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StacenkoP\Downloads\"/>
    </mc:Choice>
  </mc:AlternateContent>
  <bookViews>
    <workbookView xWindow="0" yWindow="0" windowWidth="23040" windowHeight="8808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Вчера_КовиВак!$A$3:$Z$3</definedName>
    <definedName name="_xlnm._FilterDatabase" localSheetId="6" hidden="1">Вчера_Спутник!$A$3:$AA$228</definedName>
    <definedName name="_xlnm._FilterDatabase" localSheetId="9" hidden="1">'Вчера_Спутник Лайт'!$A$3:$Y$228</definedName>
    <definedName name="_xlnm._FilterDatabase" localSheetId="8" hidden="1">Вчера_ЭпиВак!$A$3:$Z$3</definedName>
    <definedName name="_xlnm._FilterDatabase" localSheetId="11" hidden="1">Должники!$A$3:$E$701</definedName>
    <definedName name="_xlnm._FilterDatabase" localSheetId="2" hidden="1">КовиВак!$A$3:$AQ$228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Лайт'!$A$3:$AP$229</definedName>
    <definedName name="_xlnm._FilterDatabase" localSheetId="1" hidden="1">'Спутник-V'!$A$3:$AT$229</definedName>
    <definedName name="_xlnm._FilterDatabase" localSheetId="3" hidden="1">ЭпиВакКорона!$A$3:$AQ$227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52511"/>
</workbook>
</file>

<file path=xl/calcChain.xml><?xml version="1.0" encoding="utf-8"?>
<calcChain xmlns="http://schemas.openxmlformats.org/spreadsheetml/2006/main">
  <c r="AN6" i="14" l="1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W24" i="1"/>
  <c r="U24" i="1"/>
  <c r="S24" i="1"/>
  <c r="Q24" i="1"/>
  <c r="O24" i="1"/>
  <c r="M24" i="1"/>
  <c r="K24" i="1"/>
  <c r="I24" i="1"/>
  <c r="G24" i="1"/>
  <c r="U10" i="1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U8" i="1"/>
  <c r="V8" i="1"/>
  <c r="H3" i="10" l="1"/>
  <c r="H4" i="10"/>
  <c r="AO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 l="1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D6" i="14" l="1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03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624" i="14"/>
  <c r="AD625" i="14"/>
  <c r="AD626" i="14"/>
  <c r="AD627" i="14"/>
  <c r="AD628" i="14"/>
  <c r="AD629" i="14"/>
  <c r="AD630" i="14"/>
  <c r="AD631" i="14"/>
  <c r="AD632" i="14"/>
  <c r="AD633" i="14"/>
  <c r="AD634" i="14"/>
  <c r="AD635" i="14"/>
  <c r="AD636" i="14"/>
  <c r="AD637" i="14"/>
  <c r="AD638" i="14"/>
  <c r="AD639" i="14"/>
  <c r="AD640" i="14"/>
  <c r="AD641" i="14"/>
  <c r="AD642" i="14"/>
  <c r="AD643" i="14"/>
  <c r="AD644" i="14"/>
  <c r="AD645" i="14"/>
  <c r="AD646" i="14"/>
  <c r="AD647" i="14"/>
  <c r="AD648" i="14"/>
  <c r="AD649" i="14"/>
  <c r="AD650" i="14"/>
  <c r="AD651" i="14"/>
  <c r="AD652" i="14"/>
  <c r="AD653" i="14"/>
  <c r="AD654" i="14"/>
  <c r="AD655" i="14"/>
  <c r="AD656" i="14"/>
  <c r="AD657" i="14"/>
  <c r="AD658" i="14"/>
  <c r="AD659" i="14"/>
  <c r="AD660" i="14"/>
  <c r="AD661" i="14"/>
  <c r="AD662" i="14"/>
  <c r="AD663" i="14"/>
  <c r="AD664" i="14"/>
  <c r="AD665" i="14"/>
  <c r="AD666" i="14"/>
  <c r="AD667" i="14"/>
  <c r="AD668" i="14"/>
  <c r="AD669" i="14"/>
  <c r="AD670" i="14"/>
  <c r="AD671" i="14"/>
  <c r="AD672" i="14"/>
  <c r="AD673" i="14"/>
  <c r="AD674" i="14"/>
  <c r="AD675" i="14"/>
  <c r="AD676" i="14"/>
  <c r="AD677" i="14"/>
  <c r="AD678" i="14"/>
  <c r="AD679" i="14"/>
  <c r="AD680" i="14"/>
  <c r="AD681" i="14"/>
  <c r="AD682" i="14"/>
  <c r="AD683" i="14"/>
  <c r="AD684" i="14"/>
  <c r="AD685" i="14"/>
  <c r="AD686" i="14"/>
  <c r="AD687" i="14"/>
  <c r="AD688" i="14"/>
  <c r="AD689" i="14"/>
  <c r="AD690" i="14"/>
  <c r="AD691" i="14"/>
  <c r="AD692" i="14"/>
  <c r="AD693" i="14"/>
  <c r="AD694" i="14"/>
  <c r="AD695" i="14"/>
  <c r="AD696" i="14"/>
  <c r="AD697" i="14"/>
  <c r="AD698" i="14"/>
  <c r="AD699" i="14"/>
  <c r="AD700" i="14"/>
  <c r="AD701" i="14"/>
  <c r="AD702" i="14"/>
  <c r="AD703" i="14"/>
  <c r="AD704" i="14"/>
  <c r="AD705" i="14"/>
  <c r="AD706" i="14"/>
  <c r="AD707" i="14"/>
  <c r="AD708" i="14"/>
  <c r="AD709" i="14"/>
  <c r="AD710" i="14"/>
  <c r="AD711" i="14"/>
  <c r="AD712" i="14"/>
  <c r="AD713" i="14"/>
  <c r="AD714" i="14"/>
  <c r="AD715" i="14"/>
  <c r="AD716" i="14"/>
  <c r="AD717" i="14"/>
  <c r="AD718" i="14"/>
  <c r="AD719" i="14"/>
  <c r="AD720" i="14"/>
  <c r="AD721" i="14"/>
  <c r="AD722" i="14"/>
  <c r="AD723" i="14"/>
  <c r="AD724" i="14"/>
  <c r="AD725" i="14"/>
  <c r="AD726" i="14"/>
  <c r="AD727" i="14"/>
  <c r="AD728" i="14"/>
  <c r="AD729" i="14"/>
  <c r="AD730" i="14"/>
  <c r="AD731" i="14"/>
  <c r="AD732" i="14"/>
  <c r="AD733" i="14"/>
  <c r="AD734" i="14"/>
  <c r="AD735" i="14"/>
  <c r="AD736" i="14"/>
  <c r="AD737" i="14"/>
  <c r="AD738" i="14"/>
  <c r="AD739" i="14"/>
  <c r="AD740" i="14"/>
  <c r="AD741" i="14"/>
  <c r="AD742" i="14"/>
  <c r="AD743" i="14"/>
  <c r="AD744" i="14"/>
  <c r="AD745" i="14"/>
  <c r="AD746" i="14"/>
  <c r="AD747" i="14"/>
  <c r="AD748" i="14"/>
  <c r="AD749" i="14"/>
  <c r="AD750" i="14"/>
  <c r="AD751" i="14"/>
  <c r="AD752" i="14"/>
  <c r="AD753" i="14"/>
  <c r="AD754" i="14"/>
  <c r="AD755" i="14"/>
  <c r="AD756" i="14"/>
  <c r="AD757" i="14"/>
  <c r="AD758" i="14"/>
  <c r="AD759" i="14"/>
  <c r="AD760" i="14"/>
  <c r="AD761" i="14"/>
  <c r="AD762" i="14"/>
  <c r="AD763" i="14"/>
  <c r="AD764" i="14"/>
  <c r="AD765" i="14"/>
  <c r="AD766" i="14"/>
  <c r="AD767" i="14"/>
  <c r="AD768" i="14"/>
  <c r="AD769" i="14"/>
  <c r="AD770" i="14"/>
  <c r="AD771" i="14"/>
  <c r="AD772" i="14"/>
  <c r="AD773" i="14"/>
  <c r="AD774" i="14"/>
  <c r="AD775" i="14"/>
  <c r="AD776" i="14"/>
  <c r="AD777" i="14"/>
  <c r="AD778" i="14"/>
  <c r="AD779" i="14"/>
  <c r="AD780" i="14"/>
  <c r="AD781" i="14"/>
  <c r="AD782" i="14"/>
  <c r="AD783" i="14"/>
  <c r="AD784" i="14"/>
  <c r="AD785" i="14"/>
  <c r="AD786" i="14"/>
  <c r="AD787" i="14"/>
  <c r="AD788" i="14"/>
  <c r="AD789" i="14"/>
  <c r="AD790" i="14"/>
  <c r="AD791" i="14"/>
  <c r="AD792" i="14"/>
  <c r="AD793" i="14"/>
  <c r="AD794" i="14"/>
  <c r="AD795" i="14"/>
  <c r="AD796" i="14"/>
  <c r="AD797" i="14"/>
  <c r="AD798" i="14"/>
  <c r="AD799" i="14"/>
  <c r="AD800" i="14"/>
  <c r="AD801" i="14"/>
  <c r="AD802" i="14"/>
  <c r="AD803" i="14"/>
  <c r="AD804" i="14"/>
  <c r="AD805" i="14"/>
  <c r="AD806" i="14"/>
  <c r="AD807" i="14"/>
  <c r="AD808" i="14"/>
  <c r="AD809" i="14"/>
  <c r="AD810" i="14"/>
  <c r="AD811" i="14"/>
  <c r="AD812" i="14"/>
  <c r="AD813" i="14"/>
  <c r="AD814" i="14"/>
  <c r="AD815" i="14"/>
  <c r="AD816" i="14"/>
  <c r="AD817" i="14"/>
  <c r="AD818" i="14"/>
  <c r="AD819" i="14"/>
  <c r="AD820" i="14"/>
  <c r="AD821" i="14"/>
  <c r="AD822" i="14"/>
  <c r="AD823" i="14"/>
  <c r="AD824" i="14"/>
  <c r="AD825" i="14"/>
  <c r="AD826" i="14"/>
  <c r="AD827" i="14"/>
  <c r="AD828" i="14"/>
  <c r="AD829" i="14"/>
  <c r="AD830" i="14"/>
  <c r="AD831" i="14"/>
  <c r="AD832" i="14"/>
  <c r="AD833" i="14"/>
  <c r="AD834" i="14"/>
  <c r="AD835" i="14"/>
  <c r="AD836" i="14"/>
  <c r="AD837" i="14"/>
  <c r="AD838" i="14"/>
  <c r="AD839" i="14"/>
  <c r="AD840" i="14"/>
  <c r="AD841" i="14"/>
  <c r="AD842" i="14"/>
  <c r="AD843" i="14"/>
  <c r="AD844" i="14"/>
  <c r="AD845" i="14"/>
  <c r="AD846" i="14"/>
  <c r="AD847" i="14"/>
  <c r="AD848" i="14"/>
  <c r="AD849" i="14"/>
  <c r="AD850" i="14"/>
  <c r="AD851" i="14"/>
  <c r="AD852" i="14"/>
  <c r="AD853" i="14"/>
  <c r="AD854" i="14"/>
  <c r="AD855" i="14"/>
  <c r="AD856" i="14"/>
  <c r="AD857" i="14"/>
  <c r="AD858" i="14"/>
  <c r="AD859" i="14"/>
  <c r="AD860" i="14"/>
  <c r="AD861" i="14"/>
  <c r="AD862" i="14"/>
  <c r="AD863" i="14"/>
  <c r="AD864" i="14"/>
  <c r="AD865" i="14"/>
  <c r="AD866" i="14"/>
  <c r="AD867" i="14"/>
  <c r="AD868" i="14"/>
  <c r="AD869" i="14"/>
  <c r="AD870" i="14"/>
  <c r="AD871" i="14"/>
  <c r="AD872" i="14"/>
  <c r="AD873" i="14"/>
  <c r="AD874" i="14"/>
  <c r="AD875" i="14"/>
  <c r="AD876" i="14"/>
  <c r="AD877" i="14"/>
  <c r="AD878" i="14"/>
  <c r="AD879" i="14"/>
  <c r="AD880" i="14"/>
  <c r="AD881" i="14"/>
  <c r="AD882" i="14"/>
  <c r="AD883" i="14"/>
  <c r="AD884" i="14"/>
  <c r="AD885" i="14"/>
  <c r="AD886" i="14"/>
  <c r="AD887" i="14"/>
  <c r="AD888" i="14"/>
  <c r="AD889" i="14"/>
  <c r="AD890" i="14"/>
  <c r="AD891" i="14"/>
  <c r="AD892" i="14"/>
  <c r="AD893" i="14"/>
  <c r="AD894" i="14"/>
  <c r="AD895" i="14"/>
  <c r="AD896" i="14"/>
  <c r="AD897" i="14"/>
  <c r="AD898" i="14"/>
  <c r="AD899" i="14"/>
  <c r="AD900" i="14"/>
  <c r="AD901" i="14"/>
  <c r="AD902" i="14"/>
  <c r="AD903" i="14"/>
  <c r="AD904" i="14"/>
  <c r="AD905" i="14"/>
  <c r="AD906" i="14"/>
  <c r="AD907" i="14"/>
  <c r="AD908" i="14"/>
  <c r="AD909" i="14"/>
  <c r="AD910" i="14"/>
  <c r="AD911" i="14"/>
  <c r="AD912" i="14"/>
  <c r="AD913" i="14"/>
  <c r="AD914" i="14"/>
  <c r="AD915" i="14"/>
  <c r="AD916" i="14"/>
  <c r="AD917" i="14"/>
  <c r="AD918" i="14"/>
  <c r="AD919" i="14"/>
  <c r="AD920" i="14"/>
  <c r="AD921" i="14"/>
  <c r="AD922" i="14"/>
  <c r="AD923" i="14"/>
  <c r="AD924" i="14"/>
  <c r="AD925" i="14"/>
  <c r="AD926" i="14"/>
  <c r="AD927" i="14"/>
  <c r="AD928" i="14"/>
  <c r="AD929" i="14"/>
  <c r="AD930" i="14"/>
  <c r="AD931" i="14"/>
  <c r="AD932" i="14"/>
  <c r="AD933" i="14"/>
  <c r="AD934" i="14"/>
  <c r="AD935" i="14"/>
  <c r="AD936" i="14"/>
  <c r="AD937" i="14"/>
  <c r="AD938" i="14"/>
  <c r="AD939" i="14"/>
  <c r="AD940" i="14"/>
  <c r="AD941" i="14"/>
  <c r="AD942" i="14"/>
  <c r="AD943" i="14"/>
  <c r="AD944" i="14"/>
  <c r="AD945" i="14"/>
  <c r="AD946" i="14"/>
  <c r="AD947" i="14"/>
  <c r="AD948" i="14"/>
  <c r="AD949" i="14"/>
  <c r="AD950" i="14"/>
  <c r="AD951" i="14"/>
  <c r="AD952" i="14"/>
  <c r="AD953" i="14"/>
  <c r="AD954" i="14"/>
  <c r="AD955" i="14"/>
  <c r="AD956" i="14"/>
  <c r="AD957" i="14"/>
  <c r="AD958" i="14"/>
  <c r="AD959" i="14"/>
  <c r="AD960" i="14"/>
  <c r="AD961" i="14"/>
  <c r="AD962" i="14"/>
  <c r="AD963" i="14"/>
  <c r="AD964" i="14"/>
  <c r="AD965" i="14"/>
  <c r="AD966" i="14"/>
  <c r="AD967" i="14"/>
  <c r="AD968" i="14"/>
  <c r="AD969" i="14"/>
  <c r="AD970" i="14"/>
  <c r="AD971" i="14"/>
  <c r="AD972" i="14"/>
  <c r="AD973" i="14"/>
  <c r="AD974" i="14"/>
  <c r="AD975" i="14"/>
  <c r="AD976" i="14"/>
  <c r="AD977" i="14"/>
  <c r="AD978" i="14"/>
  <c r="AD979" i="14"/>
  <c r="AD980" i="14"/>
  <c r="AD981" i="14"/>
  <c r="AD982" i="14"/>
  <c r="AD983" i="14"/>
  <c r="AD984" i="14"/>
  <c r="AD985" i="14"/>
  <c r="AD986" i="14"/>
  <c r="AD987" i="14"/>
  <c r="AD988" i="14"/>
  <c r="AD989" i="14"/>
  <c r="AD990" i="14"/>
  <c r="AD991" i="14"/>
  <c r="AD992" i="14"/>
  <c r="AD993" i="14"/>
  <c r="AD994" i="14"/>
  <c r="AD995" i="14"/>
  <c r="AD996" i="14"/>
  <c r="AD997" i="14"/>
  <c r="AD998" i="14"/>
  <c r="AD999" i="14"/>
  <c r="AD1000" i="14"/>
  <c r="AD5" i="14"/>
  <c r="AB6" i="14" l="1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AB5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AA452" i="14"/>
  <c r="AA453" i="14"/>
  <c r="AA454" i="14"/>
  <c r="AA455" i="14"/>
  <c r="AA456" i="14"/>
  <c r="AA457" i="14"/>
  <c r="AA458" i="14"/>
  <c r="AA459" i="14"/>
  <c r="AA460" i="14"/>
  <c r="AA461" i="14"/>
  <c r="AA462" i="14"/>
  <c r="AA463" i="14"/>
  <c r="AA464" i="14"/>
  <c r="AA465" i="14"/>
  <c r="AA466" i="14"/>
  <c r="AA467" i="14"/>
  <c r="AA468" i="14"/>
  <c r="AA469" i="14"/>
  <c r="AA470" i="14"/>
  <c r="AA471" i="14"/>
  <c r="AA472" i="14"/>
  <c r="AA473" i="14"/>
  <c r="AA474" i="14"/>
  <c r="AA475" i="14"/>
  <c r="AA476" i="14"/>
  <c r="AA477" i="14"/>
  <c r="AA478" i="14"/>
  <c r="AA479" i="14"/>
  <c r="AA480" i="14"/>
  <c r="AA481" i="14"/>
  <c r="AA482" i="14"/>
  <c r="AA483" i="14"/>
  <c r="AA484" i="14"/>
  <c r="AA485" i="14"/>
  <c r="AA486" i="14"/>
  <c r="AA487" i="14"/>
  <c r="AA488" i="14"/>
  <c r="AA489" i="14"/>
  <c r="AA490" i="14"/>
  <c r="AA491" i="14"/>
  <c r="AA492" i="14"/>
  <c r="AA493" i="14"/>
  <c r="AA494" i="14"/>
  <c r="AA495" i="14"/>
  <c r="AA496" i="14"/>
  <c r="AA497" i="14"/>
  <c r="AA498" i="14"/>
  <c r="AA499" i="14"/>
  <c r="AA500" i="14"/>
  <c r="AA501" i="14"/>
  <c r="AA502" i="14"/>
  <c r="AA503" i="14"/>
  <c r="AA504" i="14"/>
  <c r="AA505" i="14"/>
  <c r="AA506" i="14"/>
  <c r="AA507" i="14"/>
  <c r="AA508" i="14"/>
  <c r="AA509" i="14"/>
  <c r="AA510" i="14"/>
  <c r="AA511" i="14"/>
  <c r="AA512" i="14"/>
  <c r="AA513" i="14"/>
  <c r="AA514" i="14"/>
  <c r="AA515" i="14"/>
  <c r="AA516" i="14"/>
  <c r="AA517" i="14"/>
  <c r="AA518" i="14"/>
  <c r="AA519" i="14"/>
  <c r="AA520" i="14"/>
  <c r="AA521" i="14"/>
  <c r="AA522" i="14"/>
  <c r="AA523" i="14"/>
  <c r="AA524" i="14"/>
  <c r="AA525" i="14"/>
  <c r="AA526" i="14"/>
  <c r="AA527" i="14"/>
  <c r="AA528" i="14"/>
  <c r="AA529" i="14"/>
  <c r="AA530" i="14"/>
  <c r="AA531" i="14"/>
  <c r="AA532" i="14"/>
  <c r="AA533" i="14"/>
  <c r="AA534" i="14"/>
  <c r="AA535" i="14"/>
  <c r="AA536" i="14"/>
  <c r="AA537" i="14"/>
  <c r="AA538" i="14"/>
  <c r="AA539" i="14"/>
  <c r="AA540" i="14"/>
  <c r="AA541" i="14"/>
  <c r="AA542" i="14"/>
  <c r="AA543" i="14"/>
  <c r="AA544" i="14"/>
  <c r="AA545" i="14"/>
  <c r="AA546" i="14"/>
  <c r="AA547" i="14"/>
  <c r="AA548" i="14"/>
  <c r="AA549" i="14"/>
  <c r="AA550" i="14"/>
  <c r="AA551" i="14"/>
  <c r="AA552" i="14"/>
  <c r="AA553" i="14"/>
  <c r="AA554" i="14"/>
  <c r="AA555" i="14"/>
  <c r="AA556" i="14"/>
  <c r="AA557" i="14"/>
  <c r="AA558" i="14"/>
  <c r="AA559" i="14"/>
  <c r="AA560" i="14"/>
  <c r="AA561" i="14"/>
  <c r="AA562" i="14"/>
  <c r="AA563" i="14"/>
  <c r="AA564" i="14"/>
  <c r="AA565" i="14"/>
  <c r="AA566" i="14"/>
  <c r="AA567" i="14"/>
  <c r="AA568" i="14"/>
  <c r="AA569" i="14"/>
  <c r="AA570" i="14"/>
  <c r="AA571" i="14"/>
  <c r="AA572" i="14"/>
  <c r="AA573" i="14"/>
  <c r="AA574" i="14"/>
  <c r="AA575" i="14"/>
  <c r="AA576" i="14"/>
  <c r="AA577" i="14"/>
  <c r="AA578" i="14"/>
  <c r="AA579" i="14"/>
  <c r="AA580" i="14"/>
  <c r="AA581" i="14"/>
  <c r="AA582" i="14"/>
  <c r="AA583" i="14"/>
  <c r="AA584" i="14"/>
  <c r="AA585" i="14"/>
  <c r="AA586" i="14"/>
  <c r="AA587" i="14"/>
  <c r="AA588" i="14"/>
  <c r="AA589" i="14"/>
  <c r="AA590" i="14"/>
  <c r="AA591" i="14"/>
  <c r="AA592" i="14"/>
  <c r="AA593" i="14"/>
  <c r="AA594" i="14"/>
  <c r="AA595" i="14"/>
  <c r="AA596" i="14"/>
  <c r="AA597" i="14"/>
  <c r="AA598" i="14"/>
  <c r="AA599" i="14"/>
  <c r="AA600" i="14"/>
  <c r="AA601" i="14"/>
  <c r="AA602" i="14"/>
  <c r="AA603" i="14"/>
  <c r="AA604" i="14"/>
  <c r="AA605" i="14"/>
  <c r="AA606" i="14"/>
  <c r="AA607" i="14"/>
  <c r="AA608" i="14"/>
  <c r="AA609" i="14"/>
  <c r="AA610" i="14"/>
  <c r="AA611" i="14"/>
  <c r="AA612" i="14"/>
  <c r="AA613" i="14"/>
  <c r="AA614" i="14"/>
  <c r="AA615" i="14"/>
  <c r="AA616" i="14"/>
  <c r="AA617" i="14"/>
  <c r="AA618" i="14"/>
  <c r="AA619" i="14"/>
  <c r="AA620" i="14"/>
  <c r="AA621" i="14"/>
  <c r="AA622" i="14"/>
  <c r="AA623" i="14"/>
  <c r="AA624" i="14"/>
  <c r="AA625" i="14"/>
  <c r="AA626" i="14"/>
  <c r="AA627" i="14"/>
  <c r="AA628" i="14"/>
  <c r="AA629" i="14"/>
  <c r="AA630" i="14"/>
  <c r="AA631" i="14"/>
  <c r="AA632" i="14"/>
  <c r="AA633" i="14"/>
  <c r="AA634" i="14"/>
  <c r="AA635" i="14"/>
  <c r="AA636" i="14"/>
  <c r="AA637" i="14"/>
  <c r="AA638" i="14"/>
  <c r="AA639" i="14"/>
  <c r="AA640" i="14"/>
  <c r="AA641" i="14"/>
  <c r="AA642" i="14"/>
  <c r="AA643" i="14"/>
  <c r="AA644" i="14"/>
  <c r="AA645" i="14"/>
  <c r="AA646" i="14"/>
  <c r="AA647" i="14"/>
  <c r="AA648" i="14"/>
  <c r="AA649" i="14"/>
  <c r="AA650" i="14"/>
  <c r="AA651" i="14"/>
  <c r="AA652" i="14"/>
  <c r="AA653" i="14"/>
  <c r="AA654" i="14"/>
  <c r="AA655" i="14"/>
  <c r="AA656" i="14"/>
  <c r="AA657" i="14"/>
  <c r="AA658" i="14"/>
  <c r="AA659" i="14"/>
  <c r="AA660" i="14"/>
  <c r="AA661" i="14"/>
  <c r="AA662" i="14"/>
  <c r="AA663" i="14"/>
  <c r="AA664" i="14"/>
  <c r="AA665" i="14"/>
  <c r="AA666" i="14"/>
  <c r="AA667" i="14"/>
  <c r="AA668" i="14"/>
  <c r="AA669" i="14"/>
  <c r="AA670" i="14"/>
  <c r="AA671" i="14"/>
  <c r="AA672" i="14"/>
  <c r="AA673" i="14"/>
  <c r="AA674" i="14"/>
  <c r="AA675" i="14"/>
  <c r="AA676" i="14"/>
  <c r="AA677" i="14"/>
  <c r="AA678" i="14"/>
  <c r="AA679" i="14"/>
  <c r="AA680" i="14"/>
  <c r="AA681" i="14"/>
  <c r="AA682" i="14"/>
  <c r="AA683" i="14"/>
  <c r="AA684" i="14"/>
  <c r="AA685" i="14"/>
  <c r="AA686" i="14"/>
  <c r="AA687" i="14"/>
  <c r="AA688" i="14"/>
  <c r="AA689" i="14"/>
  <c r="AA690" i="14"/>
  <c r="AA691" i="14"/>
  <c r="AA692" i="14"/>
  <c r="AA693" i="14"/>
  <c r="AA694" i="14"/>
  <c r="AA695" i="14"/>
  <c r="AA696" i="14"/>
  <c r="AA697" i="14"/>
  <c r="AA698" i="14"/>
  <c r="AA699" i="14"/>
  <c r="AA700" i="14"/>
  <c r="AA701" i="14"/>
  <c r="AA702" i="14"/>
  <c r="AA703" i="14"/>
  <c r="AA704" i="14"/>
  <c r="AA705" i="14"/>
  <c r="AA706" i="14"/>
  <c r="AA707" i="14"/>
  <c r="AA708" i="14"/>
  <c r="AA709" i="14"/>
  <c r="AA710" i="14"/>
  <c r="AA711" i="14"/>
  <c r="AA712" i="14"/>
  <c r="AA713" i="14"/>
  <c r="AA714" i="14"/>
  <c r="AA715" i="14"/>
  <c r="AA716" i="14"/>
  <c r="AA717" i="14"/>
  <c r="AA718" i="14"/>
  <c r="AA719" i="14"/>
  <c r="AA720" i="14"/>
  <c r="AA721" i="14"/>
  <c r="AA722" i="14"/>
  <c r="AA723" i="14"/>
  <c r="AA724" i="14"/>
  <c r="AA725" i="14"/>
  <c r="AA726" i="14"/>
  <c r="AA727" i="14"/>
  <c r="AA728" i="14"/>
  <c r="AA729" i="14"/>
  <c r="AA730" i="14"/>
  <c r="AA731" i="14"/>
  <c r="AA732" i="14"/>
  <c r="AA733" i="14"/>
  <c r="AA734" i="14"/>
  <c r="AA735" i="14"/>
  <c r="AA736" i="14"/>
  <c r="AA737" i="14"/>
  <c r="AA738" i="14"/>
  <c r="AA739" i="14"/>
  <c r="AA740" i="14"/>
  <c r="AA741" i="14"/>
  <c r="AA742" i="14"/>
  <c r="AA743" i="14"/>
  <c r="AA744" i="14"/>
  <c r="AA745" i="14"/>
  <c r="AA746" i="14"/>
  <c r="AA747" i="14"/>
  <c r="AA748" i="14"/>
  <c r="AA749" i="14"/>
  <c r="AA750" i="14"/>
  <c r="AA751" i="14"/>
  <c r="AA752" i="14"/>
  <c r="AA753" i="14"/>
  <c r="AA754" i="14"/>
  <c r="AA755" i="14"/>
  <c r="AA756" i="14"/>
  <c r="AA757" i="14"/>
  <c r="AA758" i="14"/>
  <c r="AA759" i="14"/>
  <c r="AA760" i="14"/>
  <c r="AA761" i="14"/>
  <c r="AA762" i="14"/>
  <c r="AA763" i="14"/>
  <c r="AA764" i="14"/>
  <c r="AA765" i="14"/>
  <c r="AA766" i="14"/>
  <c r="AA767" i="14"/>
  <c r="AA768" i="14"/>
  <c r="AA769" i="14"/>
  <c r="AA770" i="14"/>
  <c r="AA771" i="14"/>
  <c r="AA772" i="14"/>
  <c r="AA773" i="14"/>
  <c r="AA774" i="14"/>
  <c r="AA775" i="14"/>
  <c r="AA776" i="14"/>
  <c r="AA777" i="14"/>
  <c r="AA778" i="14"/>
  <c r="AA779" i="14"/>
  <c r="AA780" i="14"/>
  <c r="AA781" i="14"/>
  <c r="AA782" i="14"/>
  <c r="AA783" i="14"/>
  <c r="AA784" i="14"/>
  <c r="AA785" i="14"/>
  <c r="AA786" i="14"/>
  <c r="AA787" i="14"/>
  <c r="AA788" i="14"/>
  <c r="AA789" i="14"/>
  <c r="AA790" i="14"/>
  <c r="AA791" i="14"/>
  <c r="AA792" i="14"/>
  <c r="AA793" i="14"/>
  <c r="AA794" i="14"/>
  <c r="AA795" i="14"/>
  <c r="AA796" i="14"/>
  <c r="AA797" i="14"/>
  <c r="AA798" i="14"/>
  <c r="AA799" i="14"/>
  <c r="AA800" i="14"/>
  <c r="AA801" i="14"/>
  <c r="AA802" i="14"/>
  <c r="AA803" i="14"/>
  <c r="AA804" i="14"/>
  <c r="AA805" i="14"/>
  <c r="AA806" i="14"/>
  <c r="AA807" i="14"/>
  <c r="AA808" i="14"/>
  <c r="AA809" i="14"/>
  <c r="AA810" i="14"/>
  <c r="AA811" i="14"/>
  <c r="AA812" i="14"/>
  <c r="AA813" i="14"/>
  <c r="AA814" i="14"/>
  <c r="AA815" i="14"/>
  <c r="AA816" i="14"/>
  <c r="AA817" i="14"/>
  <c r="AA818" i="14"/>
  <c r="AA819" i="14"/>
  <c r="AA820" i="14"/>
  <c r="AA821" i="14"/>
  <c r="AA822" i="14"/>
  <c r="AA823" i="14"/>
  <c r="AA824" i="14"/>
  <c r="AA825" i="14"/>
  <c r="AA826" i="14"/>
  <c r="AA827" i="14"/>
  <c r="AA828" i="14"/>
  <c r="AA829" i="14"/>
  <c r="AA830" i="14"/>
  <c r="AA831" i="14"/>
  <c r="AA832" i="14"/>
  <c r="AA833" i="14"/>
  <c r="AA834" i="14"/>
  <c r="AA835" i="14"/>
  <c r="AA836" i="14"/>
  <c r="AA837" i="14"/>
  <c r="AA838" i="14"/>
  <c r="AA839" i="14"/>
  <c r="AA840" i="14"/>
  <c r="AA841" i="14"/>
  <c r="AA842" i="14"/>
  <c r="AA843" i="14"/>
  <c r="AA844" i="14"/>
  <c r="AA845" i="14"/>
  <c r="AA846" i="14"/>
  <c r="AA847" i="14"/>
  <c r="AA848" i="14"/>
  <c r="AA849" i="14"/>
  <c r="AA850" i="14"/>
  <c r="AA851" i="14"/>
  <c r="AA852" i="14"/>
  <c r="AA853" i="14"/>
  <c r="AA854" i="14"/>
  <c r="AA855" i="14"/>
  <c r="AA856" i="14"/>
  <c r="AA857" i="14"/>
  <c r="AA858" i="14"/>
  <c r="AA859" i="14"/>
  <c r="AA860" i="14"/>
  <c r="AA861" i="14"/>
  <c r="AA862" i="14"/>
  <c r="AA863" i="14"/>
  <c r="AA864" i="14"/>
  <c r="AA865" i="14"/>
  <c r="AA866" i="14"/>
  <c r="AA867" i="14"/>
  <c r="AA868" i="14"/>
  <c r="AA869" i="14"/>
  <c r="AA870" i="14"/>
  <c r="AA871" i="14"/>
  <c r="AA872" i="14"/>
  <c r="AA873" i="14"/>
  <c r="AA874" i="14"/>
  <c r="AA875" i="14"/>
  <c r="AA876" i="14"/>
  <c r="AA877" i="14"/>
  <c r="AA878" i="14"/>
  <c r="AA879" i="14"/>
  <c r="AA880" i="14"/>
  <c r="AA881" i="14"/>
  <c r="AA882" i="14"/>
  <c r="AA883" i="14"/>
  <c r="AA884" i="14"/>
  <c r="AA885" i="14"/>
  <c r="AA886" i="14"/>
  <c r="AA887" i="14"/>
  <c r="AA888" i="14"/>
  <c r="AA889" i="14"/>
  <c r="AA890" i="14"/>
  <c r="AA891" i="14"/>
  <c r="AA892" i="14"/>
  <c r="AA893" i="14"/>
  <c r="AA894" i="14"/>
  <c r="AA895" i="14"/>
  <c r="AA896" i="14"/>
  <c r="AA897" i="14"/>
  <c r="AA898" i="14"/>
  <c r="AA899" i="14"/>
  <c r="AA900" i="14"/>
  <c r="AA901" i="14"/>
  <c r="AA902" i="14"/>
  <c r="AA903" i="14"/>
  <c r="AA904" i="14"/>
  <c r="AA905" i="14"/>
  <c r="AA906" i="14"/>
  <c r="AA907" i="14"/>
  <c r="AA908" i="14"/>
  <c r="AA909" i="14"/>
  <c r="AA910" i="14"/>
  <c r="AA911" i="14"/>
  <c r="AA912" i="14"/>
  <c r="AA913" i="14"/>
  <c r="AA914" i="14"/>
  <c r="AA915" i="14"/>
  <c r="AA916" i="14"/>
  <c r="AA917" i="14"/>
  <c r="AA918" i="14"/>
  <c r="AA919" i="14"/>
  <c r="AA920" i="14"/>
  <c r="AA921" i="14"/>
  <c r="AA922" i="14"/>
  <c r="AA923" i="14"/>
  <c r="AA924" i="14"/>
  <c r="AA925" i="14"/>
  <c r="AA926" i="14"/>
  <c r="AA927" i="14"/>
  <c r="AA928" i="14"/>
  <c r="AA929" i="14"/>
  <c r="AA930" i="14"/>
  <c r="AA931" i="14"/>
  <c r="AA932" i="14"/>
  <c r="AA933" i="14"/>
  <c r="AA934" i="14"/>
  <c r="AA935" i="14"/>
  <c r="AA936" i="14"/>
  <c r="AA937" i="14"/>
  <c r="AA938" i="14"/>
  <c r="AA939" i="14"/>
  <c r="AA940" i="14"/>
  <c r="AA941" i="14"/>
  <c r="AA942" i="14"/>
  <c r="AA943" i="14"/>
  <c r="AA944" i="14"/>
  <c r="AA945" i="14"/>
  <c r="AA946" i="14"/>
  <c r="AA947" i="14"/>
  <c r="AA948" i="14"/>
  <c r="AA949" i="14"/>
  <c r="AA950" i="14"/>
  <c r="AA951" i="14"/>
  <c r="AA952" i="14"/>
  <c r="AA953" i="14"/>
  <c r="AA954" i="14"/>
  <c r="AA955" i="14"/>
  <c r="AA956" i="14"/>
  <c r="AA957" i="14"/>
  <c r="AA958" i="14"/>
  <c r="AA959" i="14"/>
  <c r="AA960" i="14"/>
  <c r="AA961" i="14"/>
  <c r="AA962" i="14"/>
  <c r="AA963" i="14"/>
  <c r="AA964" i="14"/>
  <c r="AA965" i="14"/>
  <c r="AA966" i="14"/>
  <c r="AA967" i="14"/>
  <c r="AA968" i="14"/>
  <c r="AA969" i="14"/>
  <c r="AA970" i="14"/>
  <c r="AA971" i="14"/>
  <c r="AA972" i="14"/>
  <c r="AA973" i="14"/>
  <c r="AA974" i="14"/>
  <c r="AA975" i="14"/>
  <c r="AA976" i="14"/>
  <c r="AA977" i="14"/>
  <c r="AA978" i="14"/>
  <c r="AA979" i="14"/>
  <c r="AA980" i="14"/>
  <c r="AA981" i="14"/>
  <c r="AA982" i="14"/>
  <c r="AA983" i="14"/>
  <c r="AA984" i="14"/>
  <c r="AA985" i="14"/>
  <c r="AA986" i="14"/>
  <c r="AA987" i="14"/>
  <c r="AA988" i="14"/>
  <c r="AA989" i="14"/>
  <c r="AA990" i="14"/>
  <c r="AA991" i="14"/>
  <c r="AA992" i="14"/>
  <c r="AA993" i="14"/>
  <c r="AA994" i="14"/>
  <c r="AA995" i="14"/>
  <c r="AA996" i="14"/>
  <c r="AA997" i="14"/>
  <c r="AA998" i="14"/>
  <c r="AA999" i="14"/>
  <c r="AA1000" i="14"/>
  <c r="Y4" i="15" l="1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AO1000" i="14" l="1"/>
  <c r="AO999" i="14"/>
  <c r="AO998" i="14"/>
  <c r="AO997" i="14"/>
  <c r="AO996" i="14"/>
  <c r="AO995" i="14"/>
  <c r="AO994" i="14"/>
  <c r="AO993" i="14"/>
  <c r="AO992" i="14"/>
  <c r="AO991" i="14"/>
  <c r="AO990" i="14"/>
  <c r="AO989" i="14"/>
  <c r="AO988" i="14"/>
  <c r="AO987" i="14"/>
  <c r="AO986" i="14"/>
  <c r="AO985" i="14"/>
  <c r="AO984" i="14"/>
  <c r="AO983" i="14"/>
  <c r="AO982" i="14"/>
  <c r="AO981" i="14"/>
  <c r="AO980" i="14"/>
  <c r="AO979" i="14"/>
  <c r="AO978" i="14"/>
  <c r="AO977" i="14"/>
  <c r="AO976" i="14"/>
  <c r="AO975" i="14"/>
  <c r="AO974" i="14"/>
  <c r="AO973" i="14"/>
  <c r="AO972" i="14"/>
  <c r="AO971" i="14"/>
  <c r="AO970" i="14"/>
  <c r="AO969" i="14"/>
  <c r="AO968" i="14"/>
  <c r="AO967" i="14"/>
  <c r="AO966" i="14"/>
  <c r="AO965" i="14"/>
  <c r="AO964" i="14"/>
  <c r="AO963" i="14"/>
  <c r="AO962" i="14"/>
  <c r="AO961" i="14"/>
  <c r="AO960" i="14"/>
  <c r="AO959" i="14"/>
  <c r="AO958" i="14"/>
  <c r="AO957" i="14"/>
  <c r="AO956" i="14"/>
  <c r="AO955" i="14"/>
  <c r="AO954" i="14"/>
  <c r="AO953" i="14"/>
  <c r="AO952" i="14"/>
  <c r="AO951" i="14"/>
  <c r="AO950" i="14"/>
  <c r="AO949" i="14"/>
  <c r="AO948" i="14"/>
  <c r="AO947" i="14"/>
  <c r="AO946" i="14"/>
  <c r="AO945" i="14"/>
  <c r="AO944" i="14"/>
  <c r="AO943" i="14"/>
  <c r="AO942" i="14"/>
  <c r="AO941" i="14"/>
  <c r="AO940" i="14"/>
  <c r="AO939" i="14"/>
  <c r="AO938" i="14"/>
  <c r="AO937" i="14"/>
  <c r="AO936" i="14"/>
  <c r="AO935" i="14"/>
  <c r="AO934" i="14"/>
  <c r="AO933" i="14"/>
  <c r="AO932" i="14"/>
  <c r="AO931" i="14"/>
  <c r="AO930" i="14"/>
  <c r="AO929" i="14"/>
  <c r="AO928" i="14"/>
  <c r="AO927" i="14"/>
  <c r="AO926" i="14"/>
  <c r="AO925" i="14"/>
  <c r="AO924" i="14"/>
  <c r="AO923" i="14"/>
  <c r="AO922" i="14"/>
  <c r="AO921" i="14"/>
  <c r="AO920" i="14"/>
  <c r="AO919" i="14"/>
  <c r="AO918" i="14"/>
  <c r="AO917" i="14"/>
  <c r="AO916" i="14"/>
  <c r="AO915" i="14"/>
  <c r="AO914" i="14"/>
  <c r="AO913" i="14"/>
  <c r="AO912" i="14"/>
  <c r="AO911" i="14"/>
  <c r="AO910" i="14"/>
  <c r="AO909" i="14"/>
  <c r="AO908" i="14"/>
  <c r="AO907" i="14"/>
  <c r="AO906" i="14"/>
  <c r="AO905" i="14"/>
  <c r="AO904" i="14"/>
  <c r="AO903" i="14"/>
  <c r="AO902" i="14"/>
  <c r="AO901" i="14"/>
  <c r="AO900" i="14"/>
  <c r="AO899" i="14"/>
  <c r="AO898" i="14"/>
  <c r="AO897" i="14"/>
  <c r="AO896" i="14"/>
  <c r="AO895" i="14"/>
  <c r="AO894" i="14"/>
  <c r="AO893" i="14"/>
  <c r="AO892" i="14"/>
  <c r="AO891" i="14"/>
  <c r="AO890" i="14"/>
  <c r="AO889" i="14"/>
  <c r="AO888" i="14"/>
  <c r="AO887" i="14"/>
  <c r="AO886" i="14"/>
  <c r="AO885" i="14"/>
  <c r="AO884" i="14"/>
  <c r="AO883" i="14"/>
  <c r="AO882" i="14"/>
  <c r="AO881" i="14"/>
  <c r="AO880" i="14"/>
  <c r="AO879" i="14"/>
  <c r="AO878" i="14"/>
  <c r="AO877" i="14"/>
  <c r="AO876" i="14"/>
  <c r="AO875" i="14"/>
  <c r="AO874" i="14"/>
  <c r="AO873" i="14"/>
  <c r="AO872" i="14"/>
  <c r="AO871" i="14"/>
  <c r="AO870" i="14"/>
  <c r="AO869" i="14"/>
  <c r="AO868" i="14"/>
  <c r="AO867" i="14"/>
  <c r="AO866" i="14"/>
  <c r="AO865" i="14"/>
  <c r="AO864" i="14"/>
  <c r="AO863" i="14"/>
  <c r="AO862" i="14"/>
  <c r="AO861" i="14"/>
  <c r="AO860" i="14"/>
  <c r="AO859" i="14"/>
  <c r="AO858" i="14"/>
  <c r="AO857" i="14"/>
  <c r="AO856" i="14"/>
  <c r="AO855" i="14"/>
  <c r="AO854" i="14"/>
  <c r="AO853" i="14"/>
  <c r="AO852" i="14"/>
  <c r="AO851" i="14"/>
  <c r="AO850" i="14"/>
  <c r="AO849" i="14"/>
  <c r="AO848" i="14"/>
  <c r="AO847" i="14"/>
  <c r="AO846" i="14"/>
  <c r="AO845" i="14"/>
  <c r="AO844" i="14"/>
  <c r="AO843" i="14"/>
  <c r="AO842" i="14"/>
  <c r="AO841" i="14"/>
  <c r="AO840" i="14"/>
  <c r="AO839" i="14"/>
  <c r="AO838" i="14"/>
  <c r="AO837" i="14"/>
  <c r="AO836" i="14"/>
  <c r="AO835" i="14"/>
  <c r="AO834" i="14"/>
  <c r="AO833" i="14"/>
  <c r="AO832" i="14"/>
  <c r="AO831" i="14"/>
  <c r="AO830" i="14"/>
  <c r="AO829" i="14"/>
  <c r="AO828" i="14"/>
  <c r="AO827" i="14"/>
  <c r="AO826" i="14"/>
  <c r="AO825" i="14"/>
  <c r="AO824" i="14"/>
  <c r="AO823" i="14"/>
  <c r="AO822" i="14"/>
  <c r="AO821" i="14"/>
  <c r="AO820" i="14"/>
  <c r="AO819" i="14"/>
  <c r="AO818" i="14"/>
  <c r="AO817" i="14"/>
  <c r="AO816" i="14"/>
  <c r="AO815" i="14"/>
  <c r="AO814" i="14"/>
  <c r="AO813" i="14"/>
  <c r="AO812" i="14"/>
  <c r="AO811" i="14"/>
  <c r="AO810" i="14"/>
  <c r="AO809" i="14"/>
  <c r="AO808" i="14"/>
  <c r="AO807" i="14"/>
  <c r="AO806" i="14"/>
  <c r="AO805" i="14"/>
  <c r="AO804" i="14"/>
  <c r="AO803" i="14"/>
  <c r="AO802" i="14"/>
  <c r="AO801" i="14"/>
  <c r="AO800" i="14"/>
  <c r="AO799" i="14"/>
  <c r="AO798" i="14"/>
  <c r="AO797" i="14"/>
  <c r="AO796" i="14"/>
  <c r="AO795" i="14"/>
  <c r="AO794" i="14"/>
  <c r="AO793" i="14"/>
  <c r="AO792" i="14"/>
  <c r="AO791" i="14"/>
  <c r="AO790" i="14"/>
  <c r="AO789" i="14"/>
  <c r="AO788" i="14"/>
  <c r="AO787" i="14"/>
  <c r="AO786" i="14"/>
  <c r="AO785" i="14"/>
  <c r="AO784" i="14"/>
  <c r="AO783" i="14"/>
  <c r="AO782" i="14"/>
  <c r="AO781" i="14"/>
  <c r="AO780" i="14"/>
  <c r="AO779" i="14"/>
  <c r="AO778" i="14"/>
  <c r="AO777" i="14"/>
  <c r="AO776" i="14"/>
  <c r="AO775" i="14"/>
  <c r="AO774" i="14"/>
  <c r="AO773" i="14"/>
  <c r="AO772" i="14"/>
  <c r="AO771" i="14"/>
  <c r="AO770" i="14"/>
  <c r="AO769" i="14"/>
  <c r="AO768" i="14"/>
  <c r="AO767" i="14"/>
  <c r="AO766" i="14"/>
  <c r="AO765" i="14"/>
  <c r="AO764" i="14"/>
  <c r="AO763" i="14"/>
  <c r="AO762" i="14"/>
  <c r="AO761" i="14"/>
  <c r="AO760" i="14"/>
  <c r="AO759" i="14"/>
  <c r="AO758" i="14"/>
  <c r="AO757" i="14"/>
  <c r="AO756" i="14"/>
  <c r="AO755" i="14"/>
  <c r="AO754" i="14"/>
  <c r="AO753" i="14"/>
  <c r="AO752" i="14"/>
  <c r="AO751" i="14"/>
  <c r="AO750" i="14"/>
  <c r="AO749" i="14"/>
  <c r="AO748" i="14"/>
  <c r="AO747" i="14"/>
  <c r="AO746" i="14"/>
  <c r="AO745" i="14"/>
  <c r="AO744" i="14"/>
  <c r="AO743" i="14"/>
  <c r="AO742" i="14"/>
  <c r="AO741" i="14"/>
  <c r="AO740" i="14"/>
  <c r="AO739" i="14"/>
  <c r="AO738" i="14"/>
  <c r="AO737" i="14"/>
  <c r="AO736" i="14"/>
  <c r="AO735" i="14"/>
  <c r="AO734" i="14"/>
  <c r="AO733" i="14"/>
  <c r="AO732" i="14"/>
  <c r="AO731" i="14"/>
  <c r="AO730" i="14"/>
  <c r="AO729" i="14"/>
  <c r="AO728" i="14"/>
  <c r="AO727" i="14"/>
  <c r="AO726" i="14"/>
  <c r="AO725" i="14"/>
  <c r="AO724" i="14"/>
  <c r="AO723" i="14"/>
  <c r="AO722" i="14"/>
  <c r="AO721" i="14"/>
  <c r="AO720" i="14"/>
  <c r="AO719" i="14"/>
  <c r="AO718" i="14"/>
  <c r="AO717" i="14"/>
  <c r="AO716" i="14"/>
  <c r="AO715" i="14"/>
  <c r="AO714" i="14"/>
  <c r="AO713" i="14"/>
  <c r="AO712" i="14"/>
  <c r="AO711" i="14"/>
  <c r="AO710" i="14"/>
  <c r="AO709" i="14"/>
  <c r="AO708" i="14"/>
  <c r="AO707" i="14"/>
  <c r="AO706" i="14"/>
  <c r="AO705" i="14"/>
  <c r="AO704" i="14"/>
  <c r="AO703" i="14"/>
  <c r="AO702" i="14"/>
  <c r="AO701" i="14"/>
  <c r="AO700" i="14"/>
  <c r="AO699" i="14"/>
  <c r="AO698" i="14"/>
  <c r="AO697" i="14"/>
  <c r="AO696" i="14"/>
  <c r="AO695" i="14"/>
  <c r="AO694" i="14"/>
  <c r="AO693" i="14"/>
  <c r="AO692" i="14"/>
  <c r="AO691" i="14"/>
  <c r="AO690" i="14"/>
  <c r="AO689" i="14"/>
  <c r="AO688" i="14"/>
  <c r="AO687" i="14"/>
  <c r="AO686" i="14"/>
  <c r="AO685" i="14"/>
  <c r="AO684" i="14"/>
  <c r="AO683" i="14"/>
  <c r="AO682" i="14"/>
  <c r="AO681" i="14"/>
  <c r="AO680" i="14"/>
  <c r="AO679" i="14"/>
  <c r="AO678" i="14"/>
  <c r="AO677" i="14"/>
  <c r="AO676" i="14"/>
  <c r="AO675" i="14"/>
  <c r="AO674" i="14"/>
  <c r="AO673" i="14"/>
  <c r="AO672" i="14"/>
  <c r="AO671" i="14"/>
  <c r="AO670" i="14"/>
  <c r="AO669" i="14"/>
  <c r="AO668" i="14"/>
  <c r="AO667" i="14"/>
  <c r="AO666" i="14"/>
  <c r="AO665" i="14"/>
  <c r="AO664" i="14"/>
  <c r="AO663" i="14"/>
  <c r="AO662" i="14"/>
  <c r="AO661" i="14"/>
  <c r="AO660" i="14"/>
  <c r="AO659" i="14"/>
  <c r="AO658" i="14"/>
  <c r="AO657" i="14"/>
  <c r="AO656" i="14"/>
  <c r="AO655" i="14"/>
  <c r="AO654" i="14"/>
  <c r="AO653" i="14"/>
  <c r="AO652" i="14"/>
  <c r="AO651" i="14"/>
  <c r="AO650" i="14"/>
  <c r="AO649" i="14"/>
  <c r="AO648" i="14"/>
  <c r="AO647" i="14"/>
  <c r="AO646" i="14"/>
  <c r="AO645" i="14"/>
  <c r="AO644" i="14"/>
  <c r="AO643" i="14"/>
  <c r="AO642" i="14"/>
  <c r="AO641" i="14"/>
  <c r="AO640" i="14"/>
  <c r="AO639" i="14"/>
  <c r="AO638" i="14"/>
  <c r="AO637" i="14"/>
  <c r="AO636" i="14"/>
  <c r="AO635" i="14"/>
  <c r="AO634" i="14"/>
  <c r="AO633" i="14"/>
  <c r="AO632" i="14"/>
  <c r="AO631" i="14"/>
  <c r="AO630" i="14"/>
  <c r="AO629" i="14"/>
  <c r="AO628" i="14"/>
  <c r="AO627" i="14"/>
  <c r="AO626" i="14"/>
  <c r="AO625" i="14"/>
  <c r="AO624" i="14"/>
  <c r="AO623" i="14"/>
  <c r="AO622" i="14"/>
  <c r="AO621" i="14"/>
  <c r="AO620" i="14"/>
  <c r="AO619" i="14"/>
  <c r="AO618" i="14"/>
  <c r="AO617" i="14"/>
  <c r="AO616" i="14"/>
  <c r="AO615" i="14"/>
  <c r="AO614" i="14"/>
  <c r="AO613" i="14"/>
  <c r="AO612" i="14"/>
  <c r="AO611" i="14"/>
  <c r="AO610" i="14"/>
  <c r="AO609" i="14"/>
  <c r="AO608" i="14"/>
  <c r="AO607" i="14"/>
  <c r="AO606" i="14"/>
  <c r="AO605" i="14"/>
  <c r="AO604" i="14"/>
  <c r="AO603" i="14"/>
  <c r="AO602" i="14"/>
  <c r="AO601" i="14"/>
  <c r="AO600" i="14"/>
  <c r="AO599" i="14"/>
  <c r="AO598" i="14"/>
  <c r="AO597" i="14"/>
  <c r="AO596" i="14"/>
  <c r="AO595" i="14"/>
  <c r="AO594" i="14"/>
  <c r="AO593" i="14"/>
  <c r="AO592" i="14"/>
  <c r="AO591" i="14"/>
  <c r="AO590" i="14"/>
  <c r="AO589" i="14"/>
  <c r="AO588" i="14"/>
  <c r="AO587" i="14"/>
  <c r="AO586" i="14"/>
  <c r="AO585" i="14"/>
  <c r="AO584" i="14"/>
  <c r="AO583" i="14"/>
  <c r="AO582" i="14"/>
  <c r="AO581" i="14"/>
  <c r="AO580" i="14"/>
  <c r="AO579" i="14"/>
  <c r="AO578" i="14"/>
  <c r="AO577" i="14"/>
  <c r="AO576" i="14"/>
  <c r="AO575" i="14"/>
  <c r="AO574" i="14"/>
  <c r="AO573" i="14"/>
  <c r="AO572" i="14"/>
  <c r="AO571" i="14"/>
  <c r="AO570" i="14"/>
  <c r="AO569" i="14"/>
  <c r="AO568" i="14"/>
  <c r="AO567" i="14"/>
  <c r="AO566" i="14"/>
  <c r="AO565" i="14"/>
  <c r="AO564" i="14"/>
  <c r="AO563" i="14"/>
  <c r="AO562" i="14"/>
  <c r="AO561" i="14"/>
  <c r="AO560" i="14"/>
  <c r="AO559" i="14"/>
  <c r="AO558" i="14"/>
  <c r="AO557" i="14"/>
  <c r="AO556" i="14"/>
  <c r="AO555" i="14"/>
  <c r="AO554" i="14"/>
  <c r="AO553" i="14"/>
  <c r="AO552" i="14"/>
  <c r="AO551" i="14"/>
  <c r="AO550" i="14"/>
  <c r="AO549" i="14"/>
  <c r="AO548" i="14"/>
  <c r="AO547" i="14"/>
  <c r="AO546" i="14"/>
  <c r="AO545" i="14"/>
  <c r="AO544" i="14"/>
  <c r="AO543" i="14"/>
  <c r="AO542" i="14"/>
  <c r="AO541" i="14"/>
  <c r="AO540" i="14"/>
  <c r="AO539" i="14"/>
  <c r="AO538" i="14"/>
  <c r="AO537" i="14"/>
  <c r="AO536" i="14"/>
  <c r="AO535" i="14"/>
  <c r="AO534" i="14"/>
  <c r="AO533" i="14"/>
  <c r="AO532" i="14"/>
  <c r="AO531" i="14"/>
  <c r="AO530" i="14"/>
  <c r="AO529" i="14"/>
  <c r="AO528" i="14"/>
  <c r="AO527" i="14"/>
  <c r="AO526" i="14"/>
  <c r="AO525" i="14"/>
  <c r="AO524" i="14"/>
  <c r="AO523" i="14"/>
  <c r="AO522" i="14"/>
  <c r="AO521" i="14"/>
  <c r="AO520" i="14"/>
  <c r="AO519" i="14"/>
  <c r="AO518" i="14"/>
  <c r="AO517" i="14"/>
  <c r="AO516" i="14"/>
  <c r="AO515" i="14"/>
  <c r="AO514" i="14"/>
  <c r="AO513" i="14"/>
  <c r="AO512" i="14"/>
  <c r="AO511" i="14"/>
  <c r="AO510" i="14"/>
  <c r="AO509" i="14"/>
  <c r="AO508" i="14"/>
  <c r="AO507" i="14"/>
  <c r="AO506" i="14"/>
  <c r="AO505" i="14"/>
  <c r="AO504" i="14"/>
  <c r="AO503" i="14"/>
  <c r="AO502" i="14"/>
  <c r="AO501" i="14"/>
  <c r="AO500" i="14"/>
  <c r="AO499" i="14"/>
  <c r="AO498" i="14"/>
  <c r="AO497" i="14"/>
  <c r="AO496" i="14"/>
  <c r="AO495" i="14"/>
  <c r="AO494" i="14"/>
  <c r="AO493" i="14"/>
  <c r="AO492" i="14"/>
  <c r="AO491" i="14"/>
  <c r="AO490" i="14"/>
  <c r="AO489" i="14"/>
  <c r="AO488" i="14"/>
  <c r="AO487" i="14"/>
  <c r="AO486" i="14"/>
  <c r="AO485" i="14"/>
  <c r="AO484" i="14"/>
  <c r="AO483" i="14"/>
  <c r="AO482" i="14"/>
  <c r="AO481" i="14"/>
  <c r="AO480" i="14"/>
  <c r="AO479" i="14"/>
  <c r="AO478" i="14"/>
  <c r="AO477" i="14"/>
  <c r="AO476" i="14"/>
  <c r="AO475" i="14"/>
  <c r="AO474" i="14"/>
  <c r="AO473" i="14"/>
  <c r="AO472" i="14"/>
  <c r="AO471" i="14"/>
  <c r="AO470" i="14"/>
  <c r="AO469" i="14"/>
  <c r="AO468" i="14"/>
  <c r="AO467" i="14"/>
  <c r="AO466" i="14"/>
  <c r="AO465" i="14"/>
  <c r="AO464" i="14"/>
  <c r="AO463" i="14"/>
  <c r="AO462" i="14"/>
  <c r="AO461" i="14"/>
  <c r="AO460" i="14"/>
  <c r="AO459" i="14"/>
  <c r="AO458" i="14"/>
  <c r="AO457" i="14"/>
  <c r="AO456" i="14"/>
  <c r="AO455" i="14"/>
  <c r="AO454" i="14"/>
  <c r="AO453" i="14"/>
  <c r="AO452" i="14"/>
  <c r="AO451" i="14"/>
  <c r="AO450" i="14"/>
  <c r="AO449" i="14"/>
  <c r="AO448" i="14"/>
  <c r="AO447" i="14"/>
  <c r="AO446" i="14"/>
  <c r="AO445" i="14"/>
  <c r="AO444" i="14"/>
  <c r="AO443" i="14"/>
  <c r="AO442" i="14"/>
  <c r="AO441" i="14"/>
  <c r="AO440" i="14"/>
  <c r="AO439" i="14"/>
  <c r="AO438" i="14"/>
  <c r="AO437" i="14"/>
  <c r="AO436" i="14"/>
  <c r="AO435" i="14"/>
  <c r="AO434" i="14"/>
  <c r="AO433" i="14"/>
  <c r="AO432" i="14"/>
  <c r="AO431" i="14"/>
  <c r="AO430" i="14"/>
  <c r="AO429" i="14"/>
  <c r="AO428" i="14"/>
  <c r="AO427" i="14"/>
  <c r="AO426" i="14"/>
  <c r="AO425" i="14"/>
  <c r="AO424" i="14"/>
  <c r="AO423" i="14"/>
  <c r="AO422" i="14"/>
  <c r="AO421" i="14"/>
  <c r="AO420" i="14"/>
  <c r="AO419" i="14"/>
  <c r="AO418" i="14"/>
  <c r="AO417" i="14"/>
  <c r="AO416" i="14"/>
  <c r="AO415" i="14"/>
  <c r="AO414" i="14"/>
  <c r="AO413" i="14"/>
  <c r="AO412" i="14"/>
  <c r="AO411" i="14"/>
  <c r="AO410" i="14"/>
  <c r="AO409" i="14"/>
  <c r="AO408" i="14"/>
  <c r="AO407" i="14"/>
  <c r="AO406" i="14"/>
  <c r="AO405" i="14"/>
  <c r="AO404" i="14"/>
  <c r="AO403" i="14"/>
  <c r="AO402" i="14"/>
  <c r="AO401" i="14"/>
  <c r="AO400" i="14"/>
  <c r="AO399" i="14"/>
  <c r="AO398" i="14"/>
  <c r="AO397" i="14"/>
  <c r="AO396" i="14"/>
  <c r="AO395" i="14"/>
  <c r="AO394" i="14"/>
  <c r="AO393" i="14"/>
  <c r="AO392" i="14"/>
  <c r="AO391" i="14"/>
  <c r="AO390" i="14"/>
  <c r="AO389" i="14"/>
  <c r="AO388" i="14"/>
  <c r="AO387" i="14"/>
  <c r="AO386" i="14"/>
  <c r="AO385" i="14"/>
  <c r="AO384" i="14"/>
  <c r="AO383" i="14"/>
  <c r="AO382" i="14"/>
  <c r="AO381" i="14"/>
  <c r="AO380" i="14"/>
  <c r="AO379" i="14"/>
  <c r="AO378" i="14"/>
  <c r="AO377" i="14"/>
  <c r="AO376" i="14"/>
  <c r="AO375" i="14"/>
  <c r="AO374" i="14"/>
  <c r="AO373" i="14"/>
  <c r="AO372" i="14"/>
  <c r="AO371" i="14"/>
  <c r="AO370" i="14"/>
  <c r="AO369" i="14"/>
  <c r="AO368" i="14"/>
  <c r="AO367" i="14"/>
  <c r="AO366" i="14"/>
  <c r="AO365" i="14"/>
  <c r="AO364" i="14"/>
  <c r="AO363" i="14"/>
  <c r="AO362" i="14"/>
  <c r="AO361" i="14"/>
  <c r="AO360" i="14"/>
  <c r="AO359" i="14"/>
  <c r="AO358" i="14"/>
  <c r="AO357" i="14"/>
  <c r="AO356" i="14"/>
  <c r="AO355" i="14"/>
  <c r="AO354" i="14"/>
  <c r="AO353" i="14"/>
  <c r="AO352" i="14"/>
  <c r="AO351" i="14"/>
  <c r="AO350" i="14"/>
  <c r="AO349" i="14"/>
  <c r="AO348" i="14"/>
  <c r="AO347" i="14"/>
  <c r="AO346" i="14"/>
  <c r="AO345" i="14"/>
  <c r="AO344" i="14"/>
  <c r="AO343" i="14"/>
  <c r="AO342" i="14"/>
  <c r="AO341" i="14"/>
  <c r="AO340" i="14"/>
  <c r="AO339" i="14"/>
  <c r="AO338" i="14"/>
  <c r="AO337" i="14"/>
  <c r="AO336" i="14"/>
  <c r="AO335" i="14"/>
  <c r="AO334" i="14"/>
  <c r="AO333" i="14"/>
  <c r="AO332" i="14"/>
  <c r="AO331" i="14"/>
  <c r="AO330" i="14"/>
  <c r="AO329" i="14"/>
  <c r="AO328" i="14"/>
  <c r="AO327" i="14"/>
  <c r="AO326" i="14"/>
  <c r="AO325" i="14"/>
  <c r="AO324" i="14"/>
  <c r="AO323" i="14"/>
  <c r="AO322" i="14"/>
  <c r="AO321" i="14"/>
  <c r="AO320" i="14"/>
  <c r="AO319" i="14"/>
  <c r="AO318" i="14"/>
  <c r="AO317" i="14"/>
  <c r="AO316" i="14"/>
  <c r="AO315" i="14"/>
  <c r="AO314" i="14"/>
  <c r="AO313" i="14"/>
  <c r="AO312" i="14"/>
  <c r="AO311" i="14"/>
  <c r="AO310" i="14"/>
  <c r="AO309" i="14"/>
  <c r="AO308" i="14"/>
  <c r="AO307" i="14"/>
  <c r="AO306" i="14"/>
  <c r="AO305" i="14"/>
  <c r="AO304" i="14"/>
  <c r="AO303" i="14"/>
  <c r="AO302" i="14"/>
  <c r="AO301" i="14"/>
  <c r="AO300" i="14"/>
  <c r="AO299" i="14"/>
  <c r="AO298" i="14"/>
  <c r="AO297" i="14"/>
  <c r="AO296" i="14"/>
  <c r="AO295" i="14"/>
  <c r="AO294" i="14"/>
  <c r="AO293" i="14"/>
  <c r="AO292" i="14"/>
  <c r="AO291" i="14"/>
  <c r="AO290" i="14"/>
  <c r="AO289" i="14"/>
  <c r="AO288" i="14"/>
  <c r="AO287" i="14"/>
  <c r="AO286" i="14"/>
  <c r="AO285" i="14"/>
  <c r="AO284" i="14"/>
  <c r="AO283" i="14"/>
  <c r="AO282" i="14"/>
  <c r="AO281" i="14"/>
  <c r="AO280" i="14"/>
  <c r="AO279" i="14"/>
  <c r="AO278" i="14"/>
  <c r="AO277" i="14"/>
  <c r="AO276" i="14"/>
  <c r="AO275" i="14"/>
  <c r="AO274" i="14"/>
  <c r="AO273" i="14"/>
  <c r="AO272" i="14"/>
  <c r="AO271" i="14"/>
  <c r="AO270" i="14"/>
  <c r="AO269" i="14"/>
  <c r="AO268" i="14"/>
  <c r="AO267" i="14"/>
  <c r="AO266" i="14"/>
  <c r="AO265" i="14"/>
  <c r="AO264" i="14"/>
  <c r="AO263" i="14"/>
  <c r="AO262" i="14"/>
  <c r="AO261" i="14"/>
  <c r="AO260" i="14"/>
  <c r="AO259" i="14"/>
  <c r="AO258" i="14"/>
  <c r="AO257" i="14"/>
  <c r="AO256" i="14"/>
  <c r="AO255" i="14"/>
  <c r="AO254" i="14"/>
  <c r="AO253" i="14"/>
  <c r="AO252" i="14"/>
  <c r="AO251" i="14"/>
  <c r="AO250" i="14"/>
  <c r="AO249" i="14"/>
  <c r="AO248" i="14"/>
  <c r="AO247" i="14"/>
  <c r="AO246" i="14"/>
  <c r="AO245" i="14"/>
  <c r="AO244" i="14"/>
  <c r="AO243" i="14"/>
  <c r="AO242" i="14"/>
  <c r="AO241" i="14"/>
  <c r="AO240" i="14"/>
  <c r="AO239" i="14"/>
  <c r="AO238" i="14"/>
  <c r="AO237" i="14"/>
  <c r="AO236" i="14"/>
  <c r="AO235" i="14"/>
  <c r="AO234" i="14"/>
  <c r="AO233" i="14"/>
  <c r="AO232" i="14"/>
  <c r="AO231" i="14"/>
  <c r="AO230" i="14"/>
  <c r="AO229" i="14"/>
  <c r="AO228" i="14"/>
  <c r="AO227" i="14"/>
  <c r="AO226" i="14"/>
  <c r="AO225" i="14"/>
  <c r="AO224" i="14"/>
  <c r="AO223" i="14"/>
  <c r="AO222" i="14"/>
  <c r="AO221" i="14"/>
  <c r="AO220" i="14"/>
  <c r="AO219" i="14"/>
  <c r="AO218" i="14"/>
  <c r="AO217" i="14"/>
  <c r="AO216" i="14"/>
  <c r="AO215" i="14"/>
  <c r="AO214" i="14"/>
  <c r="AO213" i="14"/>
  <c r="AO212" i="14"/>
  <c r="AO211" i="14"/>
  <c r="AO210" i="14"/>
  <c r="AO209" i="14"/>
  <c r="AO208" i="14"/>
  <c r="AO207" i="14"/>
  <c r="AO206" i="14"/>
  <c r="AO205" i="14"/>
  <c r="AO204" i="14"/>
  <c r="AO203" i="14"/>
  <c r="AO202" i="14"/>
  <c r="AO201" i="14"/>
  <c r="AO200" i="14"/>
  <c r="AO199" i="14"/>
  <c r="AO198" i="14"/>
  <c r="AO197" i="14"/>
  <c r="AO196" i="14"/>
  <c r="AO195" i="14"/>
  <c r="AO194" i="14"/>
  <c r="AO193" i="14"/>
  <c r="AO192" i="14"/>
  <c r="AO191" i="14"/>
  <c r="AO190" i="14"/>
  <c r="AO189" i="14"/>
  <c r="AO188" i="14"/>
  <c r="AO187" i="14"/>
  <c r="AO186" i="14"/>
  <c r="AO185" i="14"/>
  <c r="AO184" i="14"/>
  <c r="AO183" i="14"/>
  <c r="AO182" i="14"/>
  <c r="AO181" i="14"/>
  <c r="AO180" i="14"/>
  <c r="AO179" i="14"/>
  <c r="AO178" i="14"/>
  <c r="AO177" i="14"/>
  <c r="AO176" i="14"/>
  <c r="AO175" i="14"/>
  <c r="AO174" i="14"/>
  <c r="AO173" i="14"/>
  <c r="AO172" i="14"/>
  <c r="AO171" i="14"/>
  <c r="AO170" i="14"/>
  <c r="AO169" i="14"/>
  <c r="AO168" i="14"/>
  <c r="AO167" i="14"/>
  <c r="AO166" i="14"/>
  <c r="AO165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50" i="14"/>
  <c r="AO149" i="14"/>
  <c r="AO148" i="14"/>
  <c r="AO147" i="14"/>
  <c r="AO146" i="14"/>
  <c r="AO145" i="14"/>
  <c r="AO144" i="14"/>
  <c r="AO143" i="14"/>
  <c r="AO142" i="14"/>
  <c r="AO141" i="14"/>
  <c r="AO140" i="14"/>
  <c r="AO139" i="14"/>
  <c r="AO138" i="14"/>
  <c r="AO137" i="14"/>
  <c r="AO136" i="14"/>
  <c r="AO135" i="14"/>
  <c r="AO134" i="14"/>
  <c r="AO133" i="14"/>
  <c r="AO132" i="14"/>
  <c r="AO131" i="14"/>
  <c r="AO130" i="14"/>
  <c r="AO129" i="14"/>
  <c r="AO128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113" i="14"/>
  <c r="AO112" i="14"/>
  <c r="AO111" i="14"/>
  <c r="AO110" i="14"/>
  <c r="AO109" i="14"/>
  <c r="AO108" i="14"/>
  <c r="AO107" i="14"/>
  <c r="AO106" i="14"/>
  <c r="AO105" i="14"/>
  <c r="AO104" i="14"/>
  <c r="AO103" i="14"/>
  <c r="AO102" i="14"/>
  <c r="AO101" i="14"/>
  <c r="AO100" i="14"/>
  <c r="AO99" i="14"/>
  <c r="AO98" i="14"/>
  <c r="AO97" i="14"/>
  <c r="AO96" i="14"/>
  <c r="AO95" i="14"/>
  <c r="AO94" i="14"/>
  <c r="AO93" i="14"/>
  <c r="AO92" i="14"/>
  <c r="AO91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76" i="14"/>
  <c r="AO75" i="14"/>
  <c r="AO74" i="14"/>
  <c r="AO73" i="14"/>
  <c r="AO72" i="14"/>
  <c r="AO71" i="14"/>
  <c r="AO70" i="14"/>
  <c r="AO69" i="14"/>
  <c r="AO68" i="14"/>
  <c r="AO67" i="14"/>
  <c r="AO66" i="14"/>
  <c r="AO65" i="14"/>
  <c r="AO64" i="14"/>
  <c r="AO63" i="14"/>
  <c r="AO62" i="14"/>
  <c r="AO61" i="14"/>
  <c r="AO60" i="14"/>
  <c r="AO59" i="14"/>
  <c r="AO58" i="14"/>
  <c r="AO57" i="14"/>
  <c r="AO56" i="14"/>
  <c r="AO55" i="14"/>
  <c r="AO54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39" i="14"/>
  <c r="AO38" i="14"/>
  <c r="AO37" i="14"/>
  <c r="AO36" i="14"/>
  <c r="AO35" i="14"/>
  <c r="AO34" i="14"/>
  <c r="AO33" i="14"/>
  <c r="AO32" i="14"/>
  <c r="AO31" i="14"/>
  <c r="AO30" i="14"/>
  <c r="AO29" i="14"/>
  <c r="AO28" i="14"/>
  <c r="AO27" i="14"/>
  <c r="AO26" i="14"/>
  <c r="AO25" i="14"/>
  <c r="AO24" i="14"/>
  <c r="AO23" i="14"/>
  <c r="AO22" i="14"/>
  <c r="AO21" i="14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Y4" i="14"/>
  <c r="AA7" i="1" s="1"/>
  <c r="AA8" i="1" s="1"/>
  <c r="X4" i="14"/>
  <c r="Z7" i="1" s="1"/>
  <c r="Z8" i="1" s="1"/>
  <c r="W4" i="14"/>
  <c r="V4" i="14"/>
  <c r="X7" i="1" s="1"/>
  <c r="X8" i="1" s="1"/>
  <c r="U4" i="14"/>
  <c r="T4" i="14"/>
  <c r="T7" i="1" s="1"/>
  <c r="T8" i="1" s="1"/>
  <c r="S4" i="14"/>
  <c r="R4" i="14"/>
  <c r="R7" i="1" s="1"/>
  <c r="R8" i="1" s="1"/>
  <c r="Q4" i="14"/>
  <c r="P4" i="14"/>
  <c r="P7" i="1" s="1"/>
  <c r="P8" i="1" s="1"/>
  <c r="O4" i="14"/>
  <c r="N4" i="14"/>
  <c r="N7" i="1" s="1"/>
  <c r="N8" i="1" s="1"/>
  <c r="M4" i="14"/>
  <c r="L4" i="14"/>
  <c r="L7" i="1" s="1"/>
  <c r="L8" i="1" s="1"/>
  <c r="K4" i="14"/>
  <c r="J4" i="14"/>
  <c r="J7" i="1" s="1"/>
  <c r="J8" i="1" s="1"/>
  <c r="I4" i="14"/>
  <c r="H4" i="14"/>
  <c r="H7" i="1" s="1"/>
  <c r="H8" i="1" s="1"/>
  <c r="G4" i="14"/>
  <c r="F4" i="14"/>
  <c r="E4" i="14"/>
  <c r="D4" i="14"/>
  <c r="AD4" i="14" s="1"/>
  <c r="B4" i="14"/>
  <c r="B7" i="1" l="1"/>
  <c r="AB4" i="14"/>
  <c r="E7" i="1"/>
  <c r="E8" i="1" s="1"/>
  <c r="AE4" i="14"/>
  <c r="I7" i="1"/>
  <c r="I8" i="1" s="1"/>
  <c r="I10" i="1" s="1"/>
  <c r="AG4" i="14"/>
  <c r="M7" i="1"/>
  <c r="M8" i="1" s="1"/>
  <c r="M10" i="1" s="1"/>
  <c r="AI4" i="14"/>
  <c r="Q7" i="1"/>
  <c r="Q8" i="1" s="1"/>
  <c r="Q10" i="1" s="1"/>
  <c r="AK4" i="14"/>
  <c r="W7" i="1"/>
  <c r="W8" i="1" s="1"/>
  <c r="W10" i="1" s="1"/>
  <c r="AM4" i="14"/>
  <c r="G7" i="1"/>
  <c r="G8" i="1" s="1"/>
  <c r="G10" i="1" s="1"/>
  <c r="AF4" i="14"/>
  <c r="K7" i="1"/>
  <c r="K8" i="1" s="1"/>
  <c r="K10" i="1" s="1"/>
  <c r="AH4" i="14"/>
  <c r="O7" i="1"/>
  <c r="O8" i="1" s="1"/>
  <c r="O10" i="1" s="1"/>
  <c r="AJ4" i="14"/>
  <c r="S7" i="1"/>
  <c r="S8" i="1" s="1"/>
  <c r="S10" i="1" s="1"/>
  <c r="AL4" i="14"/>
  <c r="Y7" i="1"/>
  <c r="Y8" i="1" s="1"/>
  <c r="Y10" i="1" s="1"/>
  <c r="AN4" i="14"/>
  <c r="E2" i="9"/>
  <c r="F7" i="1"/>
  <c r="F8" i="1" s="1"/>
  <c r="AO4" i="14"/>
  <c r="AA4" i="14"/>
  <c r="Z9" i="12"/>
  <c r="E10" i="1" l="1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T5" i="12"/>
  <c r="S5" i="12"/>
  <c r="T18" i="1" s="1"/>
  <c r="R5" i="12"/>
  <c r="R4" i="12" s="1"/>
  <c r="Q5" i="12"/>
  <c r="R18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H5" i="12"/>
  <c r="G5" i="12"/>
  <c r="AC5" i="12" s="1"/>
  <c r="V4" i="12"/>
  <c r="J4" i="12" l="1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G4" i="12"/>
  <c r="H18" i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B3" i="10"/>
  <c r="I3" i="10" s="1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E53" i="8" s="1"/>
  <c r="B53" i="8"/>
  <c r="A53" i="8"/>
  <c r="D52" i="8"/>
  <c r="C52" i="8"/>
  <c r="E52" i="8" s="1"/>
  <c r="B52" i="8"/>
  <c r="A52" i="8"/>
  <c r="D51" i="8"/>
  <c r="C51" i="8"/>
  <c r="B51" i="8"/>
  <c r="A51" i="8"/>
  <c r="D50" i="8"/>
  <c r="C50" i="8"/>
  <c r="B50" i="8"/>
  <c r="A50" i="8"/>
  <c r="D49" i="8"/>
  <c r="C49" i="8"/>
  <c r="E49" i="8" s="1"/>
  <c r="B49" i="8"/>
  <c r="A49" i="8"/>
  <c r="D48" i="8"/>
  <c r="C48" i="8"/>
  <c r="E48" i="8" s="1"/>
  <c r="B48" i="8"/>
  <c r="A48" i="8"/>
  <c r="D47" i="8"/>
  <c r="C47" i="8"/>
  <c r="B47" i="8"/>
  <c r="A47" i="8"/>
  <c r="D46" i="8"/>
  <c r="C46" i="8"/>
  <c r="B46" i="8"/>
  <c r="A46" i="8"/>
  <c r="D45" i="8"/>
  <c r="C45" i="8"/>
  <c r="E45" i="8" s="1"/>
  <c r="B45" i="8"/>
  <c r="A45" i="8"/>
  <c r="D44" i="8"/>
  <c r="C44" i="8"/>
  <c r="E44" i="8" s="1"/>
  <c r="B44" i="8"/>
  <c r="A44" i="8"/>
  <c r="D43" i="8"/>
  <c r="C43" i="8"/>
  <c r="B43" i="8"/>
  <c r="A43" i="8"/>
  <c r="D42" i="8"/>
  <c r="C42" i="8"/>
  <c r="B42" i="8"/>
  <c r="A42" i="8"/>
  <c r="D41" i="8"/>
  <c r="C41" i="8"/>
  <c r="E41" i="8" s="1"/>
  <c r="B41" i="8"/>
  <c r="A41" i="8"/>
  <c r="D40" i="8"/>
  <c r="C40" i="8"/>
  <c r="E40" i="8" s="1"/>
  <c r="B40" i="8"/>
  <c r="A40" i="8"/>
  <c r="D39" i="8"/>
  <c r="C39" i="8"/>
  <c r="B39" i="8"/>
  <c r="A39" i="8"/>
  <c r="D38" i="8"/>
  <c r="C38" i="8"/>
  <c r="B38" i="8"/>
  <c r="A38" i="8"/>
  <c r="D37" i="8"/>
  <c r="C37" i="8"/>
  <c r="E37" i="8" s="1"/>
  <c r="B37" i="8"/>
  <c r="A37" i="8"/>
  <c r="D36" i="8"/>
  <c r="C36" i="8"/>
  <c r="E36" i="8" s="1"/>
  <c r="B36" i="8"/>
  <c r="A36" i="8"/>
  <c r="D35" i="8"/>
  <c r="C35" i="8"/>
  <c r="B35" i="8"/>
  <c r="A35" i="8"/>
  <c r="D34" i="8"/>
  <c r="C34" i="8"/>
  <c r="B34" i="8"/>
  <c r="A34" i="8"/>
  <c r="D33" i="8"/>
  <c r="C33" i="8"/>
  <c r="E33" i="8" s="1"/>
  <c r="B33" i="8"/>
  <c r="A33" i="8"/>
  <c r="D32" i="8"/>
  <c r="C32" i="8"/>
  <c r="E32" i="8" s="1"/>
  <c r="B32" i="8"/>
  <c r="A32" i="8"/>
  <c r="D31" i="8"/>
  <c r="C31" i="8"/>
  <c r="B31" i="8"/>
  <c r="A31" i="8"/>
  <c r="D30" i="8"/>
  <c r="C30" i="8"/>
  <c r="B30" i="8"/>
  <c r="A30" i="8"/>
  <c r="D29" i="8"/>
  <c r="C29" i="8"/>
  <c r="E29" i="8" s="1"/>
  <c r="B29" i="8"/>
  <c r="A29" i="8"/>
  <c r="D28" i="8"/>
  <c r="C28" i="8"/>
  <c r="E28" i="8" s="1"/>
  <c r="B28" i="8"/>
  <c r="A28" i="8"/>
  <c r="D27" i="8"/>
  <c r="C27" i="8"/>
  <c r="B27" i="8"/>
  <c r="A27" i="8"/>
  <c r="D26" i="8"/>
  <c r="C26" i="8"/>
  <c r="B26" i="8"/>
  <c r="A26" i="8"/>
  <c r="D25" i="8"/>
  <c r="C25" i="8"/>
  <c r="E25" i="8" s="1"/>
  <c r="B25" i="8"/>
  <c r="A25" i="8"/>
  <c r="D24" i="8"/>
  <c r="C24" i="8"/>
  <c r="E24" i="8" s="1"/>
  <c r="B24" i="8"/>
  <c r="A24" i="8"/>
  <c r="D23" i="8"/>
  <c r="C23" i="8"/>
  <c r="B23" i="8"/>
  <c r="A23" i="8"/>
  <c r="D22" i="8"/>
  <c r="C22" i="8"/>
  <c r="B22" i="8"/>
  <c r="A22" i="8"/>
  <c r="D21" i="8"/>
  <c r="C21" i="8"/>
  <c r="E21" i="8" s="1"/>
  <c r="B21" i="8"/>
  <c r="A21" i="8"/>
  <c r="D20" i="8"/>
  <c r="C20" i="8"/>
  <c r="E20" i="8" s="1"/>
  <c r="B20" i="8"/>
  <c r="A20" i="8"/>
  <c r="D19" i="8"/>
  <c r="C19" i="8"/>
  <c r="B19" i="8"/>
  <c r="A19" i="8"/>
  <c r="D18" i="8"/>
  <c r="C18" i="8"/>
  <c r="B18" i="8"/>
  <c r="A18" i="8"/>
  <c r="D17" i="8"/>
  <c r="C17" i="8"/>
  <c r="E17" i="8" s="1"/>
  <c r="B17" i="8"/>
  <c r="A17" i="8"/>
  <c r="D16" i="8"/>
  <c r="C16" i="8"/>
  <c r="E16" i="8" s="1"/>
  <c r="B16" i="8"/>
  <c r="A16" i="8"/>
  <c r="D15" i="8"/>
  <c r="C15" i="8"/>
  <c r="B15" i="8"/>
  <c r="A15" i="8"/>
  <c r="D14" i="8"/>
  <c r="C14" i="8"/>
  <c r="B14" i="8"/>
  <c r="A14" i="8"/>
  <c r="D13" i="8"/>
  <c r="C13" i="8"/>
  <c r="E13" i="8" s="1"/>
  <c r="B13" i="8"/>
  <c r="A13" i="8"/>
  <c r="D12" i="8"/>
  <c r="C12" i="8"/>
  <c r="E12" i="8" s="1"/>
  <c r="B12" i="8"/>
  <c r="A12" i="8"/>
  <c r="D11" i="8"/>
  <c r="C11" i="8"/>
  <c r="B11" i="8"/>
  <c r="A11" i="8"/>
  <c r="D10" i="8"/>
  <c r="C10" i="8"/>
  <c r="B10" i="8"/>
  <c r="A10" i="8"/>
  <c r="D9" i="8"/>
  <c r="C9" i="8"/>
  <c r="E9" i="8" s="1"/>
  <c r="B9" i="8"/>
  <c r="A9" i="8"/>
  <c r="D8" i="8"/>
  <c r="C8" i="8"/>
  <c r="E8" i="8" s="1"/>
  <c r="B8" i="8"/>
  <c r="A8" i="8"/>
  <c r="D7" i="8"/>
  <c r="C7" i="8"/>
  <c r="B7" i="8"/>
  <c r="A7" i="8"/>
  <c r="D6" i="8"/>
  <c r="C6" i="8"/>
  <c r="B6" i="8"/>
  <c r="A6" i="8"/>
  <c r="D5" i="8"/>
  <c r="C5" i="8"/>
  <c r="E5" i="8" s="1"/>
  <c r="B5" i="8"/>
  <c r="A5" i="8"/>
  <c r="D4" i="8"/>
  <c r="C4" i="8"/>
  <c r="E4" i="8" s="1"/>
  <c r="B4" i="8"/>
  <c r="A4" i="8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C1000" i="4"/>
  <c r="AB1000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C999" i="4"/>
  <c r="AB999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C998" i="4"/>
  <c r="AB998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C997" i="4"/>
  <c r="AB997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C996" i="4"/>
  <c r="AB9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C995" i="4"/>
  <c r="AB99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C994" i="4"/>
  <c r="AB99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C993" i="4"/>
  <c r="AB993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C992" i="4"/>
  <c r="AB992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C991" i="4"/>
  <c r="AB991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C990" i="4"/>
  <c r="AB990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C989" i="4"/>
  <c r="AB989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C988" i="4"/>
  <c r="AB988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C987" i="4"/>
  <c r="AB987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C986" i="4"/>
  <c r="AB986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C985" i="4"/>
  <c r="AB985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C984" i="4"/>
  <c r="AB98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C983" i="4"/>
  <c r="AB98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C982" i="4"/>
  <c r="AB982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C981" i="4"/>
  <c r="AB981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C980" i="4"/>
  <c r="AB980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C979" i="4"/>
  <c r="AB979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C978" i="4"/>
  <c r="AB978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C977" i="4"/>
  <c r="AB977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C976" i="4"/>
  <c r="AB976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C975" i="4"/>
  <c r="AB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C974" i="4"/>
  <c r="AB974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C973" i="4"/>
  <c r="AB973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C972" i="4"/>
  <c r="AB972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C971" i="4"/>
  <c r="AB971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C970" i="4"/>
  <c r="AB970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C969" i="4"/>
  <c r="AB969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C968" i="4"/>
  <c r="AB968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C967" i="4"/>
  <c r="AB967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C966" i="4"/>
  <c r="AB966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C965" i="4"/>
  <c r="AB965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C964" i="4"/>
  <c r="AB964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C963" i="4"/>
  <c r="AB963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C962" i="4"/>
  <c r="AB962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C961" i="4"/>
  <c r="AB961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C960" i="4"/>
  <c r="AB960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C959" i="4"/>
  <c r="AB959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C958" i="4"/>
  <c r="AB958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C957" i="4"/>
  <c r="AB957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C956" i="4"/>
  <c r="AB95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C955" i="4"/>
  <c r="AB955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C954" i="4"/>
  <c r="AB954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C953" i="4"/>
  <c r="AB953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C952" i="4"/>
  <c r="AB95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C951" i="4"/>
  <c r="AB951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C950" i="4"/>
  <c r="AB950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C949" i="4"/>
  <c r="AB949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C948" i="4"/>
  <c r="AB948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C947" i="4"/>
  <c r="AB94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C946" i="4"/>
  <c r="AB946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C945" i="4"/>
  <c r="AB945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C944" i="4"/>
  <c r="AB944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C943" i="4"/>
  <c r="AB943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C942" i="4"/>
  <c r="AB94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C941" i="4"/>
  <c r="AB941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C940" i="4"/>
  <c r="AB940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C939" i="4"/>
  <c r="AB939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C938" i="4"/>
  <c r="AB938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C937" i="4"/>
  <c r="AB937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C936" i="4"/>
  <c r="AB936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C935" i="4"/>
  <c r="AB935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C934" i="4"/>
  <c r="AB934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C933" i="4"/>
  <c r="AB933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C932" i="4"/>
  <c r="AB932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C931" i="4"/>
  <c r="AB931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C930" i="4"/>
  <c r="AB930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C929" i="4"/>
  <c r="AB929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C928" i="4"/>
  <c r="AB928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C927" i="4"/>
  <c r="AB927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C926" i="4"/>
  <c r="AB926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C925" i="4"/>
  <c r="AB925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C924" i="4"/>
  <c r="AB9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C923" i="4"/>
  <c r="AB923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C922" i="4"/>
  <c r="AB922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C921" i="4"/>
  <c r="AB921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C920" i="4"/>
  <c r="AB920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C919" i="4"/>
  <c r="AB919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C918" i="4"/>
  <c r="AB918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C917" i="4"/>
  <c r="AB917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C916" i="4"/>
  <c r="AB916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C915" i="4"/>
  <c r="AB915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C914" i="4"/>
  <c r="AB914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C913" i="4"/>
  <c r="AB91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C912" i="4"/>
  <c r="AB912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C911" i="4"/>
  <c r="AB91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C910" i="4"/>
  <c r="AB910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C909" i="4"/>
  <c r="AB909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C908" i="4"/>
  <c r="AB908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C907" i="4"/>
  <c r="AB907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C906" i="4"/>
  <c r="AB906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C905" i="4"/>
  <c r="AB905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C904" i="4"/>
  <c r="AB904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C903" i="4"/>
  <c r="AB903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C902" i="4"/>
  <c r="AB902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C901" i="4"/>
  <c r="AB901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C900" i="4"/>
  <c r="AB900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C899" i="4"/>
  <c r="AB899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C898" i="4"/>
  <c r="AB898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C897" i="4"/>
  <c r="AB897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C896" i="4"/>
  <c r="AB896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C895" i="4"/>
  <c r="AB895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C894" i="4"/>
  <c r="AB894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C893" i="4"/>
  <c r="AB893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C892" i="4"/>
  <c r="AB892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C891" i="4"/>
  <c r="AB891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C890" i="4"/>
  <c r="AB890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C889" i="4"/>
  <c r="AB88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C888" i="4"/>
  <c r="AB888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C887" i="4"/>
  <c r="AB887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C886" i="4"/>
  <c r="AB886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C885" i="4"/>
  <c r="AB885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C884" i="4"/>
  <c r="AB88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C883" i="4"/>
  <c r="AB883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C882" i="4"/>
  <c r="AB882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C881" i="4"/>
  <c r="AB881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C880" i="4"/>
  <c r="AB880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C879" i="4"/>
  <c r="AB879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C878" i="4"/>
  <c r="AB878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C877" i="4"/>
  <c r="AB877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C876" i="4"/>
  <c r="AB876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C875" i="4"/>
  <c r="AB875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C874" i="4"/>
  <c r="AB874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C873" i="4"/>
  <c r="AB873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C872" i="4"/>
  <c r="AB872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C871" i="4"/>
  <c r="AB87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C870" i="4"/>
  <c r="AB870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C869" i="4"/>
  <c r="AB869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C868" i="4"/>
  <c r="AB868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C867" i="4"/>
  <c r="AB867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C866" i="4"/>
  <c r="AB86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C865" i="4"/>
  <c r="AB865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C864" i="4"/>
  <c r="AB864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C863" i="4"/>
  <c r="AB863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C862" i="4"/>
  <c r="AB862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C861" i="4"/>
  <c r="AB86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C860" i="4"/>
  <c r="AB86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C859" i="4"/>
  <c r="AB859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C858" i="4"/>
  <c r="AB858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C857" i="4"/>
  <c r="AB857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C856" i="4"/>
  <c r="AB856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C855" i="4"/>
  <c r="AB855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C854" i="4"/>
  <c r="AB854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C853" i="4"/>
  <c r="AB853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C852" i="4"/>
  <c r="AB852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C851" i="4"/>
  <c r="AB851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C850" i="4"/>
  <c r="AB850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C849" i="4"/>
  <c r="AB849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C848" i="4"/>
  <c r="AB848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C847" i="4"/>
  <c r="AB847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C846" i="4"/>
  <c r="AB846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C845" i="4"/>
  <c r="AB845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C844" i="4"/>
  <c r="AB844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C843" i="4"/>
  <c r="AB843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C842" i="4"/>
  <c r="AB842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C841" i="4"/>
  <c r="AB841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C840" i="4"/>
  <c r="AB840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C839" i="4"/>
  <c r="AB839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C838" i="4"/>
  <c r="AB838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C837" i="4"/>
  <c r="AB837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C836" i="4"/>
  <c r="AB836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C835" i="4"/>
  <c r="AB835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C834" i="4"/>
  <c r="AB834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C833" i="4"/>
  <c r="AB833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C832" i="4"/>
  <c r="AB832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C831" i="4"/>
  <c r="AB831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C830" i="4"/>
  <c r="AB830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C829" i="4"/>
  <c r="AB82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C828" i="4"/>
  <c r="AB828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C827" i="4"/>
  <c r="AB827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C826" i="4"/>
  <c r="AB826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C825" i="4"/>
  <c r="AB825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C824" i="4"/>
  <c r="AB824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C823" i="4"/>
  <c r="AB823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C822" i="4"/>
  <c r="AB822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C821" i="4"/>
  <c r="AB821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C820" i="4"/>
  <c r="AB820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C819" i="4"/>
  <c r="AB819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C818" i="4"/>
  <c r="AB818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C817" i="4"/>
  <c r="AB817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C816" i="4"/>
  <c r="AB816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C815" i="4"/>
  <c r="AB815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C814" i="4"/>
  <c r="AB814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C813" i="4"/>
  <c r="AB813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C812" i="4"/>
  <c r="AB812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C811" i="4"/>
  <c r="AB811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C810" i="4"/>
  <c r="AB81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C809" i="4"/>
  <c r="AB809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C808" i="4"/>
  <c r="AB808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C807" i="4"/>
  <c r="AB807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C806" i="4"/>
  <c r="AB806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C805" i="4"/>
  <c r="AB805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C804" i="4"/>
  <c r="AB804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C803" i="4"/>
  <c r="AB803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C802" i="4"/>
  <c r="AB802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C801" i="4"/>
  <c r="AB801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C800" i="4"/>
  <c r="AB80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C799" i="4"/>
  <c r="AB799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C798" i="4"/>
  <c r="AB798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C797" i="4"/>
  <c r="AB797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C796" i="4"/>
  <c r="AB796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C795" i="4"/>
  <c r="AB795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C794" i="4"/>
  <c r="AB794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C793" i="4"/>
  <c r="AB793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C792" i="4"/>
  <c r="AB792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C791" i="4"/>
  <c r="AB791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C790" i="4"/>
  <c r="AB790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C789" i="4"/>
  <c r="AB789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C788" i="4"/>
  <c r="AB788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C787" i="4"/>
  <c r="AB787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C786" i="4"/>
  <c r="AB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C785" i="4"/>
  <c r="AB785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C784" i="4"/>
  <c r="AB784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C783" i="4"/>
  <c r="AB783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C782" i="4"/>
  <c r="AB782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C781" i="4"/>
  <c r="AB781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C780" i="4"/>
  <c r="AB780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C779" i="4"/>
  <c r="AB779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C778" i="4"/>
  <c r="AB778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C777" i="4"/>
  <c r="AB777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C776" i="4"/>
  <c r="AB776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C775" i="4"/>
  <c r="AB775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C774" i="4"/>
  <c r="AB774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C773" i="4"/>
  <c r="AB773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C772" i="4"/>
  <c r="AB772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C771" i="4"/>
  <c r="AB771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C770" i="4"/>
  <c r="AB770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C769" i="4"/>
  <c r="AB769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C768" i="4"/>
  <c r="AB768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C767" i="4"/>
  <c r="AB767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C766" i="4"/>
  <c r="AB766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C765" i="4"/>
  <c r="AB765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C764" i="4"/>
  <c r="AB764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C763" i="4"/>
  <c r="AB763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C762" i="4"/>
  <c r="AB762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C761" i="4"/>
  <c r="AB761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C760" i="4"/>
  <c r="AB760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C759" i="4"/>
  <c r="AB759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C758" i="4"/>
  <c r="AB758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C757" i="4"/>
  <c r="AB75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C756" i="4"/>
  <c r="AB756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C755" i="4"/>
  <c r="AB755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C754" i="4"/>
  <c r="AB754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C753" i="4"/>
  <c r="AB75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C752" i="4"/>
  <c r="AB752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C751" i="4"/>
  <c r="AB751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C750" i="4"/>
  <c r="AB750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C749" i="4"/>
  <c r="AB749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C748" i="4"/>
  <c r="AB748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C747" i="4"/>
  <c r="AB747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C746" i="4"/>
  <c r="AB746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C745" i="4"/>
  <c r="AB745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C744" i="4"/>
  <c r="AB744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C743" i="4"/>
  <c r="AB743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C742" i="4"/>
  <c r="AB742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C741" i="4"/>
  <c r="AB741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C740" i="4"/>
  <c r="AB740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C739" i="4"/>
  <c r="AB739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C738" i="4"/>
  <c r="AB738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C737" i="4"/>
  <c r="AB737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C736" i="4"/>
  <c r="AB736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C735" i="4"/>
  <c r="AB735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C734" i="4"/>
  <c r="AB734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C733" i="4"/>
  <c r="AB733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C732" i="4"/>
  <c r="AB732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C731" i="4"/>
  <c r="AB731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C730" i="4"/>
  <c r="AB730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C729" i="4"/>
  <c r="AB729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C728" i="4"/>
  <c r="AB728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C727" i="4"/>
  <c r="AB727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C726" i="4"/>
  <c r="AB726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C725" i="4"/>
  <c r="AB725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C724" i="4"/>
  <c r="AB72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C723" i="4"/>
  <c r="AB723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C722" i="4"/>
  <c r="AB722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C721" i="4"/>
  <c r="AB721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C720" i="4"/>
  <c r="AB72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C719" i="4"/>
  <c r="AB719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C718" i="4"/>
  <c r="AB718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C717" i="4"/>
  <c r="AB717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C716" i="4"/>
  <c r="AB716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C715" i="4"/>
  <c r="AB715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C714" i="4"/>
  <c r="AB714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C713" i="4"/>
  <c r="AB713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C712" i="4"/>
  <c r="AB71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C711" i="4"/>
  <c r="AB711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C710" i="4"/>
  <c r="AB710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C709" i="4"/>
  <c r="AB709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C708" i="4"/>
  <c r="AB708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C707" i="4"/>
  <c r="AB707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C706" i="4"/>
  <c r="AB706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C705" i="4"/>
  <c r="AB705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C704" i="4"/>
  <c r="AB704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C703" i="4"/>
  <c r="AB703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C702" i="4"/>
  <c r="AB702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C701" i="4"/>
  <c r="AB701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C700" i="4"/>
  <c r="AB700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C699" i="4"/>
  <c r="AB699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C698" i="4"/>
  <c r="AB698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C697" i="4"/>
  <c r="AB697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C696" i="4"/>
  <c r="AB696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C695" i="4"/>
  <c r="AB695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C694" i="4"/>
  <c r="AB69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C693" i="4"/>
  <c r="AB693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C692" i="4"/>
  <c r="AB692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C691" i="4"/>
  <c r="AB691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C690" i="4"/>
  <c r="AB690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C689" i="4"/>
  <c r="AB689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C688" i="4"/>
  <c r="AB688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C687" i="4"/>
  <c r="AB687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C686" i="4"/>
  <c r="AB686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C685" i="4"/>
  <c r="AB685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C684" i="4"/>
  <c r="AB684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C683" i="4"/>
  <c r="AB683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C682" i="4"/>
  <c r="AB682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C681" i="4"/>
  <c r="AB681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C680" i="4"/>
  <c r="AB680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C679" i="4"/>
  <c r="AB679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C678" i="4"/>
  <c r="AB678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C677" i="4"/>
  <c r="AB67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C676" i="4"/>
  <c r="AB676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C675" i="4"/>
  <c r="AB675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C674" i="4"/>
  <c r="AB674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C673" i="4"/>
  <c r="AB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C672" i="4"/>
  <c r="AB672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C671" i="4"/>
  <c r="AB671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C670" i="4"/>
  <c r="AB670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C669" i="4"/>
  <c r="AB669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C668" i="4"/>
  <c r="AB668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C667" i="4"/>
  <c r="AB667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C666" i="4"/>
  <c r="AB66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C665" i="4"/>
  <c r="AB665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C664" i="4"/>
  <c r="AB664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C663" i="4"/>
  <c r="AB663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C662" i="4"/>
  <c r="AB662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C661" i="4"/>
  <c r="AB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C660" i="4"/>
  <c r="AB660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C659" i="4"/>
  <c r="AB659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C658" i="4"/>
  <c r="AB658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C657" i="4"/>
  <c r="AB657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C656" i="4"/>
  <c r="AB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C655" i="4"/>
  <c r="AB655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C654" i="4"/>
  <c r="AB654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C653" i="4"/>
  <c r="AB653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C652" i="4"/>
  <c r="AB652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C651" i="4"/>
  <c r="AB651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C650" i="4"/>
  <c r="AB650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C649" i="4"/>
  <c r="AB64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C648" i="4"/>
  <c r="AB648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C647" i="4"/>
  <c r="AB647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C646" i="4"/>
  <c r="AB646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C645" i="4"/>
  <c r="AB645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C644" i="4"/>
  <c r="AB644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C643" i="4"/>
  <c r="AB643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C642" i="4"/>
  <c r="AB642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C641" i="4"/>
  <c r="AB641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C640" i="4"/>
  <c r="AB640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C639" i="4"/>
  <c r="AB639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C638" i="4"/>
  <c r="AB63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C637" i="4"/>
  <c r="AB637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C636" i="4"/>
  <c r="AB636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C635" i="4"/>
  <c r="AB635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C634" i="4"/>
  <c r="AB634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C633" i="4"/>
  <c r="AB63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C632" i="4"/>
  <c r="AB632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C631" i="4"/>
  <c r="AB631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C630" i="4"/>
  <c r="AB630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C629" i="4"/>
  <c r="AB629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C628" i="4"/>
  <c r="AB628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C627" i="4"/>
  <c r="AB627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C626" i="4"/>
  <c r="AB626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C625" i="4"/>
  <c r="AB625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C624" i="4"/>
  <c r="AB624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C623" i="4"/>
  <c r="AB623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C622" i="4"/>
  <c r="AB622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C621" i="4"/>
  <c r="AB62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C620" i="4"/>
  <c r="AB620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C619" i="4"/>
  <c r="AB619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C618" i="4"/>
  <c r="AB618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C617" i="4"/>
  <c r="AB617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C616" i="4"/>
  <c r="AB6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C615" i="4"/>
  <c r="AB615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C614" i="4"/>
  <c r="AB614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C613" i="4"/>
  <c r="AB61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C612" i="4"/>
  <c r="AB612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C611" i="4"/>
  <c r="AB611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C610" i="4"/>
  <c r="AB610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C609" i="4"/>
  <c r="AB609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C608" i="4"/>
  <c r="AB608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C607" i="4"/>
  <c r="AB607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C606" i="4"/>
  <c r="AB606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C605" i="4"/>
  <c r="AB605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C604" i="4"/>
  <c r="AB604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C603" i="4"/>
  <c r="AB60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C602" i="4"/>
  <c r="AB602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C601" i="4"/>
  <c r="AB601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C600" i="4"/>
  <c r="AB600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C599" i="4"/>
  <c r="AB599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C598" i="4"/>
  <c r="AB59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C597" i="4"/>
  <c r="AB597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C596" i="4"/>
  <c r="AB596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C595" i="4"/>
  <c r="AB595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C594" i="4"/>
  <c r="AB594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C593" i="4"/>
  <c r="AB593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C592" i="4"/>
  <c r="AB59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C591" i="4"/>
  <c r="AB591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C590" i="4"/>
  <c r="AB590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C589" i="4"/>
  <c r="AB589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C588" i="4"/>
  <c r="AB588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C587" i="4"/>
  <c r="AB587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C586" i="4"/>
  <c r="AB586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C585" i="4"/>
  <c r="AB585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C584" i="4"/>
  <c r="AB584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C583" i="4"/>
  <c r="AB583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C582" i="4"/>
  <c r="AB582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C581" i="4"/>
  <c r="AB581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C580" i="4"/>
  <c r="AB58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C579" i="4"/>
  <c r="AB579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C578" i="4"/>
  <c r="AB578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C577" i="4"/>
  <c r="AB57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C576" i="4"/>
  <c r="AB576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C575" i="4"/>
  <c r="AB575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C574" i="4"/>
  <c r="AB574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C573" i="4"/>
  <c r="AB573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C572" i="4"/>
  <c r="AB572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C571" i="4"/>
  <c r="AB571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C570" i="4"/>
  <c r="AB570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C569" i="4"/>
  <c r="AB569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C568" i="4"/>
  <c r="AB56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C567" i="4"/>
  <c r="AB567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C566" i="4"/>
  <c r="AB566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C565" i="4"/>
  <c r="AB565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C564" i="4"/>
  <c r="AB564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C563" i="4"/>
  <c r="AB563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C562" i="4"/>
  <c r="AB56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C561" i="4"/>
  <c r="AB561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C560" i="4"/>
  <c r="AB560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C559" i="4"/>
  <c r="AB559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C558" i="4"/>
  <c r="AB558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C557" i="4"/>
  <c r="AB557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C556" i="4"/>
  <c r="AB556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C555" i="4"/>
  <c r="AB555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C554" i="4"/>
  <c r="AB554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C553" i="4"/>
  <c r="AB553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C552" i="4"/>
  <c r="AB552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C551" i="4"/>
  <c r="AB551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C550" i="4"/>
  <c r="AB550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C549" i="4"/>
  <c r="AB549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C548" i="4"/>
  <c r="AB548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C547" i="4"/>
  <c r="AB547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C546" i="4"/>
  <c r="AB546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C545" i="4"/>
  <c r="AB545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C544" i="4"/>
  <c r="AB544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C543" i="4"/>
  <c r="AB54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C542" i="4"/>
  <c r="AB542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C541" i="4"/>
  <c r="AB541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C540" i="4"/>
  <c r="AB540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C539" i="4"/>
  <c r="AB539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C538" i="4"/>
  <c r="AB538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C537" i="4"/>
  <c r="AB537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C536" i="4"/>
  <c r="AB536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C535" i="4"/>
  <c r="AB53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C534" i="4"/>
  <c r="AB534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C533" i="4"/>
  <c r="AB533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C532" i="4"/>
  <c r="AB532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C531" i="4"/>
  <c r="AB531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C530" i="4"/>
  <c r="AB530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C529" i="4"/>
  <c r="AB52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C528" i="4"/>
  <c r="AB528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C527" i="4"/>
  <c r="AB527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C526" i="4"/>
  <c r="AB526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C525" i="4"/>
  <c r="AB525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C524" i="4"/>
  <c r="AB524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C523" i="4"/>
  <c r="AB523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C522" i="4"/>
  <c r="AB522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C521" i="4"/>
  <c r="AB52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C520" i="4"/>
  <c r="AB520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C519" i="4"/>
  <c r="AB519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C518" i="4"/>
  <c r="AB518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C517" i="4"/>
  <c r="AB517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C516" i="4"/>
  <c r="AB516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C515" i="4"/>
  <c r="AB515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C514" i="4"/>
  <c r="AB514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C513" i="4"/>
  <c r="AB513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C512" i="4"/>
  <c r="AB512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C511" i="4"/>
  <c r="AB511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C510" i="4"/>
  <c r="AB51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C509" i="4"/>
  <c r="AB50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C508" i="4"/>
  <c r="AB508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C507" i="4"/>
  <c r="AB507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C506" i="4"/>
  <c r="AB506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C505" i="4"/>
  <c r="AB505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C504" i="4"/>
  <c r="AB504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C503" i="4"/>
  <c r="AB503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C502" i="4"/>
  <c r="AB502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C501" i="4"/>
  <c r="AB501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C500" i="4"/>
  <c r="AB500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C499" i="4"/>
  <c r="AB499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C498" i="4"/>
  <c r="AB498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C497" i="4"/>
  <c r="AB497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C496" i="4"/>
  <c r="AB496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C495" i="4"/>
  <c r="AB495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C494" i="4"/>
  <c r="AB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C493" i="4"/>
  <c r="AB493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C492" i="4"/>
  <c r="AB492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C491" i="4"/>
  <c r="AB491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C490" i="4"/>
  <c r="AB490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C489" i="4"/>
  <c r="AB489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C488" i="4"/>
  <c r="AB488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C487" i="4"/>
  <c r="AB48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C486" i="4"/>
  <c r="AB486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C485" i="4"/>
  <c r="AB485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C484" i="4"/>
  <c r="AB484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C483" i="4"/>
  <c r="AB483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C482" i="4"/>
  <c r="AB482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C481" i="4"/>
  <c r="AB48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C480" i="4"/>
  <c r="AB480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C479" i="4"/>
  <c r="AB479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C478" i="4"/>
  <c r="AB478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C477" i="4"/>
  <c r="AB477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C476" i="4"/>
  <c r="AB476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C475" i="4"/>
  <c r="AB475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C474" i="4"/>
  <c r="AB474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C473" i="4"/>
  <c r="AB473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C472" i="4"/>
  <c r="AB472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C471" i="4"/>
  <c r="AB471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C470" i="4"/>
  <c r="AB47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C469" i="4"/>
  <c r="AB469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C468" i="4"/>
  <c r="AB468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C467" i="4"/>
  <c r="AB467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C466" i="4"/>
  <c r="AB466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C465" i="4"/>
  <c r="AB465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C464" i="4"/>
  <c r="AB464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C463" i="4"/>
  <c r="AB463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C462" i="4"/>
  <c r="AB462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C461" i="4"/>
  <c r="AB46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C460" i="4"/>
  <c r="AB460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C459" i="4"/>
  <c r="AB459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C458" i="4"/>
  <c r="AB458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C457" i="4"/>
  <c r="AB457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C456" i="4"/>
  <c r="AB456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C455" i="4"/>
  <c r="AB455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C454" i="4"/>
  <c r="AB454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C453" i="4"/>
  <c r="AB453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C452" i="4"/>
  <c r="AB452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C451" i="4"/>
  <c r="AB451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C450" i="4"/>
  <c r="AB450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C449" i="4"/>
  <c r="AB449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C448" i="4"/>
  <c r="AB448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C447" i="4"/>
  <c r="AB447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C446" i="4"/>
  <c r="AB446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C445" i="4"/>
  <c r="AB445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C444" i="4"/>
  <c r="AB444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C443" i="4"/>
  <c r="AB443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C442" i="4"/>
  <c r="AB442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C441" i="4"/>
  <c r="AB441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C440" i="4"/>
  <c r="AB440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C439" i="4"/>
  <c r="AB439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C438" i="4"/>
  <c r="AB438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C437" i="4"/>
  <c r="AB437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C436" i="4"/>
  <c r="AB436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C435" i="4"/>
  <c r="AB435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C434" i="4"/>
  <c r="AB434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C433" i="4"/>
  <c r="AB433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C432" i="4"/>
  <c r="AB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C431" i="4"/>
  <c r="AB431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C430" i="4"/>
  <c r="AB430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C429" i="4"/>
  <c r="AB429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C428" i="4"/>
  <c r="AB428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C427" i="4"/>
  <c r="AB427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C426" i="4"/>
  <c r="AB42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C425" i="4"/>
  <c r="AB425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C424" i="4"/>
  <c r="AB424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C423" i="4"/>
  <c r="AB423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C422" i="4"/>
  <c r="AB422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C421" i="4"/>
  <c r="AB421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C420" i="4"/>
  <c r="AB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C419" i="4"/>
  <c r="AB419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C418" i="4"/>
  <c r="AB418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C417" i="4"/>
  <c r="AB417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C416" i="4"/>
  <c r="AB416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C415" i="4"/>
  <c r="AB41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C414" i="4"/>
  <c r="AB414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C413" i="4"/>
  <c r="AB413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C412" i="4"/>
  <c r="AB412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C411" i="4"/>
  <c r="AB411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C410" i="4"/>
  <c r="AB410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C409" i="4"/>
  <c r="AB409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C408" i="4"/>
  <c r="AB408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C407" i="4"/>
  <c r="AB407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C406" i="4"/>
  <c r="AB406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C405" i="4"/>
  <c r="AB405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C404" i="4"/>
  <c r="AB404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C403" i="4"/>
  <c r="AB403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C402" i="4"/>
  <c r="AB402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C401" i="4"/>
  <c r="AB401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C400" i="4"/>
  <c r="AB400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C399" i="4"/>
  <c r="AB399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C398" i="4"/>
  <c r="AB398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C397" i="4"/>
  <c r="AB397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C396" i="4"/>
  <c r="AB396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C395" i="4"/>
  <c r="AB395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C394" i="4"/>
  <c r="AB394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C393" i="4"/>
  <c r="AB393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C392" i="4"/>
  <c r="AB3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C391" i="4"/>
  <c r="AB39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C390" i="4"/>
  <c r="AB390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C389" i="4"/>
  <c r="AB389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C388" i="4"/>
  <c r="AB388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C387" i="4"/>
  <c r="AB387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C386" i="4"/>
  <c r="AB386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C385" i="4"/>
  <c r="AB385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C384" i="4"/>
  <c r="AB384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C383" i="4"/>
  <c r="AB383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C382" i="4"/>
  <c r="AB382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C381" i="4"/>
  <c r="AB381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C380" i="4"/>
  <c r="AB380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C379" i="4"/>
  <c r="AB379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C378" i="4"/>
  <c r="AB378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C377" i="4"/>
  <c r="AB377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C376" i="4"/>
  <c r="AB376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C375" i="4"/>
  <c r="AB375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C374" i="4"/>
  <c r="AB37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C373" i="4"/>
  <c r="AB373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C372" i="4"/>
  <c r="AB372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C371" i="4"/>
  <c r="AB371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C370" i="4"/>
  <c r="AB370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C369" i="4"/>
  <c r="AB369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C368" i="4"/>
  <c r="AB368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C367" i="4"/>
  <c r="AB367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C366" i="4"/>
  <c r="AB366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C365" i="4"/>
  <c r="AB365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C364" i="4"/>
  <c r="AB364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C363" i="4"/>
  <c r="AB363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C362" i="4"/>
  <c r="AB362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C361" i="4"/>
  <c r="AB361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C360" i="4"/>
  <c r="AB360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C359" i="4"/>
  <c r="AB359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C358" i="4"/>
  <c r="AB358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C357" i="4"/>
  <c r="AB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C356" i="4"/>
  <c r="AB356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C355" i="4"/>
  <c r="AB355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C354" i="4"/>
  <c r="AB354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C353" i="4"/>
  <c r="AB353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C352" i="4"/>
  <c r="AB352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C351" i="4"/>
  <c r="AB351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C350" i="4"/>
  <c r="AB350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C349" i="4"/>
  <c r="AB349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C348" i="4"/>
  <c r="AB348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C347" i="4"/>
  <c r="AB347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C346" i="4"/>
  <c r="AB346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C345" i="4"/>
  <c r="AB34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C344" i="4"/>
  <c r="AB344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C343" i="4"/>
  <c r="AB343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C342" i="4"/>
  <c r="AB342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C341" i="4"/>
  <c r="AB341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C340" i="4"/>
  <c r="AB340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C339" i="4"/>
  <c r="AB33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C338" i="4"/>
  <c r="AB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C337" i="4"/>
  <c r="AB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C336" i="4"/>
  <c r="AB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C335" i="4"/>
  <c r="AB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C334" i="4"/>
  <c r="AB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C333" i="4"/>
  <c r="AB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C332" i="4"/>
  <c r="AB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C331" i="4"/>
  <c r="AB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C330" i="4"/>
  <c r="AB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C329" i="4"/>
  <c r="AB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C328" i="4"/>
  <c r="AB328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C327" i="4"/>
  <c r="AB327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C326" i="4"/>
  <c r="AB3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C325" i="4"/>
  <c r="AB325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C324" i="4"/>
  <c r="AB324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C323" i="4"/>
  <c r="AB323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C322" i="4"/>
  <c r="AB322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C321" i="4"/>
  <c r="AB321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C320" i="4"/>
  <c r="AB320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C319" i="4"/>
  <c r="AB31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C318" i="4"/>
  <c r="AB318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C317" i="4"/>
  <c r="AB317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C316" i="4"/>
  <c r="AB316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C315" i="4"/>
  <c r="AB315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C314" i="4"/>
  <c r="AB31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C313" i="4"/>
  <c r="AB313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C312" i="4"/>
  <c r="AB312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C311" i="4"/>
  <c r="AB311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C310" i="4"/>
  <c r="AB310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C309" i="4"/>
  <c r="AB309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C308" i="4"/>
  <c r="AB308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C307" i="4"/>
  <c r="AB307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C306" i="4"/>
  <c r="AB30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C305" i="4"/>
  <c r="AB30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C304" i="4"/>
  <c r="AB304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C303" i="4"/>
  <c r="AB303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C302" i="4"/>
  <c r="AB302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C301" i="4"/>
  <c r="AB301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C300" i="4"/>
  <c r="AB300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C299" i="4"/>
  <c r="AB299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C298" i="4"/>
  <c r="AB298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C297" i="4"/>
  <c r="AB297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C296" i="4"/>
  <c r="AB296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C295" i="4"/>
  <c r="AB295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C294" i="4"/>
  <c r="AB294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C293" i="4"/>
  <c r="AB293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C292" i="4"/>
  <c r="AB292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C291" i="4"/>
  <c r="AB291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C290" i="4"/>
  <c r="AB290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C289" i="4"/>
  <c r="AB289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C288" i="4"/>
  <c r="AB288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C287" i="4"/>
  <c r="AB287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C286" i="4"/>
  <c r="AB286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C285" i="4"/>
  <c r="AB285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C284" i="4"/>
  <c r="AB284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C283" i="4"/>
  <c r="AB283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C282" i="4"/>
  <c r="AB282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C281" i="4"/>
  <c r="AB281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C280" i="4"/>
  <c r="AB28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C279" i="4"/>
  <c r="AB279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C278" i="4"/>
  <c r="AB27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C277" i="4"/>
  <c r="AB27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C276" i="4"/>
  <c r="AB276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C275" i="4"/>
  <c r="AB275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C274" i="4"/>
  <c r="AB274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C273" i="4"/>
  <c r="AB273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C272" i="4"/>
  <c r="AB272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C271" i="4"/>
  <c r="AB271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C270" i="4"/>
  <c r="AB270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C269" i="4"/>
  <c r="AB269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C268" i="4"/>
  <c r="AB268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C267" i="4"/>
  <c r="AB267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C266" i="4"/>
  <c r="AB266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C265" i="4"/>
  <c r="AB265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C264" i="4"/>
  <c r="AB264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C263" i="4"/>
  <c r="AB263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C262" i="4"/>
  <c r="AB262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C261" i="4"/>
  <c r="AB261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C260" i="4"/>
  <c r="AB260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C259" i="4"/>
  <c r="AB259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C258" i="4"/>
  <c r="AB258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C257" i="4"/>
  <c r="AB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C256" i="4"/>
  <c r="AB256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C255" i="4"/>
  <c r="AB255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C254" i="4"/>
  <c r="AB254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C253" i="4"/>
  <c r="AB253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C252" i="4"/>
  <c r="AB252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C251" i="4"/>
  <c r="AB251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C250" i="4"/>
  <c r="AB250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C249" i="4"/>
  <c r="AB249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C248" i="4"/>
  <c r="AB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C247" i="4"/>
  <c r="AB247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C246" i="4"/>
  <c r="AB24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C245" i="4"/>
  <c r="AB245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C244" i="4"/>
  <c r="AB244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C243" i="4"/>
  <c r="AB243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C242" i="4"/>
  <c r="AB242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C241" i="4"/>
  <c r="AB241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C240" i="4"/>
  <c r="AB240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C239" i="4"/>
  <c r="AB239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C238" i="4"/>
  <c r="AB238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C237" i="4"/>
  <c r="AB237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C236" i="4"/>
  <c r="AB23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C235" i="4"/>
  <c r="AB235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C234" i="4"/>
  <c r="AB234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C233" i="4"/>
  <c r="AB233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C232" i="4"/>
  <c r="AB232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C231" i="4"/>
  <c r="AB231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C230" i="4"/>
  <c r="AB230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C229" i="4"/>
  <c r="AB229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C228" i="4"/>
  <c r="AB228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C227" i="4"/>
  <c r="AB227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C226" i="4"/>
  <c r="AB226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C225" i="4"/>
  <c r="AB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C224" i="4"/>
  <c r="AB2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C223" i="4"/>
  <c r="AB223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C222" i="4"/>
  <c r="AB222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C221" i="4"/>
  <c r="AB221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C220" i="4"/>
  <c r="AB220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C219" i="4"/>
  <c r="AB219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C218" i="4"/>
  <c r="AB218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C217" i="4"/>
  <c r="AB217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C216" i="4"/>
  <c r="AB216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C215" i="4"/>
  <c r="AB215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C214" i="4"/>
  <c r="AB214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C213" i="4"/>
  <c r="AB213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C212" i="4"/>
  <c r="AB212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C211" i="4"/>
  <c r="AB211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C210" i="4"/>
  <c r="AB210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C209" i="4"/>
  <c r="AB209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C208" i="4"/>
  <c r="AB208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C207" i="4"/>
  <c r="AB207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C206" i="4"/>
  <c r="AB206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C205" i="4"/>
  <c r="AB205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C204" i="4"/>
  <c r="AB204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C203" i="4"/>
  <c r="AB203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C202" i="4"/>
  <c r="AB20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C201" i="4"/>
  <c r="AB201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C200" i="4"/>
  <c r="AB200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C199" i="4"/>
  <c r="AB19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C198" i="4"/>
  <c r="AB198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C197" i="4"/>
  <c r="AB197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C196" i="4"/>
  <c r="AB196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C195" i="4"/>
  <c r="AB195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C194" i="4"/>
  <c r="AB19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C193" i="4"/>
  <c r="AB193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C192" i="4"/>
  <c r="AB192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C191" i="4"/>
  <c r="AB191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C190" i="4"/>
  <c r="AB190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C189" i="4"/>
  <c r="AB189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C188" i="4"/>
  <c r="AB188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C187" i="4"/>
  <c r="AB187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C186" i="4"/>
  <c r="AB186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C185" i="4"/>
  <c r="AB185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C184" i="4"/>
  <c r="AB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C183" i="4"/>
  <c r="AB183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C182" i="4"/>
  <c r="AB182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C181" i="4"/>
  <c r="AB181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C180" i="4"/>
  <c r="AB180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C179" i="4"/>
  <c r="AB179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C178" i="4"/>
  <c r="AB178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C177" i="4"/>
  <c r="AB177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C176" i="4"/>
  <c r="AB176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C175" i="4"/>
  <c r="AB17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C174" i="4"/>
  <c r="AB174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C173" i="4"/>
  <c r="AB173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C172" i="4"/>
  <c r="AB172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C171" i="4"/>
  <c r="AB171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C170" i="4"/>
  <c r="AB170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C169" i="4"/>
  <c r="AB169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C168" i="4"/>
  <c r="AB168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C167" i="4"/>
  <c r="AB167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C166" i="4"/>
  <c r="AB16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C165" i="4"/>
  <c r="AB165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C164" i="4"/>
  <c r="AB164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C163" i="4"/>
  <c r="AB163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C162" i="4"/>
  <c r="AB162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C161" i="4"/>
  <c r="AB161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C160" i="4"/>
  <c r="AB160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C159" i="4"/>
  <c r="AB15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C158" i="4"/>
  <c r="AB15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C157" i="4"/>
  <c r="AB157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C156" i="4"/>
  <c r="AB156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C155" i="4"/>
  <c r="AB155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C154" i="4"/>
  <c r="AB154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C153" i="4"/>
  <c r="AB153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C152" i="4"/>
  <c r="AB152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C151" i="4"/>
  <c r="AB151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C150" i="4"/>
  <c r="AB15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C149" i="4"/>
  <c r="AB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C148" i="4"/>
  <c r="AB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C147" i="4"/>
  <c r="AB147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C146" i="4"/>
  <c r="AB146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C145" i="4"/>
  <c r="AB145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C144" i="4"/>
  <c r="AB144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C143" i="4"/>
  <c r="AB143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C142" i="4"/>
  <c r="AB142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C141" i="4"/>
  <c r="AB141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C140" i="4"/>
  <c r="AB140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C139" i="4"/>
  <c r="AB139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C138" i="4"/>
  <c r="AB1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C137" i="4"/>
  <c r="AB137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C136" i="4"/>
  <c r="AB136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C135" i="4"/>
  <c r="AB13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C134" i="4"/>
  <c r="AB13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C133" i="4"/>
  <c r="AB133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C132" i="4"/>
  <c r="AB132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C131" i="4"/>
  <c r="AB131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C130" i="4"/>
  <c r="AB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C129" i="4"/>
  <c r="AB129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C128" i="4"/>
  <c r="AB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C127" i="4"/>
  <c r="AB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C126" i="4"/>
  <c r="AB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C125" i="4"/>
  <c r="AB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C124" i="4"/>
  <c r="AB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C123" i="4"/>
  <c r="AB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C122" i="4"/>
  <c r="AB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C121" i="4"/>
  <c r="AB121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C120" i="4"/>
  <c r="AB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C119" i="4"/>
  <c r="AB119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C118" i="4"/>
  <c r="AB118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C117" i="4"/>
  <c r="AB117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C116" i="4"/>
  <c r="AB116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C115" i="4"/>
  <c r="AB115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C114" i="4"/>
  <c r="AB114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C113" i="4"/>
  <c r="AB113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C112" i="4"/>
  <c r="AB112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C111" i="4"/>
  <c r="AB111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C110" i="4"/>
  <c r="AB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C109" i="4"/>
  <c r="AB109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C108" i="4"/>
  <c r="AB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C107" i="4"/>
  <c r="AB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C106" i="4"/>
  <c r="AB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C105" i="4"/>
  <c r="AB105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C104" i="4"/>
  <c r="AB104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C103" i="4"/>
  <c r="AB103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C102" i="4"/>
  <c r="AB102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C101" i="4"/>
  <c r="AB101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C100" i="4"/>
  <c r="AB100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C99" i="4"/>
  <c r="AB99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C98" i="4"/>
  <c r="AB98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C97" i="4"/>
  <c r="AB97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C96" i="4"/>
  <c r="AB96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C95" i="4"/>
  <c r="AB95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C94" i="4"/>
  <c r="AB94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C93" i="4"/>
  <c r="AB93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C92" i="4"/>
  <c r="AB92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C91" i="4"/>
  <c r="AB91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C90" i="4"/>
  <c r="AB90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C89" i="4"/>
  <c r="AB89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C88" i="4"/>
  <c r="AB88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C87" i="4"/>
  <c r="AB87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C86" i="4"/>
  <c r="AB86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C85" i="4"/>
  <c r="AB85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C84" i="4"/>
  <c r="AB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C83" i="4"/>
  <c r="AB83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C82" i="4"/>
  <c r="AB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C81" i="4"/>
  <c r="AB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C80" i="4"/>
  <c r="AB80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C79" i="4"/>
  <c r="AB79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C78" i="4"/>
  <c r="AB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C77" i="4"/>
  <c r="AB77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C76" i="4"/>
  <c r="AB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C75" i="4"/>
  <c r="AB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C74" i="4"/>
  <c r="AB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C73" i="4"/>
  <c r="AB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C72" i="4"/>
  <c r="AB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C71" i="4"/>
  <c r="AB71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C70" i="4"/>
  <c r="AB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C69" i="4"/>
  <c r="AB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C68" i="4"/>
  <c r="AB68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C67" i="4"/>
  <c r="AB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C66" i="4"/>
  <c r="AB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C65" i="4"/>
  <c r="AB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C64" i="4"/>
  <c r="AB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C63" i="4"/>
  <c r="AB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C62" i="4"/>
  <c r="AB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C61" i="4"/>
  <c r="AB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C60" i="4"/>
  <c r="AB60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C59" i="4"/>
  <c r="AB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C58" i="4"/>
  <c r="AB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C57" i="4"/>
  <c r="AB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C56" i="4"/>
  <c r="AB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C55" i="4"/>
  <c r="AB55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C54" i="4"/>
  <c r="AB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C53" i="4"/>
  <c r="AB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C52" i="4"/>
  <c r="AB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C51" i="4"/>
  <c r="AB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C50" i="4"/>
  <c r="AB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C49" i="4"/>
  <c r="AB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C48" i="4"/>
  <c r="AB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C47" i="4"/>
  <c r="AB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C46" i="4"/>
  <c r="AB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C45" i="4"/>
  <c r="AB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C44" i="4"/>
  <c r="AB44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C43" i="4"/>
  <c r="AB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C42" i="4"/>
  <c r="AB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C41" i="4"/>
  <c r="AB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C40" i="4"/>
  <c r="AB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C39" i="4"/>
  <c r="AB39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C38" i="4"/>
  <c r="AB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C37" i="4"/>
  <c r="AB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C36" i="4"/>
  <c r="AB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C35" i="4"/>
  <c r="AB35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C34" i="4"/>
  <c r="AB34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C33" i="4"/>
  <c r="AB33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C32" i="4"/>
  <c r="AB32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C31" i="4"/>
  <c r="AB31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C30" i="4"/>
  <c r="AB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C29" i="4"/>
  <c r="AB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C28" i="4"/>
  <c r="AB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C27" i="4"/>
  <c r="AB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C26" i="4"/>
  <c r="AB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C25" i="4"/>
  <c r="AB25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C24" i="4"/>
  <c r="AB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C23" i="4"/>
  <c r="AB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C22" i="4"/>
  <c r="AB22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C21" i="4"/>
  <c r="AB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C20" i="4"/>
  <c r="AB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C19" i="4"/>
  <c r="AB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C18" i="4"/>
  <c r="AB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C17" i="4"/>
  <c r="AB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C16" i="4"/>
  <c r="AB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C15" i="4"/>
  <c r="AB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C14" i="4"/>
  <c r="AB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C13" i="4"/>
  <c r="AB13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C12" i="4"/>
  <c r="AB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C11" i="4"/>
  <c r="AB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C10" i="4"/>
  <c r="AB10" i="4"/>
  <c r="AP9" i="4"/>
  <c r="AO9" i="4"/>
  <c r="AN9" i="4"/>
  <c r="AM9" i="4"/>
  <c r="AL9" i="4"/>
  <c r="AK9" i="4"/>
  <c r="AJ9" i="4"/>
  <c r="AI9" i="4"/>
  <c r="AH9" i="4"/>
  <c r="AG9" i="4"/>
  <c r="AF9" i="4"/>
  <c r="AE9" i="4"/>
  <c r="AC9" i="4"/>
  <c r="AB9" i="4"/>
  <c r="AP8" i="4"/>
  <c r="AO8" i="4"/>
  <c r="AN8" i="4"/>
  <c r="AM8" i="4"/>
  <c r="AL8" i="4"/>
  <c r="AK8" i="4"/>
  <c r="AJ8" i="4"/>
  <c r="AI8" i="4"/>
  <c r="AH8" i="4"/>
  <c r="AG8" i="4"/>
  <c r="AF8" i="4"/>
  <c r="AE8" i="4"/>
  <c r="AC8" i="4"/>
  <c r="AB8" i="4"/>
  <c r="AP7" i="4"/>
  <c r="AO7" i="4"/>
  <c r="AN7" i="4"/>
  <c r="AM7" i="4"/>
  <c r="AL7" i="4"/>
  <c r="AK7" i="4"/>
  <c r="AJ7" i="4"/>
  <c r="AI7" i="4"/>
  <c r="AH7" i="4"/>
  <c r="AG7" i="4"/>
  <c r="AF7" i="4"/>
  <c r="AE7" i="4"/>
  <c r="AC7" i="4"/>
  <c r="AB7" i="4"/>
  <c r="AP6" i="4"/>
  <c r="AO6" i="4"/>
  <c r="AN6" i="4"/>
  <c r="AM6" i="4"/>
  <c r="AL6" i="4"/>
  <c r="AK6" i="4"/>
  <c r="AJ6" i="4"/>
  <c r="AI6" i="4"/>
  <c r="AH6" i="4"/>
  <c r="AG6" i="4"/>
  <c r="AF6" i="4"/>
  <c r="AE6" i="4"/>
  <c r="AC6" i="4"/>
  <c r="AB6" i="4"/>
  <c r="AP5" i="4"/>
  <c r="AO5" i="4"/>
  <c r="AN5" i="4"/>
  <c r="AM5" i="4"/>
  <c r="AL5" i="4"/>
  <c r="AK5" i="4"/>
  <c r="AJ5" i="4"/>
  <c r="AI5" i="4"/>
  <c r="AH5" i="4"/>
  <c r="AG5" i="4"/>
  <c r="AF5" i="4"/>
  <c r="AE5" i="4"/>
  <c r="AC5" i="4"/>
  <c r="AB5" i="4"/>
  <c r="Z4" i="4"/>
  <c r="AP4" i="4" s="1"/>
  <c r="Y4" i="4"/>
  <c r="X4" i="4"/>
  <c r="W4" i="4"/>
  <c r="X6" i="1" s="1"/>
  <c r="V4" i="4"/>
  <c r="AN4" i="4" s="1"/>
  <c r="U4" i="4"/>
  <c r="T4" i="4"/>
  <c r="S4" i="4"/>
  <c r="T6" i="1" s="1"/>
  <c r="R4" i="4"/>
  <c r="AL4" i="4" s="1"/>
  <c r="Q4" i="4"/>
  <c r="P4" i="4"/>
  <c r="O4" i="4"/>
  <c r="P6" i="1" s="1"/>
  <c r="N4" i="4"/>
  <c r="AJ4" i="4" s="1"/>
  <c r="M4" i="4"/>
  <c r="L4" i="4"/>
  <c r="K4" i="4"/>
  <c r="L6" i="1" s="1"/>
  <c r="J4" i="4"/>
  <c r="AH4" i="4" s="1"/>
  <c r="I4" i="4"/>
  <c r="H4" i="4"/>
  <c r="G4" i="4"/>
  <c r="H6" i="1" s="1"/>
  <c r="F4" i="4"/>
  <c r="AF4" i="4" s="1"/>
  <c r="E4" i="4"/>
  <c r="D2" i="9" s="1"/>
  <c r="D4" i="4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C1000" i="3"/>
  <c r="AB1000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C999" i="3"/>
  <c r="AB999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C998" i="3"/>
  <c r="AB998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C997" i="3"/>
  <c r="AB997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C996" i="3"/>
  <c r="AB996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C995" i="3"/>
  <c r="AB995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C994" i="3"/>
  <c r="AB994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C993" i="3"/>
  <c r="AB993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C992" i="3"/>
  <c r="AB992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C991" i="3"/>
  <c r="AB991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C990" i="3"/>
  <c r="AB990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C989" i="3"/>
  <c r="AB989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C988" i="3"/>
  <c r="AB988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C987" i="3"/>
  <c r="AB987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C986" i="3"/>
  <c r="AB986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C985" i="3"/>
  <c r="AB985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C984" i="3"/>
  <c r="AB984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C983" i="3"/>
  <c r="AB983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C982" i="3"/>
  <c r="AB982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C981" i="3"/>
  <c r="AB981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C980" i="3"/>
  <c r="AB980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C979" i="3"/>
  <c r="AB979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C978" i="3"/>
  <c r="AB978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C977" i="3"/>
  <c r="AB977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C976" i="3"/>
  <c r="AB976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C975" i="3"/>
  <c r="AB975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C974" i="3"/>
  <c r="AB974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C973" i="3"/>
  <c r="AB973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C972" i="3"/>
  <c r="AB972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C971" i="3"/>
  <c r="AB971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C970" i="3"/>
  <c r="AB970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C969" i="3"/>
  <c r="AB969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C968" i="3"/>
  <c r="AB968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C967" i="3"/>
  <c r="AB967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C966" i="3"/>
  <c r="AB966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C965" i="3"/>
  <c r="AB965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C964" i="3"/>
  <c r="AB964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C963" i="3"/>
  <c r="AB963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C962" i="3"/>
  <c r="AB962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C961" i="3"/>
  <c r="AB961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C960" i="3"/>
  <c r="AB960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C959" i="3"/>
  <c r="AB959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C958" i="3"/>
  <c r="AB958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C957" i="3"/>
  <c r="AB957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C956" i="3"/>
  <c r="AB956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C955" i="3"/>
  <c r="AB955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C954" i="3"/>
  <c r="AB954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C953" i="3"/>
  <c r="AB953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C952" i="3"/>
  <c r="AB952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C951" i="3"/>
  <c r="AB951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C950" i="3"/>
  <c r="AB950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C949" i="3"/>
  <c r="AB949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C948" i="3"/>
  <c r="AB948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C947" i="3"/>
  <c r="AB947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C946" i="3"/>
  <c r="AB946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C945" i="3"/>
  <c r="AB945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C944" i="3"/>
  <c r="AB944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C943" i="3"/>
  <c r="AB943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C942" i="3"/>
  <c r="AB942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C941" i="3"/>
  <c r="AB941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C940" i="3"/>
  <c r="AB940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C939" i="3"/>
  <c r="AB939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C938" i="3"/>
  <c r="AB938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C937" i="3"/>
  <c r="AB937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C936" i="3"/>
  <c r="AB936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C935" i="3"/>
  <c r="AB935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C934" i="3"/>
  <c r="AB934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C933" i="3"/>
  <c r="AB933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C932" i="3"/>
  <c r="AB932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C931" i="3"/>
  <c r="AB931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C930" i="3"/>
  <c r="AB930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C929" i="3"/>
  <c r="AB929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C928" i="3"/>
  <c r="AB928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C927" i="3"/>
  <c r="AB927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C926" i="3"/>
  <c r="AB926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C925" i="3"/>
  <c r="AB925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C924" i="3"/>
  <c r="AB924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C923" i="3"/>
  <c r="AB923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C922" i="3"/>
  <c r="AB922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C921" i="3"/>
  <c r="AB921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C920" i="3"/>
  <c r="AB920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C919" i="3"/>
  <c r="AB919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C918" i="3"/>
  <c r="AB918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C917" i="3"/>
  <c r="AB917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C916" i="3"/>
  <c r="AB916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C915" i="3"/>
  <c r="AB915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C914" i="3"/>
  <c r="AB914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C913" i="3"/>
  <c r="AB913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C912" i="3"/>
  <c r="AB912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C911" i="3"/>
  <c r="AB911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C910" i="3"/>
  <c r="AB910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C909" i="3"/>
  <c r="AB909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C908" i="3"/>
  <c r="AB908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C907" i="3"/>
  <c r="AB907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C906" i="3"/>
  <c r="AB906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C905" i="3"/>
  <c r="AB905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C904" i="3"/>
  <c r="AB904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C903" i="3"/>
  <c r="AB903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C902" i="3"/>
  <c r="AB902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C901" i="3"/>
  <c r="AB901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C900" i="3"/>
  <c r="AB900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C899" i="3"/>
  <c r="AB899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C898" i="3"/>
  <c r="AB898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C897" i="3"/>
  <c r="AB897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C896" i="3"/>
  <c r="AB896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C895" i="3"/>
  <c r="AB895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C894" i="3"/>
  <c r="AB894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C893" i="3"/>
  <c r="AB893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C892" i="3"/>
  <c r="AB892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C891" i="3"/>
  <c r="AB891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C890" i="3"/>
  <c r="AB890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C889" i="3"/>
  <c r="AB889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C888" i="3"/>
  <c r="AB888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C887" i="3"/>
  <c r="AB887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C886" i="3"/>
  <c r="AB886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C885" i="3"/>
  <c r="AB885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C884" i="3"/>
  <c r="AB884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C883" i="3"/>
  <c r="AB883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C882" i="3"/>
  <c r="AB882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C881" i="3"/>
  <c r="AB881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C880" i="3"/>
  <c r="AB880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C879" i="3"/>
  <c r="AB879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C878" i="3"/>
  <c r="AB878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C877" i="3"/>
  <c r="AB877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C876" i="3"/>
  <c r="AB876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C875" i="3"/>
  <c r="AB875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C874" i="3"/>
  <c r="AB874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C873" i="3"/>
  <c r="AB873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C872" i="3"/>
  <c r="AB872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C871" i="3"/>
  <c r="AB871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C870" i="3"/>
  <c r="AB870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C869" i="3"/>
  <c r="AB869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C868" i="3"/>
  <c r="AB868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C867" i="3"/>
  <c r="AB867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C866" i="3"/>
  <c r="AB866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C865" i="3"/>
  <c r="AB865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C864" i="3"/>
  <c r="AB864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C863" i="3"/>
  <c r="AB863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C862" i="3"/>
  <c r="AB862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C861" i="3"/>
  <c r="AB861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C860" i="3"/>
  <c r="AB860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C859" i="3"/>
  <c r="AB859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C858" i="3"/>
  <c r="AB858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C857" i="3"/>
  <c r="AB857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C856" i="3"/>
  <c r="AB856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C855" i="3"/>
  <c r="AB855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C854" i="3"/>
  <c r="AB854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C853" i="3"/>
  <c r="AB853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C852" i="3"/>
  <c r="AB852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C851" i="3"/>
  <c r="AB851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C850" i="3"/>
  <c r="AB850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C849" i="3"/>
  <c r="AB849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C848" i="3"/>
  <c r="AB848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C847" i="3"/>
  <c r="AB847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C846" i="3"/>
  <c r="AB846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C845" i="3"/>
  <c r="AB845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C844" i="3"/>
  <c r="AB844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C843" i="3"/>
  <c r="AB843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C842" i="3"/>
  <c r="AB842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C841" i="3"/>
  <c r="AB841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C840" i="3"/>
  <c r="AB840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C839" i="3"/>
  <c r="AB839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C838" i="3"/>
  <c r="AB838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C837" i="3"/>
  <c r="AB837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C836" i="3"/>
  <c r="AB836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C835" i="3"/>
  <c r="AB835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C834" i="3"/>
  <c r="AB834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C833" i="3"/>
  <c r="AB833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C832" i="3"/>
  <c r="AB832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C831" i="3"/>
  <c r="AB831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C830" i="3"/>
  <c r="AB830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C829" i="3"/>
  <c r="AB829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C828" i="3"/>
  <c r="AB828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C827" i="3"/>
  <c r="AB827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C826" i="3"/>
  <c r="AB826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C825" i="3"/>
  <c r="AB825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C824" i="3"/>
  <c r="AB824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C823" i="3"/>
  <c r="AB823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C822" i="3"/>
  <c r="AB822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C821" i="3"/>
  <c r="AB821" i="3"/>
  <c r="AP820" i="3"/>
  <c r="AO820" i="3"/>
  <c r="AN820" i="3"/>
  <c r="AM820" i="3"/>
  <c r="AL820" i="3"/>
  <c r="AK820" i="3"/>
  <c r="AJ820" i="3"/>
  <c r="AI820" i="3"/>
  <c r="AH820" i="3"/>
  <c r="AG820" i="3"/>
  <c r="AF820" i="3"/>
  <c r="AE820" i="3"/>
  <c r="AC820" i="3"/>
  <c r="AB820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C819" i="3"/>
  <c r="AB819" i="3"/>
  <c r="AP818" i="3"/>
  <c r="AO818" i="3"/>
  <c r="AN818" i="3"/>
  <c r="AM818" i="3"/>
  <c r="AL818" i="3"/>
  <c r="AK818" i="3"/>
  <c r="AJ818" i="3"/>
  <c r="AI818" i="3"/>
  <c r="AH818" i="3"/>
  <c r="AG818" i="3"/>
  <c r="AF818" i="3"/>
  <c r="AE818" i="3"/>
  <c r="AC818" i="3"/>
  <c r="AB818" i="3"/>
  <c r="AP817" i="3"/>
  <c r="AO817" i="3"/>
  <c r="AN817" i="3"/>
  <c r="AM817" i="3"/>
  <c r="AL817" i="3"/>
  <c r="AK817" i="3"/>
  <c r="AJ817" i="3"/>
  <c r="AI817" i="3"/>
  <c r="AH817" i="3"/>
  <c r="AG817" i="3"/>
  <c r="AF817" i="3"/>
  <c r="AE817" i="3"/>
  <c r="AC817" i="3"/>
  <c r="AB817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C816" i="3"/>
  <c r="AB816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C815" i="3"/>
  <c r="AB815" i="3"/>
  <c r="AP814" i="3"/>
  <c r="AO814" i="3"/>
  <c r="AN814" i="3"/>
  <c r="AM814" i="3"/>
  <c r="AL814" i="3"/>
  <c r="AK814" i="3"/>
  <c r="AJ814" i="3"/>
  <c r="AI814" i="3"/>
  <c r="AH814" i="3"/>
  <c r="AG814" i="3"/>
  <c r="AF814" i="3"/>
  <c r="AE814" i="3"/>
  <c r="AC814" i="3"/>
  <c r="AB814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C813" i="3"/>
  <c r="AB813" i="3"/>
  <c r="AP812" i="3"/>
  <c r="AO812" i="3"/>
  <c r="AN812" i="3"/>
  <c r="AM812" i="3"/>
  <c r="AL812" i="3"/>
  <c r="AK812" i="3"/>
  <c r="AJ812" i="3"/>
  <c r="AI812" i="3"/>
  <c r="AH812" i="3"/>
  <c r="AG812" i="3"/>
  <c r="AF812" i="3"/>
  <c r="AE812" i="3"/>
  <c r="AC812" i="3"/>
  <c r="AB812" i="3"/>
  <c r="AP811" i="3"/>
  <c r="AO811" i="3"/>
  <c r="AN811" i="3"/>
  <c r="AM811" i="3"/>
  <c r="AL811" i="3"/>
  <c r="AK811" i="3"/>
  <c r="AJ811" i="3"/>
  <c r="AI811" i="3"/>
  <c r="AH811" i="3"/>
  <c r="AG811" i="3"/>
  <c r="AF811" i="3"/>
  <c r="AE811" i="3"/>
  <c r="AC811" i="3"/>
  <c r="AB811" i="3"/>
  <c r="AP810" i="3"/>
  <c r="AO810" i="3"/>
  <c r="AN810" i="3"/>
  <c r="AM810" i="3"/>
  <c r="AL810" i="3"/>
  <c r="AK810" i="3"/>
  <c r="AJ810" i="3"/>
  <c r="AI810" i="3"/>
  <c r="AH810" i="3"/>
  <c r="AG810" i="3"/>
  <c r="AF810" i="3"/>
  <c r="AE810" i="3"/>
  <c r="AC810" i="3"/>
  <c r="AB810" i="3"/>
  <c r="AP809" i="3"/>
  <c r="AO809" i="3"/>
  <c r="AN809" i="3"/>
  <c r="AM809" i="3"/>
  <c r="AL809" i="3"/>
  <c r="AK809" i="3"/>
  <c r="AJ809" i="3"/>
  <c r="AI809" i="3"/>
  <c r="AH809" i="3"/>
  <c r="AG809" i="3"/>
  <c r="AF809" i="3"/>
  <c r="AE809" i="3"/>
  <c r="AC809" i="3"/>
  <c r="AB809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C808" i="3"/>
  <c r="AB808" i="3"/>
  <c r="AP807" i="3"/>
  <c r="AO807" i="3"/>
  <c r="AN807" i="3"/>
  <c r="AM807" i="3"/>
  <c r="AL807" i="3"/>
  <c r="AK807" i="3"/>
  <c r="AJ807" i="3"/>
  <c r="AI807" i="3"/>
  <c r="AH807" i="3"/>
  <c r="AG807" i="3"/>
  <c r="AF807" i="3"/>
  <c r="AE807" i="3"/>
  <c r="AC807" i="3"/>
  <c r="AB807" i="3"/>
  <c r="AP806" i="3"/>
  <c r="AO806" i="3"/>
  <c r="AN806" i="3"/>
  <c r="AM806" i="3"/>
  <c r="AL806" i="3"/>
  <c r="AK806" i="3"/>
  <c r="AJ806" i="3"/>
  <c r="AI806" i="3"/>
  <c r="AH806" i="3"/>
  <c r="AG806" i="3"/>
  <c r="AF806" i="3"/>
  <c r="AE806" i="3"/>
  <c r="AC806" i="3"/>
  <c r="AB806" i="3"/>
  <c r="AP805" i="3"/>
  <c r="AO805" i="3"/>
  <c r="AN805" i="3"/>
  <c r="AM805" i="3"/>
  <c r="AL805" i="3"/>
  <c r="AK805" i="3"/>
  <c r="AJ805" i="3"/>
  <c r="AI805" i="3"/>
  <c r="AH805" i="3"/>
  <c r="AG805" i="3"/>
  <c r="AF805" i="3"/>
  <c r="AE805" i="3"/>
  <c r="AC805" i="3"/>
  <c r="AB805" i="3"/>
  <c r="AP804" i="3"/>
  <c r="AO804" i="3"/>
  <c r="AN804" i="3"/>
  <c r="AM804" i="3"/>
  <c r="AL804" i="3"/>
  <c r="AK804" i="3"/>
  <c r="AJ804" i="3"/>
  <c r="AI804" i="3"/>
  <c r="AH804" i="3"/>
  <c r="AG804" i="3"/>
  <c r="AF804" i="3"/>
  <c r="AE804" i="3"/>
  <c r="AC804" i="3"/>
  <c r="AB804" i="3"/>
  <c r="AP803" i="3"/>
  <c r="AO803" i="3"/>
  <c r="AN803" i="3"/>
  <c r="AM803" i="3"/>
  <c r="AL803" i="3"/>
  <c r="AK803" i="3"/>
  <c r="AJ803" i="3"/>
  <c r="AI803" i="3"/>
  <c r="AH803" i="3"/>
  <c r="AG803" i="3"/>
  <c r="AF803" i="3"/>
  <c r="AE803" i="3"/>
  <c r="AC803" i="3"/>
  <c r="AB803" i="3"/>
  <c r="AP802" i="3"/>
  <c r="AO802" i="3"/>
  <c r="AN802" i="3"/>
  <c r="AM802" i="3"/>
  <c r="AL802" i="3"/>
  <c r="AK802" i="3"/>
  <c r="AJ802" i="3"/>
  <c r="AI802" i="3"/>
  <c r="AH802" i="3"/>
  <c r="AG802" i="3"/>
  <c r="AF802" i="3"/>
  <c r="AE802" i="3"/>
  <c r="AC802" i="3"/>
  <c r="AB802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AC801" i="3"/>
  <c r="AB801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C800" i="3"/>
  <c r="AB800" i="3"/>
  <c r="AP799" i="3"/>
  <c r="AO799" i="3"/>
  <c r="AN799" i="3"/>
  <c r="AM799" i="3"/>
  <c r="AL799" i="3"/>
  <c r="AK799" i="3"/>
  <c r="AJ799" i="3"/>
  <c r="AI799" i="3"/>
  <c r="AH799" i="3"/>
  <c r="AG799" i="3"/>
  <c r="AF799" i="3"/>
  <c r="AE799" i="3"/>
  <c r="AC799" i="3"/>
  <c r="AB799" i="3"/>
  <c r="AP798" i="3"/>
  <c r="AO798" i="3"/>
  <c r="AN798" i="3"/>
  <c r="AM798" i="3"/>
  <c r="AL798" i="3"/>
  <c r="AK798" i="3"/>
  <c r="AJ798" i="3"/>
  <c r="AI798" i="3"/>
  <c r="AH798" i="3"/>
  <c r="AG798" i="3"/>
  <c r="AF798" i="3"/>
  <c r="AE798" i="3"/>
  <c r="AC798" i="3"/>
  <c r="AB798" i="3"/>
  <c r="AP797" i="3"/>
  <c r="AO797" i="3"/>
  <c r="AN797" i="3"/>
  <c r="AM797" i="3"/>
  <c r="AL797" i="3"/>
  <c r="AK797" i="3"/>
  <c r="AJ797" i="3"/>
  <c r="AI797" i="3"/>
  <c r="AH797" i="3"/>
  <c r="AG797" i="3"/>
  <c r="AF797" i="3"/>
  <c r="AE797" i="3"/>
  <c r="AC797" i="3"/>
  <c r="AB797" i="3"/>
  <c r="AP796" i="3"/>
  <c r="AO796" i="3"/>
  <c r="AN796" i="3"/>
  <c r="AM796" i="3"/>
  <c r="AL796" i="3"/>
  <c r="AK796" i="3"/>
  <c r="AJ796" i="3"/>
  <c r="AI796" i="3"/>
  <c r="AH796" i="3"/>
  <c r="AG796" i="3"/>
  <c r="AF796" i="3"/>
  <c r="AE796" i="3"/>
  <c r="AC796" i="3"/>
  <c r="AB796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C795" i="3"/>
  <c r="AB795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C794" i="3"/>
  <c r="AB794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C793" i="3"/>
  <c r="AB793" i="3"/>
  <c r="AP792" i="3"/>
  <c r="AO792" i="3"/>
  <c r="AN792" i="3"/>
  <c r="AM792" i="3"/>
  <c r="AL792" i="3"/>
  <c r="AK792" i="3"/>
  <c r="AJ792" i="3"/>
  <c r="AI792" i="3"/>
  <c r="AH792" i="3"/>
  <c r="AG792" i="3"/>
  <c r="AF792" i="3"/>
  <c r="AE792" i="3"/>
  <c r="AC792" i="3"/>
  <c r="AB792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C791" i="3"/>
  <c r="AB791" i="3"/>
  <c r="AP790" i="3"/>
  <c r="AO790" i="3"/>
  <c r="AN790" i="3"/>
  <c r="AM790" i="3"/>
  <c r="AL790" i="3"/>
  <c r="AK790" i="3"/>
  <c r="AJ790" i="3"/>
  <c r="AI790" i="3"/>
  <c r="AH790" i="3"/>
  <c r="AG790" i="3"/>
  <c r="AF790" i="3"/>
  <c r="AE790" i="3"/>
  <c r="AC790" i="3"/>
  <c r="AB790" i="3"/>
  <c r="AP789" i="3"/>
  <c r="AO789" i="3"/>
  <c r="AN789" i="3"/>
  <c r="AM789" i="3"/>
  <c r="AL789" i="3"/>
  <c r="AK789" i="3"/>
  <c r="AJ789" i="3"/>
  <c r="AI789" i="3"/>
  <c r="AH789" i="3"/>
  <c r="AG789" i="3"/>
  <c r="AF789" i="3"/>
  <c r="AE789" i="3"/>
  <c r="AC789" i="3"/>
  <c r="AB789" i="3"/>
  <c r="AP788" i="3"/>
  <c r="AO788" i="3"/>
  <c r="AN788" i="3"/>
  <c r="AM788" i="3"/>
  <c r="AL788" i="3"/>
  <c r="AK788" i="3"/>
  <c r="AJ788" i="3"/>
  <c r="AI788" i="3"/>
  <c r="AH788" i="3"/>
  <c r="AG788" i="3"/>
  <c r="AF788" i="3"/>
  <c r="AE788" i="3"/>
  <c r="AC788" i="3"/>
  <c r="AB788" i="3"/>
  <c r="AP787" i="3"/>
  <c r="AO787" i="3"/>
  <c r="AN787" i="3"/>
  <c r="AM787" i="3"/>
  <c r="AL787" i="3"/>
  <c r="AK787" i="3"/>
  <c r="AJ787" i="3"/>
  <c r="AI787" i="3"/>
  <c r="AH787" i="3"/>
  <c r="AG787" i="3"/>
  <c r="AF787" i="3"/>
  <c r="AE787" i="3"/>
  <c r="AC787" i="3"/>
  <c r="AB787" i="3"/>
  <c r="AP786" i="3"/>
  <c r="AO786" i="3"/>
  <c r="AN786" i="3"/>
  <c r="AM786" i="3"/>
  <c r="AL786" i="3"/>
  <c r="AK786" i="3"/>
  <c r="AJ786" i="3"/>
  <c r="AI786" i="3"/>
  <c r="AH786" i="3"/>
  <c r="AG786" i="3"/>
  <c r="AF786" i="3"/>
  <c r="AE786" i="3"/>
  <c r="AC786" i="3"/>
  <c r="AB786" i="3"/>
  <c r="AP785" i="3"/>
  <c r="AO785" i="3"/>
  <c r="AN785" i="3"/>
  <c r="AM785" i="3"/>
  <c r="AL785" i="3"/>
  <c r="AK785" i="3"/>
  <c r="AJ785" i="3"/>
  <c r="AI785" i="3"/>
  <c r="AH785" i="3"/>
  <c r="AG785" i="3"/>
  <c r="AF785" i="3"/>
  <c r="AE785" i="3"/>
  <c r="AC785" i="3"/>
  <c r="AB785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C784" i="3"/>
  <c r="AB784" i="3"/>
  <c r="AP783" i="3"/>
  <c r="AO783" i="3"/>
  <c r="AN783" i="3"/>
  <c r="AM783" i="3"/>
  <c r="AL783" i="3"/>
  <c r="AK783" i="3"/>
  <c r="AJ783" i="3"/>
  <c r="AI783" i="3"/>
  <c r="AH783" i="3"/>
  <c r="AG783" i="3"/>
  <c r="AF783" i="3"/>
  <c r="AE783" i="3"/>
  <c r="AC783" i="3"/>
  <c r="AB783" i="3"/>
  <c r="AP782" i="3"/>
  <c r="AO782" i="3"/>
  <c r="AN782" i="3"/>
  <c r="AM782" i="3"/>
  <c r="AL782" i="3"/>
  <c r="AK782" i="3"/>
  <c r="AJ782" i="3"/>
  <c r="AI782" i="3"/>
  <c r="AH782" i="3"/>
  <c r="AG782" i="3"/>
  <c r="AF782" i="3"/>
  <c r="AE782" i="3"/>
  <c r="AC782" i="3"/>
  <c r="AB782" i="3"/>
  <c r="AP781" i="3"/>
  <c r="AO781" i="3"/>
  <c r="AN781" i="3"/>
  <c r="AM781" i="3"/>
  <c r="AL781" i="3"/>
  <c r="AK781" i="3"/>
  <c r="AJ781" i="3"/>
  <c r="AI781" i="3"/>
  <c r="AH781" i="3"/>
  <c r="AG781" i="3"/>
  <c r="AF781" i="3"/>
  <c r="AE781" i="3"/>
  <c r="AC781" i="3"/>
  <c r="AB781" i="3"/>
  <c r="AP780" i="3"/>
  <c r="AO780" i="3"/>
  <c r="AN780" i="3"/>
  <c r="AM780" i="3"/>
  <c r="AL780" i="3"/>
  <c r="AK780" i="3"/>
  <c r="AJ780" i="3"/>
  <c r="AI780" i="3"/>
  <c r="AH780" i="3"/>
  <c r="AG780" i="3"/>
  <c r="AF780" i="3"/>
  <c r="AE780" i="3"/>
  <c r="AC780" i="3"/>
  <c r="AB780" i="3"/>
  <c r="AP779" i="3"/>
  <c r="AO779" i="3"/>
  <c r="AN779" i="3"/>
  <c r="AM779" i="3"/>
  <c r="AL779" i="3"/>
  <c r="AK779" i="3"/>
  <c r="AJ779" i="3"/>
  <c r="AI779" i="3"/>
  <c r="AH779" i="3"/>
  <c r="AG779" i="3"/>
  <c r="AF779" i="3"/>
  <c r="AE779" i="3"/>
  <c r="AC779" i="3"/>
  <c r="AB779" i="3"/>
  <c r="AP778" i="3"/>
  <c r="AO778" i="3"/>
  <c r="AN778" i="3"/>
  <c r="AM778" i="3"/>
  <c r="AL778" i="3"/>
  <c r="AK778" i="3"/>
  <c r="AJ778" i="3"/>
  <c r="AI778" i="3"/>
  <c r="AH778" i="3"/>
  <c r="AG778" i="3"/>
  <c r="AF778" i="3"/>
  <c r="AE778" i="3"/>
  <c r="AC778" i="3"/>
  <c r="AB778" i="3"/>
  <c r="AP777" i="3"/>
  <c r="AO777" i="3"/>
  <c r="AN777" i="3"/>
  <c r="AM777" i="3"/>
  <c r="AL777" i="3"/>
  <c r="AK777" i="3"/>
  <c r="AJ777" i="3"/>
  <c r="AI777" i="3"/>
  <c r="AH777" i="3"/>
  <c r="AG777" i="3"/>
  <c r="AF777" i="3"/>
  <c r="AE777" i="3"/>
  <c r="AC777" i="3"/>
  <c r="AB777" i="3"/>
  <c r="AP776" i="3"/>
  <c r="AO776" i="3"/>
  <c r="AN776" i="3"/>
  <c r="AM776" i="3"/>
  <c r="AL776" i="3"/>
  <c r="AK776" i="3"/>
  <c r="AJ776" i="3"/>
  <c r="AI776" i="3"/>
  <c r="AH776" i="3"/>
  <c r="AG776" i="3"/>
  <c r="AF776" i="3"/>
  <c r="AE776" i="3"/>
  <c r="AC776" i="3"/>
  <c r="AB776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C775" i="3"/>
  <c r="AB775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C774" i="3"/>
  <c r="AB774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C773" i="3"/>
  <c r="AB773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C772" i="3"/>
  <c r="AB772" i="3"/>
  <c r="AP771" i="3"/>
  <c r="AO771" i="3"/>
  <c r="AN771" i="3"/>
  <c r="AM771" i="3"/>
  <c r="AL771" i="3"/>
  <c r="AK771" i="3"/>
  <c r="AJ771" i="3"/>
  <c r="AI771" i="3"/>
  <c r="AH771" i="3"/>
  <c r="AG771" i="3"/>
  <c r="AF771" i="3"/>
  <c r="AE771" i="3"/>
  <c r="AC771" i="3"/>
  <c r="AB771" i="3"/>
  <c r="AP770" i="3"/>
  <c r="AO770" i="3"/>
  <c r="AN770" i="3"/>
  <c r="AM770" i="3"/>
  <c r="AL770" i="3"/>
  <c r="AK770" i="3"/>
  <c r="AJ770" i="3"/>
  <c r="AI770" i="3"/>
  <c r="AH770" i="3"/>
  <c r="AG770" i="3"/>
  <c r="AF770" i="3"/>
  <c r="AE770" i="3"/>
  <c r="AC770" i="3"/>
  <c r="AB770" i="3"/>
  <c r="AP769" i="3"/>
  <c r="AO769" i="3"/>
  <c r="AN769" i="3"/>
  <c r="AM769" i="3"/>
  <c r="AL769" i="3"/>
  <c r="AK769" i="3"/>
  <c r="AJ769" i="3"/>
  <c r="AI769" i="3"/>
  <c r="AH769" i="3"/>
  <c r="AG769" i="3"/>
  <c r="AF769" i="3"/>
  <c r="AE769" i="3"/>
  <c r="AC769" i="3"/>
  <c r="AB769" i="3"/>
  <c r="AP768" i="3"/>
  <c r="AO768" i="3"/>
  <c r="AN768" i="3"/>
  <c r="AM768" i="3"/>
  <c r="AL768" i="3"/>
  <c r="AK768" i="3"/>
  <c r="AJ768" i="3"/>
  <c r="AI768" i="3"/>
  <c r="AH768" i="3"/>
  <c r="AG768" i="3"/>
  <c r="AF768" i="3"/>
  <c r="AE768" i="3"/>
  <c r="AC768" i="3"/>
  <c r="AB768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C767" i="3"/>
  <c r="AB767" i="3"/>
  <c r="AP766" i="3"/>
  <c r="AO766" i="3"/>
  <c r="AN766" i="3"/>
  <c r="AM766" i="3"/>
  <c r="AL766" i="3"/>
  <c r="AK766" i="3"/>
  <c r="AJ766" i="3"/>
  <c r="AI766" i="3"/>
  <c r="AH766" i="3"/>
  <c r="AG766" i="3"/>
  <c r="AF766" i="3"/>
  <c r="AE766" i="3"/>
  <c r="AC766" i="3"/>
  <c r="AB766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C765" i="3"/>
  <c r="AB765" i="3"/>
  <c r="AP764" i="3"/>
  <c r="AO764" i="3"/>
  <c r="AN764" i="3"/>
  <c r="AM764" i="3"/>
  <c r="AL764" i="3"/>
  <c r="AK764" i="3"/>
  <c r="AJ764" i="3"/>
  <c r="AI764" i="3"/>
  <c r="AH764" i="3"/>
  <c r="AG764" i="3"/>
  <c r="AF764" i="3"/>
  <c r="AE764" i="3"/>
  <c r="AC764" i="3"/>
  <c r="AB764" i="3"/>
  <c r="AP763" i="3"/>
  <c r="AO763" i="3"/>
  <c r="AN763" i="3"/>
  <c r="AM763" i="3"/>
  <c r="AL763" i="3"/>
  <c r="AK763" i="3"/>
  <c r="AJ763" i="3"/>
  <c r="AI763" i="3"/>
  <c r="AH763" i="3"/>
  <c r="AG763" i="3"/>
  <c r="AF763" i="3"/>
  <c r="AE763" i="3"/>
  <c r="AC763" i="3"/>
  <c r="AB763" i="3"/>
  <c r="AP762" i="3"/>
  <c r="AO762" i="3"/>
  <c r="AN762" i="3"/>
  <c r="AM762" i="3"/>
  <c r="AL762" i="3"/>
  <c r="AK762" i="3"/>
  <c r="AJ762" i="3"/>
  <c r="AI762" i="3"/>
  <c r="AH762" i="3"/>
  <c r="AG762" i="3"/>
  <c r="AF762" i="3"/>
  <c r="AE762" i="3"/>
  <c r="AC762" i="3"/>
  <c r="AB762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C761" i="3"/>
  <c r="AB761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C760" i="3"/>
  <c r="AB760" i="3"/>
  <c r="AP759" i="3"/>
  <c r="AO759" i="3"/>
  <c r="AN759" i="3"/>
  <c r="AM759" i="3"/>
  <c r="AL759" i="3"/>
  <c r="AK759" i="3"/>
  <c r="AJ759" i="3"/>
  <c r="AI759" i="3"/>
  <c r="AH759" i="3"/>
  <c r="AG759" i="3"/>
  <c r="AF759" i="3"/>
  <c r="AE759" i="3"/>
  <c r="AC759" i="3"/>
  <c r="AB759" i="3"/>
  <c r="AP758" i="3"/>
  <c r="AO758" i="3"/>
  <c r="AN758" i="3"/>
  <c r="AM758" i="3"/>
  <c r="AL758" i="3"/>
  <c r="AK758" i="3"/>
  <c r="AJ758" i="3"/>
  <c r="AI758" i="3"/>
  <c r="AH758" i="3"/>
  <c r="AG758" i="3"/>
  <c r="AF758" i="3"/>
  <c r="AE758" i="3"/>
  <c r="AC758" i="3"/>
  <c r="AB758" i="3"/>
  <c r="AP757" i="3"/>
  <c r="AO757" i="3"/>
  <c r="AN757" i="3"/>
  <c r="AM757" i="3"/>
  <c r="AL757" i="3"/>
  <c r="AK757" i="3"/>
  <c r="AJ757" i="3"/>
  <c r="AI757" i="3"/>
  <c r="AH757" i="3"/>
  <c r="AG757" i="3"/>
  <c r="AF757" i="3"/>
  <c r="AE757" i="3"/>
  <c r="AC757" i="3"/>
  <c r="AB757" i="3"/>
  <c r="AP756" i="3"/>
  <c r="AO756" i="3"/>
  <c r="AN756" i="3"/>
  <c r="AM756" i="3"/>
  <c r="AL756" i="3"/>
  <c r="AK756" i="3"/>
  <c r="AJ756" i="3"/>
  <c r="AI756" i="3"/>
  <c r="AH756" i="3"/>
  <c r="AG756" i="3"/>
  <c r="AF756" i="3"/>
  <c r="AE756" i="3"/>
  <c r="AC756" i="3"/>
  <c r="AB756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C755" i="3"/>
  <c r="AB755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C754" i="3"/>
  <c r="AB754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C753" i="3"/>
  <c r="AB753" i="3"/>
  <c r="AP752" i="3"/>
  <c r="AO752" i="3"/>
  <c r="AN752" i="3"/>
  <c r="AM752" i="3"/>
  <c r="AL752" i="3"/>
  <c r="AK752" i="3"/>
  <c r="AJ752" i="3"/>
  <c r="AI752" i="3"/>
  <c r="AH752" i="3"/>
  <c r="AG752" i="3"/>
  <c r="AF752" i="3"/>
  <c r="AE752" i="3"/>
  <c r="AC752" i="3"/>
  <c r="AB752" i="3"/>
  <c r="AP751" i="3"/>
  <c r="AO751" i="3"/>
  <c r="AN751" i="3"/>
  <c r="AM751" i="3"/>
  <c r="AL751" i="3"/>
  <c r="AK751" i="3"/>
  <c r="AJ751" i="3"/>
  <c r="AI751" i="3"/>
  <c r="AH751" i="3"/>
  <c r="AG751" i="3"/>
  <c r="AF751" i="3"/>
  <c r="AE751" i="3"/>
  <c r="AC751" i="3"/>
  <c r="AB751" i="3"/>
  <c r="AP750" i="3"/>
  <c r="AO750" i="3"/>
  <c r="AN750" i="3"/>
  <c r="AM750" i="3"/>
  <c r="AL750" i="3"/>
  <c r="AK750" i="3"/>
  <c r="AJ750" i="3"/>
  <c r="AI750" i="3"/>
  <c r="AH750" i="3"/>
  <c r="AG750" i="3"/>
  <c r="AF750" i="3"/>
  <c r="AE750" i="3"/>
  <c r="AC750" i="3"/>
  <c r="AB750" i="3"/>
  <c r="AP749" i="3"/>
  <c r="AO749" i="3"/>
  <c r="AN749" i="3"/>
  <c r="AM749" i="3"/>
  <c r="AL749" i="3"/>
  <c r="AK749" i="3"/>
  <c r="AJ749" i="3"/>
  <c r="AI749" i="3"/>
  <c r="AH749" i="3"/>
  <c r="AG749" i="3"/>
  <c r="AF749" i="3"/>
  <c r="AE749" i="3"/>
  <c r="AC749" i="3"/>
  <c r="AB749" i="3"/>
  <c r="AP748" i="3"/>
  <c r="AO748" i="3"/>
  <c r="AN748" i="3"/>
  <c r="AM748" i="3"/>
  <c r="AL748" i="3"/>
  <c r="AK748" i="3"/>
  <c r="AJ748" i="3"/>
  <c r="AI748" i="3"/>
  <c r="AH748" i="3"/>
  <c r="AG748" i="3"/>
  <c r="AF748" i="3"/>
  <c r="AE748" i="3"/>
  <c r="AC748" i="3"/>
  <c r="AB748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C747" i="3"/>
  <c r="AB747" i="3"/>
  <c r="AP746" i="3"/>
  <c r="AO746" i="3"/>
  <c r="AN746" i="3"/>
  <c r="AM746" i="3"/>
  <c r="AL746" i="3"/>
  <c r="AK746" i="3"/>
  <c r="AJ746" i="3"/>
  <c r="AI746" i="3"/>
  <c r="AH746" i="3"/>
  <c r="AG746" i="3"/>
  <c r="AF746" i="3"/>
  <c r="AE746" i="3"/>
  <c r="AC746" i="3"/>
  <c r="AB746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C745" i="3"/>
  <c r="AB745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C744" i="3"/>
  <c r="AB744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C743" i="3"/>
  <c r="AB743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C742" i="3"/>
  <c r="AB742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C741" i="3"/>
  <c r="AB741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C740" i="3"/>
  <c r="AB740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C739" i="3"/>
  <c r="AB739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C738" i="3"/>
  <c r="AB738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C737" i="3"/>
  <c r="AB737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C736" i="3"/>
  <c r="AB736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C735" i="3"/>
  <c r="AB735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C734" i="3"/>
  <c r="AB734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C733" i="3"/>
  <c r="AB733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C732" i="3"/>
  <c r="AB732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C731" i="3"/>
  <c r="AB731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C730" i="3"/>
  <c r="AB730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C729" i="3"/>
  <c r="AB729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C728" i="3"/>
  <c r="AB728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C727" i="3"/>
  <c r="AB727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C726" i="3"/>
  <c r="AB726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C725" i="3"/>
  <c r="AB725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C724" i="3"/>
  <c r="AB724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C723" i="3"/>
  <c r="AB723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C722" i="3"/>
  <c r="AB722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C721" i="3"/>
  <c r="AB721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C720" i="3"/>
  <c r="AB720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C719" i="3"/>
  <c r="AB719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C718" i="3"/>
  <c r="AB718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C717" i="3"/>
  <c r="AB717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C716" i="3"/>
  <c r="AB716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C715" i="3"/>
  <c r="AB715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C714" i="3"/>
  <c r="AB714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C713" i="3"/>
  <c r="AB713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C712" i="3"/>
  <c r="AB712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C711" i="3"/>
  <c r="AB711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C710" i="3"/>
  <c r="AB710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C709" i="3"/>
  <c r="AB709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C708" i="3"/>
  <c r="AB708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C707" i="3"/>
  <c r="AB707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C706" i="3"/>
  <c r="AB706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C705" i="3"/>
  <c r="AB705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C704" i="3"/>
  <c r="AB704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C703" i="3"/>
  <c r="AB703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C702" i="3"/>
  <c r="AB702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C701" i="3"/>
  <c r="AB701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C700" i="3"/>
  <c r="AB700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C699" i="3"/>
  <c r="AB699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C698" i="3"/>
  <c r="AB698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C697" i="3"/>
  <c r="AB697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C696" i="3"/>
  <c r="AB696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C695" i="3"/>
  <c r="AB695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C694" i="3"/>
  <c r="AB694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C693" i="3"/>
  <c r="AB693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C692" i="3"/>
  <c r="AB692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C691" i="3"/>
  <c r="AB691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C690" i="3"/>
  <c r="AB690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C689" i="3"/>
  <c r="AB689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C688" i="3"/>
  <c r="AB688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C687" i="3"/>
  <c r="AB687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C686" i="3"/>
  <c r="AB686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C685" i="3"/>
  <c r="AB685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C684" i="3"/>
  <c r="AB684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C683" i="3"/>
  <c r="AB683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C682" i="3"/>
  <c r="AB682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C681" i="3"/>
  <c r="AB681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C680" i="3"/>
  <c r="AB680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C679" i="3"/>
  <c r="AB679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C678" i="3"/>
  <c r="AB678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C677" i="3"/>
  <c r="AB677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C676" i="3"/>
  <c r="AB676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C675" i="3"/>
  <c r="AB675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C674" i="3"/>
  <c r="AB674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C673" i="3"/>
  <c r="AB673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C672" i="3"/>
  <c r="AB672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C671" i="3"/>
  <c r="AB671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C670" i="3"/>
  <c r="AB670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C669" i="3"/>
  <c r="AB669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C668" i="3"/>
  <c r="AB668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C667" i="3"/>
  <c r="AB667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C666" i="3"/>
  <c r="AB666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C665" i="3"/>
  <c r="AB665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C664" i="3"/>
  <c r="AB664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C663" i="3"/>
  <c r="AB663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C662" i="3"/>
  <c r="AB662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C661" i="3"/>
  <c r="AB661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C660" i="3"/>
  <c r="AB660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C659" i="3"/>
  <c r="AB659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C658" i="3"/>
  <c r="AB658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C657" i="3"/>
  <c r="AB657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C656" i="3"/>
  <c r="AB656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C655" i="3"/>
  <c r="AB655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C654" i="3"/>
  <c r="AB654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C653" i="3"/>
  <c r="AB653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C652" i="3"/>
  <c r="AB652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C651" i="3"/>
  <c r="AB651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C650" i="3"/>
  <c r="AB650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C649" i="3"/>
  <c r="AB649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C648" i="3"/>
  <c r="AB648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C647" i="3"/>
  <c r="AB647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C646" i="3"/>
  <c r="AB646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C645" i="3"/>
  <c r="AB645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C644" i="3"/>
  <c r="AB644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C643" i="3"/>
  <c r="AB643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C642" i="3"/>
  <c r="AB642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C641" i="3"/>
  <c r="AB641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C640" i="3"/>
  <c r="AB640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C639" i="3"/>
  <c r="AB639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C638" i="3"/>
  <c r="AB638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C637" i="3"/>
  <c r="AB637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C636" i="3"/>
  <c r="AB636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C635" i="3"/>
  <c r="AB635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C634" i="3"/>
  <c r="AB634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C633" i="3"/>
  <c r="AB633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C632" i="3"/>
  <c r="AB632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C631" i="3"/>
  <c r="AB631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C630" i="3"/>
  <c r="AB630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C629" i="3"/>
  <c r="AB629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C628" i="3"/>
  <c r="AB628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C627" i="3"/>
  <c r="AB627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C626" i="3"/>
  <c r="AB626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C625" i="3"/>
  <c r="AB625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C624" i="3"/>
  <c r="AB624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C623" i="3"/>
  <c r="AB623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C622" i="3"/>
  <c r="AB622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C621" i="3"/>
  <c r="AB621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C620" i="3"/>
  <c r="AB620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C619" i="3"/>
  <c r="AB619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C618" i="3"/>
  <c r="AB618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C617" i="3"/>
  <c r="AB617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C616" i="3"/>
  <c r="AB616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C615" i="3"/>
  <c r="AB615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C614" i="3"/>
  <c r="AB614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C613" i="3"/>
  <c r="AB613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C612" i="3"/>
  <c r="AB612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C611" i="3"/>
  <c r="AB611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C610" i="3"/>
  <c r="AB610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C609" i="3"/>
  <c r="AB609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C608" i="3"/>
  <c r="AB608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C607" i="3"/>
  <c r="AB607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C606" i="3"/>
  <c r="AB606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C605" i="3"/>
  <c r="AB605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C604" i="3"/>
  <c r="AB604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C603" i="3"/>
  <c r="AB603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C602" i="3"/>
  <c r="AB602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C601" i="3"/>
  <c r="AB601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C600" i="3"/>
  <c r="AB600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C599" i="3"/>
  <c r="AB599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C598" i="3"/>
  <c r="AB598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C597" i="3"/>
  <c r="AB597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C596" i="3"/>
  <c r="AB596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C595" i="3"/>
  <c r="AB595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C594" i="3"/>
  <c r="AB594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C593" i="3"/>
  <c r="AB593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C592" i="3"/>
  <c r="AB592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C591" i="3"/>
  <c r="AB591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C590" i="3"/>
  <c r="AB590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C589" i="3"/>
  <c r="AB589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C588" i="3"/>
  <c r="AB588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C587" i="3"/>
  <c r="AB587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C586" i="3"/>
  <c r="AB586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C585" i="3"/>
  <c r="AB585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C584" i="3"/>
  <c r="AB584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C583" i="3"/>
  <c r="AB583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C582" i="3"/>
  <c r="AB582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C581" i="3"/>
  <c r="AB581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C580" i="3"/>
  <c r="AB580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C579" i="3"/>
  <c r="AB579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C578" i="3"/>
  <c r="AB578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C577" i="3"/>
  <c r="AB577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C576" i="3"/>
  <c r="AB576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C575" i="3"/>
  <c r="AB575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C574" i="3"/>
  <c r="AB574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C573" i="3"/>
  <c r="AB573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C572" i="3"/>
  <c r="AB572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C571" i="3"/>
  <c r="AB571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C570" i="3"/>
  <c r="AB570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C569" i="3"/>
  <c r="AB569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C568" i="3"/>
  <c r="AB568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C567" i="3"/>
  <c r="AB567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C566" i="3"/>
  <c r="AB566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C565" i="3"/>
  <c r="AB565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C564" i="3"/>
  <c r="AB564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C563" i="3"/>
  <c r="AB563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C562" i="3"/>
  <c r="AB562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C561" i="3"/>
  <c r="AB561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C560" i="3"/>
  <c r="AB560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C559" i="3"/>
  <c r="AB559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C558" i="3"/>
  <c r="AB558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C557" i="3"/>
  <c r="AB557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C556" i="3"/>
  <c r="AB556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C555" i="3"/>
  <c r="AB555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C554" i="3"/>
  <c r="AB554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C553" i="3"/>
  <c r="AB553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C552" i="3"/>
  <c r="AB552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C551" i="3"/>
  <c r="AB551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C550" i="3"/>
  <c r="AB550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C549" i="3"/>
  <c r="AB549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C548" i="3"/>
  <c r="AB548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C547" i="3"/>
  <c r="AB547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C546" i="3"/>
  <c r="AB546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C545" i="3"/>
  <c r="AB545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C544" i="3"/>
  <c r="AB544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C543" i="3"/>
  <c r="AB543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C542" i="3"/>
  <c r="AB542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C541" i="3"/>
  <c r="AB541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C540" i="3"/>
  <c r="AB540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C539" i="3"/>
  <c r="AB539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C538" i="3"/>
  <c r="AB538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C537" i="3"/>
  <c r="AB537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C536" i="3"/>
  <c r="AB536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C535" i="3"/>
  <c r="AB535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C534" i="3"/>
  <c r="AB534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C533" i="3"/>
  <c r="AB533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C532" i="3"/>
  <c r="AB532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C531" i="3"/>
  <c r="AB531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C530" i="3"/>
  <c r="AB530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C529" i="3"/>
  <c r="AB529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C528" i="3"/>
  <c r="AB528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C527" i="3"/>
  <c r="AB527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C526" i="3"/>
  <c r="AB526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C525" i="3"/>
  <c r="AB525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C524" i="3"/>
  <c r="AB524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C523" i="3"/>
  <c r="AB523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C522" i="3"/>
  <c r="AB522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C521" i="3"/>
  <c r="AB521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C520" i="3"/>
  <c r="AB520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C519" i="3"/>
  <c r="AB519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C518" i="3"/>
  <c r="AB518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C517" i="3"/>
  <c r="AB517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C516" i="3"/>
  <c r="AB516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C515" i="3"/>
  <c r="AB515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C514" i="3"/>
  <c r="AB514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C513" i="3"/>
  <c r="AB513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C512" i="3"/>
  <c r="AB512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C511" i="3"/>
  <c r="AB511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C510" i="3"/>
  <c r="AB510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C509" i="3"/>
  <c r="AB509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C508" i="3"/>
  <c r="AB508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C507" i="3"/>
  <c r="AB507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C506" i="3"/>
  <c r="AB506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C505" i="3"/>
  <c r="AB505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C504" i="3"/>
  <c r="AB504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C503" i="3"/>
  <c r="AB503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C502" i="3"/>
  <c r="AB502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C501" i="3"/>
  <c r="AB501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C500" i="3"/>
  <c r="AB500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C499" i="3"/>
  <c r="AB499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C498" i="3"/>
  <c r="AB498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C497" i="3"/>
  <c r="AB497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C496" i="3"/>
  <c r="AB496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C495" i="3"/>
  <c r="AB495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C494" i="3"/>
  <c r="AB494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C493" i="3"/>
  <c r="AB493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C492" i="3"/>
  <c r="AB492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C491" i="3"/>
  <c r="AB491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C490" i="3"/>
  <c r="AB490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C489" i="3"/>
  <c r="AB489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C488" i="3"/>
  <c r="AB488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C487" i="3"/>
  <c r="AB487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C486" i="3"/>
  <c r="AB486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C485" i="3"/>
  <c r="AB485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C484" i="3"/>
  <c r="AB484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C483" i="3"/>
  <c r="AB483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C482" i="3"/>
  <c r="AB482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C481" i="3"/>
  <c r="AB481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C480" i="3"/>
  <c r="AB480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C479" i="3"/>
  <c r="AB479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C478" i="3"/>
  <c r="AB478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C477" i="3"/>
  <c r="AB477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C476" i="3"/>
  <c r="AB476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C475" i="3"/>
  <c r="AB475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C474" i="3"/>
  <c r="AB474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C473" i="3"/>
  <c r="AB473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C472" i="3"/>
  <c r="AB472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C471" i="3"/>
  <c r="AB471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C470" i="3"/>
  <c r="AB470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C469" i="3"/>
  <c r="AB469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C468" i="3"/>
  <c r="AB468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C467" i="3"/>
  <c r="AB467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C466" i="3"/>
  <c r="AB466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C465" i="3"/>
  <c r="AB465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C464" i="3"/>
  <c r="AB464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C463" i="3"/>
  <c r="AB463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C462" i="3"/>
  <c r="AB462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C461" i="3"/>
  <c r="AB461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C460" i="3"/>
  <c r="AB460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C459" i="3"/>
  <c r="AB459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C458" i="3"/>
  <c r="AB458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C457" i="3"/>
  <c r="AB457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C456" i="3"/>
  <c r="AB456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C455" i="3"/>
  <c r="AB455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C454" i="3"/>
  <c r="AB454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C453" i="3"/>
  <c r="AB453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C452" i="3"/>
  <c r="AB452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C451" i="3"/>
  <c r="AB451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C450" i="3"/>
  <c r="AB450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C449" i="3"/>
  <c r="AB449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C448" i="3"/>
  <c r="AB448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C447" i="3"/>
  <c r="AB447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C446" i="3"/>
  <c r="AB446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C445" i="3"/>
  <c r="AB445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C444" i="3"/>
  <c r="AB444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C443" i="3"/>
  <c r="AB443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C442" i="3"/>
  <c r="AB442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C441" i="3"/>
  <c r="AB441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C440" i="3"/>
  <c r="AB440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C439" i="3"/>
  <c r="AB439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C438" i="3"/>
  <c r="AB438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C437" i="3"/>
  <c r="AB437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C436" i="3"/>
  <c r="AB436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C435" i="3"/>
  <c r="AB435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C434" i="3"/>
  <c r="AB434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C433" i="3"/>
  <c r="AB433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C432" i="3"/>
  <c r="AB432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C431" i="3"/>
  <c r="AB431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C430" i="3"/>
  <c r="AB430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C429" i="3"/>
  <c r="AB429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C428" i="3"/>
  <c r="AB428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C427" i="3"/>
  <c r="AB427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C426" i="3"/>
  <c r="AB426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C425" i="3"/>
  <c r="AB425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C424" i="3"/>
  <c r="AB424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C423" i="3"/>
  <c r="AB423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C422" i="3"/>
  <c r="AB422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C421" i="3"/>
  <c r="AB421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C420" i="3"/>
  <c r="AB420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C419" i="3"/>
  <c r="AB419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C418" i="3"/>
  <c r="AB418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C417" i="3"/>
  <c r="AB417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C416" i="3"/>
  <c r="AB416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C415" i="3"/>
  <c r="AB415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C414" i="3"/>
  <c r="AB414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C413" i="3"/>
  <c r="AB413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C412" i="3"/>
  <c r="AB412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C411" i="3"/>
  <c r="AB411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C410" i="3"/>
  <c r="AB410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C409" i="3"/>
  <c r="AB409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C408" i="3"/>
  <c r="AB408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C407" i="3"/>
  <c r="AB407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C406" i="3"/>
  <c r="AB406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C405" i="3"/>
  <c r="AB405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C404" i="3"/>
  <c r="AB404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C403" i="3"/>
  <c r="AB403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C402" i="3"/>
  <c r="AB402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C401" i="3"/>
  <c r="AB401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C400" i="3"/>
  <c r="AB400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C399" i="3"/>
  <c r="AB399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C398" i="3"/>
  <c r="AB398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C397" i="3"/>
  <c r="AB397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C396" i="3"/>
  <c r="AB396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C395" i="3"/>
  <c r="AB395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C394" i="3"/>
  <c r="AB394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C393" i="3"/>
  <c r="AB393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C392" i="3"/>
  <c r="AB392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C391" i="3"/>
  <c r="AB391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C390" i="3"/>
  <c r="AB390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C389" i="3"/>
  <c r="AB389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C388" i="3"/>
  <c r="AB388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C387" i="3"/>
  <c r="AB387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C386" i="3"/>
  <c r="AB386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C385" i="3"/>
  <c r="AB385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C384" i="3"/>
  <c r="AB384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C383" i="3"/>
  <c r="AB383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C382" i="3"/>
  <c r="AB382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C381" i="3"/>
  <c r="AB381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C380" i="3"/>
  <c r="AB380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C379" i="3"/>
  <c r="AB379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C378" i="3"/>
  <c r="AB378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C377" i="3"/>
  <c r="AB377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C376" i="3"/>
  <c r="AB376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C375" i="3"/>
  <c r="AB375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C374" i="3"/>
  <c r="AB374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C373" i="3"/>
  <c r="AB373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C372" i="3"/>
  <c r="AB372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C371" i="3"/>
  <c r="AB371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C370" i="3"/>
  <c r="AB370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C369" i="3"/>
  <c r="AB369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C368" i="3"/>
  <c r="AB368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C367" i="3"/>
  <c r="AB367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C366" i="3"/>
  <c r="AB366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C365" i="3"/>
  <c r="AB365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C364" i="3"/>
  <c r="AB364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C363" i="3"/>
  <c r="AB363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C362" i="3"/>
  <c r="AB362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C361" i="3"/>
  <c r="AB361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C360" i="3"/>
  <c r="AB360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C359" i="3"/>
  <c r="AB359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C358" i="3"/>
  <c r="AB358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C357" i="3"/>
  <c r="AB357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C356" i="3"/>
  <c r="AB356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C355" i="3"/>
  <c r="AB355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C354" i="3"/>
  <c r="AB354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C353" i="3"/>
  <c r="AB353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C352" i="3"/>
  <c r="AB352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C351" i="3"/>
  <c r="AB351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C350" i="3"/>
  <c r="AB350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C349" i="3"/>
  <c r="AB349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C348" i="3"/>
  <c r="AB348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C347" i="3"/>
  <c r="AB347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C346" i="3"/>
  <c r="AB346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C345" i="3"/>
  <c r="AB345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C344" i="3"/>
  <c r="AB344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C343" i="3"/>
  <c r="AB343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C342" i="3"/>
  <c r="AB342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C341" i="3"/>
  <c r="AB341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C340" i="3"/>
  <c r="AB340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C339" i="3"/>
  <c r="AB339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C338" i="3"/>
  <c r="AB338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C337" i="3"/>
  <c r="AB337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C336" i="3"/>
  <c r="AB336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C335" i="3"/>
  <c r="AB335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C334" i="3"/>
  <c r="AB334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C333" i="3"/>
  <c r="AB333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C332" i="3"/>
  <c r="AB332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C331" i="3"/>
  <c r="AB331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C330" i="3"/>
  <c r="AB330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C329" i="3"/>
  <c r="AB329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C328" i="3"/>
  <c r="AB328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C327" i="3"/>
  <c r="AB327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C326" i="3"/>
  <c r="AB326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C325" i="3"/>
  <c r="AB325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C324" i="3"/>
  <c r="AB324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C323" i="3"/>
  <c r="AB323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C322" i="3"/>
  <c r="AB322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C321" i="3"/>
  <c r="AB321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C320" i="3"/>
  <c r="AB320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C319" i="3"/>
  <c r="AB319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C318" i="3"/>
  <c r="AB318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C317" i="3"/>
  <c r="AB317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C316" i="3"/>
  <c r="AB316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C315" i="3"/>
  <c r="AB315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C314" i="3"/>
  <c r="AB314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C313" i="3"/>
  <c r="AB313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C312" i="3"/>
  <c r="AB312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C311" i="3"/>
  <c r="AB311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C310" i="3"/>
  <c r="AB310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C309" i="3"/>
  <c r="AB309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C308" i="3"/>
  <c r="AB308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C307" i="3"/>
  <c r="AB307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C306" i="3"/>
  <c r="AB306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C305" i="3"/>
  <c r="AB305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C304" i="3"/>
  <c r="AB304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C303" i="3"/>
  <c r="AB303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C302" i="3"/>
  <c r="AB302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C301" i="3"/>
  <c r="AB301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C300" i="3"/>
  <c r="AB300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C299" i="3"/>
  <c r="AB299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C298" i="3"/>
  <c r="AB298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C297" i="3"/>
  <c r="AB297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C296" i="3"/>
  <c r="AB296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C295" i="3"/>
  <c r="AB295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C294" i="3"/>
  <c r="AB294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C293" i="3"/>
  <c r="AB293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C292" i="3"/>
  <c r="AB292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C291" i="3"/>
  <c r="AB291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C290" i="3"/>
  <c r="AB290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C289" i="3"/>
  <c r="AB289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C288" i="3"/>
  <c r="AB288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C287" i="3"/>
  <c r="AB287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C286" i="3"/>
  <c r="AB286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C285" i="3"/>
  <c r="AB285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C284" i="3"/>
  <c r="AB284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C283" i="3"/>
  <c r="AB283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C282" i="3"/>
  <c r="AB282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C281" i="3"/>
  <c r="AB281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C280" i="3"/>
  <c r="AB280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C279" i="3"/>
  <c r="AB279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C278" i="3"/>
  <c r="AB278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C277" i="3"/>
  <c r="AB277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C276" i="3"/>
  <c r="AB276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C275" i="3"/>
  <c r="AB275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C274" i="3"/>
  <c r="AB274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C273" i="3"/>
  <c r="AB273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C272" i="3"/>
  <c r="AB272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C271" i="3"/>
  <c r="AB271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C270" i="3"/>
  <c r="AB270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C269" i="3"/>
  <c r="AB269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C268" i="3"/>
  <c r="AB268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C267" i="3"/>
  <c r="AB267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C266" i="3"/>
  <c r="AB266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C265" i="3"/>
  <c r="AB265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C264" i="3"/>
  <c r="AB264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C263" i="3"/>
  <c r="AB263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C262" i="3"/>
  <c r="AB262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C261" i="3"/>
  <c r="AB261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C260" i="3"/>
  <c r="AB260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C259" i="3"/>
  <c r="AB259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C258" i="3"/>
  <c r="AB258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C257" i="3"/>
  <c r="AB257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C256" i="3"/>
  <c r="AB256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C255" i="3"/>
  <c r="AB255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C254" i="3"/>
  <c r="AB254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C253" i="3"/>
  <c r="AB253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C252" i="3"/>
  <c r="AB252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C251" i="3"/>
  <c r="AB251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C250" i="3"/>
  <c r="AB250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C249" i="3"/>
  <c r="AB249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C248" i="3"/>
  <c r="AB248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C247" i="3"/>
  <c r="AB247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C246" i="3"/>
  <c r="AB246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C245" i="3"/>
  <c r="AB245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C244" i="3"/>
  <c r="AB244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C243" i="3"/>
  <c r="AB243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C242" i="3"/>
  <c r="AB242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C241" i="3"/>
  <c r="AB241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C240" i="3"/>
  <c r="AB240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C239" i="3"/>
  <c r="AB239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C238" i="3"/>
  <c r="AB238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C237" i="3"/>
  <c r="AB237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C236" i="3"/>
  <c r="AB236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C235" i="3"/>
  <c r="AB235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C234" i="3"/>
  <c r="AB234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C233" i="3"/>
  <c r="AB233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C232" i="3"/>
  <c r="AB232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C231" i="3"/>
  <c r="AB231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C230" i="3"/>
  <c r="AB230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C229" i="3"/>
  <c r="AB229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C228" i="3"/>
  <c r="AB228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C227" i="3"/>
  <c r="AB227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C226" i="3"/>
  <c r="AB226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C225" i="3"/>
  <c r="AB225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C224" i="3"/>
  <c r="AB224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C223" i="3"/>
  <c r="AB223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C222" i="3"/>
  <c r="AB222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C221" i="3"/>
  <c r="AB221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C220" i="3"/>
  <c r="AB220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C219" i="3"/>
  <c r="AB219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C218" i="3"/>
  <c r="AB218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C217" i="3"/>
  <c r="AB217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C216" i="3"/>
  <c r="AB216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C215" i="3"/>
  <c r="AB215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C214" i="3"/>
  <c r="AB214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C213" i="3"/>
  <c r="AB213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C212" i="3"/>
  <c r="AB212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C211" i="3"/>
  <c r="AB211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C210" i="3"/>
  <c r="AB210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C209" i="3"/>
  <c r="AB209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C208" i="3"/>
  <c r="AB208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C207" i="3"/>
  <c r="AB207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C206" i="3"/>
  <c r="AB206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C205" i="3"/>
  <c r="AB205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C204" i="3"/>
  <c r="AB204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C203" i="3"/>
  <c r="AB203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C202" i="3"/>
  <c r="AB202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C201" i="3"/>
  <c r="AB201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C200" i="3"/>
  <c r="AB200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C199" i="3"/>
  <c r="AB199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C198" i="3"/>
  <c r="AB198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C197" i="3"/>
  <c r="AB197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C196" i="3"/>
  <c r="AB196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C195" i="3"/>
  <c r="AB195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C194" i="3"/>
  <c r="AB194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C193" i="3"/>
  <c r="AB193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C192" i="3"/>
  <c r="AB192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C191" i="3"/>
  <c r="AB191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C190" i="3"/>
  <c r="AB190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C189" i="3"/>
  <c r="AB189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C188" i="3"/>
  <c r="AB188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C187" i="3"/>
  <c r="AB187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C186" i="3"/>
  <c r="AB186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C185" i="3"/>
  <c r="AB185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C184" i="3"/>
  <c r="AB184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C183" i="3"/>
  <c r="AB183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C182" i="3"/>
  <c r="AB182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C181" i="3"/>
  <c r="AB181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C180" i="3"/>
  <c r="AB180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C179" i="3"/>
  <c r="AB179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C178" i="3"/>
  <c r="AB178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C177" i="3"/>
  <c r="AB177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C176" i="3"/>
  <c r="AB176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C175" i="3"/>
  <c r="AB175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C174" i="3"/>
  <c r="AB174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C173" i="3"/>
  <c r="AB173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C172" i="3"/>
  <c r="AB172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C171" i="3"/>
  <c r="AB171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C170" i="3"/>
  <c r="AB170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C169" i="3"/>
  <c r="AB169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C168" i="3"/>
  <c r="AB168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C167" i="3"/>
  <c r="AB167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C166" i="3"/>
  <c r="AB166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C165" i="3"/>
  <c r="AB165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C164" i="3"/>
  <c r="AB164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C163" i="3"/>
  <c r="AB163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C162" i="3"/>
  <c r="AB162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C161" i="3"/>
  <c r="AB161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C160" i="3"/>
  <c r="AB160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C159" i="3"/>
  <c r="AB159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C158" i="3"/>
  <c r="AB158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C157" i="3"/>
  <c r="AB157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C156" i="3"/>
  <c r="AB156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C155" i="3"/>
  <c r="AB155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C154" i="3"/>
  <c r="AB154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C153" i="3"/>
  <c r="AB153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C152" i="3"/>
  <c r="AB152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C151" i="3"/>
  <c r="AB151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C150" i="3"/>
  <c r="AB150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C149" i="3"/>
  <c r="AB149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C148" i="3"/>
  <c r="AB148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C147" i="3"/>
  <c r="AB147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C146" i="3"/>
  <c r="AB146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C145" i="3"/>
  <c r="AB145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C144" i="3"/>
  <c r="AB144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C143" i="3"/>
  <c r="AB143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C142" i="3"/>
  <c r="AB142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C141" i="3"/>
  <c r="AB141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C140" i="3"/>
  <c r="AB140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C139" i="3"/>
  <c r="AB139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C138" i="3"/>
  <c r="AB138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C137" i="3"/>
  <c r="AB137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C136" i="3"/>
  <c r="AB136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C135" i="3"/>
  <c r="AB135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C134" i="3"/>
  <c r="AB134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C133" i="3"/>
  <c r="AB133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C132" i="3"/>
  <c r="AB132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C131" i="3"/>
  <c r="AB131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C130" i="3"/>
  <c r="AB130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C129" i="3"/>
  <c r="AB129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C128" i="3"/>
  <c r="AB128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C127" i="3"/>
  <c r="AB127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C126" i="3"/>
  <c r="AB126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C125" i="3"/>
  <c r="AB125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C124" i="3"/>
  <c r="AB124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C123" i="3"/>
  <c r="AB123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C122" i="3"/>
  <c r="AB122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C121" i="3"/>
  <c r="AB121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C120" i="3"/>
  <c r="AB120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C119" i="3"/>
  <c r="AB119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C118" i="3"/>
  <c r="AB118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C117" i="3"/>
  <c r="AB117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C116" i="3"/>
  <c r="AB116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C115" i="3"/>
  <c r="AB115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C114" i="3"/>
  <c r="AB114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C113" i="3"/>
  <c r="AB113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C112" i="3"/>
  <c r="AB112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C111" i="3"/>
  <c r="AB111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C110" i="3"/>
  <c r="AB110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C109" i="3"/>
  <c r="AB109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C108" i="3"/>
  <c r="AB108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C107" i="3"/>
  <c r="AB107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C106" i="3"/>
  <c r="AB106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C105" i="3"/>
  <c r="AB105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C104" i="3"/>
  <c r="AB104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C103" i="3"/>
  <c r="AB103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C102" i="3"/>
  <c r="AB102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C101" i="3"/>
  <c r="AB101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C100" i="3"/>
  <c r="AB100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C99" i="3"/>
  <c r="AB99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C98" i="3"/>
  <c r="AB98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C97" i="3"/>
  <c r="AB97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C96" i="3"/>
  <c r="AB96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C95" i="3"/>
  <c r="AB95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C94" i="3"/>
  <c r="AB94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C93" i="3"/>
  <c r="AB93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C92" i="3"/>
  <c r="AB92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C91" i="3"/>
  <c r="AB91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C90" i="3"/>
  <c r="AB90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C89" i="3"/>
  <c r="AB89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C88" i="3"/>
  <c r="AB88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C87" i="3"/>
  <c r="AB87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C86" i="3"/>
  <c r="AB86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C85" i="3"/>
  <c r="AB85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C84" i="3"/>
  <c r="AB84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C83" i="3"/>
  <c r="AB83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C82" i="3"/>
  <c r="AB82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C81" i="3"/>
  <c r="AB81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C80" i="3"/>
  <c r="AB80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C79" i="3"/>
  <c r="AB79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C78" i="3"/>
  <c r="AB78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C77" i="3"/>
  <c r="AB77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C76" i="3"/>
  <c r="AB76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C75" i="3"/>
  <c r="AB75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C74" i="3"/>
  <c r="AB74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C73" i="3"/>
  <c r="AB73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C72" i="3"/>
  <c r="AB72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C71" i="3"/>
  <c r="AB71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C70" i="3"/>
  <c r="AB70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C69" i="3"/>
  <c r="AB69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C68" i="3"/>
  <c r="AB68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C67" i="3"/>
  <c r="AB67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C66" i="3"/>
  <c r="AB66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C65" i="3"/>
  <c r="AB65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C64" i="3"/>
  <c r="AB64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C63" i="3"/>
  <c r="AB63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C62" i="3"/>
  <c r="AB62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C61" i="3"/>
  <c r="AB61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C60" i="3"/>
  <c r="AB60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C59" i="3"/>
  <c r="AB59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C58" i="3"/>
  <c r="AB58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C57" i="3"/>
  <c r="AB57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C56" i="3"/>
  <c r="AB56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C55" i="3"/>
  <c r="AB55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C54" i="3"/>
  <c r="AB54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C53" i="3"/>
  <c r="AB53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C52" i="3"/>
  <c r="AB52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C51" i="3"/>
  <c r="AB51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C50" i="3"/>
  <c r="AB50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C49" i="3"/>
  <c r="AB49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C48" i="3"/>
  <c r="AB48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C47" i="3"/>
  <c r="AB47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C46" i="3"/>
  <c r="AB46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C45" i="3"/>
  <c r="AB45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C44" i="3"/>
  <c r="AB44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C43" i="3"/>
  <c r="AB43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C42" i="3"/>
  <c r="AB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C41" i="3"/>
  <c r="AB41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C40" i="3"/>
  <c r="AB40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C39" i="3"/>
  <c r="AB39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C38" i="3"/>
  <c r="AB38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C37" i="3"/>
  <c r="AB37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C36" i="3"/>
  <c r="AB36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C35" i="3"/>
  <c r="AB35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C34" i="3"/>
  <c r="AB34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C33" i="3"/>
  <c r="AB33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C32" i="3"/>
  <c r="AB32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C31" i="3"/>
  <c r="AB31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C30" i="3"/>
  <c r="AB30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C29" i="3"/>
  <c r="AB29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C28" i="3"/>
  <c r="AB28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C27" i="3"/>
  <c r="AB27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C26" i="3"/>
  <c r="AB26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C25" i="3"/>
  <c r="AB25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C24" i="3"/>
  <c r="AB24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C23" i="3"/>
  <c r="AB23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C22" i="3"/>
  <c r="AB22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C21" i="3"/>
  <c r="AB21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C20" i="3"/>
  <c r="AB20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C19" i="3"/>
  <c r="AB19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C18" i="3"/>
  <c r="AB18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C17" i="3"/>
  <c r="AB17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C16" i="3"/>
  <c r="AB16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C15" i="3"/>
  <c r="AB15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C14" i="3"/>
  <c r="AB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C13" i="3"/>
  <c r="AB13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C12" i="3"/>
  <c r="AB12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C11" i="3"/>
  <c r="AB11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C10" i="3"/>
  <c r="AB10" i="3"/>
  <c r="AP9" i="3"/>
  <c r="AO9" i="3"/>
  <c r="AN9" i="3"/>
  <c r="AM9" i="3"/>
  <c r="AL9" i="3"/>
  <c r="AK9" i="3"/>
  <c r="AJ9" i="3"/>
  <c r="AI9" i="3"/>
  <c r="AH9" i="3"/>
  <c r="AG9" i="3"/>
  <c r="AF9" i="3"/>
  <c r="AE9" i="3"/>
  <c r="AC9" i="3"/>
  <c r="AB9" i="3"/>
  <c r="AP8" i="3"/>
  <c r="AO8" i="3"/>
  <c r="AN8" i="3"/>
  <c r="AM8" i="3"/>
  <c r="AL8" i="3"/>
  <c r="AK8" i="3"/>
  <c r="AJ8" i="3"/>
  <c r="AI8" i="3"/>
  <c r="AH8" i="3"/>
  <c r="AG8" i="3"/>
  <c r="AF8" i="3"/>
  <c r="AE8" i="3"/>
  <c r="AC8" i="3"/>
  <c r="AB8" i="3"/>
  <c r="AP7" i="3"/>
  <c r="AO7" i="3"/>
  <c r="AN7" i="3"/>
  <c r="AM7" i="3"/>
  <c r="AL7" i="3"/>
  <c r="AK7" i="3"/>
  <c r="AJ7" i="3"/>
  <c r="AI7" i="3"/>
  <c r="AH7" i="3"/>
  <c r="AG7" i="3"/>
  <c r="AF7" i="3"/>
  <c r="AE7" i="3"/>
  <c r="AC7" i="3"/>
  <c r="AB7" i="3"/>
  <c r="AP6" i="3"/>
  <c r="AO6" i="3"/>
  <c r="AN6" i="3"/>
  <c r="AM6" i="3"/>
  <c r="AL6" i="3"/>
  <c r="AK6" i="3"/>
  <c r="AJ6" i="3"/>
  <c r="AI6" i="3"/>
  <c r="AH6" i="3"/>
  <c r="AG6" i="3"/>
  <c r="AF6" i="3"/>
  <c r="AE6" i="3"/>
  <c r="AC6" i="3"/>
  <c r="AB6" i="3"/>
  <c r="AP5" i="3"/>
  <c r="AO5" i="3"/>
  <c r="AN5" i="3"/>
  <c r="AM5" i="3"/>
  <c r="AL5" i="3"/>
  <c r="AK5" i="3"/>
  <c r="AJ5" i="3"/>
  <c r="AI5" i="3"/>
  <c r="AH5" i="3"/>
  <c r="AG5" i="3"/>
  <c r="AF5" i="3"/>
  <c r="AE5" i="3"/>
  <c r="AC5" i="3"/>
  <c r="AB5" i="3"/>
  <c r="AL4" i="3"/>
  <c r="Z4" i="3"/>
  <c r="Y4" i="3"/>
  <c r="Z5" i="1" s="1"/>
  <c r="X4" i="3"/>
  <c r="W4" i="3"/>
  <c r="X5" i="1" s="1"/>
  <c r="V4" i="3"/>
  <c r="U4" i="3"/>
  <c r="V5" i="1" s="1"/>
  <c r="T4" i="3"/>
  <c r="S4" i="3"/>
  <c r="T5" i="1" s="1"/>
  <c r="R4" i="3"/>
  <c r="Q4" i="3"/>
  <c r="R5" i="1" s="1"/>
  <c r="P4" i="3"/>
  <c r="O4" i="3"/>
  <c r="P5" i="1" s="1"/>
  <c r="N4" i="3"/>
  <c r="M4" i="3"/>
  <c r="N5" i="1" s="1"/>
  <c r="L4" i="3"/>
  <c r="K4" i="3"/>
  <c r="L5" i="1" s="1"/>
  <c r="J4" i="3"/>
  <c r="AH4" i="3" s="1"/>
  <c r="I4" i="3"/>
  <c r="J5" i="1" s="1"/>
  <c r="H4" i="3"/>
  <c r="G4" i="3"/>
  <c r="H5" i="1" s="1"/>
  <c r="F4" i="3"/>
  <c r="E4" i="3"/>
  <c r="C2" i="9" s="1"/>
  <c r="D4" i="3"/>
  <c r="AB4" i="3" s="1"/>
  <c r="B4" i="3"/>
  <c r="AC4" i="3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G1000" i="2"/>
  <c r="AE1000" i="2"/>
  <c r="AD1000" i="2"/>
  <c r="AC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G999" i="2"/>
  <c r="AE999" i="2"/>
  <c r="AD999" i="2"/>
  <c r="AC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G998" i="2"/>
  <c r="AE998" i="2"/>
  <c r="AD998" i="2"/>
  <c r="AC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G997" i="2"/>
  <c r="AE997" i="2"/>
  <c r="AD997" i="2"/>
  <c r="AC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G996" i="2"/>
  <c r="AE996" i="2"/>
  <c r="AD996" i="2"/>
  <c r="AC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G995" i="2"/>
  <c r="AE995" i="2"/>
  <c r="AD995" i="2"/>
  <c r="AC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G994" i="2"/>
  <c r="AE994" i="2"/>
  <c r="AD994" i="2"/>
  <c r="AC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G993" i="2"/>
  <c r="AE993" i="2"/>
  <c r="AD993" i="2"/>
  <c r="AC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G992" i="2"/>
  <c r="AE992" i="2"/>
  <c r="AD992" i="2"/>
  <c r="AC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G991" i="2"/>
  <c r="AE991" i="2"/>
  <c r="AD991" i="2"/>
  <c r="AC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G990" i="2"/>
  <c r="AE990" i="2"/>
  <c r="AD990" i="2"/>
  <c r="AC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G989" i="2"/>
  <c r="AE989" i="2"/>
  <c r="AD989" i="2"/>
  <c r="AC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G988" i="2"/>
  <c r="AE988" i="2"/>
  <c r="AD988" i="2"/>
  <c r="AC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G987" i="2"/>
  <c r="AE987" i="2"/>
  <c r="AD987" i="2"/>
  <c r="AC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G986" i="2"/>
  <c r="AE986" i="2"/>
  <c r="AD986" i="2"/>
  <c r="AC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G985" i="2"/>
  <c r="AE985" i="2"/>
  <c r="AD985" i="2"/>
  <c r="AC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G984" i="2"/>
  <c r="AE984" i="2"/>
  <c r="AD984" i="2"/>
  <c r="AC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G983" i="2"/>
  <c r="AE983" i="2"/>
  <c r="AD983" i="2"/>
  <c r="AC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G982" i="2"/>
  <c r="AE982" i="2"/>
  <c r="AD982" i="2"/>
  <c r="AC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G981" i="2"/>
  <c r="AE981" i="2"/>
  <c r="AD981" i="2"/>
  <c r="AC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G980" i="2"/>
  <c r="AE980" i="2"/>
  <c r="AD980" i="2"/>
  <c r="AC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E979" i="2"/>
  <c r="AD979" i="2"/>
  <c r="AC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G978" i="2"/>
  <c r="AE978" i="2"/>
  <c r="AD978" i="2"/>
  <c r="AC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G977" i="2"/>
  <c r="AE977" i="2"/>
  <c r="AD977" i="2"/>
  <c r="AC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G976" i="2"/>
  <c r="AE976" i="2"/>
  <c r="AD976" i="2"/>
  <c r="AC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G975" i="2"/>
  <c r="AE975" i="2"/>
  <c r="AD975" i="2"/>
  <c r="AC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G974" i="2"/>
  <c r="AE974" i="2"/>
  <c r="AD974" i="2"/>
  <c r="AC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G973" i="2"/>
  <c r="AE973" i="2"/>
  <c r="AD973" i="2"/>
  <c r="AC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G972" i="2"/>
  <c r="AE972" i="2"/>
  <c r="AD972" i="2"/>
  <c r="AC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G971" i="2"/>
  <c r="AE971" i="2"/>
  <c r="AD971" i="2"/>
  <c r="AC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G970" i="2"/>
  <c r="AE970" i="2"/>
  <c r="AD970" i="2"/>
  <c r="AC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G969" i="2"/>
  <c r="AE969" i="2"/>
  <c r="AD969" i="2"/>
  <c r="AC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G968" i="2"/>
  <c r="AE968" i="2"/>
  <c r="AD968" i="2"/>
  <c r="AC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G967" i="2"/>
  <c r="AE967" i="2"/>
  <c r="AD967" i="2"/>
  <c r="AC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G966" i="2"/>
  <c r="AE966" i="2"/>
  <c r="AD966" i="2"/>
  <c r="AC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G965" i="2"/>
  <c r="AE965" i="2"/>
  <c r="AD965" i="2"/>
  <c r="AC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G964" i="2"/>
  <c r="AE964" i="2"/>
  <c r="AD964" i="2"/>
  <c r="AC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G963" i="2"/>
  <c r="AE963" i="2"/>
  <c r="AD963" i="2"/>
  <c r="AC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G962" i="2"/>
  <c r="AE962" i="2"/>
  <c r="AD962" i="2"/>
  <c r="AC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G961" i="2"/>
  <c r="AE961" i="2"/>
  <c r="AD961" i="2"/>
  <c r="AC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G960" i="2"/>
  <c r="AE960" i="2"/>
  <c r="AD960" i="2"/>
  <c r="AC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G959" i="2"/>
  <c r="AE959" i="2"/>
  <c r="AD959" i="2"/>
  <c r="AC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G958" i="2"/>
  <c r="AE958" i="2"/>
  <c r="AD958" i="2"/>
  <c r="AC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G957" i="2"/>
  <c r="AE957" i="2"/>
  <c r="AD957" i="2"/>
  <c r="AC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G956" i="2"/>
  <c r="AE956" i="2"/>
  <c r="AD956" i="2"/>
  <c r="AC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G955" i="2"/>
  <c r="AE955" i="2"/>
  <c r="AD955" i="2"/>
  <c r="AC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G954" i="2"/>
  <c r="AE954" i="2"/>
  <c r="AD954" i="2"/>
  <c r="AC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G953" i="2"/>
  <c r="AE953" i="2"/>
  <c r="AD953" i="2"/>
  <c r="AC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G952" i="2"/>
  <c r="AE952" i="2"/>
  <c r="AD952" i="2"/>
  <c r="AC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G951" i="2"/>
  <c r="AE951" i="2"/>
  <c r="AD951" i="2"/>
  <c r="AC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G950" i="2"/>
  <c r="AE950" i="2"/>
  <c r="AD950" i="2"/>
  <c r="AC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G949" i="2"/>
  <c r="AE949" i="2"/>
  <c r="AD949" i="2"/>
  <c r="AC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G948" i="2"/>
  <c r="AE948" i="2"/>
  <c r="AD948" i="2"/>
  <c r="AC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G947" i="2"/>
  <c r="AE947" i="2"/>
  <c r="AD947" i="2"/>
  <c r="AC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G946" i="2"/>
  <c r="AE946" i="2"/>
  <c r="AD946" i="2"/>
  <c r="AC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G945" i="2"/>
  <c r="AE945" i="2"/>
  <c r="AD945" i="2"/>
  <c r="AC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G944" i="2"/>
  <c r="AE944" i="2"/>
  <c r="AD944" i="2"/>
  <c r="AC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G943" i="2"/>
  <c r="AE943" i="2"/>
  <c r="AD943" i="2"/>
  <c r="AC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G942" i="2"/>
  <c r="AE942" i="2"/>
  <c r="AD942" i="2"/>
  <c r="AC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G941" i="2"/>
  <c r="AE941" i="2"/>
  <c r="AD941" i="2"/>
  <c r="AC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G940" i="2"/>
  <c r="AE940" i="2"/>
  <c r="AD940" i="2"/>
  <c r="AC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G939" i="2"/>
  <c r="AE939" i="2"/>
  <c r="AD939" i="2"/>
  <c r="AC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G938" i="2"/>
  <c r="AE938" i="2"/>
  <c r="AD938" i="2"/>
  <c r="AC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G937" i="2"/>
  <c r="AE937" i="2"/>
  <c r="AD937" i="2"/>
  <c r="AC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E936" i="2"/>
  <c r="AD936" i="2"/>
  <c r="AC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G935" i="2"/>
  <c r="AE935" i="2"/>
  <c r="AD935" i="2"/>
  <c r="AC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G934" i="2"/>
  <c r="AE934" i="2"/>
  <c r="AD934" i="2"/>
  <c r="AC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G933" i="2"/>
  <c r="AE933" i="2"/>
  <c r="AD933" i="2"/>
  <c r="AC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G932" i="2"/>
  <c r="AE932" i="2"/>
  <c r="AD932" i="2"/>
  <c r="AC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G931" i="2"/>
  <c r="AE931" i="2"/>
  <c r="AD931" i="2"/>
  <c r="AC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G930" i="2"/>
  <c r="AE930" i="2"/>
  <c r="AD930" i="2"/>
  <c r="AC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G929" i="2"/>
  <c r="AE929" i="2"/>
  <c r="AD929" i="2"/>
  <c r="AC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G928" i="2"/>
  <c r="AE928" i="2"/>
  <c r="AD928" i="2"/>
  <c r="AC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G927" i="2"/>
  <c r="AE927" i="2"/>
  <c r="AD927" i="2"/>
  <c r="AC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G926" i="2"/>
  <c r="AE926" i="2"/>
  <c r="AD926" i="2"/>
  <c r="AC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G925" i="2"/>
  <c r="AE925" i="2"/>
  <c r="AD925" i="2"/>
  <c r="AC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G924" i="2"/>
  <c r="AE924" i="2"/>
  <c r="AD924" i="2"/>
  <c r="AC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G923" i="2"/>
  <c r="AE923" i="2"/>
  <c r="AD923" i="2"/>
  <c r="AC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G922" i="2"/>
  <c r="AE922" i="2"/>
  <c r="AD922" i="2"/>
  <c r="AC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G921" i="2"/>
  <c r="AE921" i="2"/>
  <c r="AD921" i="2"/>
  <c r="AC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G920" i="2"/>
  <c r="AE920" i="2"/>
  <c r="AD920" i="2"/>
  <c r="AC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E919" i="2"/>
  <c r="AD919" i="2"/>
  <c r="AC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G918" i="2"/>
  <c r="AE918" i="2"/>
  <c r="AD918" i="2"/>
  <c r="AC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G917" i="2"/>
  <c r="AE917" i="2"/>
  <c r="AD917" i="2"/>
  <c r="AC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G916" i="2"/>
  <c r="AE916" i="2"/>
  <c r="AD916" i="2"/>
  <c r="AC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G915" i="2"/>
  <c r="AE915" i="2"/>
  <c r="AD915" i="2"/>
  <c r="AC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G914" i="2"/>
  <c r="AE914" i="2"/>
  <c r="AD914" i="2"/>
  <c r="AC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G913" i="2"/>
  <c r="AE913" i="2"/>
  <c r="AD913" i="2"/>
  <c r="AC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G912" i="2"/>
  <c r="AE912" i="2"/>
  <c r="AD912" i="2"/>
  <c r="AC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G911" i="2"/>
  <c r="AE911" i="2"/>
  <c r="AD911" i="2"/>
  <c r="AC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G910" i="2"/>
  <c r="AE910" i="2"/>
  <c r="AD910" i="2"/>
  <c r="AC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E909" i="2"/>
  <c r="AD909" i="2"/>
  <c r="AC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G908" i="2"/>
  <c r="AE908" i="2"/>
  <c r="AD908" i="2"/>
  <c r="AC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G907" i="2"/>
  <c r="AE907" i="2"/>
  <c r="AD907" i="2"/>
  <c r="AC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G906" i="2"/>
  <c r="AE906" i="2"/>
  <c r="AD906" i="2"/>
  <c r="AC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G905" i="2"/>
  <c r="AE905" i="2"/>
  <c r="AD905" i="2"/>
  <c r="AC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G904" i="2"/>
  <c r="AE904" i="2"/>
  <c r="AD904" i="2"/>
  <c r="AC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G903" i="2"/>
  <c r="AE903" i="2"/>
  <c r="AD903" i="2"/>
  <c r="AC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G902" i="2"/>
  <c r="AE902" i="2"/>
  <c r="AD902" i="2"/>
  <c r="AC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G901" i="2"/>
  <c r="AE901" i="2"/>
  <c r="AD901" i="2"/>
  <c r="AC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G900" i="2"/>
  <c r="AE900" i="2"/>
  <c r="AD900" i="2"/>
  <c r="AC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G899" i="2"/>
  <c r="AE899" i="2"/>
  <c r="AD899" i="2"/>
  <c r="AC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G898" i="2"/>
  <c r="AE898" i="2"/>
  <c r="AD898" i="2"/>
  <c r="AC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G897" i="2"/>
  <c r="AE897" i="2"/>
  <c r="AD897" i="2"/>
  <c r="AC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G896" i="2"/>
  <c r="AE896" i="2"/>
  <c r="AD896" i="2"/>
  <c r="AC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G895" i="2"/>
  <c r="AE895" i="2"/>
  <c r="AD895" i="2"/>
  <c r="AC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G894" i="2"/>
  <c r="AE894" i="2"/>
  <c r="AD894" i="2"/>
  <c r="AC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E893" i="2"/>
  <c r="AD893" i="2"/>
  <c r="AC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G892" i="2"/>
  <c r="AE892" i="2"/>
  <c r="AD892" i="2"/>
  <c r="AC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E891" i="2"/>
  <c r="AD891" i="2"/>
  <c r="AC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G890" i="2"/>
  <c r="AE890" i="2"/>
  <c r="AD890" i="2"/>
  <c r="AC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G889" i="2"/>
  <c r="AE889" i="2"/>
  <c r="AD889" i="2"/>
  <c r="AC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G888" i="2"/>
  <c r="AE888" i="2"/>
  <c r="AD888" i="2"/>
  <c r="AC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G887" i="2"/>
  <c r="AE887" i="2"/>
  <c r="AD887" i="2"/>
  <c r="AC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G886" i="2"/>
  <c r="AE886" i="2"/>
  <c r="AD886" i="2"/>
  <c r="AC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G885" i="2"/>
  <c r="AE885" i="2"/>
  <c r="AD885" i="2"/>
  <c r="AC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G884" i="2"/>
  <c r="AE884" i="2"/>
  <c r="AD884" i="2"/>
  <c r="AC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G883" i="2"/>
  <c r="AE883" i="2"/>
  <c r="AD883" i="2"/>
  <c r="AC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G882" i="2"/>
  <c r="AE882" i="2"/>
  <c r="AD882" i="2"/>
  <c r="AC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E881" i="2"/>
  <c r="AD881" i="2"/>
  <c r="AC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E880" i="2"/>
  <c r="AD880" i="2"/>
  <c r="AC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E879" i="2"/>
  <c r="AD879" i="2"/>
  <c r="AC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E878" i="2"/>
  <c r="AD878" i="2"/>
  <c r="AC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E877" i="2"/>
  <c r="AD877" i="2"/>
  <c r="AC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E876" i="2"/>
  <c r="AD876" i="2"/>
  <c r="AC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E875" i="2"/>
  <c r="AD875" i="2"/>
  <c r="AC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E874" i="2"/>
  <c r="AD874" i="2"/>
  <c r="AC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G873" i="2"/>
  <c r="AE873" i="2"/>
  <c r="AD873" i="2"/>
  <c r="AC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G872" i="2"/>
  <c r="AE872" i="2"/>
  <c r="AD872" i="2"/>
  <c r="AC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E871" i="2"/>
  <c r="AD871" i="2"/>
  <c r="AC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G870" i="2"/>
  <c r="AE870" i="2"/>
  <c r="AD870" i="2"/>
  <c r="AC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E869" i="2"/>
  <c r="AD869" i="2"/>
  <c r="AC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E868" i="2"/>
  <c r="AD868" i="2"/>
  <c r="AC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E867" i="2"/>
  <c r="AD867" i="2"/>
  <c r="AC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E866" i="2"/>
  <c r="AD866" i="2"/>
  <c r="AC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E865" i="2"/>
  <c r="AD865" i="2"/>
  <c r="AC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E864" i="2"/>
  <c r="AD864" i="2"/>
  <c r="AC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E863" i="2"/>
  <c r="AD863" i="2"/>
  <c r="AC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E862" i="2"/>
  <c r="AD862" i="2"/>
  <c r="AC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G861" i="2"/>
  <c r="AE861" i="2"/>
  <c r="AD861" i="2"/>
  <c r="AC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G860" i="2"/>
  <c r="AE860" i="2"/>
  <c r="AD860" i="2"/>
  <c r="AC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E859" i="2"/>
  <c r="AD859" i="2"/>
  <c r="AC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G858" i="2"/>
  <c r="AE858" i="2"/>
  <c r="AD858" i="2"/>
  <c r="AC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E857" i="2"/>
  <c r="AD857" i="2"/>
  <c r="AC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G856" i="2"/>
  <c r="AE856" i="2"/>
  <c r="AD856" i="2"/>
  <c r="AC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E855" i="2"/>
  <c r="AD855" i="2"/>
  <c r="AC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E854" i="2"/>
  <c r="AD854" i="2"/>
  <c r="AC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G853" i="2"/>
  <c r="AE853" i="2"/>
  <c r="AD853" i="2"/>
  <c r="AC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G852" i="2"/>
  <c r="AE852" i="2"/>
  <c r="AD852" i="2"/>
  <c r="AC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G851" i="2"/>
  <c r="AE851" i="2"/>
  <c r="AD851" i="2"/>
  <c r="AC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G850" i="2"/>
  <c r="AE850" i="2"/>
  <c r="AD850" i="2"/>
  <c r="AC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G849" i="2"/>
  <c r="AE849" i="2"/>
  <c r="AD849" i="2"/>
  <c r="AC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G848" i="2"/>
  <c r="AE848" i="2"/>
  <c r="AD848" i="2"/>
  <c r="AC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G847" i="2"/>
  <c r="AE847" i="2"/>
  <c r="AD847" i="2"/>
  <c r="AC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G846" i="2"/>
  <c r="AE846" i="2"/>
  <c r="AD846" i="2"/>
  <c r="AC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G845" i="2"/>
  <c r="AE845" i="2"/>
  <c r="AD845" i="2"/>
  <c r="AC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G844" i="2"/>
  <c r="AE844" i="2"/>
  <c r="AD844" i="2"/>
  <c r="AC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E843" i="2"/>
  <c r="AD843" i="2"/>
  <c r="AC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G842" i="2"/>
  <c r="AE842" i="2"/>
  <c r="AD842" i="2"/>
  <c r="AC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G841" i="2"/>
  <c r="AE841" i="2"/>
  <c r="AD841" i="2"/>
  <c r="AC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G840" i="2"/>
  <c r="AE840" i="2"/>
  <c r="AD840" i="2"/>
  <c r="AC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E839" i="2"/>
  <c r="AD839" i="2"/>
  <c r="AC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G838" i="2"/>
  <c r="AE838" i="2"/>
  <c r="AD838" i="2"/>
  <c r="AC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G837" i="2"/>
  <c r="AE837" i="2"/>
  <c r="AD837" i="2"/>
  <c r="AC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G836" i="2"/>
  <c r="AE836" i="2"/>
  <c r="AD836" i="2"/>
  <c r="AC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G835" i="2"/>
  <c r="AE835" i="2"/>
  <c r="AD835" i="2"/>
  <c r="AC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G834" i="2"/>
  <c r="AE834" i="2"/>
  <c r="AD834" i="2"/>
  <c r="AC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E833" i="2"/>
  <c r="AD833" i="2"/>
  <c r="AC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G832" i="2"/>
  <c r="AE832" i="2"/>
  <c r="AD832" i="2"/>
  <c r="AC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G831" i="2"/>
  <c r="AE831" i="2"/>
  <c r="AD831" i="2"/>
  <c r="AC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G830" i="2"/>
  <c r="AE830" i="2"/>
  <c r="AD830" i="2"/>
  <c r="AC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G829" i="2"/>
  <c r="AE829" i="2"/>
  <c r="AD829" i="2"/>
  <c r="AC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G828" i="2"/>
  <c r="AE828" i="2"/>
  <c r="AD828" i="2"/>
  <c r="AC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G827" i="2"/>
  <c r="AE827" i="2"/>
  <c r="AD827" i="2"/>
  <c r="AC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G826" i="2"/>
  <c r="AE826" i="2"/>
  <c r="AD826" i="2"/>
  <c r="AC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G825" i="2"/>
  <c r="AE825" i="2"/>
  <c r="AD825" i="2"/>
  <c r="AC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G824" i="2"/>
  <c r="AE824" i="2"/>
  <c r="AD824" i="2"/>
  <c r="AC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G823" i="2"/>
  <c r="AE823" i="2"/>
  <c r="AD823" i="2"/>
  <c r="AC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E822" i="2"/>
  <c r="AD822" i="2"/>
  <c r="AC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G821" i="2"/>
  <c r="AE821" i="2"/>
  <c r="AD821" i="2"/>
  <c r="AC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G820" i="2"/>
  <c r="AE820" i="2"/>
  <c r="AD820" i="2"/>
  <c r="AC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G819" i="2"/>
  <c r="AE819" i="2"/>
  <c r="AD819" i="2"/>
  <c r="AC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G818" i="2"/>
  <c r="AE818" i="2"/>
  <c r="AD818" i="2"/>
  <c r="AC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G817" i="2"/>
  <c r="AE817" i="2"/>
  <c r="AD817" i="2"/>
  <c r="AC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E816" i="2"/>
  <c r="AD816" i="2"/>
  <c r="AC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E815" i="2"/>
  <c r="AD815" i="2"/>
  <c r="AC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E814" i="2"/>
  <c r="AD814" i="2"/>
  <c r="AC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E813" i="2"/>
  <c r="AD813" i="2"/>
  <c r="AC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E812" i="2"/>
  <c r="AD812" i="2"/>
  <c r="AC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E811" i="2"/>
  <c r="AD811" i="2"/>
  <c r="AC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E810" i="2"/>
  <c r="AD810" i="2"/>
  <c r="AC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E809" i="2"/>
  <c r="AD809" i="2"/>
  <c r="AC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E808" i="2"/>
  <c r="AD808" i="2"/>
  <c r="AC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E807" i="2"/>
  <c r="AD807" i="2"/>
  <c r="AC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E806" i="2"/>
  <c r="AD806" i="2"/>
  <c r="AC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E805" i="2"/>
  <c r="AD805" i="2"/>
  <c r="AC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E804" i="2"/>
  <c r="AD804" i="2"/>
  <c r="AC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E803" i="2"/>
  <c r="AD803" i="2"/>
  <c r="AC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E802" i="2"/>
  <c r="AD802" i="2"/>
  <c r="AC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E801" i="2"/>
  <c r="AD801" i="2"/>
  <c r="AC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E800" i="2"/>
  <c r="AD800" i="2"/>
  <c r="AC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E799" i="2"/>
  <c r="AD799" i="2"/>
  <c r="AC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E798" i="2"/>
  <c r="AD798" i="2"/>
  <c r="AC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E797" i="2"/>
  <c r="AD797" i="2"/>
  <c r="AC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E796" i="2"/>
  <c r="AD796" i="2"/>
  <c r="AC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E795" i="2"/>
  <c r="AD795" i="2"/>
  <c r="AC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E794" i="2"/>
  <c r="AD794" i="2"/>
  <c r="AC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E793" i="2"/>
  <c r="AD793" i="2"/>
  <c r="AC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E792" i="2"/>
  <c r="AD792" i="2"/>
  <c r="AC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E791" i="2"/>
  <c r="AD791" i="2"/>
  <c r="AC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E790" i="2"/>
  <c r="AD790" i="2"/>
  <c r="AC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E789" i="2"/>
  <c r="AD789" i="2"/>
  <c r="AC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E788" i="2"/>
  <c r="AD788" i="2"/>
  <c r="AC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E787" i="2"/>
  <c r="AD787" i="2"/>
  <c r="AC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E786" i="2"/>
  <c r="AD786" i="2"/>
  <c r="AC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E785" i="2"/>
  <c r="AD785" i="2"/>
  <c r="AC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E784" i="2"/>
  <c r="AD784" i="2"/>
  <c r="AC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E783" i="2"/>
  <c r="AD783" i="2"/>
  <c r="AC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E782" i="2"/>
  <c r="AD782" i="2"/>
  <c r="AC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E781" i="2"/>
  <c r="AD781" i="2"/>
  <c r="AC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E780" i="2"/>
  <c r="AD780" i="2"/>
  <c r="AC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E779" i="2"/>
  <c r="AD779" i="2"/>
  <c r="AC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E778" i="2"/>
  <c r="AD778" i="2"/>
  <c r="AC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E777" i="2"/>
  <c r="AD777" i="2"/>
  <c r="AC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E776" i="2"/>
  <c r="AD776" i="2"/>
  <c r="AC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E775" i="2"/>
  <c r="AD775" i="2"/>
  <c r="AC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E774" i="2"/>
  <c r="AD774" i="2"/>
  <c r="AC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E773" i="2"/>
  <c r="AD773" i="2"/>
  <c r="AC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E772" i="2"/>
  <c r="AD772" i="2"/>
  <c r="AC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E771" i="2"/>
  <c r="AD771" i="2"/>
  <c r="AC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E770" i="2"/>
  <c r="AD770" i="2"/>
  <c r="AC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E769" i="2"/>
  <c r="AD769" i="2"/>
  <c r="AC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E768" i="2"/>
  <c r="AD768" i="2"/>
  <c r="AC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E767" i="2"/>
  <c r="AD767" i="2"/>
  <c r="AC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E766" i="2"/>
  <c r="AD766" i="2"/>
  <c r="AC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E765" i="2"/>
  <c r="AD765" i="2"/>
  <c r="AC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E764" i="2"/>
  <c r="AD764" i="2"/>
  <c r="AC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E763" i="2"/>
  <c r="AD763" i="2"/>
  <c r="AC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E762" i="2"/>
  <c r="AD762" i="2"/>
  <c r="AC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E761" i="2"/>
  <c r="AD761" i="2"/>
  <c r="AC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E760" i="2"/>
  <c r="AD760" i="2"/>
  <c r="AC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E759" i="2"/>
  <c r="AD759" i="2"/>
  <c r="AC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E758" i="2"/>
  <c r="AD758" i="2"/>
  <c r="AC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E757" i="2"/>
  <c r="AD757" i="2"/>
  <c r="AC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E756" i="2"/>
  <c r="AD756" i="2"/>
  <c r="AC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E755" i="2"/>
  <c r="AD755" i="2"/>
  <c r="AC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E754" i="2"/>
  <c r="AD754" i="2"/>
  <c r="AC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E753" i="2"/>
  <c r="AD753" i="2"/>
  <c r="AC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E752" i="2"/>
  <c r="AD752" i="2"/>
  <c r="AC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E751" i="2"/>
  <c r="AD751" i="2"/>
  <c r="AC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E750" i="2"/>
  <c r="AD750" i="2"/>
  <c r="AC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E749" i="2"/>
  <c r="AD749" i="2"/>
  <c r="AC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E748" i="2"/>
  <c r="AD748" i="2"/>
  <c r="AC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E747" i="2"/>
  <c r="AD747" i="2"/>
  <c r="AC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E746" i="2"/>
  <c r="AD746" i="2"/>
  <c r="AC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E745" i="2"/>
  <c r="AD745" i="2"/>
  <c r="AC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E744" i="2"/>
  <c r="AD744" i="2"/>
  <c r="AC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E743" i="2"/>
  <c r="AD743" i="2"/>
  <c r="AC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E742" i="2"/>
  <c r="AD742" i="2"/>
  <c r="AC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E741" i="2"/>
  <c r="AD741" i="2"/>
  <c r="AC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E740" i="2"/>
  <c r="AD740" i="2"/>
  <c r="AC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E739" i="2"/>
  <c r="AD739" i="2"/>
  <c r="AC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E738" i="2"/>
  <c r="AD738" i="2"/>
  <c r="AC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E737" i="2"/>
  <c r="AD737" i="2"/>
  <c r="AC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E736" i="2"/>
  <c r="AD736" i="2"/>
  <c r="AC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E735" i="2"/>
  <c r="AD735" i="2"/>
  <c r="AC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E734" i="2"/>
  <c r="AD734" i="2"/>
  <c r="AC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E733" i="2"/>
  <c r="AD733" i="2"/>
  <c r="AC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E732" i="2"/>
  <c r="AD732" i="2"/>
  <c r="AC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E731" i="2"/>
  <c r="AD731" i="2"/>
  <c r="AC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E730" i="2"/>
  <c r="AD730" i="2"/>
  <c r="AC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E729" i="2"/>
  <c r="AD729" i="2"/>
  <c r="AC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E728" i="2"/>
  <c r="AD728" i="2"/>
  <c r="AC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E727" i="2"/>
  <c r="AD727" i="2"/>
  <c r="AC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E726" i="2"/>
  <c r="AD726" i="2"/>
  <c r="AC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E725" i="2"/>
  <c r="AD725" i="2"/>
  <c r="AC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E724" i="2"/>
  <c r="AD724" i="2"/>
  <c r="AC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E723" i="2"/>
  <c r="AD723" i="2"/>
  <c r="AC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E722" i="2"/>
  <c r="AD722" i="2"/>
  <c r="AC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E721" i="2"/>
  <c r="AD721" i="2"/>
  <c r="AC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E720" i="2"/>
  <c r="AD720" i="2"/>
  <c r="AC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E719" i="2"/>
  <c r="AD719" i="2"/>
  <c r="AC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E718" i="2"/>
  <c r="AD718" i="2"/>
  <c r="AC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E717" i="2"/>
  <c r="AD717" i="2"/>
  <c r="AC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E716" i="2"/>
  <c r="AD716" i="2"/>
  <c r="AC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E715" i="2"/>
  <c r="AD715" i="2"/>
  <c r="AC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E714" i="2"/>
  <c r="AD714" i="2"/>
  <c r="AC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E713" i="2"/>
  <c r="AD713" i="2"/>
  <c r="AC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E712" i="2"/>
  <c r="AD712" i="2"/>
  <c r="AC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E711" i="2"/>
  <c r="AD711" i="2"/>
  <c r="AC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E710" i="2"/>
  <c r="AD710" i="2"/>
  <c r="AC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E709" i="2"/>
  <c r="AD709" i="2"/>
  <c r="AC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E708" i="2"/>
  <c r="AD708" i="2"/>
  <c r="AC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E707" i="2"/>
  <c r="AD707" i="2"/>
  <c r="AC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E706" i="2"/>
  <c r="AD706" i="2"/>
  <c r="AC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E705" i="2"/>
  <c r="AD705" i="2"/>
  <c r="AC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E704" i="2"/>
  <c r="AD704" i="2"/>
  <c r="AC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E703" i="2"/>
  <c r="AD703" i="2"/>
  <c r="AC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E702" i="2"/>
  <c r="AD702" i="2"/>
  <c r="AC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E701" i="2"/>
  <c r="AD701" i="2"/>
  <c r="AC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E700" i="2"/>
  <c r="AD700" i="2"/>
  <c r="AC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E699" i="2"/>
  <c r="AD699" i="2"/>
  <c r="AC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E698" i="2"/>
  <c r="AD698" i="2"/>
  <c r="AC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E697" i="2"/>
  <c r="AD697" i="2"/>
  <c r="AC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E696" i="2"/>
  <c r="AD696" i="2"/>
  <c r="AC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E695" i="2"/>
  <c r="AD695" i="2"/>
  <c r="AC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E694" i="2"/>
  <c r="AD694" i="2"/>
  <c r="AC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E693" i="2"/>
  <c r="AD693" i="2"/>
  <c r="AC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E692" i="2"/>
  <c r="AD692" i="2"/>
  <c r="AC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E691" i="2"/>
  <c r="AD691" i="2"/>
  <c r="AC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E690" i="2"/>
  <c r="AD690" i="2"/>
  <c r="AC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E689" i="2"/>
  <c r="AD689" i="2"/>
  <c r="AC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E688" i="2"/>
  <c r="AD688" i="2"/>
  <c r="AC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E687" i="2"/>
  <c r="AD687" i="2"/>
  <c r="AC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E686" i="2"/>
  <c r="AD686" i="2"/>
  <c r="AC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E685" i="2"/>
  <c r="AD685" i="2"/>
  <c r="AC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E684" i="2"/>
  <c r="AD684" i="2"/>
  <c r="AC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E683" i="2"/>
  <c r="AD683" i="2"/>
  <c r="AC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E682" i="2"/>
  <c r="AD682" i="2"/>
  <c r="AC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E681" i="2"/>
  <c r="AD681" i="2"/>
  <c r="AC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E680" i="2"/>
  <c r="AD680" i="2"/>
  <c r="AC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E679" i="2"/>
  <c r="AD679" i="2"/>
  <c r="AC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E678" i="2"/>
  <c r="AD678" i="2"/>
  <c r="AC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E677" i="2"/>
  <c r="AD677" i="2"/>
  <c r="AC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E676" i="2"/>
  <c r="AD676" i="2"/>
  <c r="AC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E675" i="2"/>
  <c r="AD675" i="2"/>
  <c r="AC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E674" i="2"/>
  <c r="AD674" i="2"/>
  <c r="AC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E673" i="2"/>
  <c r="AD673" i="2"/>
  <c r="AC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E672" i="2"/>
  <c r="AD672" i="2"/>
  <c r="AC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E671" i="2"/>
  <c r="AD671" i="2"/>
  <c r="AC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E670" i="2"/>
  <c r="AD670" i="2"/>
  <c r="AC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E669" i="2"/>
  <c r="AD669" i="2"/>
  <c r="AC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E668" i="2"/>
  <c r="AD668" i="2"/>
  <c r="AC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E667" i="2"/>
  <c r="AD667" i="2"/>
  <c r="AC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E666" i="2"/>
  <c r="AD666" i="2"/>
  <c r="AC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E665" i="2"/>
  <c r="AD665" i="2"/>
  <c r="AC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E664" i="2"/>
  <c r="AD664" i="2"/>
  <c r="AC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E663" i="2"/>
  <c r="AD663" i="2"/>
  <c r="AC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E662" i="2"/>
  <c r="AD662" i="2"/>
  <c r="AC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E661" i="2"/>
  <c r="AD661" i="2"/>
  <c r="AC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E660" i="2"/>
  <c r="AD660" i="2"/>
  <c r="AC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E659" i="2"/>
  <c r="AD659" i="2"/>
  <c r="AC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E658" i="2"/>
  <c r="AD658" i="2"/>
  <c r="AC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E657" i="2"/>
  <c r="AD657" i="2"/>
  <c r="AC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E656" i="2"/>
  <c r="AD656" i="2"/>
  <c r="AC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E655" i="2"/>
  <c r="AD655" i="2"/>
  <c r="AC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E654" i="2"/>
  <c r="AD654" i="2"/>
  <c r="AC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E653" i="2"/>
  <c r="AD653" i="2"/>
  <c r="AC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E652" i="2"/>
  <c r="AD652" i="2"/>
  <c r="AC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E651" i="2"/>
  <c r="AD651" i="2"/>
  <c r="AC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E650" i="2"/>
  <c r="AD650" i="2"/>
  <c r="AC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E649" i="2"/>
  <c r="AD649" i="2"/>
  <c r="AC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E648" i="2"/>
  <c r="AD648" i="2"/>
  <c r="AC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E647" i="2"/>
  <c r="AD647" i="2"/>
  <c r="AC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E646" i="2"/>
  <c r="AD646" i="2"/>
  <c r="AC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E645" i="2"/>
  <c r="AD645" i="2"/>
  <c r="AC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E644" i="2"/>
  <c r="AD644" i="2"/>
  <c r="AC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E643" i="2"/>
  <c r="AD643" i="2"/>
  <c r="AC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E642" i="2"/>
  <c r="AD642" i="2"/>
  <c r="AC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E641" i="2"/>
  <c r="AD641" i="2"/>
  <c r="AC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E640" i="2"/>
  <c r="AD640" i="2"/>
  <c r="AC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E639" i="2"/>
  <c r="AD639" i="2"/>
  <c r="AC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E638" i="2"/>
  <c r="AD638" i="2"/>
  <c r="AC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E637" i="2"/>
  <c r="AD637" i="2"/>
  <c r="AC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E636" i="2"/>
  <c r="AD636" i="2"/>
  <c r="AC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E635" i="2"/>
  <c r="AD635" i="2"/>
  <c r="AC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E634" i="2"/>
  <c r="AD634" i="2"/>
  <c r="AC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E633" i="2"/>
  <c r="AD633" i="2"/>
  <c r="AC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E632" i="2"/>
  <c r="AD632" i="2"/>
  <c r="AC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E631" i="2"/>
  <c r="AD631" i="2"/>
  <c r="AC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E630" i="2"/>
  <c r="AD630" i="2"/>
  <c r="AC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E629" i="2"/>
  <c r="AD629" i="2"/>
  <c r="AC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E628" i="2"/>
  <c r="AD628" i="2"/>
  <c r="AC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E627" i="2"/>
  <c r="AD627" i="2"/>
  <c r="AC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E626" i="2"/>
  <c r="AD626" i="2"/>
  <c r="AC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E625" i="2"/>
  <c r="AD625" i="2"/>
  <c r="AC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E624" i="2"/>
  <c r="AD624" i="2"/>
  <c r="AC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E623" i="2"/>
  <c r="AD623" i="2"/>
  <c r="AC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E622" i="2"/>
  <c r="AD622" i="2"/>
  <c r="AC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E621" i="2"/>
  <c r="AD621" i="2"/>
  <c r="AC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E620" i="2"/>
  <c r="AD620" i="2"/>
  <c r="AC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E619" i="2"/>
  <c r="AD619" i="2"/>
  <c r="AC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E618" i="2"/>
  <c r="AD618" i="2"/>
  <c r="AC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E617" i="2"/>
  <c r="AD617" i="2"/>
  <c r="AC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E616" i="2"/>
  <c r="AD616" i="2"/>
  <c r="AC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E615" i="2"/>
  <c r="AD615" i="2"/>
  <c r="AC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E614" i="2"/>
  <c r="AD614" i="2"/>
  <c r="AC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E613" i="2"/>
  <c r="AD613" i="2"/>
  <c r="AC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E612" i="2"/>
  <c r="AD612" i="2"/>
  <c r="AC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E611" i="2"/>
  <c r="AD611" i="2"/>
  <c r="AC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E610" i="2"/>
  <c r="AD610" i="2"/>
  <c r="AC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E609" i="2"/>
  <c r="AD609" i="2"/>
  <c r="AC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E608" i="2"/>
  <c r="AD608" i="2"/>
  <c r="AC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E607" i="2"/>
  <c r="AD607" i="2"/>
  <c r="AC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E606" i="2"/>
  <c r="AD606" i="2"/>
  <c r="AC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E605" i="2"/>
  <c r="AD605" i="2"/>
  <c r="AC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E604" i="2"/>
  <c r="AD604" i="2"/>
  <c r="AC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E603" i="2"/>
  <c r="AD603" i="2"/>
  <c r="AC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E602" i="2"/>
  <c r="AD602" i="2"/>
  <c r="AC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E601" i="2"/>
  <c r="AD601" i="2"/>
  <c r="AC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E600" i="2"/>
  <c r="AD600" i="2"/>
  <c r="AC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E599" i="2"/>
  <c r="AD599" i="2"/>
  <c r="AC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E598" i="2"/>
  <c r="AD598" i="2"/>
  <c r="AC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E597" i="2"/>
  <c r="AD597" i="2"/>
  <c r="AC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E596" i="2"/>
  <c r="AD596" i="2"/>
  <c r="AC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E595" i="2"/>
  <c r="AD595" i="2"/>
  <c r="AC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E594" i="2"/>
  <c r="AD594" i="2"/>
  <c r="AC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E593" i="2"/>
  <c r="AD593" i="2"/>
  <c r="AC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E592" i="2"/>
  <c r="AD592" i="2"/>
  <c r="AC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E591" i="2"/>
  <c r="AD591" i="2"/>
  <c r="AC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E590" i="2"/>
  <c r="AD590" i="2"/>
  <c r="AC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E589" i="2"/>
  <c r="AD589" i="2"/>
  <c r="AC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E588" i="2"/>
  <c r="AD588" i="2"/>
  <c r="AC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E587" i="2"/>
  <c r="AD587" i="2"/>
  <c r="AC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E586" i="2"/>
  <c r="AD586" i="2"/>
  <c r="AC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E585" i="2"/>
  <c r="AD585" i="2"/>
  <c r="AC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E584" i="2"/>
  <c r="AD584" i="2"/>
  <c r="AC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E583" i="2"/>
  <c r="AD583" i="2"/>
  <c r="AC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E582" i="2"/>
  <c r="AD582" i="2"/>
  <c r="AC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E581" i="2"/>
  <c r="AD581" i="2"/>
  <c r="AC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E580" i="2"/>
  <c r="AD580" i="2"/>
  <c r="AC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E579" i="2"/>
  <c r="AD579" i="2"/>
  <c r="AC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E578" i="2"/>
  <c r="AD578" i="2"/>
  <c r="AC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E577" i="2"/>
  <c r="AD577" i="2"/>
  <c r="AC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E576" i="2"/>
  <c r="AD576" i="2"/>
  <c r="AC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E575" i="2"/>
  <c r="AD575" i="2"/>
  <c r="AC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E574" i="2"/>
  <c r="AD574" i="2"/>
  <c r="AC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E573" i="2"/>
  <c r="AD573" i="2"/>
  <c r="AC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E572" i="2"/>
  <c r="AD572" i="2"/>
  <c r="AC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E571" i="2"/>
  <c r="AD571" i="2"/>
  <c r="AC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E570" i="2"/>
  <c r="AD570" i="2"/>
  <c r="AC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E569" i="2"/>
  <c r="AD569" i="2"/>
  <c r="AC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E568" i="2"/>
  <c r="AD568" i="2"/>
  <c r="AC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E567" i="2"/>
  <c r="AD567" i="2"/>
  <c r="AC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E566" i="2"/>
  <c r="AD566" i="2"/>
  <c r="AC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E565" i="2"/>
  <c r="AD565" i="2"/>
  <c r="AC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E564" i="2"/>
  <c r="AD564" i="2"/>
  <c r="AC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E563" i="2"/>
  <c r="AD563" i="2"/>
  <c r="AC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E562" i="2"/>
  <c r="AD562" i="2"/>
  <c r="AC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E561" i="2"/>
  <c r="AD561" i="2"/>
  <c r="AC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E560" i="2"/>
  <c r="AD560" i="2"/>
  <c r="AC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E559" i="2"/>
  <c r="AD559" i="2"/>
  <c r="AC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E558" i="2"/>
  <c r="AD558" i="2"/>
  <c r="AC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E557" i="2"/>
  <c r="AD557" i="2"/>
  <c r="AC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E556" i="2"/>
  <c r="AD556" i="2"/>
  <c r="AC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E555" i="2"/>
  <c r="AD555" i="2"/>
  <c r="AC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E554" i="2"/>
  <c r="AD554" i="2"/>
  <c r="AC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E553" i="2"/>
  <c r="AD553" i="2"/>
  <c r="AC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E552" i="2"/>
  <c r="AD552" i="2"/>
  <c r="AC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E551" i="2"/>
  <c r="AD551" i="2"/>
  <c r="AC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E550" i="2"/>
  <c r="AD550" i="2"/>
  <c r="AC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E549" i="2"/>
  <c r="AD549" i="2"/>
  <c r="AC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E548" i="2"/>
  <c r="AD548" i="2"/>
  <c r="AC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E547" i="2"/>
  <c r="AD547" i="2"/>
  <c r="AC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E546" i="2"/>
  <c r="AD546" i="2"/>
  <c r="AC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E545" i="2"/>
  <c r="AD545" i="2"/>
  <c r="AC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E544" i="2"/>
  <c r="AD544" i="2"/>
  <c r="AC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E543" i="2"/>
  <c r="AD543" i="2"/>
  <c r="AC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E542" i="2"/>
  <c r="AD542" i="2"/>
  <c r="AC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E541" i="2"/>
  <c r="AD541" i="2"/>
  <c r="AC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E540" i="2"/>
  <c r="AD540" i="2"/>
  <c r="AC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E539" i="2"/>
  <c r="AD539" i="2"/>
  <c r="AC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E538" i="2"/>
  <c r="AD538" i="2"/>
  <c r="AC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E537" i="2"/>
  <c r="AD537" i="2"/>
  <c r="AC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E536" i="2"/>
  <c r="AD536" i="2"/>
  <c r="AC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E535" i="2"/>
  <c r="AD535" i="2"/>
  <c r="AC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E534" i="2"/>
  <c r="AD534" i="2"/>
  <c r="AC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E533" i="2"/>
  <c r="AD533" i="2"/>
  <c r="AC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E532" i="2"/>
  <c r="AD532" i="2"/>
  <c r="AC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E531" i="2"/>
  <c r="AD531" i="2"/>
  <c r="AC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E530" i="2"/>
  <c r="AD530" i="2"/>
  <c r="AC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E529" i="2"/>
  <c r="AD529" i="2"/>
  <c r="AC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E528" i="2"/>
  <c r="AD528" i="2"/>
  <c r="AC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E527" i="2"/>
  <c r="AD527" i="2"/>
  <c r="AC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E526" i="2"/>
  <c r="AD526" i="2"/>
  <c r="AC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E525" i="2"/>
  <c r="AD525" i="2"/>
  <c r="AC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E524" i="2"/>
  <c r="AD524" i="2"/>
  <c r="AC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E523" i="2"/>
  <c r="AD523" i="2"/>
  <c r="AC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E522" i="2"/>
  <c r="AD522" i="2"/>
  <c r="AC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E521" i="2"/>
  <c r="AD521" i="2"/>
  <c r="AC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E520" i="2"/>
  <c r="AD520" i="2"/>
  <c r="AC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E519" i="2"/>
  <c r="AD519" i="2"/>
  <c r="AC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E518" i="2"/>
  <c r="AD518" i="2"/>
  <c r="AC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E517" i="2"/>
  <c r="AD517" i="2"/>
  <c r="AC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E516" i="2"/>
  <c r="AD516" i="2"/>
  <c r="AC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E515" i="2"/>
  <c r="AD515" i="2"/>
  <c r="AC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E514" i="2"/>
  <c r="AD514" i="2"/>
  <c r="AC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E513" i="2"/>
  <c r="AD513" i="2"/>
  <c r="AC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E512" i="2"/>
  <c r="AD512" i="2"/>
  <c r="AC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E511" i="2"/>
  <c r="AD511" i="2"/>
  <c r="AC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E510" i="2"/>
  <c r="AD510" i="2"/>
  <c r="AC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E509" i="2"/>
  <c r="AD509" i="2"/>
  <c r="AC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E508" i="2"/>
  <c r="AD508" i="2"/>
  <c r="AC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E507" i="2"/>
  <c r="AD507" i="2"/>
  <c r="AC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E506" i="2"/>
  <c r="AD506" i="2"/>
  <c r="AC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E505" i="2"/>
  <c r="AD505" i="2"/>
  <c r="AC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E504" i="2"/>
  <c r="AD504" i="2"/>
  <c r="AC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E503" i="2"/>
  <c r="AD503" i="2"/>
  <c r="AC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E502" i="2"/>
  <c r="AD502" i="2"/>
  <c r="AC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E501" i="2"/>
  <c r="AD501" i="2"/>
  <c r="AC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E500" i="2"/>
  <c r="AD500" i="2"/>
  <c r="AC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E499" i="2"/>
  <c r="AD499" i="2"/>
  <c r="AC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E498" i="2"/>
  <c r="AD498" i="2"/>
  <c r="AC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E497" i="2"/>
  <c r="AD497" i="2"/>
  <c r="AC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E496" i="2"/>
  <c r="AD496" i="2"/>
  <c r="AC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E495" i="2"/>
  <c r="AD495" i="2"/>
  <c r="AC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E494" i="2"/>
  <c r="AD494" i="2"/>
  <c r="AC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E493" i="2"/>
  <c r="AD493" i="2"/>
  <c r="AC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E492" i="2"/>
  <c r="AD492" i="2"/>
  <c r="AC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E491" i="2"/>
  <c r="AD491" i="2"/>
  <c r="AC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E490" i="2"/>
  <c r="AD490" i="2"/>
  <c r="AC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E489" i="2"/>
  <c r="AD489" i="2"/>
  <c r="AC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E488" i="2"/>
  <c r="AD488" i="2"/>
  <c r="AC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E487" i="2"/>
  <c r="AD487" i="2"/>
  <c r="AC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E486" i="2"/>
  <c r="AD486" i="2"/>
  <c r="AC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E485" i="2"/>
  <c r="AD485" i="2"/>
  <c r="AC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E484" i="2"/>
  <c r="AD484" i="2"/>
  <c r="AC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E483" i="2"/>
  <c r="AD483" i="2"/>
  <c r="AC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E482" i="2"/>
  <c r="AD482" i="2"/>
  <c r="AC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E481" i="2"/>
  <c r="AD481" i="2"/>
  <c r="AC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E480" i="2"/>
  <c r="AD480" i="2"/>
  <c r="AC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E479" i="2"/>
  <c r="AD479" i="2"/>
  <c r="AC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E478" i="2"/>
  <c r="AD478" i="2"/>
  <c r="AC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E477" i="2"/>
  <c r="AD477" i="2"/>
  <c r="AC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E476" i="2"/>
  <c r="AD476" i="2"/>
  <c r="AC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E475" i="2"/>
  <c r="AD475" i="2"/>
  <c r="AC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E474" i="2"/>
  <c r="AD474" i="2"/>
  <c r="AC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E473" i="2"/>
  <c r="AD473" i="2"/>
  <c r="AC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E472" i="2"/>
  <c r="AD472" i="2"/>
  <c r="AC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E471" i="2"/>
  <c r="AD471" i="2"/>
  <c r="AC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E470" i="2"/>
  <c r="AD470" i="2"/>
  <c r="AC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E469" i="2"/>
  <c r="AD469" i="2"/>
  <c r="AC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E468" i="2"/>
  <c r="AD468" i="2"/>
  <c r="AC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E467" i="2"/>
  <c r="AD467" i="2"/>
  <c r="AC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E466" i="2"/>
  <c r="AD466" i="2"/>
  <c r="AC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E465" i="2"/>
  <c r="AD465" i="2"/>
  <c r="AC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E464" i="2"/>
  <c r="AD464" i="2"/>
  <c r="AC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E463" i="2"/>
  <c r="AD463" i="2"/>
  <c r="AC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E462" i="2"/>
  <c r="AD462" i="2"/>
  <c r="AC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E461" i="2"/>
  <c r="AD461" i="2"/>
  <c r="AC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E460" i="2"/>
  <c r="AD460" i="2"/>
  <c r="AC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E459" i="2"/>
  <c r="AD459" i="2"/>
  <c r="AC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E458" i="2"/>
  <c r="AD458" i="2"/>
  <c r="AC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E457" i="2"/>
  <c r="AD457" i="2"/>
  <c r="AC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E456" i="2"/>
  <c r="AD456" i="2"/>
  <c r="AC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E455" i="2"/>
  <c r="AD455" i="2"/>
  <c r="AC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E454" i="2"/>
  <c r="AD454" i="2"/>
  <c r="AC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E453" i="2"/>
  <c r="AD453" i="2"/>
  <c r="AC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E452" i="2"/>
  <c r="AD452" i="2"/>
  <c r="AC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E451" i="2"/>
  <c r="AD451" i="2"/>
  <c r="AC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E450" i="2"/>
  <c r="AD450" i="2"/>
  <c r="AC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E449" i="2"/>
  <c r="AD449" i="2"/>
  <c r="AC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E448" i="2"/>
  <c r="AD448" i="2"/>
  <c r="AC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E447" i="2"/>
  <c r="AD447" i="2"/>
  <c r="AC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E446" i="2"/>
  <c r="AD446" i="2"/>
  <c r="AC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E445" i="2"/>
  <c r="AD445" i="2"/>
  <c r="AC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E444" i="2"/>
  <c r="AD444" i="2"/>
  <c r="AC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E443" i="2"/>
  <c r="AD443" i="2"/>
  <c r="AC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E442" i="2"/>
  <c r="AD442" i="2"/>
  <c r="AC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E441" i="2"/>
  <c r="AD441" i="2"/>
  <c r="AC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E440" i="2"/>
  <c r="AD440" i="2"/>
  <c r="AC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E439" i="2"/>
  <c r="AD439" i="2"/>
  <c r="AC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E438" i="2"/>
  <c r="AD438" i="2"/>
  <c r="AC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E437" i="2"/>
  <c r="AD437" i="2"/>
  <c r="AC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E436" i="2"/>
  <c r="AD436" i="2"/>
  <c r="AC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E435" i="2"/>
  <c r="AD435" i="2"/>
  <c r="AC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E434" i="2"/>
  <c r="AD434" i="2"/>
  <c r="AC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E433" i="2"/>
  <c r="AD433" i="2"/>
  <c r="AC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E432" i="2"/>
  <c r="AD432" i="2"/>
  <c r="AC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E431" i="2"/>
  <c r="AD431" i="2"/>
  <c r="AC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E430" i="2"/>
  <c r="AD430" i="2"/>
  <c r="AC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E429" i="2"/>
  <c r="AD429" i="2"/>
  <c r="AC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E428" i="2"/>
  <c r="AD428" i="2"/>
  <c r="AC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E427" i="2"/>
  <c r="AD427" i="2"/>
  <c r="AC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E426" i="2"/>
  <c r="AD426" i="2"/>
  <c r="AC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E425" i="2"/>
  <c r="AD425" i="2"/>
  <c r="AC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E424" i="2"/>
  <c r="AD424" i="2"/>
  <c r="AC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E423" i="2"/>
  <c r="AD423" i="2"/>
  <c r="AC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E422" i="2"/>
  <c r="AD422" i="2"/>
  <c r="AC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E421" i="2"/>
  <c r="AD421" i="2"/>
  <c r="AC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E420" i="2"/>
  <c r="AD420" i="2"/>
  <c r="AC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E419" i="2"/>
  <c r="AD419" i="2"/>
  <c r="AC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E418" i="2"/>
  <c r="AD418" i="2"/>
  <c r="AC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E417" i="2"/>
  <c r="AD417" i="2"/>
  <c r="AC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E416" i="2"/>
  <c r="AD416" i="2"/>
  <c r="AC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E415" i="2"/>
  <c r="AD415" i="2"/>
  <c r="AC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E414" i="2"/>
  <c r="AD414" i="2"/>
  <c r="AC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E413" i="2"/>
  <c r="AD413" i="2"/>
  <c r="AC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E412" i="2"/>
  <c r="AD412" i="2"/>
  <c r="AC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E411" i="2"/>
  <c r="AD411" i="2"/>
  <c r="AC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E410" i="2"/>
  <c r="AD410" i="2"/>
  <c r="AC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E409" i="2"/>
  <c r="AD409" i="2"/>
  <c r="AC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E408" i="2"/>
  <c r="AD408" i="2"/>
  <c r="AC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E407" i="2"/>
  <c r="AD407" i="2"/>
  <c r="AC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E406" i="2"/>
  <c r="AD406" i="2"/>
  <c r="AC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E405" i="2"/>
  <c r="AD405" i="2"/>
  <c r="AC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E404" i="2"/>
  <c r="AD404" i="2"/>
  <c r="AC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E403" i="2"/>
  <c r="AD403" i="2"/>
  <c r="AC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E402" i="2"/>
  <c r="AD402" i="2"/>
  <c r="AC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E401" i="2"/>
  <c r="AD401" i="2"/>
  <c r="AC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E400" i="2"/>
  <c r="AD400" i="2"/>
  <c r="AC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E399" i="2"/>
  <c r="AD399" i="2"/>
  <c r="AC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E398" i="2"/>
  <c r="AD398" i="2"/>
  <c r="AC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E397" i="2"/>
  <c r="AD397" i="2"/>
  <c r="AC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E396" i="2"/>
  <c r="AD396" i="2"/>
  <c r="AC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E395" i="2"/>
  <c r="AD395" i="2"/>
  <c r="AC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E394" i="2"/>
  <c r="AD394" i="2"/>
  <c r="AC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E393" i="2"/>
  <c r="AD393" i="2"/>
  <c r="AC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E392" i="2"/>
  <c r="AD392" i="2"/>
  <c r="AC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E391" i="2"/>
  <c r="AD391" i="2"/>
  <c r="AC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E390" i="2"/>
  <c r="AD390" i="2"/>
  <c r="AC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E389" i="2"/>
  <c r="AD389" i="2"/>
  <c r="AC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E388" i="2"/>
  <c r="AD388" i="2"/>
  <c r="AC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E387" i="2"/>
  <c r="AD387" i="2"/>
  <c r="AC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E386" i="2"/>
  <c r="AD386" i="2"/>
  <c r="AC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E385" i="2"/>
  <c r="AD385" i="2"/>
  <c r="AC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E384" i="2"/>
  <c r="AD384" i="2"/>
  <c r="AC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E383" i="2"/>
  <c r="AD383" i="2"/>
  <c r="AC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E382" i="2"/>
  <c r="AD382" i="2"/>
  <c r="AC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E381" i="2"/>
  <c r="AD381" i="2"/>
  <c r="AC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E380" i="2"/>
  <c r="AD380" i="2"/>
  <c r="AC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E379" i="2"/>
  <c r="AD379" i="2"/>
  <c r="AC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E378" i="2"/>
  <c r="AD378" i="2"/>
  <c r="AC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E377" i="2"/>
  <c r="AD377" i="2"/>
  <c r="AC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E376" i="2"/>
  <c r="AD376" i="2"/>
  <c r="AC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E375" i="2"/>
  <c r="AD375" i="2"/>
  <c r="AC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E374" i="2"/>
  <c r="AD374" i="2"/>
  <c r="AC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E373" i="2"/>
  <c r="AD373" i="2"/>
  <c r="AC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E372" i="2"/>
  <c r="AD372" i="2"/>
  <c r="AC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E371" i="2"/>
  <c r="AD371" i="2"/>
  <c r="AC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E370" i="2"/>
  <c r="AD370" i="2"/>
  <c r="AC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E369" i="2"/>
  <c r="AD369" i="2"/>
  <c r="AC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E368" i="2"/>
  <c r="AD368" i="2"/>
  <c r="AC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E367" i="2"/>
  <c r="AD367" i="2"/>
  <c r="AC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E366" i="2"/>
  <c r="AD366" i="2"/>
  <c r="AC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E365" i="2"/>
  <c r="AD365" i="2"/>
  <c r="AC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E364" i="2"/>
  <c r="AD364" i="2"/>
  <c r="AC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E363" i="2"/>
  <c r="AD363" i="2"/>
  <c r="AC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E362" i="2"/>
  <c r="AD362" i="2"/>
  <c r="AC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E361" i="2"/>
  <c r="AD361" i="2"/>
  <c r="AC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E360" i="2"/>
  <c r="AD360" i="2"/>
  <c r="AC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E359" i="2"/>
  <c r="AD359" i="2"/>
  <c r="AC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E358" i="2"/>
  <c r="AD358" i="2"/>
  <c r="AC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E357" i="2"/>
  <c r="AD357" i="2"/>
  <c r="AC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E356" i="2"/>
  <c r="AD356" i="2"/>
  <c r="AC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E355" i="2"/>
  <c r="AD355" i="2"/>
  <c r="AC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E354" i="2"/>
  <c r="AD354" i="2"/>
  <c r="AC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E353" i="2"/>
  <c r="AD353" i="2"/>
  <c r="AC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E352" i="2"/>
  <c r="AD352" i="2"/>
  <c r="AC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E351" i="2"/>
  <c r="AD351" i="2"/>
  <c r="AC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E350" i="2"/>
  <c r="AD350" i="2"/>
  <c r="AC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E349" i="2"/>
  <c r="AD349" i="2"/>
  <c r="AC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E348" i="2"/>
  <c r="AD348" i="2"/>
  <c r="AC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E347" i="2"/>
  <c r="AD347" i="2"/>
  <c r="AC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E346" i="2"/>
  <c r="AD346" i="2"/>
  <c r="AC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E345" i="2"/>
  <c r="AD345" i="2"/>
  <c r="AC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E344" i="2"/>
  <c r="AD344" i="2"/>
  <c r="AC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E343" i="2"/>
  <c r="AD343" i="2"/>
  <c r="AC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E342" i="2"/>
  <c r="AD342" i="2"/>
  <c r="AC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E341" i="2"/>
  <c r="AD341" i="2"/>
  <c r="AC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E340" i="2"/>
  <c r="AD340" i="2"/>
  <c r="AC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E339" i="2"/>
  <c r="AD339" i="2"/>
  <c r="AC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E338" i="2"/>
  <c r="AD338" i="2"/>
  <c r="AC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E337" i="2"/>
  <c r="AD337" i="2"/>
  <c r="AC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E336" i="2"/>
  <c r="AD336" i="2"/>
  <c r="AC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E335" i="2"/>
  <c r="AD335" i="2"/>
  <c r="AC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E334" i="2"/>
  <c r="AD334" i="2"/>
  <c r="AC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E333" i="2"/>
  <c r="AD333" i="2"/>
  <c r="AC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E332" i="2"/>
  <c r="AD332" i="2"/>
  <c r="AC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E331" i="2"/>
  <c r="AD331" i="2"/>
  <c r="AC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E330" i="2"/>
  <c r="AD330" i="2"/>
  <c r="AC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E329" i="2"/>
  <c r="AD329" i="2"/>
  <c r="AC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E328" i="2"/>
  <c r="AD328" i="2"/>
  <c r="AC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E327" i="2"/>
  <c r="AD327" i="2"/>
  <c r="AC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E326" i="2"/>
  <c r="AD326" i="2"/>
  <c r="AC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E325" i="2"/>
  <c r="AD325" i="2"/>
  <c r="AC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E324" i="2"/>
  <c r="AD324" i="2"/>
  <c r="AC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E323" i="2"/>
  <c r="AD323" i="2"/>
  <c r="AC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E322" i="2"/>
  <c r="AD322" i="2"/>
  <c r="AC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E321" i="2"/>
  <c r="AD321" i="2"/>
  <c r="AC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E320" i="2"/>
  <c r="AD320" i="2"/>
  <c r="AC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E319" i="2"/>
  <c r="AD319" i="2"/>
  <c r="AC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E318" i="2"/>
  <c r="AD318" i="2"/>
  <c r="AC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E317" i="2"/>
  <c r="AD317" i="2"/>
  <c r="AC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E316" i="2"/>
  <c r="AD316" i="2"/>
  <c r="AC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E315" i="2"/>
  <c r="AD315" i="2"/>
  <c r="AC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E314" i="2"/>
  <c r="AD314" i="2"/>
  <c r="AC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E313" i="2"/>
  <c r="AD313" i="2"/>
  <c r="AC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E312" i="2"/>
  <c r="AD312" i="2"/>
  <c r="AC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E311" i="2"/>
  <c r="AD311" i="2"/>
  <c r="AC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E310" i="2"/>
  <c r="AD310" i="2"/>
  <c r="AC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E309" i="2"/>
  <c r="AD309" i="2"/>
  <c r="AC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E308" i="2"/>
  <c r="AD308" i="2"/>
  <c r="AC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E307" i="2"/>
  <c r="AD307" i="2"/>
  <c r="AC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E306" i="2"/>
  <c r="AD306" i="2"/>
  <c r="AC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E305" i="2"/>
  <c r="AD305" i="2"/>
  <c r="AC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E304" i="2"/>
  <c r="AD304" i="2"/>
  <c r="AC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E303" i="2"/>
  <c r="AD303" i="2"/>
  <c r="AC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E302" i="2"/>
  <c r="AD302" i="2"/>
  <c r="AC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E301" i="2"/>
  <c r="AD301" i="2"/>
  <c r="AC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E300" i="2"/>
  <c r="AD300" i="2"/>
  <c r="AC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E299" i="2"/>
  <c r="AD299" i="2"/>
  <c r="AC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E298" i="2"/>
  <c r="AD298" i="2"/>
  <c r="AC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E297" i="2"/>
  <c r="AD297" i="2"/>
  <c r="AC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E296" i="2"/>
  <c r="AD296" i="2"/>
  <c r="AC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E295" i="2"/>
  <c r="AD295" i="2"/>
  <c r="AC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E294" i="2"/>
  <c r="AD294" i="2"/>
  <c r="AC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E293" i="2"/>
  <c r="AD293" i="2"/>
  <c r="AC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E292" i="2"/>
  <c r="AD292" i="2"/>
  <c r="AC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E291" i="2"/>
  <c r="AD291" i="2"/>
  <c r="AC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E290" i="2"/>
  <c r="AD290" i="2"/>
  <c r="AC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E289" i="2"/>
  <c r="AD289" i="2"/>
  <c r="AC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E288" i="2"/>
  <c r="AD288" i="2"/>
  <c r="AC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E287" i="2"/>
  <c r="AD287" i="2"/>
  <c r="AC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E286" i="2"/>
  <c r="AD286" i="2"/>
  <c r="AC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E285" i="2"/>
  <c r="AD285" i="2"/>
  <c r="AC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E284" i="2"/>
  <c r="AD284" i="2"/>
  <c r="AC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E283" i="2"/>
  <c r="AD283" i="2"/>
  <c r="AC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E282" i="2"/>
  <c r="AD282" i="2"/>
  <c r="AC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E281" i="2"/>
  <c r="AD281" i="2"/>
  <c r="AC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E280" i="2"/>
  <c r="AD280" i="2"/>
  <c r="AC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E279" i="2"/>
  <c r="AD279" i="2"/>
  <c r="AC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E278" i="2"/>
  <c r="AD278" i="2"/>
  <c r="AC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E277" i="2"/>
  <c r="AD277" i="2"/>
  <c r="AC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E276" i="2"/>
  <c r="AD276" i="2"/>
  <c r="AC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E275" i="2"/>
  <c r="AD275" i="2"/>
  <c r="AC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E274" i="2"/>
  <c r="AD274" i="2"/>
  <c r="AC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E273" i="2"/>
  <c r="AD273" i="2"/>
  <c r="AC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E272" i="2"/>
  <c r="AD272" i="2"/>
  <c r="AC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E271" i="2"/>
  <c r="AD271" i="2"/>
  <c r="AC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E270" i="2"/>
  <c r="AD270" i="2"/>
  <c r="AC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E269" i="2"/>
  <c r="AD269" i="2"/>
  <c r="AC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E268" i="2"/>
  <c r="AD268" i="2"/>
  <c r="AC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E267" i="2"/>
  <c r="AD267" i="2"/>
  <c r="AC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E266" i="2"/>
  <c r="AD266" i="2"/>
  <c r="AC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E265" i="2"/>
  <c r="AD265" i="2"/>
  <c r="AC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E264" i="2"/>
  <c r="AD264" i="2"/>
  <c r="AC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E263" i="2"/>
  <c r="AD263" i="2"/>
  <c r="AC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E262" i="2"/>
  <c r="AD262" i="2"/>
  <c r="AC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E261" i="2"/>
  <c r="AD261" i="2"/>
  <c r="AC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E260" i="2"/>
  <c r="AD260" i="2"/>
  <c r="AC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E259" i="2"/>
  <c r="AD259" i="2"/>
  <c r="AC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E258" i="2"/>
  <c r="AD258" i="2"/>
  <c r="AC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E257" i="2"/>
  <c r="AD257" i="2"/>
  <c r="AC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E256" i="2"/>
  <c r="AD256" i="2"/>
  <c r="AC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E255" i="2"/>
  <c r="AD255" i="2"/>
  <c r="AC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E254" i="2"/>
  <c r="AD254" i="2"/>
  <c r="AC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E253" i="2"/>
  <c r="AD253" i="2"/>
  <c r="AC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E252" i="2"/>
  <c r="AD252" i="2"/>
  <c r="AC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E251" i="2"/>
  <c r="AD251" i="2"/>
  <c r="AC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E250" i="2"/>
  <c r="AD250" i="2"/>
  <c r="AC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E249" i="2"/>
  <c r="AD249" i="2"/>
  <c r="AC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E248" i="2"/>
  <c r="AD248" i="2"/>
  <c r="AC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E247" i="2"/>
  <c r="AD247" i="2"/>
  <c r="AC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E246" i="2"/>
  <c r="AD246" i="2"/>
  <c r="AC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E245" i="2"/>
  <c r="AD245" i="2"/>
  <c r="AC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E244" i="2"/>
  <c r="AD244" i="2"/>
  <c r="AC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E243" i="2"/>
  <c r="AD243" i="2"/>
  <c r="AC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E242" i="2"/>
  <c r="AD242" i="2"/>
  <c r="AC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E241" i="2"/>
  <c r="AD241" i="2"/>
  <c r="AC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E240" i="2"/>
  <c r="AD240" i="2"/>
  <c r="AC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E239" i="2"/>
  <c r="AD239" i="2"/>
  <c r="AC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E238" i="2"/>
  <c r="AD238" i="2"/>
  <c r="AC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E237" i="2"/>
  <c r="AD237" i="2"/>
  <c r="AC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E236" i="2"/>
  <c r="AD236" i="2"/>
  <c r="AC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E235" i="2"/>
  <c r="AD235" i="2"/>
  <c r="AC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E234" i="2"/>
  <c r="AD234" i="2"/>
  <c r="AC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E233" i="2"/>
  <c r="AD233" i="2"/>
  <c r="AC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E232" i="2"/>
  <c r="AD232" i="2"/>
  <c r="AC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E231" i="2"/>
  <c r="AD231" i="2"/>
  <c r="AC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E230" i="2"/>
  <c r="AD230" i="2"/>
  <c r="AC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E229" i="2"/>
  <c r="AD229" i="2"/>
  <c r="AC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E228" i="2"/>
  <c r="AD228" i="2"/>
  <c r="AC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E227" i="2"/>
  <c r="AD227" i="2"/>
  <c r="AC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E226" i="2"/>
  <c r="AD226" i="2"/>
  <c r="AC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E225" i="2"/>
  <c r="AD225" i="2"/>
  <c r="AC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E224" i="2"/>
  <c r="AD224" i="2"/>
  <c r="AC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E223" i="2"/>
  <c r="AD223" i="2"/>
  <c r="AC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E222" i="2"/>
  <c r="AD222" i="2"/>
  <c r="AC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E221" i="2"/>
  <c r="AD221" i="2"/>
  <c r="AC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E220" i="2"/>
  <c r="AD220" i="2"/>
  <c r="AC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E219" i="2"/>
  <c r="AD219" i="2"/>
  <c r="AC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E218" i="2"/>
  <c r="AD218" i="2"/>
  <c r="AC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E217" i="2"/>
  <c r="AD217" i="2"/>
  <c r="AC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E216" i="2"/>
  <c r="AD216" i="2"/>
  <c r="AC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E215" i="2"/>
  <c r="AD215" i="2"/>
  <c r="AC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E214" i="2"/>
  <c r="AD214" i="2"/>
  <c r="AC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E213" i="2"/>
  <c r="AD213" i="2"/>
  <c r="AC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E212" i="2"/>
  <c r="AD212" i="2"/>
  <c r="AC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E211" i="2"/>
  <c r="AD211" i="2"/>
  <c r="AC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E210" i="2"/>
  <c r="AD210" i="2"/>
  <c r="AC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E209" i="2"/>
  <c r="AD209" i="2"/>
  <c r="AC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E208" i="2"/>
  <c r="AD208" i="2"/>
  <c r="AC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E207" i="2"/>
  <c r="AD207" i="2"/>
  <c r="AC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E206" i="2"/>
  <c r="AD206" i="2"/>
  <c r="AC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E205" i="2"/>
  <c r="AD205" i="2"/>
  <c r="AC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E204" i="2"/>
  <c r="AD204" i="2"/>
  <c r="AC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E203" i="2"/>
  <c r="AD203" i="2"/>
  <c r="AC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E202" i="2"/>
  <c r="AD202" i="2"/>
  <c r="AC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E201" i="2"/>
  <c r="AD201" i="2"/>
  <c r="AC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E200" i="2"/>
  <c r="AD200" i="2"/>
  <c r="AC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E199" i="2"/>
  <c r="AD199" i="2"/>
  <c r="AC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E198" i="2"/>
  <c r="AD198" i="2"/>
  <c r="AC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E197" i="2"/>
  <c r="AD197" i="2"/>
  <c r="AC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E196" i="2"/>
  <c r="AD196" i="2"/>
  <c r="AC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E195" i="2"/>
  <c r="AD195" i="2"/>
  <c r="AC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E194" i="2"/>
  <c r="AD194" i="2"/>
  <c r="AC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E193" i="2"/>
  <c r="AD193" i="2"/>
  <c r="AC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E192" i="2"/>
  <c r="AD192" i="2"/>
  <c r="AC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E191" i="2"/>
  <c r="AD191" i="2"/>
  <c r="AC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E190" i="2"/>
  <c r="AD190" i="2"/>
  <c r="AC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E189" i="2"/>
  <c r="AD189" i="2"/>
  <c r="AC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E188" i="2"/>
  <c r="AD188" i="2"/>
  <c r="AC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E187" i="2"/>
  <c r="AD187" i="2"/>
  <c r="AC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E186" i="2"/>
  <c r="AD186" i="2"/>
  <c r="AC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E185" i="2"/>
  <c r="AD185" i="2"/>
  <c r="AC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E184" i="2"/>
  <c r="AD184" i="2"/>
  <c r="AC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E183" i="2"/>
  <c r="AD183" i="2"/>
  <c r="AC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E182" i="2"/>
  <c r="AD182" i="2"/>
  <c r="AC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E181" i="2"/>
  <c r="AD181" i="2"/>
  <c r="AC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E180" i="2"/>
  <c r="AD180" i="2"/>
  <c r="AC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E179" i="2"/>
  <c r="AD179" i="2"/>
  <c r="AC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E178" i="2"/>
  <c r="AD178" i="2"/>
  <c r="AC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E177" i="2"/>
  <c r="AD177" i="2"/>
  <c r="AC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E176" i="2"/>
  <c r="AD176" i="2"/>
  <c r="AC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E175" i="2"/>
  <c r="AD175" i="2"/>
  <c r="AC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E174" i="2"/>
  <c r="AD174" i="2"/>
  <c r="AC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E173" i="2"/>
  <c r="AD173" i="2"/>
  <c r="AC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E172" i="2"/>
  <c r="AD172" i="2"/>
  <c r="AC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E171" i="2"/>
  <c r="AD171" i="2"/>
  <c r="AC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E170" i="2"/>
  <c r="AD170" i="2"/>
  <c r="AC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E169" i="2"/>
  <c r="AD169" i="2"/>
  <c r="AC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E168" i="2"/>
  <c r="AD168" i="2"/>
  <c r="AC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E167" i="2"/>
  <c r="AD167" i="2"/>
  <c r="AC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E166" i="2"/>
  <c r="AD166" i="2"/>
  <c r="AC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E165" i="2"/>
  <c r="AD165" i="2"/>
  <c r="AC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E164" i="2"/>
  <c r="AD164" i="2"/>
  <c r="AC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E163" i="2"/>
  <c r="AD163" i="2"/>
  <c r="AC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E162" i="2"/>
  <c r="AD162" i="2"/>
  <c r="AC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E161" i="2"/>
  <c r="AD161" i="2"/>
  <c r="AC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E160" i="2"/>
  <c r="AD160" i="2"/>
  <c r="AC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E159" i="2"/>
  <c r="AD159" i="2"/>
  <c r="AC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E158" i="2"/>
  <c r="AD158" i="2"/>
  <c r="AC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E157" i="2"/>
  <c r="AD157" i="2"/>
  <c r="AC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E156" i="2"/>
  <c r="AD156" i="2"/>
  <c r="AC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E155" i="2"/>
  <c r="AD155" i="2"/>
  <c r="AC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E154" i="2"/>
  <c r="AD154" i="2"/>
  <c r="AC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E153" i="2"/>
  <c r="AD153" i="2"/>
  <c r="AC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E152" i="2"/>
  <c r="AD152" i="2"/>
  <c r="AC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E151" i="2"/>
  <c r="AD151" i="2"/>
  <c r="AC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E150" i="2"/>
  <c r="AD150" i="2"/>
  <c r="AC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E149" i="2"/>
  <c r="AD149" i="2"/>
  <c r="AC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E148" i="2"/>
  <c r="AD148" i="2"/>
  <c r="AC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E147" i="2"/>
  <c r="AD147" i="2"/>
  <c r="AC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E146" i="2"/>
  <c r="AD146" i="2"/>
  <c r="AC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E145" i="2"/>
  <c r="AD145" i="2"/>
  <c r="AC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E144" i="2"/>
  <c r="AD144" i="2"/>
  <c r="AC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E143" i="2"/>
  <c r="AD143" i="2"/>
  <c r="AC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E142" i="2"/>
  <c r="AD142" i="2"/>
  <c r="AC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E141" i="2"/>
  <c r="AD141" i="2"/>
  <c r="AC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E140" i="2"/>
  <c r="AD140" i="2"/>
  <c r="AC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E139" i="2"/>
  <c r="AD139" i="2"/>
  <c r="AC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E138" i="2"/>
  <c r="AD138" i="2"/>
  <c r="AC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E137" i="2"/>
  <c r="AD137" i="2"/>
  <c r="AC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E136" i="2"/>
  <c r="AD136" i="2"/>
  <c r="AC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E135" i="2"/>
  <c r="AD135" i="2"/>
  <c r="AC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E134" i="2"/>
  <c r="AD134" i="2"/>
  <c r="AC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E133" i="2"/>
  <c r="AD133" i="2"/>
  <c r="AC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E132" i="2"/>
  <c r="AD132" i="2"/>
  <c r="AC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E131" i="2"/>
  <c r="AD131" i="2"/>
  <c r="AC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E130" i="2"/>
  <c r="AD130" i="2"/>
  <c r="AC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E129" i="2"/>
  <c r="AD129" i="2"/>
  <c r="AC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E128" i="2"/>
  <c r="AD128" i="2"/>
  <c r="AC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E127" i="2"/>
  <c r="AD127" i="2"/>
  <c r="AC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E126" i="2"/>
  <c r="AD126" i="2"/>
  <c r="AC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E125" i="2"/>
  <c r="AD125" i="2"/>
  <c r="AC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E124" i="2"/>
  <c r="AD124" i="2"/>
  <c r="AC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E123" i="2"/>
  <c r="AD123" i="2"/>
  <c r="AC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E122" i="2"/>
  <c r="AD122" i="2"/>
  <c r="AC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E121" i="2"/>
  <c r="AD121" i="2"/>
  <c r="AC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E120" i="2"/>
  <c r="AD120" i="2"/>
  <c r="AC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E119" i="2"/>
  <c r="AD119" i="2"/>
  <c r="AC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E118" i="2"/>
  <c r="AD118" i="2"/>
  <c r="AC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E117" i="2"/>
  <c r="AD117" i="2"/>
  <c r="AC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E116" i="2"/>
  <c r="AD116" i="2"/>
  <c r="AC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E115" i="2"/>
  <c r="AD115" i="2"/>
  <c r="AC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E114" i="2"/>
  <c r="AD114" i="2"/>
  <c r="AC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E113" i="2"/>
  <c r="AD113" i="2"/>
  <c r="AC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E112" i="2"/>
  <c r="AD112" i="2"/>
  <c r="AC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E111" i="2"/>
  <c r="AD111" i="2"/>
  <c r="AC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E110" i="2"/>
  <c r="AD110" i="2"/>
  <c r="AC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E109" i="2"/>
  <c r="AD109" i="2"/>
  <c r="AC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E108" i="2"/>
  <c r="AD108" i="2"/>
  <c r="AC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E107" i="2"/>
  <c r="AD107" i="2"/>
  <c r="AC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E106" i="2"/>
  <c r="AD106" i="2"/>
  <c r="AC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E105" i="2"/>
  <c r="AD105" i="2"/>
  <c r="AC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E104" i="2"/>
  <c r="AD104" i="2"/>
  <c r="AC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E103" i="2"/>
  <c r="AD103" i="2"/>
  <c r="AC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E102" i="2"/>
  <c r="AD102" i="2"/>
  <c r="AC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E101" i="2"/>
  <c r="AD101" i="2"/>
  <c r="AC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E100" i="2"/>
  <c r="AD100" i="2"/>
  <c r="AC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E99" i="2"/>
  <c r="AD99" i="2"/>
  <c r="AC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E98" i="2"/>
  <c r="AD98" i="2"/>
  <c r="AC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E97" i="2"/>
  <c r="AD97" i="2"/>
  <c r="AC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E96" i="2"/>
  <c r="AD96" i="2"/>
  <c r="AC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E95" i="2"/>
  <c r="AD95" i="2"/>
  <c r="AC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E94" i="2"/>
  <c r="AD94" i="2"/>
  <c r="AC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E93" i="2"/>
  <c r="AD93" i="2"/>
  <c r="AC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E92" i="2"/>
  <c r="AD92" i="2"/>
  <c r="AC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E91" i="2"/>
  <c r="AD91" i="2"/>
  <c r="AC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E90" i="2"/>
  <c r="AD90" i="2"/>
  <c r="AC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E89" i="2"/>
  <c r="AD89" i="2"/>
  <c r="AC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E88" i="2"/>
  <c r="AD88" i="2"/>
  <c r="AC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E87" i="2"/>
  <c r="AD87" i="2"/>
  <c r="AC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E86" i="2"/>
  <c r="AD86" i="2"/>
  <c r="AC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E85" i="2"/>
  <c r="AD85" i="2"/>
  <c r="AC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E84" i="2"/>
  <c r="AD84" i="2"/>
  <c r="AC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E83" i="2"/>
  <c r="AD83" i="2"/>
  <c r="AC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E82" i="2"/>
  <c r="AD82" i="2"/>
  <c r="AC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E81" i="2"/>
  <c r="AD81" i="2"/>
  <c r="AC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E80" i="2"/>
  <c r="AD80" i="2"/>
  <c r="AC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E79" i="2"/>
  <c r="AD79" i="2"/>
  <c r="AC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E78" i="2"/>
  <c r="AD78" i="2"/>
  <c r="AC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E77" i="2"/>
  <c r="AD77" i="2"/>
  <c r="AC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E76" i="2"/>
  <c r="AD76" i="2"/>
  <c r="AC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E75" i="2"/>
  <c r="AD75" i="2"/>
  <c r="AC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E74" i="2"/>
  <c r="AD74" i="2"/>
  <c r="AC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E73" i="2"/>
  <c r="AD73" i="2"/>
  <c r="AC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E72" i="2"/>
  <c r="AD72" i="2"/>
  <c r="AC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E71" i="2"/>
  <c r="AD71" i="2"/>
  <c r="AC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E70" i="2"/>
  <c r="AD70" i="2"/>
  <c r="AC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E69" i="2"/>
  <c r="AD69" i="2"/>
  <c r="AC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E68" i="2"/>
  <c r="AD68" i="2"/>
  <c r="AC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E67" i="2"/>
  <c r="AD67" i="2"/>
  <c r="AC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E66" i="2"/>
  <c r="AD66" i="2"/>
  <c r="AC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E65" i="2"/>
  <c r="AD65" i="2"/>
  <c r="AC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E64" i="2"/>
  <c r="AD64" i="2"/>
  <c r="AC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E63" i="2"/>
  <c r="AD63" i="2"/>
  <c r="AC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E62" i="2"/>
  <c r="AD62" i="2"/>
  <c r="AC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E61" i="2"/>
  <c r="AD61" i="2"/>
  <c r="AC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E60" i="2"/>
  <c r="AD60" i="2"/>
  <c r="AC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E59" i="2"/>
  <c r="AD59" i="2"/>
  <c r="AC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E58" i="2"/>
  <c r="AD58" i="2"/>
  <c r="AC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E57" i="2"/>
  <c r="AD57" i="2"/>
  <c r="AC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E56" i="2"/>
  <c r="AD56" i="2"/>
  <c r="AC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E55" i="2"/>
  <c r="AD55" i="2"/>
  <c r="AC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E54" i="2"/>
  <c r="AD54" i="2"/>
  <c r="AC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E53" i="2"/>
  <c r="AD53" i="2"/>
  <c r="AC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E52" i="2"/>
  <c r="AD52" i="2"/>
  <c r="AC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E51" i="2"/>
  <c r="AD51" i="2"/>
  <c r="AC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E50" i="2"/>
  <c r="AD50" i="2"/>
  <c r="AC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E49" i="2"/>
  <c r="AD49" i="2"/>
  <c r="AC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E48" i="2"/>
  <c r="AD48" i="2"/>
  <c r="AC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E47" i="2"/>
  <c r="AD47" i="2"/>
  <c r="AC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E46" i="2"/>
  <c r="AD46" i="2"/>
  <c r="AC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E45" i="2"/>
  <c r="AD45" i="2"/>
  <c r="AC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E44" i="2"/>
  <c r="AD44" i="2"/>
  <c r="AC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E43" i="2"/>
  <c r="AD43" i="2"/>
  <c r="AC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E42" i="2"/>
  <c r="AD42" i="2"/>
  <c r="AC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E41" i="2"/>
  <c r="AD41" i="2"/>
  <c r="AC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E40" i="2"/>
  <c r="AD40" i="2"/>
  <c r="AC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E39" i="2"/>
  <c r="AD39" i="2"/>
  <c r="AC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E38" i="2"/>
  <c r="AD38" i="2"/>
  <c r="AC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E37" i="2"/>
  <c r="AD37" i="2"/>
  <c r="AC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E36" i="2"/>
  <c r="AD36" i="2"/>
  <c r="AC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E35" i="2"/>
  <c r="AD35" i="2"/>
  <c r="AC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E34" i="2"/>
  <c r="AD34" i="2"/>
  <c r="AC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E33" i="2"/>
  <c r="AD33" i="2"/>
  <c r="AC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E32" i="2"/>
  <c r="AD32" i="2"/>
  <c r="AC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E31" i="2"/>
  <c r="AD31" i="2"/>
  <c r="AC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E30" i="2"/>
  <c r="AD30" i="2"/>
  <c r="AC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E29" i="2"/>
  <c r="AD29" i="2"/>
  <c r="AC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E28" i="2"/>
  <c r="AD28" i="2"/>
  <c r="AC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E27" i="2"/>
  <c r="AD27" i="2"/>
  <c r="AC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E26" i="2"/>
  <c r="AD26" i="2"/>
  <c r="AC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E25" i="2"/>
  <c r="AD25" i="2"/>
  <c r="AC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E24" i="2"/>
  <c r="AD24" i="2"/>
  <c r="AC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E23" i="2"/>
  <c r="AD23" i="2"/>
  <c r="AC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E22" i="2"/>
  <c r="AD22" i="2"/>
  <c r="AC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E21" i="2"/>
  <c r="AD21" i="2"/>
  <c r="AC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E20" i="2"/>
  <c r="AD20" i="2"/>
  <c r="AC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E19" i="2"/>
  <c r="AD19" i="2"/>
  <c r="AC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E18" i="2"/>
  <c r="AD18" i="2"/>
  <c r="AC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E17" i="2"/>
  <c r="AD17" i="2"/>
  <c r="AC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E16" i="2"/>
  <c r="AD16" i="2"/>
  <c r="AC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E15" i="2"/>
  <c r="AD15" i="2"/>
  <c r="AC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E14" i="2"/>
  <c r="AD14" i="2"/>
  <c r="AC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E13" i="2"/>
  <c r="AD13" i="2"/>
  <c r="AC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E12" i="2"/>
  <c r="AD12" i="2"/>
  <c r="AC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E11" i="2"/>
  <c r="AD11" i="2"/>
  <c r="AC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E10" i="2"/>
  <c r="AD10" i="2"/>
  <c r="AC10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E9" i="2"/>
  <c r="AD9" i="2"/>
  <c r="AC9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E8" i="2"/>
  <c r="AD8" i="2"/>
  <c r="AC8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E7" i="2"/>
  <c r="AD7" i="2"/>
  <c r="AC7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E6" i="2"/>
  <c r="AD6" i="2"/>
  <c r="AC6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E5" i="2"/>
  <c r="AD5" i="2"/>
  <c r="AC5" i="2"/>
  <c r="AI4" i="2"/>
  <c r="AA4" i="2"/>
  <c r="Z4" i="2"/>
  <c r="Z4" i="1" s="1"/>
  <c r="Y4" i="2"/>
  <c r="X4" i="2"/>
  <c r="W4" i="2"/>
  <c r="V4" i="2"/>
  <c r="U4" i="2"/>
  <c r="T4" i="2"/>
  <c r="S4" i="2"/>
  <c r="AO4" i="2" s="1"/>
  <c r="R4" i="2"/>
  <c r="Q4" i="2"/>
  <c r="P4" i="2"/>
  <c r="O4" i="2"/>
  <c r="AM4" i="2" s="1"/>
  <c r="N4" i="2"/>
  <c r="M4" i="2"/>
  <c r="L4" i="2"/>
  <c r="K4" i="2"/>
  <c r="AK4" i="2" s="1"/>
  <c r="J4" i="2"/>
  <c r="J4" i="1" s="1"/>
  <c r="I4" i="2"/>
  <c r="H4" i="2"/>
  <c r="G4" i="2"/>
  <c r="G4" i="1" s="1"/>
  <c r="F4" i="2"/>
  <c r="B2" i="9" s="1"/>
  <c r="E4" i="2"/>
  <c r="D4" i="2"/>
  <c r="AG4" i="2" s="1"/>
  <c r="B4" i="2"/>
  <c r="B4" i="1" s="1"/>
  <c r="Z6" i="1"/>
  <c r="Y6" i="1"/>
  <c r="V6" i="1"/>
  <c r="U6" i="1"/>
  <c r="R6" i="1"/>
  <c r="Q6" i="1"/>
  <c r="N6" i="1"/>
  <c r="M6" i="1"/>
  <c r="J6" i="1"/>
  <c r="I6" i="1"/>
  <c r="F6" i="1"/>
  <c r="E6" i="1"/>
  <c r="A6" i="1"/>
  <c r="AA5" i="1"/>
  <c r="Y5" i="1"/>
  <c r="W5" i="1"/>
  <c r="U5" i="1"/>
  <c r="S5" i="1"/>
  <c r="Q5" i="1"/>
  <c r="O5" i="1"/>
  <c r="M5" i="1"/>
  <c r="K5" i="1"/>
  <c r="I5" i="1"/>
  <c r="G5" i="1"/>
  <c r="E5" i="1"/>
  <c r="B5" i="1"/>
  <c r="A5" i="1"/>
  <c r="AA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H4" i="1"/>
  <c r="D4" i="1"/>
  <c r="D8" i="1" s="1"/>
  <c r="A4" i="1"/>
  <c r="AE4" i="12" l="1"/>
  <c r="AC4" i="12"/>
  <c r="G22" i="1"/>
  <c r="AJ4" i="12"/>
  <c r="AF4" i="12"/>
  <c r="AH4" i="12"/>
  <c r="AD4" i="12"/>
  <c r="E6" i="8"/>
  <c r="K6" i="1"/>
  <c r="W6" i="1"/>
  <c r="AC4" i="4"/>
  <c r="G6" i="1"/>
  <c r="O6" i="1"/>
  <c r="S6" i="1"/>
  <c r="AA6" i="1"/>
  <c r="AE4" i="4"/>
  <c r="AG4" i="4"/>
  <c r="AI4" i="4"/>
  <c r="AK4" i="4"/>
  <c r="AM4" i="4"/>
  <c r="AO4" i="4"/>
  <c r="AF4" i="3"/>
  <c r="AJ4" i="3"/>
  <c r="AN4" i="3"/>
  <c r="AG4" i="3"/>
  <c r="AI4" i="3"/>
  <c r="AK4" i="3"/>
  <c r="AM4" i="3"/>
  <c r="AO4" i="3"/>
  <c r="AE4" i="2"/>
  <c r="F4" i="1"/>
  <c r="B8" i="1"/>
  <c r="AH4" i="2"/>
  <c r="AJ4" i="2"/>
  <c r="AP4" i="2"/>
  <c r="AN4" i="2"/>
  <c r="AQ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P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E4" i="3"/>
  <c r="AB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I4" i="1"/>
  <c r="AS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D4" i="2"/>
  <c r="AC4" i="2"/>
  <c r="AL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2" i="8" l="1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A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<sst xmlns="http://schemas.openxmlformats.org/spreadsheetml/2006/main" count="1534" uniqueCount="388">
  <si>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</si>
  <si>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</si>
  <si>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</si>
  <si>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</si>
  <si>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</si>
  <si>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</si>
  <si>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</si>
  <si>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</si>
  <si>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</si>
  <si>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</si>
  <si>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</si>
  <si>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</si>
  <si>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</si>
  <si>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</si>
  <si>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</si>
  <si>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</si>
  <si>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</si>
  <si>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</si>
  <si>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</si>
  <si>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</si>
  <si>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</si>
  <si>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</si>
  <si>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</si>
  <si>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</si>
  <si>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</si>
  <si>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</si>
  <si>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</si>
  <si>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</si>
  <si>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</si>
  <si>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</si>
  <si>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</si>
  <si>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</si>
  <si>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</si>
  <si>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</si>
  <si>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</si>
  <si>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</si>
  <si>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</si>
  <si>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</si>
  <si>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</si>
  <si>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</si>
  <si>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</si>
  <si>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</si>
  <si>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</si>
  <si>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</si>
  <si>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</si>
  <si>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</si>
  <si>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</si>
  <si>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</si>
  <si>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</si>
  <si>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</si>
  <si>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</si>
  <si>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</si>
  <si>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</si>
  <si>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</si>
  <si>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</si>
  <si>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</si>
  <si>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</si>
  <si>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</si>
  <si>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</si>
  <si>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</si>
  <si>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</si>
  <si>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</si>
  <si>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</si>
  <si>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</si>
  <si>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</si>
  <si>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</si>
  <si>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</si>
  <si>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</si>
  <si>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</si>
  <si>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</si>
  <si>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</si>
  <si>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</si>
  <si>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</si>
  <si>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</si>
  <si>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</si>
  <si>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</si>
  <si>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</si>
  <si>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</si>
  <si>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</si>
  <si>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</si>
  <si>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</si>
  <si>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</si>
  <si>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</si>
  <si>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</si>
  <si>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</si>
  <si>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</si>
  <si>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</si>
  <si>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</si>
  <si>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</si>
  <si>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</si>
  <si>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</si>
  <si>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</si>
  <si>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</si>
  <si>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</si>
  <si>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</si>
  <si>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</si>
  <si>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</si>
  <si>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</si>
  <si>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</si>
  <si>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</si>
  <si>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</si>
  <si>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</si>
  <si>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</si>
  <si>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</si>
  <si>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</si>
  <si>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</si>
  <si>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</si>
  <si>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</si>
  <si>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</si>
  <si>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</si>
  <si>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</si>
  <si>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</si>
  <si>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</si>
  <si>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</si>
  <si>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</si>
  <si>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</si>
  <si>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</si>
  <si>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</si>
  <si>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</si>
  <si>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</si>
  <si>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</si>
  <si>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</si>
  <si>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</si>
  <si>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</si>
  <si>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</si>
  <si>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</si>
  <si>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</si>
  <si>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</si>
  <si>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</si>
  <si>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</si>
  <si>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</si>
  <si>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</si>
  <si>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</si>
  <si>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</si>
  <si>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</si>
  <si>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</si>
  <si>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</si>
  <si>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</si>
  <si>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</si>
  <si>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</si>
  <si>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</si>
  <si>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</si>
  <si>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</si>
  <si>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</si>
  <si>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</si>
  <si>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</si>
  <si>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</si>
  <si>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</si>
  <si>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</si>
  <si>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</si>
  <si>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</si>
  <si>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</si>
  <si>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</si>
  <si>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</si>
  <si>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</si>
  <si>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</si>
  <si>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</si>
  <si>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</si>
  <si>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</si>
  <si>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</si>
  <si>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</si>
  <si>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</si>
  <si>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</si>
  <si>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</si>
  <si>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</si>
  <si>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</si>
  <si>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</si>
  <si>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</si>
  <si>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</si>
  <si>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</si>
  <si>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</si>
  <si>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</si>
  <si>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</si>
  <si>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</si>
  <si>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</si>
  <si>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</si>
  <si>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</si>
  <si>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</si>
  <si>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</si>
  <si>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</si>
  <si>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</si>
  <si>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</si>
  <si>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</si>
  <si>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</si>
  <si>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</si>
  <si>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</si>
  <si>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</si>
  <si>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</si>
  <si>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</si>
  <si>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</si>
  <si>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</si>
  <si>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</si>
  <si>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</si>
  <si>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</si>
  <si>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</si>
  <si>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</si>
  <si>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</si>
  <si>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</si>
  <si>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</si>
  <si>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</si>
  <si>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</si>
  <si>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</si>
  <si>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</si>
  <si>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</si>
  <si>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</si>
  <si>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</si>
  <si>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</si>
  <si>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</si>
  <si>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</si>
  <si>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</si>
  <si>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</si>
  <si>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</si>
  <si>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</si>
  <si>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</si>
  <si>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</si>
  <si>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</si>
  <si>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</si>
  <si>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</si>
  <si>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</si>
  <si>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</si>
  <si>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</si>
  <si>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</si>
  <si>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</si>
  <si>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</si>
  <si>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</si>
  <si>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</si>
  <si>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</si>
  <si>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</si>
  <si>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</si>
  <si>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</si>
  <si>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</si>
  <si>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</si>
  <si>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</si>
  <si>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</si>
  <si>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</si>
  <si>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</si>
  <si>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</si>
  <si>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</si>
  <si>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</si>
  <si>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</si>
  <si>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</si>
  <si>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</si>
  <si>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</si>
  <si>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</si>
  <si>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</si>
  <si>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</si>
  <si>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</si>
  <si>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</si>
  <si>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</si>
  <si>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</si>
  <si>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</si>
  <si>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</si>
  <si>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</si>
  <si>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</si>
  <si>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</si>
  <si>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</si>
  <si>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</si>
  <si>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</si>
  <si>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</si>
  <si>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</si>
  <si>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</si>
  <si>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</si>
  <si>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</si>
  <si>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</si>
  <si>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</si>
  <si>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</si>
  <si>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</si>
  <si>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</si>
  <si>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</si>
  <si>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</si>
  <si>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</si>
  <si>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</si>
  <si>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</si>
  <si>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</si>
  <si>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</si>
  <si>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</si>
  <si>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</si>
  <si>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</si>
  <si>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</si>
  <si>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</si>
  <si>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</si>
  <si>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</si>
  <si>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</si>
  <si>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</si>
  <si>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</si>
  <si>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</si>
  <si>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</si>
  <si>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</si>
  <si>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</si>
  <si>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</si>
  <si>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</si>
  <si>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</si>
  <si>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</si>
  <si>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</si>
  <si>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</si>
  <si>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</si>
  <si>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</si>
  <si>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</si>
  <si>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</si>
  <si>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</si>
  <si>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</si>
  <si>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</si>
  <si>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</si>
  <si>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</si>
  <si>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</si>
  <si>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</si>
  <si>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</si>
  <si>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</si>
  <si>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</si>
  <si>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</si>
  <si>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</si>
  <si>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</si>
  <si>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</si>
  <si>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</si>
  <si>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</si>
  <si>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</si>
  <si>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</si>
  <si>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</si>
  <si>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</si>
  <si>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</si>
  <si>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</si>
  <si>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</si>
  <si>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</si>
  <si>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</si>
  <si>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</si>
  <si>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</si>
  <si>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</si>
  <si>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</si>
  <si>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</si>
  <si>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</si>
  <si>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</si>
  <si>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</si>
  <si>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</si>
  <si>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</si>
  <si>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</si>
  <si>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</si>
  <si>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</si>
  <si>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</si>
  <si>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</si>
  <si>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</si>
  <si>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</si>
  <si>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</si>
  <si>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</si>
  <si>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</si>
  <si>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</si>
  <si>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</si>
  <si>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</si>
  <si>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</si>
  <si>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</si>
  <si>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</si>
  <si>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</si>
  <si>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</si>
  <si>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</si>
  <si>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</si>
  <si>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</si>
  <si>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</si>
  <si>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</si>
  <si>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</si>
  <si>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</si>
  <si>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</si>
  <si>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</si>
  <si>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</si>
  <si>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</si>
  <si>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</si>
  <si>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</si>
  <si>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</si>
  <si>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</si>
  <si>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</si>
  <si>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</si>
  <si>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</si>
  <si>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</si>
  <si>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</si>
  <si>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</si>
  <si>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</si>
  <si>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</si>
  <si>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</si>
  <si>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</si>
  <si>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</si>
  <si>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</si>
  <si>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</si>
  <si>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</si>
  <si>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</si>
  <si>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</si>
  <si>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</si>
  <si>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</si>
  <si>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</si>
  <si>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</si>
  <si>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первого вакцины (расчетное)
(Спутник-V, Спутник Лайт - только V1,
КовиВак и ЭпиВак - V1+V2)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</si>
</sst>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2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8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1" fillId="5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27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A26"/>
  <sheetViews>
    <sheetView tabSelected="1" zoomScale="55" zoomScaleNormal="55" workbookViewId="0">
      <selection activeCell="P5" sqref="P5"/>
    </sheetView>
  </sheetViews>
  <sheetFormatPr defaultRowHeight="14.4" x14ac:dyDescent="0.3"/>
  <cols>
    <col min="1" max="1" width="20.6640625" style="14" customWidth="1"/>
    <col min="2" max="2" width="7.44140625" style="14" bestFit="1" customWidth="1"/>
    <col min="3" max="4" width="17.6640625" style="14" customWidth="1"/>
    <col min="5" max="26" width="12.33203125" style="14" customWidth="1"/>
    <col min="27" max="27" width="32.109375" style="14" customWidth="1"/>
  </cols>
  <sheetData>
    <row r="1" spans="1:27" ht="60" customHeight="1" x14ac:dyDescent="0.3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6"/>
      <c r="G1" s="115" t="s">
        <v>5</v>
      </c>
      <c r="H1" s="116"/>
      <c r="I1" s="115" t="s">
        <v>6</v>
      </c>
      <c r="J1" s="116"/>
      <c r="K1" s="115" t="s">
        <v>7</v>
      </c>
      <c r="L1" s="116"/>
      <c r="M1" s="115" t="s">
        <v>8</v>
      </c>
      <c r="N1" s="116"/>
      <c r="O1" s="115" t="s">
        <v>9</v>
      </c>
      <c r="P1" s="116"/>
      <c r="Q1" s="115" t="s">
        <v>10</v>
      </c>
      <c r="R1" s="116"/>
      <c r="S1" s="115" t="s">
        <v>11</v>
      </c>
      <c r="T1" s="116"/>
      <c r="U1" s="118" t="s">
        <v>12</v>
      </c>
      <c r="V1" s="116"/>
      <c r="W1" s="113" t="s">
        <v>13</v>
      </c>
      <c r="X1" s="116"/>
      <c r="Y1" s="113" t="s">
        <v>14</v>
      </c>
      <c r="Z1" s="116"/>
      <c r="AA1" s="113" t="s">
        <v>387</v>
      </c>
    </row>
    <row r="2" spans="1:27" ht="30" customHeight="1" x14ac:dyDescent="0.3">
      <c r="A2" s="114"/>
      <c r="B2" s="114"/>
      <c r="C2" s="114"/>
      <c r="D2" s="114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4"/>
    </row>
    <row r="3" spans="1:27" s="73" customFormat="1" ht="12" customHeight="1" x14ac:dyDescent="0.3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</row>
    <row r="4" spans="1:27" ht="31.5" customHeight="1" x14ac:dyDescent="0.3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6">
        <f>'Спутник-V'!AA4</f>
        <v>0</v>
      </c>
    </row>
    <row r="5" spans="1:27" ht="31.5" customHeight="1" x14ac:dyDescent="0.3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6">
        <f>КовиВак!Z4</f>
        <v>0</v>
      </c>
    </row>
    <row r="6" spans="1:27" ht="31.5" customHeight="1" x14ac:dyDescent="0.3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6">
        <f>ЭпиВакКорона!Z4</f>
        <v>0</v>
      </c>
    </row>
    <row r="7" spans="1:27" s="14" customFormat="1" ht="31.5" customHeight="1" x14ac:dyDescent="0.3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6">
        <f>'Спутник Лайт'!Y4</f>
        <v>0</v>
      </c>
    </row>
    <row r="8" spans="1:27" ht="31.5" customHeight="1" x14ac:dyDescent="0.3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AA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si="1"/>
        <v>0</v>
      </c>
    </row>
    <row r="10" spans="1:27" s="14" customFormat="1" x14ac:dyDescent="0.3">
      <c r="E10" s="110">
        <f>E8-F8-E12</f>
        <v>0</v>
      </c>
      <c r="F10" s="110"/>
      <c r="G10" s="110">
        <f t="shared" ref="G10:Y10" si="2">G8-H8-G12</f>
        <v>0</v>
      </c>
      <c r="H10" s="110"/>
      <c r="I10" s="110">
        <f t="shared" si="2"/>
        <v>0</v>
      </c>
      <c r="J10" s="110"/>
      <c r="K10" s="110">
        <f t="shared" si="2"/>
        <v>0</v>
      </c>
      <c r="L10" s="110"/>
      <c r="M10" s="110">
        <f t="shared" si="2"/>
        <v>0</v>
      </c>
      <c r="N10" s="110"/>
      <c r="O10" s="110">
        <f t="shared" si="2"/>
        <v>0</v>
      </c>
      <c r="P10" s="110"/>
      <c r="Q10" s="110">
        <f t="shared" si="2"/>
        <v>0</v>
      </c>
      <c r="R10" s="110"/>
      <c r="S10" s="110">
        <f t="shared" si="2"/>
        <v>0</v>
      </c>
      <c r="T10" s="110"/>
      <c r="U10" s="110">
        <f t="shared" si="2"/>
        <v>0</v>
      </c>
      <c r="V10" s="110"/>
      <c r="W10" s="110">
        <f t="shared" si="2"/>
        <v>0</v>
      </c>
      <c r="X10" s="110"/>
      <c r="Y10" s="110">
        <f t="shared" si="2"/>
        <v>0</v>
      </c>
      <c r="Z10" s="110"/>
      <c r="AA10" s="110"/>
    </row>
    <row r="11" spans="1:27" s="14" customFormat="1" x14ac:dyDescent="0.3"/>
    <row r="12" spans="1:27" s="14" customFormat="1" x14ac:dyDescent="0.3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09"/>
    </row>
    <row r="13" spans="1:27" s="14" customFormat="1" x14ac:dyDescent="0.3"/>
    <row r="14" spans="1:27" x14ac:dyDescent="0.3">
      <c r="A14" s="14" t="s">
        <v>353</v>
      </c>
    </row>
    <row r="15" spans="1:27" ht="60" customHeight="1" x14ac:dyDescent="0.3">
      <c r="A15" s="115" t="s">
        <v>350</v>
      </c>
      <c r="B15" s="115" t="s">
        <v>330</v>
      </c>
      <c r="C15" s="115" t="s">
        <v>2</v>
      </c>
      <c r="D15" s="115" t="s">
        <v>325</v>
      </c>
      <c r="E15" s="115" t="s">
        <v>352</v>
      </c>
      <c r="F15" s="116" t="s">
        <v>352</v>
      </c>
      <c r="G15" s="115" t="s">
        <v>5</v>
      </c>
      <c r="H15" s="116"/>
      <c r="I15" s="115" t="s">
        <v>6</v>
      </c>
      <c r="J15" s="116"/>
      <c r="K15" s="115" t="s">
        <v>7</v>
      </c>
      <c r="L15" s="116"/>
      <c r="M15" s="115" t="s">
        <v>8</v>
      </c>
      <c r="N15" s="116"/>
      <c r="O15" s="115" t="s">
        <v>326</v>
      </c>
      <c r="P15" s="116"/>
      <c r="Q15" s="115" t="s">
        <v>10</v>
      </c>
      <c r="R15" s="116"/>
      <c r="S15" s="115" t="s">
        <v>11</v>
      </c>
      <c r="T15" s="116"/>
      <c r="U15" s="115" t="s">
        <v>12</v>
      </c>
      <c r="V15" s="116"/>
      <c r="W15" s="115" t="s">
        <v>327</v>
      </c>
      <c r="X15" s="116"/>
      <c r="Y15" s="115" t="s">
        <v>352</v>
      </c>
      <c r="Z15" s="116"/>
      <c r="AA15" s="113" t="s">
        <v>387</v>
      </c>
    </row>
    <row r="16" spans="1:27" ht="30" customHeight="1" x14ac:dyDescent="0.3">
      <c r="A16" s="117"/>
      <c r="B16" s="117"/>
      <c r="C16" s="117"/>
      <c r="D16" s="117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4"/>
    </row>
    <row r="17" spans="1:27" s="74" customFormat="1" ht="12" x14ac:dyDescent="0.25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7" ht="31.5" customHeight="1" x14ac:dyDescent="0.3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</row>
    <row r="19" spans="1:27" ht="31.5" customHeight="1" x14ac:dyDescent="0.3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</row>
    <row r="20" spans="1:27" ht="31.5" customHeight="1" x14ac:dyDescent="0.3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</row>
    <row r="21" spans="1:27" ht="31.5" customHeight="1" x14ac:dyDescent="0.3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</row>
    <row r="22" spans="1:27" ht="31.5" customHeight="1" x14ac:dyDescent="0.3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3">SUM(H18:H21)</f>
        <v>0</v>
      </c>
      <c r="I22" s="6">
        <f t="shared" si="3"/>
        <v>0</v>
      </c>
      <c r="J22" s="6">
        <f t="shared" si="3"/>
        <v>0</v>
      </c>
      <c r="K22" s="6">
        <f t="shared" si="3"/>
        <v>0</v>
      </c>
      <c r="L22" s="6">
        <f t="shared" si="3"/>
        <v>0</v>
      </c>
      <c r="M22" s="6">
        <f t="shared" si="3"/>
        <v>0</v>
      </c>
      <c r="N22" s="6">
        <f t="shared" si="3"/>
        <v>0</v>
      </c>
      <c r="O22" s="6">
        <f t="shared" si="3"/>
        <v>0</v>
      </c>
      <c r="P22" s="6">
        <f t="shared" si="3"/>
        <v>0</v>
      </c>
      <c r="Q22" s="6">
        <f t="shared" si="3"/>
        <v>0</v>
      </c>
      <c r="R22" s="6">
        <f t="shared" si="3"/>
        <v>0</v>
      </c>
      <c r="S22" s="6">
        <f t="shared" si="3"/>
        <v>0</v>
      </c>
      <c r="T22" s="6">
        <f t="shared" si="3"/>
        <v>0</v>
      </c>
      <c r="U22" s="6">
        <f t="shared" si="3"/>
        <v>0</v>
      </c>
      <c r="V22" s="6">
        <f t="shared" si="3"/>
        <v>0</v>
      </c>
      <c r="W22" s="6">
        <f t="shared" si="3"/>
        <v>0</v>
      </c>
      <c r="X22" s="6">
        <f t="shared" si="3"/>
        <v>0</v>
      </c>
      <c r="Y22" s="6">
        <f t="shared" si="3"/>
        <v>0</v>
      </c>
      <c r="Z22" s="6">
        <f t="shared" si="3"/>
        <v>0</v>
      </c>
      <c r="AA22" s="6">
        <f t="shared" si="3"/>
        <v>0</v>
      </c>
    </row>
    <row r="24" spans="1:27" x14ac:dyDescent="0.3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7" x14ac:dyDescent="0.3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2">
    <mergeCell ref="G1:H1"/>
    <mergeCell ref="I1:J1"/>
    <mergeCell ref="A1:A2"/>
    <mergeCell ref="B1:B2"/>
    <mergeCell ref="C1:C2"/>
    <mergeCell ref="D1:D2"/>
    <mergeCell ref="E1:F1"/>
    <mergeCell ref="W1:X1"/>
    <mergeCell ref="Y1:Z1"/>
    <mergeCell ref="AA1:AA2"/>
    <mergeCell ref="K1:L1"/>
    <mergeCell ref="M1:N1"/>
    <mergeCell ref="O1:P1"/>
    <mergeCell ref="Q1:R1"/>
    <mergeCell ref="S1:T1"/>
    <mergeCell ref="U1:V1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AA15:AA16"/>
    <mergeCell ref="S15:T15"/>
    <mergeCell ref="U15:V15"/>
    <mergeCell ref="W15:X15"/>
    <mergeCell ref="Y15:Z15"/>
  </mergeCells>
  <conditionalFormatting sqref="B8">
    <cfRule type="cellIs" dxfId="126" priority="10" operator="lessThan">
      <formula>0</formula>
    </cfRule>
    <cfRule type="cellIs" dxfId="125" priority="11" operator="greaterThan">
      <formula>0</formula>
    </cfRule>
  </conditionalFormatting>
  <conditionalFormatting sqref="A15:F15 AB15:XFD16 A16:Z16 A17:XFD1048576 A1:XFD14">
    <cfRule type="cellIs" dxfId="124" priority="9" operator="lessThan">
      <formula>0</formula>
    </cfRule>
  </conditionalFormatting>
  <conditionalFormatting sqref="P5">
    <cfRule type="cellIs" dxfId="123" priority="8" operator="greaterThan">
      <formula>0</formula>
    </cfRule>
  </conditionalFormatting>
  <conditionalFormatting sqref="Z4:Z14 Z16:Z1006">
    <cfRule type="cellIs" dxfId="122" priority="7" operator="greaterThan">
      <formula>10</formula>
    </cfRule>
  </conditionalFormatting>
  <conditionalFormatting sqref="G15:Z15">
    <cfRule type="cellIs" dxfId="121" priority="6" operator="lessThan">
      <formula>0</formula>
    </cfRule>
  </conditionalFormatting>
  <conditionalFormatting sqref="AA15:AA16">
    <cfRule type="cellIs" dxfId="120" priority="5" operator="lessThan">
      <formula>0</formula>
    </cfRule>
  </conditionalFormatting>
  <conditionalFormatting sqref="E10:AA10">
    <cfRule type="cellIs" dxfId="119" priority="4" operator="greaterThan">
      <formula>0</formula>
    </cfRule>
  </conditionalFormatting>
  <conditionalFormatting sqref="E10 G10 I10 K10 M10 O10 Q10 S10 U10 W10 Y10">
    <cfRule type="cellIs" dxfId="118" priority="3" operator="equal">
      <formula>0</formula>
    </cfRule>
  </conditionalFormatting>
  <conditionalFormatting sqref="G24 I24 K24 M24 O24 Q24 S24 U24 W24">
    <cfRule type="cellIs" dxfId="117" priority="1" operator="equal">
      <formula>0</formula>
    </cfRule>
    <cfRule type="cellIs" dxfId="116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T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6" width="12.33203125" style="37" customWidth="1"/>
    <col min="27" max="27" width="14.33203125" style="37" customWidth="1"/>
    <col min="28" max="28" width="1.6640625" style="50" customWidth="1"/>
    <col min="29" max="31" width="12.6640625" style="54" customWidth="1"/>
    <col min="32" max="32" width="1.6640625" style="56" customWidth="1"/>
    <col min="33" max="45" width="8.6640625" style="54" customWidth="1"/>
    <col min="46" max="46" width="1.6640625" style="50" customWidth="1"/>
    <col min="47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45" ht="63" customHeight="1" x14ac:dyDescent="0.3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23</v>
      </c>
      <c r="F1" s="120"/>
      <c r="G1" s="121" t="s">
        <v>5</v>
      </c>
      <c r="H1" s="120"/>
      <c r="I1" s="121" t="s">
        <v>6</v>
      </c>
      <c r="J1" s="120"/>
      <c r="K1" s="121" t="s">
        <v>7</v>
      </c>
      <c r="L1" s="120"/>
      <c r="M1" s="121" t="s">
        <v>8</v>
      </c>
      <c r="N1" s="120"/>
      <c r="O1" s="121" t="s">
        <v>9</v>
      </c>
      <c r="P1" s="120"/>
      <c r="Q1" s="121" t="s">
        <v>10</v>
      </c>
      <c r="R1" s="120"/>
      <c r="S1" s="121" t="s">
        <v>11</v>
      </c>
      <c r="T1" s="120"/>
      <c r="U1" s="119" t="s">
        <v>12</v>
      </c>
      <c r="V1" s="120"/>
      <c r="W1" s="124" t="s">
        <v>13</v>
      </c>
      <c r="X1" s="120"/>
      <c r="Y1" s="124" t="s">
        <v>14</v>
      </c>
      <c r="Z1" s="120"/>
      <c r="AA1" s="124" t="s">
        <v>24</v>
      </c>
      <c r="AB1" s="126"/>
      <c r="AC1" s="127" t="s">
        <v>25</v>
      </c>
      <c r="AD1" s="127" t="s">
        <v>26</v>
      </c>
      <c r="AE1" s="127" t="s">
        <v>27</v>
      </c>
      <c r="AF1" s="125"/>
      <c r="AG1" s="123" t="s">
        <v>3</v>
      </c>
      <c r="AH1" s="51" t="s">
        <v>4</v>
      </c>
      <c r="AI1" s="51" t="s">
        <v>5</v>
      </c>
      <c r="AJ1" s="51" t="s">
        <v>6</v>
      </c>
      <c r="AK1" s="51" t="s">
        <v>7</v>
      </c>
      <c r="AL1" s="51" t="s">
        <v>8</v>
      </c>
      <c r="AM1" s="51" t="s">
        <v>9</v>
      </c>
      <c r="AN1" s="51" t="s">
        <v>10</v>
      </c>
      <c r="AO1" s="51" t="s">
        <v>11</v>
      </c>
      <c r="AP1" s="51" t="s">
        <v>28</v>
      </c>
      <c r="AQ1" s="59" t="s">
        <v>29</v>
      </c>
      <c r="AR1" s="59" t="s">
        <v>30</v>
      </c>
      <c r="AS1" s="59" t="s">
        <v>31</v>
      </c>
    </row>
    <row r="2" spans="1:45" ht="43.5" customHeight="1" x14ac:dyDescent="0.3">
      <c r="A2" s="122"/>
      <c r="B2" s="122"/>
      <c r="C2" s="122"/>
      <c r="D2" s="122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2"/>
      <c r="AB2" s="122"/>
      <c r="AC2" s="122"/>
      <c r="AD2" s="122"/>
      <c r="AE2" s="122"/>
      <c r="AF2" s="122"/>
      <c r="AG2" s="122"/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</row>
    <row r="3" spans="1:45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2" t="s">
        <v>20</v>
      </c>
      <c r="AF3" s="71"/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</row>
    <row r="4" spans="1:45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8"/>
      <c r="AC4" s="52">
        <f t="shared" ref="AC4:AC67" si="1">E4-U4-Y4</f>
        <v>0</v>
      </c>
      <c r="AD4" s="52">
        <f t="shared" ref="AD4:AD67" si="2">E4-W4</f>
        <v>0</v>
      </c>
      <c r="AE4" s="51">
        <f>B4-Вчера_Спутник!B4</f>
        <v>0</v>
      </c>
      <c r="AF4" s="48"/>
      <c r="AG4" s="57">
        <f>D4-Вчера_Спутник!D4</f>
        <v>0</v>
      </c>
      <c r="AH4" s="57">
        <f>E4-F4-Вчера_Спутник!E4</f>
        <v>0</v>
      </c>
      <c r="AI4" s="57">
        <f>G4-H4-Вчера_Спутник!G4</f>
        <v>0</v>
      </c>
      <c r="AJ4" s="57">
        <f>I4-J4-Вчера_Спутник!I4</f>
        <v>0</v>
      </c>
      <c r="AK4" s="57">
        <f>K4-L4-Вчера_Спутник!K4</f>
        <v>0</v>
      </c>
      <c r="AL4" s="57">
        <f>M4-N4-Вчера_Спутник!M4</f>
        <v>0</v>
      </c>
      <c r="AM4" s="57">
        <f>O4-P4-Вчера_Спутник!O4</f>
        <v>0</v>
      </c>
      <c r="AN4" s="57">
        <f>Q4-R4-Вчера_Спутник!Q4</f>
        <v>0</v>
      </c>
      <c r="AO4" s="57">
        <f>S4-T4-Вчера_Спутник!S4</f>
        <v>0</v>
      </c>
      <c r="AP4" s="57">
        <f>M4-N4-Вчера_Спутник!M4</f>
        <v>0</v>
      </c>
      <c r="AQ4" s="57">
        <f>U4-V4-Вчера_Спутник!U4</f>
        <v>0</v>
      </c>
      <c r="AR4" s="57">
        <f>Y4-Z4-Вчера_Спутник!Y4</f>
        <v>0</v>
      </c>
      <c r="AS4" s="57">
        <f>Вчера_Спутник!AA4+F4-V4-Z4-AA4</f>
        <v>0</v>
      </c>
    </row>
    <row r="5" spans="1:45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40"/>
      <c r="AB5" s="48"/>
      <c r="AC5" s="53">
        <f t="shared" si="1"/>
        <v>0</v>
      </c>
      <c r="AD5" s="53">
        <f t="shared" si="2"/>
        <v>0</v>
      </c>
      <c r="AE5" s="53" t="str">
        <f>IF(ISNA(VLOOKUP(C5,Вчера_Спутник!C:C, 1, FALSE)),"ошибка",0)</f>
        <v>ошибка</v>
      </c>
      <c r="AF5" s="55"/>
      <c r="AG5" s="53" t="e">
        <f>D5-VLOOKUP(C5, Вчера_Спутник!C:BG, 2, FALSE)</f>
        <v>#N/A</v>
      </c>
      <c r="AH5" s="53" t="e">
        <f>E5-F5-VLOOKUP(C5, Вчера_Спутник!C:BG, 3, FALSE)</f>
        <v>#N/A</v>
      </c>
      <c r="AI5" s="53" t="e">
        <f>G5-H5-VLOOKUP(C5, Вчера_Спутник!C:BG, 5, FALSE)</f>
        <v>#N/A</v>
      </c>
      <c r="AJ5" s="53" t="e">
        <f>I5-J5-VLOOKUP(C5, Вчера_Спутник!C:BG, 7, FALSE)</f>
        <v>#N/A</v>
      </c>
      <c r="AK5" s="53" t="e">
        <f>K5-L5-VLOOKUP(C5, Вчера_Спутник!C:BG, 9, FALSE)</f>
        <v>#N/A</v>
      </c>
      <c r="AL5" s="53" t="e">
        <f>M5-N5-VLOOKUP(C5, Вчера_Спутник!C:BG, 11, FALSE)</f>
        <v>#N/A</v>
      </c>
      <c r="AM5" s="53" t="e">
        <f>O5-P5-VLOOKUP(C5, Вчера_Спутник!C:BG, 13, FALSE)</f>
        <v>#N/A</v>
      </c>
      <c r="AN5" s="53" t="e">
        <f>Q5-R5-VLOOKUP(C5, Вчера_Спутник!C:BG, 15, FALSE)</f>
        <v>#N/A</v>
      </c>
      <c r="AO5" s="53" t="e">
        <f>S5-T5-VLOOKUP(C5, Вчера_Спутник!C:BG, 17, FALSE)</f>
        <v>#N/A</v>
      </c>
      <c r="AP5" s="53" t="e">
        <f>U5-V5-VLOOKUP(C5, Вчера_Спутник!C:BG, 19, FALSE)</f>
        <v>#N/A</v>
      </c>
      <c r="AQ5" s="53" t="e">
        <f>W5-X5-VLOOKUP(C5, Вчера_Спутник!C:BG, 21, FALSE)</f>
        <v>#N/A</v>
      </c>
      <c r="AR5" s="53" t="e">
        <f>Y5-Z5-VLOOKUP(C5, Вчера_Спутник!C:BG, 23, FALSE)</f>
        <v>#N/A</v>
      </c>
      <c r="AS5" s="53" t="e">
        <f>VLOOKUP(C5, Вчера_Спутник!C:BG, 25, FALSE)+F5-V5-Z5-AA5</f>
        <v>#N/A</v>
      </c>
    </row>
    <row r="6" spans="1:45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40"/>
      <c r="AB6" s="48"/>
      <c r="AC6" s="53">
        <f t="shared" si="1"/>
        <v>0</v>
      </c>
      <c r="AD6" s="53">
        <f t="shared" si="2"/>
        <v>0</v>
      </c>
      <c r="AE6" s="53" t="str">
        <f>IF(ISNA(VLOOKUP(C6,Вчера_Спутник!C:C, 1, FALSE)),"ошибка",0)</f>
        <v>ошибка</v>
      </c>
      <c r="AF6" s="55"/>
      <c r="AG6" s="53" t="e">
        <f>D6-VLOOKUP(C6, Вчера_Спутник!C:BG, 2, FALSE)</f>
        <v>#N/A</v>
      </c>
      <c r="AH6" s="53" t="e">
        <f>E6-F6-VLOOKUP(C6, Вчера_Спутник!C:BG, 3, FALSE)</f>
        <v>#N/A</v>
      </c>
      <c r="AI6" s="53" t="e">
        <f>G6-H6-VLOOKUP(C6, Вчера_Спутник!C:BG, 5, FALSE)</f>
        <v>#N/A</v>
      </c>
      <c r="AJ6" s="53" t="e">
        <f>I6-J6-VLOOKUP(C6, Вчера_Спутник!C:BG, 7, FALSE)</f>
        <v>#N/A</v>
      </c>
      <c r="AK6" s="53" t="e">
        <f>K6-L6-VLOOKUP(C6, Вчера_Спутник!C:BG, 9, FALSE)</f>
        <v>#N/A</v>
      </c>
      <c r="AL6" s="53" t="e">
        <f>M6-N6-VLOOKUP(C6, Вчера_Спутник!C:BG, 11, FALSE)</f>
        <v>#N/A</v>
      </c>
      <c r="AM6" s="53" t="e">
        <f>O6-P6-VLOOKUP(C6, Вчера_Спутник!C:BG, 13, FALSE)</f>
        <v>#N/A</v>
      </c>
      <c r="AN6" s="53" t="e">
        <f>Q6-R6-VLOOKUP(C6, Вчера_Спутник!C:BG, 15, FALSE)</f>
        <v>#N/A</v>
      </c>
      <c r="AO6" s="53" t="e">
        <f>S6-T6-VLOOKUP(C6, Вчера_Спутник!C:BG, 17, FALSE)</f>
        <v>#N/A</v>
      </c>
      <c r="AP6" s="53" t="e">
        <f>U6-V6-VLOOKUP(C6, Вчера_Спутник!C:BG, 19, FALSE)</f>
        <v>#N/A</v>
      </c>
      <c r="AQ6" s="53" t="e">
        <f>W6-X6-VLOOKUP(C6, Вчера_Спутник!C:BG, 21, FALSE)</f>
        <v>#N/A</v>
      </c>
      <c r="AR6" s="53" t="e">
        <f>Y6-Z6-VLOOKUP(C6, Вчера_Спутник!C:BG, 23, FALSE)</f>
        <v>#N/A</v>
      </c>
      <c r="AS6" s="53" t="e">
        <f>VLOOKUP(C6, Вчера_Спутник!C:BG, 25, FALSE)+F6-V6-Z6-AA6</f>
        <v>#N/A</v>
      </c>
    </row>
    <row r="7" spans="1:45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40"/>
      <c r="AB7" s="48"/>
      <c r="AC7" s="53">
        <f t="shared" si="1"/>
        <v>0</v>
      </c>
      <c r="AD7" s="53">
        <f t="shared" si="2"/>
        <v>0</v>
      </c>
      <c r="AE7" s="53" t="str">
        <f>IF(ISNA(VLOOKUP(C7,Вчера_Спутник!C:C, 1, FALSE)),"ошибка",0)</f>
        <v>ошибка</v>
      </c>
      <c r="AF7" s="55"/>
      <c r="AG7" s="53" t="e">
        <f>D7-VLOOKUP(C7, Вчера_Спутник!C:BG, 2, FALSE)</f>
        <v>#N/A</v>
      </c>
      <c r="AH7" s="53" t="e">
        <f>E7-F7-VLOOKUP(C7, Вчера_Спутник!C:BG, 3, FALSE)</f>
        <v>#N/A</v>
      </c>
      <c r="AI7" s="53" t="e">
        <f>G7-H7-VLOOKUP(C7, Вчера_Спутник!C:BG, 5, FALSE)</f>
        <v>#N/A</v>
      </c>
      <c r="AJ7" s="53" t="e">
        <f>I7-J7-VLOOKUP(C7, Вчера_Спутник!C:BG, 7, FALSE)</f>
        <v>#N/A</v>
      </c>
      <c r="AK7" s="53" t="e">
        <f>K7-L7-VLOOKUP(C7, Вчера_Спутник!C:BG, 9, FALSE)</f>
        <v>#N/A</v>
      </c>
      <c r="AL7" s="53" t="e">
        <f>M7-N7-VLOOKUP(C7, Вчера_Спутник!C:BG, 11, FALSE)</f>
        <v>#N/A</v>
      </c>
      <c r="AM7" s="53" t="e">
        <f>O7-P7-VLOOKUP(C7, Вчера_Спутник!C:BG, 13, FALSE)</f>
        <v>#N/A</v>
      </c>
      <c r="AN7" s="53" t="e">
        <f>Q7-R7-VLOOKUP(C7, Вчера_Спутник!C:BG, 15, FALSE)</f>
        <v>#N/A</v>
      </c>
      <c r="AO7" s="53" t="e">
        <f>S7-T7-VLOOKUP(C7, Вчера_Спутник!C:BG, 17, FALSE)</f>
        <v>#N/A</v>
      </c>
      <c r="AP7" s="53" t="e">
        <f>U7-V7-VLOOKUP(C7, Вчера_Спутник!C:BG, 19, FALSE)</f>
        <v>#N/A</v>
      </c>
      <c r="AQ7" s="53" t="e">
        <f>W7-X7-VLOOKUP(C7, Вчера_Спутник!C:BG, 21, FALSE)</f>
        <v>#N/A</v>
      </c>
      <c r="AR7" s="53" t="e">
        <f>Y7-Z7-VLOOKUP(C7, Вчера_Спутник!C:BG, 23, FALSE)</f>
        <v>#N/A</v>
      </c>
      <c r="AS7" s="53" t="e">
        <f>VLOOKUP(C7, Вчера_Спутник!C:BG, 25, FALSE)+F7-V7-Z7-AA7</f>
        <v>#N/A</v>
      </c>
    </row>
    <row r="8" spans="1:45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40"/>
      <c r="AB8" s="48"/>
      <c r="AC8" s="53">
        <f t="shared" si="1"/>
        <v>0</v>
      </c>
      <c r="AD8" s="53">
        <f t="shared" si="2"/>
        <v>0</v>
      </c>
      <c r="AE8" s="53" t="str">
        <f>IF(ISNA(VLOOKUP(C8,Вчера_Спутник!C:C, 1, FALSE)),"ошибка",0)</f>
        <v>ошибка</v>
      </c>
      <c r="AF8" s="55"/>
      <c r="AG8" s="53" t="e">
        <f>D8-VLOOKUP(C8, Вчера_Спутник!C:BG, 2, FALSE)</f>
        <v>#N/A</v>
      </c>
      <c r="AH8" s="53" t="e">
        <f>E8-F8-VLOOKUP(C8, Вчера_Спутник!C:BG, 3, FALSE)</f>
        <v>#N/A</v>
      </c>
      <c r="AI8" s="53" t="e">
        <f>G8-H8-VLOOKUP(C8, Вчера_Спутник!C:BG, 5, FALSE)</f>
        <v>#N/A</v>
      </c>
      <c r="AJ8" s="53" t="e">
        <f>I8-J8-VLOOKUP(C8, Вчера_Спутник!C:BG, 7, FALSE)</f>
        <v>#N/A</v>
      </c>
      <c r="AK8" s="53" t="e">
        <f>K8-L8-VLOOKUP(C8, Вчера_Спутник!C:BG, 9, FALSE)</f>
        <v>#N/A</v>
      </c>
      <c r="AL8" s="53" t="e">
        <f>M8-N8-VLOOKUP(C8, Вчера_Спутник!C:BG, 11, FALSE)</f>
        <v>#N/A</v>
      </c>
      <c r="AM8" s="53" t="e">
        <f>O8-P8-VLOOKUP(C8, Вчера_Спутник!C:BG, 13, FALSE)</f>
        <v>#N/A</v>
      </c>
      <c r="AN8" s="53" t="e">
        <f>Q8-R8-VLOOKUP(C8, Вчера_Спутник!C:BG, 15, FALSE)</f>
        <v>#N/A</v>
      </c>
      <c r="AO8" s="53" t="e">
        <f>S8-T8-VLOOKUP(C8, Вчера_Спутник!C:BG, 17, FALSE)</f>
        <v>#N/A</v>
      </c>
      <c r="AP8" s="53" t="e">
        <f>U8-V8-VLOOKUP(C8, Вчера_Спутник!C:BG, 19, FALSE)</f>
        <v>#N/A</v>
      </c>
      <c r="AQ8" s="53" t="e">
        <f>W8-X8-VLOOKUP(C8, Вчера_Спутник!C:BG, 21, FALSE)</f>
        <v>#N/A</v>
      </c>
      <c r="AR8" s="53" t="e">
        <f>Y8-Z8-VLOOKUP(C8, Вчера_Спутник!C:BG, 23, FALSE)</f>
        <v>#N/A</v>
      </c>
      <c r="AS8" s="53" t="e">
        <f>VLOOKUP(C8, Вчера_Спутник!C:BG, 25, FALSE)+F8-V8-Z8-AA8</f>
        <v>#N/A</v>
      </c>
    </row>
    <row r="9" spans="1:45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40"/>
      <c r="AB9" s="48"/>
      <c r="AC9" s="53">
        <f t="shared" si="1"/>
        <v>0</v>
      </c>
      <c r="AD9" s="53">
        <f t="shared" si="2"/>
        <v>0</v>
      </c>
      <c r="AE9" s="53" t="str">
        <f>IF(ISNA(VLOOKUP(C9,Вчера_Спутник!C:C, 1, FALSE)),"ошибка",0)</f>
        <v>ошибка</v>
      </c>
      <c r="AF9" s="55"/>
      <c r="AG9" s="53" t="e">
        <f>D9-VLOOKUP(C9, Вчера_Спутник!C:BG, 2, FALSE)</f>
        <v>#N/A</v>
      </c>
      <c r="AH9" s="53" t="e">
        <f>E9-F9-VLOOKUP(C9, Вчера_Спутник!C:BG, 3, FALSE)</f>
        <v>#N/A</v>
      </c>
      <c r="AI9" s="53" t="e">
        <f>G9-H9-VLOOKUP(C9, Вчера_Спутник!C:BG, 5, FALSE)</f>
        <v>#N/A</v>
      </c>
      <c r="AJ9" s="53" t="e">
        <f>I9-J9-VLOOKUP(C9, Вчера_Спутник!C:BG, 7, FALSE)</f>
        <v>#N/A</v>
      </c>
      <c r="AK9" s="53" t="e">
        <f>K9-L9-VLOOKUP(C9, Вчера_Спутник!C:BG, 9, FALSE)</f>
        <v>#N/A</v>
      </c>
      <c r="AL9" s="53" t="e">
        <f>M9-N9-VLOOKUP(C9, Вчера_Спутник!C:BG, 11, FALSE)</f>
        <v>#N/A</v>
      </c>
      <c r="AM9" s="53" t="e">
        <f>O9-P9-VLOOKUP(C9, Вчера_Спутник!C:BG, 13, FALSE)</f>
        <v>#N/A</v>
      </c>
      <c r="AN9" s="53" t="e">
        <f>Q9-R9-VLOOKUP(C9, Вчера_Спутник!C:BG, 15, FALSE)</f>
        <v>#N/A</v>
      </c>
      <c r="AO9" s="53" t="e">
        <f>S9-T9-VLOOKUP(C9, Вчера_Спутник!C:BG, 17, FALSE)</f>
        <v>#N/A</v>
      </c>
      <c r="AP9" s="53" t="e">
        <f>U9-V9-VLOOKUP(C9, Вчера_Спутник!C:BG, 19, FALSE)</f>
        <v>#N/A</v>
      </c>
      <c r="AQ9" s="53" t="e">
        <f>W9-X9-VLOOKUP(C9, Вчера_Спутник!C:BG, 21, FALSE)</f>
        <v>#N/A</v>
      </c>
      <c r="AR9" s="53" t="e">
        <f>Y9-Z9-VLOOKUP(C9, Вчера_Спутник!C:BG, 23, FALSE)</f>
        <v>#N/A</v>
      </c>
      <c r="AS9" s="53" t="e">
        <f>VLOOKUP(C9, Вчера_Спутник!C:BG, 25, FALSE)+F9-V9-Z9-AA9</f>
        <v>#N/A</v>
      </c>
    </row>
    <row r="10" spans="1:45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40"/>
      <c r="AB10" s="48"/>
      <c r="AC10" s="53">
        <f t="shared" si="1"/>
        <v>0</v>
      </c>
      <c r="AD10" s="53">
        <f t="shared" si="2"/>
        <v>0</v>
      </c>
      <c r="AE10" s="53" t="str">
        <f>IF(ISNA(VLOOKUP(C10,Вчера_Спутник!C:C, 1, FALSE)),"ошибка",0)</f>
        <v>ошибка</v>
      </c>
      <c r="AF10" s="55"/>
      <c r="AG10" s="53" t="e">
        <f>D10-VLOOKUP(C10, Вчера_Спутник!C:BG, 2, FALSE)</f>
        <v>#N/A</v>
      </c>
      <c r="AH10" s="53" t="e">
        <f>E10-F10-VLOOKUP(C10, Вчера_Спутник!C:BG, 3, FALSE)</f>
        <v>#N/A</v>
      </c>
      <c r="AI10" s="53" t="e">
        <f>G10-H10-VLOOKUP(C10, Вчера_Спутник!C:BG, 5, FALSE)</f>
        <v>#N/A</v>
      </c>
      <c r="AJ10" s="53" t="e">
        <f>I10-J10-VLOOKUP(C10, Вчера_Спутник!C:BG, 7, FALSE)</f>
        <v>#N/A</v>
      </c>
      <c r="AK10" s="53" t="e">
        <f>K10-L10-VLOOKUP(C10, Вчера_Спутник!C:BG, 9, FALSE)</f>
        <v>#N/A</v>
      </c>
      <c r="AL10" s="53" t="e">
        <f>M10-N10-VLOOKUP(C10, Вчера_Спутник!C:BG, 11, FALSE)</f>
        <v>#N/A</v>
      </c>
      <c r="AM10" s="53" t="e">
        <f>O10-P10-VLOOKUP(C10, Вчера_Спутник!C:BG, 13, FALSE)</f>
        <v>#N/A</v>
      </c>
      <c r="AN10" s="53" t="e">
        <f>Q10-R10-VLOOKUP(C10, Вчера_Спутник!C:BG, 15, FALSE)</f>
        <v>#N/A</v>
      </c>
      <c r="AO10" s="53" t="e">
        <f>S10-T10-VLOOKUP(C10, Вчера_Спутник!C:BG, 17, FALSE)</f>
        <v>#N/A</v>
      </c>
      <c r="AP10" s="53" t="e">
        <f>U10-V10-VLOOKUP(C10, Вчера_Спутник!C:BG, 19, FALSE)</f>
        <v>#N/A</v>
      </c>
      <c r="AQ10" s="53" t="e">
        <f>W10-X10-VLOOKUP(C10, Вчера_Спутник!C:BG, 21, FALSE)</f>
        <v>#N/A</v>
      </c>
      <c r="AR10" s="53" t="e">
        <f>Y10-Z10-VLOOKUP(C10, Вчера_Спутник!C:BG, 23, FALSE)</f>
        <v>#N/A</v>
      </c>
      <c r="AS10" s="53" t="e">
        <f>VLOOKUP(C10, Вчера_Спутник!C:BG, 25, FALSE)+F10-V10-Z10-AA10</f>
        <v>#N/A</v>
      </c>
    </row>
    <row r="11" spans="1:45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40"/>
      <c r="AB11" s="48"/>
      <c r="AC11" s="53">
        <f t="shared" si="1"/>
        <v>0</v>
      </c>
      <c r="AD11" s="53">
        <f t="shared" si="2"/>
        <v>0</v>
      </c>
      <c r="AE11" s="53" t="str">
        <f>IF(ISNA(VLOOKUP(C11,Вчера_Спутник!C:C, 1, FALSE)),"ошибка",0)</f>
        <v>ошибка</v>
      </c>
      <c r="AF11" s="55"/>
      <c r="AG11" s="53" t="e">
        <f>D11-VLOOKUP(C11, Вчера_Спутник!C:BG, 2, FALSE)</f>
        <v>#N/A</v>
      </c>
      <c r="AH11" s="53" t="e">
        <f>E11-F11-VLOOKUP(C11, Вчера_Спутник!C:BG, 3, FALSE)</f>
        <v>#N/A</v>
      </c>
      <c r="AI11" s="53" t="e">
        <f>G11-H11-VLOOKUP(C11, Вчера_Спутник!C:BG, 5, FALSE)</f>
        <v>#N/A</v>
      </c>
      <c r="AJ11" s="53" t="e">
        <f>I11-J11-VLOOKUP(C11, Вчера_Спутник!C:BG, 7, FALSE)</f>
        <v>#N/A</v>
      </c>
      <c r="AK11" s="53" t="e">
        <f>K11-L11-VLOOKUP(C11, Вчера_Спутник!C:BG, 9, FALSE)</f>
        <v>#N/A</v>
      </c>
      <c r="AL11" s="53" t="e">
        <f>M11-N11-VLOOKUP(C11, Вчера_Спутник!C:BG, 11, FALSE)</f>
        <v>#N/A</v>
      </c>
      <c r="AM11" s="53" t="e">
        <f>O11-P11-VLOOKUP(C11, Вчера_Спутник!C:BG, 13, FALSE)</f>
        <v>#N/A</v>
      </c>
      <c r="AN11" s="53" t="e">
        <f>Q11-R11-VLOOKUP(C11, Вчера_Спутник!C:BG, 15, FALSE)</f>
        <v>#N/A</v>
      </c>
      <c r="AO11" s="53" t="e">
        <f>S11-T11-VLOOKUP(C11, Вчера_Спутник!C:BG, 17, FALSE)</f>
        <v>#N/A</v>
      </c>
      <c r="AP11" s="53" t="e">
        <f>U11-V11-VLOOKUP(C11, Вчера_Спутник!C:BG, 19, FALSE)</f>
        <v>#N/A</v>
      </c>
      <c r="AQ11" s="53" t="e">
        <f>W11-X11-VLOOKUP(C11, Вчера_Спутник!C:BG, 21, FALSE)</f>
        <v>#N/A</v>
      </c>
      <c r="AR11" s="53" t="e">
        <f>Y11-Z11-VLOOKUP(C11, Вчера_Спутник!C:BG, 23, FALSE)</f>
        <v>#N/A</v>
      </c>
      <c r="AS11" s="53" t="e">
        <f>VLOOKUP(C11, Вчера_Спутник!C:BG, 25, FALSE)+F11-V11-Z11-AA11</f>
        <v>#N/A</v>
      </c>
    </row>
    <row r="12" spans="1:45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40"/>
      <c r="AB12" s="48"/>
      <c r="AC12" s="53">
        <f t="shared" si="1"/>
        <v>0</v>
      </c>
      <c r="AD12" s="53">
        <f t="shared" si="2"/>
        <v>0</v>
      </c>
      <c r="AE12" s="53" t="str">
        <f>IF(ISNA(VLOOKUP(C12,Вчера_Спутник!C:C, 1, FALSE)),"ошибка",0)</f>
        <v>ошибка</v>
      </c>
      <c r="AF12" s="55"/>
      <c r="AG12" s="53" t="e">
        <f>D12-VLOOKUP(C12, Вчера_Спутник!C:BG, 2, FALSE)</f>
        <v>#N/A</v>
      </c>
      <c r="AH12" s="53" t="e">
        <f>E12-F12-VLOOKUP(C12, Вчера_Спутник!C:BG, 3, FALSE)</f>
        <v>#N/A</v>
      </c>
      <c r="AI12" s="53" t="e">
        <f>G12-H12-VLOOKUP(C12, Вчера_Спутник!C:BG, 5, FALSE)</f>
        <v>#N/A</v>
      </c>
      <c r="AJ12" s="53" t="e">
        <f>I12-J12-VLOOKUP(C12, Вчера_Спутник!C:BG, 7, FALSE)</f>
        <v>#N/A</v>
      </c>
      <c r="AK12" s="53" t="e">
        <f>K12-L12-VLOOKUP(C12, Вчера_Спутник!C:BG, 9, FALSE)</f>
        <v>#N/A</v>
      </c>
      <c r="AL12" s="53" t="e">
        <f>M12-N12-VLOOKUP(C12, Вчера_Спутник!C:BG, 11, FALSE)</f>
        <v>#N/A</v>
      </c>
      <c r="AM12" s="53" t="e">
        <f>O12-P12-VLOOKUP(C12, Вчера_Спутник!C:BG, 13, FALSE)</f>
        <v>#N/A</v>
      </c>
      <c r="AN12" s="53" t="e">
        <f>Q12-R12-VLOOKUP(C12, Вчера_Спутник!C:BG, 15, FALSE)</f>
        <v>#N/A</v>
      </c>
      <c r="AO12" s="53" t="e">
        <f>S12-T12-VLOOKUP(C12, Вчера_Спутник!C:BG, 17, FALSE)</f>
        <v>#N/A</v>
      </c>
      <c r="AP12" s="53" t="e">
        <f>U12-V12-VLOOKUP(C12, Вчера_Спутник!C:BG, 19, FALSE)</f>
        <v>#N/A</v>
      </c>
      <c r="AQ12" s="53" t="e">
        <f>W12-X12-VLOOKUP(C12, Вчера_Спутник!C:BG, 21, FALSE)</f>
        <v>#N/A</v>
      </c>
      <c r="AR12" s="53" t="e">
        <f>Y12-Z12-VLOOKUP(C12, Вчера_Спутник!C:BG, 23, FALSE)</f>
        <v>#N/A</v>
      </c>
      <c r="AS12" s="53" t="e">
        <f>VLOOKUP(C12, Вчера_Спутник!C:BG, 25, FALSE)+F12-V12-Z12-AA12</f>
        <v>#N/A</v>
      </c>
    </row>
    <row r="13" spans="1:45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40"/>
      <c r="AB13" s="48"/>
      <c r="AC13" s="53">
        <f t="shared" si="1"/>
        <v>0</v>
      </c>
      <c r="AD13" s="53">
        <f t="shared" si="2"/>
        <v>0</v>
      </c>
      <c r="AE13" s="53" t="str">
        <f>IF(ISNA(VLOOKUP(C13,Вчера_Спутник!C:C, 1, FALSE)),"ошибка",0)</f>
        <v>ошибка</v>
      </c>
      <c r="AF13" s="55"/>
      <c r="AG13" s="53" t="e">
        <f>D13-VLOOKUP(C13, Вчера_Спутник!C:BG, 2, FALSE)</f>
        <v>#N/A</v>
      </c>
      <c r="AH13" s="53" t="e">
        <f>E13-F13-VLOOKUP(C13, Вчера_Спутник!C:BG, 3, FALSE)</f>
        <v>#N/A</v>
      </c>
      <c r="AI13" s="53" t="e">
        <f>G13-H13-VLOOKUP(C13, Вчера_Спутник!C:BG, 5, FALSE)</f>
        <v>#N/A</v>
      </c>
      <c r="AJ13" s="53" t="e">
        <f>I13-J13-VLOOKUP(C13, Вчера_Спутник!C:BG, 7, FALSE)</f>
        <v>#N/A</v>
      </c>
      <c r="AK13" s="53" t="e">
        <f>K13-L13-VLOOKUP(C13, Вчера_Спутник!C:BG, 9, FALSE)</f>
        <v>#N/A</v>
      </c>
      <c r="AL13" s="53" t="e">
        <f>M13-N13-VLOOKUP(C13, Вчера_Спутник!C:BG, 11, FALSE)</f>
        <v>#N/A</v>
      </c>
      <c r="AM13" s="53" t="e">
        <f>O13-P13-VLOOKUP(C13, Вчера_Спутник!C:BG, 13, FALSE)</f>
        <v>#N/A</v>
      </c>
      <c r="AN13" s="53" t="e">
        <f>Q13-R13-VLOOKUP(C13, Вчера_Спутник!C:BG, 15, FALSE)</f>
        <v>#N/A</v>
      </c>
      <c r="AO13" s="53" t="e">
        <f>S13-T13-VLOOKUP(C13, Вчера_Спутник!C:BG, 17, FALSE)</f>
        <v>#N/A</v>
      </c>
      <c r="AP13" s="53" t="e">
        <f>U13-V13-VLOOKUP(C13, Вчера_Спутник!C:BG, 19, FALSE)</f>
        <v>#N/A</v>
      </c>
      <c r="AQ13" s="53" t="e">
        <f>W13-X13-VLOOKUP(C13, Вчера_Спутник!C:BG, 21, FALSE)</f>
        <v>#N/A</v>
      </c>
      <c r="AR13" s="53" t="e">
        <f>Y13-Z13-VLOOKUP(C13, Вчера_Спутник!C:BG, 23, FALSE)</f>
        <v>#N/A</v>
      </c>
      <c r="AS13" s="53" t="e">
        <f>VLOOKUP(C13, Вчера_Спутник!C:BG, 25, FALSE)+F13-V13-Z13-AA13</f>
        <v>#N/A</v>
      </c>
    </row>
    <row r="14" spans="1:45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40"/>
      <c r="AB14" s="48"/>
      <c r="AC14" s="53">
        <f t="shared" si="1"/>
        <v>0</v>
      </c>
      <c r="AD14" s="53">
        <f t="shared" si="2"/>
        <v>0</v>
      </c>
      <c r="AE14" s="53" t="str">
        <f>IF(ISNA(VLOOKUP(C14,Вчера_Спутник!C:C, 1, FALSE)),"ошибка",0)</f>
        <v>ошибка</v>
      </c>
      <c r="AF14" s="55"/>
      <c r="AG14" s="53" t="e">
        <f>D14-VLOOKUP(C14, Вчера_Спутник!C:BG, 2, FALSE)</f>
        <v>#N/A</v>
      </c>
      <c r="AH14" s="53" t="e">
        <f>E14-F14-VLOOKUP(C14, Вчера_Спутник!C:BG, 3, FALSE)</f>
        <v>#N/A</v>
      </c>
      <c r="AI14" s="53" t="e">
        <f>G14-H14-VLOOKUP(C14, Вчера_Спутник!C:BG, 5, FALSE)</f>
        <v>#N/A</v>
      </c>
      <c r="AJ14" s="53" t="e">
        <f>I14-J14-VLOOKUP(C14, Вчера_Спутник!C:BG, 7, FALSE)</f>
        <v>#N/A</v>
      </c>
      <c r="AK14" s="53" t="e">
        <f>K14-L14-VLOOKUP(C14, Вчера_Спутник!C:BG, 9, FALSE)</f>
        <v>#N/A</v>
      </c>
      <c r="AL14" s="53" t="e">
        <f>M14-N14-VLOOKUP(C14, Вчера_Спутник!C:BG, 11, FALSE)</f>
        <v>#N/A</v>
      </c>
      <c r="AM14" s="53" t="e">
        <f>O14-P14-VLOOKUP(C14, Вчера_Спутник!C:BG, 13, FALSE)</f>
        <v>#N/A</v>
      </c>
      <c r="AN14" s="53" t="e">
        <f>Q14-R14-VLOOKUP(C14, Вчера_Спутник!C:BG, 15, FALSE)</f>
        <v>#N/A</v>
      </c>
      <c r="AO14" s="53" t="e">
        <f>S14-T14-VLOOKUP(C14, Вчера_Спутник!C:BG, 17, FALSE)</f>
        <v>#N/A</v>
      </c>
      <c r="AP14" s="53" t="e">
        <f>U14-V14-VLOOKUP(C14, Вчера_Спутник!C:BG, 19, FALSE)</f>
        <v>#N/A</v>
      </c>
      <c r="AQ14" s="53" t="e">
        <f>W14-X14-VLOOKUP(C14, Вчера_Спутник!C:BG, 21, FALSE)</f>
        <v>#N/A</v>
      </c>
      <c r="AR14" s="53" t="e">
        <f>Y14-Z14-VLOOKUP(C14, Вчера_Спутник!C:BG, 23, FALSE)</f>
        <v>#N/A</v>
      </c>
      <c r="AS14" s="53" t="e">
        <f>VLOOKUP(C14, Вчера_Спутник!C:BG, 25, FALSE)+F14-V14-Z14-AA14</f>
        <v>#N/A</v>
      </c>
    </row>
    <row r="15" spans="1:45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40"/>
      <c r="AB15" s="48"/>
      <c r="AC15" s="53">
        <f t="shared" si="1"/>
        <v>0</v>
      </c>
      <c r="AD15" s="53">
        <f t="shared" si="2"/>
        <v>0</v>
      </c>
      <c r="AE15" s="53" t="str">
        <f>IF(ISNA(VLOOKUP(C15,Вчера_Спутник!C:C, 1, FALSE)),"ошибка",0)</f>
        <v>ошибка</v>
      </c>
      <c r="AF15" s="55"/>
      <c r="AG15" s="53" t="e">
        <f>D15-VLOOKUP(C15, Вчера_Спутник!C:BG, 2, FALSE)</f>
        <v>#N/A</v>
      </c>
      <c r="AH15" s="53" t="e">
        <f>E15-F15-VLOOKUP(C15, Вчера_Спутник!C:BG, 3, FALSE)</f>
        <v>#N/A</v>
      </c>
      <c r="AI15" s="53" t="e">
        <f>G15-H15-VLOOKUP(C15, Вчера_Спутник!C:BG, 5, FALSE)</f>
        <v>#N/A</v>
      </c>
      <c r="AJ15" s="53" t="e">
        <f>I15-J15-VLOOKUP(C15, Вчера_Спутник!C:BG, 7, FALSE)</f>
        <v>#N/A</v>
      </c>
      <c r="AK15" s="53" t="e">
        <f>K15-L15-VLOOKUP(C15, Вчера_Спутник!C:BG, 9, FALSE)</f>
        <v>#N/A</v>
      </c>
      <c r="AL15" s="53" t="e">
        <f>M15-N15-VLOOKUP(C15, Вчера_Спутник!C:BG, 11, FALSE)</f>
        <v>#N/A</v>
      </c>
      <c r="AM15" s="53" t="e">
        <f>O15-P15-VLOOKUP(C15, Вчера_Спутник!C:BG, 13, FALSE)</f>
        <v>#N/A</v>
      </c>
      <c r="AN15" s="53" t="e">
        <f>Q15-R15-VLOOKUP(C15, Вчера_Спутник!C:BG, 15, FALSE)</f>
        <v>#N/A</v>
      </c>
      <c r="AO15" s="53" t="e">
        <f>S15-T15-VLOOKUP(C15, Вчера_Спутник!C:BG, 17, FALSE)</f>
        <v>#N/A</v>
      </c>
      <c r="AP15" s="53" t="e">
        <f>U15-V15-VLOOKUP(C15, Вчера_Спутник!C:BG, 19, FALSE)</f>
        <v>#N/A</v>
      </c>
      <c r="AQ15" s="53" t="e">
        <f>W15-X15-VLOOKUP(C15, Вчера_Спутник!C:BG, 21, FALSE)</f>
        <v>#N/A</v>
      </c>
      <c r="AR15" s="53" t="e">
        <f>Y15-Z15-VLOOKUP(C15, Вчера_Спутник!C:BG, 23, FALSE)</f>
        <v>#N/A</v>
      </c>
      <c r="AS15" s="53" t="e">
        <f>VLOOKUP(C15, Вчера_Спутник!C:BG, 25, FALSE)+F15-V15-Z15-AA15</f>
        <v>#N/A</v>
      </c>
    </row>
    <row r="16" spans="1:45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40"/>
      <c r="AB16" s="48"/>
      <c r="AC16" s="53">
        <f t="shared" si="1"/>
        <v>0</v>
      </c>
      <c r="AD16" s="53">
        <f t="shared" si="2"/>
        <v>0</v>
      </c>
      <c r="AE16" s="53" t="str">
        <f>IF(ISNA(VLOOKUP(C16,Вчера_Спутник!C:C, 1, FALSE)),"ошибка",0)</f>
        <v>ошибка</v>
      </c>
      <c r="AF16" s="55"/>
      <c r="AG16" s="53" t="e">
        <f>D16-VLOOKUP(C16, Вчера_Спутник!C:BG, 2, FALSE)</f>
        <v>#N/A</v>
      </c>
      <c r="AH16" s="53" t="e">
        <f>E16-F16-VLOOKUP(C16, Вчера_Спутник!C:BG, 3, FALSE)</f>
        <v>#N/A</v>
      </c>
      <c r="AI16" s="53" t="e">
        <f>G16-H16-VLOOKUP(C16, Вчера_Спутник!C:BG, 5, FALSE)</f>
        <v>#N/A</v>
      </c>
      <c r="AJ16" s="53" t="e">
        <f>I16-J16-VLOOKUP(C16, Вчера_Спутник!C:BG, 7, FALSE)</f>
        <v>#N/A</v>
      </c>
      <c r="AK16" s="53" t="e">
        <f>K16-L16-VLOOKUP(C16, Вчера_Спутник!C:BG, 9, FALSE)</f>
        <v>#N/A</v>
      </c>
      <c r="AL16" s="53" t="e">
        <f>M16-N16-VLOOKUP(C16, Вчера_Спутник!C:BG, 11, FALSE)</f>
        <v>#N/A</v>
      </c>
      <c r="AM16" s="53" t="e">
        <f>O16-P16-VLOOKUP(C16, Вчера_Спутник!C:BG, 13, FALSE)</f>
        <v>#N/A</v>
      </c>
      <c r="AN16" s="53" t="e">
        <f>Q16-R16-VLOOKUP(C16, Вчера_Спутник!C:BG, 15, FALSE)</f>
        <v>#N/A</v>
      </c>
      <c r="AO16" s="53" t="e">
        <f>S16-T16-VLOOKUP(C16, Вчера_Спутник!C:BG, 17, FALSE)</f>
        <v>#N/A</v>
      </c>
      <c r="AP16" s="53" t="e">
        <f>U16-V16-VLOOKUP(C16, Вчера_Спутник!C:BG, 19, FALSE)</f>
        <v>#N/A</v>
      </c>
      <c r="AQ16" s="53" t="e">
        <f>W16-X16-VLOOKUP(C16, Вчера_Спутник!C:BG, 21, FALSE)</f>
        <v>#N/A</v>
      </c>
      <c r="AR16" s="53" t="e">
        <f>Y16-Z16-VLOOKUP(C16, Вчера_Спутник!C:BG, 23, FALSE)</f>
        <v>#N/A</v>
      </c>
      <c r="AS16" s="53" t="e">
        <f>VLOOKUP(C16, Вчера_Спутник!C:BG, 25, FALSE)+F16-V16-Z16-AA16</f>
        <v>#N/A</v>
      </c>
    </row>
    <row r="17" spans="1:45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40"/>
      <c r="AB17" s="48"/>
      <c r="AC17" s="53">
        <f t="shared" si="1"/>
        <v>0</v>
      </c>
      <c r="AD17" s="53">
        <f t="shared" si="2"/>
        <v>0</v>
      </c>
      <c r="AE17" s="53" t="str">
        <f>IF(ISNA(VLOOKUP(C17,Вчера_Спутник!C:C, 1, FALSE)),"ошибка",0)</f>
        <v>ошибка</v>
      </c>
      <c r="AF17" s="55"/>
      <c r="AG17" s="53" t="e">
        <f>D17-VLOOKUP(C17, Вчера_Спутник!C:BG, 2, FALSE)</f>
        <v>#N/A</v>
      </c>
      <c r="AH17" s="53" t="e">
        <f>E17-F17-VLOOKUP(C17, Вчера_Спутник!C:BG, 3, FALSE)</f>
        <v>#N/A</v>
      </c>
      <c r="AI17" s="53" t="e">
        <f>G17-H17-VLOOKUP(C17, Вчера_Спутник!C:BG, 5, FALSE)</f>
        <v>#N/A</v>
      </c>
      <c r="AJ17" s="53" t="e">
        <f>I17-J17-VLOOKUP(C17, Вчера_Спутник!C:BG, 7, FALSE)</f>
        <v>#N/A</v>
      </c>
      <c r="AK17" s="53" t="e">
        <f>K17-L17-VLOOKUP(C17, Вчера_Спутник!C:BG, 9, FALSE)</f>
        <v>#N/A</v>
      </c>
      <c r="AL17" s="53" t="e">
        <f>M17-N17-VLOOKUP(C17, Вчера_Спутник!C:BG, 11, FALSE)</f>
        <v>#N/A</v>
      </c>
      <c r="AM17" s="53" t="e">
        <f>O17-P17-VLOOKUP(C17, Вчера_Спутник!C:BG, 13, FALSE)</f>
        <v>#N/A</v>
      </c>
      <c r="AN17" s="53" t="e">
        <f>Q17-R17-VLOOKUP(C17, Вчера_Спутник!C:BG, 15, FALSE)</f>
        <v>#N/A</v>
      </c>
      <c r="AO17" s="53" t="e">
        <f>S17-T17-VLOOKUP(C17, Вчера_Спутник!C:BG, 17, FALSE)</f>
        <v>#N/A</v>
      </c>
      <c r="AP17" s="53" t="e">
        <f>U17-V17-VLOOKUP(C17, Вчера_Спутник!C:BG, 19, FALSE)</f>
        <v>#N/A</v>
      </c>
      <c r="AQ17" s="53" t="e">
        <f>W17-X17-VLOOKUP(C17, Вчера_Спутник!C:BG, 21, FALSE)</f>
        <v>#N/A</v>
      </c>
      <c r="AR17" s="53" t="e">
        <f>Y17-Z17-VLOOKUP(C17, Вчера_Спутник!C:BG, 23, FALSE)</f>
        <v>#N/A</v>
      </c>
      <c r="AS17" s="53" t="e">
        <f>VLOOKUP(C17, Вчера_Спутник!C:BG, 25, FALSE)+F17-V17-Z17-AA17</f>
        <v>#N/A</v>
      </c>
    </row>
    <row r="18" spans="1:45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40"/>
      <c r="AB18" s="48"/>
      <c r="AC18" s="53">
        <f t="shared" si="1"/>
        <v>0</v>
      </c>
      <c r="AD18" s="53">
        <f t="shared" si="2"/>
        <v>0</v>
      </c>
      <c r="AE18" s="53" t="str">
        <f>IF(ISNA(VLOOKUP(C18,Вчера_Спутник!C:C, 1, FALSE)),"ошибка",0)</f>
        <v>ошибка</v>
      </c>
      <c r="AF18" s="55"/>
      <c r="AG18" s="53" t="e">
        <f>D18-VLOOKUP(C18, Вчера_Спутник!C:BG, 2, FALSE)</f>
        <v>#N/A</v>
      </c>
      <c r="AH18" s="53" t="e">
        <f>E18-F18-VLOOKUP(C18, Вчера_Спутник!C:BG, 3, FALSE)</f>
        <v>#N/A</v>
      </c>
      <c r="AI18" s="53" t="e">
        <f>G18-H18-VLOOKUP(C18, Вчера_Спутник!C:BG, 5, FALSE)</f>
        <v>#N/A</v>
      </c>
      <c r="AJ18" s="53" t="e">
        <f>I18-J18-VLOOKUP(C18, Вчера_Спутник!C:BG, 7, FALSE)</f>
        <v>#N/A</v>
      </c>
      <c r="AK18" s="53" t="e">
        <f>K18-L18-VLOOKUP(C18, Вчера_Спутник!C:BG, 9, FALSE)</f>
        <v>#N/A</v>
      </c>
      <c r="AL18" s="53" t="e">
        <f>M18-N18-VLOOKUP(C18, Вчера_Спутник!C:BG, 11, FALSE)</f>
        <v>#N/A</v>
      </c>
      <c r="AM18" s="53" t="e">
        <f>O18-P18-VLOOKUP(C18, Вчера_Спутник!C:BG, 13, FALSE)</f>
        <v>#N/A</v>
      </c>
      <c r="AN18" s="53" t="e">
        <f>Q18-R18-VLOOKUP(C18, Вчера_Спутник!C:BG, 15, FALSE)</f>
        <v>#N/A</v>
      </c>
      <c r="AO18" s="53" t="e">
        <f>S18-T18-VLOOKUP(C18, Вчера_Спутник!C:BG, 17, FALSE)</f>
        <v>#N/A</v>
      </c>
      <c r="AP18" s="53" t="e">
        <f>U18-V18-VLOOKUP(C18, Вчера_Спутник!C:BG, 19, FALSE)</f>
        <v>#N/A</v>
      </c>
      <c r="AQ18" s="53" t="e">
        <f>W18-X18-VLOOKUP(C18, Вчера_Спутник!C:BG, 21, FALSE)</f>
        <v>#N/A</v>
      </c>
      <c r="AR18" s="53" t="e">
        <f>Y18-Z18-VLOOKUP(C18, Вчера_Спутник!C:BG, 23, FALSE)</f>
        <v>#N/A</v>
      </c>
      <c r="AS18" s="53" t="e">
        <f>VLOOKUP(C18, Вчера_Спутник!C:BG, 25, FALSE)+F18-V18-Z18-AA18</f>
        <v>#N/A</v>
      </c>
    </row>
    <row r="19" spans="1:45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40"/>
      <c r="AB19" s="48"/>
      <c r="AC19" s="53">
        <f t="shared" si="1"/>
        <v>0</v>
      </c>
      <c r="AD19" s="53">
        <f t="shared" si="2"/>
        <v>0</v>
      </c>
      <c r="AE19" s="53" t="str">
        <f>IF(ISNA(VLOOKUP(C19,Вчера_Спутник!C:C, 1, FALSE)),"ошибка",0)</f>
        <v>ошибка</v>
      </c>
      <c r="AF19" s="55"/>
      <c r="AG19" s="53" t="e">
        <f>D19-VLOOKUP(C19, Вчера_Спутник!C:BG, 2, FALSE)</f>
        <v>#N/A</v>
      </c>
      <c r="AH19" s="53" t="e">
        <f>E19-F19-VLOOKUP(C19, Вчера_Спутник!C:BG, 3, FALSE)</f>
        <v>#N/A</v>
      </c>
      <c r="AI19" s="53" t="e">
        <f>G19-H19-VLOOKUP(C19, Вчера_Спутник!C:BG, 5, FALSE)</f>
        <v>#N/A</v>
      </c>
      <c r="AJ19" s="53" t="e">
        <f>I19-J19-VLOOKUP(C19, Вчера_Спутник!C:BG, 7, FALSE)</f>
        <v>#N/A</v>
      </c>
      <c r="AK19" s="53" t="e">
        <f>K19-L19-VLOOKUP(C19, Вчера_Спутник!C:BG, 9, FALSE)</f>
        <v>#N/A</v>
      </c>
      <c r="AL19" s="53" t="e">
        <f>M19-N19-VLOOKUP(C19, Вчера_Спутник!C:BG, 11, FALSE)</f>
        <v>#N/A</v>
      </c>
      <c r="AM19" s="53" t="e">
        <f>O19-P19-VLOOKUP(C19, Вчера_Спутник!C:BG, 13, FALSE)</f>
        <v>#N/A</v>
      </c>
      <c r="AN19" s="53" t="e">
        <f>Q19-R19-VLOOKUP(C19, Вчера_Спутник!C:BG, 15, FALSE)</f>
        <v>#N/A</v>
      </c>
      <c r="AO19" s="53" t="e">
        <f>S19-T19-VLOOKUP(C19, Вчера_Спутник!C:BG, 17, FALSE)</f>
        <v>#N/A</v>
      </c>
      <c r="AP19" s="53" t="e">
        <f>U19-V19-VLOOKUP(C19, Вчера_Спутник!C:BG, 19, FALSE)</f>
        <v>#N/A</v>
      </c>
      <c r="AQ19" s="53" t="e">
        <f>W19-X19-VLOOKUP(C19, Вчера_Спутник!C:BG, 21, FALSE)</f>
        <v>#N/A</v>
      </c>
      <c r="AR19" s="53" t="e">
        <f>Y19-Z19-VLOOKUP(C19, Вчера_Спутник!C:BG, 23, FALSE)</f>
        <v>#N/A</v>
      </c>
      <c r="AS19" s="53" t="e">
        <f>VLOOKUP(C19, Вчера_Спутник!C:BG, 25, FALSE)+F19-V19-Z19-AA19</f>
        <v>#N/A</v>
      </c>
    </row>
    <row r="20" spans="1:45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40"/>
      <c r="AB20" s="48"/>
      <c r="AC20" s="53">
        <f t="shared" si="1"/>
        <v>0</v>
      </c>
      <c r="AD20" s="53">
        <f t="shared" si="2"/>
        <v>0</v>
      </c>
      <c r="AE20" s="53" t="str">
        <f>IF(ISNA(VLOOKUP(C20,Вчера_Спутник!C:C, 1, FALSE)),"ошибка",0)</f>
        <v>ошибка</v>
      </c>
      <c r="AF20" s="55"/>
      <c r="AG20" s="53" t="e">
        <f>D20-VLOOKUP(C20, Вчера_Спутник!C:BG, 2, FALSE)</f>
        <v>#N/A</v>
      </c>
      <c r="AH20" s="53" t="e">
        <f>E20-F20-VLOOKUP(C20, Вчера_Спутник!C:BG, 3, FALSE)</f>
        <v>#N/A</v>
      </c>
      <c r="AI20" s="53" t="e">
        <f>G20-H20-VLOOKUP(C20, Вчера_Спутник!C:BG, 5, FALSE)</f>
        <v>#N/A</v>
      </c>
      <c r="AJ20" s="53" t="e">
        <f>I20-J20-VLOOKUP(C20, Вчера_Спутник!C:BG, 7, FALSE)</f>
        <v>#N/A</v>
      </c>
      <c r="AK20" s="53" t="e">
        <f>K20-L20-VLOOKUP(C20, Вчера_Спутник!C:BG, 9, FALSE)</f>
        <v>#N/A</v>
      </c>
      <c r="AL20" s="53" t="e">
        <f>M20-N20-VLOOKUP(C20, Вчера_Спутник!C:BG, 11, FALSE)</f>
        <v>#N/A</v>
      </c>
      <c r="AM20" s="53" t="e">
        <f>O20-P20-VLOOKUP(C20, Вчера_Спутник!C:BG, 13, FALSE)</f>
        <v>#N/A</v>
      </c>
      <c r="AN20" s="53" t="e">
        <f>Q20-R20-VLOOKUP(C20, Вчера_Спутник!C:BG, 15, FALSE)</f>
        <v>#N/A</v>
      </c>
      <c r="AO20" s="53" t="e">
        <f>S20-T20-VLOOKUP(C20, Вчера_Спутник!C:BG, 17, FALSE)</f>
        <v>#N/A</v>
      </c>
      <c r="AP20" s="53" t="e">
        <f>U20-V20-VLOOKUP(C20, Вчера_Спутник!C:BG, 19, FALSE)</f>
        <v>#N/A</v>
      </c>
      <c r="AQ20" s="53" t="e">
        <f>W20-X20-VLOOKUP(C20, Вчера_Спутник!C:BG, 21, FALSE)</f>
        <v>#N/A</v>
      </c>
      <c r="AR20" s="53" t="e">
        <f>Y20-Z20-VLOOKUP(C20, Вчера_Спутник!C:BG, 23, FALSE)</f>
        <v>#N/A</v>
      </c>
      <c r="AS20" s="53" t="e">
        <f>VLOOKUP(C20, Вчера_Спутник!C:BG, 25, FALSE)+F20-V20-Z20-AA20</f>
        <v>#N/A</v>
      </c>
    </row>
    <row r="21" spans="1:45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40"/>
      <c r="AB21" s="48"/>
      <c r="AC21" s="53">
        <f t="shared" si="1"/>
        <v>0</v>
      </c>
      <c r="AD21" s="53">
        <f t="shared" si="2"/>
        <v>0</v>
      </c>
      <c r="AE21" s="53" t="str">
        <f>IF(ISNA(VLOOKUP(C21,Вчера_Спутник!C:C, 1, FALSE)),"ошибка",0)</f>
        <v>ошибка</v>
      </c>
      <c r="AF21" s="55"/>
      <c r="AG21" s="53" t="e">
        <f>D21-VLOOKUP(C21, Вчера_Спутник!C:BG, 2, FALSE)</f>
        <v>#N/A</v>
      </c>
      <c r="AH21" s="53" t="e">
        <f>E21-F21-VLOOKUP(C21, Вчера_Спутник!C:BG, 3, FALSE)</f>
        <v>#N/A</v>
      </c>
      <c r="AI21" s="53" t="e">
        <f>G21-H21-VLOOKUP(C21, Вчера_Спутник!C:BG, 5, FALSE)</f>
        <v>#N/A</v>
      </c>
      <c r="AJ21" s="53" t="e">
        <f>I21-J21-VLOOKUP(C21, Вчера_Спутник!C:BG, 7, FALSE)</f>
        <v>#N/A</v>
      </c>
      <c r="AK21" s="53" t="e">
        <f>K21-L21-VLOOKUP(C21, Вчера_Спутник!C:BG, 9, FALSE)</f>
        <v>#N/A</v>
      </c>
      <c r="AL21" s="53" t="e">
        <f>M21-N21-VLOOKUP(C21, Вчера_Спутник!C:BG, 11, FALSE)</f>
        <v>#N/A</v>
      </c>
      <c r="AM21" s="53" t="e">
        <f>O21-P21-VLOOKUP(C21, Вчера_Спутник!C:BG, 13, FALSE)</f>
        <v>#N/A</v>
      </c>
      <c r="AN21" s="53" t="e">
        <f>Q21-R21-VLOOKUP(C21, Вчера_Спутник!C:BG, 15, FALSE)</f>
        <v>#N/A</v>
      </c>
      <c r="AO21" s="53" t="e">
        <f>S21-T21-VLOOKUP(C21, Вчера_Спутник!C:BG, 17, FALSE)</f>
        <v>#N/A</v>
      </c>
      <c r="AP21" s="53" t="e">
        <f>U21-V21-VLOOKUP(C21, Вчера_Спутник!C:BG, 19, FALSE)</f>
        <v>#N/A</v>
      </c>
      <c r="AQ21" s="53" t="e">
        <f>W21-X21-VLOOKUP(C21, Вчера_Спутник!C:BG, 21, FALSE)</f>
        <v>#N/A</v>
      </c>
      <c r="AR21" s="53" t="e">
        <f>Y21-Z21-VLOOKUP(C21, Вчера_Спутник!C:BG, 23, FALSE)</f>
        <v>#N/A</v>
      </c>
      <c r="AS21" s="53" t="e">
        <f>VLOOKUP(C21, Вчера_Спутник!C:BG, 25, FALSE)+F21-V21-Z21-AA21</f>
        <v>#N/A</v>
      </c>
    </row>
    <row r="22" spans="1:45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40"/>
      <c r="AB22" s="48"/>
      <c r="AC22" s="53">
        <f t="shared" si="1"/>
        <v>0</v>
      </c>
      <c r="AD22" s="53">
        <f t="shared" si="2"/>
        <v>0</v>
      </c>
      <c r="AE22" s="53" t="str">
        <f>IF(ISNA(VLOOKUP(C22,Вчера_Спутник!C:C, 1, FALSE)),"ошибка",0)</f>
        <v>ошибка</v>
      </c>
      <c r="AF22" s="55"/>
      <c r="AG22" s="53" t="e">
        <f>D22-VLOOKUP(C22, Вчера_Спутник!C:BG, 2, FALSE)</f>
        <v>#N/A</v>
      </c>
      <c r="AH22" s="53" t="e">
        <f>E22-F22-VLOOKUP(C22, Вчера_Спутник!C:BG, 3, FALSE)</f>
        <v>#N/A</v>
      </c>
      <c r="AI22" s="53" t="e">
        <f>G22-H22-VLOOKUP(C22, Вчера_Спутник!C:BG, 5, FALSE)</f>
        <v>#N/A</v>
      </c>
      <c r="AJ22" s="53" t="e">
        <f>I22-J22-VLOOKUP(C22, Вчера_Спутник!C:BG, 7, FALSE)</f>
        <v>#N/A</v>
      </c>
      <c r="AK22" s="53" t="e">
        <f>K22-L22-VLOOKUP(C22, Вчера_Спутник!C:BG, 9, FALSE)</f>
        <v>#N/A</v>
      </c>
      <c r="AL22" s="53" t="e">
        <f>M22-N22-VLOOKUP(C22, Вчера_Спутник!C:BG, 11, FALSE)</f>
        <v>#N/A</v>
      </c>
      <c r="AM22" s="53" t="e">
        <f>O22-P22-VLOOKUP(C22, Вчера_Спутник!C:BG, 13, FALSE)</f>
        <v>#N/A</v>
      </c>
      <c r="AN22" s="53" t="e">
        <f>Q22-R22-VLOOKUP(C22, Вчера_Спутник!C:BG, 15, FALSE)</f>
        <v>#N/A</v>
      </c>
      <c r="AO22" s="53" t="e">
        <f>S22-T22-VLOOKUP(C22, Вчера_Спутник!C:BG, 17, FALSE)</f>
        <v>#N/A</v>
      </c>
      <c r="AP22" s="53" t="e">
        <f>U22-V22-VLOOKUP(C22, Вчера_Спутник!C:BG, 19, FALSE)</f>
        <v>#N/A</v>
      </c>
      <c r="AQ22" s="53" t="e">
        <f>W22-X22-VLOOKUP(C22, Вчера_Спутник!C:BG, 21, FALSE)</f>
        <v>#N/A</v>
      </c>
      <c r="AR22" s="53" t="e">
        <f>Y22-Z22-VLOOKUP(C22, Вчера_Спутник!C:BG, 23, FALSE)</f>
        <v>#N/A</v>
      </c>
      <c r="AS22" s="53" t="e">
        <f>VLOOKUP(C22, Вчера_Спутник!C:BG, 25, FALSE)+F22-V22-Z22-AA22</f>
        <v>#N/A</v>
      </c>
    </row>
    <row r="23" spans="1:45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40"/>
      <c r="AB23" s="48"/>
      <c r="AC23" s="53">
        <f t="shared" si="1"/>
        <v>0</v>
      </c>
      <c r="AD23" s="53">
        <f t="shared" si="2"/>
        <v>0</v>
      </c>
      <c r="AE23" s="53" t="str">
        <f>IF(ISNA(VLOOKUP(C23,Вчера_Спутник!C:C, 1, FALSE)),"ошибка",0)</f>
        <v>ошибка</v>
      </c>
      <c r="AF23" s="55"/>
      <c r="AG23" s="53" t="e">
        <f>D23-VLOOKUP(C23, Вчера_Спутник!C:BG, 2, FALSE)</f>
        <v>#N/A</v>
      </c>
      <c r="AH23" s="53" t="e">
        <f>E23-F23-VLOOKUP(C23, Вчера_Спутник!C:BG, 3, FALSE)</f>
        <v>#N/A</v>
      </c>
      <c r="AI23" s="53" t="e">
        <f>G23-H23-VLOOKUP(C23, Вчера_Спутник!C:BG, 5, FALSE)</f>
        <v>#N/A</v>
      </c>
      <c r="AJ23" s="53" t="e">
        <f>I23-J23-VLOOKUP(C23, Вчера_Спутник!C:BG, 7, FALSE)</f>
        <v>#N/A</v>
      </c>
      <c r="AK23" s="53" t="e">
        <f>K23-L23-VLOOKUP(C23, Вчера_Спутник!C:BG, 9, FALSE)</f>
        <v>#N/A</v>
      </c>
      <c r="AL23" s="53" t="e">
        <f>M23-N23-VLOOKUP(C23, Вчера_Спутник!C:BG, 11, FALSE)</f>
        <v>#N/A</v>
      </c>
      <c r="AM23" s="53" t="e">
        <f>O23-P23-VLOOKUP(C23, Вчера_Спутник!C:BG, 13, FALSE)</f>
        <v>#N/A</v>
      </c>
      <c r="AN23" s="53" t="e">
        <f>Q23-R23-VLOOKUP(C23, Вчера_Спутник!C:BG, 15, FALSE)</f>
        <v>#N/A</v>
      </c>
      <c r="AO23" s="53" t="e">
        <f>S23-T23-VLOOKUP(C23, Вчера_Спутник!C:BG, 17, FALSE)</f>
        <v>#N/A</v>
      </c>
      <c r="AP23" s="53" t="e">
        <f>U23-V23-VLOOKUP(C23, Вчера_Спутник!C:BG, 19, FALSE)</f>
        <v>#N/A</v>
      </c>
      <c r="AQ23" s="53" t="e">
        <f>W23-X23-VLOOKUP(C23, Вчера_Спутник!C:BG, 21, FALSE)</f>
        <v>#N/A</v>
      </c>
      <c r="AR23" s="53" t="e">
        <f>Y23-Z23-VLOOKUP(C23, Вчера_Спутник!C:BG, 23, FALSE)</f>
        <v>#N/A</v>
      </c>
      <c r="AS23" s="53" t="e">
        <f>VLOOKUP(C23, Вчера_Спутник!C:BG, 25, FALSE)+F23-V23-Z23-AA23</f>
        <v>#N/A</v>
      </c>
    </row>
    <row r="24" spans="1:45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40"/>
      <c r="AB24" s="48"/>
      <c r="AC24" s="53">
        <f t="shared" si="1"/>
        <v>0</v>
      </c>
      <c r="AD24" s="53">
        <f t="shared" si="2"/>
        <v>0</v>
      </c>
      <c r="AE24" s="53" t="str">
        <f>IF(ISNA(VLOOKUP(C24,Вчера_Спутник!C:C, 1, FALSE)),"ошибка",0)</f>
        <v>ошибка</v>
      </c>
      <c r="AF24" s="55"/>
      <c r="AG24" s="53" t="e">
        <f>D24-VLOOKUP(C24, Вчера_Спутник!C:BG, 2, FALSE)</f>
        <v>#N/A</v>
      </c>
      <c r="AH24" s="53" t="e">
        <f>E24-F24-VLOOKUP(C24, Вчера_Спутник!C:BG, 3, FALSE)</f>
        <v>#N/A</v>
      </c>
      <c r="AI24" s="53" t="e">
        <f>G24-H24-VLOOKUP(C24, Вчера_Спутник!C:BG, 5, FALSE)</f>
        <v>#N/A</v>
      </c>
      <c r="AJ24" s="53" t="e">
        <f>I24-J24-VLOOKUP(C24, Вчера_Спутник!C:BG, 7, FALSE)</f>
        <v>#N/A</v>
      </c>
      <c r="AK24" s="53" t="e">
        <f>K24-L24-VLOOKUP(C24, Вчера_Спутник!C:BG, 9, FALSE)</f>
        <v>#N/A</v>
      </c>
      <c r="AL24" s="53" t="e">
        <f>M24-N24-VLOOKUP(C24, Вчера_Спутник!C:BG, 11, FALSE)</f>
        <v>#N/A</v>
      </c>
      <c r="AM24" s="53" t="e">
        <f>O24-P24-VLOOKUP(C24, Вчера_Спутник!C:BG, 13, FALSE)</f>
        <v>#N/A</v>
      </c>
      <c r="AN24" s="53" t="e">
        <f>Q24-R24-VLOOKUP(C24, Вчера_Спутник!C:BG, 15, FALSE)</f>
        <v>#N/A</v>
      </c>
      <c r="AO24" s="53" t="e">
        <f>S24-T24-VLOOKUP(C24, Вчера_Спутник!C:BG, 17, FALSE)</f>
        <v>#N/A</v>
      </c>
      <c r="AP24" s="53" t="e">
        <f>U24-V24-VLOOKUP(C24, Вчера_Спутник!C:BG, 19, FALSE)</f>
        <v>#N/A</v>
      </c>
      <c r="AQ24" s="53" t="e">
        <f>W24-X24-VLOOKUP(C24, Вчера_Спутник!C:BG, 21, FALSE)</f>
        <v>#N/A</v>
      </c>
      <c r="AR24" s="53" t="e">
        <f>Y24-Z24-VLOOKUP(C24, Вчера_Спутник!C:BG, 23, FALSE)</f>
        <v>#N/A</v>
      </c>
      <c r="AS24" s="53" t="e">
        <f>VLOOKUP(C24, Вчера_Спутник!C:BG, 25, FALSE)+F24-V24-Z24-AA24</f>
        <v>#N/A</v>
      </c>
    </row>
    <row r="25" spans="1:45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40"/>
      <c r="AB25" s="48"/>
      <c r="AC25" s="53">
        <f t="shared" si="1"/>
        <v>0</v>
      </c>
      <c r="AD25" s="53">
        <f t="shared" si="2"/>
        <v>0</v>
      </c>
      <c r="AE25" s="53" t="str">
        <f>IF(ISNA(VLOOKUP(C25,Вчера_Спутник!C:C, 1, FALSE)),"ошибка",0)</f>
        <v>ошибка</v>
      </c>
      <c r="AF25" s="55"/>
      <c r="AG25" s="53" t="e">
        <f>D25-VLOOKUP(C25, Вчера_Спутник!C:BG, 2, FALSE)</f>
        <v>#N/A</v>
      </c>
      <c r="AH25" s="53" t="e">
        <f>E25-F25-VLOOKUP(C25, Вчера_Спутник!C:BG, 3, FALSE)</f>
        <v>#N/A</v>
      </c>
      <c r="AI25" s="53" t="e">
        <f>G25-H25-VLOOKUP(C25, Вчера_Спутник!C:BG, 5, FALSE)</f>
        <v>#N/A</v>
      </c>
      <c r="AJ25" s="53" t="e">
        <f>I25-J25-VLOOKUP(C25, Вчера_Спутник!C:BG, 7, FALSE)</f>
        <v>#N/A</v>
      </c>
      <c r="AK25" s="53" t="e">
        <f>K25-L25-VLOOKUP(C25, Вчера_Спутник!C:BG, 9, FALSE)</f>
        <v>#N/A</v>
      </c>
      <c r="AL25" s="53" t="e">
        <f>M25-N25-VLOOKUP(C25, Вчера_Спутник!C:BG, 11, FALSE)</f>
        <v>#N/A</v>
      </c>
      <c r="AM25" s="53" t="e">
        <f>O25-P25-VLOOKUP(C25, Вчера_Спутник!C:BG, 13, FALSE)</f>
        <v>#N/A</v>
      </c>
      <c r="AN25" s="53" t="e">
        <f>Q25-R25-VLOOKUP(C25, Вчера_Спутник!C:BG, 15, FALSE)</f>
        <v>#N/A</v>
      </c>
      <c r="AO25" s="53" t="e">
        <f>S25-T25-VLOOKUP(C25, Вчера_Спутник!C:BG, 17, FALSE)</f>
        <v>#N/A</v>
      </c>
      <c r="AP25" s="53" t="e">
        <f>U25-V25-VLOOKUP(C25, Вчера_Спутник!C:BG, 19, FALSE)</f>
        <v>#N/A</v>
      </c>
      <c r="AQ25" s="53" t="e">
        <f>W25-X25-VLOOKUP(C25, Вчера_Спутник!C:BG, 21, FALSE)</f>
        <v>#N/A</v>
      </c>
      <c r="AR25" s="53" t="e">
        <f>Y25-Z25-VLOOKUP(C25, Вчера_Спутник!C:BG, 23, FALSE)</f>
        <v>#N/A</v>
      </c>
      <c r="AS25" s="53" t="e">
        <f>VLOOKUP(C25, Вчера_Спутник!C:BG, 25, FALSE)+F25-V25-Z25-AA25</f>
        <v>#N/A</v>
      </c>
    </row>
    <row r="26" spans="1:45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40"/>
      <c r="AB26" s="48"/>
      <c r="AC26" s="53">
        <f t="shared" si="1"/>
        <v>0</v>
      </c>
      <c r="AD26" s="53">
        <f t="shared" si="2"/>
        <v>0</v>
      </c>
      <c r="AE26" s="53" t="str">
        <f>IF(ISNA(VLOOKUP(C26,Вчера_Спутник!C:C, 1, FALSE)),"ошибка",0)</f>
        <v>ошибка</v>
      </c>
      <c r="AF26" s="55"/>
      <c r="AG26" s="53" t="e">
        <f>D26-VLOOKUP(C26, Вчера_Спутник!C:BG, 2, FALSE)</f>
        <v>#N/A</v>
      </c>
      <c r="AH26" s="53" t="e">
        <f>E26-F26-VLOOKUP(C26, Вчера_Спутник!C:BG, 3, FALSE)</f>
        <v>#N/A</v>
      </c>
      <c r="AI26" s="53" t="e">
        <f>G26-H26-VLOOKUP(C26, Вчера_Спутник!C:BG, 5, FALSE)</f>
        <v>#N/A</v>
      </c>
      <c r="AJ26" s="53" t="e">
        <f>I26-J26-VLOOKUP(C26, Вчера_Спутник!C:BG, 7, FALSE)</f>
        <v>#N/A</v>
      </c>
      <c r="AK26" s="53" t="e">
        <f>K26-L26-VLOOKUP(C26, Вчера_Спутник!C:BG, 9, FALSE)</f>
        <v>#N/A</v>
      </c>
      <c r="AL26" s="53" t="e">
        <f>M26-N26-VLOOKUP(C26, Вчера_Спутник!C:BG, 11, FALSE)</f>
        <v>#N/A</v>
      </c>
      <c r="AM26" s="53" t="e">
        <f>O26-P26-VLOOKUP(C26, Вчера_Спутник!C:BG, 13, FALSE)</f>
        <v>#N/A</v>
      </c>
      <c r="AN26" s="53" t="e">
        <f>Q26-R26-VLOOKUP(C26, Вчера_Спутник!C:BG, 15, FALSE)</f>
        <v>#N/A</v>
      </c>
      <c r="AO26" s="53" t="e">
        <f>S26-T26-VLOOKUP(C26, Вчера_Спутник!C:BG, 17, FALSE)</f>
        <v>#N/A</v>
      </c>
      <c r="AP26" s="53" t="e">
        <f>U26-V26-VLOOKUP(C26, Вчера_Спутник!C:BG, 19, FALSE)</f>
        <v>#N/A</v>
      </c>
      <c r="AQ26" s="53" t="e">
        <f>W26-X26-VLOOKUP(C26, Вчера_Спутник!C:BG, 21, FALSE)</f>
        <v>#N/A</v>
      </c>
      <c r="AR26" s="53" t="e">
        <f>Y26-Z26-VLOOKUP(C26, Вчера_Спутник!C:BG, 23, FALSE)</f>
        <v>#N/A</v>
      </c>
      <c r="AS26" s="53" t="e">
        <f>VLOOKUP(C26, Вчера_Спутник!C:BG, 25, FALSE)+F26-V26-Z26-AA26</f>
        <v>#N/A</v>
      </c>
    </row>
    <row r="27" spans="1:45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40"/>
      <c r="AB27" s="48"/>
      <c r="AC27" s="53">
        <f t="shared" si="1"/>
        <v>0</v>
      </c>
      <c r="AD27" s="53">
        <f t="shared" si="2"/>
        <v>0</v>
      </c>
      <c r="AE27" s="53" t="str">
        <f>IF(ISNA(VLOOKUP(C27,Вчера_Спутник!C:C, 1, FALSE)),"ошибка",0)</f>
        <v>ошибка</v>
      </c>
      <c r="AF27" s="55"/>
      <c r="AG27" s="53" t="e">
        <f>D27-VLOOKUP(C27, Вчера_Спутник!C:BG, 2, FALSE)</f>
        <v>#N/A</v>
      </c>
      <c r="AH27" s="53" t="e">
        <f>E27-F27-VLOOKUP(C27, Вчера_Спутник!C:BG, 3, FALSE)</f>
        <v>#N/A</v>
      </c>
      <c r="AI27" s="53" t="e">
        <f>G27-H27-VLOOKUP(C27, Вчера_Спутник!C:BG, 5, FALSE)</f>
        <v>#N/A</v>
      </c>
      <c r="AJ27" s="53" t="e">
        <f>I27-J27-VLOOKUP(C27, Вчера_Спутник!C:BG, 7, FALSE)</f>
        <v>#N/A</v>
      </c>
      <c r="AK27" s="53" t="e">
        <f>K27-L27-VLOOKUP(C27, Вчера_Спутник!C:BG, 9, FALSE)</f>
        <v>#N/A</v>
      </c>
      <c r="AL27" s="53" t="e">
        <f>M27-N27-VLOOKUP(C27, Вчера_Спутник!C:BG, 11, FALSE)</f>
        <v>#N/A</v>
      </c>
      <c r="AM27" s="53" t="e">
        <f>O27-P27-VLOOKUP(C27, Вчера_Спутник!C:BG, 13, FALSE)</f>
        <v>#N/A</v>
      </c>
      <c r="AN27" s="53" t="e">
        <f>Q27-R27-VLOOKUP(C27, Вчера_Спутник!C:BG, 15, FALSE)</f>
        <v>#N/A</v>
      </c>
      <c r="AO27" s="53" t="e">
        <f>S27-T27-VLOOKUP(C27, Вчера_Спутник!C:BG, 17, FALSE)</f>
        <v>#N/A</v>
      </c>
      <c r="AP27" s="53" t="e">
        <f>U27-V27-VLOOKUP(C27, Вчера_Спутник!C:BG, 19, FALSE)</f>
        <v>#N/A</v>
      </c>
      <c r="AQ27" s="53" t="e">
        <f>W27-X27-VLOOKUP(C27, Вчера_Спутник!C:BG, 21, FALSE)</f>
        <v>#N/A</v>
      </c>
      <c r="AR27" s="53" t="e">
        <f>Y27-Z27-VLOOKUP(C27, Вчера_Спутник!C:BG, 23, FALSE)</f>
        <v>#N/A</v>
      </c>
      <c r="AS27" s="53" t="e">
        <f>VLOOKUP(C27, Вчера_Спутник!C:BG, 25, FALSE)+F27-V27-Z27-AA27</f>
        <v>#N/A</v>
      </c>
    </row>
    <row r="28" spans="1:45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40"/>
      <c r="AB28" s="48"/>
      <c r="AC28" s="53">
        <f t="shared" si="1"/>
        <v>0</v>
      </c>
      <c r="AD28" s="53">
        <f t="shared" si="2"/>
        <v>0</v>
      </c>
      <c r="AE28" s="53" t="str">
        <f>IF(ISNA(VLOOKUP(C28,Вчера_Спутник!C:C, 1, FALSE)),"ошибка",0)</f>
        <v>ошибка</v>
      </c>
      <c r="AF28" s="55"/>
      <c r="AG28" s="53" t="e">
        <f>D28-VLOOKUP(C28, Вчера_Спутник!C:BG, 2, FALSE)</f>
        <v>#N/A</v>
      </c>
      <c r="AH28" s="53" t="e">
        <f>E28-F28-VLOOKUP(C28, Вчера_Спутник!C:BG, 3, FALSE)</f>
        <v>#N/A</v>
      </c>
      <c r="AI28" s="53" t="e">
        <f>G28-H28-VLOOKUP(C28, Вчера_Спутник!C:BG, 5, FALSE)</f>
        <v>#N/A</v>
      </c>
      <c r="AJ28" s="53" t="e">
        <f>I28-J28-VLOOKUP(C28, Вчера_Спутник!C:BG, 7, FALSE)</f>
        <v>#N/A</v>
      </c>
      <c r="AK28" s="53" t="e">
        <f>K28-L28-VLOOKUP(C28, Вчера_Спутник!C:BG, 9, FALSE)</f>
        <v>#N/A</v>
      </c>
      <c r="AL28" s="53" t="e">
        <f>M28-N28-VLOOKUP(C28, Вчера_Спутник!C:BG, 11, FALSE)</f>
        <v>#N/A</v>
      </c>
      <c r="AM28" s="53" t="e">
        <f>O28-P28-VLOOKUP(C28, Вчера_Спутник!C:BG, 13, FALSE)</f>
        <v>#N/A</v>
      </c>
      <c r="AN28" s="53" t="e">
        <f>Q28-R28-VLOOKUP(C28, Вчера_Спутник!C:BG, 15, FALSE)</f>
        <v>#N/A</v>
      </c>
      <c r="AO28" s="53" t="e">
        <f>S28-T28-VLOOKUP(C28, Вчера_Спутник!C:BG, 17, FALSE)</f>
        <v>#N/A</v>
      </c>
      <c r="AP28" s="53" t="e">
        <f>U28-V28-VLOOKUP(C28, Вчера_Спутник!C:BG, 19, FALSE)</f>
        <v>#N/A</v>
      </c>
      <c r="AQ28" s="53" t="e">
        <f>W28-X28-VLOOKUP(C28, Вчера_Спутник!C:BG, 21, FALSE)</f>
        <v>#N/A</v>
      </c>
      <c r="AR28" s="53" t="e">
        <f>Y28-Z28-VLOOKUP(C28, Вчера_Спутник!C:BG, 23, FALSE)</f>
        <v>#N/A</v>
      </c>
      <c r="AS28" s="53" t="e">
        <f>VLOOKUP(C28, Вчера_Спутник!C:BG, 25, FALSE)+F28-V28-Z28-AA28</f>
        <v>#N/A</v>
      </c>
    </row>
    <row r="29" spans="1:45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40"/>
      <c r="AB29" s="48"/>
      <c r="AC29" s="53">
        <f t="shared" si="1"/>
        <v>0</v>
      </c>
      <c r="AD29" s="53">
        <f t="shared" si="2"/>
        <v>0</v>
      </c>
      <c r="AE29" s="53" t="str">
        <f>IF(ISNA(VLOOKUP(C29,Вчера_Спутник!C:C, 1, FALSE)),"ошибка",0)</f>
        <v>ошибка</v>
      </c>
      <c r="AF29" s="55"/>
      <c r="AG29" s="53" t="e">
        <f>D29-VLOOKUP(C29, Вчера_Спутник!C:BG, 2, FALSE)</f>
        <v>#N/A</v>
      </c>
      <c r="AH29" s="53" t="e">
        <f>E29-F29-VLOOKUP(C29, Вчера_Спутник!C:BG, 3, FALSE)</f>
        <v>#N/A</v>
      </c>
      <c r="AI29" s="53" t="e">
        <f>G29-H29-VLOOKUP(C29, Вчера_Спутник!C:BG, 5, FALSE)</f>
        <v>#N/A</v>
      </c>
      <c r="AJ29" s="53" t="e">
        <f>I29-J29-VLOOKUP(C29, Вчера_Спутник!C:BG, 7, FALSE)</f>
        <v>#N/A</v>
      </c>
      <c r="AK29" s="53" t="e">
        <f>K29-L29-VLOOKUP(C29, Вчера_Спутник!C:BG, 9, FALSE)</f>
        <v>#N/A</v>
      </c>
      <c r="AL29" s="53" t="e">
        <f>M29-N29-VLOOKUP(C29, Вчера_Спутник!C:BG, 11, FALSE)</f>
        <v>#N/A</v>
      </c>
      <c r="AM29" s="53" t="e">
        <f>O29-P29-VLOOKUP(C29, Вчера_Спутник!C:BG, 13, FALSE)</f>
        <v>#N/A</v>
      </c>
      <c r="AN29" s="53" t="e">
        <f>Q29-R29-VLOOKUP(C29, Вчера_Спутник!C:BG, 15, FALSE)</f>
        <v>#N/A</v>
      </c>
      <c r="AO29" s="53" t="e">
        <f>S29-T29-VLOOKUP(C29, Вчера_Спутник!C:BG, 17, FALSE)</f>
        <v>#N/A</v>
      </c>
      <c r="AP29" s="53" t="e">
        <f>U29-V29-VLOOKUP(C29, Вчера_Спутник!C:BG, 19, FALSE)</f>
        <v>#N/A</v>
      </c>
      <c r="AQ29" s="53" t="e">
        <f>W29-X29-VLOOKUP(C29, Вчера_Спутник!C:BG, 21, FALSE)</f>
        <v>#N/A</v>
      </c>
      <c r="AR29" s="53" t="e">
        <f>Y29-Z29-VLOOKUP(C29, Вчера_Спутник!C:BG, 23, FALSE)</f>
        <v>#N/A</v>
      </c>
      <c r="AS29" s="53" t="e">
        <f>VLOOKUP(C29, Вчера_Спутник!C:BG, 25, FALSE)+F29-V29-Z29-AA29</f>
        <v>#N/A</v>
      </c>
    </row>
    <row r="30" spans="1:45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40"/>
      <c r="AB30" s="48"/>
      <c r="AC30" s="53">
        <f t="shared" si="1"/>
        <v>0</v>
      </c>
      <c r="AD30" s="53">
        <f t="shared" si="2"/>
        <v>0</v>
      </c>
      <c r="AE30" s="53" t="str">
        <f>IF(ISNA(VLOOKUP(C30,Вчера_Спутник!C:C, 1, FALSE)),"ошибка",0)</f>
        <v>ошибка</v>
      </c>
      <c r="AF30" s="55"/>
      <c r="AG30" s="53" t="e">
        <f>D30-VLOOKUP(C30, Вчера_Спутник!C:BG, 2, FALSE)</f>
        <v>#N/A</v>
      </c>
      <c r="AH30" s="53" t="e">
        <f>E30-F30-VLOOKUP(C30, Вчера_Спутник!C:BG, 3, FALSE)</f>
        <v>#N/A</v>
      </c>
      <c r="AI30" s="53" t="e">
        <f>G30-H30-VLOOKUP(C30, Вчера_Спутник!C:BG, 5, FALSE)</f>
        <v>#N/A</v>
      </c>
      <c r="AJ30" s="53" t="e">
        <f>I30-J30-VLOOKUP(C30, Вчера_Спутник!C:BG, 7, FALSE)</f>
        <v>#N/A</v>
      </c>
      <c r="AK30" s="53" t="e">
        <f>K30-L30-VLOOKUP(C30, Вчера_Спутник!C:BG, 9, FALSE)</f>
        <v>#N/A</v>
      </c>
      <c r="AL30" s="53" t="e">
        <f>M30-N30-VLOOKUP(C30, Вчера_Спутник!C:BG, 11, FALSE)</f>
        <v>#N/A</v>
      </c>
      <c r="AM30" s="53" t="e">
        <f>O30-P30-VLOOKUP(C30, Вчера_Спутник!C:BG, 13, FALSE)</f>
        <v>#N/A</v>
      </c>
      <c r="AN30" s="53" t="e">
        <f>Q30-R30-VLOOKUP(C30, Вчера_Спутник!C:BG, 15, FALSE)</f>
        <v>#N/A</v>
      </c>
      <c r="AO30" s="53" t="e">
        <f>S30-T30-VLOOKUP(C30, Вчера_Спутник!C:BG, 17, FALSE)</f>
        <v>#N/A</v>
      </c>
      <c r="AP30" s="53" t="e">
        <f>U30-V30-VLOOKUP(C30, Вчера_Спутник!C:BG, 19, FALSE)</f>
        <v>#N/A</v>
      </c>
      <c r="AQ30" s="53" t="e">
        <f>W30-X30-VLOOKUP(C30, Вчера_Спутник!C:BG, 21, FALSE)</f>
        <v>#N/A</v>
      </c>
      <c r="AR30" s="53" t="e">
        <f>Y30-Z30-VLOOKUP(C30, Вчера_Спутник!C:BG, 23, FALSE)</f>
        <v>#N/A</v>
      </c>
      <c r="AS30" s="53" t="e">
        <f>VLOOKUP(C30, Вчера_Спутник!C:BG, 25, FALSE)+F30-V30-Z30-AA30</f>
        <v>#N/A</v>
      </c>
    </row>
    <row r="31" spans="1:45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40"/>
      <c r="AB31" s="48"/>
      <c r="AC31" s="53">
        <f t="shared" si="1"/>
        <v>0</v>
      </c>
      <c r="AD31" s="53">
        <f t="shared" si="2"/>
        <v>0</v>
      </c>
      <c r="AE31" s="53" t="str">
        <f>IF(ISNA(VLOOKUP(C31,Вчера_Спутник!C:C, 1, FALSE)),"ошибка",0)</f>
        <v>ошибка</v>
      </c>
      <c r="AF31" s="55"/>
      <c r="AG31" s="53" t="e">
        <f>D31-VLOOKUP(C31, Вчера_Спутник!C:BG, 2, FALSE)</f>
        <v>#N/A</v>
      </c>
      <c r="AH31" s="53" t="e">
        <f>E31-F31-VLOOKUP(C31, Вчера_Спутник!C:BG, 3, FALSE)</f>
        <v>#N/A</v>
      </c>
      <c r="AI31" s="53" t="e">
        <f>G31-H31-VLOOKUP(C31, Вчера_Спутник!C:BG, 5, FALSE)</f>
        <v>#N/A</v>
      </c>
      <c r="AJ31" s="53" t="e">
        <f>I31-J31-VLOOKUP(C31, Вчера_Спутник!C:BG, 7, FALSE)</f>
        <v>#N/A</v>
      </c>
      <c r="AK31" s="53" t="e">
        <f>K31-L31-VLOOKUP(C31, Вчера_Спутник!C:BG, 9, FALSE)</f>
        <v>#N/A</v>
      </c>
      <c r="AL31" s="53" t="e">
        <f>M31-N31-VLOOKUP(C31, Вчера_Спутник!C:BG, 11, FALSE)</f>
        <v>#N/A</v>
      </c>
      <c r="AM31" s="53" t="e">
        <f>O31-P31-VLOOKUP(C31, Вчера_Спутник!C:BG, 13, FALSE)</f>
        <v>#N/A</v>
      </c>
      <c r="AN31" s="53" t="e">
        <f>Q31-R31-VLOOKUP(C31, Вчера_Спутник!C:BG, 15, FALSE)</f>
        <v>#N/A</v>
      </c>
      <c r="AO31" s="53" t="e">
        <f>S31-T31-VLOOKUP(C31, Вчера_Спутник!C:BG, 17, FALSE)</f>
        <v>#N/A</v>
      </c>
      <c r="AP31" s="53" t="e">
        <f>U31-V31-VLOOKUP(C31, Вчера_Спутник!C:BG, 19, FALSE)</f>
        <v>#N/A</v>
      </c>
      <c r="AQ31" s="53" t="e">
        <f>W31-X31-VLOOKUP(C31, Вчера_Спутник!C:BG, 21, FALSE)</f>
        <v>#N/A</v>
      </c>
      <c r="AR31" s="53" t="e">
        <f>Y31-Z31-VLOOKUP(C31, Вчера_Спутник!C:BG, 23, FALSE)</f>
        <v>#N/A</v>
      </c>
      <c r="AS31" s="53" t="e">
        <f>VLOOKUP(C31, Вчера_Спутник!C:BG, 25, FALSE)+F31-V31-Z31-AA31</f>
        <v>#N/A</v>
      </c>
    </row>
    <row r="32" spans="1:45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40"/>
      <c r="AB32" s="48"/>
      <c r="AC32" s="53">
        <f t="shared" si="1"/>
        <v>0</v>
      </c>
      <c r="AD32" s="53">
        <f t="shared" si="2"/>
        <v>0</v>
      </c>
      <c r="AE32" s="53" t="str">
        <f>IF(ISNA(VLOOKUP(C32,Вчера_Спутник!C:C, 1, FALSE)),"ошибка",0)</f>
        <v>ошибка</v>
      </c>
      <c r="AF32" s="55"/>
      <c r="AG32" s="53" t="e">
        <f>D32-VLOOKUP(C32, Вчера_Спутник!C:BG, 2, FALSE)</f>
        <v>#N/A</v>
      </c>
      <c r="AH32" s="53" t="e">
        <f>E32-F32-VLOOKUP(C32, Вчера_Спутник!C:BG, 3, FALSE)</f>
        <v>#N/A</v>
      </c>
      <c r="AI32" s="53" t="e">
        <f>G32-H32-VLOOKUP(C32, Вчера_Спутник!C:BG, 5, FALSE)</f>
        <v>#N/A</v>
      </c>
      <c r="AJ32" s="53" t="e">
        <f>I32-J32-VLOOKUP(C32, Вчера_Спутник!C:BG, 7, FALSE)</f>
        <v>#N/A</v>
      </c>
      <c r="AK32" s="53" t="e">
        <f>K32-L32-VLOOKUP(C32, Вчера_Спутник!C:BG, 9, FALSE)</f>
        <v>#N/A</v>
      </c>
      <c r="AL32" s="53" t="e">
        <f>M32-N32-VLOOKUP(C32, Вчера_Спутник!C:BG, 11, FALSE)</f>
        <v>#N/A</v>
      </c>
      <c r="AM32" s="53" t="e">
        <f>O32-P32-VLOOKUP(C32, Вчера_Спутник!C:BG, 13, FALSE)</f>
        <v>#N/A</v>
      </c>
      <c r="AN32" s="53" t="e">
        <f>Q32-R32-VLOOKUP(C32, Вчера_Спутник!C:BG, 15, FALSE)</f>
        <v>#N/A</v>
      </c>
      <c r="AO32" s="53" t="e">
        <f>S32-T32-VLOOKUP(C32, Вчера_Спутник!C:BG, 17, FALSE)</f>
        <v>#N/A</v>
      </c>
      <c r="AP32" s="53" t="e">
        <f>U32-V32-VLOOKUP(C32, Вчера_Спутник!C:BG, 19, FALSE)</f>
        <v>#N/A</v>
      </c>
      <c r="AQ32" s="53" t="e">
        <f>W32-X32-VLOOKUP(C32, Вчера_Спутник!C:BG, 21, FALSE)</f>
        <v>#N/A</v>
      </c>
      <c r="AR32" s="53" t="e">
        <f>Y32-Z32-VLOOKUP(C32, Вчера_Спутник!C:BG, 23, FALSE)</f>
        <v>#N/A</v>
      </c>
      <c r="AS32" s="53" t="e">
        <f>VLOOKUP(C32, Вчера_Спутник!C:BG, 25, FALSE)+F32-V32-Z32-AA32</f>
        <v>#N/A</v>
      </c>
    </row>
    <row r="33" spans="1:45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40"/>
      <c r="AB33" s="48"/>
      <c r="AC33" s="53">
        <f t="shared" si="1"/>
        <v>0</v>
      </c>
      <c r="AD33" s="53">
        <f t="shared" si="2"/>
        <v>0</v>
      </c>
      <c r="AE33" s="53" t="str">
        <f>IF(ISNA(VLOOKUP(C33,Вчера_Спутник!C:C, 1, FALSE)),"ошибка",0)</f>
        <v>ошибка</v>
      </c>
      <c r="AF33" s="55"/>
      <c r="AG33" s="53" t="e">
        <f>D33-VLOOKUP(C33, Вчера_Спутник!C:BG, 2, FALSE)</f>
        <v>#N/A</v>
      </c>
      <c r="AH33" s="53" t="e">
        <f>E33-F33-VLOOKUP(C33, Вчера_Спутник!C:BG, 3, FALSE)</f>
        <v>#N/A</v>
      </c>
      <c r="AI33" s="53" t="e">
        <f>G33-H33-VLOOKUP(C33, Вчера_Спутник!C:BG, 5, FALSE)</f>
        <v>#N/A</v>
      </c>
      <c r="AJ33" s="53" t="e">
        <f>I33-J33-VLOOKUP(C33, Вчера_Спутник!C:BG, 7, FALSE)</f>
        <v>#N/A</v>
      </c>
      <c r="AK33" s="53" t="e">
        <f>K33-L33-VLOOKUP(C33, Вчера_Спутник!C:BG, 9, FALSE)</f>
        <v>#N/A</v>
      </c>
      <c r="AL33" s="53" t="e">
        <f>M33-N33-VLOOKUP(C33, Вчера_Спутник!C:BG, 11, FALSE)</f>
        <v>#N/A</v>
      </c>
      <c r="AM33" s="53" t="e">
        <f>O33-P33-VLOOKUP(C33, Вчера_Спутник!C:BG, 13, FALSE)</f>
        <v>#N/A</v>
      </c>
      <c r="AN33" s="53" t="e">
        <f>Q33-R33-VLOOKUP(C33, Вчера_Спутник!C:BG, 15, FALSE)</f>
        <v>#N/A</v>
      </c>
      <c r="AO33" s="53" t="e">
        <f>S33-T33-VLOOKUP(C33, Вчера_Спутник!C:BG, 17, FALSE)</f>
        <v>#N/A</v>
      </c>
      <c r="AP33" s="53" t="e">
        <f>U33-V33-VLOOKUP(C33, Вчера_Спутник!C:BG, 19, FALSE)</f>
        <v>#N/A</v>
      </c>
      <c r="AQ33" s="53" t="e">
        <f>W33-X33-VLOOKUP(C33, Вчера_Спутник!C:BG, 21, FALSE)</f>
        <v>#N/A</v>
      </c>
      <c r="AR33" s="53" t="e">
        <f>Y33-Z33-VLOOKUP(C33, Вчера_Спутник!C:BG, 23, FALSE)</f>
        <v>#N/A</v>
      </c>
      <c r="AS33" s="53" t="e">
        <f>VLOOKUP(C33, Вчера_Спутник!C:BG, 25, FALSE)+F33-V33-Z33-AA33</f>
        <v>#N/A</v>
      </c>
    </row>
    <row r="34" spans="1:45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40"/>
      <c r="AB34" s="48"/>
      <c r="AC34" s="53">
        <f t="shared" si="1"/>
        <v>0</v>
      </c>
      <c r="AD34" s="53">
        <f t="shared" si="2"/>
        <v>0</v>
      </c>
      <c r="AE34" s="53" t="str">
        <f>IF(ISNA(VLOOKUP(C34,Вчера_Спутник!C:C, 1, FALSE)),"ошибка",0)</f>
        <v>ошибка</v>
      </c>
      <c r="AF34" s="55"/>
      <c r="AG34" s="53" t="e">
        <f>D34-VLOOKUP(C34, Вчера_Спутник!C:BG, 2, FALSE)</f>
        <v>#N/A</v>
      </c>
      <c r="AH34" s="53" t="e">
        <f>E34-F34-VLOOKUP(C34, Вчера_Спутник!C:BG, 3, FALSE)</f>
        <v>#N/A</v>
      </c>
      <c r="AI34" s="53" t="e">
        <f>G34-H34-VLOOKUP(C34, Вчера_Спутник!C:BG, 5, FALSE)</f>
        <v>#N/A</v>
      </c>
      <c r="AJ34" s="53" t="e">
        <f>I34-J34-VLOOKUP(C34, Вчера_Спутник!C:BG, 7, FALSE)</f>
        <v>#N/A</v>
      </c>
      <c r="AK34" s="53" t="e">
        <f>K34-L34-VLOOKUP(C34, Вчера_Спутник!C:BG, 9, FALSE)</f>
        <v>#N/A</v>
      </c>
      <c r="AL34" s="53" t="e">
        <f>M34-N34-VLOOKUP(C34, Вчера_Спутник!C:BG, 11, FALSE)</f>
        <v>#N/A</v>
      </c>
      <c r="AM34" s="53" t="e">
        <f>O34-P34-VLOOKUP(C34, Вчера_Спутник!C:BG, 13, FALSE)</f>
        <v>#N/A</v>
      </c>
      <c r="AN34" s="53" t="e">
        <f>Q34-R34-VLOOKUP(C34, Вчера_Спутник!C:BG, 15, FALSE)</f>
        <v>#N/A</v>
      </c>
      <c r="AO34" s="53" t="e">
        <f>S34-T34-VLOOKUP(C34, Вчера_Спутник!C:BG, 17, FALSE)</f>
        <v>#N/A</v>
      </c>
      <c r="AP34" s="53" t="e">
        <f>U34-V34-VLOOKUP(C34, Вчера_Спутник!C:BG, 19, FALSE)</f>
        <v>#N/A</v>
      </c>
      <c r="AQ34" s="53" t="e">
        <f>W34-X34-VLOOKUP(C34, Вчера_Спутник!C:BG, 21, FALSE)</f>
        <v>#N/A</v>
      </c>
      <c r="AR34" s="53" t="e">
        <f>Y34-Z34-VLOOKUP(C34, Вчера_Спутник!C:BG, 23, FALSE)</f>
        <v>#N/A</v>
      </c>
      <c r="AS34" s="53" t="e">
        <f>VLOOKUP(C34, Вчера_Спутник!C:BG, 25, FALSE)+F34-V34-Z34-AA34</f>
        <v>#N/A</v>
      </c>
    </row>
    <row r="35" spans="1:45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40"/>
      <c r="AB35" s="48"/>
      <c r="AC35" s="53">
        <f t="shared" si="1"/>
        <v>0</v>
      </c>
      <c r="AD35" s="53">
        <f t="shared" si="2"/>
        <v>0</v>
      </c>
      <c r="AE35" s="53" t="str">
        <f>IF(ISNA(VLOOKUP(C35,Вчера_Спутник!C:C, 1, FALSE)),"ошибка",0)</f>
        <v>ошибка</v>
      </c>
      <c r="AF35" s="55"/>
      <c r="AG35" s="53" t="e">
        <f>D35-VLOOKUP(C35, Вчера_Спутник!C:BG, 2, FALSE)</f>
        <v>#N/A</v>
      </c>
      <c r="AH35" s="53" t="e">
        <f>E35-F35-VLOOKUP(C35, Вчера_Спутник!C:BG, 3, FALSE)</f>
        <v>#N/A</v>
      </c>
      <c r="AI35" s="53" t="e">
        <f>G35-H35-VLOOKUP(C35, Вчера_Спутник!C:BG, 5, FALSE)</f>
        <v>#N/A</v>
      </c>
      <c r="AJ35" s="53" t="e">
        <f>I35-J35-VLOOKUP(C35, Вчера_Спутник!C:BG, 7, FALSE)</f>
        <v>#N/A</v>
      </c>
      <c r="AK35" s="53" t="e">
        <f>K35-L35-VLOOKUP(C35, Вчера_Спутник!C:BG, 9, FALSE)</f>
        <v>#N/A</v>
      </c>
      <c r="AL35" s="53" t="e">
        <f>M35-N35-VLOOKUP(C35, Вчера_Спутник!C:BG, 11, FALSE)</f>
        <v>#N/A</v>
      </c>
      <c r="AM35" s="53" t="e">
        <f>O35-P35-VLOOKUP(C35, Вчера_Спутник!C:BG, 13, FALSE)</f>
        <v>#N/A</v>
      </c>
      <c r="AN35" s="53" t="e">
        <f>Q35-R35-VLOOKUP(C35, Вчера_Спутник!C:BG, 15, FALSE)</f>
        <v>#N/A</v>
      </c>
      <c r="AO35" s="53" t="e">
        <f>S35-T35-VLOOKUP(C35, Вчера_Спутник!C:BG, 17, FALSE)</f>
        <v>#N/A</v>
      </c>
      <c r="AP35" s="53" t="e">
        <f>U35-V35-VLOOKUP(C35, Вчера_Спутник!C:BG, 19, FALSE)</f>
        <v>#N/A</v>
      </c>
      <c r="AQ35" s="53" t="e">
        <f>W35-X35-VLOOKUP(C35, Вчера_Спутник!C:BG, 21, FALSE)</f>
        <v>#N/A</v>
      </c>
      <c r="AR35" s="53" t="e">
        <f>Y35-Z35-VLOOKUP(C35, Вчера_Спутник!C:BG, 23, FALSE)</f>
        <v>#N/A</v>
      </c>
      <c r="AS35" s="53" t="e">
        <f>VLOOKUP(C35, Вчера_Спутник!C:BG, 25, FALSE)+F35-V35-Z35-AA35</f>
        <v>#N/A</v>
      </c>
    </row>
    <row r="36" spans="1:45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40"/>
      <c r="AB36" s="48"/>
      <c r="AC36" s="53">
        <f t="shared" si="1"/>
        <v>0</v>
      </c>
      <c r="AD36" s="53">
        <f t="shared" si="2"/>
        <v>0</v>
      </c>
      <c r="AE36" s="53" t="str">
        <f>IF(ISNA(VLOOKUP(C36,Вчера_Спутник!C:C, 1, FALSE)),"ошибка",0)</f>
        <v>ошибка</v>
      </c>
      <c r="AF36" s="55"/>
      <c r="AG36" s="53" t="e">
        <f>D36-VLOOKUP(C36, Вчера_Спутник!C:BG, 2, FALSE)</f>
        <v>#N/A</v>
      </c>
      <c r="AH36" s="53" t="e">
        <f>E36-F36-VLOOKUP(C36, Вчера_Спутник!C:BG, 3, FALSE)</f>
        <v>#N/A</v>
      </c>
      <c r="AI36" s="53" t="e">
        <f>G36-H36-VLOOKUP(C36, Вчера_Спутник!C:BG, 5, FALSE)</f>
        <v>#N/A</v>
      </c>
      <c r="AJ36" s="53" t="e">
        <f>I36-J36-VLOOKUP(C36, Вчера_Спутник!C:BG, 7, FALSE)</f>
        <v>#N/A</v>
      </c>
      <c r="AK36" s="53" t="e">
        <f>K36-L36-VLOOKUP(C36, Вчера_Спутник!C:BG, 9, FALSE)</f>
        <v>#N/A</v>
      </c>
      <c r="AL36" s="53" t="e">
        <f>M36-N36-VLOOKUP(C36, Вчера_Спутник!C:BG, 11, FALSE)</f>
        <v>#N/A</v>
      </c>
      <c r="AM36" s="53" t="e">
        <f>O36-P36-VLOOKUP(C36, Вчера_Спутник!C:BG, 13, FALSE)</f>
        <v>#N/A</v>
      </c>
      <c r="AN36" s="53" t="e">
        <f>Q36-R36-VLOOKUP(C36, Вчера_Спутник!C:BG, 15, FALSE)</f>
        <v>#N/A</v>
      </c>
      <c r="AO36" s="53" t="e">
        <f>S36-T36-VLOOKUP(C36, Вчера_Спутник!C:BG, 17, FALSE)</f>
        <v>#N/A</v>
      </c>
      <c r="AP36" s="53" t="e">
        <f>U36-V36-VLOOKUP(C36, Вчера_Спутник!C:BG, 19, FALSE)</f>
        <v>#N/A</v>
      </c>
      <c r="AQ36" s="53" t="e">
        <f>W36-X36-VLOOKUP(C36, Вчера_Спутник!C:BG, 21, FALSE)</f>
        <v>#N/A</v>
      </c>
      <c r="AR36" s="53" t="e">
        <f>Y36-Z36-VLOOKUP(C36, Вчера_Спутник!C:BG, 23, FALSE)</f>
        <v>#N/A</v>
      </c>
      <c r="AS36" s="53" t="e">
        <f>VLOOKUP(C36, Вчера_Спутник!C:BG, 25, FALSE)+F36-V36-Z36-AA36</f>
        <v>#N/A</v>
      </c>
    </row>
    <row r="37" spans="1:45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40"/>
      <c r="AB37" s="48"/>
      <c r="AC37" s="53">
        <f t="shared" si="1"/>
        <v>0</v>
      </c>
      <c r="AD37" s="53">
        <f t="shared" si="2"/>
        <v>0</v>
      </c>
      <c r="AE37" s="53" t="str">
        <f>IF(ISNA(VLOOKUP(C37,Вчера_Спутник!C:C, 1, FALSE)),"ошибка",0)</f>
        <v>ошибка</v>
      </c>
      <c r="AF37" s="55"/>
      <c r="AG37" s="53" t="e">
        <f>D37-VLOOKUP(C37, Вчера_Спутник!C:BG, 2, FALSE)</f>
        <v>#N/A</v>
      </c>
      <c r="AH37" s="53" t="e">
        <f>E37-F37-VLOOKUP(C37, Вчера_Спутник!C:BG, 3, FALSE)</f>
        <v>#N/A</v>
      </c>
      <c r="AI37" s="53" t="e">
        <f>G37-H37-VLOOKUP(C37, Вчера_Спутник!C:BG, 5, FALSE)</f>
        <v>#N/A</v>
      </c>
      <c r="AJ37" s="53" t="e">
        <f>I37-J37-VLOOKUP(C37, Вчера_Спутник!C:BG, 7, FALSE)</f>
        <v>#N/A</v>
      </c>
      <c r="AK37" s="53" t="e">
        <f>K37-L37-VLOOKUP(C37, Вчера_Спутник!C:BG, 9, FALSE)</f>
        <v>#N/A</v>
      </c>
      <c r="AL37" s="53" t="e">
        <f>M37-N37-VLOOKUP(C37, Вчера_Спутник!C:BG, 11, FALSE)</f>
        <v>#N/A</v>
      </c>
      <c r="AM37" s="53" t="e">
        <f>O37-P37-VLOOKUP(C37, Вчера_Спутник!C:BG, 13, FALSE)</f>
        <v>#N/A</v>
      </c>
      <c r="AN37" s="53" t="e">
        <f>Q37-R37-VLOOKUP(C37, Вчера_Спутник!C:BG, 15, FALSE)</f>
        <v>#N/A</v>
      </c>
      <c r="AO37" s="53" t="e">
        <f>S37-T37-VLOOKUP(C37, Вчера_Спутник!C:BG, 17, FALSE)</f>
        <v>#N/A</v>
      </c>
      <c r="AP37" s="53" t="e">
        <f>U37-V37-VLOOKUP(C37, Вчера_Спутник!C:BG, 19, FALSE)</f>
        <v>#N/A</v>
      </c>
      <c r="AQ37" s="53" t="e">
        <f>W37-X37-VLOOKUP(C37, Вчера_Спутник!C:BG, 21, FALSE)</f>
        <v>#N/A</v>
      </c>
      <c r="AR37" s="53" t="e">
        <f>Y37-Z37-VLOOKUP(C37, Вчера_Спутник!C:BG, 23, FALSE)</f>
        <v>#N/A</v>
      </c>
      <c r="AS37" s="53" t="e">
        <f>VLOOKUP(C37, Вчера_Спутник!C:BG, 25, FALSE)+F37-V37-Z37-AA37</f>
        <v>#N/A</v>
      </c>
    </row>
    <row r="38" spans="1:45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40"/>
      <c r="AB38" s="48"/>
      <c r="AC38" s="53">
        <f t="shared" si="1"/>
        <v>0</v>
      </c>
      <c r="AD38" s="53">
        <f t="shared" si="2"/>
        <v>0</v>
      </c>
      <c r="AE38" s="53" t="str">
        <f>IF(ISNA(VLOOKUP(C38,Вчера_Спутник!C:C, 1, FALSE)),"ошибка",0)</f>
        <v>ошибка</v>
      </c>
      <c r="AF38" s="55"/>
      <c r="AG38" s="53" t="e">
        <f>D38-VLOOKUP(C38, Вчера_Спутник!C:BG, 2, FALSE)</f>
        <v>#N/A</v>
      </c>
      <c r="AH38" s="53" t="e">
        <f>E38-F38-VLOOKUP(C38, Вчера_Спутник!C:BG, 3, FALSE)</f>
        <v>#N/A</v>
      </c>
      <c r="AI38" s="53" t="e">
        <f>G38-H38-VLOOKUP(C38, Вчера_Спутник!C:BG, 5, FALSE)</f>
        <v>#N/A</v>
      </c>
      <c r="AJ38" s="53" t="e">
        <f>I38-J38-VLOOKUP(C38, Вчера_Спутник!C:BG, 7, FALSE)</f>
        <v>#N/A</v>
      </c>
      <c r="AK38" s="53" t="e">
        <f>K38-L38-VLOOKUP(C38, Вчера_Спутник!C:BG, 9, FALSE)</f>
        <v>#N/A</v>
      </c>
      <c r="AL38" s="53" t="e">
        <f>M38-N38-VLOOKUP(C38, Вчера_Спутник!C:BG, 11, FALSE)</f>
        <v>#N/A</v>
      </c>
      <c r="AM38" s="53" t="e">
        <f>O38-P38-VLOOKUP(C38, Вчера_Спутник!C:BG, 13, FALSE)</f>
        <v>#N/A</v>
      </c>
      <c r="AN38" s="53" t="e">
        <f>Q38-R38-VLOOKUP(C38, Вчера_Спутник!C:BG, 15, FALSE)</f>
        <v>#N/A</v>
      </c>
      <c r="AO38" s="53" t="e">
        <f>S38-T38-VLOOKUP(C38, Вчера_Спутник!C:BG, 17, FALSE)</f>
        <v>#N/A</v>
      </c>
      <c r="AP38" s="53" t="e">
        <f>U38-V38-VLOOKUP(C38, Вчера_Спутник!C:BG, 19, FALSE)</f>
        <v>#N/A</v>
      </c>
      <c r="AQ38" s="53" t="e">
        <f>W38-X38-VLOOKUP(C38, Вчера_Спутник!C:BG, 21, FALSE)</f>
        <v>#N/A</v>
      </c>
      <c r="AR38" s="53" t="e">
        <f>Y38-Z38-VLOOKUP(C38, Вчера_Спутник!C:BG, 23, FALSE)</f>
        <v>#N/A</v>
      </c>
      <c r="AS38" s="53" t="e">
        <f>VLOOKUP(C38, Вчера_Спутник!C:BG, 25, FALSE)+F38-V38-Z38-AA38</f>
        <v>#N/A</v>
      </c>
    </row>
    <row r="39" spans="1:45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40"/>
      <c r="AB39" s="48"/>
      <c r="AC39" s="53">
        <f t="shared" si="1"/>
        <v>0</v>
      </c>
      <c r="AD39" s="53">
        <f t="shared" si="2"/>
        <v>0</v>
      </c>
      <c r="AE39" s="53" t="str">
        <f>IF(ISNA(VLOOKUP(C39,Вчера_Спутник!C:C, 1, FALSE)),"ошибка",0)</f>
        <v>ошибка</v>
      </c>
      <c r="AF39" s="55"/>
      <c r="AG39" s="53" t="e">
        <f>D39-VLOOKUP(C39, Вчера_Спутник!C:BG, 2, FALSE)</f>
        <v>#N/A</v>
      </c>
      <c r="AH39" s="53" t="e">
        <f>E39-F39-VLOOKUP(C39, Вчера_Спутник!C:BG, 3, FALSE)</f>
        <v>#N/A</v>
      </c>
      <c r="AI39" s="53" t="e">
        <f>G39-H39-VLOOKUP(C39, Вчера_Спутник!C:BG, 5, FALSE)</f>
        <v>#N/A</v>
      </c>
      <c r="AJ39" s="53" t="e">
        <f>I39-J39-VLOOKUP(C39, Вчера_Спутник!C:BG, 7, FALSE)</f>
        <v>#N/A</v>
      </c>
      <c r="AK39" s="53" t="e">
        <f>K39-L39-VLOOKUP(C39, Вчера_Спутник!C:BG, 9, FALSE)</f>
        <v>#N/A</v>
      </c>
      <c r="AL39" s="53" t="e">
        <f>M39-N39-VLOOKUP(C39, Вчера_Спутник!C:BG, 11, FALSE)</f>
        <v>#N/A</v>
      </c>
      <c r="AM39" s="53" t="e">
        <f>O39-P39-VLOOKUP(C39, Вчера_Спутник!C:BG, 13, FALSE)</f>
        <v>#N/A</v>
      </c>
      <c r="AN39" s="53" t="e">
        <f>Q39-R39-VLOOKUP(C39, Вчера_Спутник!C:BG, 15, FALSE)</f>
        <v>#N/A</v>
      </c>
      <c r="AO39" s="53" t="e">
        <f>S39-T39-VLOOKUP(C39, Вчера_Спутник!C:BG, 17, FALSE)</f>
        <v>#N/A</v>
      </c>
      <c r="AP39" s="53" t="e">
        <f>U39-V39-VLOOKUP(C39, Вчера_Спутник!C:BG, 19, FALSE)</f>
        <v>#N/A</v>
      </c>
      <c r="AQ39" s="53" t="e">
        <f>W39-X39-VLOOKUP(C39, Вчера_Спутник!C:BG, 21, FALSE)</f>
        <v>#N/A</v>
      </c>
      <c r="AR39" s="53" t="e">
        <f>Y39-Z39-VLOOKUP(C39, Вчера_Спутник!C:BG, 23, FALSE)</f>
        <v>#N/A</v>
      </c>
      <c r="AS39" s="53" t="e">
        <f>VLOOKUP(C39, Вчера_Спутник!C:BG, 25, FALSE)+F39-V39-Z39-AA39</f>
        <v>#N/A</v>
      </c>
    </row>
    <row r="40" spans="1:45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40"/>
      <c r="AB40" s="48"/>
      <c r="AC40" s="53">
        <f t="shared" si="1"/>
        <v>0</v>
      </c>
      <c r="AD40" s="53">
        <f t="shared" si="2"/>
        <v>0</v>
      </c>
      <c r="AE40" s="53" t="str">
        <f>IF(ISNA(VLOOKUP(C40,Вчера_Спутник!C:C, 1, FALSE)),"ошибка",0)</f>
        <v>ошибка</v>
      </c>
      <c r="AF40" s="55"/>
      <c r="AG40" s="53" t="e">
        <f>D40-VLOOKUP(C40, Вчера_Спутник!C:BG, 2, FALSE)</f>
        <v>#N/A</v>
      </c>
      <c r="AH40" s="53" t="e">
        <f>E40-F40-VLOOKUP(C40, Вчера_Спутник!C:BG, 3, FALSE)</f>
        <v>#N/A</v>
      </c>
      <c r="AI40" s="53" t="e">
        <f>G40-H40-VLOOKUP(C40, Вчера_Спутник!C:BG, 5, FALSE)</f>
        <v>#N/A</v>
      </c>
      <c r="AJ40" s="53" t="e">
        <f>I40-J40-VLOOKUP(C40, Вчера_Спутник!C:BG, 7, FALSE)</f>
        <v>#N/A</v>
      </c>
      <c r="AK40" s="53" t="e">
        <f>K40-L40-VLOOKUP(C40, Вчера_Спутник!C:BG, 9, FALSE)</f>
        <v>#N/A</v>
      </c>
      <c r="AL40" s="53" t="e">
        <f>M40-N40-VLOOKUP(C40, Вчера_Спутник!C:BG, 11, FALSE)</f>
        <v>#N/A</v>
      </c>
      <c r="AM40" s="53" t="e">
        <f>O40-P40-VLOOKUP(C40, Вчера_Спутник!C:BG, 13, FALSE)</f>
        <v>#N/A</v>
      </c>
      <c r="AN40" s="53" t="e">
        <f>Q40-R40-VLOOKUP(C40, Вчера_Спутник!C:BG, 15, FALSE)</f>
        <v>#N/A</v>
      </c>
      <c r="AO40" s="53" t="e">
        <f>S40-T40-VLOOKUP(C40, Вчера_Спутник!C:BG, 17, FALSE)</f>
        <v>#N/A</v>
      </c>
      <c r="AP40" s="53" t="e">
        <f>U40-V40-VLOOKUP(C40, Вчера_Спутник!C:BG, 19, FALSE)</f>
        <v>#N/A</v>
      </c>
      <c r="AQ40" s="53" t="e">
        <f>W40-X40-VLOOKUP(C40, Вчера_Спутник!C:BG, 21, FALSE)</f>
        <v>#N/A</v>
      </c>
      <c r="AR40" s="53" t="e">
        <f>Y40-Z40-VLOOKUP(C40, Вчера_Спутник!C:BG, 23, FALSE)</f>
        <v>#N/A</v>
      </c>
      <c r="AS40" s="53" t="e">
        <f>VLOOKUP(C40, Вчера_Спутник!C:BG, 25, FALSE)+F40-V40-Z40-AA40</f>
        <v>#N/A</v>
      </c>
    </row>
    <row r="41" spans="1:45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40"/>
      <c r="AB41" s="48"/>
      <c r="AC41" s="53">
        <f t="shared" si="1"/>
        <v>0</v>
      </c>
      <c r="AD41" s="53">
        <f t="shared" si="2"/>
        <v>0</v>
      </c>
      <c r="AE41" s="53" t="str">
        <f>IF(ISNA(VLOOKUP(C41,Вчера_Спутник!C:C, 1, FALSE)),"ошибка",0)</f>
        <v>ошибка</v>
      </c>
      <c r="AF41" s="55"/>
      <c r="AG41" s="53" t="e">
        <f>D41-VLOOKUP(C41, Вчера_Спутник!C:BG, 2, FALSE)</f>
        <v>#N/A</v>
      </c>
      <c r="AH41" s="53" t="e">
        <f>E41-F41-VLOOKUP(C41, Вчера_Спутник!C:BG, 3, FALSE)</f>
        <v>#N/A</v>
      </c>
      <c r="AI41" s="53" t="e">
        <f>G41-H41-VLOOKUP(C41, Вчера_Спутник!C:BG, 5, FALSE)</f>
        <v>#N/A</v>
      </c>
      <c r="AJ41" s="53" t="e">
        <f>I41-J41-VLOOKUP(C41, Вчера_Спутник!C:BG, 7, FALSE)</f>
        <v>#N/A</v>
      </c>
      <c r="AK41" s="53" t="e">
        <f>K41-L41-VLOOKUP(C41, Вчера_Спутник!C:BG, 9, FALSE)</f>
        <v>#N/A</v>
      </c>
      <c r="AL41" s="53" t="e">
        <f>M41-N41-VLOOKUP(C41, Вчера_Спутник!C:BG, 11, FALSE)</f>
        <v>#N/A</v>
      </c>
      <c r="AM41" s="53" t="e">
        <f>O41-P41-VLOOKUP(C41, Вчера_Спутник!C:BG, 13, FALSE)</f>
        <v>#N/A</v>
      </c>
      <c r="AN41" s="53" t="e">
        <f>Q41-R41-VLOOKUP(C41, Вчера_Спутник!C:BG, 15, FALSE)</f>
        <v>#N/A</v>
      </c>
      <c r="AO41" s="53" t="e">
        <f>S41-T41-VLOOKUP(C41, Вчера_Спутник!C:BG, 17, FALSE)</f>
        <v>#N/A</v>
      </c>
      <c r="AP41" s="53" t="e">
        <f>U41-V41-VLOOKUP(C41, Вчера_Спутник!C:BG, 19, FALSE)</f>
        <v>#N/A</v>
      </c>
      <c r="AQ41" s="53" t="e">
        <f>W41-X41-VLOOKUP(C41, Вчера_Спутник!C:BG, 21, FALSE)</f>
        <v>#N/A</v>
      </c>
      <c r="AR41" s="53" t="e">
        <f>Y41-Z41-VLOOKUP(C41, Вчера_Спутник!C:BG, 23, FALSE)</f>
        <v>#N/A</v>
      </c>
      <c r="AS41" s="53" t="e">
        <f>VLOOKUP(C41, Вчера_Спутник!C:BG, 25, FALSE)+F41-V41-Z41-AA41</f>
        <v>#N/A</v>
      </c>
    </row>
    <row r="42" spans="1:45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40"/>
      <c r="AB42" s="48"/>
      <c r="AC42" s="53">
        <f t="shared" si="1"/>
        <v>0</v>
      </c>
      <c r="AD42" s="53">
        <f t="shared" si="2"/>
        <v>0</v>
      </c>
      <c r="AE42" s="53" t="str">
        <f>IF(ISNA(VLOOKUP(C42,Вчера_Спутник!C:C, 1, FALSE)),"ошибка",0)</f>
        <v>ошибка</v>
      </c>
      <c r="AF42" s="55"/>
      <c r="AG42" s="53" t="e">
        <f>D42-VLOOKUP(C42, Вчера_Спутник!C:BG, 2, FALSE)</f>
        <v>#N/A</v>
      </c>
      <c r="AH42" s="53" t="e">
        <f>E42-F42-VLOOKUP(C42, Вчера_Спутник!C:BG, 3, FALSE)</f>
        <v>#N/A</v>
      </c>
      <c r="AI42" s="53" t="e">
        <f>G42-H42-VLOOKUP(C42, Вчера_Спутник!C:BG, 5, FALSE)</f>
        <v>#N/A</v>
      </c>
      <c r="AJ42" s="53" t="e">
        <f>I42-J42-VLOOKUP(C42, Вчера_Спутник!C:BG, 7, FALSE)</f>
        <v>#N/A</v>
      </c>
      <c r="AK42" s="53" t="e">
        <f>K42-L42-VLOOKUP(C42, Вчера_Спутник!C:BG, 9, FALSE)</f>
        <v>#N/A</v>
      </c>
      <c r="AL42" s="53" t="e">
        <f>M42-N42-VLOOKUP(C42, Вчера_Спутник!C:BG, 11, FALSE)</f>
        <v>#N/A</v>
      </c>
      <c r="AM42" s="53" t="e">
        <f>O42-P42-VLOOKUP(C42, Вчера_Спутник!C:BG, 13, FALSE)</f>
        <v>#N/A</v>
      </c>
      <c r="AN42" s="53" t="e">
        <f>Q42-R42-VLOOKUP(C42, Вчера_Спутник!C:BG, 15, FALSE)</f>
        <v>#N/A</v>
      </c>
      <c r="AO42" s="53" t="e">
        <f>S42-T42-VLOOKUP(C42, Вчера_Спутник!C:BG, 17, FALSE)</f>
        <v>#N/A</v>
      </c>
      <c r="AP42" s="53" t="e">
        <f>U42-V42-VLOOKUP(C42, Вчера_Спутник!C:BG, 19, FALSE)</f>
        <v>#N/A</v>
      </c>
      <c r="AQ42" s="53" t="e">
        <f>W42-X42-VLOOKUP(C42, Вчера_Спутник!C:BG, 21, FALSE)</f>
        <v>#N/A</v>
      </c>
      <c r="AR42" s="53" t="e">
        <f>Y42-Z42-VLOOKUP(C42, Вчера_Спутник!C:BG, 23, FALSE)</f>
        <v>#N/A</v>
      </c>
      <c r="AS42" s="53" t="e">
        <f>VLOOKUP(C42, Вчера_Спутник!C:BG, 25, FALSE)+F42-V42-Z42-AA42</f>
        <v>#N/A</v>
      </c>
    </row>
    <row r="43" spans="1:45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40"/>
      <c r="AB43" s="48"/>
      <c r="AC43" s="53">
        <f t="shared" si="1"/>
        <v>0</v>
      </c>
      <c r="AD43" s="53">
        <f t="shared" si="2"/>
        <v>0</v>
      </c>
      <c r="AE43" s="53" t="str">
        <f>IF(ISNA(VLOOKUP(C43,Вчера_Спутник!C:C, 1, FALSE)),"ошибка",0)</f>
        <v>ошибка</v>
      </c>
      <c r="AF43" s="55"/>
      <c r="AG43" s="53" t="e">
        <f>D43-VLOOKUP(C43, Вчера_Спутник!C:BG, 2, FALSE)</f>
        <v>#N/A</v>
      </c>
      <c r="AH43" s="53" t="e">
        <f>E43-F43-VLOOKUP(C43, Вчера_Спутник!C:BG, 3, FALSE)</f>
        <v>#N/A</v>
      </c>
      <c r="AI43" s="53" t="e">
        <f>G43-H43-VLOOKUP(C43, Вчера_Спутник!C:BG, 5, FALSE)</f>
        <v>#N/A</v>
      </c>
      <c r="AJ43" s="53" t="e">
        <f>I43-J43-VLOOKUP(C43, Вчера_Спутник!C:BG, 7, FALSE)</f>
        <v>#N/A</v>
      </c>
      <c r="AK43" s="53" t="e">
        <f>K43-L43-VLOOKUP(C43, Вчера_Спутник!C:BG, 9, FALSE)</f>
        <v>#N/A</v>
      </c>
      <c r="AL43" s="53" t="e">
        <f>M43-N43-VLOOKUP(C43, Вчера_Спутник!C:BG, 11, FALSE)</f>
        <v>#N/A</v>
      </c>
      <c r="AM43" s="53" t="e">
        <f>O43-P43-VLOOKUP(C43, Вчера_Спутник!C:BG, 13, FALSE)</f>
        <v>#N/A</v>
      </c>
      <c r="AN43" s="53" t="e">
        <f>Q43-R43-VLOOKUP(C43, Вчера_Спутник!C:BG, 15, FALSE)</f>
        <v>#N/A</v>
      </c>
      <c r="AO43" s="53" t="e">
        <f>S43-T43-VLOOKUP(C43, Вчера_Спутник!C:BG, 17, FALSE)</f>
        <v>#N/A</v>
      </c>
      <c r="AP43" s="53" t="e">
        <f>U43-V43-VLOOKUP(C43, Вчера_Спутник!C:BG, 19, FALSE)</f>
        <v>#N/A</v>
      </c>
      <c r="AQ43" s="53" t="e">
        <f>W43-X43-VLOOKUP(C43, Вчера_Спутник!C:BG, 21, FALSE)</f>
        <v>#N/A</v>
      </c>
      <c r="AR43" s="53" t="e">
        <f>Y43-Z43-VLOOKUP(C43, Вчера_Спутник!C:BG, 23, FALSE)</f>
        <v>#N/A</v>
      </c>
      <c r="AS43" s="53" t="e">
        <f>VLOOKUP(C43, Вчера_Спутник!C:BG, 25, FALSE)+F43-V43-Z43-AA43</f>
        <v>#N/A</v>
      </c>
    </row>
    <row r="44" spans="1:45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40"/>
      <c r="AB44" s="48"/>
      <c r="AC44" s="53">
        <f t="shared" si="1"/>
        <v>0</v>
      </c>
      <c r="AD44" s="53">
        <f t="shared" si="2"/>
        <v>0</v>
      </c>
      <c r="AE44" s="53" t="str">
        <f>IF(ISNA(VLOOKUP(C44,Вчера_Спутник!C:C, 1, FALSE)),"ошибка",0)</f>
        <v>ошибка</v>
      </c>
      <c r="AF44" s="55"/>
      <c r="AG44" s="53" t="e">
        <f>D44-VLOOKUP(C44, Вчера_Спутник!C:BG, 2, FALSE)</f>
        <v>#N/A</v>
      </c>
      <c r="AH44" s="53" t="e">
        <f>E44-F44-VLOOKUP(C44, Вчера_Спутник!C:BG, 3, FALSE)</f>
        <v>#N/A</v>
      </c>
      <c r="AI44" s="53" t="e">
        <f>G44-H44-VLOOKUP(C44, Вчера_Спутник!C:BG, 5, FALSE)</f>
        <v>#N/A</v>
      </c>
      <c r="AJ44" s="53" t="e">
        <f>I44-J44-VLOOKUP(C44, Вчера_Спутник!C:BG, 7, FALSE)</f>
        <v>#N/A</v>
      </c>
      <c r="AK44" s="53" t="e">
        <f>K44-L44-VLOOKUP(C44, Вчера_Спутник!C:BG, 9, FALSE)</f>
        <v>#N/A</v>
      </c>
      <c r="AL44" s="53" t="e">
        <f>M44-N44-VLOOKUP(C44, Вчера_Спутник!C:BG, 11, FALSE)</f>
        <v>#N/A</v>
      </c>
      <c r="AM44" s="53" t="e">
        <f>O44-P44-VLOOKUP(C44, Вчера_Спутник!C:BG, 13, FALSE)</f>
        <v>#N/A</v>
      </c>
      <c r="AN44" s="53" t="e">
        <f>Q44-R44-VLOOKUP(C44, Вчера_Спутник!C:BG, 15, FALSE)</f>
        <v>#N/A</v>
      </c>
      <c r="AO44" s="53" t="e">
        <f>S44-T44-VLOOKUP(C44, Вчера_Спутник!C:BG, 17, FALSE)</f>
        <v>#N/A</v>
      </c>
      <c r="AP44" s="53" t="e">
        <f>U44-V44-VLOOKUP(C44, Вчера_Спутник!C:BG, 19, FALSE)</f>
        <v>#N/A</v>
      </c>
      <c r="AQ44" s="53" t="e">
        <f>W44-X44-VLOOKUP(C44, Вчера_Спутник!C:BG, 21, FALSE)</f>
        <v>#N/A</v>
      </c>
      <c r="AR44" s="53" t="e">
        <f>Y44-Z44-VLOOKUP(C44, Вчера_Спутник!C:BG, 23, FALSE)</f>
        <v>#N/A</v>
      </c>
      <c r="AS44" s="53" t="e">
        <f>VLOOKUP(C44, Вчера_Спутник!C:BG, 25, FALSE)+F44-V44-Z44-AA44</f>
        <v>#N/A</v>
      </c>
    </row>
    <row r="45" spans="1:45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40"/>
      <c r="AB45" s="48"/>
      <c r="AC45" s="53">
        <f t="shared" si="1"/>
        <v>0</v>
      </c>
      <c r="AD45" s="53">
        <f t="shared" si="2"/>
        <v>0</v>
      </c>
      <c r="AE45" s="53" t="str">
        <f>IF(ISNA(VLOOKUP(C45,Вчера_Спутник!C:C, 1, FALSE)),"ошибка",0)</f>
        <v>ошибка</v>
      </c>
      <c r="AF45" s="55"/>
      <c r="AG45" s="53" t="e">
        <f>D45-VLOOKUP(C45, Вчера_Спутник!C:BG, 2, FALSE)</f>
        <v>#N/A</v>
      </c>
      <c r="AH45" s="53" t="e">
        <f>E45-F45-VLOOKUP(C45, Вчера_Спутник!C:BG, 3, FALSE)</f>
        <v>#N/A</v>
      </c>
      <c r="AI45" s="53" t="e">
        <f>G45-H45-VLOOKUP(C45, Вчера_Спутник!C:BG, 5, FALSE)</f>
        <v>#N/A</v>
      </c>
      <c r="AJ45" s="53" t="e">
        <f>I45-J45-VLOOKUP(C45, Вчера_Спутник!C:BG, 7, FALSE)</f>
        <v>#N/A</v>
      </c>
      <c r="AK45" s="53" t="e">
        <f>K45-L45-VLOOKUP(C45, Вчера_Спутник!C:BG, 9, FALSE)</f>
        <v>#N/A</v>
      </c>
      <c r="AL45" s="53" t="e">
        <f>M45-N45-VLOOKUP(C45, Вчера_Спутник!C:BG, 11, FALSE)</f>
        <v>#N/A</v>
      </c>
      <c r="AM45" s="53" t="e">
        <f>O45-P45-VLOOKUP(C45, Вчера_Спутник!C:BG, 13, FALSE)</f>
        <v>#N/A</v>
      </c>
      <c r="AN45" s="53" t="e">
        <f>Q45-R45-VLOOKUP(C45, Вчера_Спутник!C:BG, 15, FALSE)</f>
        <v>#N/A</v>
      </c>
      <c r="AO45" s="53" t="e">
        <f>S45-T45-VLOOKUP(C45, Вчера_Спутник!C:BG, 17, FALSE)</f>
        <v>#N/A</v>
      </c>
      <c r="AP45" s="53" t="e">
        <f>U45-V45-VLOOKUP(C45, Вчера_Спутник!C:BG, 19, FALSE)</f>
        <v>#N/A</v>
      </c>
      <c r="AQ45" s="53" t="e">
        <f>W45-X45-VLOOKUP(C45, Вчера_Спутник!C:BG, 21, FALSE)</f>
        <v>#N/A</v>
      </c>
      <c r="AR45" s="53" t="e">
        <f>Y45-Z45-VLOOKUP(C45, Вчера_Спутник!C:BG, 23, FALSE)</f>
        <v>#N/A</v>
      </c>
      <c r="AS45" s="53" t="e">
        <f>VLOOKUP(C45, Вчера_Спутник!C:BG, 25, FALSE)+F45-V45-Z45-AA45</f>
        <v>#N/A</v>
      </c>
    </row>
    <row r="46" spans="1:45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40"/>
      <c r="AB46" s="48"/>
      <c r="AC46" s="53">
        <f t="shared" si="1"/>
        <v>0</v>
      </c>
      <c r="AD46" s="53">
        <f t="shared" si="2"/>
        <v>0</v>
      </c>
      <c r="AE46" s="53" t="str">
        <f>IF(ISNA(VLOOKUP(C46,Вчера_Спутник!C:C, 1, FALSE)),"ошибка",0)</f>
        <v>ошибка</v>
      </c>
      <c r="AF46" s="55"/>
      <c r="AG46" s="53" t="e">
        <f>D46-VLOOKUP(C46, Вчера_Спутник!C:BG, 2, FALSE)</f>
        <v>#N/A</v>
      </c>
      <c r="AH46" s="53" t="e">
        <f>E46-F46-VLOOKUP(C46, Вчера_Спутник!C:BG, 3, FALSE)</f>
        <v>#N/A</v>
      </c>
      <c r="AI46" s="53" t="e">
        <f>G46-H46-VLOOKUP(C46, Вчера_Спутник!C:BG, 5, FALSE)</f>
        <v>#N/A</v>
      </c>
      <c r="AJ46" s="53" t="e">
        <f>I46-J46-VLOOKUP(C46, Вчера_Спутник!C:BG, 7, FALSE)</f>
        <v>#N/A</v>
      </c>
      <c r="AK46" s="53" t="e">
        <f>K46-L46-VLOOKUP(C46, Вчера_Спутник!C:BG, 9, FALSE)</f>
        <v>#N/A</v>
      </c>
      <c r="AL46" s="53" t="e">
        <f>M46-N46-VLOOKUP(C46, Вчера_Спутник!C:BG, 11, FALSE)</f>
        <v>#N/A</v>
      </c>
      <c r="AM46" s="53" t="e">
        <f>O46-P46-VLOOKUP(C46, Вчера_Спутник!C:BG, 13, FALSE)</f>
        <v>#N/A</v>
      </c>
      <c r="AN46" s="53" t="e">
        <f>Q46-R46-VLOOKUP(C46, Вчера_Спутник!C:BG, 15, FALSE)</f>
        <v>#N/A</v>
      </c>
      <c r="AO46" s="53" t="e">
        <f>S46-T46-VLOOKUP(C46, Вчера_Спутник!C:BG, 17, FALSE)</f>
        <v>#N/A</v>
      </c>
      <c r="AP46" s="53" t="e">
        <f>U46-V46-VLOOKUP(C46, Вчера_Спутник!C:BG, 19, FALSE)</f>
        <v>#N/A</v>
      </c>
      <c r="AQ46" s="53" t="e">
        <f>W46-X46-VLOOKUP(C46, Вчера_Спутник!C:BG, 21, FALSE)</f>
        <v>#N/A</v>
      </c>
      <c r="AR46" s="53" t="e">
        <f>Y46-Z46-VLOOKUP(C46, Вчера_Спутник!C:BG, 23, FALSE)</f>
        <v>#N/A</v>
      </c>
      <c r="AS46" s="53" t="e">
        <f>VLOOKUP(C46, Вчера_Спутник!C:BG, 25, FALSE)+F46-V46-Z46-AA46</f>
        <v>#N/A</v>
      </c>
    </row>
    <row r="47" spans="1:45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40"/>
      <c r="AB47" s="48"/>
      <c r="AC47" s="53">
        <f t="shared" si="1"/>
        <v>0</v>
      </c>
      <c r="AD47" s="53">
        <f t="shared" si="2"/>
        <v>0</v>
      </c>
      <c r="AE47" s="53" t="str">
        <f>IF(ISNA(VLOOKUP(C47,Вчера_Спутник!C:C, 1, FALSE)),"ошибка",0)</f>
        <v>ошибка</v>
      </c>
      <c r="AF47" s="55"/>
      <c r="AG47" s="53" t="e">
        <f>D47-VLOOKUP(C47, Вчера_Спутник!C:BG, 2, FALSE)</f>
        <v>#N/A</v>
      </c>
      <c r="AH47" s="53" t="e">
        <f>E47-F47-VLOOKUP(C47, Вчера_Спутник!C:BG, 3, FALSE)</f>
        <v>#N/A</v>
      </c>
      <c r="AI47" s="53" t="e">
        <f>G47-H47-VLOOKUP(C47, Вчера_Спутник!C:BG, 5, FALSE)</f>
        <v>#N/A</v>
      </c>
      <c r="AJ47" s="53" t="e">
        <f>I47-J47-VLOOKUP(C47, Вчера_Спутник!C:BG, 7, FALSE)</f>
        <v>#N/A</v>
      </c>
      <c r="AK47" s="53" t="e">
        <f>K47-L47-VLOOKUP(C47, Вчера_Спутник!C:BG, 9, FALSE)</f>
        <v>#N/A</v>
      </c>
      <c r="AL47" s="53" t="e">
        <f>M47-N47-VLOOKUP(C47, Вчера_Спутник!C:BG, 11, FALSE)</f>
        <v>#N/A</v>
      </c>
      <c r="AM47" s="53" t="e">
        <f>O47-P47-VLOOKUP(C47, Вчера_Спутник!C:BG, 13, FALSE)</f>
        <v>#N/A</v>
      </c>
      <c r="AN47" s="53" t="e">
        <f>Q47-R47-VLOOKUP(C47, Вчера_Спутник!C:BG, 15, FALSE)</f>
        <v>#N/A</v>
      </c>
      <c r="AO47" s="53" t="e">
        <f>S47-T47-VLOOKUP(C47, Вчера_Спутник!C:BG, 17, FALSE)</f>
        <v>#N/A</v>
      </c>
      <c r="AP47" s="53" t="e">
        <f>U47-V47-VLOOKUP(C47, Вчера_Спутник!C:BG, 19, FALSE)</f>
        <v>#N/A</v>
      </c>
      <c r="AQ47" s="53" t="e">
        <f>W47-X47-VLOOKUP(C47, Вчера_Спутник!C:BG, 21, FALSE)</f>
        <v>#N/A</v>
      </c>
      <c r="AR47" s="53" t="e">
        <f>Y47-Z47-VLOOKUP(C47, Вчера_Спутник!C:BG, 23, FALSE)</f>
        <v>#N/A</v>
      </c>
      <c r="AS47" s="53" t="e">
        <f>VLOOKUP(C47, Вчера_Спутник!C:BG, 25, FALSE)+F47-V47-Z47-AA47</f>
        <v>#N/A</v>
      </c>
    </row>
    <row r="48" spans="1:45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40"/>
      <c r="AB48" s="48"/>
      <c r="AC48" s="53">
        <f t="shared" si="1"/>
        <v>0</v>
      </c>
      <c r="AD48" s="53">
        <f t="shared" si="2"/>
        <v>0</v>
      </c>
      <c r="AE48" s="53" t="str">
        <f>IF(ISNA(VLOOKUP(C48,Вчера_Спутник!C:C, 1, FALSE)),"ошибка",0)</f>
        <v>ошибка</v>
      </c>
      <c r="AF48" s="55"/>
      <c r="AG48" s="53" t="e">
        <f>D48-VLOOKUP(C48, Вчера_Спутник!C:BG, 2, FALSE)</f>
        <v>#N/A</v>
      </c>
      <c r="AH48" s="53" t="e">
        <f>E48-F48-VLOOKUP(C48, Вчера_Спутник!C:BG, 3, FALSE)</f>
        <v>#N/A</v>
      </c>
      <c r="AI48" s="53" t="e">
        <f>G48-H48-VLOOKUP(C48, Вчера_Спутник!C:BG, 5, FALSE)</f>
        <v>#N/A</v>
      </c>
      <c r="AJ48" s="53" t="e">
        <f>I48-J48-VLOOKUP(C48, Вчера_Спутник!C:BG, 7, FALSE)</f>
        <v>#N/A</v>
      </c>
      <c r="AK48" s="53" t="e">
        <f>K48-L48-VLOOKUP(C48, Вчера_Спутник!C:BG, 9, FALSE)</f>
        <v>#N/A</v>
      </c>
      <c r="AL48" s="53" t="e">
        <f>M48-N48-VLOOKUP(C48, Вчера_Спутник!C:BG, 11, FALSE)</f>
        <v>#N/A</v>
      </c>
      <c r="AM48" s="53" t="e">
        <f>O48-P48-VLOOKUP(C48, Вчера_Спутник!C:BG, 13, FALSE)</f>
        <v>#N/A</v>
      </c>
      <c r="AN48" s="53" t="e">
        <f>Q48-R48-VLOOKUP(C48, Вчера_Спутник!C:BG, 15, FALSE)</f>
        <v>#N/A</v>
      </c>
      <c r="AO48" s="53" t="e">
        <f>S48-T48-VLOOKUP(C48, Вчера_Спутник!C:BG, 17, FALSE)</f>
        <v>#N/A</v>
      </c>
      <c r="AP48" s="53" t="e">
        <f>U48-V48-VLOOKUP(C48, Вчера_Спутник!C:BG, 19, FALSE)</f>
        <v>#N/A</v>
      </c>
      <c r="AQ48" s="53" t="e">
        <f>W48-X48-VLOOKUP(C48, Вчера_Спутник!C:BG, 21, FALSE)</f>
        <v>#N/A</v>
      </c>
      <c r="AR48" s="53" t="e">
        <f>Y48-Z48-VLOOKUP(C48, Вчера_Спутник!C:BG, 23, FALSE)</f>
        <v>#N/A</v>
      </c>
      <c r="AS48" s="53" t="e">
        <f>VLOOKUP(C48, Вчера_Спутник!C:BG, 25, FALSE)+F48-V48-Z48-AA48</f>
        <v>#N/A</v>
      </c>
    </row>
    <row r="49" spans="1:45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40"/>
      <c r="AB49" s="48"/>
      <c r="AC49" s="53">
        <f t="shared" si="1"/>
        <v>0</v>
      </c>
      <c r="AD49" s="53">
        <f t="shared" si="2"/>
        <v>0</v>
      </c>
      <c r="AE49" s="53" t="str">
        <f>IF(ISNA(VLOOKUP(C49,Вчера_Спутник!C:C, 1, FALSE)),"ошибка",0)</f>
        <v>ошибка</v>
      </c>
      <c r="AF49" s="55"/>
      <c r="AG49" s="53" t="e">
        <f>D49-VLOOKUP(C49, Вчера_Спутник!C:BG, 2, FALSE)</f>
        <v>#N/A</v>
      </c>
      <c r="AH49" s="53" t="e">
        <f>E49-F49-VLOOKUP(C49, Вчера_Спутник!C:BG, 3, FALSE)</f>
        <v>#N/A</v>
      </c>
      <c r="AI49" s="53" t="e">
        <f>G49-H49-VLOOKUP(C49, Вчера_Спутник!C:BG, 5, FALSE)</f>
        <v>#N/A</v>
      </c>
      <c r="AJ49" s="53" t="e">
        <f>I49-J49-VLOOKUP(C49, Вчера_Спутник!C:BG, 7, FALSE)</f>
        <v>#N/A</v>
      </c>
      <c r="AK49" s="53" t="e">
        <f>K49-L49-VLOOKUP(C49, Вчера_Спутник!C:BG, 9, FALSE)</f>
        <v>#N/A</v>
      </c>
      <c r="AL49" s="53" t="e">
        <f>M49-N49-VLOOKUP(C49, Вчера_Спутник!C:BG, 11, FALSE)</f>
        <v>#N/A</v>
      </c>
      <c r="AM49" s="53" t="e">
        <f>O49-P49-VLOOKUP(C49, Вчера_Спутник!C:BG, 13, FALSE)</f>
        <v>#N/A</v>
      </c>
      <c r="AN49" s="53" t="e">
        <f>Q49-R49-VLOOKUP(C49, Вчера_Спутник!C:BG, 15, FALSE)</f>
        <v>#N/A</v>
      </c>
      <c r="AO49" s="53" t="e">
        <f>S49-T49-VLOOKUP(C49, Вчера_Спутник!C:BG, 17, FALSE)</f>
        <v>#N/A</v>
      </c>
      <c r="AP49" s="53" t="e">
        <f>U49-V49-VLOOKUP(C49, Вчера_Спутник!C:BG, 19, FALSE)</f>
        <v>#N/A</v>
      </c>
      <c r="AQ49" s="53" t="e">
        <f>W49-X49-VLOOKUP(C49, Вчера_Спутник!C:BG, 21, FALSE)</f>
        <v>#N/A</v>
      </c>
      <c r="AR49" s="53" t="e">
        <f>Y49-Z49-VLOOKUP(C49, Вчера_Спутник!C:BG, 23, FALSE)</f>
        <v>#N/A</v>
      </c>
      <c r="AS49" s="53" t="e">
        <f>VLOOKUP(C49, Вчера_Спутник!C:BG, 25, FALSE)+F49-V49-Z49-AA49</f>
        <v>#N/A</v>
      </c>
    </row>
    <row r="50" spans="1:45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40"/>
      <c r="AB50" s="48"/>
      <c r="AC50" s="53">
        <f t="shared" si="1"/>
        <v>0</v>
      </c>
      <c r="AD50" s="53">
        <f t="shared" si="2"/>
        <v>0</v>
      </c>
      <c r="AE50" s="53" t="str">
        <f>IF(ISNA(VLOOKUP(C50,Вчера_Спутник!C:C, 1, FALSE)),"ошибка",0)</f>
        <v>ошибка</v>
      </c>
      <c r="AF50" s="55"/>
      <c r="AG50" s="53" t="e">
        <f>D50-VLOOKUP(C50, Вчера_Спутник!C:BG, 2, FALSE)</f>
        <v>#N/A</v>
      </c>
      <c r="AH50" s="53" t="e">
        <f>E50-F50-VLOOKUP(C50, Вчера_Спутник!C:BG, 3, FALSE)</f>
        <v>#N/A</v>
      </c>
      <c r="AI50" s="53" t="e">
        <f>G50-H50-VLOOKUP(C50, Вчера_Спутник!C:BG, 5, FALSE)</f>
        <v>#N/A</v>
      </c>
      <c r="AJ50" s="53" t="e">
        <f>I50-J50-VLOOKUP(C50, Вчера_Спутник!C:BG, 7, FALSE)</f>
        <v>#N/A</v>
      </c>
      <c r="AK50" s="53" t="e">
        <f>K50-L50-VLOOKUP(C50, Вчера_Спутник!C:BG, 9, FALSE)</f>
        <v>#N/A</v>
      </c>
      <c r="AL50" s="53" t="e">
        <f>M50-N50-VLOOKUP(C50, Вчера_Спутник!C:BG, 11, FALSE)</f>
        <v>#N/A</v>
      </c>
      <c r="AM50" s="53" t="e">
        <f>O50-P50-VLOOKUP(C50, Вчера_Спутник!C:BG, 13, FALSE)</f>
        <v>#N/A</v>
      </c>
      <c r="AN50" s="53" t="e">
        <f>Q50-R50-VLOOKUP(C50, Вчера_Спутник!C:BG, 15, FALSE)</f>
        <v>#N/A</v>
      </c>
      <c r="AO50" s="53" t="e">
        <f>S50-T50-VLOOKUP(C50, Вчера_Спутник!C:BG, 17, FALSE)</f>
        <v>#N/A</v>
      </c>
      <c r="AP50" s="53" t="e">
        <f>U50-V50-VLOOKUP(C50, Вчера_Спутник!C:BG, 19, FALSE)</f>
        <v>#N/A</v>
      </c>
      <c r="AQ50" s="53" t="e">
        <f>W50-X50-VLOOKUP(C50, Вчера_Спутник!C:BG, 21, FALSE)</f>
        <v>#N/A</v>
      </c>
      <c r="AR50" s="53" t="e">
        <f>Y50-Z50-VLOOKUP(C50, Вчера_Спутник!C:BG, 23, FALSE)</f>
        <v>#N/A</v>
      </c>
      <c r="AS50" s="53" t="e">
        <f>VLOOKUP(C50, Вчера_Спутник!C:BG, 25, FALSE)+F50-V50-Z50-AA50</f>
        <v>#N/A</v>
      </c>
    </row>
    <row r="51" spans="1:45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40"/>
      <c r="AB51" s="48"/>
      <c r="AC51" s="53">
        <f t="shared" si="1"/>
        <v>0</v>
      </c>
      <c r="AD51" s="53">
        <f t="shared" si="2"/>
        <v>0</v>
      </c>
      <c r="AE51" s="53" t="str">
        <f>IF(ISNA(VLOOKUP(C51,Вчера_Спутник!C:C, 1, FALSE)),"ошибка",0)</f>
        <v>ошибка</v>
      </c>
      <c r="AF51" s="55"/>
      <c r="AG51" s="53" t="e">
        <f>D51-VLOOKUP(C51, Вчера_Спутник!C:BG, 2, FALSE)</f>
        <v>#N/A</v>
      </c>
      <c r="AH51" s="53" t="e">
        <f>E51-F51-VLOOKUP(C51, Вчера_Спутник!C:BG, 3, FALSE)</f>
        <v>#N/A</v>
      </c>
      <c r="AI51" s="53" t="e">
        <f>G51-H51-VLOOKUP(C51, Вчера_Спутник!C:BG, 5, FALSE)</f>
        <v>#N/A</v>
      </c>
      <c r="AJ51" s="53" t="e">
        <f>I51-J51-VLOOKUP(C51, Вчера_Спутник!C:BG, 7, FALSE)</f>
        <v>#N/A</v>
      </c>
      <c r="AK51" s="53" t="e">
        <f>K51-L51-VLOOKUP(C51, Вчера_Спутник!C:BG, 9, FALSE)</f>
        <v>#N/A</v>
      </c>
      <c r="AL51" s="53" t="e">
        <f>M51-N51-VLOOKUP(C51, Вчера_Спутник!C:BG, 11, FALSE)</f>
        <v>#N/A</v>
      </c>
      <c r="AM51" s="53" t="e">
        <f>O51-P51-VLOOKUP(C51, Вчера_Спутник!C:BG, 13, FALSE)</f>
        <v>#N/A</v>
      </c>
      <c r="AN51" s="53" t="e">
        <f>Q51-R51-VLOOKUP(C51, Вчера_Спутник!C:BG, 15, FALSE)</f>
        <v>#N/A</v>
      </c>
      <c r="AO51" s="53" t="e">
        <f>S51-T51-VLOOKUP(C51, Вчера_Спутник!C:BG, 17, FALSE)</f>
        <v>#N/A</v>
      </c>
      <c r="AP51" s="53" t="e">
        <f>U51-V51-VLOOKUP(C51, Вчера_Спутник!C:BG, 19, FALSE)</f>
        <v>#N/A</v>
      </c>
      <c r="AQ51" s="53" t="e">
        <f>W51-X51-VLOOKUP(C51, Вчера_Спутник!C:BG, 21, FALSE)</f>
        <v>#N/A</v>
      </c>
      <c r="AR51" s="53" t="e">
        <f>Y51-Z51-VLOOKUP(C51, Вчера_Спутник!C:BG, 23, FALSE)</f>
        <v>#N/A</v>
      </c>
      <c r="AS51" s="53" t="e">
        <f>VLOOKUP(C51, Вчера_Спутник!C:BG, 25, FALSE)+F51-V51-Z51-AA51</f>
        <v>#N/A</v>
      </c>
    </row>
    <row r="52" spans="1:45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40"/>
      <c r="AB52" s="48"/>
      <c r="AC52" s="53">
        <f t="shared" si="1"/>
        <v>0</v>
      </c>
      <c r="AD52" s="53">
        <f t="shared" si="2"/>
        <v>0</v>
      </c>
      <c r="AE52" s="53" t="str">
        <f>IF(ISNA(VLOOKUP(C52,Вчера_Спутник!C:C, 1, FALSE)),"ошибка",0)</f>
        <v>ошибка</v>
      </c>
      <c r="AF52" s="55"/>
      <c r="AG52" s="53" t="e">
        <f>D52-VLOOKUP(C52, Вчера_Спутник!C:BG, 2, FALSE)</f>
        <v>#N/A</v>
      </c>
      <c r="AH52" s="53" t="e">
        <f>E52-F52-VLOOKUP(C52, Вчера_Спутник!C:BG, 3, FALSE)</f>
        <v>#N/A</v>
      </c>
      <c r="AI52" s="53" t="e">
        <f>G52-H52-VLOOKUP(C52, Вчера_Спутник!C:BG, 5, FALSE)</f>
        <v>#N/A</v>
      </c>
      <c r="AJ52" s="53" t="e">
        <f>I52-J52-VLOOKUP(C52, Вчера_Спутник!C:BG, 7, FALSE)</f>
        <v>#N/A</v>
      </c>
      <c r="AK52" s="53" t="e">
        <f>K52-L52-VLOOKUP(C52, Вчера_Спутник!C:BG, 9, FALSE)</f>
        <v>#N/A</v>
      </c>
      <c r="AL52" s="53" t="e">
        <f>M52-N52-VLOOKUP(C52, Вчера_Спутник!C:BG, 11, FALSE)</f>
        <v>#N/A</v>
      </c>
      <c r="AM52" s="53" t="e">
        <f>O52-P52-VLOOKUP(C52, Вчера_Спутник!C:BG, 13, FALSE)</f>
        <v>#N/A</v>
      </c>
      <c r="AN52" s="53" t="e">
        <f>Q52-R52-VLOOKUP(C52, Вчера_Спутник!C:BG, 15, FALSE)</f>
        <v>#N/A</v>
      </c>
      <c r="AO52" s="53" t="e">
        <f>S52-T52-VLOOKUP(C52, Вчера_Спутник!C:BG, 17, FALSE)</f>
        <v>#N/A</v>
      </c>
      <c r="AP52" s="53" t="e">
        <f>U52-V52-VLOOKUP(C52, Вчера_Спутник!C:BG, 19, FALSE)</f>
        <v>#N/A</v>
      </c>
      <c r="AQ52" s="53" t="e">
        <f>W52-X52-VLOOKUP(C52, Вчера_Спутник!C:BG, 21, FALSE)</f>
        <v>#N/A</v>
      </c>
      <c r="AR52" s="53" t="e">
        <f>Y52-Z52-VLOOKUP(C52, Вчера_Спутник!C:BG, 23, FALSE)</f>
        <v>#N/A</v>
      </c>
      <c r="AS52" s="53" t="e">
        <f>VLOOKUP(C52, Вчера_Спутник!C:BG, 25, FALSE)+F52-V52-Z52-AA52</f>
        <v>#N/A</v>
      </c>
    </row>
    <row r="53" spans="1:45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40"/>
      <c r="AB53" s="48"/>
      <c r="AC53" s="53">
        <f t="shared" si="1"/>
        <v>0</v>
      </c>
      <c r="AD53" s="53">
        <f t="shared" si="2"/>
        <v>0</v>
      </c>
      <c r="AE53" s="53" t="str">
        <f>IF(ISNA(VLOOKUP(C53,Вчера_Спутник!C:C, 1, FALSE)),"ошибка",0)</f>
        <v>ошибка</v>
      </c>
      <c r="AF53" s="55"/>
      <c r="AG53" s="53" t="e">
        <f>D53-VLOOKUP(C53, Вчера_Спутник!C:BG, 2, FALSE)</f>
        <v>#N/A</v>
      </c>
      <c r="AH53" s="53" t="e">
        <f>E53-F53-VLOOKUP(C53, Вчера_Спутник!C:BG, 3, FALSE)</f>
        <v>#N/A</v>
      </c>
      <c r="AI53" s="53" t="e">
        <f>G53-H53-VLOOKUP(C53, Вчера_Спутник!C:BG, 5, FALSE)</f>
        <v>#N/A</v>
      </c>
      <c r="AJ53" s="53" t="e">
        <f>I53-J53-VLOOKUP(C53, Вчера_Спутник!C:BG, 7, FALSE)</f>
        <v>#N/A</v>
      </c>
      <c r="AK53" s="53" t="e">
        <f>K53-L53-VLOOKUP(C53, Вчера_Спутник!C:BG, 9, FALSE)</f>
        <v>#N/A</v>
      </c>
      <c r="AL53" s="53" t="e">
        <f>M53-N53-VLOOKUP(C53, Вчера_Спутник!C:BG, 11, FALSE)</f>
        <v>#N/A</v>
      </c>
      <c r="AM53" s="53" t="e">
        <f>O53-P53-VLOOKUP(C53, Вчера_Спутник!C:BG, 13, FALSE)</f>
        <v>#N/A</v>
      </c>
      <c r="AN53" s="53" t="e">
        <f>Q53-R53-VLOOKUP(C53, Вчера_Спутник!C:BG, 15, FALSE)</f>
        <v>#N/A</v>
      </c>
      <c r="AO53" s="53" t="e">
        <f>S53-T53-VLOOKUP(C53, Вчера_Спутник!C:BG, 17, FALSE)</f>
        <v>#N/A</v>
      </c>
      <c r="AP53" s="53" t="e">
        <f>U53-V53-VLOOKUP(C53, Вчера_Спутник!C:BG, 19, FALSE)</f>
        <v>#N/A</v>
      </c>
      <c r="AQ53" s="53" t="e">
        <f>W53-X53-VLOOKUP(C53, Вчера_Спутник!C:BG, 21, FALSE)</f>
        <v>#N/A</v>
      </c>
      <c r="AR53" s="53" t="e">
        <f>Y53-Z53-VLOOKUP(C53, Вчера_Спутник!C:BG, 23, FALSE)</f>
        <v>#N/A</v>
      </c>
      <c r="AS53" s="53" t="e">
        <f>VLOOKUP(C53, Вчера_Спутник!C:BG, 25, FALSE)+F53-V53-Z53-AA53</f>
        <v>#N/A</v>
      </c>
    </row>
    <row r="54" spans="1:45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40"/>
      <c r="AB54" s="48"/>
      <c r="AC54" s="53">
        <f t="shared" si="1"/>
        <v>0</v>
      </c>
      <c r="AD54" s="53">
        <f t="shared" si="2"/>
        <v>0</v>
      </c>
      <c r="AE54" s="53" t="str">
        <f>IF(ISNA(VLOOKUP(C54,Вчера_Спутник!C:C, 1, FALSE)),"ошибка",0)</f>
        <v>ошибка</v>
      </c>
      <c r="AF54" s="55"/>
      <c r="AG54" s="53" t="e">
        <f>D54-VLOOKUP(C54, Вчера_Спутник!C:BG, 2, FALSE)</f>
        <v>#N/A</v>
      </c>
      <c r="AH54" s="53" t="e">
        <f>E54-F54-VLOOKUP(C54, Вчера_Спутник!C:BG, 3, FALSE)</f>
        <v>#N/A</v>
      </c>
      <c r="AI54" s="53" t="e">
        <f>G54-H54-VLOOKUP(C54, Вчера_Спутник!C:BG, 5, FALSE)</f>
        <v>#N/A</v>
      </c>
      <c r="AJ54" s="53" t="e">
        <f>I54-J54-VLOOKUP(C54, Вчера_Спутник!C:BG, 7, FALSE)</f>
        <v>#N/A</v>
      </c>
      <c r="AK54" s="53" t="e">
        <f>K54-L54-VLOOKUP(C54, Вчера_Спутник!C:BG, 9, FALSE)</f>
        <v>#N/A</v>
      </c>
      <c r="AL54" s="53" t="e">
        <f>M54-N54-VLOOKUP(C54, Вчера_Спутник!C:BG, 11, FALSE)</f>
        <v>#N/A</v>
      </c>
      <c r="AM54" s="53" t="e">
        <f>O54-P54-VLOOKUP(C54, Вчера_Спутник!C:BG, 13, FALSE)</f>
        <v>#N/A</v>
      </c>
      <c r="AN54" s="53" t="e">
        <f>Q54-R54-VLOOKUP(C54, Вчера_Спутник!C:BG, 15, FALSE)</f>
        <v>#N/A</v>
      </c>
      <c r="AO54" s="53" t="e">
        <f>S54-T54-VLOOKUP(C54, Вчера_Спутник!C:BG, 17, FALSE)</f>
        <v>#N/A</v>
      </c>
      <c r="AP54" s="53" t="e">
        <f>U54-V54-VLOOKUP(C54, Вчера_Спутник!C:BG, 19, FALSE)</f>
        <v>#N/A</v>
      </c>
      <c r="AQ54" s="53" t="e">
        <f>W54-X54-VLOOKUP(C54, Вчера_Спутник!C:BG, 21, FALSE)</f>
        <v>#N/A</v>
      </c>
      <c r="AR54" s="53" t="e">
        <f>Y54-Z54-VLOOKUP(C54, Вчера_Спутник!C:BG, 23, FALSE)</f>
        <v>#N/A</v>
      </c>
      <c r="AS54" s="53" t="e">
        <f>VLOOKUP(C54, Вчера_Спутник!C:BG, 25, FALSE)+F54-V54-Z54-AA54</f>
        <v>#N/A</v>
      </c>
    </row>
    <row r="55" spans="1:45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40"/>
      <c r="AB55" s="48"/>
      <c r="AC55" s="53">
        <f t="shared" si="1"/>
        <v>0</v>
      </c>
      <c r="AD55" s="53">
        <f t="shared" si="2"/>
        <v>0</v>
      </c>
      <c r="AE55" s="53" t="str">
        <f>IF(ISNA(VLOOKUP(C55,Вчера_Спутник!C:C, 1, FALSE)),"ошибка",0)</f>
        <v>ошибка</v>
      </c>
      <c r="AF55" s="55"/>
      <c r="AG55" s="53" t="e">
        <f>D55-VLOOKUP(C55, Вчера_Спутник!C:BG, 2, FALSE)</f>
        <v>#N/A</v>
      </c>
      <c r="AH55" s="53" t="e">
        <f>E55-F55-VLOOKUP(C55, Вчера_Спутник!C:BG, 3, FALSE)</f>
        <v>#N/A</v>
      </c>
      <c r="AI55" s="53" t="e">
        <f>G55-H55-VLOOKUP(C55, Вчера_Спутник!C:BG, 5, FALSE)</f>
        <v>#N/A</v>
      </c>
      <c r="AJ55" s="53" t="e">
        <f>I55-J55-VLOOKUP(C55, Вчера_Спутник!C:BG, 7, FALSE)</f>
        <v>#N/A</v>
      </c>
      <c r="AK55" s="53" t="e">
        <f>K55-L55-VLOOKUP(C55, Вчера_Спутник!C:BG, 9, FALSE)</f>
        <v>#N/A</v>
      </c>
      <c r="AL55" s="53" t="e">
        <f>M55-N55-VLOOKUP(C55, Вчера_Спутник!C:BG, 11, FALSE)</f>
        <v>#N/A</v>
      </c>
      <c r="AM55" s="53" t="e">
        <f>O55-P55-VLOOKUP(C55, Вчера_Спутник!C:BG, 13, FALSE)</f>
        <v>#N/A</v>
      </c>
      <c r="AN55" s="53" t="e">
        <f>Q55-R55-VLOOKUP(C55, Вчера_Спутник!C:BG, 15, FALSE)</f>
        <v>#N/A</v>
      </c>
      <c r="AO55" s="53" t="e">
        <f>S55-T55-VLOOKUP(C55, Вчера_Спутник!C:BG, 17, FALSE)</f>
        <v>#N/A</v>
      </c>
      <c r="AP55" s="53" t="e">
        <f>U55-V55-VLOOKUP(C55, Вчера_Спутник!C:BG, 19, FALSE)</f>
        <v>#N/A</v>
      </c>
      <c r="AQ55" s="53" t="e">
        <f>W55-X55-VLOOKUP(C55, Вчера_Спутник!C:BG, 21, FALSE)</f>
        <v>#N/A</v>
      </c>
      <c r="AR55" s="53" t="e">
        <f>Y55-Z55-VLOOKUP(C55, Вчера_Спутник!C:BG, 23, FALSE)</f>
        <v>#N/A</v>
      </c>
      <c r="AS55" s="53" t="e">
        <f>VLOOKUP(C55, Вчера_Спутник!C:BG, 25, FALSE)+F55-V55-Z55-AA55</f>
        <v>#N/A</v>
      </c>
    </row>
    <row r="56" spans="1:45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40"/>
      <c r="AB56" s="48"/>
      <c r="AC56" s="53">
        <f t="shared" si="1"/>
        <v>0</v>
      </c>
      <c r="AD56" s="53">
        <f t="shared" si="2"/>
        <v>0</v>
      </c>
      <c r="AE56" s="53" t="str">
        <f>IF(ISNA(VLOOKUP(C56,Вчера_Спутник!C:C, 1, FALSE)),"ошибка",0)</f>
        <v>ошибка</v>
      </c>
      <c r="AF56" s="55"/>
      <c r="AG56" s="53" t="e">
        <f>D56-VLOOKUP(C56, Вчера_Спутник!C:BG, 2, FALSE)</f>
        <v>#N/A</v>
      </c>
      <c r="AH56" s="53" t="e">
        <f>E56-F56-VLOOKUP(C56, Вчера_Спутник!C:BG, 3, FALSE)</f>
        <v>#N/A</v>
      </c>
      <c r="AI56" s="53" t="e">
        <f>G56-H56-VLOOKUP(C56, Вчера_Спутник!C:BG, 5, FALSE)</f>
        <v>#N/A</v>
      </c>
      <c r="AJ56" s="53" t="e">
        <f>I56-J56-VLOOKUP(C56, Вчера_Спутник!C:BG, 7, FALSE)</f>
        <v>#N/A</v>
      </c>
      <c r="AK56" s="53" t="e">
        <f>K56-L56-VLOOKUP(C56, Вчера_Спутник!C:BG, 9, FALSE)</f>
        <v>#N/A</v>
      </c>
      <c r="AL56" s="53" t="e">
        <f>M56-N56-VLOOKUP(C56, Вчера_Спутник!C:BG, 11, FALSE)</f>
        <v>#N/A</v>
      </c>
      <c r="AM56" s="53" t="e">
        <f>O56-P56-VLOOKUP(C56, Вчера_Спутник!C:BG, 13, FALSE)</f>
        <v>#N/A</v>
      </c>
      <c r="AN56" s="53" t="e">
        <f>Q56-R56-VLOOKUP(C56, Вчера_Спутник!C:BG, 15, FALSE)</f>
        <v>#N/A</v>
      </c>
      <c r="AO56" s="53" t="e">
        <f>S56-T56-VLOOKUP(C56, Вчера_Спутник!C:BG, 17, FALSE)</f>
        <v>#N/A</v>
      </c>
      <c r="AP56" s="53" t="e">
        <f>U56-V56-VLOOKUP(C56, Вчера_Спутник!C:BG, 19, FALSE)</f>
        <v>#N/A</v>
      </c>
      <c r="AQ56" s="53" t="e">
        <f>W56-X56-VLOOKUP(C56, Вчера_Спутник!C:BG, 21, FALSE)</f>
        <v>#N/A</v>
      </c>
      <c r="AR56" s="53" t="e">
        <f>Y56-Z56-VLOOKUP(C56, Вчера_Спутник!C:BG, 23, FALSE)</f>
        <v>#N/A</v>
      </c>
      <c r="AS56" s="53" t="e">
        <f>VLOOKUP(C56, Вчера_Спутник!C:BG, 25, FALSE)+F56-V56-Z56-AA56</f>
        <v>#N/A</v>
      </c>
    </row>
    <row r="57" spans="1:45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40"/>
      <c r="AB57" s="48"/>
      <c r="AC57" s="53">
        <f t="shared" si="1"/>
        <v>0</v>
      </c>
      <c r="AD57" s="53">
        <f t="shared" si="2"/>
        <v>0</v>
      </c>
      <c r="AE57" s="53" t="str">
        <f>IF(ISNA(VLOOKUP(C57,Вчера_Спутник!C:C, 1, FALSE)),"ошибка",0)</f>
        <v>ошибка</v>
      </c>
      <c r="AF57" s="55"/>
      <c r="AG57" s="53" t="e">
        <f>D57-VLOOKUP(C57, Вчера_Спутник!C:BG, 2, FALSE)</f>
        <v>#N/A</v>
      </c>
      <c r="AH57" s="53" t="e">
        <f>E57-F57-VLOOKUP(C57, Вчера_Спутник!C:BG, 3, FALSE)</f>
        <v>#N/A</v>
      </c>
      <c r="AI57" s="53" t="e">
        <f>G57-H57-VLOOKUP(C57, Вчера_Спутник!C:BG, 5, FALSE)</f>
        <v>#N/A</v>
      </c>
      <c r="AJ57" s="53" t="e">
        <f>I57-J57-VLOOKUP(C57, Вчера_Спутник!C:BG, 7, FALSE)</f>
        <v>#N/A</v>
      </c>
      <c r="AK57" s="53" t="e">
        <f>K57-L57-VLOOKUP(C57, Вчера_Спутник!C:BG, 9, FALSE)</f>
        <v>#N/A</v>
      </c>
      <c r="AL57" s="53" t="e">
        <f>M57-N57-VLOOKUP(C57, Вчера_Спутник!C:BG, 11, FALSE)</f>
        <v>#N/A</v>
      </c>
      <c r="AM57" s="53" t="e">
        <f>O57-P57-VLOOKUP(C57, Вчера_Спутник!C:BG, 13, FALSE)</f>
        <v>#N/A</v>
      </c>
      <c r="AN57" s="53" t="e">
        <f>Q57-R57-VLOOKUP(C57, Вчера_Спутник!C:BG, 15, FALSE)</f>
        <v>#N/A</v>
      </c>
      <c r="AO57" s="53" t="e">
        <f>S57-T57-VLOOKUP(C57, Вчера_Спутник!C:BG, 17, FALSE)</f>
        <v>#N/A</v>
      </c>
      <c r="AP57" s="53" t="e">
        <f>U57-V57-VLOOKUP(C57, Вчера_Спутник!C:BG, 19, FALSE)</f>
        <v>#N/A</v>
      </c>
      <c r="AQ57" s="53" t="e">
        <f>W57-X57-VLOOKUP(C57, Вчера_Спутник!C:BG, 21, FALSE)</f>
        <v>#N/A</v>
      </c>
      <c r="AR57" s="53" t="e">
        <f>Y57-Z57-VLOOKUP(C57, Вчера_Спутник!C:BG, 23, FALSE)</f>
        <v>#N/A</v>
      </c>
      <c r="AS57" s="53" t="e">
        <f>VLOOKUP(C57, Вчера_Спутник!C:BG, 25, FALSE)+F57-V57-Z57-AA57</f>
        <v>#N/A</v>
      </c>
    </row>
    <row r="58" spans="1:45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40"/>
      <c r="AB58" s="48"/>
      <c r="AC58" s="53">
        <f t="shared" si="1"/>
        <v>0</v>
      </c>
      <c r="AD58" s="53">
        <f t="shared" si="2"/>
        <v>0</v>
      </c>
      <c r="AE58" s="53" t="str">
        <f>IF(ISNA(VLOOKUP(C58,Вчера_Спутник!C:C, 1, FALSE)),"ошибка",0)</f>
        <v>ошибка</v>
      </c>
      <c r="AF58" s="55"/>
      <c r="AG58" s="53" t="e">
        <f>D58-VLOOKUP(C58, Вчера_Спутник!C:BG, 2, FALSE)</f>
        <v>#N/A</v>
      </c>
      <c r="AH58" s="53" t="e">
        <f>E58-F58-VLOOKUP(C58, Вчера_Спутник!C:BG, 3, FALSE)</f>
        <v>#N/A</v>
      </c>
      <c r="AI58" s="53" t="e">
        <f>G58-H58-VLOOKUP(C58, Вчера_Спутник!C:BG, 5, FALSE)</f>
        <v>#N/A</v>
      </c>
      <c r="AJ58" s="53" t="e">
        <f>I58-J58-VLOOKUP(C58, Вчера_Спутник!C:BG, 7, FALSE)</f>
        <v>#N/A</v>
      </c>
      <c r="AK58" s="53" t="e">
        <f>K58-L58-VLOOKUP(C58, Вчера_Спутник!C:BG, 9, FALSE)</f>
        <v>#N/A</v>
      </c>
      <c r="AL58" s="53" t="e">
        <f>M58-N58-VLOOKUP(C58, Вчера_Спутник!C:BG, 11, FALSE)</f>
        <v>#N/A</v>
      </c>
      <c r="AM58" s="53" t="e">
        <f>O58-P58-VLOOKUP(C58, Вчера_Спутник!C:BG, 13, FALSE)</f>
        <v>#N/A</v>
      </c>
      <c r="AN58" s="53" t="e">
        <f>Q58-R58-VLOOKUP(C58, Вчера_Спутник!C:BG, 15, FALSE)</f>
        <v>#N/A</v>
      </c>
      <c r="AO58" s="53" t="e">
        <f>S58-T58-VLOOKUP(C58, Вчера_Спутник!C:BG, 17, FALSE)</f>
        <v>#N/A</v>
      </c>
      <c r="AP58" s="53" t="e">
        <f>U58-V58-VLOOKUP(C58, Вчера_Спутник!C:BG, 19, FALSE)</f>
        <v>#N/A</v>
      </c>
      <c r="AQ58" s="53" t="e">
        <f>W58-X58-VLOOKUP(C58, Вчера_Спутник!C:BG, 21, FALSE)</f>
        <v>#N/A</v>
      </c>
      <c r="AR58" s="53" t="e">
        <f>Y58-Z58-VLOOKUP(C58, Вчера_Спутник!C:BG, 23, FALSE)</f>
        <v>#N/A</v>
      </c>
      <c r="AS58" s="53" t="e">
        <f>VLOOKUP(C58, Вчера_Спутник!C:BG, 25, FALSE)+F58-V58-Z58-AA58</f>
        <v>#N/A</v>
      </c>
    </row>
    <row r="59" spans="1:45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40"/>
      <c r="AB59" s="48"/>
      <c r="AC59" s="53">
        <f t="shared" si="1"/>
        <v>0</v>
      </c>
      <c r="AD59" s="53">
        <f t="shared" si="2"/>
        <v>0</v>
      </c>
      <c r="AE59" s="53" t="str">
        <f>IF(ISNA(VLOOKUP(C59,Вчера_Спутник!C:C, 1, FALSE)),"ошибка",0)</f>
        <v>ошибка</v>
      </c>
      <c r="AF59" s="55"/>
      <c r="AG59" s="53" t="e">
        <f>D59-VLOOKUP(C59, Вчера_Спутник!C:BG, 2, FALSE)</f>
        <v>#N/A</v>
      </c>
      <c r="AH59" s="53" t="e">
        <f>E59-F59-VLOOKUP(C59, Вчера_Спутник!C:BG, 3, FALSE)</f>
        <v>#N/A</v>
      </c>
      <c r="AI59" s="53" t="e">
        <f>G59-H59-VLOOKUP(C59, Вчера_Спутник!C:BG, 5, FALSE)</f>
        <v>#N/A</v>
      </c>
      <c r="AJ59" s="53" t="e">
        <f>I59-J59-VLOOKUP(C59, Вчера_Спутник!C:BG, 7, FALSE)</f>
        <v>#N/A</v>
      </c>
      <c r="AK59" s="53" t="e">
        <f>K59-L59-VLOOKUP(C59, Вчера_Спутник!C:BG, 9, FALSE)</f>
        <v>#N/A</v>
      </c>
      <c r="AL59" s="53" t="e">
        <f>M59-N59-VLOOKUP(C59, Вчера_Спутник!C:BG, 11, FALSE)</f>
        <v>#N/A</v>
      </c>
      <c r="AM59" s="53" t="e">
        <f>O59-P59-VLOOKUP(C59, Вчера_Спутник!C:BG, 13, FALSE)</f>
        <v>#N/A</v>
      </c>
      <c r="AN59" s="53" t="e">
        <f>Q59-R59-VLOOKUP(C59, Вчера_Спутник!C:BG, 15, FALSE)</f>
        <v>#N/A</v>
      </c>
      <c r="AO59" s="53" t="e">
        <f>S59-T59-VLOOKUP(C59, Вчера_Спутник!C:BG, 17, FALSE)</f>
        <v>#N/A</v>
      </c>
      <c r="AP59" s="53" t="e">
        <f>U59-V59-VLOOKUP(C59, Вчера_Спутник!C:BG, 19, FALSE)</f>
        <v>#N/A</v>
      </c>
      <c r="AQ59" s="53" t="e">
        <f>W59-X59-VLOOKUP(C59, Вчера_Спутник!C:BG, 21, FALSE)</f>
        <v>#N/A</v>
      </c>
      <c r="AR59" s="53" t="e">
        <f>Y59-Z59-VLOOKUP(C59, Вчера_Спутник!C:BG, 23, FALSE)</f>
        <v>#N/A</v>
      </c>
      <c r="AS59" s="53" t="e">
        <f>VLOOKUP(C59, Вчера_Спутник!C:BG, 25, FALSE)+F59-V59-Z59-AA59</f>
        <v>#N/A</v>
      </c>
    </row>
    <row r="60" spans="1:45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40"/>
      <c r="AB60" s="48"/>
      <c r="AC60" s="53">
        <f t="shared" si="1"/>
        <v>0</v>
      </c>
      <c r="AD60" s="53">
        <f t="shared" si="2"/>
        <v>0</v>
      </c>
      <c r="AE60" s="53" t="str">
        <f>IF(ISNA(VLOOKUP(C60,Вчера_Спутник!C:C, 1, FALSE)),"ошибка",0)</f>
        <v>ошибка</v>
      </c>
      <c r="AF60" s="55"/>
      <c r="AG60" s="53" t="e">
        <f>D60-VLOOKUP(C60, Вчера_Спутник!C:BG, 2, FALSE)</f>
        <v>#N/A</v>
      </c>
      <c r="AH60" s="53" t="e">
        <f>E60-F60-VLOOKUP(C60, Вчера_Спутник!C:BG, 3, FALSE)</f>
        <v>#N/A</v>
      </c>
      <c r="AI60" s="53" t="e">
        <f>G60-H60-VLOOKUP(C60, Вчера_Спутник!C:BG, 5, FALSE)</f>
        <v>#N/A</v>
      </c>
      <c r="AJ60" s="53" t="e">
        <f>I60-J60-VLOOKUP(C60, Вчера_Спутник!C:BG, 7, FALSE)</f>
        <v>#N/A</v>
      </c>
      <c r="AK60" s="53" t="e">
        <f>K60-L60-VLOOKUP(C60, Вчера_Спутник!C:BG, 9, FALSE)</f>
        <v>#N/A</v>
      </c>
      <c r="AL60" s="53" t="e">
        <f>M60-N60-VLOOKUP(C60, Вчера_Спутник!C:BG, 11, FALSE)</f>
        <v>#N/A</v>
      </c>
      <c r="AM60" s="53" t="e">
        <f>O60-P60-VLOOKUP(C60, Вчера_Спутник!C:BG, 13, FALSE)</f>
        <v>#N/A</v>
      </c>
      <c r="AN60" s="53" t="e">
        <f>Q60-R60-VLOOKUP(C60, Вчера_Спутник!C:BG, 15, FALSE)</f>
        <v>#N/A</v>
      </c>
      <c r="AO60" s="53" t="e">
        <f>S60-T60-VLOOKUP(C60, Вчера_Спутник!C:BG, 17, FALSE)</f>
        <v>#N/A</v>
      </c>
      <c r="AP60" s="53" t="e">
        <f>U60-V60-VLOOKUP(C60, Вчера_Спутник!C:BG, 19, FALSE)</f>
        <v>#N/A</v>
      </c>
      <c r="AQ60" s="53" t="e">
        <f>W60-X60-VLOOKUP(C60, Вчера_Спутник!C:BG, 21, FALSE)</f>
        <v>#N/A</v>
      </c>
      <c r="AR60" s="53" t="e">
        <f>Y60-Z60-VLOOKUP(C60, Вчера_Спутник!C:BG, 23, FALSE)</f>
        <v>#N/A</v>
      </c>
      <c r="AS60" s="53" t="e">
        <f>VLOOKUP(C60, Вчера_Спутник!C:BG, 25, FALSE)+F60-V60-Z60-AA60</f>
        <v>#N/A</v>
      </c>
    </row>
    <row r="61" spans="1:45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40"/>
      <c r="AB61" s="48"/>
      <c r="AC61" s="53">
        <f t="shared" si="1"/>
        <v>0</v>
      </c>
      <c r="AD61" s="53">
        <f t="shared" si="2"/>
        <v>0</v>
      </c>
      <c r="AE61" s="53" t="str">
        <f>IF(ISNA(VLOOKUP(C61,Вчера_Спутник!C:C, 1, FALSE)),"ошибка",0)</f>
        <v>ошибка</v>
      </c>
      <c r="AF61" s="55"/>
      <c r="AG61" s="53" t="e">
        <f>D61-VLOOKUP(C61, Вчера_Спутник!C:BG, 2, FALSE)</f>
        <v>#N/A</v>
      </c>
      <c r="AH61" s="53" t="e">
        <f>E61-F61-VLOOKUP(C61, Вчера_Спутник!C:BG, 3, FALSE)</f>
        <v>#N/A</v>
      </c>
      <c r="AI61" s="53" t="e">
        <f>G61-H61-VLOOKUP(C61, Вчера_Спутник!C:BG, 5, FALSE)</f>
        <v>#N/A</v>
      </c>
      <c r="AJ61" s="53" t="e">
        <f>I61-J61-VLOOKUP(C61, Вчера_Спутник!C:BG, 7, FALSE)</f>
        <v>#N/A</v>
      </c>
      <c r="AK61" s="53" t="e">
        <f>K61-L61-VLOOKUP(C61, Вчера_Спутник!C:BG, 9, FALSE)</f>
        <v>#N/A</v>
      </c>
      <c r="AL61" s="53" t="e">
        <f>M61-N61-VLOOKUP(C61, Вчера_Спутник!C:BG, 11, FALSE)</f>
        <v>#N/A</v>
      </c>
      <c r="AM61" s="53" t="e">
        <f>O61-P61-VLOOKUP(C61, Вчера_Спутник!C:BG, 13, FALSE)</f>
        <v>#N/A</v>
      </c>
      <c r="AN61" s="53" t="e">
        <f>Q61-R61-VLOOKUP(C61, Вчера_Спутник!C:BG, 15, FALSE)</f>
        <v>#N/A</v>
      </c>
      <c r="AO61" s="53" t="e">
        <f>S61-T61-VLOOKUP(C61, Вчера_Спутник!C:BG, 17, FALSE)</f>
        <v>#N/A</v>
      </c>
      <c r="AP61" s="53" t="e">
        <f>U61-V61-VLOOKUP(C61, Вчера_Спутник!C:BG, 19, FALSE)</f>
        <v>#N/A</v>
      </c>
      <c r="AQ61" s="53" t="e">
        <f>W61-X61-VLOOKUP(C61, Вчера_Спутник!C:BG, 21, FALSE)</f>
        <v>#N/A</v>
      </c>
      <c r="AR61" s="53" t="e">
        <f>Y61-Z61-VLOOKUP(C61, Вчера_Спутник!C:BG, 23, FALSE)</f>
        <v>#N/A</v>
      </c>
      <c r="AS61" s="53" t="e">
        <f>VLOOKUP(C61, Вчера_Спутник!C:BG, 25, FALSE)+F61-V61-Z61-AA61</f>
        <v>#N/A</v>
      </c>
    </row>
    <row r="62" spans="1:45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40"/>
      <c r="AB62" s="48"/>
      <c r="AC62" s="53">
        <f t="shared" si="1"/>
        <v>0</v>
      </c>
      <c r="AD62" s="53">
        <f t="shared" si="2"/>
        <v>0</v>
      </c>
      <c r="AE62" s="53" t="str">
        <f>IF(ISNA(VLOOKUP(C62,Вчера_Спутник!C:C, 1, FALSE)),"ошибка",0)</f>
        <v>ошибка</v>
      </c>
      <c r="AF62" s="55"/>
      <c r="AG62" s="53" t="e">
        <f>D62-VLOOKUP(C62, Вчера_Спутник!C:BG, 2, FALSE)</f>
        <v>#N/A</v>
      </c>
      <c r="AH62" s="53" t="e">
        <f>E62-F62-VLOOKUP(C62, Вчера_Спутник!C:BG, 3, FALSE)</f>
        <v>#N/A</v>
      </c>
      <c r="AI62" s="53" t="e">
        <f>G62-H62-VLOOKUP(C62, Вчера_Спутник!C:BG, 5, FALSE)</f>
        <v>#N/A</v>
      </c>
      <c r="AJ62" s="53" t="e">
        <f>I62-J62-VLOOKUP(C62, Вчера_Спутник!C:BG, 7, FALSE)</f>
        <v>#N/A</v>
      </c>
      <c r="AK62" s="53" t="e">
        <f>K62-L62-VLOOKUP(C62, Вчера_Спутник!C:BG, 9, FALSE)</f>
        <v>#N/A</v>
      </c>
      <c r="AL62" s="53" t="e">
        <f>M62-N62-VLOOKUP(C62, Вчера_Спутник!C:BG, 11, FALSE)</f>
        <v>#N/A</v>
      </c>
      <c r="AM62" s="53" t="e">
        <f>O62-P62-VLOOKUP(C62, Вчера_Спутник!C:BG, 13, FALSE)</f>
        <v>#N/A</v>
      </c>
      <c r="AN62" s="53" t="e">
        <f>Q62-R62-VLOOKUP(C62, Вчера_Спутник!C:BG, 15, FALSE)</f>
        <v>#N/A</v>
      </c>
      <c r="AO62" s="53" t="e">
        <f>S62-T62-VLOOKUP(C62, Вчера_Спутник!C:BG, 17, FALSE)</f>
        <v>#N/A</v>
      </c>
      <c r="AP62" s="53" t="e">
        <f>U62-V62-VLOOKUP(C62, Вчера_Спутник!C:BG, 19, FALSE)</f>
        <v>#N/A</v>
      </c>
      <c r="AQ62" s="53" t="e">
        <f>W62-X62-VLOOKUP(C62, Вчера_Спутник!C:BG, 21, FALSE)</f>
        <v>#N/A</v>
      </c>
      <c r="AR62" s="53" t="e">
        <f>Y62-Z62-VLOOKUP(C62, Вчера_Спутник!C:BG, 23, FALSE)</f>
        <v>#N/A</v>
      </c>
      <c r="AS62" s="53" t="e">
        <f>VLOOKUP(C62, Вчера_Спутник!C:BG, 25, FALSE)+F62-V62-Z62-AA62</f>
        <v>#N/A</v>
      </c>
    </row>
    <row r="63" spans="1:45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40"/>
      <c r="AB63" s="48"/>
      <c r="AC63" s="53">
        <f t="shared" si="1"/>
        <v>0</v>
      </c>
      <c r="AD63" s="53">
        <f t="shared" si="2"/>
        <v>0</v>
      </c>
      <c r="AE63" s="53" t="str">
        <f>IF(ISNA(VLOOKUP(C63,Вчера_Спутник!C:C, 1, FALSE)),"ошибка",0)</f>
        <v>ошибка</v>
      </c>
      <c r="AF63" s="55"/>
      <c r="AG63" s="53" t="e">
        <f>D63-VLOOKUP(C63, Вчера_Спутник!C:BG, 2, FALSE)</f>
        <v>#N/A</v>
      </c>
      <c r="AH63" s="53" t="e">
        <f>E63-F63-VLOOKUP(C63, Вчера_Спутник!C:BG, 3, FALSE)</f>
        <v>#N/A</v>
      </c>
      <c r="AI63" s="53" t="e">
        <f>G63-H63-VLOOKUP(C63, Вчера_Спутник!C:BG, 5, FALSE)</f>
        <v>#N/A</v>
      </c>
      <c r="AJ63" s="53" t="e">
        <f>I63-J63-VLOOKUP(C63, Вчера_Спутник!C:BG, 7, FALSE)</f>
        <v>#N/A</v>
      </c>
      <c r="AK63" s="53" t="e">
        <f>K63-L63-VLOOKUP(C63, Вчера_Спутник!C:BG, 9, FALSE)</f>
        <v>#N/A</v>
      </c>
      <c r="AL63" s="53" t="e">
        <f>M63-N63-VLOOKUP(C63, Вчера_Спутник!C:BG, 11, FALSE)</f>
        <v>#N/A</v>
      </c>
      <c r="AM63" s="53" t="e">
        <f>O63-P63-VLOOKUP(C63, Вчера_Спутник!C:BG, 13, FALSE)</f>
        <v>#N/A</v>
      </c>
      <c r="AN63" s="53" t="e">
        <f>Q63-R63-VLOOKUP(C63, Вчера_Спутник!C:BG, 15, FALSE)</f>
        <v>#N/A</v>
      </c>
      <c r="AO63" s="53" t="e">
        <f>S63-T63-VLOOKUP(C63, Вчера_Спутник!C:BG, 17, FALSE)</f>
        <v>#N/A</v>
      </c>
      <c r="AP63" s="53" t="e">
        <f>U63-V63-VLOOKUP(C63, Вчера_Спутник!C:BG, 19, FALSE)</f>
        <v>#N/A</v>
      </c>
      <c r="AQ63" s="53" t="e">
        <f>W63-X63-VLOOKUP(C63, Вчера_Спутник!C:BG, 21, FALSE)</f>
        <v>#N/A</v>
      </c>
      <c r="AR63" s="53" t="e">
        <f>Y63-Z63-VLOOKUP(C63, Вчера_Спутник!C:BG, 23, FALSE)</f>
        <v>#N/A</v>
      </c>
      <c r="AS63" s="53" t="e">
        <f>VLOOKUP(C63, Вчера_Спутник!C:BG, 25, FALSE)+F63-V63-Z63-AA63</f>
        <v>#N/A</v>
      </c>
    </row>
    <row r="64" spans="1:45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40"/>
      <c r="AB64" s="48"/>
      <c r="AC64" s="53">
        <f t="shared" si="1"/>
        <v>0</v>
      </c>
      <c r="AD64" s="53">
        <f t="shared" si="2"/>
        <v>0</v>
      </c>
      <c r="AE64" s="53" t="str">
        <f>IF(ISNA(VLOOKUP(C64,Вчера_Спутник!C:C, 1, FALSE)),"ошибка",0)</f>
        <v>ошибка</v>
      </c>
      <c r="AF64" s="55"/>
      <c r="AG64" s="53" t="e">
        <f>D64-VLOOKUP(C64, Вчера_Спутник!C:BG, 2, FALSE)</f>
        <v>#N/A</v>
      </c>
      <c r="AH64" s="53" t="e">
        <f>E64-F64-VLOOKUP(C64, Вчера_Спутник!C:BG, 3, FALSE)</f>
        <v>#N/A</v>
      </c>
      <c r="AI64" s="53" t="e">
        <f>G64-H64-VLOOKUP(C64, Вчера_Спутник!C:BG, 5, FALSE)</f>
        <v>#N/A</v>
      </c>
      <c r="AJ64" s="53" t="e">
        <f>I64-J64-VLOOKUP(C64, Вчера_Спутник!C:BG, 7, FALSE)</f>
        <v>#N/A</v>
      </c>
      <c r="AK64" s="53" t="e">
        <f>K64-L64-VLOOKUP(C64, Вчера_Спутник!C:BG, 9, FALSE)</f>
        <v>#N/A</v>
      </c>
      <c r="AL64" s="53" t="e">
        <f>M64-N64-VLOOKUP(C64, Вчера_Спутник!C:BG, 11, FALSE)</f>
        <v>#N/A</v>
      </c>
      <c r="AM64" s="53" t="e">
        <f>O64-P64-VLOOKUP(C64, Вчера_Спутник!C:BG, 13, FALSE)</f>
        <v>#N/A</v>
      </c>
      <c r="AN64" s="53" t="e">
        <f>Q64-R64-VLOOKUP(C64, Вчера_Спутник!C:BG, 15, FALSE)</f>
        <v>#N/A</v>
      </c>
      <c r="AO64" s="53" t="e">
        <f>S64-T64-VLOOKUP(C64, Вчера_Спутник!C:BG, 17, FALSE)</f>
        <v>#N/A</v>
      </c>
      <c r="AP64" s="53" t="e">
        <f>U64-V64-VLOOKUP(C64, Вчера_Спутник!C:BG, 19, FALSE)</f>
        <v>#N/A</v>
      </c>
      <c r="AQ64" s="53" t="e">
        <f>W64-X64-VLOOKUP(C64, Вчера_Спутник!C:BG, 21, FALSE)</f>
        <v>#N/A</v>
      </c>
      <c r="AR64" s="53" t="e">
        <f>Y64-Z64-VLOOKUP(C64, Вчера_Спутник!C:BG, 23, FALSE)</f>
        <v>#N/A</v>
      </c>
      <c r="AS64" s="53" t="e">
        <f>VLOOKUP(C64, Вчера_Спутник!C:BG, 25, FALSE)+F64-V64-Z64-AA64</f>
        <v>#N/A</v>
      </c>
    </row>
    <row r="65" spans="1:45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40"/>
      <c r="AB65" s="48"/>
      <c r="AC65" s="53">
        <f t="shared" si="1"/>
        <v>0</v>
      </c>
      <c r="AD65" s="53">
        <f t="shared" si="2"/>
        <v>0</v>
      </c>
      <c r="AE65" s="53" t="str">
        <f>IF(ISNA(VLOOKUP(C65,Вчера_Спутник!C:C, 1, FALSE)),"ошибка",0)</f>
        <v>ошибка</v>
      </c>
      <c r="AF65" s="55"/>
      <c r="AG65" s="53" t="e">
        <f>D65-VLOOKUP(C65, Вчера_Спутник!C:BG, 2, FALSE)</f>
        <v>#N/A</v>
      </c>
      <c r="AH65" s="53" t="e">
        <f>E65-F65-VLOOKUP(C65, Вчера_Спутник!C:BG, 3, FALSE)</f>
        <v>#N/A</v>
      </c>
      <c r="AI65" s="53" t="e">
        <f>G65-H65-VLOOKUP(C65, Вчера_Спутник!C:BG, 5, FALSE)</f>
        <v>#N/A</v>
      </c>
      <c r="AJ65" s="53" t="e">
        <f>I65-J65-VLOOKUP(C65, Вчера_Спутник!C:BG, 7, FALSE)</f>
        <v>#N/A</v>
      </c>
      <c r="AK65" s="53" t="e">
        <f>K65-L65-VLOOKUP(C65, Вчера_Спутник!C:BG, 9, FALSE)</f>
        <v>#N/A</v>
      </c>
      <c r="AL65" s="53" t="e">
        <f>M65-N65-VLOOKUP(C65, Вчера_Спутник!C:BG, 11, FALSE)</f>
        <v>#N/A</v>
      </c>
      <c r="AM65" s="53" t="e">
        <f>O65-P65-VLOOKUP(C65, Вчера_Спутник!C:BG, 13, FALSE)</f>
        <v>#N/A</v>
      </c>
      <c r="AN65" s="53" t="e">
        <f>Q65-R65-VLOOKUP(C65, Вчера_Спутник!C:BG, 15, FALSE)</f>
        <v>#N/A</v>
      </c>
      <c r="AO65" s="53" t="e">
        <f>S65-T65-VLOOKUP(C65, Вчера_Спутник!C:BG, 17, FALSE)</f>
        <v>#N/A</v>
      </c>
      <c r="AP65" s="53" t="e">
        <f>U65-V65-VLOOKUP(C65, Вчера_Спутник!C:BG, 19, FALSE)</f>
        <v>#N/A</v>
      </c>
      <c r="AQ65" s="53" t="e">
        <f>W65-X65-VLOOKUP(C65, Вчера_Спутник!C:BG, 21, FALSE)</f>
        <v>#N/A</v>
      </c>
      <c r="AR65" s="53" t="e">
        <f>Y65-Z65-VLOOKUP(C65, Вчера_Спутник!C:BG, 23, FALSE)</f>
        <v>#N/A</v>
      </c>
      <c r="AS65" s="53" t="e">
        <f>VLOOKUP(C65, Вчера_Спутник!C:BG, 25, FALSE)+F65-V65-Z65-AA65</f>
        <v>#N/A</v>
      </c>
    </row>
    <row r="66" spans="1:45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40"/>
      <c r="AB66" s="48"/>
      <c r="AC66" s="53">
        <f t="shared" si="1"/>
        <v>0</v>
      </c>
      <c r="AD66" s="53">
        <f t="shared" si="2"/>
        <v>0</v>
      </c>
      <c r="AE66" s="53" t="str">
        <f>IF(ISNA(VLOOKUP(C66,Вчера_Спутник!C:C, 1, FALSE)),"ошибка",0)</f>
        <v>ошибка</v>
      </c>
      <c r="AF66" s="55"/>
      <c r="AG66" s="53" t="e">
        <f>D66-VLOOKUP(C66, Вчера_Спутник!C:BG, 2, FALSE)</f>
        <v>#N/A</v>
      </c>
      <c r="AH66" s="53" t="e">
        <f>E66-F66-VLOOKUP(C66, Вчера_Спутник!C:BG, 3, FALSE)</f>
        <v>#N/A</v>
      </c>
      <c r="AI66" s="53" t="e">
        <f>G66-H66-VLOOKUP(C66, Вчера_Спутник!C:BG, 5, FALSE)</f>
        <v>#N/A</v>
      </c>
      <c r="AJ66" s="53" t="e">
        <f>I66-J66-VLOOKUP(C66, Вчера_Спутник!C:BG, 7, FALSE)</f>
        <v>#N/A</v>
      </c>
      <c r="AK66" s="53" t="e">
        <f>K66-L66-VLOOKUP(C66, Вчера_Спутник!C:BG, 9, FALSE)</f>
        <v>#N/A</v>
      </c>
      <c r="AL66" s="53" t="e">
        <f>M66-N66-VLOOKUP(C66, Вчера_Спутник!C:BG, 11, FALSE)</f>
        <v>#N/A</v>
      </c>
      <c r="AM66" s="53" t="e">
        <f>O66-P66-VLOOKUP(C66, Вчера_Спутник!C:BG, 13, FALSE)</f>
        <v>#N/A</v>
      </c>
      <c r="AN66" s="53" t="e">
        <f>Q66-R66-VLOOKUP(C66, Вчера_Спутник!C:BG, 15, FALSE)</f>
        <v>#N/A</v>
      </c>
      <c r="AO66" s="53" t="e">
        <f>S66-T66-VLOOKUP(C66, Вчера_Спутник!C:BG, 17, FALSE)</f>
        <v>#N/A</v>
      </c>
      <c r="AP66" s="53" t="e">
        <f>U66-V66-VLOOKUP(C66, Вчера_Спутник!C:BG, 19, FALSE)</f>
        <v>#N/A</v>
      </c>
      <c r="AQ66" s="53" t="e">
        <f>W66-X66-VLOOKUP(C66, Вчера_Спутник!C:BG, 21, FALSE)</f>
        <v>#N/A</v>
      </c>
      <c r="AR66" s="53" t="e">
        <f>Y66-Z66-VLOOKUP(C66, Вчера_Спутник!C:BG, 23, FALSE)</f>
        <v>#N/A</v>
      </c>
      <c r="AS66" s="53" t="e">
        <f>VLOOKUP(C66, Вчера_Спутник!C:BG, 25, FALSE)+F66-V66-Z66-AA66</f>
        <v>#N/A</v>
      </c>
    </row>
    <row r="67" spans="1:45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40"/>
      <c r="AB67" s="48"/>
      <c r="AC67" s="53">
        <f t="shared" si="1"/>
        <v>0</v>
      </c>
      <c r="AD67" s="53">
        <f t="shared" si="2"/>
        <v>0</v>
      </c>
      <c r="AE67" s="53" t="str">
        <f>IF(ISNA(VLOOKUP(C67,Вчера_Спутник!C:C, 1, FALSE)),"ошибка",0)</f>
        <v>ошибка</v>
      </c>
      <c r="AF67" s="55"/>
      <c r="AG67" s="53" t="e">
        <f>D67-VLOOKUP(C67, Вчера_Спутник!C:BG, 2, FALSE)</f>
        <v>#N/A</v>
      </c>
      <c r="AH67" s="53" t="e">
        <f>E67-F67-VLOOKUP(C67, Вчера_Спутник!C:BG, 3, FALSE)</f>
        <v>#N/A</v>
      </c>
      <c r="AI67" s="53" t="e">
        <f>G67-H67-VLOOKUP(C67, Вчера_Спутник!C:BG, 5, FALSE)</f>
        <v>#N/A</v>
      </c>
      <c r="AJ67" s="53" t="e">
        <f>I67-J67-VLOOKUP(C67, Вчера_Спутник!C:BG, 7, FALSE)</f>
        <v>#N/A</v>
      </c>
      <c r="AK67" s="53" t="e">
        <f>K67-L67-VLOOKUP(C67, Вчера_Спутник!C:BG, 9, FALSE)</f>
        <v>#N/A</v>
      </c>
      <c r="AL67" s="53" t="e">
        <f>M67-N67-VLOOKUP(C67, Вчера_Спутник!C:BG, 11, FALSE)</f>
        <v>#N/A</v>
      </c>
      <c r="AM67" s="53" t="e">
        <f>O67-P67-VLOOKUP(C67, Вчера_Спутник!C:BG, 13, FALSE)</f>
        <v>#N/A</v>
      </c>
      <c r="AN67" s="53" t="e">
        <f>Q67-R67-VLOOKUP(C67, Вчера_Спутник!C:BG, 15, FALSE)</f>
        <v>#N/A</v>
      </c>
      <c r="AO67" s="53" t="e">
        <f>S67-T67-VLOOKUP(C67, Вчера_Спутник!C:BG, 17, FALSE)</f>
        <v>#N/A</v>
      </c>
      <c r="AP67" s="53" t="e">
        <f>U67-V67-VLOOKUP(C67, Вчера_Спутник!C:BG, 19, FALSE)</f>
        <v>#N/A</v>
      </c>
      <c r="AQ67" s="53" t="e">
        <f>W67-X67-VLOOKUP(C67, Вчера_Спутник!C:BG, 21, FALSE)</f>
        <v>#N/A</v>
      </c>
      <c r="AR67" s="53" t="e">
        <f>Y67-Z67-VLOOKUP(C67, Вчера_Спутник!C:BG, 23, FALSE)</f>
        <v>#N/A</v>
      </c>
      <c r="AS67" s="53" t="e">
        <f>VLOOKUP(C67, Вчера_Спутник!C:BG, 25, FALSE)+F67-V67-Z67-AA67</f>
        <v>#N/A</v>
      </c>
    </row>
    <row r="68" spans="1:45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40"/>
      <c r="AB68" s="48"/>
      <c r="AC68" s="53">
        <f t="shared" ref="AC68:AC131" si="3">E68-U68-Y68</f>
        <v>0</v>
      </c>
      <c r="AD68" s="53">
        <f t="shared" ref="AD68:AD131" si="4">E68-W68</f>
        <v>0</v>
      </c>
      <c r="AE68" s="53" t="str">
        <f>IF(ISNA(VLOOKUP(C68,Вчера_Спутник!C:C, 1, FALSE)),"ошибка",0)</f>
        <v>ошибка</v>
      </c>
      <c r="AF68" s="55"/>
      <c r="AG68" s="53" t="e">
        <f>D68-VLOOKUP(C68, Вчера_Спутник!C:BG, 2, FALSE)</f>
        <v>#N/A</v>
      </c>
      <c r="AH68" s="53" t="e">
        <f>E68-F68-VLOOKUP(C68, Вчера_Спутник!C:BG, 3, FALSE)</f>
        <v>#N/A</v>
      </c>
      <c r="AI68" s="53" t="e">
        <f>G68-H68-VLOOKUP(C68, Вчера_Спутник!C:BG, 5, FALSE)</f>
        <v>#N/A</v>
      </c>
      <c r="AJ68" s="53" t="e">
        <f>I68-J68-VLOOKUP(C68, Вчера_Спутник!C:BG, 7, FALSE)</f>
        <v>#N/A</v>
      </c>
      <c r="AK68" s="53" t="e">
        <f>K68-L68-VLOOKUP(C68, Вчера_Спутник!C:BG, 9, FALSE)</f>
        <v>#N/A</v>
      </c>
      <c r="AL68" s="53" t="e">
        <f>M68-N68-VLOOKUP(C68, Вчера_Спутник!C:BG, 11, FALSE)</f>
        <v>#N/A</v>
      </c>
      <c r="AM68" s="53" t="e">
        <f>O68-P68-VLOOKUP(C68, Вчера_Спутник!C:BG, 13, FALSE)</f>
        <v>#N/A</v>
      </c>
      <c r="AN68" s="53" t="e">
        <f>Q68-R68-VLOOKUP(C68, Вчера_Спутник!C:BG, 15, FALSE)</f>
        <v>#N/A</v>
      </c>
      <c r="AO68" s="53" t="e">
        <f>S68-T68-VLOOKUP(C68, Вчера_Спутник!C:BG, 17, FALSE)</f>
        <v>#N/A</v>
      </c>
      <c r="AP68" s="53" t="e">
        <f>U68-V68-VLOOKUP(C68, Вчера_Спутник!C:BG, 19, FALSE)</f>
        <v>#N/A</v>
      </c>
      <c r="AQ68" s="53" t="e">
        <f>W68-X68-VLOOKUP(C68, Вчера_Спутник!C:BG, 21, FALSE)</f>
        <v>#N/A</v>
      </c>
      <c r="AR68" s="53" t="e">
        <f>Y68-Z68-VLOOKUP(C68, Вчера_Спутник!C:BG, 23, FALSE)</f>
        <v>#N/A</v>
      </c>
      <c r="AS68" s="53" t="e">
        <f>VLOOKUP(C68, Вчера_Спутник!C:BG, 25, FALSE)+F68-V68-Z68-AA68</f>
        <v>#N/A</v>
      </c>
    </row>
    <row r="69" spans="1:45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40"/>
      <c r="AB69" s="48"/>
      <c r="AC69" s="53">
        <f t="shared" si="3"/>
        <v>0</v>
      </c>
      <c r="AD69" s="53">
        <f t="shared" si="4"/>
        <v>0</v>
      </c>
      <c r="AE69" s="53" t="str">
        <f>IF(ISNA(VLOOKUP(C69,Вчера_Спутник!C:C, 1, FALSE)),"ошибка",0)</f>
        <v>ошибка</v>
      </c>
      <c r="AF69" s="55"/>
      <c r="AG69" s="53" t="e">
        <f>D69-VLOOKUP(C69, Вчера_Спутник!C:BG, 2, FALSE)</f>
        <v>#N/A</v>
      </c>
      <c r="AH69" s="53" t="e">
        <f>E69-F69-VLOOKUP(C69, Вчера_Спутник!C:BG, 3, FALSE)</f>
        <v>#N/A</v>
      </c>
      <c r="AI69" s="53" t="e">
        <f>G69-H69-VLOOKUP(C69, Вчера_Спутник!C:BG, 5, FALSE)</f>
        <v>#N/A</v>
      </c>
      <c r="AJ69" s="53" t="e">
        <f>I69-J69-VLOOKUP(C69, Вчера_Спутник!C:BG, 7, FALSE)</f>
        <v>#N/A</v>
      </c>
      <c r="AK69" s="53" t="e">
        <f>K69-L69-VLOOKUP(C69, Вчера_Спутник!C:BG, 9, FALSE)</f>
        <v>#N/A</v>
      </c>
      <c r="AL69" s="53" t="e">
        <f>M69-N69-VLOOKUP(C69, Вчера_Спутник!C:BG, 11, FALSE)</f>
        <v>#N/A</v>
      </c>
      <c r="AM69" s="53" t="e">
        <f>O69-P69-VLOOKUP(C69, Вчера_Спутник!C:BG, 13, FALSE)</f>
        <v>#N/A</v>
      </c>
      <c r="AN69" s="53" t="e">
        <f>Q69-R69-VLOOKUP(C69, Вчера_Спутник!C:BG, 15, FALSE)</f>
        <v>#N/A</v>
      </c>
      <c r="AO69" s="53" t="e">
        <f>S69-T69-VLOOKUP(C69, Вчера_Спутник!C:BG, 17, FALSE)</f>
        <v>#N/A</v>
      </c>
      <c r="AP69" s="53" t="e">
        <f>U69-V69-VLOOKUP(C69, Вчера_Спутник!C:BG, 19, FALSE)</f>
        <v>#N/A</v>
      </c>
      <c r="AQ69" s="53" t="e">
        <f>W69-X69-VLOOKUP(C69, Вчера_Спутник!C:BG, 21, FALSE)</f>
        <v>#N/A</v>
      </c>
      <c r="AR69" s="53" t="e">
        <f>Y69-Z69-VLOOKUP(C69, Вчера_Спутник!C:BG, 23, FALSE)</f>
        <v>#N/A</v>
      </c>
      <c r="AS69" s="53" t="e">
        <f>VLOOKUP(C69, Вчера_Спутник!C:BG, 25, FALSE)+F69-V69-Z69-AA69</f>
        <v>#N/A</v>
      </c>
    </row>
    <row r="70" spans="1:45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40"/>
      <c r="AB70" s="48"/>
      <c r="AC70" s="53">
        <f t="shared" si="3"/>
        <v>0</v>
      </c>
      <c r="AD70" s="53">
        <f t="shared" si="4"/>
        <v>0</v>
      </c>
      <c r="AE70" s="53" t="str">
        <f>IF(ISNA(VLOOKUP(C70,Вчера_Спутник!C:C, 1, FALSE)),"ошибка",0)</f>
        <v>ошибка</v>
      </c>
      <c r="AF70" s="55"/>
      <c r="AG70" s="53" t="e">
        <f>D70-VLOOKUP(C70, Вчера_Спутник!C:BG, 2, FALSE)</f>
        <v>#N/A</v>
      </c>
      <c r="AH70" s="53" t="e">
        <f>E70-F70-VLOOKUP(C70, Вчера_Спутник!C:BG, 3, FALSE)</f>
        <v>#N/A</v>
      </c>
      <c r="AI70" s="53" t="e">
        <f>G70-H70-VLOOKUP(C70, Вчера_Спутник!C:BG, 5, FALSE)</f>
        <v>#N/A</v>
      </c>
      <c r="AJ70" s="53" t="e">
        <f>I70-J70-VLOOKUP(C70, Вчера_Спутник!C:BG, 7, FALSE)</f>
        <v>#N/A</v>
      </c>
      <c r="AK70" s="53" t="e">
        <f>K70-L70-VLOOKUP(C70, Вчера_Спутник!C:BG, 9, FALSE)</f>
        <v>#N/A</v>
      </c>
      <c r="AL70" s="53" t="e">
        <f>M70-N70-VLOOKUP(C70, Вчера_Спутник!C:BG, 11, FALSE)</f>
        <v>#N/A</v>
      </c>
      <c r="AM70" s="53" t="e">
        <f>O70-P70-VLOOKUP(C70, Вчера_Спутник!C:BG, 13, FALSE)</f>
        <v>#N/A</v>
      </c>
      <c r="AN70" s="53" t="e">
        <f>Q70-R70-VLOOKUP(C70, Вчера_Спутник!C:BG, 15, FALSE)</f>
        <v>#N/A</v>
      </c>
      <c r="AO70" s="53" t="e">
        <f>S70-T70-VLOOKUP(C70, Вчера_Спутник!C:BG, 17, FALSE)</f>
        <v>#N/A</v>
      </c>
      <c r="AP70" s="53" t="e">
        <f>U70-V70-VLOOKUP(C70, Вчера_Спутник!C:BG, 19, FALSE)</f>
        <v>#N/A</v>
      </c>
      <c r="AQ70" s="53" t="e">
        <f>W70-X70-VLOOKUP(C70, Вчера_Спутник!C:BG, 21, FALSE)</f>
        <v>#N/A</v>
      </c>
      <c r="AR70" s="53" t="e">
        <f>Y70-Z70-VLOOKUP(C70, Вчера_Спутник!C:BG, 23, FALSE)</f>
        <v>#N/A</v>
      </c>
      <c r="AS70" s="53" t="e">
        <f>VLOOKUP(C70, Вчера_Спутник!C:BG, 25, FALSE)+F70-V70-Z70-AA70</f>
        <v>#N/A</v>
      </c>
    </row>
    <row r="71" spans="1:45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40"/>
      <c r="AB71" s="48"/>
      <c r="AC71" s="53">
        <f t="shared" si="3"/>
        <v>0</v>
      </c>
      <c r="AD71" s="53">
        <f t="shared" si="4"/>
        <v>0</v>
      </c>
      <c r="AE71" s="53" t="str">
        <f>IF(ISNA(VLOOKUP(C71,Вчера_Спутник!C:C, 1, FALSE)),"ошибка",0)</f>
        <v>ошибка</v>
      </c>
      <c r="AF71" s="55"/>
      <c r="AG71" s="53" t="e">
        <f>D71-VLOOKUP(C71, Вчера_Спутник!C:BG, 2, FALSE)</f>
        <v>#N/A</v>
      </c>
      <c r="AH71" s="53" t="e">
        <f>E71-F71-VLOOKUP(C71, Вчера_Спутник!C:BG, 3, FALSE)</f>
        <v>#N/A</v>
      </c>
      <c r="AI71" s="53" t="e">
        <f>G71-H71-VLOOKUP(C71, Вчера_Спутник!C:BG, 5, FALSE)</f>
        <v>#N/A</v>
      </c>
      <c r="AJ71" s="53" t="e">
        <f>I71-J71-VLOOKUP(C71, Вчера_Спутник!C:BG, 7, FALSE)</f>
        <v>#N/A</v>
      </c>
      <c r="AK71" s="53" t="e">
        <f>K71-L71-VLOOKUP(C71, Вчера_Спутник!C:BG, 9, FALSE)</f>
        <v>#N/A</v>
      </c>
      <c r="AL71" s="53" t="e">
        <f>M71-N71-VLOOKUP(C71, Вчера_Спутник!C:BG, 11, FALSE)</f>
        <v>#N/A</v>
      </c>
      <c r="AM71" s="53" t="e">
        <f>O71-P71-VLOOKUP(C71, Вчера_Спутник!C:BG, 13, FALSE)</f>
        <v>#N/A</v>
      </c>
      <c r="AN71" s="53" t="e">
        <f>Q71-R71-VLOOKUP(C71, Вчера_Спутник!C:BG, 15, FALSE)</f>
        <v>#N/A</v>
      </c>
      <c r="AO71" s="53" t="e">
        <f>S71-T71-VLOOKUP(C71, Вчера_Спутник!C:BG, 17, FALSE)</f>
        <v>#N/A</v>
      </c>
      <c r="AP71" s="53" t="e">
        <f>U71-V71-VLOOKUP(C71, Вчера_Спутник!C:BG, 19, FALSE)</f>
        <v>#N/A</v>
      </c>
      <c r="AQ71" s="53" t="e">
        <f>W71-X71-VLOOKUP(C71, Вчера_Спутник!C:BG, 21, FALSE)</f>
        <v>#N/A</v>
      </c>
      <c r="AR71" s="53" t="e">
        <f>Y71-Z71-VLOOKUP(C71, Вчера_Спутник!C:BG, 23, FALSE)</f>
        <v>#N/A</v>
      </c>
      <c r="AS71" s="53" t="e">
        <f>VLOOKUP(C71, Вчера_Спутник!C:BG, 25, FALSE)+F71-V71-Z71-AA71</f>
        <v>#N/A</v>
      </c>
    </row>
    <row r="72" spans="1:45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40"/>
      <c r="AB72" s="48"/>
      <c r="AC72" s="53">
        <f t="shared" si="3"/>
        <v>0</v>
      </c>
      <c r="AD72" s="53">
        <f t="shared" si="4"/>
        <v>0</v>
      </c>
      <c r="AE72" s="53" t="str">
        <f>IF(ISNA(VLOOKUP(C72,Вчера_Спутник!C:C, 1, FALSE)),"ошибка",0)</f>
        <v>ошибка</v>
      </c>
      <c r="AF72" s="55"/>
      <c r="AG72" s="53" t="e">
        <f>D72-VLOOKUP(C72, Вчера_Спутник!C:BG, 2, FALSE)</f>
        <v>#N/A</v>
      </c>
      <c r="AH72" s="53" t="e">
        <f>E72-F72-VLOOKUP(C72, Вчера_Спутник!C:BG, 3, FALSE)</f>
        <v>#N/A</v>
      </c>
      <c r="AI72" s="53" t="e">
        <f>G72-H72-VLOOKUP(C72, Вчера_Спутник!C:BG, 5, FALSE)</f>
        <v>#N/A</v>
      </c>
      <c r="AJ72" s="53" t="e">
        <f>I72-J72-VLOOKUP(C72, Вчера_Спутник!C:BG, 7, FALSE)</f>
        <v>#N/A</v>
      </c>
      <c r="AK72" s="53" t="e">
        <f>K72-L72-VLOOKUP(C72, Вчера_Спутник!C:BG, 9, FALSE)</f>
        <v>#N/A</v>
      </c>
      <c r="AL72" s="53" t="e">
        <f>M72-N72-VLOOKUP(C72, Вчера_Спутник!C:BG, 11, FALSE)</f>
        <v>#N/A</v>
      </c>
      <c r="AM72" s="53" t="e">
        <f>O72-P72-VLOOKUP(C72, Вчера_Спутник!C:BG, 13, FALSE)</f>
        <v>#N/A</v>
      </c>
      <c r="AN72" s="53" t="e">
        <f>Q72-R72-VLOOKUP(C72, Вчера_Спутник!C:BG, 15, FALSE)</f>
        <v>#N/A</v>
      </c>
      <c r="AO72" s="53" t="e">
        <f>S72-T72-VLOOKUP(C72, Вчера_Спутник!C:BG, 17, FALSE)</f>
        <v>#N/A</v>
      </c>
      <c r="AP72" s="53" t="e">
        <f>U72-V72-VLOOKUP(C72, Вчера_Спутник!C:BG, 19, FALSE)</f>
        <v>#N/A</v>
      </c>
      <c r="AQ72" s="53" t="e">
        <f>W72-X72-VLOOKUP(C72, Вчера_Спутник!C:BG, 21, FALSE)</f>
        <v>#N/A</v>
      </c>
      <c r="AR72" s="53" t="e">
        <f>Y72-Z72-VLOOKUP(C72, Вчера_Спутник!C:BG, 23, FALSE)</f>
        <v>#N/A</v>
      </c>
      <c r="AS72" s="53" t="e">
        <f>VLOOKUP(C72, Вчера_Спутник!C:BG, 25, FALSE)+F72-V72-Z72-AA72</f>
        <v>#N/A</v>
      </c>
    </row>
    <row r="73" spans="1:45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40"/>
      <c r="AB73" s="48"/>
      <c r="AC73" s="53">
        <f t="shared" si="3"/>
        <v>0</v>
      </c>
      <c r="AD73" s="53">
        <f t="shared" si="4"/>
        <v>0</v>
      </c>
      <c r="AE73" s="53" t="str">
        <f>IF(ISNA(VLOOKUP(C73,Вчера_Спутник!C:C, 1, FALSE)),"ошибка",0)</f>
        <v>ошибка</v>
      </c>
      <c r="AF73" s="55"/>
      <c r="AG73" s="53" t="e">
        <f>D73-VLOOKUP(C73, Вчера_Спутник!C:BG, 2, FALSE)</f>
        <v>#N/A</v>
      </c>
      <c r="AH73" s="53" t="e">
        <f>E73-F73-VLOOKUP(C73, Вчера_Спутник!C:BG, 3, FALSE)</f>
        <v>#N/A</v>
      </c>
      <c r="AI73" s="53" t="e">
        <f>G73-H73-VLOOKUP(C73, Вчера_Спутник!C:BG, 5, FALSE)</f>
        <v>#N/A</v>
      </c>
      <c r="AJ73" s="53" t="e">
        <f>I73-J73-VLOOKUP(C73, Вчера_Спутник!C:BG, 7, FALSE)</f>
        <v>#N/A</v>
      </c>
      <c r="AK73" s="53" t="e">
        <f>K73-L73-VLOOKUP(C73, Вчера_Спутник!C:BG, 9, FALSE)</f>
        <v>#N/A</v>
      </c>
      <c r="AL73" s="53" t="e">
        <f>M73-N73-VLOOKUP(C73, Вчера_Спутник!C:BG, 11, FALSE)</f>
        <v>#N/A</v>
      </c>
      <c r="AM73" s="53" t="e">
        <f>O73-P73-VLOOKUP(C73, Вчера_Спутник!C:BG, 13, FALSE)</f>
        <v>#N/A</v>
      </c>
      <c r="AN73" s="53" t="e">
        <f>Q73-R73-VLOOKUP(C73, Вчера_Спутник!C:BG, 15, FALSE)</f>
        <v>#N/A</v>
      </c>
      <c r="AO73" s="53" t="e">
        <f>S73-T73-VLOOKUP(C73, Вчера_Спутник!C:BG, 17, FALSE)</f>
        <v>#N/A</v>
      </c>
      <c r="AP73" s="53" t="e">
        <f>U73-V73-VLOOKUP(C73, Вчера_Спутник!C:BG, 19, FALSE)</f>
        <v>#N/A</v>
      </c>
      <c r="AQ73" s="53" t="e">
        <f>W73-X73-VLOOKUP(C73, Вчера_Спутник!C:BG, 21, FALSE)</f>
        <v>#N/A</v>
      </c>
      <c r="AR73" s="53" t="e">
        <f>Y73-Z73-VLOOKUP(C73, Вчера_Спутник!C:BG, 23, FALSE)</f>
        <v>#N/A</v>
      </c>
      <c r="AS73" s="53" t="e">
        <f>VLOOKUP(C73, Вчера_Спутник!C:BG, 25, FALSE)+F73-V73-Z73-AA73</f>
        <v>#N/A</v>
      </c>
    </row>
    <row r="74" spans="1:45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40"/>
      <c r="AB74" s="48"/>
      <c r="AC74" s="53">
        <f t="shared" si="3"/>
        <v>0</v>
      </c>
      <c r="AD74" s="53">
        <f t="shared" si="4"/>
        <v>0</v>
      </c>
      <c r="AE74" s="53" t="str">
        <f>IF(ISNA(VLOOKUP(C74,Вчера_Спутник!C:C, 1, FALSE)),"ошибка",0)</f>
        <v>ошибка</v>
      </c>
      <c r="AF74" s="55"/>
      <c r="AG74" s="53" t="e">
        <f>D74-VLOOKUP(C74, Вчера_Спутник!C:BG, 2, FALSE)</f>
        <v>#N/A</v>
      </c>
      <c r="AH74" s="53" t="e">
        <f>E74-F74-VLOOKUP(C74, Вчера_Спутник!C:BG, 3, FALSE)</f>
        <v>#N/A</v>
      </c>
      <c r="AI74" s="53" t="e">
        <f>G74-H74-VLOOKUP(C74, Вчера_Спутник!C:BG, 5, FALSE)</f>
        <v>#N/A</v>
      </c>
      <c r="AJ74" s="53" t="e">
        <f>I74-J74-VLOOKUP(C74, Вчера_Спутник!C:BG, 7, FALSE)</f>
        <v>#N/A</v>
      </c>
      <c r="AK74" s="53" t="e">
        <f>K74-L74-VLOOKUP(C74, Вчера_Спутник!C:BG, 9, FALSE)</f>
        <v>#N/A</v>
      </c>
      <c r="AL74" s="53" t="e">
        <f>M74-N74-VLOOKUP(C74, Вчера_Спутник!C:BG, 11, FALSE)</f>
        <v>#N/A</v>
      </c>
      <c r="AM74" s="53" t="e">
        <f>O74-P74-VLOOKUP(C74, Вчера_Спутник!C:BG, 13, FALSE)</f>
        <v>#N/A</v>
      </c>
      <c r="AN74" s="53" t="e">
        <f>Q74-R74-VLOOKUP(C74, Вчера_Спутник!C:BG, 15, FALSE)</f>
        <v>#N/A</v>
      </c>
      <c r="AO74" s="53" t="e">
        <f>S74-T74-VLOOKUP(C74, Вчера_Спутник!C:BG, 17, FALSE)</f>
        <v>#N/A</v>
      </c>
      <c r="AP74" s="53" t="e">
        <f>U74-V74-VLOOKUP(C74, Вчера_Спутник!C:BG, 19, FALSE)</f>
        <v>#N/A</v>
      </c>
      <c r="AQ74" s="53" t="e">
        <f>W74-X74-VLOOKUP(C74, Вчера_Спутник!C:BG, 21, FALSE)</f>
        <v>#N/A</v>
      </c>
      <c r="AR74" s="53" t="e">
        <f>Y74-Z74-VLOOKUP(C74, Вчера_Спутник!C:BG, 23, FALSE)</f>
        <v>#N/A</v>
      </c>
      <c r="AS74" s="53" t="e">
        <f>VLOOKUP(C74, Вчера_Спутник!C:BG, 25, FALSE)+F74-V74-Z74-AA74</f>
        <v>#N/A</v>
      </c>
    </row>
    <row r="75" spans="1:45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40"/>
      <c r="AB75" s="48"/>
      <c r="AC75" s="53">
        <f t="shared" si="3"/>
        <v>0</v>
      </c>
      <c r="AD75" s="53">
        <f t="shared" si="4"/>
        <v>0</v>
      </c>
      <c r="AE75" s="53" t="str">
        <f>IF(ISNA(VLOOKUP(C75,Вчера_Спутник!C:C, 1, FALSE)),"ошибка",0)</f>
        <v>ошибка</v>
      </c>
      <c r="AF75" s="55"/>
      <c r="AG75" s="53" t="e">
        <f>D75-VLOOKUP(C75, Вчера_Спутник!C:BG, 2, FALSE)</f>
        <v>#N/A</v>
      </c>
      <c r="AH75" s="53" t="e">
        <f>E75-F75-VLOOKUP(C75, Вчера_Спутник!C:BG, 3, FALSE)</f>
        <v>#N/A</v>
      </c>
      <c r="AI75" s="53" t="e">
        <f>G75-H75-VLOOKUP(C75, Вчера_Спутник!C:BG, 5, FALSE)</f>
        <v>#N/A</v>
      </c>
      <c r="AJ75" s="53" t="e">
        <f>I75-J75-VLOOKUP(C75, Вчера_Спутник!C:BG, 7, FALSE)</f>
        <v>#N/A</v>
      </c>
      <c r="AK75" s="53" t="e">
        <f>K75-L75-VLOOKUP(C75, Вчера_Спутник!C:BG, 9, FALSE)</f>
        <v>#N/A</v>
      </c>
      <c r="AL75" s="53" t="e">
        <f>M75-N75-VLOOKUP(C75, Вчера_Спутник!C:BG, 11, FALSE)</f>
        <v>#N/A</v>
      </c>
      <c r="AM75" s="53" t="e">
        <f>O75-P75-VLOOKUP(C75, Вчера_Спутник!C:BG, 13, FALSE)</f>
        <v>#N/A</v>
      </c>
      <c r="AN75" s="53" t="e">
        <f>Q75-R75-VLOOKUP(C75, Вчера_Спутник!C:BG, 15, FALSE)</f>
        <v>#N/A</v>
      </c>
      <c r="AO75" s="53" t="e">
        <f>S75-T75-VLOOKUP(C75, Вчера_Спутник!C:BG, 17, FALSE)</f>
        <v>#N/A</v>
      </c>
      <c r="AP75" s="53" t="e">
        <f>U75-V75-VLOOKUP(C75, Вчера_Спутник!C:BG, 19, FALSE)</f>
        <v>#N/A</v>
      </c>
      <c r="AQ75" s="53" t="e">
        <f>W75-X75-VLOOKUP(C75, Вчера_Спутник!C:BG, 21, FALSE)</f>
        <v>#N/A</v>
      </c>
      <c r="AR75" s="53" t="e">
        <f>Y75-Z75-VLOOKUP(C75, Вчера_Спутник!C:BG, 23, FALSE)</f>
        <v>#N/A</v>
      </c>
      <c r="AS75" s="53" t="e">
        <f>VLOOKUP(C75, Вчера_Спутник!C:BG, 25, FALSE)+F75-V75-Z75-AA75</f>
        <v>#N/A</v>
      </c>
    </row>
    <row r="76" spans="1:45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40"/>
      <c r="AB76" s="48"/>
      <c r="AC76" s="53">
        <f t="shared" si="3"/>
        <v>0</v>
      </c>
      <c r="AD76" s="53">
        <f t="shared" si="4"/>
        <v>0</v>
      </c>
      <c r="AE76" s="53" t="str">
        <f>IF(ISNA(VLOOKUP(C76,Вчера_Спутник!C:C, 1, FALSE)),"ошибка",0)</f>
        <v>ошибка</v>
      </c>
      <c r="AF76" s="55"/>
      <c r="AG76" s="53" t="e">
        <f>D76-VLOOKUP(C76, Вчера_Спутник!C:BG, 2, FALSE)</f>
        <v>#N/A</v>
      </c>
      <c r="AH76" s="53" t="e">
        <f>E76-F76-VLOOKUP(C76, Вчера_Спутник!C:BG, 3, FALSE)</f>
        <v>#N/A</v>
      </c>
      <c r="AI76" s="53" t="e">
        <f>G76-H76-VLOOKUP(C76, Вчера_Спутник!C:BG, 5, FALSE)</f>
        <v>#N/A</v>
      </c>
      <c r="AJ76" s="53" t="e">
        <f>I76-J76-VLOOKUP(C76, Вчера_Спутник!C:BG, 7, FALSE)</f>
        <v>#N/A</v>
      </c>
      <c r="AK76" s="53" t="e">
        <f>K76-L76-VLOOKUP(C76, Вчера_Спутник!C:BG, 9, FALSE)</f>
        <v>#N/A</v>
      </c>
      <c r="AL76" s="53" t="e">
        <f>M76-N76-VLOOKUP(C76, Вчера_Спутник!C:BG, 11, FALSE)</f>
        <v>#N/A</v>
      </c>
      <c r="AM76" s="53" t="e">
        <f>O76-P76-VLOOKUP(C76, Вчера_Спутник!C:BG, 13, FALSE)</f>
        <v>#N/A</v>
      </c>
      <c r="AN76" s="53" t="e">
        <f>Q76-R76-VLOOKUP(C76, Вчера_Спутник!C:BG, 15, FALSE)</f>
        <v>#N/A</v>
      </c>
      <c r="AO76" s="53" t="e">
        <f>S76-T76-VLOOKUP(C76, Вчера_Спутник!C:BG, 17, FALSE)</f>
        <v>#N/A</v>
      </c>
      <c r="AP76" s="53" t="e">
        <f>U76-V76-VLOOKUP(C76, Вчера_Спутник!C:BG, 19, FALSE)</f>
        <v>#N/A</v>
      </c>
      <c r="AQ76" s="53" t="e">
        <f>W76-X76-VLOOKUP(C76, Вчера_Спутник!C:BG, 21, FALSE)</f>
        <v>#N/A</v>
      </c>
      <c r="AR76" s="53" t="e">
        <f>Y76-Z76-VLOOKUP(C76, Вчера_Спутник!C:BG, 23, FALSE)</f>
        <v>#N/A</v>
      </c>
      <c r="AS76" s="53" t="e">
        <f>VLOOKUP(C76, Вчера_Спутник!C:BG, 25, FALSE)+F76-V76-Z76-AA76</f>
        <v>#N/A</v>
      </c>
    </row>
    <row r="77" spans="1:45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40"/>
      <c r="AB77" s="48"/>
      <c r="AC77" s="53">
        <f t="shared" si="3"/>
        <v>0</v>
      </c>
      <c r="AD77" s="53">
        <f t="shared" si="4"/>
        <v>0</v>
      </c>
      <c r="AE77" s="53" t="str">
        <f>IF(ISNA(VLOOKUP(C77,Вчера_Спутник!C:C, 1, FALSE)),"ошибка",0)</f>
        <v>ошибка</v>
      </c>
      <c r="AF77" s="55"/>
      <c r="AG77" s="53" t="e">
        <f>D77-VLOOKUP(C77, Вчера_Спутник!C:BG, 2, FALSE)</f>
        <v>#N/A</v>
      </c>
      <c r="AH77" s="53" t="e">
        <f>E77-F77-VLOOKUP(C77, Вчера_Спутник!C:BG, 3, FALSE)</f>
        <v>#N/A</v>
      </c>
      <c r="AI77" s="53" t="e">
        <f>G77-H77-VLOOKUP(C77, Вчера_Спутник!C:BG, 5, FALSE)</f>
        <v>#N/A</v>
      </c>
      <c r="AJ77" s="53" t="e">
        <f>I77-J77-VLOOKUP(C77, Вчера_Спутник!C:BG, 7, FALSE)</f>
        <v>#N/A</v>
      </c>
      <c r="AK77" s="53" t="e">
        <f>K77-L77-VLOOKUP(C77, Вчера_Спутник!C:BG, 9, FALSE)</f>
        <v>#N/A</v>
      </c>
      <c r="AL77" s="53" t="e">
        <f>M77-N77-VLOOKUP(C77, Вчера_Спутник!C:BG, 11, FALSE)</f>
        <v>#N/A</v>
      </c>
      <c r="AM77" s="53" t="e">
        <f>O77-P77-VLOOKUP(C77, Вчера_Спутник!C:BG, 13, FALSE)</f>
        <v>#N/A</v>
      </c>
      <c r="AN77" s="53" t="e">
        <f>Q77-R77-VLOOKUP(C77, Вчера_Спутник!C:BG, 15, FALSE)</f>
        <v>#N/A</v>
      </c>
      <c r="AO77" s="53" t="e">
        <f>S77-T77-VLOOKUP(C77, Вчера_Спутник!C:BG, 17, FALSE)</f>
        <v>#N/A</v>
      </c>
      <c r="AP77" s="53" t="e">
        <f>U77-V77-VLOOKUP(C77, Вчера_Спутник!C:BG, 19, FALSE)</f>
        <v>#N/A</v>
      </c>
      <c r="AQ77" s="53" t="e">
        <f>W77-X77-VLOOKUP(C77, Вчера_Спутник!C:BG, 21, FALSE)</f>
        <v>#N/A</v>
      </c>
      <c r="AR77" s="53" t="e">
        <f>Y77-Z77-VLOOKUP(C77, Вчера_Спутник!C:BG, 23, FALSE)</f>
        <v>#N/A</v>
      </c>
      <c r="AS77" s="53" t="e">
        <f>VLOOKUP(C77, Вчера_Спутник!C:BG, 25, FALSE)+F77-V77-Z77-AA77</f>
        <v>#N/A</v>
      </c>
    </row>
    <row r="78" spans="1:45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40"/>
      <c r="AB78" s="48"/>
      <c r="AC78" s="53">
        <f t="shared" si="3"/>
        <v>0</v>
      </c>
      <c r="AD78" s="53">
        <f t="shared" si="4"/>
        <v>0</v>
      </c>
      <c r="AE78" s="53" t="str">
        <f>IF(ISNA(VLOOKUP(C78,Вчера_Спутник!C:C, 1, FALSE)),"ошибка",0)</f>
        <v>ошибка</v>
      </c>
      <c r="AF78" s="55"/>
      <c r="AG78" s="53" t="e">
        <f>D78-VLOOKUP(C78, Вчера_Спутник!C:BG, 2, FALSE)</f>
        <v>#N/A</v>
      </c>
      <c r="AH78" s="53" t="e">
        <f>E78-F78-VLOOKUP(C78, Вчера_Спутник!C:BG, 3, FALSE)</f>
        <v>#N/A</v>
      </c>
      <c r="AI78" s="53" t="e">
        <f>G78-H78-VLOOKUP(C78, Вчера_Спутник!C:BG, 5, FALSE)</f>
        <v>#N/A</v>
      </c>
      <c r="AJ78" s="53" t="e">
        <f>I78-J78-VLOOKUP(C78, Вчера_Спутник!C:BG, 7, FALSE)</f>
        <v>#N/A</v>
      </c>
      <c r="AK78" s="53" t="e">
        <f>K78-L78-VLOOKUP(C78, Вчера_Спутник!C:BG, 9, FALSE)</f>
        <v>#N/A</v>
      </c>
      <c r="AL78" s="53" t="e">
        <f>M78-N78-VLOOKUP(C78, Вчера_Спутник!C:BG, 11, FALSE)</f>
        <v>#N/A</v>
      </c>
      <c r="AM78" s="53" t="e">
        <f>O78-P78-VLOOKUP(C78, Вчера_Спутник!C:BG, 13, FALSE)</f>
        <v>#N/A</v>
      </c>
      <c r="AN78" s="53" t="e">
        <f>Q78-R78-VLOOKUP(C78, Вчера_Спутник!C:BG, 15, FALSE)</f>
        <v>#N/A</v>
      </c>
      <c r="AO78" s="53" t="e">
        <f>S78-T78-VLOOKUP(C78, Вчера_Спутник!C:BG, 17, FALSE)</f>
        <v>#N/A</v>
      </c>
      <c r="AP78" s="53" t="e">
        <f>U78-V78-VLOOKUP(C78, Вчера_Спутник!C:BG, 19, FALSE)</f>
        <v>#N/A</v>
      </c>
      <c r="AQ78" s="53" t="e">
        <f>W78-X78-VLOOKUP(C78, Вчера_Спутник!C:BG, 21, FALSE)</f>
        <v>#N/A</v>
      </c>
      <c r="AR78" s="53" t="e">
        <f>Y78-Z78-VLOOKUP(C78, Вчера_Спутник!C:BG, 23, FALSE)</f>
        <v>#N/A</v>
      </c>
      <c r="AS78" s="53" t="e">
        <f>VLOOKUP(C78, Вчера_Спутник!C:BG, 25, FALSE)+F78-V78-Z78-AA78</f>
        <v>#N/A</v>
      </c>
    </row>
    <row r="79" spans="1:45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40"/>
      <c r="AB79" s="48"/>
      <c r="AC79" s="53">
        <f t="shared" si="3"/>
        <v>0</v>
      </c>
      <c r="AD79" s="53">
        <f t="shared" si="4"/>
        <v>0</v>
      </c>
      <c r="AE79" s="53" t="str">
        <f>IF(ISNA(VLOOKUP(C79,Вчера_Спутник!C:C, 1, FALSE)),"ошибка",0)</f>
        <v>ошибка</v>
      </c>
      <c r="AF79" s="55"/>
      <c r="AG79" s="53" t="e">
        <f>D79-VLOOKUP(C79, Вчера_Спутник!C:BG, 2, FALSE)</f>
        <v>#N/A</v>
      </c>
      <c r="AH79" s="53" t="e">
        <f>E79-F79-VLOOKUP(C79, Вчера_Спутник!C:BG, 3, FALSE)</f>
        <v>#N/A</v>
      </c>
      <c r="AI79" s="53" t="e">
        <f>G79-H79-VLOOKUP(C79, Вчера_Спутник!C:BG, 5, FALSE)</f>
        <v>#N/A</v>
      </c>
      <c r="AJ79" s="53" t="e">
        <f>I79-J79-VLOOKUP(C79, Вчера_Спутник!C:BG, 7, FALSE)</f>
        <v>#N/A</v>
      </c>
      <c r="AK79" s="53" t="e">
        <f>K79-L79-VLOOKUP(C79, Вчера_Спутник!C:BG, 9, FALSE)</f>
        <v>#N/A</v>
      </c>
      <c r="AL79" s="53" t="e">
        <f>M79-N79-VLOOKUP(C79, Вчера_Спутник!C:BG, 11, FALSE)</f>
        <v>#N/A</v>
      </c>
      <c r="AM79" s="53" t="e">
        <f>O79-P79-VLOOKUP(C79, Вчера_Спутник!C:BG, 13, FALSE)</f>
        <v>#N/A</v>
      </c>
      <c r="AN79" s="53" t="e">
        <f>Q79-R79-VLOOKUP(C79, Вчера_Спутник!C:BG, 15, FALSE)</f>
        <v>#N/A</v>
      </c>
      <c r="AO79" s="53" t="e">
        <f>S79-T79-VLOOKUP(C79, Вчера_Спутник!C:BG, 17, FALSE)</f>
        <v>#N/A</v>
      </c>
      <c r="AP79" s="53" t="e">
        <f>U79-V79-VLOOKUP(C79, Вчера_Спутник!C:BG, 19, FALSE)</f>
        <v>#N/A</v>
      </c>
      <c r="AQ79" s="53" t="e">
        <f>W79-X79-VLOOKUP(C79, Вчера_Спутник!C:BG, 21, FALSE)</f>
        <v>#N/A</v>
      </c>
      <c r="AR79" s="53" t="e">
        <f>Y79-Z79-VLOOKUP(C79, Вчера_Спутник!C:BG, 23, FALSE)</f>
        <v>#N/A</v>
      </c>
      <c r="AS79" s="53" t="e">
        <f>VLOOKUP(C79, Вчера_Спутник!C:BG, 25, FALSE)+F79-V79-Z79-AA79</f>
        <v>#N/A</v>
      </c>
    </row>
    <row r="80" spans="1:45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40"/>
      <c r="AB80" s="48"/>
      <c r="AC80" s="53">
        <f t="shared" si="3"/>
        <v>0</v>
      </c>
      <c r="AD80" s="53">
        <f t="shared" si="4"/>
        <v>0</v>
      </c>
      <c r="AE80" s="53" t="str">
        <f>IF(ISNA(VLOOKUP(C80,Вчера_Спутник!C:C, 1, FALSE)),"ошибка",0)</f>
        <v>ошибка</v>
      </c>
      <c r="AF80" s="55"/>
      <c r="AG80" s="53" t="e">
        <f>D80-VLOOKUP(C80, Вчера_Спутник!C:BG, 2, FALSE)</f>
        <v>#N/A</v>
      </c>
      <c r="AH80" s="53" t="e">
        <f>E80-F80-VLOOKUP(C80, Вчера_Спутник!C:BG, 3, FALSE)</f>
        <v>#N/A</v>
      </c>
      <c r="AI80" s="53" t="e">
        <f>G80-H80-VLOOKUP(C80, Вчера_Спутник!C:BG, 5, FALSE)</f>
        <v>#N/A</v>
      </c>
      <c r="AJ80" s="53" t="e">
        <f>I80-J80-VLOOKUP(C80, Вчера_Спутник!C:BG, 7, FALSE)</f>
        <v>#N/A</v>
      </c>
      <c r="AK80" s="53" t="e">
        <f>K80-L80-VLOOKUP(C80, Вчера_Спутник!C:BG, 9, FALSE)</f>
        <v>#N/A</v>
      </c>
      <c r="AL80" s="53" t="e">
        <f>M80-N80-VLOOKUP(C80, Вчера_Спутник!C:BG, 11, FALSE)</f>
        <v>#N/A</v>
      </c>
      <c r="AM80" s="53" t="e">
        <f>O80-P80-VLOOKUP(C80, Вчера_Спутник!C:BG, 13, FALSE)</f>
        <v>#N/A</v>
      </c>
      <c r="AN80" s="53" t="e">
        <f>Q80-R80-VLOOKUP(C80, Вчера_Спутник!C:BG, 15, FALSE)</f>
        <v>#N/A</v>
      </c>
      <c r="AO80" s="53" t="e">
        <f>S80-T80-VLOOKUP(C80, Вчера_Спутник!C:BG, 17, FALSE)</f>
        <v>#N/A</v>
      </c>
      <c r="AP80" s="53" t="e">
        <f>U80-V80-VLOOKUP(C80, Вчера_Спутник!C:BG, 19, FALSE)</f>
        <v>#N/A</v>
      </c>
      <c r="AQ80" s="53" t="e">
        <f>W80-X80-VLOOKUP(C80, Вчера_Спутник!C:BG, 21, FALSE)</f>
        <v>#N/A</v>
      </c>
      <c r="AR80" s="53" t="e">
        <f>Y80-Z80-VLOOKUP(C80, Вчера_Спутник!C:BG, 23, FALSE)</f>
        <v>#N/A</v>
      </c>
      <c r="AS80" s="53" t="e">
        <f>VLOOKUP(C80, Вчера_Спутник!C:BG, 25, FALSE)+F80-V80-Z80-AA80</f>
        <v>#N/A</v>
      </c>
    </row>
    <row r="81" spans="1:45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40"/>
      <c r="AB81" s="48"/>
      <c r="AC81" s="53">
        <f t="shared" si="3"/>
        <v>0</v>
      </c>
      <c r="AD81" s="53">
        <f t="shared" si="4"/>
        <v>0</v>
      </c>
      <c r="AE81" s="53" t="str">
        <f>IF(ISNA(VLOOKUP(C81,Вчера_Спутник!C:C, 1, FALSE)),"ошибка",0)</f>
        <v>ошибка</v>
      </c>
      <c r="AF81" s="55"/>
      <c r="AG81" s="53" t="e">
        <f>D81-VLOOKUP(C81, Вчера_Спутник!C:BG, 2, FALSE)</f>
        <v>#N/A</v>
      </c>
      <c r="AH81" s="53" t="e">
        <f>E81-F81-VLOOKUP(C81, Вчера_Спутник!C:BG, 3, FALSE)</f>
        <v>#N/A</v>
      </c>
      <c r="AI81" s="53" t="e">
        <f>G81-H81-VLOOKUP(C81, Вчера_Спутник!C:BG, 5, FALSE)</f>
        <v>#N/A</v>
      </c>
      <c r="AJ81" s="53" t="e">
        <f>I81-J81-VLOOKUP(C81, Вчера_Спутник!C:BG, 7, FALSE)</f>
        <v>#N/A</v>
      </c>
      <c r="AK81" s="53" t="e">
        <f>K81-L81-VLOOKUP(C81, Вчера_Спутник!C:BG, 9, FALSE)</f>
        <v>#N/A</v>
      </c>
      <c r="AL81" s="53" t="e">
        <f>M81-N81-VLOOKUP(C81, Вчера_Спутник!C:BG, 11, FALSE)</f>
        <v>#N/A</v>
      </c>
      <c r="AM81" s="53" t="e">
        <f>O81-P81-VLOOKUP(C81, Вчера_Спутник!C:BG, 13, FALSE)</f>
        <v>#N/A</v>
      </c>
      <c r="AN81" s="53" t="e">
        <f>Q81-R81-VLOOKUP(C81, Вчера_Спутник!C:BG, 15, FALSE)</f>
        <v>#N/A</v>
      </c>
      <c r="AO81" s="53" t="e">
        <f>S81-T81-VLOOKUP(C81, Вчера_Спутник!C:BG, 17, FALSE)</f>
        <v>#N/A</v>
      </c>
      <c r="AP81" s="53" t="e">
        <f>U81-V81-VLOOKUP(C81, Вчера_Спутник!C:BG, 19, FALSE)</f>
        <v>#N/A</v>
      </c>
      <c r="AQ81" s="53" t="e">
        <f>W81-X81-VLOOKUP(C81, Вчера_Спутник!C:BG, 21, FALSE)</f>
        <v>#N/A</v>
      </c>
      <c r="AR81" s="53" t="e">
        <f>Y81-Z81-VLOOKUP(C81, Вчера_Спутник!C:BG, 23, FALSE)</f>
        <v>#N/A</v>
      </c>
      <c r="AS81" s="53" t="e">
        <f>VLOOKUP(C81, Вчера_Спутник!C:BG, 25, FALSE)+F81-V81-Z81-AA81</f>
        <v>#N/A</v>
      </c>
    </row>
    <row r="82" spans="1:45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40"/>
      <c r="AB82" s="48"/>
      <c r="AC82" s="53">
        <f t="shared" si="3"/>
        <v>0</v>
      </c>
      <c r="AD82" s="53">
        <f t="shared" si="4"/>
        <v>0</v>
      </c>
      <c r="AE82" s="53" t="str">
        <f>IF(ISNA(VLOOKUP(C82,Вчера_Спутник!C:C, 1, FALSE)),"ошибка",0)</f>
        <v>ошибка</v>
      </c>
      <c r="AF82" s="55"/>
      <c r="AG82" s="53" t="e">
        <f>D82-VLOOKUP(C82, Вчера_Спутник!C:BG, 2, FALSE)</f>
        <v>#N/A</v>
      </c>
      <c r="AH82" s="53" t="e">
        <f>E82-F82-VLOOKUP(C82, Вчера_Спутник!C:BG, 3, FALSE)</f>
        <v>#N/A</v>
      </c>
      <c r="AI82" s="53" t="e">
        <f>G82-H82-VLOOKUP(C82, Вчера_Спутник!C:BG, 5, FALSE)</f>
        <v>#N/A</v>
      </c>
      <c r="AJ82" s="53" t="e">
        <f>I82-J82-VLOOKUP(C82, Вчера_Спутник!C:BG, 7, FALSE)</f>
        <v>#N/A</v>
      </c>
      <c r="AK82" s="53" t="e">
        <f>K82-L82-VLOOKUP(C82, Вчера_Спутник!C:BG, 9, FALSE)</f>
        <v>#N/A</v>
      </c>
      <c r="AL82" s="53" t="e">
        <f>M82-N82-VLOOKUP(C82, Вчера_Спутник!C:BG, 11, FALSE)</f>
        <v>#N/A</v>
      </c>
      <c r="AM82" s="53" t="e">
        <f>O82-P82-VLOOKUP(C82, Вчера_Спутник!C:BG, 13, FALSE)</f>
        <v>#N/A</v>
      </c>
      <c r="AN82" s="53" t="e">
        <f>Q82-R82-VLOOKUP(C82, Вчера_Спутник!C:BG, 15, FALSE)</f>
        <v>#N/A</v>
      </c>
      <c r="AO82" s="53" t="e">
        <f>S82-T82-VLOOKUP(C82, Вчера_Спутник!C:BG, 17, FALSE)</f>
        <v>#N/A</v>
      </c>
      <c r="AP82" s="53" t="e">
        <f>U82-V82-VLOOKUP(C82, Вчера_Спутник!C:BG, 19, FALSE)</f>
        <v>#N/A</v>
      </c>
      <c r="AQ82" s="53" t="e">
        <f>W82-X82-VLOOKUP(C82, Вчера_Спутник!C:BG, 21, FALSE)</f>
        <v>#N/A</v>
      </c>
      <c r="AR82" s="53" t="e">
        <f>Y82-Z82-VLOOKUP(C82, Вчера_Спутник!C:BG, 23, FALSE)</f>
        <v>#N/A</v>
      </c>
      <c r="AS82" s="53" t="e">
        <f>VLOOKUP(C82, Вчера_Спутник!C:BG, 25, FALSE)+F82-V82-Z82-AA82</f>
        <v>#N/A</v>
      </c>
    </row>
    <row r="83" spans="1:45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40"/>
      <c r="AB83" s="48"/>
      <c r="AC83" s="53">
        <f t="shared" si="3"/>
        <v>0</v>
      </c>
      <c r="AD83" s="53">
        <f t="shared" si="4"/>
        <v>0</v>
      </c>
      <c r="AE83" s="53" t="str">
        <f>IF(ISNA(VLOOKUP(C83,Вчера_Спутник!C:C, 1, FALSE)),"ошибка",0)</f>
        <v>ошибка</v>
      </c>
      <c r="AF83" s="55"/>
      <c r="AG83" s="53" t="e">
        <f>D83-VLOOKUP(C83, Вчера_Спутник!C:BG, 2, FALSE)</f>
        <v>#N/A</v>
      </c>
      <c r="AH83" s="53" t="e">
        <f>E83-F83-VLOOKUP(C83, Вчера_Спутник!C:BG, 3, FALSE)</f>
        <v>#N/A</v>
      </c>
      <c r="AI83" s="53" t="e">
        <f>G83-H83-VLOOKUP(C83, Вчера_Спутник!C:BG, 5, FALSE)</f>
        <v>#N/A</v>
      </c>
      <c r="AJ83" s="53" t="e">
        <f>I83-J83-VLOOKUP(C83, Вчера_Спутник!C:BG, 7, FALSE)</f>
        <v>#N/A</v>
      </c>
      <c r="AK83" s="53" t="e">
        <f>K83-L83-VLOOKUP(C83, Вчера_Спутник!C:BG, 9, FALSE)</f>
        <v>#N/A</v>
      </c>
      <c r="AL83" s="53" t="e">
        <f>M83-N83-VLOOKUP(C83, Вчера_Спутник!C:BG, 11, FALSE)</f>
        <v>#N/A</v>
      </c>
      <c r="AM83" s="53" t="e">
        <f>O83-P83-VLOOKUP(C83, Вчера_Спутник!C:BG, 13, FALSE)</f>
        <v>#N/A</v>
      </c>
      <c r="AN83" s="53" t="e">
        <f>Q83-R83-VLOOKUP(C83, Вчера_Спутник!C:BG, 15, FALSE)</f>
        <v>#N/A</v>
      </c>
      <c r="AO83" s="53" t="e">
        <f>S83-T83-VLOOKUP(C83, Вчера_Спутник!C:BG, 17, FALSE)</f>
        <v>#N/A</v>
      </c>
      <c r="AP83" s="53" t="e">
        <f>U83-V83-VLOOKUP(C83, Вчера_Спутник!C:BG, 19, FALSE)</f>
        <v>#N/A</v>
      </c>
      <c r="AQ83" s="53" t="e">
        <f>W83-X83-VLOOKUP(C83, Вчера_Спутник!C:BG, 21, FALSE)</f>
        <v>#N/A</v>
      </c>
      <c r="AR83" s="53" t="e">
        <f>Y83-Z83-VLOOKUP(C83, Вчера_Спутник!C:BG, 23, FALSE)</f>
        <v>#N/A</v>
      </c>
      <c r="AS83" s="53" t="e">
        <f>VLOOKUP(C83, Вчера_Спутник!C:BG, 25, FALSE)+F83-V83-Z83-AA83</f>
        <v>#N/A</v>
      </c>
    </row>
    <row r="84" spans="1:45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40"/>
      <c r="AB84" s="48"/>
      <c r="AC84" s="53">
        <f t="shared" si="3"/>
        <v>0</v>
      </c>
      <c r="AD84" s="53">
        <f t="shared" si="4"/>
        <v>0</v>
      </c>
      <c r="AE84" s="53" t="str">
        <f>IF(ISNA(VLOOKUP(C84,Вчера_Спутник!C:C, 1, FALSE)),"ошибка",0)</f>
        <v>ошибка</v>
      </c>
      <c r="AF84" s="55"/>
      <c r="AG84" s="53" t="e">
        <f>D84-VLOOKUP(C84, Вчера_Спутник!C:BG, 2, FALSE)</f>
        <v>#N/A</v>
      </c>
      <c r="AH84" s="53" t="e">
        <f>E84-F84-VLOOKUP(C84, Вчера_Спутник!C:BG, 3, FALSE)</f>
        <v>#N/A</v>
      </c>
      <c r="AI84" s="53" t="e">
        <f>G84-H84-VLOOKUP(C84, Вчера_Спутник!C:BG, 5, FALSE)</f>
        <v>#N/A</v>
      </c>
      <c r="AJ84" s="53" t="e">
        <f>I84-J84-VLOOKUP(C84, Вчера_Спутник!C:BG, 7, FALSE)</f>
        <v>#N/A</v>
      </c>
      <c r="AK84" s="53" t="e">
        <f>K84-L84-VLOOKUP(C84, Вчера_Спутник!C:BG, 9, FALSE)</f>
        <v>#N/A</v>
      </c>
      <c r="AL84" s="53" t="e">
        <f>M84-N84-VLOOKUP(C84, Вчера_Спутник!C:BG, 11, FALSE)</f>
        <v>#N/A</v>
      </c>
      <c r="AM84" s="53" t="e">
        <f>O84-P84-VLOOKUP(C84, Вчера_Спутник!C:BG, 13, FALSE)</f>
        <v>#N/A</v>
      </c>
      <c r="AN84" s="53" t="e">
        <f>Q84-R84-VLOOKUP(C84, Вчера_Спутник!C:BG, 15, FALSE)</f>
        <v>#N/A</v>
      </c>
      <c r="AO84" s="53" t="e">
        <f>S84-T84-VLOOKUP(C84, Вчера_Спутник!C:BG, 17, FALSE)</f>
        <v>#N/A</v>
      </c>
      <c r="AP84" s="53" t="e">
        <f>U84-V84-VLOOKUP(C84, Вчера_Спутник!C:BG, 19, FALSE)</f>
        <v>#N/A</v>
      </c>
      <c r="AQ84" s="53" t="e">
        <f>W84-X84-VLOOKUP(C84, Вчера_Спутник!C:BG, 21, FALSE)</f>
        <v>#N/A</v>
      </c>
      <c r="AR84" s="53" t="e">
        <f>Y84-Z84-VLOOKUP(C84, Вчера_Спутник!C:BG, 23, FALSE)</f>
        <v>#N/A</v>
      </c>
      <c r="AS84" s="53" t="e">
        <f>VLOOKUP(C84, Вчера_Спутник!C:BG, 25, FALSE)+F84-V84-Z84-AA84</f>
        <v>#N/A</v>
      </c>
    </row>
    <row r="85" spans="1:45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40"/>
      <c r="AB85" s="48"/>
      <c r="AC85" s="53">
        <f t="shared" si="3"/>
        <v>0</v>
      </c>
      <c r="AD85" s="53">
        <f t="shared" si="4"/>
        <v>0</v>
      </c>
      <c r="AE85" s="53" t="str">
        <f>IF(ISNA(VLOOKUP(C85,Вчера_Спутник!C:C, 1, FALSE)),"ошибка",0)</f>
        <v>ошибка</v>
      </c>
      <c r="AF85" s="55"/>
      <c r="AG85" s="53" t="e">
        <f>D85-VLOOKUP(C85, Вчера_Спутник!C:BG, 2, FALSE)</f>
        <v>#N/A</v>
      </c>
      <c r="AH85" s="53" t="e">
        <f>E85-F85-VLOOKUP(C85, Вчера_Спутник!C:BG, 3, FALSE)</f>
        <v>#N/A</v>
      </c>
      <c r="AI85" s="53" t="e">
        <f>G85-H85-VLOOKUP(C85, Вчера_Спутник!C:BG, 5, FALSE)</f>
        <v>#N/A</v>
      </c>
      <c r="AJ85" s="53" t="e">
        <f>I85-J85-VLOOKUP(C85, Вчера_Спутник!C:BG, 7, FALSE)</f>
        <v>#N/A</v>
      </c>
      <c r="AK85" s="53" t="e">
        <f>K85-L85-VLOOKUP(C85, Вчера_Спутник!C:BG, 9, FALSE)</f>
        <v>#N/A</v>
      </c>
      <c r="AL85" s="53" t="e">
        <f>M85-N85-VLOOKUP(C85, Вчера_Спутник!C:BG, 11, FALSE)</f>
        <v>#N/A</v>
      </c>
      <c r="AM85" s="53" t="e">
        <f>O85-P85-VLOOKUP(C85, Вчера_Спутник!C:BG, 13, FALSE)</f>
        <v>#N/A</v>
      </c>
      <c r="AN85" s="53" t="e">
        <f>Q85-R85-VLOOKUP(C85, Вчера_Спутник!C:BG, 15, FALSE)</f>
        <v>#N/A</v>
      </c>
      <c r="AO85" s="53" t="e">
        <f>S85-T85-VLOOKUP(C85, Вчера_Спутник!C:BG, 17, FALSE)</f>
        <v>#N/A</v>
      </c>
      <c r="AP85" s="53" t="e">
        <f>U85-V85-VLOOKUP(C85, Вчера_Спутник!C:BG, 19, FALSE)</f>
        <v>#N/A</v>
      </c>
      <c r="AQ85" s="53" t="e">
        <f>W85-X85-VLOOKUP(C85, Вчера_Спутник!C:BG, 21, FALSE)</f>
        <v>#N/A</v>
      </c>
      <c r="AR85" s="53" t="e">
        <f>Y85-Z85-VLOOKUP(C85, Вчера_Спутник!C:BG, 23, FALSE)</f>
        <v>#N/A</v>
      </c>
      <c r="AS85" s="53" t="e">
        <f>VLOOKUP(C85, Вчера_Спутник!C:BG, 25, FALSE)+F85-V85-Z85-AA85</f>
        <v>#N/A</v>
      </c>
    </row>
    <row r="86" spans="1:45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40"/>
      <c r="AB86" s="48"/>
      <c r="AC86" s="53">
        <f t="shared" si="3"/>
        <v>0</v>
      </c>
      <c r="AD86" s="53">
        <f t="shared" si="4"/>
        <v>0</v>
      </c>
      <c r="AE86" s="53" t="str">
        <f>IF(ISNA(VLOOKUP(C86,Вчера_Спутник!C:C, 1, FALSE)),"ошибка",0)</f>
        <v>ошибка</v>
      </c>
      <c r="AF86" s="55"/>
      <c r="AG86" s="53" t="e">
        <f>D86-VLOOKUP(C86, Вчера_Спутник!C:BG, 2, FALSE)</f>
        <v>#N/A</v>
      </c>
      <c r="AH86" s="53" t="e">
        <f>E86-F86-VLOOKUP(C86, Вчера_Спутник!C:BG, 3, FALSE)</f>
        <v>#N/A</v>
      </c>
      <c r="AI86" s="53" t="e">
        <f>G86-H86-VLOOKUP(C86, Вчера_Спутник!C:BG, 5, FALSE)</f>
        <v>#N/A</v>
      </c>
      <c r="AJ86" s="53" t="e">
        <f>I86-J86-VLOOKUP(C86, Вчера_Спутник!C:BG, 7, FALSE)</f>
        <v>#N/A</v>
      </c>
      <c r="AK86" s="53" t="e">
        <f>K86-L86-VLOOKUP(C86, Вчера_Спутник!C:BG, 9, FALSE)</f>
        <v>#N/A</v>
      </c>
      <c r="AL86" s="53" t="e">
        <f>M86-N86-VLOOKUP(C86, Вчера_Спутник!C:BG, 11, FALSE)</f>
        <v>#N/A</v>
      </c>
      <c r="AM86" s="53" t="e">
        <f>O86-P86-VLOOKUP(C86, Вчера_Спутник!C:BG, 13, FALSE)</f>
        <v>#N/A</v>
      </c>
      <c r="AN86" s="53" t="e">
        <f>Q86-R86-VLOOKUP(C86, Вчера_Спутник!C:BG, 15, FALSE)</f>
        <v>#N/A</v>
      </c>
      <c r="AO86" s="53" t="e">
        <f>S86-T86-VLOOKUP(C86, Вчера_Спутник!C:BG, 17, FALSE)</f>
        <v>#N/A</v>
      </c>
      <c r="AP86" s="53" t="e">
        <f>U86-V86-VLOOKUP(C86, Вчера_Спутник!C:BG, 19, FALSE)</f>
        <v>#N/A</v>
      </c>
      <c r="AQ86" s="53" t="e">
        <f>W86-X86-VLOOKUP(C86, Вчера_Спутник!C:BG, 21, FALSE)</f>
        <v>#N/A</v>
      </c>
      <c r="AR86" s="53" t="e">
        <f>Y86-Z86-VLOOKUP(C86, Вчера_Спутник!C:BG, 23, FALSE)</f>
        <v>#N/A</v>
      </c>
      <c r="AS86" s="53" t="e">
        <f>VLOOKUP(C86, Вчера_Спутник!C:BG, 25, FALSE)+F86-V86-Z86-AA86</f>
        <v>#N/A</v>
      </c>
    </row>
    <row r="87" spans="1:45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40"/>
      <c r="AB87" s="48"/>
      <c r="AC87" s="53">
        <f t="shared" si="3"/>
        <v>0</v>
      </c>
      <c r="AD87" s="53">
        <f t="shared" si="4"/>
        <v>0</v>
      </c>
      <c r="AE87" s="53" t="str">
        <f>IF(ISNA(VLOOKUP(C87,Вчера_Спутник!C:C, 1, FALSE)),"ошибка",0)</f>
        <v>ошибка</v>
      </c>
      <c r="AF87" s="55"/>
      <c r="AG87" s="53" t="e">
        <f>D87-VLOOKUP(C87, Вчера_Спутник!C:BG, 2, FALSE)</f>
        <v>#N/A</v>
      </c>
      <c r="AH87" s="53" t="e">
        <f>E87-F87-VLOOKUP(C87, Вчера_Спутник!C:BG, 3, FALSE)</f>
        <v>#N/A</v>
      </c>
      <c r="AI87" s="53" t="e">
        <f>G87-H87-VLOOKUP(C87, Вчера_Спутник!C:BG, 5, FALSE)</f>
        <v>#N/A</v>
      </c>
      <c r="AJ87" s="53" t="e">
        <f>I87-J87-VLOOKUP(C87, Вчера_Спутник!C:BG, 7, FALSE)</f>
        <v>#N/A</v>
      </c>
      <c r="AK87" s="53" t="e">
        <f>K87-L87-VLOOKUP(C87, Вчера_Спутник!C:BG, 9, FALSE)</f>
        <v>#N/A</v>
      </c>
      <c r="AL87" s="53" t="e">
        <f>M87-N87-VLOOKUP(C87, Вчера_Спутник!C:BG, 11, FALSE)</f>
        <v>#N/A</v>
      </c>
      <c r="AM87" s="53" t="e">
        <f>O87-P87-VLOOKUP(C87, Вчера_Спутник!C:BG, 13, FALSE)</f>
        <v>#N/A</v>
      </c>
      <c r="AN87" s="53" t="e">
        <f>Q87-R87-VLOOKUP(C87, Вчера_Спутник!C:BG, 15, FALSE)</f>
        <v>#N/A</v>
      </c>
      <c r="AO87" s="53" t="e">
        <f>S87-T87-VLOOKUP(C87, Вчера_Спутник!C:BG, 17, FALSE)</f>
        <v>#N/A</v>
      </c>
      <c r="AP87" s="53" t="e">
        <f>U87-V87-VLOOKUP(C87, Вчера_Спутник!C:BG, 19, FALSE)</f>
        <v>#N/A</v>
      </c>
      <c r="AQ87" s="53" t="e">
        <f>W87-X87-VLOOKUP(C87, Вчера_Спутник!C:BG, 21, FALSE)</f>
        <v>#N/A</v>
      </c>
      <c r="AR87" s="53" t="e">
        <f>Y87-Z87-VLOOKUP(C87, Вчера_Спутник!C:BG, 23, FALSE)</f>
        <v>#N/A</v>
      </c>
      <c r="AS87" s="53" t="e">
        <f>VLOOKUP(C87, Вчера_Спутник!C:BG, 25, FALSE)+F87-V87-Z87-AA87</f>
        <v>#N/A</v>
      </c>
    </row>
    <row r="88" spans="1:45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40"/>
      <c r="AB88" s="48"/>
      <c r="AC88" s="53">
        <f t="shared" si="3"/>
        <v>0</v>
      </c>
      <c r="AD88" s="53">
        <f t="shared" si="4"/>
        <v>0</v>
      </c>
      <c r="AE88" s="53" t="str">
        <f>IF(ISNA(VLOOKUP(C88,Вчера_Спутник!C:C, 1, FALSE)),"ошибка",0)</f>
        <v>ошибка</v>
      </c>
      <c r="AF88" s="55"/>
      <c r="AG88" s="53" t="e">
        <f>D88-VLOOKUP(C88, Вчера_Спутник!C:BG, 2, FALSE)</f>
        <v>#N/A</v>
      </c>
      <c r="AH88" s="53" t="e">
        <f>E88-F88-VLOOKUP(C88, Вчера_Спутник!C:BG, 3, FALSE)</f>
        <v>#N/A</v>
      </c>
      <c r="AI88" s="53" t="e">
        <f>G88-H88-VLOOKUP(C88, Вчера_Спутник!C:BG, 5, FALSE)</f>
        <v>#N/A</v>
      </c>
      <c r="AJ88" s="53" t="e">
        <f>I88-J88-VLOOKUP(C88, Вчера_Спутник!C:BG, 7, FALSE)</f>
        <v>#N/A</v>
      </c>
      <c r="AK88" s="53" t="e">
        <f>K88-L88-VLOOKUP(C88, Вчера_Спутник!C:BG, 9, FALSE)</f>
        <v>#N/A</v>
      </c>
      <c r="AL88" s="53" t="e">
        <f>M88-N88-VLOOKUP(C88, Вчера_Спутник!C:BG, 11, FALSE)</f>
        <v>#N/A</v>
      </c>
      <c r="AM88" s="53" t="e">
        <f>O88-P88-VLOOKUP(C88, Вчера_Спутник!C:BG, 13, FALSE)</f>
        <v>#N/A</v>
      </c>
      <c r="AN88" s="53" t="e">
        <f>Q88-R88-VLOOKUP(C88, Вчера_Спутник!C:BG, 15, FALSE)</f>
        <v>#N/A</v>
      </c>
      <c r="AO88" s="53" t="e">
        <f>S88-T88-VLOOKUP(C88, Вчера_Спутник!C:BG, 17, FALSE)</f>
        <v>#N/A</v>
      </c>
      <c r="AP88" s="53" t="e">
        <f>U88-V88-VLOOKUP(C88, Вчера_Спутник!C:BG, 19, FALSE)</f>
        <v>#N/A</v>
      </c>
      <c r="AQ88" s="53" t="e">
        <f>W88-X88-VLOOKUP(C88, Вчера_Спутник!C:BG, 21, FALSE)</f>
        <v>#N/A</v>
      </c>
      <c r="AR88" s="53" t="e">
        <f>Y88-Z88-VLOOKUP(C88, Вчера_Спутник!C:BG, 23, FALSE)</f>
        <v>#N/A</v>
      </c>
      <c r="AS88" s="53" t="e">
        <f>VLOOKUP(C88, Вчера_Спутник!C:BG, 25, FALSE)+F88-V88-Z88-AA88</f>
        <v>#N/A</v>
      </c>
    </row>
    <row r="89" spans="1:45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40"/>
      <c r="AB89" s="48"/>
      <c r="AC89" s="53">
        <f t="shared" si="3"/>
        <v>0</v>
      </c>
      <c r="AD89" s="53">
        <f t="shared" si="4"/>
        <v>0</v>
      </c>
      <c r="AE89" s="53" t="str">
        <f>IF(ISNA(VLOOKUP(C89,Вчера_Спутник!C:C, 1, FALSE)),"ошибка",0)</f>
        <v>ошибка</v>
      </c>
      <c r="AF89" s="55"/>
      <c r="AG89" s="53" t="e">
        <f>D89-VLOOKUP(C89, Вчера_Спутник!C:BG, 2, FALSE)</f>
        <v>#N/A</v>
      </c>
      <c r="AH89" s="53" t="e">
        <f>E89-F89-VLOOKUP(C89, Вчера_Спутник!C:BG, 3, FALSE)</f>
        <v>#N/A</v>
      </c>
      <c r="AI89" s="53" t="e">
        <f>G89-H89-VLOOKUP(C89, Вчера_Спутник!C:BG, 5, FALSE)</f>
        <v>#N/A</v>
      </c>
      <c r="AJ89" s="53" t="e">
        <f>I89-J89-VLOOKUP(C89, Вчера_Спутник!C:BG, 7, FALSE)</f>
        <v>#N/A</v>
      </c>
      <c r="AK89" s="53" t="e">
        <f>K89-L89-VLOOKUP(C89, Вчера_Спутник!C:BG, 9, FALSE)</f>
        <v>#N/A</v>
      </c>
      <c r="AL89" s="53" t="e">
        <f>M89-N89-VLOOKUP(C89, Вчера_Спутник!C:BG, 11, FALSE)</f>
        <v>#N/A</v>
      </c>
      <c r="AM89" s="53" t="e">
        <f>O89-P89-VLOOKUP(C89, Вчера_Спутник!C:BG, 13, FALSE)</f>
        <v>#N/A</v>
      </c>
      <c r="AN89" s="53" t="e">
        <f>Q89-R89-VLOOKUP(C89, Вчера_Спутник!C:BG, 15, FALSE)</f>
        <v>#N/A</v>
      </c>
      <c r="AO89" s="53" t="e">
        <f>S89-T89-VLOOKUP(C89, Вчера_Спутник!C:BG, 17, FALSE)</f>
        <v>#N/A</v>
      </c>
      <c r="AP89" s="53" t="e">
        <f>U89-V89-VLOOKUP(C89, Вчера_Спутник!C:BG, 19, FALSE)</f>
        <v>#N/A</v>
      </c>
      <c r="AQ89" s="53" t="e">
        <f>W89-X89-VLOOKUP(C89, Вчера_Спутник!C:BG, 21, FALSE)</f>
        <v>#N/A</v>
      </c>
      <c r="AR89" s="53" t="e">
        <f>Y89-Z89-VLOOKUP(C89, Вчера_Спутник!C:BG, 23, FALSE)</f>
        <v>#N/A</v>
      </c>
      <c r="AS89" s="53" t="e">
        <f>VLOOKUP(C89, Вчера_Спутник!C:BG, 25, FALSE)+F89-V89-Z89-AA89</f>
        <v>#N/A</v>
      </c>
    </row>
    <row r="90" spans="1:45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40"/>
      <c r="AB90" s="48"/>
      <c r="AC90" s="53">
        <f t="shared" si="3"/>
        <v>0</v>
      </c>
      <c r="AD90" s="53">
        <f t="shared" si="4"/>
        <v>0</v>
      </c>
      <c r="AE90" s="53" t="str">
        <f>IF(ISNA(VLOOKUP(C90,Вчера_Спутник!C:C, 1, FALSE)),"ошибка",0)</f>
        <v>ошибка</v>
      </c>
      <c r="AF90" s="55"/>
      <c r="AG90" s="53" t="e">
        <f>D90-VLOOKUP(C90, Вчера_Спутник!C:BG, 2, FALSE)</f>
        <v>#N/A</v>
      </c>
      <c r="AH90" s="53" t="e">
        <f>E90-F90-VLOOKUP(C90, Вчера_Спутник!C:BG, 3, FALSE)</f>
        <v>#N/A</v>
      </c>
      <c r="AI90" s="53" t="e">
        <f>G90-H90-VLOOKUP(C90, Вчера_Спутник!C:BG, 5, FALSE)</f>
        <v>#N/A</v>
      </c>
      <c r="AJ90" s="53" t="e">
        <f>I90-J90-VLOOKUP(C90, Вчера_Спутник!C:BG, 7, FALSE)</f>
        <v>#N/A</v>
      </c>
      <c r="AK90" s="53" t="e">
        <f>K90-L90-VLOOKUP(C90, Вчера_Спутник!C:BG, 9, FALSE)</f>
        <v>#N/A</v>
      </c>
      <c r="AL90" s="53" t="e">
        <f>M90-N90-VLOOKUP(C90, Вчера_Спутник!C:BG, 11, FALSE)</f>
        <v>#N/A</v>
      </c>
      <c r="AM90" s="53" t="e">
        <f>O90-P90-VLOOKUP(C90, Вчера_Спутник!C:BG, 13, FALSE)</f>
        <v>#N/A</v>
      </c>
      <c r="AN90" s="53" t="e">
        <f>Q90-R90-VLOOKUP(C90, Вчера_Спутник!C:BG, 15, FALSE)</f>
        <v>#N/A</v>
      </c>
      <c r="AO90" s="53" t="e">
        <f>S90-T90-VLOOKUP(C90, Вчера_Спутник!C:BG, 17, FALSE)</f>
        <v>#N/A</v>
      </c>
      <c r="AP90" s="53" t="e">
        <f>U90-V90-VLOOKUP(C90, Вчера_Спутник!C:BG, 19, FALSE)</f>
        <v>#N/A</v>
      </c>
      <c r="AQ90" s="53" t="e">
        <f>W90-X90-VLOOKUP(C90, Вчера_Спутник!C:BG, 21, FALSE)</f>
        <v>#N/A</v>
      </c>
      <c r="AR90" s="53" t="e">
        <f>Y90-Z90-VLOOKUP(C90, Вчера_Спутник!C:BG, 23, FALSE)</f>
        <v>#N/A</v>
      </c>
      <c r="AS90" s="53" t="e">
        <f>VLOOKUP(C90, Вчера_Спутник!C:BG, 25, FALSE)+F90-V90-Z90-AA90</f>
        <v>#N/A</v>
      </c>
    </row>
    <row r="91" spans="1:45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40"/>
      <c r="AB91" s="48"/>
      <c r="AC91" s="53">
        <f t="shared" si="3"/>
        <v>0</v>
      </c>
      <c r="AD91" s="53">
        <f t="shared" si="4"/>
        <v>0</v>
      </c>
      <c r="AE91" s="53" t="str">
        <f>IF(ISNA(VLOOKUP(C91,Вчера_Спутник!C:C, 1, FALSE)),"ошибка",0)</f>
        <v>ошибка</v>
      </c>
      <c r="AF91" s="55"/>
      <c r="AG91" s="53" t="e">
        <f>D91-VLOOKUP(C91, Вчера_Спутник!C:BG, 2, FALSE)</f>
        <v>#N/A</v>
      </c>
      <c r="AH91" s="53" t="e">
        <f>E91-F91-VLOOKUP(C91, Вчера_Спутник!C:BG, 3, FALSE)</f>
        <v>#N/A</v>
      </c>
      <c r="AI91" s="53" t="e">
        <f>G91-H91-VLOOKUP(C91, Вчера_Спутник!C:BG, 5, FALSE)</f>
        <v>#N/A</v>
      </c>
      <c r="AJ91" s="53" t="e">
        <f>I91-J91-VLOOKUP(C91, Вчера_Спутник!C:BG, 7, FALSE)</f>
        <v>#N/A</v>
      </c>
      <c r="AK91" s="53" t="e">
        <f>K91-L91-VLOOKUP(C91, Вчера_Спутник!C:BG, 9, FALSE)</f>
        <v>#N/A</v>
      </c>
      <c r="AL91" s="53" t="e">
        <f>M91-N91-VLOOKUP(C91, Вчера_Спутник!C:BG, 11, FALSE)</f>
        <v>#N/A</v>
      </c>
      <c r="AM91" s="53" t="e">
        <f>O91-P91-VLOOKUP(C91, Вчера_Спутник!C:BG, 13, FALSE)</f>
        <v>#N/A</v>
      </c>
      <c r="AN91" s="53" t="e">
        <f>Q91-R91-VLOOKUP(C91, Вчера_Спутник!C:BG, 15, FALSE)</f>
        <v>#N/A</v>
      </c>
      <c r="AO91" s="53" t="e">
        <f>S91-T91-VLOOKUP(C91, Вчера_Спутник!C:BG, 17, FALSE)</f>
        <v>#N/A</v>
      </c>
      <c r="AP91" s="53" t="e">
        <f>U91-V91-VLOOKUP(C91, Вчера_Спутник!C:BG, 19, FALSE)</f>
        <v>#N/A</v>
      </c>
      <c r="AQ91" s="53" t="e">
        <f>W91-X91-VLOOKUP(C91, Вчера_Спутник!C:BG, 21, FALSE)</f>
        <v>#N/A</v>
      </c>
      <c r="AR91" s="53" t="e">
        <f>Y91-Z91-VLOOKUP(C91, Вчера_Спутник!C:BG, 23, FALSE)</f>
        <v>#N/A</v>
      </c>
      <c r="AS91" s="53" t="e">
        <f>VLOOKUP(C91, Вчера_Спутник!C:BG, 25, FALSE)+F91-V91-Z91-AA91</f>
        <v>#N/A</v>
      </c>
    </row>
    <row r="92" spans="1:45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40"/>
      <c r="AB92" s="48"/>
      <c r="AC92" s="53">
        <f t="shared" si="3"/>
        <v>0</v>
      </c>
      <c r="AD92" s="53">
        <f t="shared" si="4"/>
        <v>0</v>
      </c>
      <c r="AE92" s="53" t="str">
        <f>IF(ISNA(VLOOKUP(C92,Вчера_Спутник!C:C, 1, FALSE)),"ошибка",0)</f>
        <v>ошибка</v>
      </c>
      <c r="AF92" s="55"/>
      <c r="AG92" s="53" t="e">
        <f>D92-VLOOKUP(C92, Вчера_Спутник!C:BG, 2, FALSE)</f>
        <v>#N/A</v>
      </c>
      <c r="AH92" s="53" t="e">
        <f>E92-F92-VLOOKUP(C92, Вчера_Спутник!C:BG, 3, FALSE)</f>
        <v>#N/A</v>
      </c>
      <c r="AI92" s="53" t="e">
        <f>G92-H92-VLOOKUP(C92, Вчера_Спутник!C:BG, 5, FALSE)</f>
        <v>#N/A</v>
      </c>
      <c r="AJ92" s="53" t="e">
        <f>I92-J92-VLOOKUP(C92, Вчера_Спутник!C:BG, 7, FALSE)</f>
        <v>#N/A</v>
      </c>
      <c r="AK92" s="53" t="e">
        <f>K92-L92-VLOOKUP(C92, Вчера_Спутник!C:BG, 9, FALSE)</f>
        <v>#N/A</v>
      </c>
      <c r="AL92" s="53" t="e">
        <f>M92-N92-VLOOKUP(C92, Вчера_Спутник!C:BG, 11, FALSE)</f>
        <v>#N/A</v>
      </c>
      <c r="AM92" s="53" t="e">
        <f>O92-P92-VLOOKUP(C92, Вчера_Спутник!C:BG, 13, FALSE)</f>
        <v>#N/A</v>
      </c>
      <c r="AN92" s="53" t="e">
        <f>Q92-R92-VLOOKUP(C92, Вчера_Спутник!C:BG, 15, FALSE)</f>
        <v>#N/A</v>
      </c>
      <c r="AO92" s="53" t="e">
        <f>S92-T92-VLOOKUP(C92, Вчера_Спутник!C:BG, 17, FALSE)</f>
        <v>#N/A</v>
      </c>
      <c r="AP92" s="53" t="e">
        <f>U92-V92-VLOOKUP(C92, Вчера_Спутник!C:BG, 19, FALSE)</f>
        <v>#N/A</v>
      </c>
      <c r="AQ92" s="53" t="e">
        <f>W92-X92-VLOOKUP(C92, Вчера_Спутник!C:BG, 21, FALSE)</f>
        <v>#N/A</v>
      </c>
      <c r="AR92" s="53" t="e">
        <f>Y92-Z92-VLOOKUP(C92, Вчера_Спутник!C:BG, 23, FALSE)</f>
        <v>#N/A</v>
      </c>
      <c r="AS92" s="53" t="e">
        <f>VLOOKUP(C92, Вчера_Спутник!C:BG, 25, FALSE)+F92-V92-Z92-AA92</f>
        <v>#N/A</v>
      </c>
    </row>
    <row r="93" spans="1:45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40"/>
      <c r="AB93" s="48"/>
      <c r="AC93" s="53">
        <f t="shared" si="3"/>
        <v>0</v>
      </c>
      <c r="AD93" s="53">
        <f t="shared" si="4"/>
        <v>0</v>
      </c>
      <c r="AE93" s="53" t="str">
        <f>IF(ISNA(VLOOKUP(C93,Вчера_Спутник!C:C, 1, FALSE)),"ошибка",0)</f>
        <v>ошибка</v>
      </c>
      <c r="AF93" s="55"/>
      <c r="AG93" s="53" t="e">
        <f>D93-VLOOKUP(C93, Вчера_Спутник!C:BG, 2, FALSE)</f>
        <v>#N/A</v>
      </c>
      <c r="AH93" s="53" t="e">
        <f>E93-F93-VLOOKUP(C93, Вчера_Спутник!C:BG, 3, FALSE)</f>
        <v>#N/A</v>
      </c>
      <c r="AI93" s="53" t="e">
        <f>G93-H93-VLOOKUP(C93, Вчера_Спутник!C:BG, 5, FALSE)</f>
        <v>#N/A</v>
      </c>
      <c r="AJ93" s="53" t="e">
        <f>I93-J93-VLOOKUP(C93, Вчера_Спутник!C:BG, 7, FALSE)</f>
        <v>#N/A</v>
      </c>
      <c r="AK93" s="53" t="e">
        <f>K93-L93-VLOOKUP(C93, Вчера_Спутник!C:BG, 9, FALSE)</f>
        <v>#N/A</v>
      </c>
      <c r="AL93" s="53" t="e">
        <f>M93-N93-VLOOKUP(C93, Вчера_Спутник!C:BG, 11, FALSE)</f>
        <v>#N/A</v>
      </c>
      <c r="AM93" s="53" t="e">
        <f>O93-P93-VLOOKUP(C93, Вчера_Спутник!C:BG, 13, FALSE)</f>
        <v>#N/A</v>
      </c>
      <c r="AN93" s="53" t="e">
        <f>Q93-R93-VLOOKUP(C93, Вчера_Спутник!C:BG, 15, FALSE)</f>
        <v>#N/A</v>
      </c>
      <c r="AO93" s="53" t="e">
        <f>S93-T93-VLOOKUP(C93, Вчера_Спутник!C:BG, 17, FALSE)</f>
        <v>#N/A</v>
      </c>
      <c r="AP93" s="53" t="e">
        <f>U93-V93-VLOOKUP(C93, Вчера_Спутник!C:BG, 19, FALSE)</f>
        <v>#N/A</v>
      </c>
      <c r="AQ93" s="53" t="e">
        <f>W93-X93-VLOOKUP(C93, Вчера_Спутник!C:BG, 21, FALSE)</f>
        <v>#N/A</v>
      </c>
      <c r="AR93" s="53" t="e">
        <f>Y93-Z93-VLOOKUP(C93, Вчера_Спутник!C:BG, 23, FALSE)</f>
        <v>#N/A</v>
      </c>
      <c r="AS93" s="53" t="e">
        <f>VLOOKUP(C93, Вчера_Спутник!C:BG, 25, FALSE)+F93-V93-Z93-AA93</f>
        <v>#N/A</v>
      </c>
    </row>
    <row r="94" spans="1:45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40"/>
      <c r="AB94" s="48"/>
      <c r="AC94" s="53">
        <f t="shared" si="3"/>
        <v>0</v>
      </c>
      <c r="AD94" s="53">
        <f t="shared" si="4"/>
        <v>0</v>
      </c>
      <c r="AE94" s="53" t="str">
        <f>IF(ISNA(VLOOKUP(C94,Вчера_Спутник!C:C, 1, FALSE)),"ошибка",0)</f>
        <v>ошибка</v>
      </c>
      <c r="AF94" s="55"/>
      <c r="AG94" s="53" t="e">
        <f>D94-VLOOKUP(C94, Вчера_Спутник!C:BG, 2, FALSE)</f>
        <v>#N/A</v>
      </c>
      <c r="AH94" s="53" t="e">
        <f>E94-F94-VLOOKUP(C94, Вчера_Спутник!C:BG, 3, FALSE)</f>
        <v>#N/A</v>
      </c>
      <c r="AI94" s="53" t="e">
        <f>G94-H94-VLOOKUP(C94, Вчера_Спутник!C:BG, 5, FALSE)</f>
        <v>#N/A</v>
      </c>
      <c r="AJ94" s="53" t="e">
        <f>I94-J94-VLOOKUP(C94, Вчера_Спутник!C:BG, 7, FALSE)</f>
        <v>#N/A</v>
      </c>
      <c r="AK94" s="53" t="e">
        <f>K94-L94-VLOOKUP(C94, Вчера_Спутник!C:BG, 9, FALSE)</f>
        <v>#N/A</v>
      </c>
      <c r="AL94" s="53" t="e">
        <f>M94-N94-VLOOKUP(C94, Вчера_Спутник!C:BG, 11, FALSE)</f>
        <v>#N/A</v>
      </c>
      <c r="AM94" s="53" t="e">
        <f>O94-P94-VLOOKUP(C94, Вчера_Спутник!C:BG, 13, FALSE)</f>
        <v>#N/A</v>
      </c>
      <c r="AN94" s="53" t="e">
        <f>Q94-R94-VLOOKUP(C94, Вчера_Спутник!C:BG, 15, FALSE)</f>
        <v>#N/A</v>
      </c>
      <c r="AO94" s="53" t="e">
        <f>S94-T94-VLOOKUP(C94, Вчера_Спутник!C:BG, 17, FALSE)</f>
        <v>#N/A</v>
      </c>
      <c r="AP94" s="53" t="e">
        <f>U94-V94-VLOOKUP(C94, Вчера_Спутник!C:BG, 19, FALSE)</f>
        <v>#N/A</v>
      </c>
      <c r="AQ94" s="53" t="e">
        <f>W94-X94-VLOOKUP(C94, Вчера_Спутник!C:BG, 21, FALSE)</f>
        <v>#N/A</v>
      </c>
      <c r="AR94" s="53" t="e">
        <f>Y94-Z94-VLOOKUP(C94, Вчера_Спутник!C:BG, 23, FALSE)</f>
        <v>#N/A</v>
      </c>
      <c r="AS94" s="53" t="e">
        <f>VLOOKUP(C94, Вчера_Спутник!C:BG, 25, FALSE)+F94-V94-Z94-AA94</f>
        <v>#N/A</v>
      </c>
    </row>
    <row r="95" spans="1:45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40"/>
      <c r="AB95" s="48"/>
      <c r="AC95" s="53">
        <f t="shared" si="3"/>
        <v>0</v>
      </c>
      <c r="AD95" s="53">
        <f t="shared" si="4"/>
        <v>0</v>
      </c>
      <c r="AE95" s="53" t="str">
        <f>IF(ISNA(VLOOKUP(C95,Вчера_Спутник!C:C, 1, FALSE)),"ошибка",0)</f>
        <v>ошибка</v>
      </c>
      <c r="AF95" s="55"/>
      <c r="AG95" s="53" t="e">
        <f>D95-VLOOKUP(C95, Вчера_Спутник!C:BG, 2, FALSE)</f>
        <v>#N/A</v>
      </c>
      <c r="AH95" s="53" t="e">
        <f>E95-F95-VLOOKUP(C95, Вчера_Спутник!C:BG, 3, FALSE)</f>
        <v>#N/A</v>
      </c>
      <c r="AI95" s="53" t="e">
        <f>G95-H95-VLOOKUP(C95, Вчера_Спутник!C:BG, 5, FALSE)</f>
        <v>#N/A</v>
      </c>
      <c r="AJ95" s="53" t="e">
        <f>I95-J95-VLOOKUP(C95, Вчера_Спутник!C:BG, 7, FALSE)</f>
        <v>#N/A</v>
      </c>
      <c r="AK95" s="53" t="e">
        <f>K95-L95-VLOOKUP(C95, Вчера_Спутник!C:BG, 9, FALSE)</f>
        <v>#N/A</v>
      </c>
      <c r="AL95" s="53" t="e">
        <f>M95-N95-VLOOKUP(C95, Вчера_Спутник!C:BG, 11, FALSE)</f>
        <v>#N/A</v>
      </c>
      <c r="AM95" s="53" t="e">
        <f>O95-P95-VLOOKUP(C95, Вчера_Спутник!C:BG, 13, FALSE)</f>
        <v>#N/A</v>
      </c>
      <c r="AN95" s="53" t="e">
        <f>Q95-R95-VLOOKUP(C95, Вчера_Спутник!C:BG, 15, FALSE)</f>
        <v>#N/A</v>
      </c>
      <c r="AO95" s="53" t="e">
        <f>S95-T95-VLOOKUP(C95, Вчера_Спутник!C:BG, 17, FALSE)</f>
        <v>#N/A</v>
      </c>
      <c r="AP95" s="53" t="e">
        <f>U95-V95-VLOOKUP(C95, Вчера_Спутник!C:BG, 19, FALSE)</f>
        <v>#N/A</v>
      </c>
      <c r="AQ95" s="53" t="e">
        <f>W95-X95-VLOOKUP(C95, Вчера_Спутник!C:BG, 21, FALSE)</f>
        <v>#N/A</v>
      </c>
      <c r="AR95" s="53" t="e">
        <f>Y95-Z95-VLOOKUP(C95, Вчера_Спутник!C:BG, 23, FALSE)</f>
        <v>#N/A</v>
      </c>
      <c r="AS95" s="53" t="e">
        <f>VLOOKUP(C95, Вчера_Спутник!C:BG, 25, FALSE)+F95-V95-Z95-AA95</f>
        <v>#N/A</v>
      </c>
    </row>
    <row r="96" spans="1:45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40"/>
      <c r="AB96" s="48"/>
      <c r="AC96" s="53">
        <f t="shared" si="3"/>
        <v>0</v>
      </c>
      <c r="AD96" s="53">
        <f t="shared" si="4"/>
        <v>0</v>
      </c>
      <c r="AE96" s="53" t="str">
        <f>IF(ISNA(VLOOKUP(C96,Вчера_Спутник!C:C, 1, FALSE)),"ошибка",0)</f>
        <v>ошибка</v>
      </c>
      <c r="AF96" s="55"/>
      <c r="AG96" s="53" t="e">
        <f>D96-VLOOKUP(C96, Вчера_Спутник!C:BG, 2, FALSE)</f>
        <v>#N/A</v>
      </c>
      <c r="AH96" s="53" t="e">
        <f>E96-F96-VLOOKUP(C96, Вчера_Спутник!C:BG, 3, FALSE)</f>
        <v>#N/A</v>
      </c>
      <c r="AI96" s="53" t="e">
        <f>G96-H96-VLOOKUP(C96, Вчера_Спутник!C:BG, 5, FALSE)</f>
        <v>#N/A</v>
      </c>
      <c r="AJ96" s="53" t="e">
        <f>I96-J96-VLOOKUP(C96, Вчера_Спутник!C:BG, 7, FALSE)</f>
        <v>#N/A</v>
      </c>
      <c r="AK96" s="53" t="e">
        <f>K96-L96-VLOOKUP(C96, Вчера_Спутник!C:BG, 9, FALSE)</f>
        <v>#N/A</v>
      </c>
      <c r="AL96" s="53" t="e">
        <f>M96-N96-VLOOKUP(C96, Вчера_Спутник!C:BG, 11, FALSE)</f>
        <v>#N/A</v>
      </c>
      <c r="AM96" s="53" t="e">
        <f>O96-P96-VLOOKUP(C96, Вчера_Спутник!C:BG, 13, FALSE)</f>
        <v>#N/A</v>
      </c>
      <c r="AN96" s="53" t="e">
        <f>Q96-R96-VLOOKUP(C96, Вчера_Спутник!C:BG, 15, FALSE)</f>
        <v>#N/A</v>
      </c>
      <c r="AO96" s="53" t="e">
        <f>S96-T96-VLOOKUP(C96, Вчера_Спутник!C:BG, 17, FALSE)</f>
        <v>#N/A</v>
      </c>
      <c r="AP96" s="53" t="e">
        <f>U96-V96-VLOOKUP(C96, Вчера_Спутник!C:BG, 19, FALSE)</f>
        <v>#N/A</v>
      </c>
      <c r="AQ96" s="53" t="e">
        <f>W96-X96-VLOOKUP(C96, Вчера_Спутник!C:BG, 21, FALSE)</f>
        <v>#N/A</v>
      </c>
      <c r="AR96" s="53" t="e">
        <f>Y96-Z96-VLOOKUP(C96, Вчера_Спутник!C:BG, 23, FALSE)</f>
        <v>#N/A</v>
      </c>
      <c r="AS96" s="53" t="e">
        <f>VLOOKUP(C96, Вчера_Спутник!C:BG, 25, FALSE)+F96-V96-Z96-AA96</f>
        <v>#N/A</v>
      </c>
    </row>
    <row r="97" spans="1:45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40"/>
      <c r="AB97" s="48"/>
      <c r="AC97" s="53">
        <f t="shared" si="3"/>
        <v>0</v>
      </c>
      <c r="AD97" s="53">
        <f t="shared" si="4"/>
        <v>0</v>
      </c>
      <c r="AE97" s="53" t="str">
        <f>IF(ISNA(VLOOKUP(C97,Вчера_Спутник!C:C, 1, FALSE)),"ошибка",0)</f>
        <v>ошибка</v>
      </c>
      <c r="AF97" s="55"/>
      <c r="AG97" s="53" t="e">
        <f>D97-VLOOKUP(C97, Вчера_Спутник!C:BG, 2, FALSE)</f>
        <v>#N/A</v>
      </c>
      <c r="AH97" s="53" t="e">
        <f>E97-F97-VLOOKUP(C97, Вчера_Спутник!C:BG, 3, FALSE)</f>
        <v>#N/A</v>
      </c>
      <c r="AI97" s="53" t="e">
        <f>G97-H97-VLOOKUP(C97, Вчера_Спутник!C:BG, 5, FALSE)</f>
        <v>#N/A</v>
      </c>
      <c r="AJ97" s="53" t="e">
        <f>I97-J97-VLOOKUP(C97, Вчера_Спутник!C:BG, 7, FALSE)</f>
        <v>#N/A</v>
      </c>
      <c r="AK97" s="53" t="e">
        <f>K97-L97-VLOOKUP(C97, Вчера_Спутник!C:BG, 9, FALSE)</f>
        <v>#N/A</v>
      </c>
      <c r="AL97" s="53" t="e">
        <f>M97-N97-VLOOKUP(C97, Вчера_Спутник!C:BG, 11, FALSE)</f>
        <v>#N/A</v>
      </c>
      <c r="AM97" s="53" t="e">
        <f>O97-P97-VLOOKUP(C97, Вчера_Спутник!C:BG, 13, FALSE)</f>
        <v>#N/A</v>
      </c>
      <c r="AN97" s="53" t="e">
        <f>Q97-R97-VLOOKUP(C97, Вчера_Спутник!C:BG, 15, FALSE)</f>
        <v>#N/A</v>
      </c>
      <c r="AO97" s="53" t="e">
        <f>S97-T97-VLOOKUP(C97, Вчера_Спутник!C:BG, 17, FALSE)</f>
        <v>#N/A</v>
      </c>
      <c r="AP97" s="53" t="e">
        <f>U97-V97-VLOOKUP(C97, Вчера_Спутник!C:BG, 19, FALSE)</f>
        <v>#N/A</v>
      </c>
      <c r="AQ97" s="53" t="e">
        <f>W97-X97-VLOOKUP(C97, Вчера_Спутник!C:BG, 21, FALSE)</f>
        <v>#N/A</v>
      </c>
      <c r="AR97" s="53" t="e">
        <f>Y97-Z97-VLOOKUP(C97, Вчера_Спутник!C:BG, 23, FALSE)</f>
        <v>#N/A</v>
      </c>
      <c r="AS97" s="53" t="e">
        <f>VLOOKUP(C97, Вчера_Спутник!C:BG, 25, FALSE)+F97-V97-Z97-AA97</f>
        <v>#N/A</v>
      </c>
    </row>
    <row r="98" spans="1:45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40"/>
      <c r="AB98" s="48"/>
      <c r="AC98" s="53">
        <f t="shared" si="3"/>
        <v>0</v>
      </c>
      <c r="AD98" s="53">
        <f t="shared" si="4"/>
        <v>0</v>
      </c>
      <c r="AE98" s="53" t="str">
        <f>IF(ISNA(VLOOKUP(C98,Вчера_Спутник!C:C, 1, FALSE)),"ошибка",0)</f>
        <v>ошибка</v>
      </c>
      <c r="AF98" s="55"/>
      <c r="AG98" s="53" t="e">
        <f>D98-VLOOKUP(C98, Вчера_Спутник!C:BG, 2, FALSE)</f>
        <v>#N/A</v>
      </c>
      <c r="AH98" s="53" t="e">
        <f>E98-F98-VLOOKUP(C98, Вчера_Спутник!C:BG, 3, FALSE)</f>
        <v>#N/A</v>
      </c>
      <c r="AI98" s="53" t="e">
        <f>G98-H98-VLOOKUP(C98, Вчера_Спутник!C:BG, 5, FALSE)</f>
        <v>#N/A</v>
      </c>
      <c r="AJ98" s="53" t="e">
        <f>I98-J98-VLOOKUP(C98, Вчера_Спутник!C:BG, 7, FALSE)</f>
        <v>#N/A</v>
      </c>
      <c r="AK98" s="53" t="e">
        <f>K98-L98-VLOOKUP(C98, Вчера_Спутник!C:BG, 9, FALSE)</f>
        <v>#N/A</v>
      </c>
      <c r="AL98" s="53" t="e">
        <f>M98-N98-VLOOKUP(C98, Вчера_Спутник!C:BG, 11, FALSE)</f>
        <v>#N/A</v>
      </c>
      <c r="AM98" s="53" t="e">
        <f>O98-P98-VLOOKUP(C98, Вчера_Спутник!C:BG, 13, FALSE)</f>
        <v>#N/A</v>
      </c>
      <c r="AN98" s="53" t="e">
        <f>Q98-R98-VLOOKUP(C98, Вчера_Спутник!C:BG, 15, FALSE)</f>
        <v>#N/A</v>
      </c>
      <c r="AO98" s="53" t="e">
        <f>S98-T98-VLOOKUP(C98, Вчера_Спутник!C:BG, 17, FALSE)</f>
        <v>#N/A</v>
      </c>
      <c r="AP98" s="53" t="e">
        <f>U98-V98-VLOOKUP(C98, Вчера_Спутник!C:BG, 19, FALSE)</f>
        <v>#N/A</v>
      </c>
      <c r="AQ98" s="53" t="e">
        <f>W98-X98-VLOOKUP(C98, Вчера_Спутник!C:BG, 21, FALSE)</f>
        <v>#N/A</v>
      </c>
      <c r="AR98" s="53" t="e">
        <f>Y98-Z98-VLOOKUP(C98, Вчера_Спутник!C:BG, 23, FALSE)</f>
        <v>#N/A</v>
      </c>
      <c r="AS98" s="53" t="e">
        <f>VLOOKUP(C98, Вчера_Спутник!C:BG, 25, FALSE)+F98-V98-Z98-AA98</f>
        <v>#N/A</v>
      </c>
    </row>
    <row r="99" spans="1:45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40"/>
      <c r="AB99" s="48"/>
      <c r="AC99" s="53">
        <f t="shared" si="3"/>
        <v>0</v>
      </c>
      <c r="AD99" s="53">
        <f t="shared" si="4"/>
        <v>0</v>
      </c>
      <c r="AE99" s="53" t="str">
        <f>IF(ISNA(VLOOKUP(C99,Вчера_Спутник!C:C, 1, FALSE)),"ошибка",0)</f>
        <v>ошибка</v>
      </c>
      <c r="AF99" s="55"/>
      <c r="AG99" s="53" t="e">
        <f>D99-VLOOKUP(C99, Вчера_Спутник!C:BG, 2, FALSE)</f>
        <v>#N/A</v>
      </c>
      <c r="AH99" s="53" t="e">
        <f>E99-F99-VLOOKUP(C99, Вчера_Спутник!C:BG, 3, FALSE)</f>
        <v>#N/A</v>
      </c>
      <c r="AI99" s="53" t="e">
        <f>G99-H99-VLOOKUP(C99, Вчера_Спутник!C:BG, 5, FALSE)</f>
        <v>#N/A</v>
      </c>
      <c r="AJ99" s="53" t="e">
        <f>I99-J99-VLOOKUP(C99, Вчера_Спутник!C:BG, 7, FALSE)</f>
        <v>#N/A</v>
      </c>
      <c r="AK99" s="53" t="e">
        <f>K99-L99-VLOOKUP(C99, Вчера_Спутник!C:BG, 9, FALSE)</f>
        <v>#N/A</v>
      </c>
      <c r="AL99" s="53" t="e">
        <f>M99-N99-VLOOKUP(C99, Вчера_Спутник!C:BG, 11, FALSE)</f>
        <v>#N/A</v>
      </c>
      <c r="AM99" s="53" t="e">
        <f>O99-P99-VLOOKUP(C99, Вчера_Спутник!C:BG, 13, FALSE)</f>
        <v>#N/A</v>
      </c>
      <c r="AN99" s="53" t="e">
        <f>Q99-R99-VLOOKUP(C99, Вчера_Спутник!C:BG, 15, FALSE)</f>
        <v>#N/A</v>
      </c>
      <c r="AO99" s="53" t="e">
        <f>S99-T99-VLOOKUP(C99, Вчера_Спутник!C:BG, 17, FALSE)</f>
        <v>#N/A</v>
      </c>
      <c r="AP99" s="53" t="e">
        <f>U99-V99-VLOOKUP(C99, Вчера_Спутник!C:BG, 19, FALSE)</f>
        <v>#N/A</v>
      </c>
      <c r="AQ99" s="53" t="e">
        <f>W99-X99-VLOOKUP(C99, Вчера_Спутник!C:BG, 21, FALSE)</f>
        <v>#N/A</v>
      </c>
      <c r="AR99" s="53" t="e">
        <f>Y99-Z99-VLOOKUP(C99, Вчера_Спутник!C:BG, 23, FALSE)</f>
        <v>#N/A</v>
      </c>
      <c r="AS99" s="53" t="e">
        <f>VLOOKUP(C99, Вчера_Спутник!C:BG, 25, FALSE)+F99-V99-Z99-AA99</f>
        <v>#N/A</v>
      </c>
    </row>
    <row r="100" spans="1:45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40"/>
      <c r="AB100" s="48"/>
      <c r="AC100" s="53">
        <f t="shared" si="3"/>
        <v>0</v>
      </c>
      <c r="AD100" s="53">
        <f t="shared" si="4"/>
        <v>0</v>
      </c>
      <c r="AE100" s="53" t="str">
        <f>IF(ISNA(VLOOKUP(C100,Вчера_Спутник!C:C, 1, FALSE)),"ошибка",0)</f>
        <v>ошибка</v>
      </c>
      <c r="AF100" s="55"/>
      <c r="AG100" s="53" t="e">
        <f>D100-VLOOKUP(C100, Вчера_Спутник!C:BG, 2, FALSE)</f>
        <v>#N/A</v>
      </c>
      <c r="AH100" s="53" t="e">
        <f>E100-F100-VLOOKUP(C100, Вчера_Спутник!C:BG, 3, FALSE)</f>
        <v>#N/A</v>
      </c>
      <c r="AI100" s="53" t="e">
        <f>G100-H100-VLOOKUP(C100, Вчера_Спутник!C:BG, 5, FALSE)</f>
        <v>#N/A</v>
      </c>
      <c r="AJ100" s="53" t="e">
        <f>I100-J100-VLOOKUP(C100, Вчера_Спутник!C:BG, 7, FALSE)</f>
        <v>#N/A</v>
      </c>
      <c r="AK100" s="53" t="e">
        <f>K100-L100-VLOOKUP(C100, Вчера_Спутник!C:BG, 9, FALSE)</f>
        <v>#N/A</v>
      </c>
      <c r="AL100" s="53" t="e">
        <f>M100-N100-VLOOKUP(C100, Вчера_Спутник!C:BG, 11, FALSE)</f>
        <v>#N/A</v>
      </c>
      <c r="AM100" s="53" t="e">
        <f>O100-P100-VLOOKUP(C100, Вчера_Спутник!C:BG, 13, FALSE)</f>
        <v>#N/A</v>
      </c>
      <c r="AN100" s="53" t="e">
        <f>Q100-R100-VLOOKUP(C100, Вчера_Спутник!C:BG, 15, FALSE)</f>
        <v>#N/A</v>
      </c>
      <c r="AO100" s="53" t="e">
        <f>S100-T100-VLOOKUP(C100, Вчера_Спутник!C:BG, 17, FALSE)</f>
        <v>#N/A</v>
      </c>
      <c r="AP100" s="53" t="e">
        <f>U100-V100-VLOOKUP(C100, Вчера_Спутник!C:BG, 19, FALSE)</f>
        <v>#N/A</v>
      </c>
      <c r="AQ100" s="53" t="e">
        <f>W100-X100-VLOOKUP(C100, Вчера_Спутник!C:BG, 21, FALSE)</f>
        <v>#N/A</v>
      </c>
      <c r="AR100" s="53" t="e">
        <f>Y100-Z100-VLOOKUP(C100, Вчера_Спутник!C:BG, 23, FALSE)</f>
        <v>#N/A</v>
      </c>
      <c r="AS100" s="53" t="e">
        <f>VLOOKUP(C100, Вчера_Спутник!C:BG, 25, FALSE)+F100-V100-Z100-AA100</f>
        <v>#N/A</v>
      </c>
    </row>
    <row r="101" spans="1:45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40"/>
      <c r="AB101" s="48"/>
      <c r="AC101" s="53">
        <f t="shared" si="3"/>
        <v>0</v>
      </c>
      <c r="AD101" s="53">
        <f t="shared" si="4"/>
        <v>0</v>
      </c>
      <c r="AE101" s="53" t="str">
        <f>IF(ISNA(VLOOKUP(C101,Вчера_Спутник!C:C, 1, FALSE)),"ошибка",0)</f>
        <v>ошибка</v>
      </c>
      <c r="AF101" s="55"/>
      <c r="AG101" s="53" t="e">
        <f>D101-VLOOKUP(C101, Вчера_Спутник!C:BG, 2, FALSE)</f>
        <v>#N/A</v>
      </c>
      <c r="AH101" s="53" t="e">
        <f>E101-F101-VLOOKUP(C101, Вчера_Спутник!C:BG, 3, FALSE)</f>
        <v>#N/A</v>
      </c>
      <c r="AI101" s="53" t="e">
        <f>G101-H101-VLOOKUP(C101, Вчера_Спутник!C:BG, 5, FALSE)</f>
        <v>#N/A</v>
      </c>
      <c r="AJ101" s="53" t="e">
        <f>I101-J101-VLOOKUP(C101, Вчера_Спутник!C:BG, 7, FALSE)</f>
        <v>#N/A</v>
      </c>
      <c r="AK101" s="53" t="e">
        <f>K101-L101-VLOOKUP(C101, Вчера_Спутник!C:BG, 9, FALSE)</f>
        <v>#N/A</v>
      </c>
      <c r="AL101" s="53" t="e">
        <f>M101-N101-VLOOKUP(C101, Вчера_Спутник!C:BG, 11, FALSE)</f>
        <v>#N/A</v>
      </c>
      <c r="AM101" s="53" t="e">
        <f>O101-P101-VLOOKUP(C101, Вчера_Спутник!C:BG, 13, FALSE)</f>
        <v>#N/A</v>
      </c>
      <c r="AN101" s="53" t="e">
        <f>Q101-R101-VLOOKUP(C101, Вчера_Спутник!C:BG, 15, FALSE)</f>
        <v>#N/A</v>
      </c>
      <c r="AO101" s="53" t="e">
        <f>S101-T101-VLOOKUP(C101, Вчера_Спутник!C:BG, 17, FALSE)</f>
        <v>#N/A</v>
      </c>
      <c r="AP101" s="53" t="e">
        <f>U101-V101-VLOOKUP(C101, Вчера_Спутник!C:BG, 19, FALSE)</f>
        <v>#N/A</v>
      </c>
      <c r="AQ101" s="53" t="e">
        <f>W101-X101-VLOOKUP(C101, Вчера_Спутник!C:BG, 21, FALSE)</f>
        <v>#N/A</v>
      </c>
      <c r="AR101" s="53" t="e">
        <f>Y101-Z101-VLOOKUP(C101, Вчера_Спутник!C:BG, 23, FALSE)</f>
        <v>#N/A</v>
      </c>
      <c r="AS101" s="53" t="e">
        <f>VLOOKUP(C101, Вчера_Спутник!C:BG, 25, FALSE)+F101-V101-Z101-AA101</f>
        <v>#N/A</v>
      </c>
    </row>
    <row r="102" spans="1:45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40"/>
      <c r="AB102" s="48"/>
      <c r="AC102" s="53">
        <f t="shared" si="3"/>
        <v>0</v>
      </c>
      <c r="AD102" s="53">
        <f t="shared" si="4"/>
        <v>0</v>
      </c>
      <c r="AE102" s="53" t="str">
        <f>IF(ISNA(VLOOKUP(C102,Вчера_Спутник!C:C, 1, FALSE)),"ошибка",0)</f>
        <v>ошибка</v>
      </c>
      <c r="AF102" s="55"/>
      <c r="AG102" s="53" t="e">
        <f>D102-VLOOKUP(C102, Вчера_Спутник!C:BG, 2, FALSE)</f>
        <v>#N/A</v>
      </c>
      <c r="AH102" s="53" t="e">
        <f>E102-F102-VLOOKUP(C102, Вчера_Спутник!C:BG, 3, FALSE)</f>
        <v>#N/A</v>
      </c>
      <c r="AI102" s="53" t="e">
        <f>G102-H102-VLOOKUP(C102, Вчера_Спутник!C:BG, 5, FALSE)</f>
        <v>#N/A</v>
      </c>
      <c r="AJ102" s="53" t="e">
        <f>I102-J102-VLOOKUP(C102, Вчера_Спутник!C:BG, 7, FALSE)</f>
        <v>#N/A</v>
      </c>
      <c r="AK102" s="53" t="e">
        <f>K102-L102-VLOOKUP(C102, Вчера_Спутник!C:BG, 9, FALSE)</f>
        <v>#N/A</v>
      </c>
      <c r="AL102" s="53" t="e">
        <f>M102-N102-VLOOKUP(C102, Вчера_Спутник!C:BG, 11, FALSE)</f>
        <v>#N/A</v>
      </c>
      <c r="AM102" s="53" t="e">
        <f>O102-P102-VLOOKUP(C102, Вчера_Спутник!C:BG, 13, FALSE)</f>
        <v>#N/A</v>
      </c>
      <c r="AN102" s="53" t="e">
        <f>Q102-R102-VLOOKUP(C102, Вчера_Спутник!C:BG, 15, FALSE)</f>
        <v>#N/A</v>
      </c>
      <c r="AO102" s="53" t="e">
        <f>S102-T102-VLOOKUP(C102, Вчера_Спутник!C:BG, 17, FALSE)</f>
        <v>#N/A</v>
      </c>
      <c r="AP102" s="53" t="e">
        <f>U102-V102-VLOOKUP(C102, Вчера_Спутник!C:BG, 19, FALSE)</f>
        <v>#N/A</v>
      </c>
      <c r="AQ102" s="53" t="e">
        <f>W102-X102-VLOOKUP(C102, Вчера_Спутник!C:BG, 21, FALSE)</f>
        <v>#N/A</v>
      </c>
      <c r="AR102" s="53" t="e">
        <f>Y102-Z102-VLOOKUP(C102, Вчера_Спутник!C:BG, 23, FALSE)</f>
        <v>#N/A</v>
      </c>
      <c r="AS102" s="53" t="e">
        <f>VLOOKUP(C102, Вчера_Спутник!C:BG, 25, FALSE)+F102-V102-Z102-AA102</f>
        <v>#N/A</v>
      </c>
    </row>
    <row r="103" spans="1:45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40"/>
      <c r="AB103" s="48"/>
      <c r="AC103" s="53">
        <f t="shared" si="3"/>
        <v>0</v>
      </c>
      <c r="AD103" s="53">
        <f t="shared" si="4"/>
        <v>0</v>
      </c>
      <c r="AE103" s="53" t="str">
        <f>IF(ISNA(VLOOKUP(C103,Вчера_Спутник!C:C, 1, FALSE)),"ошибка",0)</f>
        <v>ошибка</v>
      </c>
      <c r="AF103" s="55"/>
      <c r="AG103" s="53" t="e">
        <f>D103-VLOOKUP(C103, Вчера_Спутник!C:BG, 2, FALSE)</f>
        <v>#N/A</v>
      </c>
      <c r="AH103" s="53" t="e">
        <f>E103-F103-VLOOKUP(C103, Вчера_Спутник!C:BG, 3, FALSE)</f>
        <v>#N/A</v>
      </c>
      <c r="AI103" s="53" t="e">
        <f>G103-H103-VLOOKUP(C103, Вчера_Спутник!C:BG, 5, FALSE)</f>
        <v>#N/A</v>
      </c>
      <c r="AJ103" s="53" t="e">
        <f>I103-J103-VLOOKUP(C103, Вчера_Спутник!C:BG, 7, FALSE)</f>
        <v>#N/A</v>
      </c>
      <c r="AK103" s="53" t="e">
        <f>K103-L103-VLOOKUP(C103, Вчера_Спутник!C:BG, 9, FALSE)</f>
        <v>#N/A</v>
      </c>
      <c r="AL103" s="53" t="e">
        <f>M103-N103-VLOOKUP(C103, Вчера_Спутник!C:BG, 11, FALSE)</f>
        <v>#N/A</v>
      </c>
      <c r="AM103" s="53" t="e">
        <f>O103-P103-VLOOKUP(C103, Вчера_Спутник!C:BG, 13, FALSE)</f>
        <v>#N/A</v>
      </c>
      <c r="AN103" s="53" t="e">
        <f>Q103-R103-VLOOKUP(C103, Вчера_Спутник!C:BG, 15, FALSE)</f>
        <v>#N/A</v>
      </c>
      <c r="AO103" s="53" t="e">
        <f>S103-T103-VLOOKUP(C103, Вчера_Спутник!C:BG, 17, FALSE)</f>
        <v>#N/A</v>
      </c>
      <c r="AP103" s="53" t="e">
        <f>U103-V103-VLOOKUP(C103, Вчера_Спутник!C:BG, 19, FALSE)</f>
        <v>#N/A</v>
      </c>
      <c r="AQ103" s="53" t="e">
        <f>W103-X103-VLOOKUP(C103, Вчера_Спутник!C:BG, 21, FALSE)</f>
        <v>#N/A</v>
      </c>
      <c r="AR103" s="53" t="e">
        <f>Y103-Z103-VLOOKUP(C103, Вчера_Спутник!C:BG, 23, FALSE)</f>
        <v>#N/A</v>
      </c>
      <c r="AS103" s="53" t="e">
        <f>VLOOKUP(C103, Вчера_Спутник!C:BG, 25, FALSE)+F103-V103-Z103-AA103</f>
        <v>#N/A</v>
      </c>
    </row>
    <row r="104" spans="1:45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40"/>
      <c r="AB104" s="48"/>
      <c r="AC104" s="53">
        <f t="shared" si="3"/>
        <v>0</v>
      </c>
      <c r="AD104" s="53">
        <f t="shared" si="4"/>
        <v>0</v>
      </c>
      <c r="AE104" s="53" t="str">
        <f>IF(ISNA(VLOOKUP(C104,Вчера_Спутник!C:C, 1, FALSE)),"ошибка",0)</f>
        <v>ошибка</v>
      </c>
      <c r="AF104" s="55"/>
      <c r="AG104" s="53" t="e">
        <f>D104-VLOOKUP(C104, Вчера_Спутник!C:BG, 2, FALSE)</f>
        <v>#N/A</v>
      </c>
      <c r="AH104" s="53" t="e">
        <f>E104-F104-VLOOKUP(C104, Вчера_Спутник!C:BG, 3, FALSE)</f>
        <v>#N/A</v>
      </c>
      <c r="AI104" s="53" t="e">
        <f>G104-H104-VLOOKUP(C104, Вчера_Спутник!C:BG, 5, FALSE)</f>
        <v>#N/A</v>
      </c>
      <c r="AJ104" s="53" t="e">
        <f>I104-J104-VLOOKUP(C104, Вчера_Спутник!C:BG, 7, FALSE)</f>
        <v>#N/A</v>
      </c>
      <c r="AK104" s="53" t="e">
        <f>K104-L104-VLOOKUP(C104, Вчера_Спутник!C:BG, 9, FALSE)</f>
        <v>#N/A</v>
      </c>
      <c r="AL104" s="53" t="e">
        <f>M104-N104-VLOOKUP(C104, Вчера_Спутник!C:BG, 11, FALSE)</f>
        <v>#N/A</v>
      </c>
      <c r="AM104" s="53" t="e">
        <f>O104-P104-VLOOKUP(C104, Вчера_Спутник!C:BG, 13, FALSE)</f>
        <v>#N/A</v>
      </c>
      <c r="AN104" s="53" t="e">
        <f>Q104-R104-VLOOKUP(C104, Вчера_Спутник!C:BG, 15, FALSE)</f>
        <v>#N/A</v>
      </c>
      <c r="AO104" s="53" t="e">
        <f>S104-T104-VLOOKUP(C104, Вчера_Спутник!C:BG, 17, FALSE)</f>
        <v>#N/A</v>
      </c>
      <c r="AP104" s="53" t="e">
        <f>U104-V104-VLOOKUP(C104, Вчера_Спутник!C:BG, 19, FALSE)</f>
        <v>#N/A</v>
      </c>
      <c r="AQ104" s="53" t="e">
        <f>W104-X104-VLOOKUP(C104, Вчера_Спутник!C:BG, 21, FALSE)</f>
        <v>#N/A</v>
      </c>
      <c r="AR104" s="53" t="e">
        <f>Y104-Z104-VLOOKUP(C104, Вчера_Спутник!C:BG, 23, FALSE)</f>
        <v>#N/A</v>
      </c>
      <c r="AS104" s="53" t="e">
        <f>VLOOKUP(C104, Вчера_Спутник!C:BG, 25, FALSE)+F104-V104-Z104-AA104</f>
        <v>#N/A</v>
      </c>
    </row>
    <row r="105" spans="1:45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40"/>
      <c r="AB105" s="48"/>
      <c r="AC105" s="53">
        <f t="shared" si="3"/>
        <v>0</v>
      </c>
      <c r="AD105" s="53">
        <f t="shared" si="4"/>
        <v>0</v>
      </c>
      <c r="AE105" s="53" t="str">
        <f>IF(ISNA(VLOOKUP(C105,Вчера_Спутник!C:C, 1, FALSE)),"ошибка",0)</f>
        <v>ошибка</v>
      </c>
      <c r="AF105" s="55"/>
      <c r="AG105" s="53" t="e">
        <f>D105-VLOOKUP(C105, Вчера_Спутник!C:BG, 2, FALSE)</f>
        <v>#N/A</v>
      </c>
      <c r="AH105" s="53" t="e">
        <f>E105-F105-VLOOKUP(C105, Вчера_Спутник!C:BG, 3, FALSE)</f>
        <v>#N/A</v>
      </c>
      <c r="AI105" s="53" t="e">
        <f>G105-H105-VLOOKUP(C105, Вчера_Спутник!C:BG, 5, FALSE)</f>
        <v>#N/A</v>
      </c>
      <c r="AJ105" s="53" t="e">
        <f>I105-J105-VLOOKUP(C105, Вчера_Спутник!C:BG, 7, FALSE)</f>
        <v>#N/A</v>
      </c>
      <c r="AK105" s="53" t="e">
        <f>K105-L105-VLOOKUP(C105, Вчера_Спутник!C:BG, 9, FALSE)</f>
        <v>#N/A</v>
      </c>
      <c r="AL105" s="53" t="e">
        <f>M105-N105-VLOOKUP(C105, Вчера_Спутник!C:BG, 11, FALSE)</f>
        <v>#N/A</v>
      </c>
      <c r="AM105" s="53" t="e">
        <f>O105-P105-VLOOKUP(C105, Вчера_Спутник!C:BG, 13, FALSE)</f>
        <v>#N/A</v>
      </c>
      <c r="AN105" s="53" t="e">
        <f>Q105-R105-VLOOKUP(C105, Вчера_Спутник!C:BG, 15, FALSE)</f>
        <v>#N/A</v>
      </c>
      <c r="AO105" s="53" t="e">
        <f>S105-T105-VLOOKUP(C105, Вчера_Спутник!C:BG, 17, FALSE)</f>
        <v>#N/A</v>
      </c>
      <c r="AP105" s="53" t="e">
        <f>U105-V105-VLOOKUP(C105, Вчера_Спутник!C:BG, 19, FALSE)</f>
        <v>#N/A</v>
      </c>
      <c r="AQ105" s="53" t="e">
        <f>W105-X105-VLOOKUP(C105, Вчера_Спутник!C:BG, 21, FALSE)</f>
        <v>#N/A</v>
      </c>
      <c r="AR105" s="53" t="e">
        <f>Y105-Z105-VLOOKUP(C105, Вчера_Спутник!C:BG, 23, FALSE)</f>
        <v>#N/A</v>
      </c>
      <c r="AS105" s="53" t="e">
        <f>VLOOKUP(C105, Вчера_Спутник!C:BG, 25, FALSE)+F105-V105-Z105-AA105</f>
        <v>#N/A</v>
      </c>
    </row>
    <row r="106" spans="1:45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40"/>
      <c r="AB106" s="48"/>
      <c r="AC106" s="53">
        <f t="shared" si="3"/>
        <v>0</v>
      </c>
      <c r="AD106" s="53">
        <f t="shared" si="4"/>
        <v>0</v>
      </c>
      <c r="AE106" s="53" t="str">
        <f>IF(ISNA(VLOOKUP(C106,Вчера_Спутник!C:C, 1, FALSE)),"ошибка",0)</f>
        <v>ошибка</v>
      </c>
      <c r="AF106" s="55"/>
      <c r="AG106" s="53" t="e">
        <f>D106-VLOOKUP(C106, Вчера_Спутник!C:BG, 2, FALSE)</f>
        <v>#N/A</v>
      </c>
      <c r="AH106" s="53" t="e">
        <f>E106-F106-VLOOKUP(C106, Вчера_Спутник!C:BG, 3, FALSE)</f>
        <v>#N/A</v>
      </c>
      <c r="AI106" s="53" t="e">
        <f>G106-H106-VLOOKUP(C106, Вчера_Спутник!C:BG, 5, FALSE)</f>
        <v>#N/A</v>
      </c>
      <c r="AJ106" s="53" t="e">
        <f>I106-J106-VLOOKUP(C106, Вчера_Спутник!C:BG, 7, FALSE)</f>
        <v>#N/A</v>
      </c>
      <c r="AK106" s="53" t="e">
        <f>K106-L106-VLOOKUP(C106, Вчера_Спутник!C:BG, 9, FALSE)</f>
        <v>#N/A</v>
      </c>
      <c r="AL106" s="53" t="e">
        <f>M106-N106-VLOOKUP(C106, Вчера_Спутник!C:BG, 11, FALSE)</f>
        <v>#N/A</v>
      </c>
      <c r="AM106" s="53" t="e">
        <f>O106-P106-VLOOKUP(C106, Вчера_Спутник!C:BG, 13, FALSE)</f>
        <v>#N/A</v>
      </c>
      <c r="AN106" s="53" t="e">
        <f>Q106-R106-VLOOKUP(C106, Вчера_Спутник!C:BG, 15, FALSE)</f>
        <v>#N/A</v>
      </c>
      <c r="AO106" s="53" t="e">
        <f>S106-T106-VLOOKUP(C106, Вчера_Спутник!C:BG, 17, FALSE)</f>
        <v>#N/A</v>
      </c>
      <c r="AP106" s="53" t="e">
        <f>U106-V106-VLOOKUP(C106, Вчера_Спутник!C:BG, 19, FALSE)</f>
        <v>#N/A</v>
      </c>
      <c r="AQ106" s="53" t="e">
        <f>W106-X106-VLOOKUP(C106, Вчера_Спутник!C:BG, 21, FALSE)</f>
        <v>#N/A</v>
      </c>
      <c r="AR106" s="53" t="e">
        <f>Y106-Z106-VLOOKUP(C106, Вчера_Спутник!C:BG, 23, FALSE)</f>
        <v>#N/A</v>
      </c>
      <c r="AS106" s="53" t="e">
        <f>VLOOKUP(C106, Вчера_Спутник!C:BG, 25, FALSE)+F106-V106-Z106-AA106</f>
        <v>#N/A</v>
      </c>
    </row>
    <row r="107" spans="1:45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40"/>
      <c r="AB107" s="48"/>
      <c r="AC107" s="53">
        <f t="shared" si="3"/>
        <v>0</v>
      </c>
      <c r="AD107" s="53">
        <f t="shared" si="4"/>
        <v>0</v>
      </c>
      <c r="AE107" s="53" t="str">
        <f>IF(ISNA(VLOOKUP(C107,Вчера_Спутник!C:C, 1, FALSE)),"ошибка",0)</f>
        <v>ошибка</v>
      </c>
      <c r="AF107" s="55"/>
      <c r="AG107" s="53" t="e">
        <f>D107-VLOOKUP(C107, Вчера_Спутник!C:BG, 2, FALSE)</f>
        <v>#N/A</v>
      </c>
      <c r="AH107" s="53" t="e">
        <f>E107-F107-VLOOKUP(C107, Вчера_Спутник!C:BG, 3, FALSE)</f>
        <v>#N/A</v>
      </c>
      <c r="AI107" s="53" t="e">
        <f>G107-H107-VLOOKUP(C107, Вчера_Спутник!C:BG, 5, FALSE)</f>
        <v>#N/A</v>
      </c>
      <c r="AJ107" s="53" t="e">
        <f>I107-J107-VLOOKUP(C107, Вчера_Спутник!C:BG, 7, FALSE)</f>
        <v>#N/A</v>
      </c>
      <c r="AK107" s="53" t="e">
        <f>K107-L107-VLOOKUP(C107, Вчера_Спутник!C:BG, 9, FALSE)</f>
        <v>#N/A</v>
      </c>
      <c r="AL107" s="53" t="e">
        <f>M107-N107-VLOOKUP(C107, Вчера_Спутник!C:BG, 11, FALSE)</f>
        <v>#N/A</v>
      </c>
      <c r="AM107" s="53" t="e">
        <f>O107-P107-VLOOKUP(C107, Вчера_Спутник!C:BG, 13, FALSE)</f>
        <v>#N/A</v>
      </c>
      <c r="AN107" s="53" t="e">
        <f>Q107-R107-VLOOKUP(C107, Вчера_Спутник!C:BG, 15, FALSE)</f>
        <v>#N/A</v>
      </c>
      <c r="AO107" s="53" t="e">
        <f>S107-T107-VLOOKUP(C107, Вчера_Спутник!C:BG, 17, FALSE)</f>
        <v>#N/A</v>
      </c>
      <c r="AP107" s="53" t="e">
        <f>U107-V107-VLOOKUP(C107, Вчера_Спутник!C:BG, 19, FALSE)</f>
        <v>#N/A</v>
      </c>
      <c r="AQ107" s="53" t="e">
        <f>W107-X107-VLOOKUP(C107, Вчера_Спутник!C:BG, 21, FALSE)</f>
        <v>#N/A</v>
      </c>
      <c r="AR107" s="53" t="e">
        <f>Y107-Z107-VLOOKUP(C107, Вчера_Спутник!C:BG, 23, FALSE)</f>
        <v>#N/A</v>
      </c>
      <c r="AS107" s="53" t="e">
        <f>VLOOKUP(C107, Вчера_Спутник!C:BG, 25, FALSE)+F107-V107-Z107-AA107</f>
        <v>#N/A</v>
      </c>
    </row>
    <row r="108" spans="1:45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40"/>
      <c r="AB108" s="48"/>
      <c r="AC108" s="53">
        <f t="shared" si="3"/>
        <v>0</v>
      </c>
      <c r="AD108" s="53">
        <f t="shared" si="4"/>
        <v>0</v>
      </c>
      <c r="AE108" s="53" t="str">
        <f>IF(ISNA(VLOOKUP(C108,Вчера_Спутник!C:C, 1, FALSE)),"ошибка",0)</f>
        <v>ошибка</v>
      </c>
      <c r="AF108" s="55"/>
      <c r="AG108" s="53" t="e">
        <f>D108-VLOOKUP(C108, Вчера_Спутник!C:BG, 2, FALSE)</f>
        <v>#N/A</v>
      </c>
      <c r="AH108" s="53" t="e">
        <f>E108-F108-VLOOKUP(C108, Вчера_Спутник!C:BG, 3, FALSE)</f>
        <v>#N/A</v>
      </c>
      <c r="AI108" s="53" t="e">
        <f>G108-H108-VLOOKUP(C108, Вчера_Спутник!C:BG, 5, FALSE)</f>
        <v>#N/A</v>
      </c>
      <c r="AJ108" s="53" t="e">
        <f>I108-J108-VLOOKUP(C108, Вчера_Спутник!C:BG, 7, FALSE)</f>
        <v>#N/A</v>
      </c>
      <c r="AK108" s="53" t="e">
        <f>K108-L108-VLOOKUP(C108, Вчера_Спутник!C:BG, 9, FALSE)</f>
        <v>#N/A</v>
      </c>
      <c r="AL108" s="53" t="e">
        <f>M108-N108-VLOOKUP(C108, Вчера_Спутник!C:BG, 11, FALSE)</f>
        <v>#N/A</v>
      </c>
      <c r="AM108" s="53" t="e">
        <f>O108-P108-VLOOKUP(C108, Вчера_Спутник!C:BG, 13, FALSE)</f>
        <v>#N/A</v>
      </c>
      <c r="AN108" s="53" t="e">
        <f>Q108-R108-VLOOKUP(C108, Вчера_Спутник!C:BG, 15, FALSE)</f>
        <v>#N/A</v>
      </c>
      <c r="AO108" s="53" t="e">
        <f>S108-T108-VLOOKUP(C108, Вчера_Спутник!C:BG, 17, FALSE)</f>
        <v>#N/A</v>
      </c>
      <c r="AP108" s="53" t="e">
        <f>U108-V108-VLOOKUP(C108, Вчера_Спутник!C:BG, 19, FALSE)</f>
        <v>#N/A</v>
      </c>
      <c r="AQ108" s="53" t="e">
        <f>W108-X108-VLOOKUP(C108, Вчера_Спутник!C:BG, 21, FALSE)</f>
        <v>#N/A</v>
      </c>
      <c r="AR108" s="53" t="e">
        <f>Y108-Z108-VLOOKUP(C108, Вчера_Спутник!C:BG, 23, FALSE)</f>
        <v>#N/A</v>
      </c>
      <c r="AS108" s="53" t="e">
        <f>VLOOKUP(C108, Вчера_Спутник!C:BG, 25, FALSE)+F108-V108-Z108-AA108</f>
        <v>#N/A</v>
      </c>
    </row>
    <row r="109" spans="1:45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40"/>
      <c r="AB109" s="48"/>
      <c r="AC109" s="53">
        <f t="shared" si="3"/>
        <v>0</v>
      </c>
      <c r="AD109" s="53">
        <f t="shared" si="4"/>
        <v>0</v>
      </c>
      <c r="AE109" s="53" t="str">
        <f>IF(ISNA(VLOOKUP(C109,Вчера_Спутник!C:C, 1, FALSE)),"ошибка",0)</f>
        <v>ошибка</v>
      </c>
      <c r="AF109" s="55"/>
      <c r="AG109" s="53" t="e">
        <f>D109-VLOOKUP(C109, Вчера_Спутник!C:BG, 2, FALSE)</f>
        <v>#N/A</v>
      </c>
      <c r="AH109" s="53" t="e">
        <f>E109-F109-VLOOKUP(C109, Вчера_Спутник!C:BG, 3, FALSE)</f>
        <v>#N/A</v>
      </c>
      <c r="AI109" s="53" t="e">
        <f>G109-H109-VLOOKUP(C109, Вчера_Спутник!C:BG, 5, FALSE)</f>
        <v>#N/A</v>
      </c>
      <c r="AJ109" s="53" t="e">
        <f>I109-J109-VLOOKUP(C109, Вчера_Спутник!C:BG, 7, FALSE)</f>
        <v>#N/A</v>
      </c>
      <c r="AK109" s="53" t="e">
        <f>K109-L109-VLOOKUP(C109, Вчера_Спутник!C:BG, 9, FALSE)</f>
        <v>#N/A</v>
      </c>
      <c r="AL109" s="53" t="e">
        <f>M109-N109-VLOOKUP(C109, Вчера_Спутник!C:BG, 11, FALSE)</f>
        <v>#N/A</v>
      </c>
      <c r="AM109" s="53" t="e">
        <f>O109-P109-VLOOKUP(C109, Вчера_Спутник!C:BG, 13, FALSE)</f>
        <v>#N/A</v>
      </c>
      <c r="AN109" s="53" t="e">
        <f>Q109-R109-VLOOKUP(C109, Вчера_Спутник!C:BG, 15, FALSE)</f>
        <v>#N/A</v>
      </c>
      <c r="AO109" s="53" t="e">
        <f>S109-T109-VLOOKUP(C109, Вчера_Спутник!C:BG, 17, FALSE)</f>
        <v>#N/A</v>
      </c>
      <c r="AP109" s="53" t="e">
        <f>U109-V109-VLOOKUP(C109, Вчера_Спутник!C:BG, 19, FALSE)</f>
        <v>#N/A</v>
      </c>
      <c r="AQ109" s="53" t="e">
        <f>W109-X109-VLOOKUP(C109, Вчера_Спутник!C:BG, 21, FALSE)</f>
        <v>#N/A</v>
      </c>
      <c r="AR109" s="53" t="e">
        <f>Y109-Z109-VLOOKUP(C109, Вчера_Спутник!C:BG, 23, FALSE)</f>
        <v>#N/A</v>
      </c>
      <c r="AS109" s="53" t="e">
        <f>VLOOKUP(C109, Вчера_Спутник!C:BG, 25, FALSE)+F109-V109-Z109-AA109</f>
        <v>#N/A</v>
      </c>
    </row>
    <row r="110" spans="1:45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40"/>
      <c r="AB110" s="48"/>
      <c r="AC110" s="53">
        <f t="shared" si="3"/>
        <v>0</v>
      </c>
      <c r="AD110" s="53">
        <f t="shared" si="4"/>
        <v>0</v>
      </c>
      <c r="AE110" s="53" t="str">
        <f>IF(ISNA(VLOOKUP(C110,Вчера_Спутник!C:C, 1, FALSE)),"ошибка",0)</f>
        <v>ошибка</v>
      </c>
      <c r="AF110" s="55"/>
      <c r="AG110" s="53" t="e">
        <f>D110-VLOOKUP(C110, Вчера_Спутник!C:BG, 2, FALSE)</f>
        <v>#N/A</v>
      </c>
      <c r="AH110" s="53" t="e">
        <f>E110-F110-VLOOKUP(C110, Вчера_Спутник!C:BG, 3, FALSE)</f>
        <v>#N/A</v>
      </c>
      <c r="AI110" s="53" t="e">
        <f>G110-H110-VLOOKUP(C110, Вчера_Спутник!C:BG, 5, FALSE)</f>
        <v>#N/A</v>
      </c>
      <c r="AJ110" s="53" t="e">
        <f>I110-J110-VLOOKUP(C110, Вчера_Спутник!C:BG, 7, FALSE)</f>
        <v>#N/A</v>
      </c>
      <c r="AK110" s="53" t="e">
        <f>K110-L110-VLOOKUP(C110, Вчера_Спутник!C:BG, 9, FALSE)</f>
        <v>#N/A</v>
      </c>
      <c r="AL110" s="53" t="e">
        <f>M110-N110-VLOOKUP(C110, Вчера_Спутник!C:BG, 11, FALSE)</f>
        <v>#N/A</v>
      </c>
      <c r="AM110" s="53" t="e">
        <f>O110-P110-VLOOKUP(C110, Вчера_Спутник!C:BG, 13, FALSE)</f>
        <v>#N/A</v>
      </c>
      <c r="AN110" s="53" t="e">
        <f>Q110-R110-VLOOKUP(C110, Вчера_Спутник!C:BG, 15, FALSE)</f>
        <v>#N/A</v>
      </c>
      <c r="AO110" s="53" t="e">
        <f>S110-T110-VLOOKUP(C110, Вчера_Спутник!C:BG, 17, FALSE)</f>
        <v>#N/A</v>
      </c>
      <c r="AP110" s="53" t="e">
        <f>U110-V110-VLOOKUP(C110, Вчера_Спутник!C:BG, 19, FALSE)</f>
        <v>#N/A</v>
      </c>
      <c r="AQ110" s="53" t="e">
        <f>W110-X110-VLOOKUP(C110, Вчера_Спутник!C:BG, 21, FALSE)</f>
        <v>#N/A</v>
      </c>
      <c r="AR110" s="53" t="e">
        <f>Y110-Z110-VLOOKUP(C110, Вчера_Спутник!C:BG, 23, FALSE)</f>
        <v>#N/A</v>
      </c>
      <c r="AS110" s="53" t="e">
        <f>VLOOKUP(C110, Вчера_Спутник!C:BG, 25, FALSE)+F110-V110-Z110-AA110</f>
        <v>#N/A</v>
      </c>
    </row>
    <row r="111" spans="1:45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40"/>
      <c r="AB111" s="48"/>
      <c r="AC111" s="53">
        <f t="shared" si="3"/>
        <v>0</v>
      </c>
      <c r="AD111" s="53">
        <f t="shared" si="4"/>
        <v>0</v>
      </c>
      <c r="AE111" s="53" t="str">
        <f>IF(ISNA(VLOOKUP(C111,Вчера_Спутник!C:C, 1, FALSE)),"ошибка",0)</f>
        <v>ошибка</v>
      </c>
      <c r="AF111" s="55"/>
      <c r="AG111" s="53" t="e">
        <f>D111-VLOOKUP(C111, Вчера_Спутник!C:BG, 2, FALSE)</f>
        <v>#N/A</v>
      </c>
      <c r="AH111" s="53" t="e">
        <f>E111-F111-VLOOKUP(C111, Вчера_Спутник!C:BG, 3, FALSE)</f>
        <v>#N/A</v>
      </c>
      <c r="AI111" s="53" t="e">
        <f>G111-H111-VLOOKUP(C111, Вчера_Спутник!C:BG, 5, FALSE)</f>
        <v>#N/A</v>
      </c>
      <c r="AJ111" s="53" t="e">
        <f>I111-J111-VLOOKUP(C111, Вчера_Спутник!C:BG, 7, FALSE)</f>
        <v>#N/A</v>
      </c>
      <c r="AK111" s="53" t="e">
        <f>K111-L111-VLOOKUP(C111, Вчера_Спутник!C:BG, 9, FALSE)</f>
        <v>#N/A</v>
      </c>
      <c r="AL111" s="53" t="e">
        <f>M111-N111-VLOOKUP(C111, Вчера_Спутник!C:BG, 11, FALSE)</f>
        <v>#N/A</v>
      </c>
      <c r="AM111" s="53" t="e">
        <f>O111-P111-VLOOKUP(C111, Вчера_Спутник!C:BG, 13, FALSE)</f>
        <v>#N/A</v>
      </c>
      <c r="AN111" s="53" t="e">
        <f>Q111-R111-VLOOKUP(C111, Вчера_Спутник!C:BG, 15, FALSE)</f>
        <v>#N/A</v>
      </c>
      <c r="AO111" s="53" t="e">
        <f>S111-T111-VLOOKUP(C111, Вчера_Спутник!C:BG, 17, FALSE)</f>
        <v>#N/A</v>
      </c>
      <c r="AP111" s="53" t="e">
        <f>U111-V111-VLOOKUP(C111, Вчера_Спутник!C:BG, 19, FALSE)</f>
        <v>#N/A</v>
      </c>
      <c r="AQ111" s="53" t="e">
        <f>W111-X111-VLOOKUP(C111, Вчера_Спутник!C:BG, 21, FALSE)</f>
        <v>#N/A</v>
      </c>
      <c r="AR111" s="53" t="e">
        <f>Y111-Z111-VLOOKUP(C111, Вчера_Спутник!C:BG, 23, FALSE)</f>
        <v>#N/A</v>
      </c>
      <c r="AS111" s="53" t="e">
        <f>VLOOKUP(C111, Вчера_Спутник!C:BG, 25, FALSE)+F111-V111-Z111-AA111</f>
        <v>#N/A</v>
      </c>
    </row>
    <row r="112" spans="1:45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40"/>
      <c r="AB112" s="48"/>
      <c r="AC112" s="53">
        <f t="shared" si="3"/>
        <v>0</v>
      </c>
      <c r="AD112" s="53">
        <f t="shared" si="4"/>
        <v>0</v>
      </c>
      <c r="AE112" s="53" t="str">
        <f>IF(ISNA(VLOOKUP(C112,Вчера_Спутник!C:C, 1, FALSE)),"ошибка",0)</f>
        <v>ошибка</v>
      </c>
      <c r="AF112" s="55"/>
      <c r="AG112" s="53" t="e">
        <f>D112-VLOOKUP(C112, Вчера_Спутник!C:BG, 2, FALSE)</f>
        <v>#N/A</v>
      </c>
      <c r="AH112" s="53" t="e">
        <f>E112-F112-VLOOKUP(C112, Вчера_Спутник!C:BG, 3, FALSE)</f>
        <v>#N/A</v>
      </c>
      <c r="AI112" s="53" t="e">
        <f>G112-H112-VLOOKUP(C112, Вчера_Спутник!C:BG, 5, FALSE)</f>
        <v>#N/A</v>
      </c>
      <c r="AJ112" s="53" t="e">
        <f>I112-J112-VLOOKUP(C112, Вчера_Спутник!C:BG, 7, FALSE)</f>
        <v>#N/A</v>
      </c>
      <c r="AK112" s="53" t="e">
        <f>K112-L112-VLOOKUP(C112, Вчера_Спутник!C:BG, 9, FALSE)</f>
        <v>#N/A</v>
      </c>
      <c r="AL112" s="53" t="e">
        <f>M112-N112-VLOOKUP(C112, Вчера_Спутник!C:BG, 11, FALSE)</f>
        <v>#N/A</v>
      </c>
      <c r="AM112" s="53" t="e">
        <f>O112-P112-VLOOKUP(C112, Вчера_Спутник!C:BG, 13, FALSE)</f>
        <v>#N/A</v>
      </c>
      <c r="AN112" s="53" t="e">
        <f>Q112-R112-VLOOKUP(C112, Вчера_Спутник!C:BG, 15, FALSE)</f>
        <v>#N/A</v>
      </c>
      <c r="AO112" s="53" t="e">
        <f>S112-T112-VLOOKUP(C112, Вчера_Спутник!C:BG, 17, FALSE)</f>
        <v>#N/A</v>
      </c>
      <c r="AP112" s="53" t="e">
        <f>U112-V112-VLOOKUP(C112, Вчера_Спутник!C:BG, 19, FALSE)</f>
        <v>#N/A</v>
      </c>
      <c r="AQ112" s="53" t="e">
        <f>W112-X112-VLOOKUP(C112, Вчера_Спутник!C:BG, 21, FALSE)</f>
        <v>#N/A</v>
      </c>
      <c r="AR112" s="53" t="e">
        <f>Y112-Z112-VLOOKUP(C112, Вчера_Спутник!C:BG, 23, FALSE)</f>
        <v>#N/A</v>
      </c>
      <c r="AS112" s="53" t="e">
        <f>VLOOKUP(C112, Вчера_Спутник!C:BG, 25, FALSE)+F112-V112-Z112-AA112</f>
        <v>#N/A</v>
      </c>
    </row>
    <row r="113" spans="1:45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40"/>
      <c r="AB113" s="48"/>
      <c r="AC113" s="53">
        <f t="shared" si="3"/>
        <v>0</v>
      </c>
      <c r="AD113" s="53">
        <f t="shared" si="4"/>
        <v>0</v>
      </c>
      <c r="AE113" s="53" t="str">
        <f>IF(ISNA(VLOOKUP(C113,Вчера_Спутник!C:C, 1, FALSE)),"ошибка",0)</f>
        <v>ошибка</v>
      </c>
      <c r="AF113" s="55"/>
      <c r="AG113" s="53" t="e">
        <f>D113-VLOOKUP(C113, Вчера_Спутник!C:BG, 2, FALSE)</f>
        <v>#N/A</v>
      </c>
      <c r="AH113" s="53" t="e">
        <f>E113-F113-VLOOKUP(C113, Вчера_Спутник!C:BG, 3, FALSE)</f>
        <v>#N/A</v>
      </c>
      <c r="AI113" s="53" t="e">
        <f>G113-H113-VLOOKUP(C113, Вчера_Спутник!C:BG, 5, FALSE)</f>
        <v>#N/A</v>
      </c>
      <c r="AJ113" s="53" t="e">
        <f>I113-J113-VLOOKUP(C113, Вчера_Спутник!C:BG, 7, FALSE)</f>
        <v>#N/A</v>
      </c>
      <c r="AK113" s="53" t="e">
        <f>K113-L113-VLOOKUP(C113, Вчера_Спутник!C:BG, 9, FALSE)</f>
        <v>#N/A</v>
      </c>
      <c r="AL113" s="53" t="e">
        <f>M113-N113-VLOOKUP(C113, Вчера_Спутник!C:BG, 11, FALSE)</f>
        <v>#N/A</v>
      </c>
      <c r="AM113" s="53" t="e">
        <f>O113-P113-VLOOKUP(C113, Вчера_Спутник!C:BG, 13, FALSE)</f>
        <v>#N/A</v>
      </c>
      <c r="AN113" s="53" t="e">
        <f>Q113-R113-VLOOKUP(C113, Вчера_Спутник!C:BG, 15, FALSE)</f>
        <v>#N/A</v>
      </c>
      <c r="AO113" s="53" t="e">
        <f>S113-T113-VLOOKUP(C113, Вчера_Спутник!C:BG, 17, FALSE)</f>
        <v>#N/A</v>
      </c>
      <c r="AP113" s="53" t="e">
        <f>U113-V113-VLOOKUP(C113, Вчера_Спутник!C:BG, 19, FALSE)</f>
        <v>#N/A</v>
      </c>
      <c r="AQ113" s="53" t="e">
        <f>W113-X113-VLOOKUP(C113, Вчера_Спутник!C:BG, 21, FALSE)</f>
        <v>#N/A</v>
      </c>
      <c r="AR113" s="53" t="e">
        <f>Y113-Z113-VLOOKUP(C113, Вчера_Спутник!C:BG, 23, FALSE)</f>
        <v>#N/A</v>
      </c>
      <c r="AS113" s="53" t="e">
        <f>VLOOKUP(C113, Вчера_Спутник!C:BG, 25, FALSE)+F113-V113-Z113-AA113</f>
        <v>#N/A</v>
      </c>
    </row>
    <row r="114" spans="1:45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40"/>
      <c r="AB114" s="48"/>
      <c r="AC114" s="53">
        <f t="shared" si="3"/>
        <v>0</v>
      </c>
      <c r="AD114" s="53">
        <f t="shared" si="4"/>
        <v>0</v>
      </c>
      <c r="AE114" s="53" t="str">
        <f>IF(ISNA(VLOOKUP(C114,Вчера_Спутник!C:C, 1, FALSE)),"ошибка",0)</f>
        <v>ошибка</v>
      </c>
      <c r="AF114" s="55"/>
      <c r="AG114" s="53" t="e">
        <f>D114-VLOOKUP(C114, Вчера_Спутник!C:BG, 2, FALSE)</f>
        <v>#N/A</v>
      </c>
      <c r="AH114" s="53" t="e">
        <f>E114-F114-VLOOKUP(C114, Вчера_Спутник!C:BG, 3, FALSE)</f>
        <v>#N/A</v>
      </c>
      <c r="AI114" s="53" t="e">
        <f>G114-H114-VLOOKUP(C114, Вчера_Спутник!C:BG, 5, FALSE)</f>
        <v>#N/A</v>
      </c>
      <c r="AJ114" s="53" t="e">
        <f>I114-J114-VLOOKUP(C114, Вчера_Спутник!C:BG, 7, FALSE)</f>
        <v>#N/A</v>
      </c>
      <c r="AK114" s="53" t="e">
        <f>K114-L114-VLOOKUP(C114, Вчера_Спутник!C:BG, 9, FALSE)</f>
        <v>#N/A</v>
      </c>
      <c r="AL114" s="53" t="e">
        <f>M114-N114-VLOOKUP(C114, Вчера_Спутник!C:BG, 11, FALSE)</f>
        <v>#N/A</v>
      </c>
      <c r="AM114" s="53" t="e">
        <f>O114-P114-VLOOKUP(C114, Вчера_Спутник!C:BG, 13, FALSE)</f>
        <v>#N/A</v>
      </c>
      <c r="AN114" s="53" t="e">
        <f>Q114-R114-VLOOKUP(C114, Вчера_Спутник!C:BG, 15, FALSE)</f>
        <v>#N/A</v>
      </c>
      <c r="AO114" s="53" t="e">
        <f>S114-T114-VLOOKUP(C114, Вчера_Спутник!C:BG, 17, FALSE)</f>
        <v>#N/A</v>
      </c>
      <c r="AP114" s="53" t="e">
        <f>U114-V114-VLOOKUP(C114, Вчера_Спутник!C:BG, 19, FALSE)</f>
        <v>#N/A</v>
      </c>
      <c r="AQ114" s="53" t="e">
        <f>W114-X114-VLOOKUP(C114, Вчера_Спутник!C:BG, 21, FALSE)</f>
        <v>#N/A</v>
      </c>
      <c r="AR114" s="53" t="e">
        <f>Y114-Z114-VLOOKUP(C114, Вчера_Спутник!C:BG, 23, FALSE)</f>
        <v>#N/A</v>
      </c>
      <c r="AS114" s="53" t="e">
        <f>VLOOKUP(C114, Вчера_Спутник!C:BG, 25, FALSE)+F114-V114-Z114-AA114</f>
        <v>#N/A</v>
      </c>
    </row>
    <row r="115" spans="1:45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40"/>
      <c r="AB115" s="48"/>
      <c r="AC115" s="53">
        <f t="shared" si="3"/>
        <v>0</v>
      </c>
      <c r="AD115" s="53">
        <f t="shared" si="4"/>
        <v>0</v>
      </c>
      <c r="AE115" s="53" t="str">
        <f>IF(ISNA(VLOOKUP(C115,Вчера_Спутник!C:C, 1, FALSE)),"ошибка",0)</f>
        <v>ошибка</v>
      </c>
      <c r="AF115" s="55"/>
      <c r="AG115" s="53" t="e">
        <f>D115-VLOOKUP(C115, Вчера_Спутник!C:BG, 2, FALSE)</f>
        <v>#N/A</v>
      </c>
      <c r="AH115" s="53" t="e">
        <f>E115-F115-VLOOKUP(C115, Вчера_Спутник!C:BG, 3, FALSE)</f>
        <v>#N/A</v>
      </c>
      <c r="AI115" s="53" t="e">
        <f>G115-H115-VLOOKUP(C115, Вчера_Спутник!C:BG, 5, FALSE)</f>
        <v>#N/A</v>
      </c>
      <c r="AJ115" s="53" t="e">
        <f>I115-J115-VLOOKUP(C115, Вчера_Спутник!C:BG, 7, FALSE)</f>
        <v>#N/A</v>
      </c>
      <c r="AK115" s="53" t="e">
        <f>K115-L115-VLOOKUP(C115, Вчера_Спутник!C:BG, 9, FALSE)</f>
        <v>#N/A</v>
      </c>
      <c r="AL115" s="53" t="e">
        <f>M115-N115-VLOOKUP(C115, Вчера_Спутник!C:BG, 11, FALSE)</f>
        <v>#N/A</v>
      </c>
      <c r="AM115" s="53" t="e">
        <f>O115-P115-VLOOKUP(C115, Вчера_Спутник!C:BG, 13, FALSE)</f>
        <v>#N/A</v>
      </c>
      <c r="AN115" s="53" t="e">
        <f>Q115-R115-VLOOKUP(C115, Вчера_Спутник!C:BG, 15, FALSE)</f>
        <v>#N/A</v>
      </c>
      <c r="AO115" s="53" t="e">
        <f>S115-T115-VLOOKUP(C115, Вчера_Спутник!C:BG, 17, FALSE)</f>
        <v>#N/A</v>
      </c>
      <c r="AP115" s="53" t="e">
        <f>U115-V115-VLOOKUP(C115, Вчера_Спутник!C:BG, 19, FALSE)</f>
        <v>#N/A</v>
      </c>
      <c r="AQ115" s="53" t="e">
        <f>W115-X115-VLOOKUP(C115, Вчера_Спутник!C:BG, 21, FALSE)</f>
        <v>#N/A</v>
      </c>
      <c r="AR115" s="53" t="e">
        <f>Y115-Z115-VLOOKUP(C115, Вчера_Спутник!C:BG, 23, FALSE)</f>
        <v>#N/A</v>
      </c>
      <c r="AS115" s="53" t="e">
        <f>VLOOKUP(C115, Вчера_Спутник!C:BG, 25, FALSE)+F115-V115-Z115-AA115</f>
        <v>#N/A</v>
      </c>
    </row>
    <row r="116" spans="1:45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40"/>
      <c r="AB116" s="48"/>
      <c r="AC116" s="53">
        <f t="shared" si="3"/>
        <v>0</v>
      </c>
      <c r="AD116" s="53">
        <f t="shared" si="4"/>
        <v>0</v>
      </c>
      <c r="AE116" s="53" t="str">
        <f>IF(ISNA(VLOOKUP(C116,Вчера_Спутник!C:C, 1, FALSE)),"ошибка",0)</f>
        <v>ошибка</v>
      </c>
      <c r="AF116" s="55"/>
      <c r="AG116" s="53" t="e">
        <f>D116-VLOOKUP(C116, Вчера_Спутник!C:BG, 2, FALSE)</f>
        <v>#N/A</v>
      </c>
      <c r="AH116" s="53" t="e">
        <f>E116-F116-VLOOKUP(C116, Вчера_Спутник!C:BG, 3, FALSE)</f>
        <v>#N/A</v>
      </c>
      <c r="AI116" s="53" t="e">
        <f>G116-H116-VLOOKUP(C116, Вчера_Спутник!C:BG, 5, FALSE)</f>
        <v>#N/A</v>
      </c>
      <c r="AJ116" s="53" t="e">
        <f>I116-J116-VLOOKUP(C116, Вчера_Спутник!C:BG, 7, FALSE)</f>
        <v>#N/A</v>
      </c>
      <c r="AK116" s="53" t="e">
        <f>K116-L116-VLOOKUP(C116, Вчера_Спутник!C:BG, 9, FALSE)</f>
        <v>#N/A</v>
      </c>
      <c r="AL116" s="53" t="e">
        <f>M116-N116-VLOOKUP(C116, Вчера_Спутник!C:BG, 11, FALSE)</f>
        <v>#N/A</v>
      </c>
      <c r="AM116" s="53" t="e">
        <f>O116-P116-VLOOKUP(C116, Вчера_Спутник!C:BG, 13, FALSE)</f>
        <v>#N/A</v>
      </c>
      <c r="AN116" s="53" t="e">
        <f>Q116-R116-VLOOKUP(C116, Вчера_Спутник!C:BG, 15, FALSE)</f>
        <v>#N/A</v>
      </c>
      <c r="AO116" s="53" t="e">
        <f>S116-T116-VLOOKUP(C116, Вчера_Спутник!C:BG, 17, FALSE)</f>
        <v>#N/A</v>
      </c>
      <c r="AP116" s="53" t="e">
        <f>U116-V116-VLOOKUP(C116, Вчера_Спутник!C:BG, 19, FALSE)</f>
        <v>#N/A</v>
      </c>
      <c r="AQ116" s="53" t="e">
        <f>W116-X116-VLOOKUP(C116, Вчера_Спутник!C:BG, 21, FALSE)</f>
        <v>#N/A</v>
      </c>
      <c r="AR116" s="53" t="e">
        <f>Y116-Z116-VLOOKUP(C116, Вчера_Спутник!C:BG, 23, FALSE)</f>
        <v>#N/A</v>
      </c>
      <c r="AS116" s="53" t="e">
        <f>VLOOKUP(C116, Вчера_Спутник!C:BG, 25, FALSE)+F116-V116-Z116-AA116</f>
        <v>#N/A</v>
      </c>
    </row>
    <row r="117" spans="1:45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40"/>
      <c r="AB117" s="48"/>
      <c r="AC117" s="53">
        <f t="shared" si="3"/>
        <v>0</v>
      </c>
      <c r="AD117" s="53">
        <f t="shared" si="4"/>
        <v>0</v>
      </c>
      <c r="AE117" s="53" t="str">
        <f>IF(ISNA(VLOOKUP(C117,Вчера_Спутник!C:C, 1, FALSE)),"ошибка",0)</f>
        <v>ошибка</v>
      </c>
      <c r="AF117" s="55"/>
      <c r="AG117" s="53" t="e">
        <f>D117-VLOOKUP(C117, Вчера_Спутник!C:BG, 2, FALSE)</f>
        <v>#N/A</v>
      </c>
      <c r="AH117" s="53" t="e">
        <f>E117-F117-VLOOKUP(C117, Вчера_Спутник!C:BG, 3, FALSE)</f>
        <v>#N/A</v>
      </c>
      <c r="AI117" s="53" t="e">
        <f>G117-H117-VLOOKUP(C117, Вчера_Спутник!C:BG, 5, FALSE)</f>
        <v>#N/A</v>
      </c>
      <c r="AJ117" s="53" t="e">
        <f>I117-J117-VLOOKUP(C117, Вчера_Спутник!C:BG, 7, FALSE)</f>
        <v>#N/A</v>
      </c>
      <c r="AK117" s="53" t="e">
        <f>K117-L117-VLOOKUP(C117, Вчера_Спутник!C:BG, 9, FALSE)</f>
        <v>#N/A</v>
      </c>
      <c r="AL117" s="53" t="e">
        <f>M117-N117-VLOOKUP(C117, Вчера_Спутник!C:BG, 11, FALSE)</f>
        <v>#N/A</v>
      </c>
      <c r="AM117" s="53" t="e">
        <f>O117-P117-VLOOKUP(C117, Вчера_Спутник!C:BG, 13, FALSE)</f>
        <v>#N/A</v>
      </c>
      <c r="AN117" s="53" t="e">
        <f>Q117-R117-VLOOKUP(C117, Вчера_Спутник!C:BG, 15, FALSE)</f>
        <v>#N/A</v>
      </c>
      <c r="AO117" s="53" t="e">
        <f>S117-T117-VLOOKUP(C117, Вчера_Спутник!C:BG, 17, FALSE)</f>
        <v>#N/A</v>
      </c>
      <c r="AP117" s="53" t="e">
        <f>U117-V117-VLOOKUP(C117, Вчера_Спутник!C:BG, 19, FALSE)</f>
        <v>#N/A</v>
      </c>
      <c r="AQ117" s="53" t="e">
        <f>W117-X117-VLOOKUP(C117, Вчера_Спутник!C:BG, 21, FALSE)</f>
        <v>#N/A</v>
      </c>
      <c r="AR117" s="53" t="e">
        <f>Y117-Z117-VLOOKUP(C117, Вчера_Спутник!C:BG, 23, FALSE)</f>
        <v>#N/A</v>
      </c>
      <c r="AS117" s="53" t="e">
        <f>VLOOKUP(C117, Вчера_Спутник!C:BG, 25, FALSE)+F117-V117-Z117-AA117</f>
        <v>#N/A</v>
      </c>
    </row>
    <row r="118" spans="1:45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40"/>
      <c r="AB118" s="48"/>
      <c r="AC118" s="53">
        <f t="shared" si="3"/>
        <v>0</v>
      </c>
      <c r="AD118" s="53">
        <f t="shared" si="4"/>
        <v>0</v>
      </c>
      <c r="AE118" s="53" t="str">
        <f>IF(ISNA(VLOOKUP(C118,Вчера_Спутник!C:C, 1, FALSE)),"ошибка",0)</f>
        <v>ошибка</v>
      </c>
      <c r="AF118" s="55"/>
      <c r="AG118" s="53" t="e">
        <f>D118-VLOOKUP(C118, Вчера_Спутник!C:BG, 2, FALSE)</f>
        <v>#N/A</v>
      </c>
      <c r="AH118" s="53" t="e">
        <f>E118-F118-VLOOKUP(C118, Вчера_Спутник!C:BG, 3, FALSE)</f>
        <v>#N/A</v>
      </c>
      <c r="AI118" s="53" t="e">
        <f>G118-H118-VLOOKUP(C118, Вчера_Спутник!C:BG, 5, FALSE)</f>
        <v>#N/A</v>
      </c>
      <c r="AJ118" s="53" t="e">
        <f>I118-J118-VLOOKUP(C118, Вчера_Спутник!C:BG, 7, FALSE)</f>
        <v>#N/A</v>
      </c>
      <c r="AK118" s="53" t="e">
        <f>K118-L118-VLOOKUP(C118, Вчера_Спутник!C:BG, 9, FALSE)</f>
        <v>#N/A</v>
      </c>
      <c r="AL118" s="53" t="e">
        <f>M118-N118-VLOOKUP(C118, Вчера_Спутник!C:BG, 11, FALSE)</f>
        <v>#N/A</v>
      </c>
      <c r="AM118" s="53" t="e">
        <f>O118-P118-VLOOKUP(C118, Вчера_Спутник!C:BG, 13, FALSE)</f>
        <v>#N/A</v>
      </c>
      <c r="AN118" s="53" t="e">
        <f>Q118-R118-VLOOKUP(C118, Вчера_Спутник!C:BG, 15, FALSE)</f>
        <v>#N/A</v>
      </c>
      <c r="AO118" s="53" t="e">
        <f>S118-T118-VLOOKUP(C118, Вчера_Спутник!C:BG, 17, FALSE)</f>
        <v>#N/A</v>
      </c>
      <c r="AP118" s="53" t="e">
        <f>U118-V118-VLOOKUP(C118, Вчера_Спутник!C:BG, 19, FALSE)</f>
        <v>#N/A</v>
      </c>
      <c r="AQ118" s="53" t="e">
        <f>W118-X118-VLOOKUP(C118, Вчера_Спутник!C:BG, 21, FALSE)</f>
        <v>#N/A</v>
      </c>
      <c r="AR118" s="53" t="e">
        <f>Y118-Z118-VLOOKUP(C118, Вчера_Спутник!C:BG, 23, FALSE)</f>
        <v>#N/A</v>
      </c>
      <c r="AS118" s="53" t="e">
        <f>VLOOKUP(C118, Вчера_Спутник!C:BG, 25, FALSE)+F118-V118-Z118-AA118</f>
        <v>#N/A</v>
      </c>
    </row>
    <row r="119" spans="1:45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40"/>
      <c r="AB119" s="48"/>
      <c r="AC119" s="53">
        <f t="shared" si="3"/>
        <v>0</v>
      </c>
      <c r="AD119" s="53">
        <f t="shared" si="4"/>
        <v>0</v>
      </c>
      <c r="AE119" s="53" t="str">
        <f>IF(ISNA(VLOOKUP(C119,Вчера_Спутник!C:C, 1, FALSE)),"ошибка",0)</f>
        <v>ошибка</v>
      </c>
      <c r="AF119" s="55"/>
      <c r="AG119" s="53" t="e">
        <f>D119-VLOOKUP(C119, Вчера_Спутник!C:BG, 2, FALSE)</f>
        <v>#N/A</v>
      </c>
      <c r="AH119" s="53" t="e">
        <f>E119-F119-VLOOKUP(C119, Вчера_Спутник!C:BG, 3, FALSE)</f>
        <v>#N/A</v>
      </c>
      <c r="AI119" s="53" t="e">
        <f>G119-H119-VLOOKUP(C119, Вчера_Спутник!C:BG, 5, FALSE)</f>
        <v>#N/A</v>
      </c>
      <c r="AJ119" s="53" t="e">
        <f>I119-J119-VLOOKUP(C119, Вчера_Спутник!C:BG, 7, FALSE)</f>
        <v>#N/A</v>
      </c>
      <c r="AK119" s="53" t="e">
        <f>K119-L119-VLOOKUP(C119, Вчера_Спутник!C:BG, 9, FALSE)</f>
        <v>#N/A</v>
      </c>
      <c r="AL119" s="53" t="e">
        <f>M119-N119-VLOOKUP(C119, Вчера_Спутник!C:BG, 11, FALSE)</f>
        <v>#N/A</v>
      </c>
      <c r="AM119" s="53" t="e">
        <f>O119-P119-VLOOKUP(C119, Вчера_Спутник!C:BG, 13, FALSE)</f>
        <v>#N/A</v>
      </c>
      <c r="AN119" s="53" t="e">
        <f>Q119-R119-VLOOKUP(C119, Вчера_Спутник!C:BG, 15, FALSE)</f>
        <v>#N/A</v>
      </c>
      <c r="AO119" s="53" t="e">
        <f>S119-T119-VLOOKUP(C119, Вчера_Спутник!C:BG, 17, FALSE)</f>
        <v>#N/A</v>
      </c>
      <c r="AP119" s="53" t="e">
        <f>U119-V119-VLOOKUP(C119, Вчера_Спутник!C:BG, 19, FALSE)</f>
        <v>#N/A</v>
      </c>
      <c r="AQ119" s="53" t="e">
        <f>W119-X119-VLOOKUP(C119, Вчера_Спутник!C:BG, 21, FALSE)</f>
        <v>#N/A</v>
      </c>
      <c r="AR119" s="53" t="e">
        <f>Y119-Z119-VLOOKUP(C119, Вчера_Спутник!C:BG, 23, FALSE)</f>
        <v>#N/A</v>
      </c>
      <c r="AS119" s="53" t="e">
        <f>VLOOKUP(C119, Вчера_Спутник!C:BG, 25, FALSE)+F119-V119-Z119-AA119</f>
        <v>#N/A</v>
      </c>
    </row>
    <row r="120" spans="1:45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40"/>
      <c r="AB120" s="48"/>
      <c r="AC120" s="53">
        <f t="shared" si="3"/>
        <v>0</v>
      </c>
      <c r="AD120" s="53">
        <f t="shared" si="4"/>
        <v>0</v>
      </c>
      <c r="AE120" s="53" t="str">
        <f>IF(ISNA(VLOOKUP(C120,Вчера_Спутник!C:C, 1, FALSE)),"ошибка",0)</f>
        <v>ошибка</v>
      </c>
      <c r="AF120" s="55"/>
      <c r="AG120" s="53" t="e">
        <f>D120-VLOOKUP(C120, Вчера_Спутник!C:BG, 2, FALSE)</f>
        <v>#N/A</v>
      </c>
      <c r="AH120" s="53" t="e">
        <f>E120-F120-VLOOKUP(C120, Вчера_Спутник!C:BG, 3, FALSE)</f>
        <v>#N/A</v>
      </c>
      <c r="AI120" s="53" t="e">
        <f>G120-H120-VLOOKUP(C120, Вчера_Спутник!C:BG, 5, FALSE)</f>
        <v>#N/A</v>
      </c>
      <c r="AJ120" s="53" t="e">
        <f>I120-J120-VLOOKUP(C120, Вчера_Спутник!C:BG, 7, FALSE)</f>
        <v>#N/A</v>
      </c>
      <c r="AK120" s="53" t="e">
        <f>K120-L120-VLOOKUP(C120, Вчера_Спутник!C:BG, 9, FALSE)</f>
        <v>#N/A</v>
      </c>
      <c r="AL120" s="53" t="e">
        <f>M120-N120-VLOOKUP(C120, Вчера_Спутник!C:BG, 11, FALSE)</f>
        <v>#N/A</v>
      </c>
      <c r="AM120" s="53" t="e">
        <f>O120-P120-VLOOKUP(C120, Вчера_Спутник!C:BG, 13, FALSE)</f>
        <v>#N/A</v>
      </c>
      <c r="AN120" s="53" t="e">
        <f>Q120-R120-VLOOKUP(C120, Вчера_Спутник!C:BG, 15, FALSE)</f>
        <v>#N/A</v>
      </c>
      <c r="AO120" s="53" t="e">
        <f>S120-T120-VLOOKUP(C120, Вчера_Спутник!C:BG, 17, FALSE)</f>
        <v>#N/A</v>
      </c>
      <c r="AP120" s="53" t="e">
        <f>U120-V120-VLOOKUP(C120, Вчера_Спутник!C:BG, 19, FALSE)</f>
        <v>#N/A</v>
      </c>
      <c r="AQ120" s="53" t="e">
        <f>W120-X120-VLOOKUP(C120, Вчера_Спутник!C:BG, 21, FALSE)</f>
        <v>#N/A</v>
      </c>
      <c r="AR120" s="53" t="e">
        <f>Y120-Z120-VLOOKUP(C120, Вчера_Спутник!C:BG, 23, FALSE)</f>
        <v>#N/A</v>
      </c>
      <c r="AS120" s="53" t="e">
        <f>VLOOKUP(C120, Вчера_Спутник!C:BG, 25, FALSE)+F120-V120-Z120-AA120</f>
        <v>#N/A</v>
      </c>
    </row>
    <row r="121" spans="1:45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40"/>
      <c r="AB121" s="48"/>
      <c r="AC121" s="53">
        <f t="shared" si="3"/>
        <v>0</v>
      </c>
      <c r="AD121" s="53">
        <f t="shared" si="4"/>
        <v>0</v>
      </c>
      <c r="AE121" s="53" t="str">
        <f>IF(ISNA(VLOOKUP(C121,Вчера_Спутник!C:C, 1, FALSE)),"ошибка",0)</f>
        <v>ошибка</v>
      </c>
      <c r="AF121" s="55"/>
      <c r="AG121" s="53" t="e">
        <f>D121-VLOOKUP(C121, Вчера_Спутник!C:BG, 2, FALSE)</f>
        <v>#N/A</v>
      </c>
      <c r="AH121" s="53" t="e">
        <f>E121-F121-VLOOKUP(C121, Вчера_Спутник!C:BG, 3, FALSE)</f>
        <v>#N/A</v>
      </c>
      <c r="AI121" s="53" t="e">
        <f>G121-H121-VLOOKUP(C121, Вчера_Спутник!C:BG, 5, FALSE)</f>
        <v>#N/A</v>
      </c>
      <c r="AJ121" s="53" t="e">
        <f>I121-J121-VLOOKUP(C121, Вчера_Спутник!C:BG, 7, FALSE)</f>
        <v>#N/A</v>
      </c>
      <c r="AK121" s="53" t="e">
        <f>K121-L121-VLOOKUP(C121, Вчера_Спутник!C:BG, 9, FALSE)</f>
        <v>#N/A</v>
      </c>
      <c r="AL121" s="53" t="e">
        <f>M121-N121-VLOOKUP(C121, Вчера_Спутник!C:BG, 11, FALSE)</f>
        <v>#N/A</v>
      </c>
      <c r="AM121" s="53" t="e">
        <f>O121-P121-VLOOKUP(C121, Вчера_Спутник!C:BG, 13, FALSE)</f>
        <v>#N/A</v>
      </c>
      <c r="AN121" s="53" t="e">
        <f>Q121-R121-VLOOKUP(C121, Вчера_Спутник!C:BG, 15, FALSE)</f>
        <v>#N/A</v>
      </c>
      <c r="AO121" s="53" t="e">
        <f>S121-T121-VLOOKUP(C121, Вчера_Спутник!C:BG, 17, FALSE)</f>
        <v>#N/A</v>
      </c>
      <c r="AP121" s="53" t="e">
        <f>U121-V121-VLOOKUP(C121, Вчера_Спутник!C:BG, 19, FALSE)</f>
        <v>#N/A</v>
      </c>
      <c r="AQ121" s="53" t="e">
        <f>W121-X121-VLOOKUP(C121, Вчера_Спутник!C:BG, 21, FALSE)</f>
        <v>#N/A</v>
      </c>
      <c r="AR121" s="53" t="e">
        <f>Y121-Z121-VLOOKUP(C121, Вчера_Спутник!C:BG, 23, FALSE)</f>
        <v>#N/A</v>
      </c>
      <c r="AS121" s="53" t="e">
        <f>VLOOKUP(C121, Вчера_Спутник!C:BG, 25, FALSE)+F121-V121-Z121-AA121</f>
        <v>#N/A</v>
      </c>
    </row>
    <row r="122" spans="1:45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40"/>
      <c r="AB122" s="48"/>
      <c r="AC122" s="53">
        <f t="shared" si="3"/>
        <v>0</v>
      </c>
      <c r="AD122" s="53">
        <f t="shared" si="4"/>
        <v>0</v>
      </c>
      <c r="AE122" s="53" t="str">
        <f>IF(ISNA(VLOOKUP(C122,Вчера_Спутник!C:C, 1, FALSE)),"ошибка",0)</f>
        <v>ошибка</v>
      </c>
      <c r="AF122" s="55"/>
      <c r="AG122" s="53" t="e">
        <f>D122-VLOOKUP(C122, Вчера_Спутник!C:BG, 2, FALSE)</f>
        <v>#N/A</v>
      </c>
      <c r="AH122" s="53" t="e">
        <f>E122-F122-VLOOKUP(C122, Вчера_Спутник!C:BG, 3, FALSE)</f>
        <v>#N/A</v>
      </c>
      <c r="AI122" s="53" t="e">
        <f>G122-H122-VLOOKUP(C122, Вчера_Спутник!C:BG, 5, FALSE)</f>
        <v>#N/A</v>
      </c>
      <c r="AJ122" s="53" t="e">
        <f>I122-J122-VLOOKUP(C122, Вчера_Спутник!C:BG, 7, FALSE)</f>
        <v>#N/A</v>
      </c>
      <c r="AK122" s="53" t="e">
        <f>K122-L122-VLOOKUP(C122, Вчера_Спутник!C:BG, 9, FALSE)</f>
        <v>#N/A</v>
      </c>
      <c r="AL122" s="53" t="e">
        <f>M122-N122-VLOOKUP(C122, Вчера_Спутник!C:BG, 11, FALSE)</f>
        <v>#N/A</v>
      </c>
      <c r="AM122" s="53" t="e">
        <f>O122-P122-VLOOKUP(C122, Вчера_Спутник!C:BG, 13, FALSE)</f>
        <v>#N/A</v>
      </c>
      <c r="AN122" s="53" t="e">
        <f>Q122-R122-VLOOKUP(C122, Вчера_Спутник!C:BG, 15, FALSE)</f>
        <v>#N/A</v>
      </c>
      <c r="AO122" s="53" t="e">
        <f>S122-T122-VLOOKUP(C122, Вчера_Спутник!C:BG, 17, FALSE)</f>
        <v>#N/A</v>
      </c>
      <c r="AP122" s="53" t="e">
        <f>U122-V122-VLOOKUP(C122, Вчера_Спутник!C:BG, 19, FALSE)</f>
        <v>#N/A</v>
      </c>
      <c r="AQ122" s="53" t="e">
        <f>W122-X122-VLOOKUP(C122, Вчера_Спутник!C:BG, 21, FALSE)</f>
        <v>#N/A</v>
      </c>
      <c r="AR122" s="53" t="e">
        <f>Y122-Z122-VLOOKUP(C122, Вчера_Спутник!C:BG, 23, FALSE)</f>
        <v>#N/A</v>
      </c>
      <c r="AS122" s="53" t="e">
        <f>VLOOKUP(C122, Вчера_Спутник!C:BG, 25, FALSE)+F122-V122-Z122-AA122</f>
        <v>#N/A</v>
      </c>
    </row>
    <row r="123" spans="1:45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40"/>
      <c r="AB123" s="48"/>
      <c r="AC123" s="53">
        <f t="shared" si="3"/>
        <v>0</v>
      </c>
      <c r="AD123" s="53">
        <f t="shared" si="4"/>
        <v>0</v>
      </c>
      <c r="AE123" s="53" t="str">
        <f>IF(ISNA(VLOOKUP(C123,Вчера_Спутник!C:C, 1, FALSE)),"ошибка",0)</f>
        <v>ошибка</v>
      </c>
      <c r="AF123" s="55"/>
      <c r="AG123" s="53" t="e">
        <f>D123-VLOOKUP(C123, Вчера_Спутник!C:BG, 2, FALSE)</f>
        <v>#N/A</v>
      </c>
      <c r="AH123" s="53" t="e">
        <f>E123-F123-VLOOKUP(C123, Вчера_Спутник!C:BG, 3, FALSE)</f>
        <v>#N/A</v>
      </c>
      <c r="AI123" s="53" t="e">
        <f>G123-H123-VLOOKUP(C123, Вчера_Спутник!C:BG, 5, FALSE)</f>
        <v>#N/A</v>
      </c>
      <c r="AJ123" s="53" t="e">
        <f>I123-J123-VLOOKUP(C123, Вчера_Спутник!C:BG, 7, FALSE)</f>
        <v>#N/A</v>
      </c>
      <c r="AK123" s="53" t="e">
        <f>K123-L123-VLOOKUP(C123, Вчера_Спутник!C:BG, 9, FALSE)</f>
        <v>#N/A</v>
      </c>
      <c r="AL123" s="53" t="e">
        <f>M123-N123-VLOOKUP(C123, Вчера_Спутник!C:BG, 11, FALSE)</f>
        <v>#N/A</v>
      </c>
      <c r="AM123" s="53" t="e">
        <f>O123-P123-VLOOKUP(C123, Вчера_Спутник!C:BG, 13, FALSE)</f>
        <v>#N/A</v>
      </c>
      <c r="AN123" s="53" t="e">
        <f>Q123-R123-VLOOKUP(C123, Вчера_Спутник!C:BG, 15, FALSE)</f>
        <v>#N/A</v>
      </c>
      <c r="AO123" s="53" t="e">
        <f>S123-T123-VLOOKUP(C123, Вчера_Спутник!C:BG, 17, FALSE)</f>
        <v>#N/A</v>
      </c>
      <c r="AP123" s="53" t="e">
        <f>U123-V123-VLOOKUP(C123, Вчера_Спутник!C:BG, 19, FALSE)</f>
        <v>#N/A</v>
      </c>
      <c r="AQ123" s="53" t="e">
        <f>W123-X123-VLOOKUP(C123, Вчера_Спутник!C:BG, 21, FALSE)</f>
        <v>#N/A</v>
      </c>
      <c r="AR123" s="53" t="e">
        <f>Y123-Z123-VLOOKUP(C123, Вчера_Спутник!C:BG, 23, FALSE)</f>
        <v>#N/A</v>
      </c>
      <c r="AS123" s="53" t="e">
        <f>VLOOKUP(C123, Вчера_Спутник!C:BG, 25, FALSE)+F123-V123-Z123-AA123</f>
        <v>#N/A</v>
      </c>
    </row>
    <row r="124" spans="1:45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40"/>
      <c r="AB124" s="48"/>
      <c r="AC124" s="53">
        <f t="shared" si="3"/>
        <v>0</v>
      </c>
      <c r="AD124" s="53">
        <f t="shared" si="4"/>
        <v>0</v>
      </c>
      <c r="AE124" s="53" t="str">
        <f>IF(ISNA(VLOOKUP(C124,Вчера_Спутник!C:C, 1, FALSE)),"ошибка",0)</f>
        <v>ошибка</v>
      </c>
      <c r="AF124" s="55"/>
      <c r="AG124" s="53" t="e">
        <f>D124-VLOOKUP(C124, Вчера_Спутник!C:BG, 2, FALSE)</f>
        <v>#N/A</v>
      </c>
      <c r="AH124" s="53" t="e">
        <f>E124-F124-VLOOKUP(C124, Вчера_Спутник!C:BG, 3, FALSE)</f>
        <v>#N/A</v>
      </c>
      <c r="AI124" s="53" t="e">
        <f>G124-H124-VLOOKUP(C124, Вчера_Спутник!C:BG, 5, FALSE)</f>
        <v>#N/A</v>
      </c>
      <c r="AJ124" s="53" t="e">
        <f>I124-J124-VLOOKUP(C124, Вчера_Спутник!C:BG, 7, FALSE)</f>
        <v>#N/A</v>
      </c>
      <c r="AK124" s="53" t="e">
        <f>K124-L124-VLOOKUP(C124, Вчера_Спутник!C:BG, 9, FALSE)</f>
        <v>#N/A</v>
      </c>
      <c r="AL124" s="53" t="e">
        <f>M124-N124-VLOOKUP(C124, Вчера_Спутник!C:BG, 11, FALSE)</f>
        <v>#N/A</v>
      </c>
      <c r="AM124" s="53" t="e">
        <f>O124-P124-VLOOKUP(C124, Вчера_Спутник!C:BG, 13, FALSE)</f>
        <v>#N/A</v>
      </c>
      <c r="AN124" s="53" t="e">
        <f>Q124-R124-VLOOKUP(C124, Вчера_Спутник!C:BG, 15, FALSE)</f>
        <v>#N/A</v>
      </c>
      <c r="AO124" s="53" t="e">
        <f>S124-T124-VLOOKUP(C124, Вчера_Спутник!C:BG, 17, FALSE)</f>
        <v>#N/A</v>
      </c>
      <c r="AP124" s="53" t="e">
        <f>U124-V124-VLOOKUP(C124, Вчера_Спутник!C:BG, 19, FALSE)</f>
        <v>#N/A</v>
      </c>
      <c r="AQ124" s="53" t="e">
        <f>W124-X124-VLOOKUP(C124, Вчера_Спутник!C:BG, 21, FALSE)</f>
        <v>#N/A</v>
      </c>
      <c r="AR124" s="53" t="e">
        <f>Y124-Z124-VLOOKUP(C124, Вчера_Спутник!C:BG, 23, FALSE)</f>
        <v>#N/A</v>
      </c>
      <c r="AS124" s="53" t="e">
        <f>VLOOKUP(C124, Вчера_Спутник!C:BG, 25, FALSE)+F124-V124-Z124-AA124</f>
        <v>#N/A</v>
      </c>
    </row>
    <row r="125" spans="1:45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40"/>
      <c r="AB125" s="48"/>
      <c r="AC125" s="53">
        <f t="shared" si="3"/>
        <v>0</v>
      </c>
      <c r="AD125" s="53">
        <f t="shared" si="4"/>
        <v>0</v>
      </c>
      <c r="AE125" s="53" t="str">
        <f>IF(ISNA(VLOOKUP(C125,Вчера_Спутник!C:C, 1, FALSE)),"ошибка",0)</f>
        <v>ошибка</v>
      </c>
      <c r="AF125" s="55"/>
      <c r="AG125" s="53" t="e">
        <f>D125-VLOOKUP(C125, Вчера_Спутник!C:BG, 2, FALSE)</f>
        <v>#N/A</v>
      </c>
      <c r="AH125" s="53" t="e">
        <f>E125-F125-VLOOKUP(C125, Вчера_Спутник!C:BG, 3, FALSE)</f>
        <v>#N/A</v>
      </c>
      <c r="AI125" s="53" t="e">
        <f>G125-H125-VLOOKUP(C125, Вчера_Спутник!C:BG, 5, FALSE)</f>
        <v>#N/A</v>
      </c>
      <c r="AJ125" s="53" t="e">
        <f>I125-J125-VLOOKUP(C125, Вчера_Спутник!C:BG, 7, FALSE)</f>
        <v>#N/A</v>
      </c>
      <c r="AK125" s="53" t="e">
        <f>K125-L125-VLOOKUP(C125, Вчера_Спутник!C:BG, 9, FALSE)</f>
        <v>#N/A</v>
      </c>
      <c r="AL125" s="53" t="e">
        <f>M125-N125-VLOOKUP(C125, Вчера_Спутник!C:BG, 11, FALSE)</f>
        <v>#N/A</v>
      </c>
      <c r="AM125" s="53" t="e">
        <f>O125-P125-VLOOKUP(C125, Вчера_Спутник!C:BG, 13, FALSE)</f>
        <v>#N/A</v>
      </c>
      <c r="AN125" s="53" t="e">
        <f>Q125-R125-VLOOKUP(C125, Вчера_Спутник!C:BG, 15, FALSE)</f>
        <v>#N/A</v>
      </c>
      <c r="AO125" s="53" t="e">
        <f>S125-T125-VLOOKUP(C125, Вчера_Спутник!C:BG, 17, FALSE)</f>
        <v>#N/A</v>
      </c>
      <c r="AP125" s="53" t="e">
        <f>U125-V125-VLOOKUP(C125, Вчера_Спутник!C:BG, 19, FALSE)</f>
        <v>#N/A</v>
      </c>
      <c r="AQ125" s="53" t="e">
        <f>W125-X125-VLOOKUP(C125, Вчера_Спутник!C:BG, 21, FALSE)</f>
        <v>#N/A</v>
      </c>
      <c r="AR125" s="53" t="e">
        <f>Y125-Z125-VLOOKUP(C125, Вчера_Спутник!C:BG, 23, FALSE)</f>
        <v>#N/A</v>
      </c>
      <c r="AS125" s="53" t="e">
        <f>VLOOKUP(C125, Вчера_Спутник!C:BG, 25, FALSE)+F125-V125-Z125-AA125</f>
        <v>#N/A</v>
      </c>
    </row>
    <row r="126" spans="1:45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40"/>
      <c r="AB126" s="48"/>
      <c r="AC126" s="53">
        <f t="shared" si="3"/>
        <v>0</v>
      </c>
      <c r="AD126" s="53">
        <f t="shared" si="4"/>
        <v>0</v>
      </c>
      <c r="AE126" s="53" t="str">
        <f>IF(ISNA(VLOOKUP(C126,Вчера_Спутник!C:C, 1, FALSE)),"ошибка",0)</f>
        <v>ошибка</v>
      </c>
      <c r="AF126" s="55"/>
      <c r="AG126" s="53" t="e">
        <f>D126-VLOOKUP(C126, Вчера_Спутник!C:BG, 2, FALSE)</f>
        <v>#N/A</v>
      </c>
      <c r="AH126" s="53" t="e">
        <f>E126-F126-VLOOKUP(C126, Вчера_Спутник!C:BG, 3, FALSE)</f>
        <v>#N/A</v>
      </c>
      <c r="AI126" s="53" t="e">
        <f>G126-H126-VLOOKUP(C126, Вчера_Спутник!C:BG, 5, FALSE)</f>
        <v>#N/A</v>
      </c>
      <c r="AJ126" s="53" t="e">
        <f>I126-J126-VLOOKUP(C126, Вчера_Спутник!C:BG, 7, FALSE)</f>
        <v>#N/A</v>
      </c>
      <c r="AK126" s="53" t="e">
        <f>K126-L126-VLOOKUP(C126, Вчера_Спутник!C:BG, 9, FALSE)</f>
        <v>#N/A</v>
      </c>
      <c r="AL126" s="53" t="e">
        <f>M126-N126-VLOOKUP(C126, Вчера_Спутник!C:BG, 11, FALSE)</f>
        <v>#N/A</v>
      </c>
      <c r="AM126" s="53" t="e">
        <f>O126-P126-VLOOKUP(C126, Вчера_Спутник!C:BG, 13, FALSE)</f>
        <v>#N/A</v>
      </c>
      <c r="AN126" s="53" t="e">
        <f>Q126-R126-VLOOKUP(C126, Вчера_Спутник!C:BG, 15, FALSE)</f>
        <v>#N/A</v>
      </c>
      <c r="AO126" s="53" t="e">
        <f>S126-T126-VLOOKUP(C126, Вчера_Спутник!C:BG, 17, FALSE)</f>
        <v>#N/A</v>
      </c>
      <c r="AP126" s="53" t="e">
        <f>U126-V126-VLOOKUP(C126, Вчера_Спутник!C:BG, 19, FALSE)</f>
        <v>#N/A</v>
      </c>
      <c r="AQ126" s="53" t="e">
        <f>W126-X126-VLOOKUP(C126, Вчера_Спутник!C:BG, 21, FALSE)</f>
        <v>#N/A</v>
      </c>
      <c r="AR126" s="53" t="e">
        <f>Y126-Z126-VLOOKUP(C126, Вчера_Спутник!C:BG, 23, FALSE)</f>
        <v>#N/A</v>
      </c>
      <c r="AS126" s="53" t="e">
        <f>VLOOKUP(C126, Вчера_Спутник!C:BG, 25, FALSE)+F126-V126-Z126-AA126</f>
        <v>#N/A</v>
      </c>
    </row>
    <row r="127" spans="1:45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40"/>
      <c r="AB127" s="48"/>
      <c r="AC127" s="53">
        <f t="shared" si="3"/>
        <v>0</v>
      </c>
      <c r="AD127" s="53">
        <f t="shared" si="4"/>
        <v>0</v>
      </c>
      <c r="AE127" s="53" t="str">
        <f>IF(ISNA(VLOOKUP(C127,Вчера_Спутник!C:C, 1, FALSE)),"ошибка",0)</f>
        <v>ошибка</v>
      </c>
      <c r="AF127" s="55"/>
      <c r="AG127" s="53" t="e">
        <f>D127-VLOOKUP(C127, Вчера_Спутник!C:BG, 2, FALSE)</f>
        <v>#N/A</v>
      </c>
      <c r="AH127" s="53" t="e">
        <f>E127-F127-VLOOKUP(C127, Вчера_Спутник!C:BG, 3, FALSE)</f>
        <v>#N/A</v>
      </c>
      <c r="AI127" s="53" t="e">
        <f>G127-H127-VLOOKUP(C127, Вчера_Спутник!C:BG, 5, FALSE)</f>
        <v>#N/A</v>
      </c>
      <c r="AJ127" s="53" t="e">
        <f>I127-J127-VLOOKUP(C127, Вчера_Спутник!C:BG, 7, FALSE)</f>
        <v>#N/A</v>
      </c>
      <c r="AK127" s="53" t="e">
        <f>K127-L127-VLOOKUP(C127, Вчера_Спутник!C:BG, 9, FALSE)</f>
        <v>#N/A</v>
      </c>
      <c r="AL127" s="53" t="e">
        <f>M127-N127-VLOOKUP(C127, Вчера_Спутник!C:BG, 11, FALSE)</f>
        <v>#N/A</v>
      </c>
      <c r="AM127" s="53" t="e">
        <f>O127-P127-VLOOKUP(C127, Вчера_Спутник!C:BG, 13, FALSE)</f>
        <v>#N/A</v>
      </c>
      <c r="AN127" s="53" t="e">
        <f>Q127-R127-VLOOKUP(C127, Вчера_Спутник!C:BG, 15, FALSE)</f>
        <v>#N/A</v>
      </c>
      <c r="AO127" s="53" t="e">
        <f>S127-T127-VLOOKUP(C127, Вчера_Спутник!C:BG, 17, FALSE)</f>
        <v>#N/A</v>
      </c>
      <c r="AP127" s="53" t="e">
        <f>U127-V127-VLOOKUP(C127, Вчера_Спутник!C:BG, 19, FALSE)</f>
        <v>#N/A</v>
      </c>
      <c r="AQ127" s="53" t="e">
        <f>W127-X127-VLOOKUP(C127, Вчера_Спутник!C:BG, 21, FALSE)</f>
        <v>#N/A</v>
      </c>
      <c r="AR127" s="53" t="e">
        <f>Y127-Z127-VLOOKUP(C127, Вчера_Спутник!C:BG, 23, FALSE)</f>
        <v>#N/A</v>
      </c>
      <c r="AS127" s="53" t="e">
        <f>VLOOKUP(C127, Вчера_Спутник!C:BG, 25, FALSE)+F127-V127-Z127-AA127</f>
        <v>#N/A</v>
      </c>
    </row>
    <row r="128" spans="1:45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40"/>
      <c r="AB128" s="48"/>
      <c r="AC128" s="53">
        <f t="shared" si="3"/>
        <v>0</v>
      </c>
      <c r="AD128" s="53">
        <f t="shared" si="4"/>
        <v>0</v>
      </c>
      <c r="AE128" s="53" t="str">
        <f>IF(ISNA(VLOOKUP(C128,Вчера_Спутник!C:C, 1, FALSE)),"ошибка",0)</f>
        <v>ошибка</v>
      </c>
      <c r="AF128" s="55"/>
      <c r="AG128" s="53" t="e">
        <f>D128-VLOOKUP(C128, Вчера_Спутник!C:BG, 2, FALSE)</f>
        <v>#N/A</v>
      </c>
      <c r="AH128" s="53" t="e">
        <f>E128-F128-VLOOKUP(C128, Вчера_Спутник!C:BG, 3, FALSE)</f>
        <v>#N/A</v>
      </c>
      <c r="AI128" s="53" t="e">
        <f>G128-H128-VLOOKUP(C128, Вчера_Спутник!C:BG, 5, FALSE)</f>
        <v>#N/A</v>
      </c>
      <c r="AJ128" s="53" t="e">
        <f>I128-J128-VLOOKUP(C128, Вчера_Спутник!C:BG, 7, FALSE)</f>
        <v>#N/A</v>
      </c>
      <c r="AK128" s="53" t="e">
        <f>K128-L128-VLOOKUP(C128, Вчера_Спутник!C:BG, 9, FALSE)</f>
        <v>#N/A</v>
      </c>
      <c r="AL128" s="53" t="e">
        <f>M128-N128-VLOOKUP(C128, Вчера_Спутник!C:BG, 11, FALSE)</f>
        <v>#N/A</v>
      </c>
      <c r="AM128" s="53" t="e">
        <f>O128-P128-VLOOKUP(C128, Вчера_Спутник!C:BG, 13, FALSE)</f>
        <v>#N/A</v>
      </c>
      <c r="AN128" s="53" t="e">
        <f>Q128-R128-VLOOKUP(C128, Вчера_Спутник!C:BG, 15, FALSE)</f>
        <v>#N/A</v>
      </c>
      <c r="AO128" s="53" t="e">
        <f>S128-T128-VLOOKUP(C128, Вчера_Спутник!C:BG, 17, FALSE)</f>
        <v>#N/A</v>
      </c>
      <c r="AP128" s="53" t="e">
        <f>U128-V128-VLOOKUP(C128, Вчера_Спутник!C:BG, 19, FALSE)</f>
        <v>#N/A</v>
      </c>
      <c r="AQ128" s="53" t="e">
        <f>W128-X128-VLOOKUP(C128, Вчера_Спутник!C:BG, 21, FALSE)</f>
        <v>#N/A</v>
      </c>
      <c r="AR128" s="53" t="e">
        <f>Y128-Z128-VLOOKUP(C128, Вчера_Спутник!C:BG, 23, FALSE)</f>
        <v>#N/A</v>
      </c>
      <c r="AS128" s="53" t="e">
        <f>VLOOKUP(C128, Вчера_Спутник!C:BG, 25, FALSE)+F128-V128-Z128-AA128</f>
        <v>#N/A</v>
      </c>
    </row>
    <row r="129" spans="1:45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40"/>
      <c r="AB129" s="48"/>
      <c r="AC129" s="53">
        <f t="shared" si="3"/>
        <v>0</v>
      </c>
      <c r="AD129" s="53">
        <f t="shared" si="4"/>
        <v>0</v>
      </c>
      <c r="AE129" s="53" t="str">
        <f>IF(ISNA(VLOOKUP(C129,Вчера_Спутник!C:C, 1, FALSE)),"ошибка",0)</f>
        <v>ошибка</v>
      </c>
      <c r="AF129" s="55"/>
      <c r="AG129" s="53" t="e">
        <f>D129-VLOOKUP(C129, Вчера_Спутник!C:BG, 2, FALSE)</f>
        <v>#N/A</v>
      </c>
      <c r="AH129" s="53" t="e">
        <f>E129-F129-VLOOKUP(C129, Вчера_Спутник!C:BG, 3, FALSE)</f>
        <v>#N/A</v>
      </c>
      <c r="AI129" s="53" t="e">
        <f>G129-H129-VLOOKUP(C129, Вчера_Спутник!C:BG, 5, FALSE)</f>
        <v>#N/A</v>
      </c>
      <c r="AJ129" s="53" t="e">
        <f>I129-J129-VLOOKUP(C129, Вчера_Спутник!C:BG, 7, FALSE)</f>
        <v>#N/A</v>
      </c>
      <c r="AK129" s="53" t="e">
        <f>K129-L129-VLOOKUP(C129, Вчера_Спутник!C:BG, 9, FALSE)</f>
        <v>#N/A</v>
      </c>
      <c r="AL129" s="53" t="e">
        <f>M129-N129-VLOOKUP(C129, Вчера_Спутник!C:BG, 11, FALSE)</f>
        <v>#N/A</v>
      </c>
      <c r="AM129" s="53" t="e">
        <f>O129-P129-VLOOKUP(C129, Вчера_Спутник!C:BG, 13, FALSE)</f>
        <v>#N/A</v>
      </c>
      <c r="AN129" s="53" t="e">
        <f>Q129-R129-VLOOKUP(C129, Вчера_Спутник!C:BG, 15, FALSE)</f>
        <v>#N/A</v>
      </c>
      <c r="AO129" s="53" t="e">
        <f>S129-T129-VLOOKUP(C129, Вчера_Спутник!C:BG, 17, FALSE)</f>
        <v>#N/A</v>
      </c>
      <c r="AP129" s="53" t="e">
        <f>U129-V129-VLOOKUP(C129, Вчера_Спутник!C:BG, 19, FALSE)</f>
        <v>#N/A</v>
      </c>
      <c r="AQ129" s="53" t="e">
        <f>W129-X129-VLOOKUP(C129, Вчера_Спутник!C:BG, 21, FALSE)</f>
        <v>#N/A</v>
      </c>
      <c r="AR129" s="53" t="e">
        <f>Y129-Z129-VLOOKUP(C129, Вчера_Спутник!C:BG, 23, FALSE)</f>
        <v>#N/A</v>
      </c>
      <c r="AS129" s="53" t="e">
        <f>VLOOKUP(C129, Вчера_Спутник!C:BG, 25, FALSE)+F129-V129-Z129-AA129</f>
        <v>#N/A</v>
      </c>
    </row>
    <row r="130" spans="1:45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40"/>
      <c r="AB130" s="48"/>
      <c r="AC130" s="53">
        <f t="shared" si="3"/>
        <v>0</v>
      </c>
      <c r="AD130" s="53">
        <f t="shared" si="4"/>
        <v>0</v>
      </c>
      <c r="AE130" s="53" t="str">
        <f>IF(ISNA(VLOOKUP(C130,Вчера_Спутник!C:C, 1, FALSE)),"ошибка",0)</f>
        <v>ошибка</v>
      </c>
      <c r="AF130" s="55"/>
      <c r="AG130" s="53" t="e">
        <f>D130-VLOOKUP(C130, Вчера_Спутник!C:BG, 2, FALSE)</f>
        <v>#N/A</v>
      </c>
      <c r="AH130" s="53" t="e">
        <f>E130-F130-VLOOKUP(C130, Вчера_Спутник!C:BG, 3, FALSE)</f>
        <v>#N/A</v>
      </c>
      <c r="AI130" s="53" t="e">
        <f>G130-H130-VLOOKUP(C130, Вчера_Спутник!C:BG, 5, FALSE)</f>
        <v>#N/A</v>
      </c>
      <c r="AJ130" s="53" t="e">
        <f>I130-J130-VLOOKUP(C130, Вчера_Спутник!C:BG, 7, FALSE)</f>
        <v>#N/A</v>
      </c>
      <c r="AK130" s="53" t="e">
        <f>K130-L130-VLOOKUP(C130, Вчера_Спутник!C:BG, 9, FALSE)</f>
        <v>#N/A</v>
      </c>
      <c r="AL130" s="53" t="e">
        <f>M130-N130-VLOOKUP(C130, Вчера_Спутник!C:BG, 11, FALSE)</f>
        <v>#N/A</v>
      </c>
      <c r="AM130" s="53" t="e">
        <f>O130-P130-VLOOKUP(C130, Вчера_Спутник!C:BG, 13, FALSE)</f>
        <v>#N/A</v>
      </c>
      <c r="AN130" s="53" t="e">
        <f>Q130-R130-VLOOKUP(C130, Вчера_Спутник!C:BG, 15, FALSE)</f>
        <v>#N/A</v>
      </c>
      <c r="AO130" s="53" t="e">
        <f>S130-T130-VLOOKUP(C130, Вчера_Спутник!C:BG, 17, FALSE)</f>
        <v>#N/A</v>
      </c>
      <c r="AP130" s="53" t="e">
        <f>U130-V130-VLOOKUP(C130, Вчера_Спутник!C:BG, 19, FALSE)</f>
        <v>#N/A</v>
      </c>
      <c r="AQ130" s="53" t="e">
        <f>W130-X130-VLOOKUP(C130, Вчера_Спутник!C:BG, 21, FALSE)</f>
        <v>#N/A</v>
      </c>
      <c r="AR130" s="53" t="e">
        <f>Y130-Z130-VLOOKUP(C130, Вчера_Спутник!C:BG, 23, FALSE)</f>
        <v>#N/A</v>
      </c>
      <c r="AS130" s="53" t="e">
        <f>VLOOKUP(C130, Вчера_Спутник!C:BG, 25, FALSE)+F130-V130-Z130-AA130</f>
        <v>#N/A</v>
      </c>
    </row>
    <row r="131" spans="1:45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40"/>
      <c r="AB131" s="48"/>
      <c r="AC131" s="53">
        <f t="shared" si="3"/>
        <v>0</v>
      </c>
      <c r="AD131" s="53">
        <f t="shared" si="4"/>
        <v>0</v>
      </c>
      <c r="AE131" s="53" t="str">
        <f>IF(ISNA(VLOOKUP(C131,Вчера_Спутник!C:C, 1, FALSE)),"ошибка",0)</f>
        <v>ошибка</v>
      </c>
      <c r="AF131" s="55"/>
      <c r="AG131" s="53" t="e">
        <f>D131-VLOOKUP(C131, Вчера_Спутник!C:BG, 2, FALSE)</f>
        <v>#N/A</v>
      </c>
      <c r="AH131" s="53" t="e">
        <f>E131-F131-VLOOKUP(C131, Вчера_Спутник!C:BG, 3, FALSE)</f>
        <v>#N/A</v>
      </c>
      <c r="AI131" s="53" t="e">
        <f>G131-H131-VLOOKUP(C131, Вчера_Спутник!C:BG, 5, FALSE)</f>
        <v>#N/A</v>
      </c>
      <c r="AJ131" s="53" t="e">
        <f>I131-J131-VLOOKUP(C131, Вчера_Спутник!C:BG, 7, FALSE)</f>
        <v>#N/A</v>
      </c>
      <c r="AK131" s="53" t="e">
        <f>K131-L131-VLOOKUP(C131, Вчера_Спутник!C:BG, 9, FALSE)</f>
        <v>#N/A</v>
      </c>
      <c r="AL131" s="53" t="e">
        <f>M131-N131-VLOOKUP(C131, Вчера_Спутник!C:BG, 11, FALSE)</f>
        <v>#N/A</v>
      </c>
      <c r="AM131" s="53" t="e">
        <f>O131-P131-VLOOKUP(C131, Вчера_Спутник!C:BG, 13, FALSE)</f>
        <v>#N/A</v>
      </c>
      <c r="AN131" s="53" t="e">
        <f>Q131-R131-VLOOKUP(C131, Вчера_Спутник!C:BG, 15, FALSE)</f>
        <v>#N/A</v>
      </c>
      <c r="AO131" s="53" t="e">
        <f>S131-T131-VLOOKUP(C131, Вчера_Спутник!C:BG, 17, FALSE)</f>
        <v>#N/A</v>
      </c>
      <c r="AP131" s="53" t="e">
        <f>U131-V131-VLOOKUP(C131, Вчера_Спутник!C:BG, 19, FALSE)</f>
        <v>#N/A</v>
      </c>
      <c r="AQ131" s="53" t="e">
        <f>W131-X131-VLOOKUP(C131, Вчера_Спутник!C:BG, 21, FALSE)</f>
        <v>#N/A</v>
      </c>
      <c r="AR131" s="53" t="e">
        <f>Y131-Z131-VLOOKUP(C131, Вчера_Спутник!C:BG, 23, FALSE)</f>
        <v>#N/A</v>
      </c>
      <c r="AS131" s="53" t="e">
        <f>VLOOKUP(C131, Вчера_Спутник!C:BG, 25, FALSE)+F131-V131-Z131-AA131</f>
        <v>#N/A</v>
      </c>
    </row>
    <row r="132" spans="1:45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40"/>
      <c r="AB132" s="48"/>
      <c r="AC132" s="53">
        <f t="shared" ref="AC132:AC195" si="5">E132-U132-Y132</f>
        <v>0</v>
      </c>
      <c r="AD132" s="53">
        <f t="shared" ref="AD132:AD195" si="6">E132-W132</f>
        <v>0</v>
      </c>
      <c r="AE132" s="53" t="str">
        <f>IF(ISNA(VLOOKUP(C132,Вчера_Спутник!C:C, 1, FALSE)),"ошибка",0)</f>
        <v>ошибка</v>
      </c>
      <c r="AF132" s="55"/>
      <c r="AG132" s="53" t="e">
        <f>D132-VLOOKUP(C132, Вчера_Спутник!C:BG, 2, FALSE)</f>
        <v>#N/A</v>
      </c>
      <c r="AH132" s="53" t="e">
        <f>E132-F132-VLOOKUP(C132, Вчера_Спутник!C:BG, 3, FALSE)</f>
        <v>#N/A</v>
      </c>
      <c r="AI132" s="53" t="e">
        <f>G132-H132-VLOOKUP(C132, Вчера_Спутник!C:BG, 5, FALSE)</f>
        <v>#N/A</v>
      </c>
      <c r="AJ132" s="53" t="e">
        <f>I132-J132-VLOOKUP(C132, Вчера_Спутник!C:BG, 7, FALSE)</f>
        <v>#N/A</v>
      </c>
      <c r="AK132" s="53" t="e">
        <f>K132-L132-VLOOKUP(C132, Вчера_Спутник!C:BG, 9, FALSE)</f>
        <v>#N/A</v>
      </c>
      <c r="AL132" s="53" t="e">
        <f>M132-N132-VLOOKUP(C132, Вчера_Спутник!C:BG, 11, FALSE)</f>
        <v>#N/A</v>
      </c>
      <c r="AM132" s="53" t="e">
        <f>O132-P132-VLOOKUP(C132, Вчера_Спутник!C:BG, 13, FALSE)</f>
        <v>#N/A</v>
      </c>
      <c r="AN132" s="53" t="e">
        <f>Q132-R132-VLOOKUP(C132, Вчера_Спутник!C:BG, 15, FALSE)</f>
        <v>#N/A</v>
      </c>
      <c r="AO132" s="53" t="e">
        <f>S132-T132-VLOOKUP(C132, Вчера_Спутник!C:BG, 17, FALSE)</f>
        <v>#N/A</v>
      </c>
      <c r="AP132" s="53" t="e">
        <f>U132-V132-VLOOKUP(C132, Вчера_Спутник!C:BG, 19, FALSE)</f>
        <v>#N/A</v>
      </c>
      <c r="AQ132" s="53" t="e">
        <f>W132-X132-VLOOKUP(C132, Вчера_Спутник!C:BG, 21, FALSE)</f>
        <v>#N/A</v>
      </c>
      <c r="AR132" s="53" t="e">
        <f>Y132-Z132-VLOOKUP(C132, Вчера_Спутник!C:BG, 23, FALSE)</f>
        <v>#N/A</v>
      </c>
      <c r="AS132" s="53" t="e">
        <f>VLOOKUP(C132, Вчера_Спутник!C:BG, 25, FALSE)+F132-V132-Z132-AA132</f>
        <v>#N/A</v>
      </c>
    </row>
    <row r="133" spans="1:45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40"/>
      <c r="AB133" s="48"/>
      <c r="AC133" s="53">
        <f t="shared" si="5"/>
        <v>0</v>
      </c>
      <c r="AD133" s="53">
        <f t="shared" si="6"/>
        <v>0</v>
      </c>
      <c r="AE133" s="53" t="str">
        <f>IF(ISNA(VLOOKUP(C133,Вчера_Спутник!C:C, 1, FALSE)),"ошибка",0)</f>
        <v>ошибка</v>
      </c>
      <c r="AF133" s="55"/>
      <c r="AG133" s="53" t="e">
        <f>D133-VLOOKUP(C133, Вчера_Спутник!C:BG, 2, FALSE)</f>
        <v>#N/A</v>
      </c>
      <c r="AH133" s="53" t="e">
        <f>E133-F133-VLOOKUP(C133, Вчера_Спутник!C:BG, 3, FALSE)</f>
        <v>#N/A</v>
      </c>
      <c r="AI133" s="53" t="e">
        <f>G133-H133-VLOOKUP(C133, Вчера_Спутник!C:BG, 5, FALSE)</f>
        <v>#N/A</v>
      </c>
      <c r="AJ133" s="53" t="e">
        <f>I133-J133-VLOOKUP(C133, Вчера_Спутник!C:BG, 7, FALSE)</f>
        <v>#N/A</v>
      </c>
      <c r="AK133" s="53" t="e">
        <f>K133-L133-VLOOKUP(C133, Вчера_Спутник!C:BG, 9, FALSE)</f>
        <v>#N/A</v>
      </c>
      <c r="AL133" s="53" t="e">
        <f>M133-N133-VLOOKUP(C133, Вчера_Спутник!C:BG, 11, FALSE)</f>
        <v>#N/A</v>
      </c>
      <c r="AM133" s="53" t="e">
        <f>O133-P133-VLOOKUP(C133, Вчера_Спутник!C:BG, 13, FALSE)</f>
        <v>#N/A</v>
      </c>
      <c r="AN133" s="53" t="e">
        <f>Q133-R133-VLOOKUP(C133, Вчера_Спутник!C:BG, 15, FALSE)</f>
        <v>#N/A</v>
      </c>
      <c r="AO133" s="53" t="e">
        <f>S133-T133-VLOOKUP(C133, Вчера_Спутник!C:BG, 17, FALSE)</f>
        <v>#N/A</v>
      </c>
      <c r="AP133" s="53" t="e">
        <f>U133-V133-VLOOKUP(C133, Вчера_Спутник!C:BG, 19, FALSE)</f>
        <v>#N/A</v>
      </c>
      <c r="AQ133" s="53" t="e">
        <f>W133-X133-VLOOKUP(C133, Вчера_Спутник!C:BG, 21, FALSE)</f>
        <v>#N/A</v>
      </c>
      <c r="AR133" s="53" t="e">
        <f>Y133-Z133-VLOOKUP(C133, Вчера_Спутник!C:BG, 23, FALSE)</f>
        <v>#N/A</v>
      </c>
      <c r="AS133" s="53" t="e">
        <f>VLOOKUP(C133, Вчера_Спутник!C:BG, 25, FALSE)+F133-V133-Z133-AA133</f>
        <v>#N/A</v>
      </c>
    </row>
    <row r="134" spans="1:45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40"/>
      <c r="AB134" s="48"/>
      <c r="AC134" s="53">
        <f t="shared" si="5"/>
        <v>0</v>
      </c>
      <c r="AD134" s="53">
        <f t="shared" si="6"/>
        <v>0</v>
      </c>
      <c r="AE134" s="53" t="str">
        <f>IF(ISNA(VLOOKUP(C134,Вчера_Спутник!C:C, 1, FALSE)),"ошибка",0)</f>
        <v>ошибка</v>
      </c>
      <c r="AF134" s="55"/>
      <c r="AG134" s="53" t="e">
        <f>D134-VLOOKUP(C134, Вчера_Спутник!C:BG, 2, FALSE)</f>
        <v>#N/A</v>
      </c>
      <c r="AH134" s="53" t="e">
        <f>E134-F134-VLOOKUP(C134, Вчера_Спутник!C:BG, 3, FALSE)</f>
        <v>#N/A</v>
      </c>
      <c r="AI134" s="53" t="e">
        <f>G134-H134-VLOOKUP(C134, Вчера_Спутник!C:BG, 5, FALSE)</f>
        <v>#N/A</v>
      </c>
      <c r="AJ134" s="53" t="e">
        <f>I134-J134-VLOOKUP(C134, Вчера_Спутник!C:BG, 7, FALSE)</f>
        <v>#N/A</v>
      </c>
      <c r="AK134" s="53" t="e">
        <f>K134-L134-VLOOKUP(C134, Вчера_Спутник!C:BG, 9, FALSE)</f>
        <v>#N/A</v>
      </c>
      <c r="AL134" s="53" t="e">
        <f>M134-N134-VLOOKUP(C134, Вчера_Спутник!C:BG, 11, FALSE)</f>
        <v>#N/A</v>
      </c>
      <c r="AM134" s="53" t="e">
        <f>O134-P134-VLOOKUP(C134, Вчера_Спутник!C:BG, 13, FALSE)</f>
        <v>#N/A</v>
      </c>
      <c r="AN134" s="53" t="e">
        <f>Q134-R134-VLOOKUP(C134, Вчера_Спутник!C:BG, 15, FALSE)</f>
        <v>#N/A</v>
      </c>
      <c r="AO134" s="53" t="e">
        <f>S134-T134-VLOOKUP(C134, Вчера_Спутник!C:BG, 17, FALSE)</f>
        <v>#N/A</v>
      </c>
      <c r="AP134" s="53" t="e">
        <f>U134-V134-VLOOKUP(C134, Вчера_Спутник!C:BG, 19, FALSE)</f>
        <v>#N/A</v>
      </c>
      <c r="AQ134" s="53" t="e">
        <f>W134-X134-VLOOKUP(C134, Вчера_Спутник!C:BG, 21, FALSE)</f>
        <v>#N/A</v>
      </c>
      <c r="AR134" s="53" t="e">
        <f>Y134-Z134-VLOOKUP(C134, Вчера_Спутник!C:BG, 23, FALSE)</f>
        <v>#N/A</v>
      </c>
      <c r="AS134" s="53" t="e">
        <f>VLOOKUP(C134, Вчера_Спутник!C:BG, 25, FALSE)+F134-V134-Z134-AA134</f>
        <v>#N/A</v>
      </c>
    </row>
    <row r="135" spans="1:45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40"/>
      <c r="AB135" s="48"/>
      <c r="AC135" s="53">
        <f t="shared" si="5"/>
        <v>0</v>
      </c>
      <c r="AD135" s="53">
        <f t="shared" si="6"/>
        <v>0</v>
      </c>
      <c r="AE135" s="53" t="str">
        <f>IF(ISNA(VLOOKUP(C135,Вчера_Спутник!C:C, 1, FALSE)),"ошибка",0)</f>
        <v>ошибка</v>
      </c>
      <c r="AF135" s="55"/>
      <c r="AG135" s="53" t="e">
        <f>D135-VLOOKUP(C135, Вчера_Спутник!C:BG, 2, FALSE)</f>
        <v>#N/A</v>
      </c>
      <c r="AH135" s="53" t="e">
        <f>E135-F135-VLOOKUP(C135, Вчера_Спутник!C:BG, 3, FALSE)</f>
        <v>#N/A</v>
      </c>
      <c r="AI135" s="53" t="e">
        <f>G135-H135-VLOOKUP(C135, Вчера_Спутник!C:BG, 5, FALSE)</f>
        <v>#N/A</v>
      </c>
      <c r="AJ135" s="53" t="e">
        <f>I135-J135-VLOOKUP(C135, Вчера_Спутник!C:BG, 7, FALSE)</f>
        <v>#N/A</v>
      </c>
      <c r="AK135" s="53" t="e">
        <f>K135-L135-VLOOKUP(C135, Вчера_Спутник!C:BG, 9, FALSE)</f>
        <v>#N/A</v>
      </c>
      <c r="AL135" s="53" t="e">
        <f>M135-N135-VLOOKUP(C135, Вчера_Спутник!C:BG, 11, FALSE)</f>
        <v>#N/A</v>
      </c>
      <c r="AM135" s="53" t="e">
        <f>O135-P135-VLOOKUP(C135, Вчера_Спутник!C:BG, 13, FALSE)</f>
        <v>#N/A</v>
      </c>
      <c r="AN135" s="53" t="e">
        <f>Q135-R135-VLOOKUP(C135, Вчера_Спутник!C:BG, 15, FALSE)</f>
        <v>#N/A</v>
      </c>
      <c r="AO135" s="53" t="e">
        <f>S135-T135-VLOOKUP(C135, Вчера_Спутник!C:BG, 17, FALSE)</f>
        <v>#N/A</v>
      </c>
      <c r="AP135" s="53" t="e">
        <f>U135-V135-VLOOKUP(C135, Вчера_Спутник!C:BG, 19, FALSE)</f>
        <v>#N/A</v>
      </c>
      <c r="AQ135" s="53" t="e">
        <f>W135-X135-VLOOKUP(C135, Вчера_Спутник!C:BG, 21, FALSE)</f>
        <v>#N/A</v>
      </c>
      <c r="AR135" s="53" t="e">
        <f>Y135-Z135-VLOOKUP(C135, Вчера_Спутник!C:BG, 23, FALSE)</f>
        <v>#N/A</v>
      </c>
      <c r="AS135" s="53" t="e">
        <f>VLOOKUP(C135, Вчера_Спутник!C:BG, 25, FALSE)+F135-V135-Z135-AA135</f>
        <v>#N/A</v>
      </c>
    </row>
    <row r="136" spans="1:45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40"/>
      <c r="AB136" s="48"/>
      <c r="AC136" s="53">
        <f t="shared" si="5"/>
        <v>0</v>
      </c>
      <c r="AD136" s="53">
        <f t="shared" si="6"/>
        <v>0</v>
      </c>
      <c r="AE136" s="53" t="str">
        <f>IF(ISNA(VLOOKUP(C136,Вчера_Спутник!C:C, 1, FALSE)),"ошибка",0)</f>
        <v>ошибка</v>
      </c>
      <c r="AF136" s="55"/>
      <c r="AG136" s="53" t="e">
        <f>D136-VLOOKUP(C136, Вчера_Спутник!C:BG, 2, FALSE)</f>
        <v>#N/A</v>
      </c>
      <c r="AH136" s="53" t="e">
        <f>E136-F136-VLOOKUP(C136, Вчера_Спутник!C:BG, 3, FALSE)</f>
        <v>#N/A</v>
      </c>
      <c r="AI136" s="53" t="e">
        <f>G136-H136-VLOOKUP(C136, Вчера_Спутник!C:BG, 5, FALSE)</f>
        <v>#N/A</v>
      </c>
      <c r="AJ136" s="53" t="e">
        <f>I136-J136-VLOOKUP(C136, Вчера_Спутник!C:BG, 7, FALSE)</f>
        <v>#N/A</v>
      </c>
      <c r="AK136" s="53" t="e">
        <f>K136-L136-VLOOKUP(C136, Вчера_Спутник!C:BG, 9, FALSE)</f>
        <v>#N/A</v>
      </c>
      <c r="AL136" s="53" t="e">
        <f>M136-N136-VLOOKUP(C136, Вчера_Спутник!C:BG, 11, FALSE)</f>
        <v>#N/A</v>
      </c>
      <c r="AM136" s="53" t="e">
        <f>O136-P136-VLOOKUP(C136, Вчера_Спутник!C:BG, 13, FALSE)</f>
        <v>#N/A</v>
      </c>
      <c r="AN136" s="53" t="e">
        <f>Q136-R136-VLOOKUP(C136, Вчера_Спутник!C:BG, 15, FALSE)</f>
        <v>#N/A</v>
      </c>
      <c r="AO136" s="53" t="e">
        <f>S136-T136-VLOOKUP(C136, Вчера_Спутник!C:BG, 17, FALSE)</f>
        <v>#N/A</v>
      </c>
      <c r="AP136" s="53" t="e">
        <f>U136-V136-VLOOKUP(C136, Вчера_Спутник!C:BG, 19, FALSE)</f>
        <v>#N/A</v>
      </c>
      <c r="AQ136" s="53" t="e">
        <f>W136-X136-VLOOKUP(C136, Вчера_Спутник!C:BG, 21, FALSE)</f>
        <v>#N/A</v>
      </c>
      <c r="AR136" s="53" t="e">
        <f>Y136-Z136-VLOOKUP(C136, Вчера_Спутник!C:BG, 23, FALSE)</f>
        <v>#N/A</v>
      </c>
      <c r="AS136" s="53" t="e">
        <f>VLOOKUP(C136, Вчера_Спутник!C:BG, 25, FALSE)+F136-V136-Z136-AA136</f>
        <v>#N/A</v>
      </c>
    </row>
    <row r="137" spans="1:45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40"/>
      <c r="AB137" s="48"/>
      <c r="AC137" s="53">
        <f t="shared" si="5"/>
        <v>0</v>
      </c>
      <c r="AD137" s="53">
        <f t="shared" si="6"/>
        <v>0</v>
      </c>
      <c r="AE137" s="53" t="str">
        <f>IF(ISNA(VLOOKUP(C137,Вчера_Спутник!C:C, 1, FALSE)),"ошибка",0)</f>
        <v>ошибка</v>
      </c>
      <c r="AF137" s="55"/>
      <c r="AG137" s="53" t="e">
        <f>D137-VLOOKUP(C137, Вчера_Спутник!C:BG, 2, FALSE)</f>
        <v>#N/A</v>
      </c>
      <c r="AH137" s="53" t="e">
        <f>E137-F137-VLOOKUP(C137, Вчера_Спутник!C:BG, 3, FALSE)</f>
        <v>#N/A</v>
      </c>
      <c r="AI137" s="53" t="e">
        <f>G137-H137-VLOOKUP(C137, Вчера_Спутник!C:BG, 5, FALSE)</f>
        <v>#N/A</v>
      </c>
      <c r="AJ137" s="53" t="e">
        <f>I137-J137-VLOOKUP(C137, Вчера_Спутник!C:BG, 7, FALSE)</f>
        <v>#N/A</v>
      </c>
      <c r="AK137" s="53" t="e">
        <f>K137-L137-VLOOKUP(C137, Вчера_Спутник!C:BG, 9, FALSE)</f>
        <v>#N/A</v>
      </c>
      <c r="AL137" s="53" t="e">
        <f>M137-N137-VLOOKUP(C137, Вчера_Спутник!C:BG, 11, FALSE)</f>
        <v>#N/A</v>
      </c>
      <c r="AM137" s="53" t="e">
        <f>O137-P137-VLOOKUP(C137, Вчера_Спутник!C:BG, 13, FALSE)</f>
        <v>#N/A</v>
      </c>
      <c r="AN137" s="53" t="e">
        <f>Q137-R137-VLOOKUP(C137, Вчера_Спутник!C:BG, 15, FALSE)</f>
        <v>#N/A</v>
      </c>
      <c r="AO137" s="53" t="e">
        <f>S137-T137-VLOOKUP(C137, Вчера_Спутник!C:BG, 17, FALSE)</f>
        <v>#N/A</v>
      </c>
      <c r="AP137" s="53" t="e">
        <f>U137-V137-VLOOKUP(C137, Вчера_Спутник!C:BG, 19, FALSE)</f>
        <v>#N/A</v>
      </c>
      <c r="AQ137" s="53" t="e">
        <f>W137-X137-VLOOKUP(C137, Вчера_Спутник!C:BG, 21, FALSE)</f>
        <v>#N/A</v>
      </c>
      <c r="AR137" s="53" t="e">
        <f>Y137-Z137-VLOOKUP(C137, Вчера_Спутник!C:BG, 23, FALSE)</f>
        <v>#N/A</v>
      </c>
      <c r="AS137" s="53" t="e">
        <f>VLOOKUP(C137, Вчера_Спутник!C:BG, 25, FALSE)+F137-V137-Z137-AA137</f>
        <v>#N/A</v>
      </c>
    </row>
    <row r="138" spans="1:45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40"/>
      <c r="AB138" s="48"/>
      <c r="AC138" s="53">
        <f t="shared" si="5"/>
        <v>0</v>
      </c>
      <c r="AD138" s="53">
        <f t="shared" si="6"/>
        <v>0</v>
      </c>
      <c r="AE138" s="53" t="str">
        <f>IF(ISNA(VLOOKUP(C138,Вчера_Спутник!C:C, 1, FALSE)),"ошибка",0)</f>
        <v>ошибка</v>
      </c>
      <c r="AF138" s="55"/>
      <c r="AG138" s="53" t="e">
        <f>D138-VLOOKUP(C138, Вчера_Спутник!C:BG, 2, FALSE)</f>
        <v>#N/A</v>
      </c>
      <c r="AH138" s="53" t="e">
        <f>E138-F138-VLOOKUP(C138, Вчера_Спутник!C:BG, 3, FALSE)</f>
        <v>#N/A</v>
      </c>
      <c r="AI138" s="53" t="e">
        <f>G138-H138-VLOOKUP(C138, Вчера_Спутник!C:BG, 5, FALSE)</f>
        <v>#N/A</v>
      </c>
      <c r="AJ138" s="53" t="e">
        <f>I138-J138-VLOOKUP(C138, Вчера_Спутник!C:BG, 7, FALSE)</f>
        <v>#N/A</v>
      </c>
      <c r="AK138" s="53" t="e">
        <f>K138-L138-VLOOKUP(C138, Вчера_Спутник!C:BG, 9, FALSE)</f>
        <v>#N/A</v>
      </c>
      <c r="AL138" s="53" t="e">
        <f>M138-N138-VLOOKUP(C138, Вчера_Спутник!C:BG, 11, FALSE)</f>
        <v>#N/A</v>
      </c>
      <c r="AM138" s="53" t="e">
        <f>O138-P138-VLOOKUP(C138, Вчера_Спутник!C:BG, 13, FALSE)</f>
        <v>#N/A</v>
      </c>
      <c r="AN138" s="53" t="e">
        <f>Q138-R138-VLOOKUP(C138, Вчера_Спутник!C:BG, 15, FALSE)</f>
        <v>#N/A</v>
      </c>
      <c r="AO138" s="53" t="e">
        <f>S138-T138-VLOOKUP(C138, Вчера_Спутник!C:BG, 17, FALSE)</f>
        <v>#N/A</v>
      </c>
      <c r="AP138" s="53" t="e">
        <f>U138-V138-VLOOKUP(C138, Вчера_Спутник!C:BG, 19, FALSE)</f>
        <v>#N/A</v>
      </c>
      <c r="AQ138" s="53" t="e">
        <f>W138-X138-VLOOKUP(C138, Вчера_Спутник!C:BG, 21, FALSE)</f>
        <v>#N/A</v>
      </c>
      <c r="AR138" s="53" t="e">
        <f>Y138-Z138-VLOOKUP(C138, Вчера_Спутник!C:BG, 23, FALSE)</f>
        <v>#N/A</v>
      </c>
      <c r="AS138" s="53" t="e">
        <f>VLOOKUP(C138, Вчера_Спутник!C:BG, 25, FALSE)+F138-V138-Z138-AA138</f>
        <v>#N/A</v>
      </c>
    </row>
    <row r="139" spans="1:45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40"/>
      <c r="AB139" s="48"/>
      <c r="AC139" s="53">
        <f t="shared" si="5"/>
        <v>0</v>
      </c>
      <c r="AD139" s="53">
        <f t="shared" si="6"/>
        <v>0</v>
      </c>
      <c r="AE139" s="53" t="str">
        <f>IF(ISNA(VLOOKUP(C139,Вчера_Спутник!C:C, 1, FALSE)),"ошибка",0)</f>
        <v>ошибка</v>
      </c>
      <c r="AF139" s="55"/>
      <c r="AG139" s="53" t="e">
        <f>D139-VLOOKUP(C139, Вчера_Спутник!C:BG, 2, FALSE)</f>
        <v>#N/A</v>
      </c>
      <c r="AH139" s="53" t="e">
        <f>E139-F139-VLOOKUP(C139, Вчера_Спутник!C:BG, 3, FALSE)</f>
        <v>#N/A</v>
      </c>
      <c r="AI139" s="53" t="e">
        <f>G139-H139-VLOOKUP(C139, Вчера_Спутник!C:BG, 5, FALSE)</f>
        <v>#N/A</v>
      </c>
      <c r="AJ139" s="53" t="e">
        <f>I139-J139-VLOOKUP(C139, Вчера_Спутник!C:BG, 7, FALSE)</f>
        <v>#N/A</v>
      </c>
      <c r="AK139" s="53" t="e">
        <f>K139-L139-VLOOKUP(C139, Вчера_Спутник!C:BG, 9, FALSE)</f>
        <v>#N/A</v>
      </c>
      <c r="AL139" s="53" t="e">
        <f>M139-N139-VLOOKUP(C139, Вчера_Спутник!C:BG, 11, FALSE)</f>
        <v>#N/A</v>
      </c>
      <c r="AM139" s="53" t="e">
        <f>O139-P139-VLOOKUP(C139, Вчера_Спутник!C:BG, 13, FALSE)</f>
        <v>#N/A</v>
      </c>
      <c r="AN139" s="53" t="e">
        <f>Q139-R139-VLOOKUP(C139, Вчера_Спутник!C:BG, 15, FALSE)</f>
        <v>#N/A</v>
      </c>
      <c r="AO139" s="53" t="e">
        <f>S139-T139-VLOOKUP(C139, Вчера_Спутник!C:BG, 17, FALSE)</f>
        <v>#N/A</v>
      </c>
      <c r="AP139" s="53" t="e">
        <f>U139-V139-VLOOKUP(C139, Вчера_Спутник!C:BG, 19, FALSE)</f>
        <v>#N/A</v>
      </c>
      <c r="AQ139" s="53" t="e">
        <f>W139-X139-VLOOKUP(C139, Вчера_Спутник!C:BG, 21, FALSE)</f>
        <v>#N/A</v>
      </c>
      <c r="AR139" s="53" t="e">
        <f>Y139-Z139-VLOOKUP(C139, Вчера_Спутник!C:BG, 23, FALSE)</f>
        <v>#N/A</v>
      </c>
      <c r="AS139" s="53" t="e">
        <f>VLOOKUP(C139, Вчера_Спутник!C:BG, 25, FALSE)+F139-V139-Z139-AA139</f>
        <v>#N/A</v>
      </c>
    </row>
    <row r="140" spans="1:45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40"/>
      <c r="AB140" s="48"/>
      <c r="AC140" s="53">
        <f t="shared" si="5"/>
        <v>0</v>
      </c>
      <c r="AD140" s="53">
        <f t="shared" si="6"/>
        <v>0</v>
      </c>
      <c r="AE140" s="53" t="str">
        <f>IF(ISNA(VLOOKUP(C140,Вчера_Спутник!C:C, 1, FALSE)),"ошибка",0)</f>
        <v>ошибка</v>
      </c>
      <c r="AF140" s="55"/>
      <c r="AG140" s="53" t="e">
        <f>D140-VLOOKUP(C140, Вчера_Спутник!C:BG, 2, FALSE)</f>
        <v>#N/A</v>
      </c>
      <c r="AH140" s="53" t="e">
        <f>E140-F140-VLOOKUP(C140, Вчера_Спутник!C:BG, 3, FALSE)</f>
        <v>#N/A</v>
      </c>
      <c r="AI140" s="53" t="e">
        <f>G140-H140-VLOOKUP(C140, Вчера_Спутник!C:BG, 5, FALSE)</f>
        <v>#N/A</v>
      </c>
      <c r="AJ140" s="53" t="e">
        <f>I140-J140-VLOOKUP(C140, Вчера_Спутник!C:BG, 7, FALSE)</f>
        <v>#N/A</v>
      </c>
      <c r="AK140" s="53" t="e">
        <f>K140-L140-VLOOKUP(C140, Вчера_Спутник!C:BG, 9, FALSE)</f>
        <v>#N/A</v>
      </c>
      <c r="AL140" s="53" t="e">
        <f>M140-N140-VLOOKUP(C140, Вчера_Спутник!C:BG, 11, FALSE)</f>
        <v>#N/A</v>
      </c>
      <c r="AM140" s="53" t="e">
        <f>O140-P140-VLOOKUP(C140, Вчера_Спутник!C:BG, 13, FALSE)</f>
        <v>#N/A</v>
      </c>
      <c r="AN140" s="53" t="e">
        <f>Q140-R140-VLOOKUP(C140, Вчера_Спутник!C:BG, 15, FALSE)</f>
        <v>#N/A</v>
      </c>
      <c r="AO140" s="53" t="e">
        <f>S140-T140-VLOOKUP(C140, Вчера_Спутник!C:BG, 17, FALSE)</f>
        <v>#N/A</v>
      </c>
      <c r="AP140" s="53" t="e">
        <f>U140-V140-VLOOKUP(C140, Вчера_Спутник!C:BG, 19, FALSE)</f>
        <v>#N/A</v>
      </c>
      <c r="AQ140" s="53" t="e">
        <f>W140-X140-VLOOKUP(C140, Вчера_Спутник!C:BG, 21, FALSE)</f>
        <v>#N/A</v>
      </c>
      <c r="AR140" s="53" t="e">
        <f>Y140-Z140-VLOOKUP(C140, Вчера_Спутник!C:BG, 23, FALSE)</f>
        <v>#N/A</v>
      </c>
      <c r="AS140" s="53" t="e">
        <f>VLOOKUP(C140, Вчера_Спутник!C:BG, 25, FALSE)+F140-V140-Z140-AA140</f>
        <v>#N/A</v>
      </c>
    </row>
    <row r="141" spans="1:45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40"/>
      <c r="AB141" s="48"/>
      <c r="AC141" s="53">
        <f t="shared" si="5"/>
        <v>0</v>
      </c>
      <c r="AD141" s="53">
        <f t="shared" si="6"/>
        <v>0</v>
      </c>
      <c r="AE141" s="53" t="str">
        <f>IF(ISNA(VLOOKUP(C141,Вчера_Спутник!C:C, 1, FALSE)),"ошибка",0)</f>
        <v>ошибка</v>
      </c>
      <c r="AF141" s="55"/>
      <c r="AG141" s="53" t="e">
        <f>D141-VLOOKUP(C141, Вчера_Спутник!C:BG, 2, FALSE)</f>
        <v>#N/A</v>
      </c>
      <c r="AH141" s="53" t="e">
        <f>E141-F141-VLOOKUP(C141, Вчера_Спутник!C:BG, 3, FALSE)</f>
        <v>#N/A</v>
      </c>
      <c r="AI141" s="53" t="e">
        <f>G141-H141-VLOOKUP(C141, Вчера_Спутник!C:BG, 5, FALSE)</f>
        <v>#N/A</v>
      </c>
      <c r="AJ141" s="53" t="e">
        <f>I141-J141-VLOOKUP(C141, Вчера_Спутник!C:BG, 7, FALSE)</f>
        <v>#N/A</v>
      </c>
      <c r="AK141" s="53" t="e">
        <f>K141-L141-VLOOKUP(C141, Вчера_Спутник!C:BG, 9, FALSE)</f>
        <v>#N/A</v>
      </c>
      <c r="AL141" s="53" t="e">
        <f>M141-N141-VLOOKUP(C141, Вчера_Спутник!C:BG, 11, FALSE)</f>
        <v>#N/A</v>
      </c>
      <c r="AM141" s="53" t="e">
        <f>O141-P141-VLOOKUP(C141, Вчера_Спутник!C:BG, 13, FALSE)</f>
        <v>#N/A</v>
      </c>
      <c r="AN141" s="53" t="e">
        <f>Q141-R141-VLOOKUP(C141, Вчера_Спутник!C:BG, 15, FALSE)</f>
        <v>#N/A</v>
      </c>
      <c r="AO141" s="53" t="e">
        <f>S141-T141-VLOOKUP(C141, Вчера_Спутник!C:BG, 17, FALSE)</f>
        <v>#N/A</v>
      </c>
      <c r="AP141" s="53" t="e">
        <f>U141-V141-VLOOKUP(C141, Вчера_Спутник!C:BG, 19, FALSE)</f>
        <v>#N/A</v>
      </c>
      <c r="AQ141" s="53" t="e">
        <f>W141-X141-VLOOKUP(C141, Вчера_Спутник!C:BG, 21, FALSE)</f>
        <v>#N/A</v>
      </c>
      <c r="AR141" s="53" t="e">
        <f>Y141-Z141-VLOOKUP(C141, Вчера_Спутник!C:BG, 23, FALSE)</f>
        <v>#N/A</v>
      </c>
      <c r="AS141" s="53" t="e">
        <f>VLOOKUP(C141, Вчера_Спутник!C:BG, 25, FALSE)+F141-V141-Z141-AA141</f>
        <v>#N/A</v>
      </c>
    </row>
    <row r="142" spans="1:45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40"/>
      <c r="AB142" s="48"/>
      <c r="AC142" s="53">
        <f t="shared" si="5"/>
        <v>0</v>
      </c>
      <c r="AD142" s="53">
        <f t="shared" si="6"/>
        <v>0</v>
      </c>
      <c r="AE142" s="53" t="str">
        <f>IF(ISNA(VLOOKUP(C142,Вчера_Спутник!C:C, 1, FALSE)),"ошибка",0)</f>
        <v>ошибка</v>
      </c>
      <c r="AF142" s="55"/>
      <c r="AG142" s="53" t="e">
        <f>D142-VLOOKUP(C142, Вчера_Спутник!C:BG, 2, FALSE)</f>
        <v>#N/A</v>
      </c>
      <c r="AH142" s="53" t="e">
        <f>E142-F142-VLOOKUP(C142, Вчера_Спутник!C:BG, 3, FALSE)</f>
        <v>#N/A</v>
      </c>
      <c r="AI142" s="53" t="e">
        <f>G142-H142-VLOOKUP(C142, Вчера_Спутник!C:BG, 5, FALSE)</f>
        <v>#N/A</v>
      </c>
      <c r="AJ142" s="53" t="e">
        <f>I142-J142-VLOOKUP(C142, Вчера_Спутник!C:BG, 7, FALSE)</f>
        <v>#N/A</v>
      </c>
      <c r="AK142" s="53" t="e">
        <f>K142-L142-VLOOKUP(C142, Вчера_Спутник!C:BG, 9, FALSE)</f>
        <v>#N/A</v>
      </c>
      <c r="AL142" s="53" t="e">
        <f>M142-N142-VLOOKUP(C142, Вчера_Спутник!C:BG, 11, FALSE)</f>
        <v>#N/A</v>
      </c>
      <c r="AM142" s="53" t="e">
        <f>O142-P142-VLOOKUP(C142, Вчера_Спутник!C:BG, 13, FALSE)</f>
        <v>#N/A</v>
      </c>
      <c r="AN142" s="53" t="e">
        <f>Q142-R142-VLOOKUP(C142, Вчера_Спутник!C:BG, 15, FALSE)</f>
        <v>#N/A</v>
      </c>
      <c r="AO142" s="53" t="e">
        <f>S142-T142-VLOOKUP(C142, Вчера_Спутник!C:BG, 17, FALSE)</f>
        <v>#N/A</v>
      </c>
      <c r="AP142" s="53" t="e">
        <f>U142-V142-VLOOKUP(C142, Вчера_Спутник!C:BG, 19, FALSE)</f>
        <v>#N/A</v>
      </c>
      <c r="AQ142" s="53" t="e">
        <f>W142-X142-VLOOKUP(C142, Вчера_Спутник!C:BG, 21, FALSE)</f>
        <v>#N/A</v>
      </c>
      <c r="AR142" s="53" t="e">
        <f>Y142-Z142-VLOOKUP(C142, Вчера_Спутник!C:BG, 23, FALSE)</f>
        <v>#N/A</v>
      </c>
      <c r="AS142" s="53" t="e">
        <f>VLOOKUP(C142, Вчера_Спутник!C:BG, 25, FALSE)+F142-V142-Z142-AA142</f>
        <v>#N/A</v>
      </c>
    </row>
    <row r="143" spans="1:45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40"/>
      <c r="AB143" s="48"/>
      <c r="AC143" s="53">
        <f t="shared" si="5"/>
        <v>0</v>
      </c>
      <c r="AD143" s="53">
        <f t="shared" si="6"/>
        <v>0</v>
      </c>
      <c r="AE143" s="53" t="str">
        <f>IF(ISNA(VLOOKUP(C143,Вчера_Спутник!C:C, 1, FALSE)),"ошибка",0)</f>
        <v>ошибка</v>
      </c>
      <c r="AF143" s="55"/>
      <c r="AG143" s="53" t="e">
        <f>D143-VLOOKUP(C143, Вчера_Спутник!C:BG, 2, FALSE)</f>
        <v>#N/A</v>
      </c>
      <c r="AH143" s="53" t="e">
        <f>E143-F143-VLOOKUP(C143, Вчера_Спутник!C:BG, 3, FALSE)</f>
        <v>#N/A</v>
      </c>
      <c r="AI143" s="53" t="e">
        <f>G143-H143-VLOOKUP(C143, Вчера_Спутник!C:BG, 5, FALSE)</f>
        <v>#N/A</v>
      </c>
      <c r="AJ143" s="53" t="e">
        <f>I143-J143-VLOOKUP(C143, Вчера_Спутник!C:BG, 7, FALSE)</f>
        <v>#N/A</v>
      </c>
      <c r="AK143" s="53" t="e">
        <f>K143-L143-VLOOKUP(C143, Вчера_Спутник!C:BG, 9, FALSE)</f>
        <v>#N/A</v>
      </c>
      <c r="AL143" s="53" t="e">
        <f>M143-N143-VLOOKUP(C143, Вчера_Спутник!C:BG, 11, FALSE)</f>
        <v>#N/A</v>
      </c>
      <c r="AM143" s="53" t="e">
        <f>O143-P143-VLOOKUP(C143, Вчера_Спутник!C:BG, 13, FALSE)</f>
        <v>#N/A</v>
      </c>
      <c r="AN143" s="53" t="e">
        <f>Q143-R143-VLOOKUP(C143, Вчера_Спутник!C:BG, 15, FALSE)</f>
        <v>#N/A</v>
      </c>
      <c r="AO143" s="53" t="e">
        <f>S143-T143-VLOOKUP(C143, Вчера_Спутник!C:BG, 17, FALSE)</f>
        <v>#N/A</v>
      </c>
      <c r="AP143" s="53" t="e">
        <f>U143-V143-VLOOKUP(C143, Вчера_Спутник!C:BG, 19, FALSE)</f>
        <v>#N/A</v>
      </c>
      <c r="AQ143" s="53" t="e">
        <f>W143-X143-VLOOKUP(C143, Вчера_Спутник!C:BG, 21, FALSE)</f>
        <v>#N/A</v>
      </c>
      <c r="AR143" s="53" t="e">
        <f>Y143-Z143-VLOOKUP(C143, Вчера_Спутник!C:BG, 23, FALSE)</f>
        <v>#N/A</v>
      </c>
      <c r="AS143" s="53" t="e">
        <f>VLOOKUP(C143, Вчера_Спутник!C:BG, 25, FALSE)+F143-V143-Z143-AA143</f>
        <v>#N/A</v>
      </c>
    </row>
    <row r="144" spans="1:45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40"/>
      <c r="AB144" s="48"/>
      <c r="AC144" s="53">
        <f t="shared" si="5"/>
        <v>0</v>
      </c>
      <c r="AD144" s="53">
        <f t="shared" si="6"/>
        <v>0</v>
      </c>
      <c r="AE144" s="53" t="str">
        <f>IF(ISNA(VLOOKUP(C144,Вчера_Спутник!C:C, 1, FALSE)),"ошибка",0)</f>
        <v>ошибка</v>
      </c>
      <c r="AF144" s="55"/>
      <c r="AG144" s="53" t="e">
        <f>D144-VLOOKUP(C144, Вчера_Спутник!C:BG, 2, FALSE)</f>
        <v>#N/A</v>
      </c>
      <c r="AH144" s="53" t="e">
        <f>E144-F144-VLOOKUP(C144, Вчера_Спутник!C:BG, 3, FALSE)</f>
        <v>#N/A</v>
      </c>
      <c r="AI144" s="53" t="e">
        <f>G144-H144-VLOOKUP(C144, Вчера_Спутник!C:BG, 5, FALSE)</f>
        <v>#N/A</v>
      </c>
      <c r="AJ144" s="53" t="e">
        <f>I144-J144-VLOOKUP(C144, Вчера_Спутник!C:BG, 7, FALSE)</f>
        <v>#N/A</v>
      </c>
      <c r="AK144" s="53" t="e">
        <f>K144-L144-VLOOKUP(C144, Вчера_Спутник!C:BG, 9, FALSE)</f>
        <v>#N/A</v>
      </c>
      <c r="AL144" s="53" t="e">
        <f>M144-N144-VLOOKUP(C144, Вчера_Спутник!C:BG, 11, FALSE)</f>
        <v>#N/A</v>
      </c>
      <c r="AM144" s="53" t="e">
        <f>O144-P144-VLOOKUP(C144, Вчера_Спутник!C:BG, 13, FALSE)</f>
        <v>#N/A</v>
      </c>
      <c r="AN144" s="53" t="e">
        <f>Q144-R144-VLOOKUP(C144, Вчера_Спутник!C:BG, 15, FALSE)</f>
        <v>#N/A</v>
      </c>
      <c r="AO144" s="53" t="e">
        <f>S144-T144-VLOOKUP(C144, Вчера_Спутник!C:BG, 17, FALSE)</f>
        <v>#N/A</v>
      </c>
      <c r="AP144" s="53" t="e">
        <f>U144-V144-VLOOKUP(C144, Вчера_Спутник!C:BG, 19, FALSE)</f>
        <v>#N/A</v>
      </c>
      <c r="AQ144" s="53" t="e">
        <f>W144-X144-VLOOKUP(C144, Вчера_Спутник!C:BG, 21, FALSE)</f>
        <v>#N/A</v>
      </c>
      <c r="AR144" s="53" t="e">
        <f>Y144-Z144-VLOOKUP(C144, Вчера_Спутник!C:BG, 23, FALSE)</f>
        <v>#N/A</v>
      </c>
      <c r="AS144" s="53" t="e">
        <f>VLOOKUP(C144, Вчера_Спутник!C:BG, 25, FALSE)+F144-V144-Z144-AA144</f>
        <v>#N/A</v>
      </c>
    </row>
    <row r="145" spans="1:45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40"/>
      <c r="AB145" s="48"/>
      <c r="AC145" s="53">
        <f t="shared" si="5"/>
        <v>0</v>
      </c>
      <c r="AD145" s="53">
        <f t="shared" si="6"/>
        <v>0</v>
      </c>
      <c r="AE145" s="53" t="str">
        <f>IF(ISNA(VLOOKUP(C145,Вчера_Спутник!C:C, 1, FALSE)),"ошибка",0)</f>
        <v>ошибка</v>
      </c>
      <c r="AF145" s="55"/>
      <c r="AG145" s="53" t="e">
        <f>D145-VLOOKUP(C145, Вчера_Спутник!C:BG, 2, FALSE)</f>
        <v>#N/A</v>
      </c>
      <c r="AH145" s="53" t="e">
        <f>E145-F145-VLOOKUP(C145, Вчера_Спутник!C:BG, 3, FALSE)</f>
        <v>#N/A</v>
      </c>
      <c r="AI145" s="53" t="e">
        <f>G145-H145-VLOOKUP(C145, Вчера_Спутник!C:BG, 5, FALSE)</f>
        <v>#N/A</v>
      </c>
      <c r="AJ145" s="53" t="e">
        <f>I145-J145-VLOOKUP(C145, Вчера_Спутник!C:BG, 7, FALSE)</f>
        <v>#N/A</v>
      </c>
      <c r="AK145" s="53" t="e">
        <f>K145-L145-VLOOKUP(C145, Вчера_Спутник!C:BG, 9, FALSE)</f>
        <v>#N/A</v>
      </c>
      <c r="AL145" s="53" t="e">
        <f>M145-N145-VLOOKUP(C145, Вчера_Спутник!C:BG, 11, FALSE)</f>
        <v>#N/A</v>
      </c>
      <c r="AM145" s="53" t="e">
        <f>O145-P145-VLOOKUP(C145, Вчера_Спутник!C:BG, 13, FALSE)</f>
        <v>#N/A</v>
      </c>
      <c r="AN145" s="53" t="e">
        <f>Q145-R145-VLOOKUP(C145, Вчера_Спутник!C:BG, 15, FALSE)</f>
        <v>#N/A</v>
      </c>
      <c r="AO145" s="53" t="e">
        <f>S145-T145-VLOOKUP(C145, Вчера_Спутник!C:BG, 17, FALSE)</f>
        <v>#N/A</v>
      </c>
      <c r="AP145" s="53" t="e">
        <f>U145-V145-VLOOKUP(C145, Вчера_Спутник!C:BG, 19, FALSE)</f>
        <v>#N/A</v>
      </c>
      <c r="AQ145" s="53" t="e">
        <f>W145-X145-VLOOKUP(C145, Вчера_Спутник!C:BG, 21, FALSE)</f>
        <v>#N/A</v>
      </c>
      <c r="AR145" s="53" t="e">
        <f>Y145-Z145-VLOOKUP(C145, Вчера_Спутник!C:BG, 23, FALSE)</f>
        <v>#N/A</v>
      </c>
      <c r="AS145" s="53" t="e">
        <f>VLOOKUP(C145, Вчера_Спутник!C:BG, 25, FALSE)+F145-V145-Z145-AA145</f>
        <v>#N/A</v>
      </c>
    </row>
    <row r="146" spans="1:45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40"/>
      <c r="AB146" s="48"/>
      <c r="AC146" s="53">
        <f t="shared" si="5"/>
        <v>0</v>
      </c>
      <c r="AD146" s="53">
        <f t="shared" si="6"/>
        <v>0</v>
      </c>
      <c r="AE146" s="53" t="str">
        <f>IF(ISNA(VLOOKUP(C146,Вчера_Спутник!C:C, 1, FALSE)),"ошибка",0)</f>
        <v>ошибка</v>
      </c>
      <c r="AF146" s="55"/>
      <c r="AG146" s="53" t="e">
        <f>D146-VLOOKUP(C146, Вчера_Спутник!C:BG, 2, FALSE)</f>
        <v>#N/A</v>
      </c>
      <c r="AH146" s="53" t="e">
        <f>E146-F146-VLOOKUP(C146, Вчера_Спутник!C:BG, 3, FALSE)</f>
        <v>#N/A</v>
      </c>
      <c r="AI146" s="53" t="e">
        <f>G146-H146-VLOOKUP(C146, Вчера_Спутник!C:BG, 5, FALSE)</f>
        <v>#N/A</v>
      </c>
      <c r="AJ146" s="53" t="e">
        <f>I146-J146-VLOOKUP(C146, Вчера_Спутник!C:BG, 7, FALSE)</f>
        <v>#N/A</v>
      </c>
      <c r="AK146" s="53" t="e">
        <f>K146-L146-VLOOKUP(C146, Вчера_Спутник!C:BG, 9, FALSE)</f>
        <v>#N/A</v>
      </c>
      <c r="AL146" s="53" t="e">
        <f>M146-N146-VLOOKUP(C146, Вчера_Спутник!C:BG, 11, FALSE)</f>
        <v>#N/A</v>
      </c>
      <c r="AM146" s="53" t="e">
        <f>O146-P146-VLOOKUP(C146, Вчера_Спутник!C:BG, 13, FALSE)</f>
        <v>#N/A</v>
      </c>
      <c r="AN146" s="53" t="e">
        <f>Q146-R146-VLOOKUP(C146, Вчера_Спутник!C:BG, 15, FALSE)</f>
        <v>#N/A</v>
      </c>
      <c r="AO146" s="53" t="e">
        <f>S146-T146-VLOOKUP(C146, Вчера_Спутник!C:BG, 17, FALSE)</f>
        <v>#N/A</v>
      </c>
      <c r="AP146" s="53" t="e">
        <f>U146-V146-VLOOKUP(C146, Вчера_Спутник!C:BG, 19, FALSE)</f>
        <v>#N/A</v>
      </c>
      <c r="AQ146" s="53" t="e">
        <f>W146-X146-VLOOKUP(C146, Вчера_Спутник!C:BG, 21, FALSE)</f>
        <v>#N/A</v>
      </c>
      <c r="AR146" s="53" t="e">
        <f>Y146-Z146-VLOOKUP(C146, Вчера_Спутник!C:BG, 23, FALSE)</f>
        <v>#N/A</v>
      </c>
      <c r="AS146" s="53" t="e">
        <f>VLOOKUP(C146, Вчера_Спутник!C:BG, 25, FALSE)+F146-V146-Z146-AA146</f>
        <v>#N/A</v>
      </c>
    </row>
    <row r="147" spans="1:45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40"/>
      <c r="AB147" s="48"/>
      <c r="AC147" s="53">
        <f t="shared" si="5"/>
        <v>0</v>
      </c>
      <c r="AD147" s="53">
        <f t="shared" si="6"/>
        <v>0</v>
      </c>
      <c r="AE147" s="53" t="str">
        <f>IF(ISNA(VLOOKUP(C147,Вчера_Спутник!C:C, 1, FALSE)),"ошибка",0)</f>
        <v>ошибка</v>
      </c>
      <c r="AF147" s="55"/>
      <c r="AG147" s="53" t="e">
        <f>D147-VLOOKUP(C147, Вчера_Спутник!C:BG, 2, FALSE)</f>
        <v>#N/A</v>
      </c>
      <c r="AH147" s="53" t="e">
        <f>E147-F147-VLOOKUP(C147, Вчера_Спутник!C:BG, 3, FALSE)</f>
        <v>#N/A</v>
      </c>
      <c r="AI147" s="53" t="e">
        <f>G147-H147-VLOOKUP(C147, Вчера_Спутник!C:BG, 5, FALSE)</f>
        <v>#N/A</v>
      </c>
      <c r="AJ147" s="53" t="e">
        <f>I147-J147-VLOOKUP(C147, Вчера_Спутник!C:BG, 7, FALSE)</f>
        <v>#N/A</v>
      </c>
      <c r="AK147" s="53" t="e">
        <f>K147-L147-VLOOKUP(C147, Вчера_Спутник!C:BG, 9, FALSE)</f>
        <v>#N/A</v>
      </c>
      <c r="AL147" s="53" t="e">
        <f>M147-N147-VLOOKUP(C147, Вчера_Спутник!C:BG, 11, FALSE)</f>
        <v>#N/A</v>
      </c>
      <c r="AM147" s="53" t="e">
        <f>O147-P147-VLOOKUP(C147, Вчера_Спутник!C:BG, 13, FALSE)</f>
        <v>#N/A</v>
      </c>
      <c r="AN147" s="53" t="e">
        <f>Q147-R147-VLOOKUP(C147, Вчера_Спутник!C:BG, 15, FALSE)</f>
        <v>#N/A</v>
      </c>
      <c r="AO147" s="53" t="e">
        <f>S147-T147-VLOOKUP(C147, Вчера_Спутник!C:BG, 17, FALSE)</f>
        <v>#N/A</v>
      </c>
      <c r="AP147" s="53" t="e">
        <f>U147-V147-VLOOKUP(C147, Вчера_Спутник!C:BG, 19, FALSE)</f>
        <v>#N/A</v>
      </c>
      <c r="AQ147" s="53" t="e">
        <f>W147-X147-VLOOKUP(C147, Вчера_Спутник!C:BG, 21, FALSE)</f>
        <v>#N/A</v>
      </c>
      <c r="AR147" s="53" t="e">
        <f>Y147-Z147-VLOOKUP(C147, Вчера_Спутник!C:BG, 23, FALSE)</f>
        <v>#N/A</v>
      </c>
      <c r="AS147" s="53" t="e">
        <f>VLOOKUP(C147, Вчера_Спутник!C:BG, 25, FALSE)+F147-V147-Z147-AA147</f>
        <v>#N/A</v>
      </c>
    </row>
    <row r="148" spans="1:45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40"/>
      <c r="AB148" s="48"/>
      <c r="AC148" s="53">
        <f t="shared" si="5"/>
        <v>0</v>
      </c>
      <c r="AD148" s="53">
        <f t="shared" si="6"/>
        <v>0</v>
      </c>
      <c r="AE148" s="53" t="str">
        <f>IF(ISNA(VLOOKUP(C148,Вчера_Спутник!C:C, 1, FALSE)),"ошибка",0)</f>
        <v>ошибка</v>
      </c>
      <c r="AF148" s="55"/>
      <c r="AG148" s="53" t="e">
        <f>D148-VLOOKUP(C148, Вчера_Спутник!C:BG, 2, FALSE)</f>
        <v>#N/A</v>
      </c>
      <c r="AH148" s="53" t="e">
        <f>E148-F148-VLOOKUP(C148, Вчера_Спутник!C:BG, 3, FALSE)</f>
        <v>#N/A</v>
      </c>
      <c r="AI148" s="53" t="e">
        <f>G148-H148-VLOOKUP(C148, Вчера_Спутник!C:BG, 5, FALSE)</f>
        <v>#N/A</v>
      </c>
      <c r="AJ148" s="53" t="e">
        <f>I148-J148-VLOOKUP(C148, Вчера_Спутник!C:BG, 7, FALSE)</f>
        <v>#N/A</v>
      </c>
      <c r="AK148" s="53" t="e">
        <f>K148-L148-VLOOKUP(C148, Вчера_Спутник!C:BG, 9, FALSE)</f>
        <v>#N/A</v>
      </c>
      <c r="AL148" s="53" t="e">
        <f>M148-N148-VLOOKUP(C148, Вчера_Спутник!C:BG, 11, FALSE)</f>
        <v>#N/A</v>
      </c>
      <c r="AM148" s="53" t="e">
        <f>O148-P148-VLOOKUP(C148, Вчера_Спутник!C:BG, 13, FALSE)</f>
        <v>#N/A</v>
      </c>
      <c r="AN148" s="53" t="e">
        <f>Q148-R148-VLOOKUP(C148, Вчера_Спутник!C:BG, 15, FALSE)</f>
        <v>#N/A</v>
      </c>
      <c r="AO148" s="53" t="e">
        <f>S148-T148-VLOOKUP(C148, Вчера_Спутник!C:BG, 17, FALSE)</f>
        <v>#N/A</v>
      </c>
      <c r="AP148" s="53" t="e">
        <f>U148-V148-VLOOKUP(C148, Вчера_Спутник!C:BG, 19, FALSE)</f>
        <v>#N/A</v>
      </c>
      <c r="AQ148" s="53" t="e">
        <f>W148-X148-VLOOKUP(C148, Вчера_Спутник!C:BG, 21, FALSE)</f>
        <v>#N/A</v>
      </c>
      <c r="AR148" s="53" t="e">
        <f>Y148-Z148-VLOOKUP(C148, Вчера_Спутник!C:BG, 23, FALSE)</f>
        <v>#N/A</v>
      </c>
      <c r="AS148" s="53" t="e">
        <f>VLOOKUP(C148, Вчера_Спутник!C:BG, 25, FALSE)+F148-V148-Z148-AA148</f>
        <v>#N/A</v>
      </c>
    </row>
    <row r="149" spans="1:45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40"/>
      <c r="AB149" s="48"/>
      <c r="AC149" s="53">
        <f t="shared" si="5"/>
        <v>0</v>
      </c>
      <c r="AD149" s="53">
        <f t="shared" si="6"/>
        <v>0</v>
      </c>
      <c r="AE149" s="53" t="str">
        <f>IF(ISNA(VLOOKUP(C149,Вчера_Спутник!C:C, 1, FALSE)),"ошибка",0)</f>
        <v>ошибка</v>
      </c>
      <c r="AF149" s="55"/>
      <c r="AG149" s="53" t="e">
        <f>D149-VLOOKUP(C149, Вчера_Спутник!C:BG, 2, FALSE)</f>
        <v>#N/A</v>
      </c>
      <c r="AH149" s="53" t="e">
        <f>E149-F149-VLOOKUP(C149, Вчера_Спутник!C:BG, 3, FALSE)</f>
        <v>#N/A</v>
      </c>
      <c r="AI149" s="53" t="e">
        <f>G149-H149-VLOOKUP(C149, Вчера_Спутник!C:BG, 5, FALSE)</f>
        <v>#N/A</v>
      </c>
      <c r="AJ149" s="53" t="e">
        <f>I149-J149-VLOOKUP(C149, Вчера_Спутник!C:BG, 7, FALSE)</f>
        <v>#N/A</v>
      </c>
      <c r="AK149" s="53" t="e">
        <f>K149-L149-VLOOKUP(C149, Вчера_Спутник!C:BG, 9, FALSE)</f>
        <v>#N/A</v>
      </c>
      <c r="AL149" s="53" t="e">
        <f>M149-N149-VLOOKUP(C149, Вчера_Спутник!C:BG, 11, FALSE)</f>
        <v>#N/A</v>
      </c>
      <c r="AM149" s="53" t="e">
        <f>O149-P149-VLOOKUP(C149, Вчера_Спутник!C:BG, 13, FALSE)</f>
        <v>#N/A</v>
      </c>
      <c r="AN149" s="53" t="e">
        <f>Q149-R149-VLOOKUP(C149, Вчера_Спутник!C:BG, 15, FALSE)</f>
        <v>#N/A</v>
      </c>
      <c r="AO149" s="53" t="e">
        <f>S149-T149-VLOOKUP(C149, Вчера_Спутник!C:BG, 17, FALSE)</f>
        <v>#N/A</v>
      </c>
      <c r="AP149" s="53" t="e">
        <f>U149-V149-VLOOKUP(C149, Вчера_Спутник!C:BG, 19, FALSE)</f>
        <v>#N/A</v>
      </c>
      <c r="AQ149" s="53" t="e">
        <f>W149-X149-VLOOKUP(C149, Вчера_Спутник!C:BG, 21, FALSE)</f>
        <v>#N/A</v>
      </c>
      <c r="AR149" s="53" t="e">
        <f>Y149-Z149-VLOOKUP(C149, Вчера_Спутник!C:BG, 23, FALSE)</f>
        <v>#N/A</v>
      </c>
      <c r="AS149" s="53" t="e">
        <f>VLOOKUP(C149, Вчера_Спутник!C:BG, 25, FALSE)+F149-V149-Z149-AA149</f>
        <v>#N/A</v>
      </c>
    </row>
    <row r="150" spans="1:45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40"/>
      <c r="AB150" s="48"/>
      <c r="AC150" s="53">
        <f t="shared" si="5"/>
        <v>0</v>
      </c>
      <c r="AD150" s="53">
        <f t="shared" si="6"/>
        <v>0</v>
      </c>
      <c r="AE150" s="53" t="str">
        <f>IF(ISNA(VLOOKUP(C150,Вчера_Спутник!C:C, 1, FALSE)),"ошибка",0)</f>
        <v>ошибка</v>
      </c>
      <c r="AF150" s="55"/>
      <c r="AG150" s="53" t="e">
        <f>D150-VLOOKUP(C150, Вчера_Спутник!C:BG, 2, FALSE)</f>
        <v>#N/A</v>
      </c>
      <c r="AH150" s="53" t="e">
        <f>E150-F150-VLOOKUP(C150, Вчера_Спутник!C:BG, 3, FALSE)</f>
        <v>#N/A</v>
      </c>
      <c r="AI150" s="53" t="e">
        <f>G150-H150-VLOOKUP(C150, Вчера_Спутник!C:BG, 5, FALSE)</f>
        <v>#N/A</v>
      </c>
      <c r="AJ150" s="53" t="e">
        <f>I150-J150-VLOOKUP(C150, Вчера_Спутник!C:BG, 7, FALSE)</f>
        <v>#N/A</v>
      </c>
      <c r="AK150" s="53" t="e">
        <f>K150-L150-VLOOKUP(C150, Вчера_Спутник!C:BG, 9, FALSE)</f>
        <v>#N/A</v>
      </c>
      <c r="AL150" s="53" t="e">
        <f>M150-N150-VLOOKUP(C150, Вчера_Спутник!C:BG, 11, FALSE)</f>
        <v>#N/A</v>
      </c>
      <c r="AM150" s="53" t="e">
        <f>O150-P150-VLOOKUP(C150, Вчера_Спутник!C:BG, 13, FALSE)</f>
        <v>#N/A</v>
      </c>
      <c r="AN150" s="53" t="e">
        <f>Q150-R150-VLOOKUP(C150, Вчера_Спутник!C:BG, 15, FALSE)</f>
        <v>#N/A</v>
      </c>
      <c r="AO150" s="53" t="e">
        <f>S150-T150-VLOOKUP(C150, Вчера_Спутник!C:BG, 17, FALSE)</f>
        <v>#N/A</v>
      </c>
      <c r="AP150" s="53" t="e">
        <f>U150-V150-VLOOKUP(C150, Вчера_Спутник!C:BG, 19, FALSE)</f>
        <v>#N/A</v>
      </c>
      <c r="AQ150" s="53" t="e">
        <f>W150-X150-VLOOKUP(C150, Вчера_Спутник!C:BG, 21, FALSE)</f>
        <v>#N/A</v>
      </c>
      <c r="AR150" s="53" t="e">
        <f>Y150-Z150-VLOOKUP(C150, Вчера_Спутник!C:BG, 23, FALSE)</f>
        <v>#N/A</v>
      </c>
      <c r="AS150" s="53" t="e">
        <f>VLOOKUP(C150, Вчера_Спутник!C:BG, 25, FALSE)+F150-V150-Z150-AA150</f>
        <v>#N/A</v>
      </c>
    </row>
    <row r="151" spans="1:45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40"/>
      <c r="AB151" s="48"/>
      <c r="AC151" s="53">
        <f t="shared" si="5"/>
        <v>0</v>
      </c>
      <c r="AD151" s="53">
        <f t="shared" si="6"/>
        <v>0</v>
      </c>
      <c r="AE151" s="53" t="str">
        <f>IF(ISNA(VLOOKUP(C151,Вчера_Спутник!C:C, 1, FALSE)),"ошибка",0)</f>
        <v>ошибка</v>
      </c>
      <c r="AF151" s="55"/>
      <c r="AG151" s="53" t="e">
        <f>D151-VLOOKUP(C151, Вчера_Спутник!C:BG, 2, FALSE)</f>
        <v>#N/A</v>
      </c>
      <c r="AH151" s="53" t="e">
        <f>E151-F151-VLOOKUP(C151, Вчера_Спутник!C:BG, 3, FALSE)</f>
        <v>#N/A</v>
      </c>
      <c r="AI151" s="53" t="e">
        <f>G151-H151-VLOOKUP(C151, Вчера_Спутник!C:BG, 5, FALSE)</f>
        <v>#N/A</v>
      </c>
      <c r="AJ151" s="53" t="e">
        <f>I151-J151-VLOOKUP(C151, Вчера_Спутник!C:BG, 7, FALSE)</f>
        <v>#N/A</v>
      </c>
      <c r="AK151" s="53" t="e">
        <f>K151-L151-VLOOKUP(C151, Вчера_Спутник!C:BG, 9, FALSE)</f>
        <v>#N/A</v>
      </c>
      <c r="AL151" s="53" t="e">
        <f>M151-N151-VLOOKUP(C151, Вчера_Спутник!C:BG, 11, FALSE)</f>
        <v>#N/A</v>
      </c>
      <c r="AM151" s="53" t="e">
        <f>O151-P151-VLOOKUP(C151, Вчера_Спутник!C:BG, 13, FALSE)</f>
        <v>#N/A</v>
      </c>
      <c r="AN151" s="53" t="e">
        <f>Q151-R151-VLOOKUP(C151, Вчера_Спутник!C:BG, 15, FALSE)</f>
        <v>#N/A</v>
      </c>
      <c r="AO151" s="53" t="e">
        <f>S151-T151-VLOOKUP(C151, Вчера_Спутник!C:BG, 17, FALSE)</f>
        <v>#N/A</v>
      </c>
      <c r="AP151" s="53" t="e">
        <f>U151-V151-VLOOKUP(C151, Вчера_Спутник!C:BG, 19, FALSE)</f>
        <v>#N/A</v>
      </c>
      <c r="AQ151" s="53" t="e">
        <f>W151-X151-VLOOKUP(C151, Вчера_Спутник!C:BG, 21, FALSE)</f>
        <v>#N/A</v>
      </c>
      <c r="AR151" s="53" t="e">
        <f>Y151-Z151-VLOOKUP(C151, Вчера_Спутник!C:BG, 23, FALSE)</f>
        <v>#N/A</v>
      </c>
      <c r="AS151" s="53" t="e">
        <f>VLOOKUP(C151, Вчера_Спутник!C:BG, 25, FALSE)+F151-V151-Z151-AA151</f>
        <v>#N/A</v>
      </c>
    </row>
    <row r="152" spans="1:45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40"/>
      <c r="AB152" s="48"/>
      <c r="AC152" s="53">
        <f t="shared" si="5"/>
        <v>0</v>
      </c>
      <c r="AD152" s="53">
        <f t="shared" si="6"/>
        <v>0</v>
      </c>
      <c r="AE152" s="53" t="str">
        <f>IF(ISNA(VLOOKUP(C152,Вчера_Спутник!C:C, 1, FALSE)),"ошибка",0)</f>
        <v>ошибка</v>
      </c>
      <c r="AF152" s="55"/>
      <c r="AG152" s="53" t="e">
        <f>D152-VLOOKUP(C152, Вчера_Спутник!C:BG, 2, FALSE)</f>
        <v>#N/A</v>
      </c>
      <c r="AH152" s="53" t="e">
        <f>E152-F152-VLOOKUP(C152, Вчера_Спутник!C:BG, 3, FALSE)</f>
        <v>#N/A</v>
      </c>
      <c r="AI152" s="53" t="e">
        <f>G152-H152-VLOOKUP(C152, Вчера_Спутник!C:BG, 5, FALSE)</f>
        <v>#N/A</v>
      </c>
      <c r="AJ152" s="53" t="e">
        <f>I152-J152-VLOOKUP(C152, Вчера_Спутник!C:BG, 7, FALSE)</f>
        <v>#N/A</v>
      </c>
      <c r="AK152" s="53" t="e">
        <f>K152-L152-VLOOKUP(C152, Вчера_Спутник!C:BG, 9, FALSE)</f>
        <v>#N/A</v>
      </c>
      <c r="AL152" s="53" t="e">
        <f>M152-N152-VLOOKUP(C152, Вчера_Спутник!C:BG, 11, FALSE)</f>
        <v>#N/A</v>
      </c>
      <c r="AM152" s="53" t="e">
        <f>O152-P152-VLOOKUP(C152, Вчера_Спутник!C:BG, 13, FALSE)</f>
        <v>#N/A</v>
      </c>
      <c r="AN152" s="53" t="e">
        <f>Q152-R152-VLOOKUP(C152, Вчера_Спутник!C:BG, 15, FALSE)</f>
        <v>#N/A</v>
      </c>
      <c r="AO152" s="53" t="e">
        <f>S152-T152-VLOOKUP(C152, Вчера_Спутник!C:BG, 17, FALSE)</f>
        <v>#N/A</v>
      </c>
      <c r="AP152" s="53" t="e">
        <f>U152-V152-VLOOKUP(C152, Вчера_Спутник!C:BG, 19, FALSE)</f>
        <v>#N/A</v>
      </c>
      <c r="AQ152" s="53" t="e">
        <f>W152-X152-VLOOKUP(C152, Вчера_Спутник!C:BG, 21, FALSE)</f>
        <v>#N/A</v>
      </c>
      <c r="AR152" s="53" t="e">
        <f>Y152-Z152-VLOOKUP(C152, Вчера_Спутник!C:BG, 23, FALSE)</f>
        <v>#N/A</v>
      </c>
      <c r="AS152" s="53" t="e">
        <f>VLOOKUP(C152, Вчера_Спутник!C:BG, 25, FALSE)+F152-V152-Z152-AA152</f>
        <v>#N/A</v>
      </c>
    </row>
    <row r="153" spans="1:45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40"/>
      <c r="AB153" s="48"/>
      <c r="AC153" s="53">
        <f t="shared" si="5"/>
        <v>0</v>
      </c>
      <c r="AD153" s="53">
        <f t="shared" si="6"/>
        <v>0</v>
      </c>
      <c r="AE153" s="53" t="str">
        <f>IF(ISNA(VLOOKUP(C153,Вчера_Спутник!C:C, 1, FALSE)),"ошибка",0)</f>
        <v>ошибка</v>
      </c>
      <c r="AF153" s="55"/>
      <c r="AG153" s="53" t="e">
        <f>D153-VLOOKUP(C153, Вчера_Спутник!C:BG, 2, FALSE)</f>
        <v>#N/A</v>
      </c>
      <c r="AH153" s="53" t="e">
        <f>E153-F153-VLOOKUP(C153, Вчера_Спутник!C:BG, 3, FALSE)</f>
        <v>#N/A</v>
      </c>
      <c r="AI153" s="53" t="e">
        <f>G153-H153-VLOOKUP(C153, Вчера_Спутник!C:BG, 5, FALSE)</f>
        <v>#N/A</v>
      </c>
      <c r="AJ153" s="53" t="e">
        <f>I153-J153-VLOOKUP(C153, Вчера_Спутник!C:BG, 7, FALSE)</f>
        <v>#N/A</v>
      </c>
      <c r="AK153" s="53" t="e">
        <f>K153-L153-VLOOKUP(C153, Вчера_Спутник!C:BG, 9, FALSE)</f>
        <v>#N/A</v>
      </c>
      <c r="AL153" s="53" t="e">
        <f>M153-N153-VLOOKUP(C153, Вчера_Спутник!C:BG, 11, FALSE)</f>
        <v>#N/A</v>
      </c>
      <c r="AM153" s="53" t="e">
        <f>O153-P153-VLOOKUP(C153, Вчера_Спутник!C:BG, 13, FALSE)</f>
        <v>#N/A</v>
      </c>
      <c r="AN153" s="53" t="e">
        <f>Q153-R153-VLOOKUP(C153, Вчера_Спутник!C:BG, 15, FALSE)</f>
        <v>#N/A</v>
      </c>
      <c r="AO153" s="53" t="e">
        <f>S153-T153-VLOOKUP(C153, Вчера_Спутник!C:BG, 17, FALSE)</f>
        <v>#N/A</v>
      </c>
      <c r="AP153" s="53" t="e">
        <f>U153-V153-VLOOKUP(C153, Вчера_Спутник!C:BG, 19, FALSE)</f>
        <v>#N/A</v>
      </c>
      <c r="AQ153" s="53" t="e">
        <f>W153-X153-VLOOKUP(C153, Вчера_Спутник!C:BG, 21, FALSE)</f>
        <v>#N/A</v>
      </c>
      <c r="AR153" s="53" t="e">
        <f>Y153-Z153-VLOOKUP(C153, Вчера_Спутник!C:BG, 23, FALSE)</f>
        <v>#N/A</v>
      </c>
      <c r="AS153" s="53" t="e">
        <f>VLOOKUP(C153, Вчера_Спутник!C:BG, 25, FALSE)+F153-V153-Z153-AA153</f>
        <v>#N/A</v>
      </c>
    </row>
    <row r="154" spans="1:45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40"/>
      <c r="AB154" s="48"/>
      <c r="AC154" s="53">
        <f t="shared" si="5"/>
        <v>0</v>
      </c>
      <c r="AD154" s="53">
        <f t="shared" si="6"/>
        <v>0</v>
      </c>
      <c r="AE154" s="53" t="str">
        <f>IF(ISNA(VLOOKUP(C154,Вчера_Спутник!C:C, 1, FALSE)),"ошибка",0)</f>
        <v>ошибка</v>
      </c>
      <c r="AF154" s="55"/>
      <c r="AG154" s="53" t="e">
        <f>D154-VLOOKUP(C154, Вчера_Спутник!C:BG, 2, FALSE)</f>
        <v>#N/A</v>
      </c>
      <c r="AH154" s="53" t="e">
        <f>E154-F154-VLOOKUP(C154, Вчера_Спутник!C:BG, 3, FALSE)</f>
        <v>#N/A</v>
      </c>
      <c r="AI154" s="53" t="e">
        <f>G154-H154-VLOOKUP(C154, Вчера_Спутник!C:BG, 5, FALSE)</f>
        <v>#N/A</v>
      </c>
      <c r="AJ154" s="53" t="e">
        <f>I154-J154-VLOOKUP(C154, Вчера_Спутник!C:BG, 7, FALSE)</f>
        <v>#N/A</v>
      </c>
      <c r="AK154" s="53" t="e">
        <f>K154-L154-VLOOKUP(C154, Вчера_Спутник!C:BG, 9, FALSE)</f>
        <v>#N/A</v>
      </c>
      <c r="AL154" s="53" t="e">
        <f>M154-N154-VLOOKUP(C154, Вчера_Спутник!C:BG, 11, FALSE)</f>
        <v>#N/A</v>
      </c>
      <c r="AM154" s="53" t="e">
        <f>O154-P154-VLOOKUP(C154, Вчера_Спутник!C:BG, 13, FALSE)</f>
        <v>#N/A</v>
      </c>
      <c r="AN154" s="53" t="e">
        <f>Q154-R154-VLOOKUP(C154, Вчера_Спутник!C:BG, 15, FALSE)</f>
        <v>#N/A</v>
      </c>
      <c r="AO154" s="53" t="e">
        <f>S154-T154-VLOOKUP(C154, Вчера_Спутник!C:BG, 17, FALSE)</f>
        <v>#N/A</v>
      </c>
      <c r="AP154" s="53" t="e">
        <f>U154-V154-VLOOKUP(C154, Вчера_Спутник!C:BG, 19, FALSE)</f>
        <v>#N/A</v>
      </c>
      <c r="AQ154" s="53" t="e">
        <f>W154-X154-VLOOKUP(C154, Вчера_Спутник!C:BG, 21, FALSE)</f>
        <v>#N/A</v>
      </c>
      <c r="AR154" s="53" t="e">
        <f>Y154-Z154-VLOOKUP(C154, Вчера_Спутник!C:BG, 23, FALSE)</f>
        <v>#N/A</v>
      </c>
      <c r="AS154" s="53" t="e">
        <f>VLOOKUP(C154, Вчера_Спутник!C:BG, 25, FALSE)+F154-V154-Z154-AA154</f>
        <v>#N/A</v>
      </c>
    </row>
    <row r="155" spans="1:45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40"/>
      <c r="AB155" s="48"/>
      <c r="AC155" s="53">
        <f t="shared" si="5"/>
        <v>0</v>
      </c>
      <c r="AD155" s="53">
        <f t="shared" si="6"/>
        <v>0</v>
      </c>
      <c r="AE155" s="53" t="str">
        <f>IF(ISNA(VLOOKUP(C155,Вчера_Спутник!C:C, 1, FALSE)),"ошибка",0)</f>
        <v>ошибка</v>
      </c>
      <c r="AF155" s="55"/>
      <c r="AG155" s="53" t="e">
        <f>D155-VLOOKUP(C155, Вчера_Спутник!C:BG, 2, FALSE)</f>
        <v>#N/A</v>
      </c>
      <c r="AH155" s="53" t="e">
        <f>E155-F155-VLOOKUP(C155, Вчера_Спутник!C:BG, 3, FALSE)</f>
        <v>#N/A</v>
      </c>
      <c r="AI155" s="53" t="e">
        <f>G155-H155-VLOOKUP(C155, Вчера_Спутник!C:BG, 5, FALSE)</f>
        <v>#N/A</v>
      </c>
      <c r="AJ155" s="53" t="e">
        <f>I155-J155-VLOOKUP(C155, Вчера_Спутник!C:BG, 7, FALSE)</f>
        <v>#N/A</v>
      </c>
      <c r="AK155" s="53" t="e">
        <f>K155-L155-VLOOKUP(C155, Вчера_Спутник!C:BG, 9, FALSE)</f>
        <v>#N/A</v>
      </c>
      <c r="AL155" s="53" t="e">
        <f>M155-N155-VLOOKUP(C155, Вчера_Спутник!C:BG, 11, FALSE)</f>
        <v>#N/A</v>
      </c>
      <c r="AM155" s="53" t="e">
        <f>O155-P155-VLOOKUP(C155, Вчера_Спутник!C:BG, 13, FALSE)</f>
        <v>#N/A</v>
      </c>
      <c r="AN155" s="53" t="e">
        <f>Q155-R155-VLOOKUP(C155, Вчера_Спутник!C:BG, 15, FALSE)</f>
        <v>#N/A</v>
      </c>
      <c r="AO155" s="53" t="e">
        <f>S155-T155-VLOOKUP(C155, Вчера_Спутник!C:BG, 17, FALSE)</f>
        <v>#N/A</v>
      </c>
      <c r="AP155" s="53" t="e">
        <f>U155-V155-VLOOKUP(C155, Вчера_Спутник!C:BG, 19, FALSE)</f>
        <v>#N/A</v>
      </c>
      <c r="AQ155" s="53" t="e">
        <f>W155-X155-VLOOKUP(C155, Вчера_Спутник!C:BG, 21, FALSE)</f>
        <v>#N/A</v>
      </c>
      <c r="AR155" s="53" t="e">
        <f>Y155-Z155-VLOOKUP(C155, Вчера_Спутник!C:BG, 23, FALSE)</f>
        <v>#N/A</v>
      </c>
      <c r="AS155" s="53" t="e">
        <f>VLOOKUP(C155, Вчера_Спутник!C:BG, 25, FALSE)+F155-V155-Z155-AA155</f>
        <v>#N/A</v>
      </c>
    </row>
    <row r="156" spans="1:45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40"/>
      <c r="AB156" s="48"/>
      <c r="AC156" s="53">
        <f t="shared" si="5"/>
        <v>0</v>
      </c>
      <c r="AD156" s="53">
        <f t="shared" si="6"/>
        <v>0</v>
      </c>
      <c r="AE156" s="53" t="str">
        <f>IF(ISNA(VLOOKUP(C156,Вчера_Спутник!C:C, 1, FALSE)),"ошибка",0)</f>
        <v>ошибка</v>
      </c>
      <c r="AF156" s="55"/>
      <c r="AG156" s="53" t="e">
        <f>D156-VLOOKUP(C156, Вчера_Спутник!C:BG, 2, FALSE)</f>
        <v>#N/A</v>
      </c>
      <c r="AH156" s="53" t="e">
        <f>E156-F156-VLOOKUP(C156, Вчера_Спутник!C:BG, 3, FALSE)</f>
        <v>#N/A</v>
      </c>
      <c r="AI156" s="53" t="e">
        <f>G156-H156-VLOOKUP(C156, Вчера_Спутник!C:BG, 5, FALSE)</f>
        <v>#N/A</v>
      </c>
      <c r="AJ156" s="53" t="e">
        <f>I156-J156-VLOOKUP(C156, Вчера_Спутник!C:BG, 7, FALSE)</f>
        <v>#N/A</v>
      </c>
      <c r="AK156" s="53" t="e">
        <f>K156-L156-VLOOKUP(C156, Вчера_Спутник!C:BG, 9, FALSE)</f>
        <v>#N/A</v>
      </c>
      <c r="AL156" s="53" t="e">
        <f>M156-N156-VLOOKUP(C156, Вчера_Спутник!C:BG, 11, FALSE)</f>
        <v>#N/A</v>
      </c>
      <c r="AM156" s="53" t="e">
        <f>O156-P156-VLOOKUP(C156, Вчера_Спутник!C:BG, 13, FALSE)</f>
        <v>#N/A</v>
      </c>
      <c r="AN156" s="53" t="e">
        <f>Q156-R156-VLOOKUP(C156, Вчера_Спутник!C:BG, 15, FALSE)</f>
        <v>#N/A</v>
      </c>
      <c r="AO156" s="53" t="e">
        <f>S156-T156-VLOOKUP(C156, Вчера_Спутник!C:BG, 17, FALSE)</f>
        <v>#N/A</v>
      </c>
      <c r="AP156" s="53" t="e">
        <f>U156-V156-VLOOKUP(C156, Вчера_Спутник!C:BG, 19, FALSE)</f>
        <v>#N/A</v>
      </c>
      <c r="AQ156" s="53" t="e">
        <f>W156-X156-VLOOKUP(C156, Вчера_Спутник!C:BG, 21, FALSE)</f>
        <v>#N/A</v>
      </c>
      <c r="AR156" s="53" t="e">
        <f>Y156-Z156-VLOOKUP(C156, Вчера_Спутник!C:BG, 23, FALSE)</f>
        <v>#N/A</v>
      </c>
      <c r="AS156" s="53" t="e">
        <f>VLOOKUP(C156, Вчера_Спутник!C:BG, 25, FALSE)+F156-V156-Z156-AA156</f>
        <v>#N/A</v>
      </c>
    </row>
    <row r="157" spans="1:45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40"/>
      <c r="AB157" s="48"/>
      <c r="AC157" s="53">
        <f t="shared" si="5"/>
        <v>0</v>
      </c>
      <c r="AD157" s="53">
        <f t="shared" si="6"/>
        <v>0</v>
      </c>
      <c r="AE157" s="53" t="str">
        <f>IF(ISNA(VLOOKUP(C157,Вчера_Спутник!C:C, 1, FALSE)),"ошибка",0)</f>
        <v>ошибка</v>
      </c>
      <c r="AF157" s="55"/>
      <c r="AG157" s="53" t="e">
        <f>D157-VLOOKUP(C157, Вчера_Спутник!C:BG, 2, FALSE)</f>
        <v>#N/A</v>
      </c>
      <c r="AH157" s="53" t="e">
        <f>E157-F157-VLOOKUP(C157, Вчера_Спутник!C:BG, 3, FALSE)</f>
        <v>#N/A</v>
      </c>
      <c r="AI157" s="53" t="e">
        <f>G157-H157-VLOOKUP(C157, Вчера_Спутник!C:BG, 5, FALSE)</f>
        <v>#N/A</v>
      </c>
      <c r="AJ157" s="53" t="e">
        <f>I157-J157-VLOOKUP(C157, Вчера_Спутник!C:BG, 7, FALSE)</f>
        <v>#N/A</v>
      </c>
      <c r="AK157" s="53" t="e">
        <f>K157-L157-VLOOKUP(C157, Вчера_Спутник!C:BG, 9, FALSE)</f>
        <v>#N/A</v>
      </c>
      <c r="AL157" s="53" t="e">
        <f>M157-N157-VLOOKUP(C157, Вчера_Спутник!C:BG, 11, FALSE)</f>
        <v>#N/A</v>
      </c>
      <c r="AM157" s="53" t="e">
        <f>O157-P157-VLOOKUP(C157, Вчера_Спутник!C:BG, 13, FALSE)</f>
        <v>#N/A</v>
      </c>
      <c r="AN157" s="53" t="e">
        <f>Q157-R157-VLOOKUP(C157, Вчера_Спутник!C:BG, 15, FALSE)</f>
        <v>#N/A</v>
      </c>
      <c r="AO157" s="53" t="e">
        <f>S157-T157-VLOOKUP(C157, Вчера_Спутник!C:BG, 17, FALSE)</f>
        <v>#N/A</v>
      </c>
      <c r="AP157" s="53" t="e">
        <f>U157-V157-VLOOKUP(C157, Вчера_Спутник!C:BG, 19, FALSE)</f>
        <v>#N/A</v>
      </c>
      <c r="AQ157" s="53" t="e">
        <f>W157-X157-VLOOKUP(C157, Вчера_Спутник!C:BG, 21, FALSE)</f>
        <v>#N/A</v>
      </c>
      <c r="AR157" s="53" t="e">
        <f>Y157-Z157-VLOOKUP(C157, Вчера_Спутник!C:BG, 23, FALSE)</f>
        <v>#N/A</v>
      </c>
      <c r="AS157" s="53" t="e">
        <f>VLOOKUP(C157, Вчера_Спутник!C:BG, 25, FALSE)+F157-V157-Z157-AA157</f>
        <v>#N/A</v>
      </c>
    </row>
    <row r="158" spans="1:45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40"/>
      <c r="AB158" s="48"/>
      <c r="AC158" s="53">
        <f t="shared" si="5"/>
        <v>0</v>
      </c>
      <c r="AD158" s="53">
        <f t="shared" si="6"/>
        <v>0</v>
      </c>
      <c r="AE158" s="53" t="str">
        <f>IF(ISNA(VLOOKUP(C158,Вчера_Спутник!C:C, 1, FALSE)),"ошибка",0)</f>
        <v>ошибка</v>
      </c>
      <c r="AF158" s="55"/>
      <c r="AG158" s="53" t="e">
        <f>D158-VLOOKUP(C158, Вчера_Спутник!C:BG, 2, FALSE)</f>
        <v>#N/A</v>
      </c>
      <c r="AH158" s="53" t="e">
        <f>E158-F158-VLOOKUP(C158, Вчера_Спутник!C:BG, 3, FALSE)</f>
        <v>#N/A</v>
      </c>
      <c r="AI158" s="53" t="e">
        <f>G158-H158-VLOOKUP(C158, Вчера_Спутник!C:BG, 5, FALSE)</f>
        <v>#N/A</v>
      </c>
      <c r="AJ158" s="53" t="e">
        <f>I158-J158-VLOOKUP(C158, Вчера_Спутник!C:BG, 7, FALSE)</f>
        <v>#N/A</v>
      </c>
      <c r="AK158" s="53" t="e">
        <f>K158-L158-VLOOKUP(C158, Вчера_Спутник!C:BG, 9, FALSE)</f>
        <v>#N/A</v>
      </c>
      <c r="AL158" s="53" t="e">
        <f>M158-N158-VLOOKUP(C158, Вчера_Спутник!C:BG, 11, FALSE)</f>
        <v>#N/A</v>
      </c>
      <c r="AM158" s="53" t="e">
        <f>O158-P158-VLOOKUP(C158, Вчера_Спутник!C:BG, 13, FALSE)</f>
        <v>#N/A</v>
      </c>
      <c r="AN158" s="53" t="e">
        <f>Q158-R158-VLOOKUP(C158, Вчера_Спутник!C:BG, 15, FALSE)</f>
        <v>#N/A</v>
      </c>
      <c r="AO158" s="53" t="e">
        <f>S158-T158-VLOOKUP(C158, Вчера_Спутник!C:BG, 17, FALSE)</f>
        <v>#N/A</v>
      </c>
      <c r="AP158" s="53" t="e">
        <f>U158-V158-VLOOKUP(C158, Вчера_Спутник!C:BG, 19, FALSE)</f>
        <v>#N/A</v>
      </c>
      <c r="AQ158" s="53" t="e">
        <f>W158-X158-VLOOKUP(C158, Вчера_Спутник!C:BG, 21, FALSE)</f>
        <v>#N/A</v>
      </c>
      <c r="AR158" s="53" t="e">
        <f>Y158-Z158-VLOOKUP(C158, Вчера_Спутник!C:BG, 23, FALSE)</f>
        <v>#N/A</v>
      </c>
      <c r="AS158" s="53" t="e">
        <f>VLOOKUP(C158, Вчера_Спутник!C:BG, 25, FALSE)+F158-V158-Z158-AA158</f>
        <v>#N/A</v>
      </c>
    </row>
    <row r="159" spans="1:45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40"/>
      <c r="AB159" s="48"/>
      <c r="AC159" s="53">
        <f t="shared" si="5"/>
        <v>0</v>
      </c>
      <c r="AD159" s="53">
        <f t="shared" si="6"/>
        <v>0</v>
      </c>
      <c r="AE159" s="53" t="str">
        <f>IF(ISNA(VLOOKUP(C159,Вчера_Спутник!C:C, 1, FALSE)),"ошибка",0)</f>
        <v>ошибка</v>
      </c>
      <c r="AF159" s="55"/>
      <c r="AG159" s="53" t="e">
        <f>D159-VLOOKUP(C159, Вчера_Спутник!C:BG, 2, FALSE)</f>
        <v>#N/A</v>
      </c>
      <c r="AH159" s="53" t="e">
        <f>E159-F159-VLOOKUP(C159, Вчера_Спутник!C:BG, 3, FALSE)</f>
        <v>#N/A</v>
      </c>
      <c r="AI159" s="53" t="e">
        <f>G159-H159-VLOOKUP(C159, Вчера_Спутник!C:BG, 5, FALSE)</f>
        <v>#N/A</v>
      </c>
      <c r="AJ159" s="53" t="e">
        <f>I159-J159-VLOOKUP(C159, Вчера_Спутник!C:BG, 7, FALSE)</f>
        <v>#N/A</v>
      </c>
      <c r="AK159" s="53" t="e">
        <f>K159-L159-VLOOKUP(C159, Вчера_Спутник!C:BG, 9, FALSE)</f>
        <v>#N/A</v>
      </c>
      <c r="AL159" s="53" t="e">
        <f>M159-N159-VLOOKUP(C159, Вчера_Спутник!C:BG, 11, FALSE)</f>
        <v>#N/A</v>
      </c>
      <c r="AM159" s="53" t="e">
        <f>O159-P159-VLOOKUP(C159, Вчера_Спутник!C:BG, 13, FALSE)</f>
        <v>#N/A</v>
      </c>
      <c r="AN159" s="53" t="e">
        <f>Q159-R159-VLOOKUP(C159, Вчера_Спутник!C:BG, 15, FALSE)</f>
        <v>#N/A</v>
      </c>
      <c r="AO159" s="53" t="e">
        <f>S159-T159-VLOOKUP(C159, Вчера_Спутник!C:BG, 17, FALSE)</f>
        <v>#N/A</v>
      </c>
      <c r="AP159" s="53" t="e">
        <f>U159-V159-VLOOKUP(C159, Вчера_Спутник!C:BG, 19, FALSE)</f>
        <v>#N/A</v>
      </c>
      <c r="AQ159" s="53" t="e">
        <f>W159-X159-VLOOKUP(C159, Вчера_Спутник!C:BG, 21, FALSE)</f>
        <v>#N/A</v>
      </c>
      <c r="AR159" s="53" t="e">
        <f>Y159-Z159-VLOOKUP(C159, Вчера_Спутник!C:BG, 23, FALSE)</f>
        <v>#N/A</v>
      </c>
      <c r="AS159" s="53" t="e">
        <f>VLOOKUP(C159, Вчера_Спутник!C:BG, 25, FALSE)+F159-V159-Z159-AA159</f>
        <v>#N/A</v>
      </c>
    </row>
    <row r="160" spans="1:45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40"/>
      <c r="AB160" s="48"/>
      <c r="AC160" s="53">
        <f t="shared" si="5"/>
        <v>0</v>
      </c>
      <c r="AD160" s="53">
        <f t="shared" si="6"/>
        <v>0</v>
      </c>
      <c r="AE160" s="53" t="str">
        <f>IF(ISNA(VLOOKUP(C160,Вчера_Спутник!C:C, 1, FALSE)),"ошибка",0)</f>
        <v>ошибка</v>
      </c>
      <c r="AF160" s="55"/>
      <c r="AG160" s="53" t="e">
        <f>D160-VLOOKUP(C160, Вчера_Спутник!C:BG, 2, FALSE)</f>
        <v>#N/A</v>
      </c>
      <c r="AH160" s="53" t="e">
        <f>E160-F160-VLOOKUP(C160, Вчера_Спутник!C:BG, 3, FALSE)</f>
        <v>#N/A</v>
      </c>
      <c r="AI160" s="53" t="e">
        <f>G160-H160-VLOOKUP(C160, Вчера_Спутник!C:BG, 5, FALSE)</f>
        <v>#N/A</v>
      </c>
      <c r="AJ160" s="53" t="e">
        <f>I160-J160-VLOOKUP(C160, Вчера_Спутник!C:BG, 7, FALSE)</f>
        <v>#N/A</v>
      </c>
      <c r="AK160" s="53" t="e">
        <f>K160-L160-VLOOKUP(C160, Вчера_Спутник!C:BG, 9, FALSE)</f>
        <v>#N/A</v>
      </c>
      <c r="AL160" s="53" t="e">
        <f>M160-N160-VLOOKUP(C160, Вчера_Спутник!C:BG, 11, FALSE)</f>
        <v>#N/A</v>
      </c>
      <c r="AM160" s="53" t="e">
        <f>O160-P160-VLOOKUP(C160, Вчера_Спутник!C:BG, 13, FALSE)</f>
        <v>#N/A</v>
      </c>
      <c r="AN160" s="53" t="e">
        <f>Q160-R160-VLOOKUP(C160, Вчера_Спутник!C:BG, 15, FALSE)</f>
        <v>#N/A</v>
      </c>
      <c r="AO160" s="53" t="e">
        <f>S160-T160-VLOOKUP(C160, Вчера_Спутник!C:BG, 17, FALSE)</f>
        <v>#N/A</v>
      </c>
      <c r="AP160" s="53" t="e">
        <f>U160-V160-VLOOKUP(C160, Вчера_Спутник!C:BG, 19, FALSE)</f>
        <v>#N/A</v>
      </c>
      <c r="AQ160" s="53" t="e">
        <f>W160-X160-VLOOKUP(C160, Вчера_Спутник!C:BG, 21, FALSE)</f>
        <v>#N/A</v>
      </c>
      <c r="AR160" s="53" t="e">
        <f>Y160-Z160-VLOOKUP(C160, Вчера_Спутник!C:BG, 23, FALSE)</f>
        <v>#N/A</v>
      </c>
      <c r="AS160" s="53" t="e">
        <f>VLOOKUP(C160, Вчера_Спутник!C:BG, 25, FALSE)+F160-V160-Z160-AA160</f>
        <v>#N/A</v>
      </c>
    </row>
    <row r="161" spans="1:45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40"/>
      <c r="AB161" s="48"/>
      <c r="AC161" s="53">
        <f t="shared" si="5"/>
        <v>0</v>
      </c>
      <c r="AD161" s="53">
        <f t="shared" si="6"/>
        <v>0</v>
      </c>
      <c r="AE161" s="53" t="str">
        <f>IF(ISNA(VLOOKUP(C161,Вчера_Спутник!C:C, 1, FALSE)),"ошибка",0)</f>
        <v>ошибка</v>
      </c>
      <c r="AF161" s="55"/>
      <c r="AG161" s="53" t="e">
        <f>D161-VLOOKUP(C161, Вчера_Спутник!C:BG, 2, FALSE)</f>
        <v>#N/A</v>
      </c>
      <c r="AH161" s="53" t="e">
        <f>E161-F161-VLOOKUP(C161, Вчера_Спутник!C:BG, 3, FALSE)</f>
        <v>#N/A</v>
      </c>
      <c r="AI161" s="53" t="e">
        <f>G161-H161-VLOOKUP(C161, Вчера_Спутник!C:BG, 5, FALSE)</f>
        <v>#N/A</v>
      </c>
      <c r="AJ161" s="53" t="e">
        <f>I161-J161-VLOOKUP(C161, Вчера_Спутник!C:BG, 7, FALSE)</f>
        <v>#N/A</v>
      </c>
      <c r="AK161" s="53" t="e">
        <f>K161-L161-VLOOKUP(C161, Вчера_Спутник!C:BG, 9, FALSE)</f>
        <v>#N/A</v>
      </c>
      <c r="AL161" s="53" t="e">
        <f>M161-N161-VLOOKUP(C161, Вчера_Спутник!C:BG, 11, FALSE)</f>
        <v>#N/A</v>
      </c>
      <c r="AM161" s="53" t="e">
        <f>O161-P161-VLOOKUP(C161, Вчера_Спутник!C:BG, 13, FALSE)</f>
        <v>#N/A</v>
      </c>
      <c r="AN161" s="53" t="e">
        <f>Q161-R161-VLOOKUP(C161, Вчера_Спутник!C:BG, 15, FALSE)</f>
        <v>#N/A</v>
      </c>
      <c r="AO161" s="53" t="e">
        <f>S161-T161-VLOOKUP(C161, Вчера_Спутник!C:BG, 17, FALSE)</f>
        <v>#N/A</v>
      </c>
      <c r="AP161" s="53" t="e">
        <f>U161-V161-VLOOKUP(C161, Вчера_Спутник!C:BG, 19, FALSE)</f>
        <v>#N/A</v>
      </c>
      <c r="AQ161" s="53" t="e">
        <f>W161-X161-VLOOKUP(C161, Вчера_Спутник!C:BG, 21, FALSE)</f>
        <v>#N/A</v>
      </c>
      <c r="AR161" s="53" t="e">
        <f>Y161-Z161-VLOOKUP(C161, Вчера_Спутник!C:BG, 23, FALSE)</f>
        <v>#N/A</v>
      </c>
      <c r="AS161" s="53" t="e">
        <f>VLOOKUP(C161, Вчера_Спутник!C:BG, 25, FALSE)+F161-V161-Z161-AA161</f>
        <v>#N/A</v>
      </c>
    </row>
    <row r="162" spans="1:45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40"/>
      <c r="AB162" s="48"/>
      <c r="AC162" s="53">
        <f t="shared" si="5"/>
        <v>0</v>
      </c>
      <c r="AD162" s="53">
        <f t="shared" si="6"/>
        <v>0</v>
      </c>
      <c r="AE162" s="53" t="str">
        <f>IF(ISNA(VLOOKUP(C162,Вчера_Спутник!C:C, 1, FALSE)),"ошибка",0)</f>
        <v>ошибка</v>
      </c>
      <c r="AF162" s="55"/>
      <c r="AG162" s="53" t="e">
        <f>D162-VLOOKUP(C162, Вчера_Спутник!C:BG, 2, FALSE)</f>
        <v>#N/A</v>
      </c>
      <c r="AH162" s="53" t="e">
        <f>E162-F162-VLOOKUP(C162, Вчера_Спутник!C:BG, 3, FALSE)</f>
        <v>#N/A</v>
      </c>
      <c r="AI162" s="53" t="e">
        <f>G162-H162-VLOOKUP(C162, Вчера_Спутник!C:BG, 5, FALSE)</f>
        <v>#N/A</v>
      </c>
      <c r="AJ162" s="53" t="e">
        <f>I162-J162-VLOOKUP(C162, Вчера_Спутник!C:BG, 7, FALSE)</f>
        <v>#N/A</v>
      </c>
      <c r="AK162" s="53" t="e">
        <f>K162-L162-VLOOKUP(C162, Вчера_Спутник!C:BG, 9, FALSE)</f>
        <v>#N/A</v>
      </c>
      <c r="AL162" s="53" t="e">
        <f>M162-N162-VLOOKUP(C162, Вчера_Спутник!C:BG, 11, FALSE)</f>
        <v>#N/A</v>
      </c>
      <c r="AM162" s="53" t="e">
        <f>O162-P162-VLOOKUP(C162, Вчера_Спутник!C:BG, 13, FALSE)</f>
        <v>#N/A</v>
      </c>
      <c r="AN162" s="53" t="e">
        <f>Q162-R162-VLOOKUP(C162, Вчера_Спутник!C:BG, 15, FALSE)</f>
        <v>#N/A</v>
      </c>
      <c r="AO162" s="53" t="e">
        <f>S162-T162-VLOOKUP(C162, Вчера_Спутник!C:BG, 17, FALSE)</f>
        <v>#N/A</v>
      </c>
      <c r="AP162" s="53" t="e">
        <f>U162-V162-VLOOKUP(C162, Вчера_Спутник!C:BG, 19, FALSE)</f>
        <v>#N/A</v>
      </c>
      <c r="AQ162" s="53" t="e">
        <f>W162-X162-VLOOKUP(C162, Вчера_Спутник!C:BG, 21, FALSE)</f>
        <v>#N/A</v>
      </c>
      <c r="AR162" s="53" t="e">
        <f>Y162-Z162-VLOOKUP(C162, Вчера_Спутник!C:BG, 23, FALSE)</f>
        <v>#N/A</v>
      </c>
      <c r="AS162" s="53" t="e">
        <f>VLOOKUP(C162, Вчера_Спутник!C:BG, 25, FALSE)+F162-V162-Z162-AA162</f>
        <v>#N/A</v>
      </c>
    </row>
    <row r="163" spans="1:45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40"/>
      <c r="AB163" s="48"/>
      <c r="AC163" s="53">
        <f t="shared" si="5"/>
        <v>0</v>
      </c>
      <c r="AD163" s="53">
        <f t="shared" si="6"/>
        <v>0</v>
      </c>
      <c r="AE163" s="53" t="str">
        <f>IF(ISNA(VLOOKUP(C163,Вчера_Спутник!C:C, 1, FALSE)),"ошибка",0)</f>
        <v>ошибка</v>
      </c>
      <c r="AF163" s="55"/>
      <c r="AG163" s="53" t="e">
        <f>D163-VLOOKUP(C163, Вчера_Спутник!C:BG, 2, FALSE)</f>
        <v>#N/A</v>
      </c>
      <c r="AH163" s="53" t="e">
        <f>E163-F163-VLOOKUP(C163, Вчера_Спутник!C:BG, 3, FALSE)</f>
        <v>#N/A</v>
      </c>
      <c r="AI163" s="53" t="e">
        <f>G163-H163-VLOOKUP(C163, Вчера_Спутник!C:BG, 5, FALSE)</f>
        <v>#N/A</v>
      </c>
      <c r="AJ163" s="53" t="e">
        <f>I163-J163-VLOOKUP(C163, Вчера_Спутник!C:BG, 7, FALSE)</f>
        <v>#N/A</v>
      </c>
      <c r="AK163" s="53" t="e">
        <f>K163-L163-VLOOKUP(C163, Вчера_Спутник!C:BG, 9, FALSE)</f>
        <v>#N/A</v>
      </c>
      <c r="AL163" s="53" t="e">
        <f>M163-N163-VLOOKUP(C163, Вчера_Спутник!C:BG, 11, FALSE)</f>
        <v>#N/A</v>
      </c>
      <c r="AM163" s="53" t="e">
        <f>O163-P163-VLOOKUP(C163, Вчера_Спутник!C:BG, 13, FALSE)</f>
        <v>#N/A</v>
      </c>
      <c r="AN163" s="53" t="e">
        <f>Q163-R163-VLOOKUP(C163, Вчера_Спутник!C:BG, 15, FALSE)</f>
        <v>#N/A</v>
      </c>
      <c r="AO163" s="53" t="e">
        <f>S163-T163-VLOOKUP(C163, Вчера_Спутник!C:BG, 17, FALSE)</f>
        <v>#N/A</v>
      </c>
      <c r="AP163" s="53" t="e">
        <f>U163-V163-VLOOKUP(C163, Вчера_Спутник!C:BG, 19, FALSE)</f>
        <v>#N/A</v>
      </c>
      <c r="AQ163" s="53" t="e">
        <f>W163-X163-VLOOKUP(C163, Вчера_Спутник!C:BG, 21, FALSE)</f>
        <v>#N/A</v>
      </c>
      <c r="AR163" s="53" t="e">
        <f>Y163-Z163-VLOOKUP(C163, Вчера_Спутник!C:BG, 23, FALSE)</f>
        <v>#N/A</v>
      </c>
      <c r="AS163" s="53" t="e">
        <f>VLOOKUP(C163, Вчера_Спутник!C:BG, 25, FALSE)+F163-V163-Z163-AA163</f>
        <v>#N/A</v>
      </c>
    </row>
    <row r="164" spans="1:45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40"/>
      <c r="AB164" s="48"/>
      <c r="AC164" s="53">
        <f t="shared" si="5"/>
        <v>0</v>
      </c>
      <c r="AD164" s="53">
        <f t="shared" si="6"/>
        <v>0</v>
      </c>
      <c r="AE164" s="53" t="str">
        <f>IF(ISNA(VLOOKUP(C164,Вчера_Спутник!C:C, 1, FALSE)),"ошибка",0)</f>
        <v>ошибка</v>
      </c>
      <c r="AF164" s="55"/>
      <c r="AG164" s="53" t="e">
        <f>D164-VLOOKUP(C164, Вчера_Спутник!C:BG, 2, FALSE)</f>
        <v>#N/A</v>
      </c>
      <c r="AH164" s="53" t="e">
        <f>E164-F164-VLOOKUP(C164, Вчера_Спутник!C:BG, 3, FALSE)</f>
        <v>#N/A</v>
      </c>
      <c r="AI164" s="53" t="e">
        <f>G164-H164-VLOOKUP(C164, Вчера_Спутник!C:BG, 5, FALSE)</f>
        <v>#N/A</v>
      </c>
      <c r="AJ164" s="53" t="e">
        <f>I164-J164-VLOOKUP(C164, Вчера_Спутник!C:BG, 7, FALSE)</f>
        <v>#N/A</v>
      </c>
      <c r="AK164" s="53" t="e">
        <f>K164-L164-VLOOKUP(C164, Вчера_Спутник!C:BG, 9, FALSE)</f>
        <v>#N/A</v>
      </c>
      <c r="AL164" s="53" t="e">
        <f>M164-N164-VLOOKUP(C164, Вчера_Спутник!C:BG, 11, FALSE)</f>
        <v>#N/A</v>
      </c>
      <c r="AM164" s="53" t="e">
        <f>O164-P164-VLOOKUP(C164, Вчера_Спутник!C:BG, 13, FALSE)</f>
        <v>#N/A</v>
      </c>
      <c r="AN164" s="53" t="e">
        <f>Q164-R164-VLOOKUP(C164, Вчера_Спутник!C:BG, 15, FALSE)</f>
        <v>#N/A</v>
      </c>
      <c r="AO164" s="53" t="e">
        <f>S164-T164-VLOOKUP(C164, Вчера_Спутник!C:BG, 17, FALSE)</f>
        <v>#N/A</v>
      </c>
      <c r="AP164" s="53" t="e">
        <f>U164-V164-VLOOKUP(C164, Вчера_Спутник!C:BG, 19, FALSE)</f>
        <v>#N/A</v>
      </c>
      <c r="AQ164" s="53" t="e">
        <f>W164-X164-VLOOKUP(C164, Вчера_Спутник!C:BG, 21, FALSE)</f>
        <v>#N/A</v>
      </c>
      <c r="AR164" s="53" t="e">
        <f>Y164-Z164-VLOOKUP(C164, Вчера_Спутник!C:BG, 23, FALSE)</f>
        <v>#N/A</v>
      </c>
      <c r="AS164" s="53" t="e">
        <f>VLOOKUP(C164, Вчера_Спутник!C:BG, 25, FALSE)+F164-V164-Z164-AA164</f>
        <v>#N/A</v>
      </c>
    </row>
    <row r="165" spans="1:45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40"/>
      <c r="AB165" s="48"/>
      <c r="AC165" s="53">
        <f t="shared" si="5"/>
        <v>0</v>
      </c>
      <c r="AD165" s="53">
        <f t="shared" si="6"/>
        <v>0</v>
      </c>
      <c r="AE165" s="53" t="str">
        <f>IF(ISNA(VLOOKUP(C165,Вчера_Спутник!C:C, 1, FALSE)),"ошибка",0)</f>
        <v>ошибка</v>
      </c>
      <c r="AF165" s="55"/>
      <c r="AG165" s="53" t="e">
        <f>D165-VLOOKUP(C165, Вчера_Спутник!C:BG, 2, FALSE)</f>
        <v>#N/A</v>
      </c>
      <c r="AH165" s="53" t="e">
        <f>E165-F165-VLOOKUP(C165, Вчера_Спутник!C:BG, 3, FALSE)</f>
        <v>#N/A</v>
      </c>
      <c r="AI165" s="53" t="e">
        <f>G165-H165-VLOOKUP(C165, Вчера_Спутник!C:BG, 5, FALSE)</f>
        <v>#N/A</v>
      </c>
      <c r="AJ165" s="53" t="e">
        <f>I165-J165-VLOOKUP(C165, Вчера_Спутник!C:BG, 7, FALSE)</f>
        <v>#N/A</v>
      </c>
      <c r="AK165" s="53" t="e">
        <f>K165-L165-VLOOKUP(C165, Вчера_Спутник!C:BG, 9, FALSE)</f>
        <v>#N/A</v>
      </c>
      <c r="AL165" s="53" t="e">
        <f>M165-N165-VLOOKUP(C165, Вчера_Спутник!C:BG, 11, FALSE)</f>
        <v>#N/A</v>
      </c>
      <c r="AM165" s="53" t="e">
        <f>O165-P165-VLOOKUP(C165, Вчера_Спутник!C:BG, 13, FALSE)</f>
        <v>#N/A</v>
      </c>
      <c r="AN165" s="53" t="e">
        <f>Q165-R165-VLOOKUP(C165, Вчера_Спутник!C:BG, 15, FALSE)</f>
        <v>#N/A</v>
      </c>
      <c r="AO165" s="53" t="e">
        <f>S165-T165-VLOOKUP(C165, Вчера_Спутник!C:BG, 17, FALSE)</f>
        <v>#N/A</v>
      </c>
      <c r="AP165" s="53" t="e">
        <f>U165-V165-VLOOKUP(C165, Вчера_Спутник!C:BG, 19, FALSE)</f>
        <v>#N/A</v>
      </c>
      <c r="AQ165" s="53" t="e">
        <f>W165-X165-VLOOKUP(C165, Вчера_Спутник!C:BG, 21, FALSE)</f>
        <v>#N/A</v>
      </c>
      <c r="AR165" s="53" t="e">
        <f>Y165-Z165-VLOOKUP(C165, Вчера_Спутник!C:BG, 23, FALSE)</f>
        <v>#N/A</v>
      </c>
      <c r="AS165" s="53" t="e">
        <f>VLOOKUP(C165, Вчера_Спутник!C:BG, 25, FALSE)+F165-V165-Z165-AA165</f>
        <v>#N/A</v>
      </c>
    </row>
    <row r="166" spans="1:45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40"/>
      <c r="AB166" s="48"/>
      <c r="AC166" s="53">
        <f t="shared" si="5"/>
        <v>0</v>
      </c>
      <c r="AD166" s="53">
        <f t="shared" si="6"/>
        <v>0</v>
      </c>
      <c r="AE166" s="53" t="str">
        <f>IF(ISNA(VLOOKUP(C166,Вчера_Спутник!C:C, 1, FALSE)),"ошибка",0)</f>
        <v>ошибка</v>
      </c>
      <c r="AF166" s="55"/>
      <c r="AG166" s="53" t="e">
        <f>D166-VLOOKUP(C166, Вчера_Спутник!C:BG, 2, FALSE)</f>
        <v>#N/A</v>
      </c>
      <c r="AH166" s="53" t="e">
        <f>E166-F166-VLOOKUP(C166, Вчера_Спутник!C:BG, 3, FALSE)</f>
        <v>#N/A</v>
      </c>
      <c r="AI166" s="53" t="e">
        <f>G166-H166-VLOOKUP(C166, Вчера_Спутник!C:BG, 5, FALSE)</f>
        <v>#N/A</v>
      </c>
      <c r="AJ166" s="53" t="e">
        <f>I166-J166-VLOOKUP(C166, Вчера_Спутник!C:BG, 7, FALSE)</f>
        <v>#N/A</v>
      </c>
      <c r="AK166" s="53" t="e">
        <f>K166-L166-VLOOKUP(C166, Вчера_Спутник!C:BG, 9, FALSE)</f>
        <v>#N/A</v>
      </c>
      <c r="AL166" s="53" t="e">
        <f>M166-N166-VLOOKUP(C166, Вчера_Спутник!C:BG, 11, FALSE)</f>
        <v>#N/A</v>
      </c>
      <c r="AM166" s="53" t="e">
        <f>O166-P166-VLOOKUP(C166, Вчера_Спутник!C:BG, 13, FALSE)</f>
        <v>#N/A</v>
      </c>
      <c r="AN166" s="53" t="e">
        <f>Q166-R166-VLOOKUP(C166, Вчера_Спутник!C:BG, 15, FALSE)</f>
        <v>#N/A</v>
      </c>
      <c r="AO166" s="53" t="e">
        <f>S166-T166-VLOOKUP(C166, Вчера_Спутник!C:BG, 17, FALSE)</f>
        <v>#N/A</v>
      </c>
      <c r="AP166" s="53" t="e">
        <f>U166-V166-VLOOKUP(C166, Вчера_Спутник!C:BG, 19, FALSE)</f>
        <v>#N/A</v>
      </c>
      <c r="AQ166" s="53" t="e">
        <f>W166-X166-VLOOKUP(C166, Вчера_Спутник!C:BG, 21, FALSE)</f>
        <v>#N/A</v>
      </c>
      <c r="AR166" s="53" t="e">
        <f>Y166-Z166-VLOOKUP(C166, Вчера_Спутник!C:BG, 23, FALSE)</f>
        <v>#N/A</v>
      </c>
      <c r="AS166" s="53" t="e">
        <f>VLOOKUP(C166, Вчера_Спутник!C:BG, 25, FALSE)+F166-V166-Z166-AA166</f>
        <v>#N/A</v>
      </c>
    </row>
    <row r="167" spans="1:45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40"/>
      <c r="AB167" s="48"/>
      <c r="AC167" s="53">
        <f t="shared" si="5"/>
        <v>0</v>
      </c>
      <c r="AD167" s="53">
        <f t="shared" si="6"/>
        <v>0</v>
      </c>
      <c r="AE167" s="53" t="str">
        <f>IF(ISNA(VLOOKUP(C167,Вчера_Спутник!C:C, 1, FALSE)),"ошибка",0)</f>
        <v>ошибка</v>
      </c>
      <c r="AF167" s="55"/>
      <c r="AG167" s="53" t="e">
        <f>D167-VLOOKUP(C167, Вчера_Спутник!C:BG, 2, FALSE)</f>
        <v>#N/A</v>
      </c>
      <c r="AH167" s="53" t="e">
        <f>E167-F167-VLOOKUP(C167, Вчера_Спутник!C:BG, 3, FALSE)</f>
        <v>#N/A</v>
      </c>
      <c r="AI167" s="53" t="e">
        <f>G167-H167-VLOOKUP(C167, Вчера_Спутник!C:BG, 5, FALSE)</f>
        <v>#N/A</v>
      </c>
      <c r="AJ167" s="53" t="e">
        <f>I167-J167-VLOOKUP(C167, Вчера_Спутник!C:BG, 7, FALSE)</f>
        <v>#N/A</v>
      </c>
      <c r="AK167" s="53" t="e">
        <f>K167-L167-VLOOKUP(C167, Вчера_Спутник!C:BG, 9, FALSE)</f>
        <v>#N/A</v>
      </c>
      <c r="AL167" s="53" t="e">
        <f>M167-N167-VLOOKUP(C167, Вчера_Спутник!C:BG, 11, FALSE)</f>
        <v>#N/A</v>
      </c>
      <c r="AM167" s="53" t="e">
        <f>O167-P167-VLOOKUP(C167, Вчера_Спутник!C:BG, 13, FALSE)</f>
        <v>#N/A</v>
      </c>
      <c r="AN167" s="53" t="e">
        <f>Q167-R167-VLOOKUP(C167, Вчера_Спутник!C:BG, 15, FALSE)</f>
        <v>#N/A</v>
      </c>
      <c r="AO167" s="53" t="e">
        <f>S167-T167-VLOOKUP(C167, Вчера_Спутник!C:BG, 17, FALSE)</f>
        <v>#N/A</v>
      </c>
      <c r="AP167" s="53" t="e">
        <f>U167-V167-VLOOKUP(C167, Вчера_Спутник!C:BG, 19, FALSE)</f>
        <v>#N/A</v>
      </c>
      <c r="AQ167" s="53" t="e">
        <f>W167-X167-VLOOKUP(C167, Вчера_Спутник!C:BG, 21, FALSE)</f>
        <v>#N/A</v>
      </c>
      <c r="AR167" s="53" t="e">
        <f>Y167-Z167-VLOOKUP(C167, Вчера_Спутник!C:BG, 23, FALSE)</f>
        <v>#N/A</v>
      </c>
      <c r="AS167" s="53" t="e">
        <f>VLOOKUP(C167, Вчера_Спутник!C:BG, 25, FALSE)+F167-V167-Z167-AA167</f>
        <v>#N/A</v>
      </c>
    </row>
    <row r="168" spans="1:45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40"/>
      <c r="AB168" s="48"/>
      <c r="AC168" s="53">
        <f t="shared" si="5"/>
        <v>0</v>
      </c>
      <c r="AD168" s="53">
        <f t="shared" si="6"/>
        <v>0</v>
      </c>
      <c r="AE168" s="53" t="str">
        <f>IF(ISNA(VLOOKUP(C168,Вчера_Спутник!C:C, 1, FALSE)),"ошибка",0)</f>
        <v>ошибка</v>
      </c>
      <c r="AF168" s="55"/>
      <c r="AG168" s="53" t="e">
        <f>D168-VLOOKUP(C168, Вчера_Спутник!C:BG, 2, FALSE)</f>
        <v>#N/A</v>
      </c>
      <c r="AH168" s="53" t="e">
        <f>E168-F168-VLOOKUP(C168, Вчера_Спутник!C:BG, 3, FALSE)</f>
        <v>#N/A</v>
      </c>
      <c r="AI168" s="53" t="e">
        <f>G168-H168-VLOOKUP(C168, Вчера_Спутник!C:BG, 5, FALSE)</f>
        <v>#N/A</v>
      </c>
      <c r="AJ168" s="53" t="e">
        <f>I168-J168-VLOOKUP(C168, Вчера_Спутник!C:BG, 7, FALSE)</f>
        <v>#N/A</v>
      </c>
      <c r="AK168" s="53" t="e">
        <f>K168-L168-VLOOKUP(C168, Вчера_Спутник!C:BG, 9, FALSE)</f>
        <v>#N/A</v>
      </c>
      <c r="AL168" s="53" t="e">
        <f>M168-N168-VLOOKUP(C168, Вчера_Спутник!C:BG, 11, FALSE)</f>
        <v>#N/A</v>
      </c>
      <c r="AM168" s="53" t="e">
        <f>O168-P168-VLOOKUP(C168, Вчера_Спутник!C:BG, 13, FALSE)</f>
        <v>#N/A</v>
      </c>
      <c r="AN168" s="53" t="e">
        <f>Q168-R168-VLOOKUP(C168, Вчера_Спутник!C:BG, 15, FALSE)</f>
        <v>#N/A</v>
      </c>
      <c r="AO168" s="53" t="e">
        <f>S168-T168-VLOOKUP(C168, Вчера_Спутник!C:BG, 17, FALSE)</f>
        <v>#N/A</v>
      </c>
      <c r="AP168" s="53" t="e">
        <f>U168-V168-VLOOKUP(C168, Вчера_Спутник!C:BG, 19, FALSE)</f>
        <v>#N/A</v>
      </c>
      <c r="AQ168" s="53" t="e">
        <f>W168-X168-VLOOKUP(C168, Вчера_Спутник!C:BG, 21, FALSE)</f>
        <v>#N/A</v>
      </c>
      <c r="AR168" s="53" t="e">
        <f>Y168-Z168-VLOOKUP(C168, Вчера_Спутник!C:BG, 23, FALSE)</f>
        <v>#N/A</v>
      </c>
      <c r="AS168" s="53" t="e">
        <f>VLOOKUP(C168, Вчера_Спутник!C:BG, 25, FALSE)+F168-V168-Z168-AA168</f>
        <v>#N/A</v>
      </c>
    </row>
    <row r="169" spans="1:45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40"/>
      <c r="AB169" s="48"/>
      <c r="AC169" s="53">
        <f t="shared" si="5"/>
        <v>0</v>
      </c>
      <c r="AD169" s="53">
        <f t="shared" si="6"/>
        <v>0</v>
      </c>
      <c r="AE169" s="53" t="str">
        <f>IF(ISNA(VLOOKUP(C169,Вчера_Спутник!C:C, 1, FALSE)),"ошибка",0)</f>
        <v>ошибка</v>
      </c>
      <c r="AF169" s="55"/>
      <c r="AG169" s="53" t="e">
        <f>D169-VLOOKUP(C169, Вчера_Спутник!C:BG, 2, FALSE)</f>
        <v>#N/A</v>
      </c>
      <c r="AH169" s="53" t="e">
        <f>E169-F169-VLOOKUP(C169, Вчера_Спутник!C:BG, 3, FALSE)</f>
        <v>#N/A</v>
      </c>
      <c r="AI169" s="53" t="e">
        <f>G169-H169-VLOOKUP(C169, Вчера_Спутник!C:BG, 5, FALSE)</f>
        <v>#N/A</v>
      </c>
      <c r="AJ169" s="53" t="e">
        <f>I169-J169-VLOOKUP(C169, Вчера_Спутник!C:BG, 7, FALSE)</f>
        <v>#N/A</v>
      </c>
      <c r="AK169" s="53" t="e">
        <f>K169-L169-VLOOKUP(C169, Вчера_Спутник!C:BG, 9, FALSE)</f>
        <v>#N/A</v>
      </c>
      <c r="AL169" s="53" t="e">
        <f>M169-N169-VLOOKUP(C169, Вчера_Спутник!C:BG, 11, FALSE)</f>
        <v>#N/A</v>
      </c>
      <c r="AM169" s="53" t="e">
        <f>O169-P169-VLOOKUP(C169, Вчера_Спутник!C:BG, 13, FALSE)</f>
        <v>#N/A</v>
      </c>
      <c r="AN169" s="53" t="e">
        <f>Q169-R169-VLOOKUP(C169, Вчера_Спутник!C:BG, 15, FALSE)</f>
        <v>#N/A</v>
      </c>
      <c r="AO169" s="53" t="e">
        <f>S169-T169-VLOOKUP(C169, Вчера_Спутник!C:BG, 17, FALSE)</f>
        <v>#N/A</v>
      </c>
      <c r="AP169" s="53" t="e">
        <f>U169-V169-VLOOKUP(C169, Вчера_Спутник!C:BG, 19, FALSE)</f>
        <v>#N/A</v>
      </c>
      <c r="AQ169" s="53" t="e">
        <f>W169-X169-VLOOKUP(C169, Вчера_Спутник!C:BG, 21, FALSE)</f>
        <v>#N/A</v>
      </c>
      <c r="AR169" s="53" t="e">
        <f>Y169-Z169-VLOOKUP(C169, Вчера_Спутник!C:BG, 23, FALSE)</f>
        <v>#N/A</v>
      </c>
      <c r="AS169" s="53" t="e">
        <f>VLOOKUP(C169, Вчера_Спутник!C:BG, 25, FALSE)+F169-V169-Z169-AA169</f>
        <v>#N/A</v>
      </c>
    </row>
    <row r="170" spans="1:45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40"/>
      <c r="AB170" s="48"/>
      <c r="AC170" s="53">
        <f t="shared" si="5"/>
        <v>0</v>
      </c>
      <c r="AD170" s="53">
        <f t="shared" si="6"/>
        <v>0</v>
      </c>
      <c r="AE170" s="53" t="str">
        <f>IF(ISNA(VLOOKUP(C170,Вчера_Спутник!C:C, 1, FALSE)),"ошибка",0)</f>
        <v>ошибка</v>
      </c>
      <c r="AF170" s="55"/>
      <c r="AG170" s="53" t="e">
        <f>D170-VLOOKUP(C170, Вчера_Спутник!C:BG, 2, FALSE)</f>
        <v>#N/A</v>
      </c>
      <c r="AH170" s="53" t="e">
        <f>E170-F170-VLOOKUP(C170, Вчера_Спутник!C:BG, 3, FALSE)</f>
        <v>#N/A</v>
      </c>
      <c r="AI170" s="53" t="e">
        <f>G170-H170-VLOOKUP(C170, Вчера_Спутник!C:BG, 5, FALSE)</f>
        <v>#N/A</v>
      </c>
      <c r="AJ170" s="53" t="e">
        <f>I170-J170-VLOOKUP(C170, Вчера_Спутник!C:BG, 7, FALSE)</f>
        <v>#N/A</v>
      </c>
      <c r="AK170" s="53" t="e">
        <f>K170-L170-VLOOKUP(C170, Вчера_Спутник!C:BG, 9, FALSE)</f>
        <v>#N/A</v>
      </c>
      <c r="AL170" s="53" t="e">
        <f>M170-N170-VLOOKUP(C170, Вчера_Спутник!C:BG, 11, FALSE)</f>
        <v>#N/A</v>
      </c>
      <c r="AM170" s="53" t="e">
        <f>O170-P170-VLOOKUP(C170, Вчера_Спутник!C:BG, 13, FALSE)</f>
        <v>#N/A</v>
      </c>
      <c r="AN170" s="53" t="e">
        <f>Q170-R170-VLOOKUP(C170, Вчера_Спутник!C:BG, 15, FALSE)</f>
        <v>#N/A</v>
      </c>
      <c r="AO170" s="53" t="e">
        <f>S170-T170-VLOOKUP(C170, Вчера_Спутник!C:BG, 17, FALSE)</f>
        <v>#N/A</v>
      </c>
      <c r="AP170" s="53" t="e">
        <f>U170-V170-VLOOKUP(C170, Вчера_Спутник!C:BG, 19, FALSE)</f>
        <v>#N/A</v>
      </c>
      <c r="AQ170" s="53" t="e">
        <f>W170-X170-VLOOKUP(C170, Вчера_Спутник!C:BG, 21, FALSE)</f>
        <v>#N/A</v>
      </c>
      <c r="AR170" s="53" t="e">
        <f>Y170-Z170-VLOOKUP(C170, Вчера_Спутник!C:BG, 23, FALSE)</f>
        <v>#N/A</v>
      </c>
      <c r="AS170" s="53" t="e">
        <f>VLOOKUP(C170, Вчера_Спутник!C:BG, 25, FALSE)+F170-V170-Z170-AA170</f>
        <v>#N/A</v>
      </c>
    </row>
    <row r="171" spans="1:45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40"/>
      <c r="AB171" s="48"/>
      <c r="AC171" s="53">
        <f t="shared" si="5"/>
        <v>0</v>
      </c>
      <c r="AD171" s="53">
        <f t="shared" si="6"/>
        <v>0</v>
      </c>
      <c r="AE171" s="53" t="str">
        <f>IF(ISNA(VLOOKUP(C171,Вчера_Спутник!C:C, 1, FALSE)),"ошибка",0)</f>
        <v>ошибка</v>
      </c>
      <c r="AF171" s="55"/>
      <c r="AG171" s="53" t="e">
        <f>D171-VLOOKUP(C171, Вчера_Спутник!C:BG, 2, FALSE)</f>
        <v>#N/A</v>
      </c>
      <c r="AH171" s="53" t="e">
        <f>E171-F171-VLOOKUP(C171, Вчера_Спутник!C:BG, 3, FALSE)</f>
        <v>#N/A</v>
      </c>
      <c r="AI171" s="53" t="e">
        <f>G171-H171-VLOOKUP(C171, Вчера_Спутник!C:BG, 5, FALSE)</f>
        <v>#N/A</v>
      </c>
      <c r="AJ171" s="53" t="e">
        <f>I171-J171-VLOOKUP(C171, Вчера_Спутник!C:BG, 7, FALSE)</f>
        <v>#N/A</v>
      </c>
      <c r="AK171" s="53" t="e">
        <f>K171-L171-VLOOKUP(C171, Вчера_Спутник!C:BG, 9, FALSE)</f>
        <v>#N/A</v>
      </c>
      <c r="AL171" s="53" t="e">
        <f>M171-N171-VLOOKUP(C171, Вчера_Спутник!C:BG, 11, FALSE)</f>
        <v>#N/A</v>
      </c>
      <c r="AM171" s="53" t="e">
        <f>O171-P171-VLOOKUP(C171, Вчера_Спутник!C:BG, 13, FALSE)</f>
        <v>#N/A</v>
      </c>
      <c r="AN171" s="53" t="e">
        <f>Q171-R171-VLOOKUP(C171, Вчера_Спутник!C:BG, 15, FALSE)</f>
        <v>#N/A</v>
      </c>
      <c r="AO171" s="53" t="e">
        <f>S171-T171-VLOOKUP(C171, Вчера_Спутник!C:BG, 17, FALSE)</f>
        <v>#N/A</v>
      </c>
      <c r="AP171" s="53" t="e">
        <f>U171-V171-VLOOKUP(C171, Вчера_Спутник!C:BG, 19, FALSE)</f>
        <v>#N/A</v>
      </c>
      <c r="AQ171" s="53" t="e">
        <f>W171-X171-VLOOKUP(C171, Вчера_Спутник!C:BG, 21, FALSE)</f>
        <v>#N/A</v>
      </c>
      <c r="AR171" s="53" t="e">
        <f>Y171-Z171-VLOOKUP(C171, Вчера_Спутник!C:BG, 23, FALSE)</f>
        <v>#N/A</v>
      </c>
      <c r="AS171" s="53" t="e">
        <f>VLOOKUP(C171, Вчера_Спутник!C:BG, 25, FALSE)+F171-V171-Z171-AA171</f>
        <v>#N/A</v>
      </c>
    </row>
    <row r="172" spans="1:45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40"/>
      <c r="AB172" s="48"/>
      <c r="AC172" s="53">
        <f t="shared" si="5"/>
        <v>0</v>
      </c>
      <c r="AD172" s="53">
        <f t="shared" si="6"/>
        <v>0</v>
      </c>
      <c r="AE172" s="53" t="str">
        <f>IF(ISNA(VLOOKUP(C172,Вчера_Спутник!C:C, 1, FALSE)),"ошибка",0)</f>
        <v>ошибка</v>
      </c>
      <c r="AF172" s="55"/>
      <c r="AG172" s="53" t="e">
        <f>D172-VLOOKUP(C172, Вчера_Спутник!C:BG, 2, FALSE)</f>
        <v>#N/A</v>
      </c>
      <c r="AH172" s="53" t="e">
        <f>E172-F172-VLOOKUP(C172, Вчера_Спутник!C:BG, 3, FALSE)</f>
        <v>#N/A</v>
      </c>
      <c r="AI172" s="53" t="e">
        <f>G172-H172-VLOOKUP(C172, Вчера_Спутник!C:BG, 5, FALSE)</f>
        <v>#N/A</v>
      </c>
      <c r="AJ172" s="53" t="e">
        <f>I172-J172-VLOOKUP(C172, Вчера_Спутник!C:BG, 7, FALSE)</f>
        <v>#N/A</v>
      </c>
      <c r="AK172" s="53" t="e">
        <f>K172-L172-VLOOKUP(C172, Вчера_Спутник!C:BG, 9, FALSE)</f>
        <v>#N/A</v>
      </c>
      <c r="AL172" s="53" t="e">
        <f>M172-N172-VLOOKUP(C172, Вчера_Спутник!C:BG, 11, FALSE)</f>
        <v>#N/A</v>
      </c>
      <c r="AM172" s="53" t="e">
        <f>O172-P172-VLOOKUP(C172, Вчера_Спутник!C:BG, 13, FALSE)</f>
        <v>#N/A</v>
      </c>
      <c r="AN172" s="53" t="e">
        <f>Q172-R172-VLOOKUP(C172, Вчера_Спутник!C:BG, 15, FALSE)</f>
        <v>#N/A</v>
      </c>
      <c r="AO172" s="53" t="e">
        <f>S172-T172-VLOOKUP(C172, Вчера_Спутник!C:BG, 17, FALSE)</f>
        <v>#N/A</v>
      </c>
      <c r="AP172" s="53" t="e">
        <f>U172-V172-VLOOKUP(C172, Вчера_Спутник!C:BG, 19, FALSE)</f>
        <v>#N/A</v>
      </c>
      <c r="AQ172" s="53" t="e">
        <f>W172-X172-VLOOKUP(C172, Вчера_Спутник!C:BG, 21, FALSE)</f>
        <v>#N/A</v>
      </c>
      <c r="AR172" s="53" t="e">
        <f>Y172-Z172-VLOOKUP(C172, Вчера_Спутник!C:BG, 23, FALSE)</f>
        <v>#N/A</v>
      </c>
      <c r="AS172" s="53" t="e">
        <f>VLOOKUP(C172, Вчера_Спутник!C:BG, 25, FALSE)+F172-V172-Z172-AA172</f>
        <v>#N/A</v>
      </c>
    </row>
    <row r="173" spans="1:45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40"/>
      <c r="AB173" s="48"/>
      <c r="AC173" s="53">
        <f t="shared" si="5"/>
        <v>0</v>
      </c>
      <c r="AD173" s="53">
        <f t="shared" si="6"/>
        <v>0</v>
      </c>
      <c r="AE173" s="53" t="str">
        <f>IF(ISNA(VLOOKUP(C173,Вчера_Спутник!C:C, 1, FALSE)),"ошибка",0)</f>
        <v>ошибка</v>
      </c>
      <c r="AF173" s="55"/>
      <c r="AG173" s="53" t="e">
        <f>D173-VLOOKUP(C173, Вчера_Спутник!C:BG, 2, FALSE)</f>
        <v>#N/A</v>
      </c>
      <c r="AH173" s="53" t="e">
        <f>E173-F173-VLOOKUP(C173, Вчера_Спутник!C:BG, 3, FALSE)</f>
        <v>#N/A</v>
      </c>
      <c r="AI173" s="53" t="e">
        <f>G173-H173-VLOOKUP(C173, Вчера_Спутник!C:BG, 5, FALSE)</f>
        <v>#N/A</v>
      </c>
      <c r="AJ173" s="53" t="e">
        <f>I173-J173-VLOOKUP(C173, Вчера_Спутник!C:BG, 7, FALSE)</f>
        <v>#N/A</v>
      </c>
      <c r="AK173" s="53" t="e">
        <f>K173-L173-VLOOKUP(C173, Вчера_Спутник!C:BG, 9, FALSE)</f>
        <v>#N/A</v>
      </c>
      <c r="AL173" s="53" t="e">
        <f>M173-N173-VLOOKUP(C173, Вчера_Спутник!C:BG, 11, FALSE)</f>
        <v>#N/A</v>
      </c>
      <c r="AM173" s="53" t="e">
        <f>O173-P173-VLOOKUP(C173, Вчера_Спутник!C:BG, 13, FALSE)</f>
        <v>#N/A</v>
      </c>
      <c r="AN173" s="53" t="e">
        <f>Q173-R173-VLOOKUP(C173, Вчера_Спутник!C:BG, 15, FALSE)</f>
        <v>#N/A</v>
      </c>
      <c r="AO173" s="53" t="e">
        <f>S173-T173-VLOOKUP(C173, Вчера_Спутник!C:BG, 17, FALSE)</f>
        <v>#N/A</v>
      </c>
      <c r="AP173" s="53" t="e">
        <f>U173-V173-VLOOKUP(C173, Вчера_Спутник!C:BG, 19, FALSE)</f>
        <v>#N/A</v>
      </c>
      <c r="AQ173" s="53" t="e">
        <f>W173-X173-VLOOKUP(C173, Вчера_Спутник!C:BG, 21, FALSE)</f>
        <v>#N/A</v>
      </c>
      <c r="AR173" s="53" t="e">
        <f>Y173-Z173-VLOOKUP(C173, Вчера_Спутник!C:BG, 23, FALSE)</f>
        <v>#N/A</v>
      </c>
      <c r="AS173" s="53" t="e">
        <f>VLOOKUP(C173, Вчера_Спутник!C:BG, 25, FALSE)+F173-V173-Z173-AA173</f>
        <v>#N/A</v>
      </c>
    </row>
    <row r="174" spans="1:45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40"/>
      <c r="AB174" s="48"/>
      <c r="AC174" s="53">
        <f t="shared" si="5"/>
        <v>0</v>
      </c>
      <c r="AD174" s="53">
        <f t="shared" si="6"/>
        <v>0</v>
      </c>
      <c r="AE174" s="53" t="str">
        <f>IF(ISNA(VLOOKUP(C174,Вчера_Спутник!C:C, 1, FALSE)),"ошибка",0)</f>
        <v>ошибка</v>
      </c>
      <c r="AF174" s="55"/>
      <c r="AG174" s="53" t="e">
        <f>D174-VLOOKUP(C174, Вчера_Спутник!C:BG, 2, FALSE)</f>
        <v>#N/A</v>
      </c>
      <c r="AH174" s="53" t="e">
        <f>E174-F174-VLOOKUP(C174, Вчера_Спутник!C:BG, 3, FALSE)</f>
        <v>#N/A</v>
      </c>
      <c r="AI174" s="53" t="e">
        <f>G174-H174-VLOOKUP(C174, Вчера_Спутник!C:BG, 5, FALSE)</f>
        <v>#N/A</v>
      </c>
      <c r="AJ174" s="53" t="e">
        <f>I174-J174-VLOOKUP(C174, Вчера_Спутник!C:BG, 7, FALSE)</f>
        <v>#N/A</v>
      </c>
      <c r="AK174" s="53" t="e">
        <f>K174-L174-VLOOKUP(C174, Вчера_Спутник!C:BG, 9, FALSE)</f>
        <v>#N/A</v>
      </c>
      <c r="AL174" s="53" t="e">
        <f>M174-N174-VLOOKUP(C174, Вчера_Спутник!C:BG, 11, FALSE)</f>
        <v>#N/A</v>
      </c>
      <c r="AM174" s="53" t="e">
        <f>O174-P174-VLOOKUP(C174, Вчера_Спутник!C:BG, 13, FALSE)</f>
        <v>#N/A</v>
      </c>
      <c r="AN174" s="53" t="e">
        <f>Q174-R174-VLOOKUP(C174, Вчера_Спутник!C:BG, 15, FALSE)</f>
        <v>#N/A</v>
      </c>
      <c r="AO174" s="53" t="e">
        <f>S174-T174-VLOOKUP(C174, Вчера_Спутник!C:BG, 17, FALSE)</f>
        <v>#N/A</v>
      </c>
      <c r="AP174" s="53" t="e">
        <f>U174-V174-VLOOKUP(C174, Вчера_Спутник!C:BG, 19, FALSE)</f>
        <v>#N/A</v>
      </c>
      <c r="AQ174" s="53" t="e">
        <f>W174-X174-VLOOKUP(C174, Вчера_Спутник!C:BG, 21, FALSE)</f>
        <v>#N/A</v>
      </c>
      <c r="AR174" s="53" t="e">
        <f>Y174-Z174-VLOOKUP(C174, Вчера_Спутник!C:BG, 23, FALSE)</f>
        <v>#N/A</v>
      </c>
      <c r="AS174" s="53" t="e">
        <f>VLOOKUP(C174, Вчера_Спутник!C:BG, 25, FALSE)+F174-V174-Z174-AA174</f>
        <v>#N/A</v>
      </c>
    </row>
    <row r="175" spans="1:45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40"/>
      <c r="AB175" s="48"/>
      <c r="AC175" s="53">
        <f t="shared" si="5"/>
        <v>0</v>
      </c>
      <c r="AD175" s="53">
        <f t="shared" si="6"/>
        <v>0</v>
      </c>
      <c r="AE175" s="53" t="str">
        <f>IF(ISNA(VLOOKUP(C175,Вчера_Спутник!C:C, 1, FALSE)),"ошибка",0)</f>
        <v>ошибка</v>
      </c>
      <c r="AF175" s="55"/>
      <c r="AG175" s="53" t="e">
        <f>D175-VLOOKUP(C175, Вчера_Спутник!C:BG, 2, FALSE)</f>
        <v>#N/A</v>
      </c>
      <c r="AH175" s="53" t="e">
        <f>E175-F175-VLOOKUP(C175, Вчера_Спутник!C:BG, 3, FALSE)</f>
        <v>#N/A</v>
      </c>
      <c r="AI175" s="53" t="e">
        <f>G175-H175-VLOOKUP(C175, Вчера_Спутник!C:BG, 5, FALSE)</f>
        <v>#N/A</v>
      </c>
      <c r="AJ175" s="53" t="e">
        <f>I175-J175-VLOOKUP(C175, Вчера_Спутник!C:BG, 7, FALSE)</f>
        <v>#N/A</v>
      </c>
      <c r="AK175" s="53" t="e">
        <f>K175-L175-VLOOKUP(C175, Вчера_Спутник!C:BG, 9, FALSE)</f>
        <v>#N/A</v>
      </c>
      <c r="AL175" s="53" t="e">
        <f>M175-N175-VLOOKUP(C175, Вчера_Спутник!C:BG, 11, FALSE)</f>
        <v>#N/A</v>
      </c>
      <c r="AM175" s="53" t="e">
        <f>O175-P175-VLOOKUP(C175, Вчера_Спутник!C:BG, 13, FALSE)</f>
        <v>#N/A</v>
      </c>
      <c r="AN175" s="53" t="e">
        <f>Q175-R175-VLOOKUP(C175, Вчера_Спутник!C:BG, 15, FALSE)</f>
        <v>#N/A</v>
      </c>
      <c r="AO175" s="53" t="e">
        <f>S175-T175-VLOOKUP(C175, Вчера_Спутник!C:BG, 17, FALSE)</f>
        <v>#N/A</v>
      </c>
      <c r="AP175" s="53" t="e">
        <f>U175-V175-VLOOKUP(C175, Вчера_Спутник!C:BG, 19, FALSE)</f>
        <v>#N/A</v>
      </c>
      <c r="AQ175" s="53" t="e">
        <f>W175-X175-VLOOKUP(C175, Вчера_Спутник!C:BG, 21, FALSE)</f>
        <v>#N/A</v>
      </c>
      <c r="AR175" s="53" t="e">
        <f>Y175-Z175-VLOOKUP(C175, Вчера_Спутник!C:BG, 23, FALSE)</f>
        <v>#N/A</v>
      </c>
      <c r="AS175" s="53" t="e">
        <f>VLOOKUP(C175, Вчера_Спутник!C:BG, 25, FALSE)+F175-V175-Z175-AA175</f>
        <v>#N/A</v>
      </c>
    </row>
    <row r="176" spans="1:45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40"/>
      <c r="AB176" s="48"/>
      <c r="AC176" s="53">
        <f t="shared" si="5"/>
        <v>0</v>
      </c>
      <c r="AD176" s="53">
        <f t="shared" si="6"/>
        <v>0</v>
      </c>
      <c r="AE176" s="53" t="str">
        <f>IF(ISNA(VLOOKUP(C176,Вчера_Спутник!C:C, 1, FALSE)),"ошибка",0)</f>
        <v>ошибка</v>
      </c>
      <c r="AF176" s="55"/>
      <c r="AG176" s="53" t="e">
        <f>D176-VLOOKUP(C176, Вчера_Спутник!C:BG, 2, FALSE)</f>
        <v>#N/A</v>
      </c>
      <c r="AH176" s="53" t="e">
        <f>E176-F176-VLOOKUP(C176, Вчера_Спутник!C:BG, 3, FALSE)</f>
        <v>#N/A</v>
      </c>
      <c r="AI176" s="53" t="e">
        <f>G176-H176-VLOOKUP(C176, Вчера_Спутник!C:BG, 5, FALSE)</f>
        <v>#N/A</v>
      </c>
      <c r="AJ176" s="53" t="e">
        <f>I176-J176-VLOOKUP(C176, Вчера_Спутник!C:BG, 7, FALSE)</f>
        <v>#N/A</v>
      </c>
      <c r="AK176" s="53" t="e">
        <f>K176-L176-VLOOKUP(C176, Вчера_Спутник!C:BG, 9, FALSE)</f>
        <v>#N/A</v>
      </c>
      <c r="AL176" s="53" t="e">
        <f>M176-N176-VLOOKUP(C176, Вчера_Спутник!C:BG, 11, FALSE)</f>
        <v>#N/A</v>
      </c>
      <c r="AM176" s="53" t="e">
        <f>O176-P176-VLOOKUP(C176, Вчера_Спутник!C:BG, 13, FALSE)</f>
        <v>#N/A</v>
      </c>
      <c r="AN176" s="53" t="e">
        <f>Q176-R176-VLOOKUP(C176, Вчера_Спутник!C:BG, 15, FALSE)</f>
        <v>#N/A</v>
      </c>
      <c r="AO176" s="53" t="e">
        <f>S176-T176-VLOOKUP(C176, Вчера_Спутник!C:BG, 17, FALSE)</f>
        <v>#N/A</v>
      </c>
      <c r="AP176" s="53" t="e">
        <f>U176-V176-VLOOKUP(C176, Вчера_Спутник!C:BG, 19, FALSE)</f>
        <v>#N/A</v>
      </c>
      <c r="AQ176" s="53" t="e">
        <f>W176-X176-VLOOKUP(C176, Вчера_Спутник!C:BG, 21, FALSE)</f>
        <v>#N/A</v>
      </c>
      <c r="AR176" s="53" t="e">
        <f>Y176-Z176-VLOOKUP(C176, Вчера_Спутник!C:BG, 23, FALSE)</f>
        <v>#N/A</v>
      </c>
      <c r="AS176" s="53" t="e">
        <f>VLOOKUP(C176, Вчера_Спутник!C:BG, 25, FALSE)+F176-V176-Z176-AA176</f>
        <v>#N/A</v>
      </c>
    </row>
    <row r="177" spans="1:45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40"/>
      <c r="AB177" s="48"/>
      <c r="AC177" s="53">
        <f t="shared" si="5"/>
        <v>0</v>
      </c>
      <c r="AD177" s="53">
        <f t="shared" si="6"/>
        <v>0</v>
      </c>
      <c r="AE177" s="53" t="str">
        <f>IF(ISNA(VLOOKUP(C177,Вчера_Спутник!C:C, 1, FALSE)),"ошибка",0)</f>
        <v>ошибка</v>
      </c>
      <c r="AF177" s="55"/>
      <c r="AG177" s="53" t="e">
        <f>D177-VLOOKUP(C177, Вчера_Спутник!C:BG, 2, FALSE)</f>
        <v>#N/A</v>
      </c>
      <c r="AH177" s="53" t="e">
        <f>E177-F177-VLOOKUP(C177, Вчера_Спутник!C:BG, 3, FALSE)</f>
        <v>#N/A</v>
      </c>
      <c r="AI177" s="53" t="e">
        <f>G177-H177-VLOOKUP(C177, Вчера_Спутник!C:BG, 5, FALSE)</f>
        <v>#N/A</v>
      </c>
      <c r="AJ177" s="53" t="e">
        <f>I177-J177-VLOOKUP(C177, Вчера_Спутник!C:BG, 7, FALSE)</f>
        <v>#N/A</v>
      </c>
      <c r="AK177" s="53" t="e">
        <f>K177-L177-VLOOKUP(C177, Вчера_Спутник!C:BG, 9, FALSE)</f>
        <v>#N/A</v>
      </c>
      <c r="AL177" s="53" t="e">
        <f>M177-N177-VLOOKUP(C177, Вчера_Спутник!C:BG, 11, FALSE)</f>
        <v>#N/A</v>
      </c>
      <c r="AM177" s="53" t="e">
        <f>O177-P177-VLOOKUP(C177, Вчера_Спутник!C:BG, 13, FALSE)</f>
        <v>#N/A</v>
      </c>
      <c r="AN177" s="53" t="e">
        <f>Q177-R177-VLOOKUP(C177, Вчера_Спутник!C:BG, 15, FALSE)</f>
        <v>#N/A</v>
      </c>
      <c r="AO177" s="53" t="e">
        <f>S177-T177-VLOOKUP(C177, Вчера_Спутник!C:BG, 17, FALSE)</f>
        <v>#N/A</v>
      </c>
      <c r="AP177" s="53" t="e">
        <f>U177-V177-VLOOKUP(C177, Вчера_Спутник!C:BG, 19, FALSE)</f>
        <v>#N/A</v>
      </c>
      <c r="AQ177" s="53" t="e">
        <f>W177-X177-VLOOKUP(C177, Вчера_Спутник!C:BG, 21, FALSE)</f>
        <v>#N/A</v>
      </c>
      <c r="AR177" s="53" t="e">
        <f>Y177-Z177-VLOOKUP(C177, Вчера_Спутник!C:BG, 23, FALSE)</f>
        <v>#N/A</v>
      </c>
      <c r="AS177" s="53" t="e">
        <f>VLOOKUP(C177, Вчера_Спутник!C:BG, 25, FALSE)+F177-V177-Z177-AA177</f>
        <v>#N/A</v>
      </c>
    </row>
    <row r="178" spans="1:45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40"/>
      <c r="AB178" s="48"/>
      <c r="AC178" s="53">
        <f t="shared" si="5"/>
        <v>0</v>
      </c>
      <c r="AD178" s="53">
        <f t="shared" si="6"/>
        <v>0</v>
      </c>
      <c r="AE178" s="53" t="str">
        <f>IF(ISNA(VLOOKUP(C178,Вчера_Спутник!C:C, 1, FALSE)),"ошибка",0)</f>
        <v>ошибка</v>
      </c>
      <c r="AF178" s="55"/>
      <c r="AG178" s="53" t="e">
        <f>D178-VLOOKUP(C178, Вчера_Спутник!C:BG, 2, FALSE)</f>
        <v>#N/A</v>
      </c>
      <c r="AH178" s="53" t="e">
        <f>E178-F178-VLOOKUP(C178, Вчера_Спутник!C:BG, 3, FALSE)</f>
        <v>#N/A</v>
      </c>
      <c r="AI178" s="53" t="e">
        <f>G178-H178-VLOOKUP(C178, Вчера_Спутник!C:BG, 5, FALSE)</f>
        <v>#N/A</v>
      </c>
      <c r="AJ178" s="53" t="e">
        <f>I178-J178-VLOOKUP(C178, Вчера_Спутник!C:BG, 7, FALSE)</f>
        <v>#N/A</v>
      </c>
      <c r="AK178" s="53" t="e">
        <f>K178-L178-VLOOKUP(C178, Вчера_Спутник!C:BG, 9, FALSE)</f>
        <v>#N/A</v>
      </c>
      <c r="AL178" s="53" t="e">
        <f>M178-N178-VLOOKUP(C178, Вчера_Спутник!C:BG, 11, FALSE)</f>
        <v>#N/A</v>
      </c>
      <c r="AM178" s="53" t="e">
        <f>O178-P178-VLOOKUP(C178, Вчера_Спутник!C:BG, 13, FALSE)</f>
        <v>#N/A</v>
      </c>
      <c r="AN178" s="53" t="e">
        <f>Q178-R178-VLOOKUP(C178, Вчера_Спутник!C:BG, 15, FALSE)</f>
        <v>#N/A</v>
      </c>
      <c r="AO178" s="53" t="e">
        <f>S178-T178-VLOOKUP(C178, Вчера_Спутник!C:BG, 17, FALSE)</f>
        <v>#N/A</v>
      </c>
      <c r="AP178" s="53" t="e">
        <f>U178-V178-VLOOKUP(C178, Вчера_Спутник!C:BG, 19, FALSE)</f>
        <v>#N/A</v>
      </c>
      <c r="AQ178" s="53" t="e">
        <f>W178-X178-VLOOKUP(C178, Вчера_Спутник!C:BG, 21, FALSE)</f>
        <v>#N/A</v>
      </c>
      <c r="AR178" s="53" t="e">
        <f>Y178-Z178-VLOOKUP(C178, Вчера_Спутник!C:BG, 23, FALSE)</f>
        <v>#N/A</v>
      </c>
      <c r="AS178" s="53" t="e">
        <f>VLOOKUP(C178, Вчера_Спутник!C:BG, 25, FALSE)+F178-V178-Z178-AA178</f>
        <v>#N/A</v>
      </c>
    </row>
    <row r="179" spans="1:45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40"/>
      <c r="AB179" s="48"/>
      <c r="AC179" s="53">
        <f t="shared" si="5"/>
        <v>0</v>
      </c>
      <c r="AD179" s="53">
        <f t="shared" si="6"/>
        <v>0</v>
      </c>
      <c r="AE179" s="53" t="str">
        <f>IF(ISNA(VLOOKUP(C179,Вчера_Спутник!C:C, 1, FALSE)),"ошибка",0)</f>
        <v>ошибка</v>
      </c>
      <c r="AF179" s="55"/>
      <c r="AG179" s="53" t="e">
        <f>D179-VLOOKUP(C179, Вчера_Спутник!C:BG, 2, FALSE)</f>
        <v>#N/A</v>
      </c>
      <c r="AH179" s="53" t="e">
        <f>E179-F179-VLOOKUP(C179, Вчера_Спутник!C:BG, 3, FALSE)</f>
        <v>#N/A</v>
      </c>
      <c r="AI179" s="53" t="e">
        <f>G179-H179-VLOOKUP(C179, Вчера_Спутник!C:BG, 5, FALSE)</f>
        <v>#N/A</v>
      </c>
      <c r="AJ179" s="53" t="e">
        <f>I179-J179-VLOOKUP(C179, Вчера_Спутник!C:BG, 7, FALSE)</f>
        <v>#N/A</v>
      </c>
      <c r="AK179" s="53" t="e">
        <f>K179-L179-VLOOKUP(C179, Вчера_Спутник!C:BG, 9, FALSE)</f>
        <v>#N/A</v>
      </c>
      <c r="AL179" s="53" t="e">
        <f>M179-N179-VLOOKUP(C179, Вчера_Спутник!C:BG, 11, FALSE)</f>
        <v>#N/A</v>
      </c>
      <c r="AM179" s="53" t="e">
        <f>O179-P179-VLOOKUP(C179, Вчера_Спутник!C:BG, 13, FALSE)</f>
        <v>#N/A</v>
      </c>
      <c r="AN179" s="53" t="e">
        <f>Q179-R179-VLOOKUP(C179, Вчера_Спутник!C:BG, 15, FALSE)</f>
        <v>#N/A</v>
      </c>
      <c r="AO179" s="53" t="e">
        <f>S179-T179-VLOOKUP(C179, Вчера_Спутник!C:BG, 17, FALSE)</f>
        <v>#N/A</v>
      </c>
      <c r="AP179" s="53" t="e">
        <f>U179-V179-VLOOKUP(C179, Вчера_Спутник!C:BG, 19, FALSE)</f>
        <v>#N/A</v>
      </c>
      <c r="AQ179" s="53" t="e">
        <f>W179-X179-VLOOKUP(C179, Вчера_Спутник!C:BG, 21, FALSE)</f>
        <v>#N/A</v>
      </c>
      <c r="AR179" s="53" t="e">
        <f>Y179-Z179-VLOOKUP(C179, Вчера_Спутник!C:BG, 23, FALSE)</f>
        <v>#N/A</v>
      </c>
      <c r="AS179" s="53" t="e">
        <f>VLOOKUP(C179, Вчера_Спутник!C:BG, 25, FALSE)+F179-V179-Z179-AA179</f>
        <v>#N/A</v>
      </c>
    </row>
    <row r="180" spans="1:45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40"/>
      <c r="AB180" s="48"/>
      <c r="AC180" s="53">
        <f t="shared" si="5"/>
        <v>0</v>
      </c>
      <c r="AD180" s="53">
        <f t="shared" si="6"/>
        <v>0</v>
      </c>
      <c r="AE180" s="53" t="str">
        <f>IF(ISNA(VLOOKUP(C180,Вчера_Спутник!C:C, 1, FALSE)),"ошибка",0)</f>
        <v>ошибка</v>
      </c>
      <c r="AF180" s="55"/>
      <c r="AG180" s="53" t="e">
        <f>D180-VLOOKUP(C180, Вчера_Спутник!C:BG, 2, FALSE)</f>
        <v>#N/A</v>
      </c>
      <c r="AH180" s="53" t="e">
        <f>E180-F180-VLOOKUP(C180, Вчера_Спутник!C:BG, 3, FALSE)</f>
        <v>#N/A</v>
      </c>
      <c r="AI180" s="53" t="e">
        <f>G180-H180-VLOOKUP(C180, Вчера_Спутник!C:BG, 5, FALSE)</f>
        <v>#N/A</v>
      </c>
      <c r="AJ180" s="53" t="e">
        <f>I180-J180-VLOOKUP(C180, Вчера_Спутник!C:BG, 7, FALSE)</f>
        <v>#N/A</v>
      </c>
      <c r="AK180" s="53" t="e">
        <f>K180-L180-VLOOKUP(C180, Вчера_Спутник!C:BG, 9, FALSE)</f>
        <v>#N/A</v>
      </c>
      <c r="AL180" s="53" t="e">
        <f>M180-N180-VLOOKUP(C180, Вчера_Спутник!C:BG, 11, FALSE)</f>
        <v>#N/A</v>
      </c>
      <c r="AM180" s="53" t="e">
        <f>O180-P180-VLOOKUP(C180, Вчера_Спутник!C:BG, 13, FALSE)</f>
        <v>#N/A</v>
      </c>
      <c r="AN180" s="53" t="e">
        <f>Q180-R180-VLOOKUP(C180, Вчера_Спутник!C:BG, 15, FALSE)</f>
        <v>#N/A</v>
      </c>
      <c r="AO180" s="53" t="e">
        <f>S180-T180-VLOOKUP(C180, Вчера_Спутник!C:BG, 17, FALSE)</f>
        <v>#N/A</v>
      </c>
      <c r="AP180" s="53" t="e">
        <f>U180-V180-VLOOKUP(C180, Вчера_Спутник!C:BG, 19, FALSE)</f>
        <v>#N/A</v>
      </c>
      <c r="AQ180" s="53" t="e">
        <f>W180-X180-VLOOKUP(C180, Вчера_Спутник!C:BG, 21, FALSE)</f>
        <v>#N/A</v>
      </c>
      <c r="AR180" s="53" t="e">
        <f>Y180-Z180-VLOOKUP(C180, Вчера_Спутник!C:BG, 23, FALSE)</f>
        <v>#N/A</v>
      </c>
      <c r="AS180" s="53" t="e">
        <f>VLOOKUP(C180, Вчера_Спутник!C:BG, 25, FALSE)+F180-V180-Z180-AA180</f>
        <v>#N/A</v>
      </c>
    </row>
    <row r="181" spans="1:45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40"/>
      <c r="AB181" s="48"/>
      <c r="AC181" s="53">
        <f t="shared" si="5"/>
        <v>0</v>
      </c>
      <c r="AD181" s="53">
        <f t="shared" si="6"/>
        <v>0</v>
      </c>
      <c r="AE181" s="53" t="str">
        <f>IF(ISNA(VLOOKUP(C181,Вчера_Спутник!C:C, 1, FALSE)),"ошибка",0)</f>
        <v>ошибка</v>
      </c>
      <c r="AF181" s="55"/>
      <c r="AG181" s="53" t="e">
        <f>D181-VLOOKUP(C181, Вчера_Спутник!C:BG, 2, FALSE)</f>
        <v>#N/A</v>
      </c>
      <c r="AH181" s="53" t="e">
        <f>E181-F181-VLOOKUP(C181, Вчера_Спутник!C:BG, 3, FALSE)</f>
        <v>#N/A</v>
      </c>
      <c r="AI181" s="53" t="e">
        <f>G181-H181-VLOOKUP(C181, Вчера_Спутник!C:BG, 5, FALSE)</f>
        <v>#N/A</v>
      </c>
      <c r="AJ181" s="53" t="e">
        <f>I181-J181-VLOOKUP(C181, Вчера_Спутник!C:BG, 7, FALSE)</f>
        <v>#N/A</v>
      </c>
      <c r="AK181" s="53" t="e">
        <f>K181-L181-VLOOKUP(C181, Вчера_Спутник!C:BG, 9, FALSE)</f>
        <v>#N/A</v>
      </c>
      <c r="AL181" s="53" t="e">
        <f>M181-N181-VLOOKUP(C181, Вчера_Спутник!C:BG, 11, FALSE)</f>
        <v>#N/A</v>
      </c>
      <c r="AM181" s="53" t="e">
        <f>O181-P181-VLOOKUP(C181, Вчера_Спутник!C:BG, 13, FALSE)</f>
        <v>#N/A</v>
      </c>
      <c r="AN181" s="53" t="e">
        <f>Q181-R181-VLOOKUP(C181, Вчера_Спутник!C:BG, 15, FALSE)</f>
        <v>#N/A</v>
      </c>
      <c r="AO181" s="53" t="e">
        <f>S181-T181-VLOOKUP(C181, Вчера_Спутник!C:BG, 17, FALSE)</f>
        <v>#N/A</v>
      </c>
      <c r="AP181" s="53" t="e">
        <f>U181-V181-VLOOKUP(C181, Вчера_Спутник!C:BG, 19, FALSE)</f>
        <v>#N/A</v>
      </c>
      <c r="AQ181" s="53" t="e">
        <f>W181-X181-VLOOKUP(C181, Вчера_Спутник!C:BG, 21, FALSE)</f>
        <v>#N/A</v>
      </c>
      <c r="AR181" s="53" t="e">
        <f>Y181-Z181-VLOOKUP(C181, Вчера_Спутник!C:BG, 23, FALSE)</f>
        <v>#N/A</v>
      </c>
      <c r="AS181" s="53" t="e">
        <f>VLOOKUP(C181, Вчера_Спутник!C:BG, 25, FALSE)+F181-V181-Z181-AA181</f>
        <v>#N/A</v>
      </c>
    </row>
    <row r="182" spans="1:45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40"/>
      <c r="AB182" s="48"/>
      <c r="AC182" s="53">
        <f t="shared" si="5"/>
        <v>0</v>
      </c>
      <c r="AD182" s="53">
        <f t="shared" si="6"/>
        <v>0</v>
      </c>
      <c r="AE182" s="53" t="str">
        <f>IF(ISNA(VLOOKUP(C182,Вчера_Спутник!C:C, 1, FALSE)),"ошибка",0)</f>
        <v>ошибка</v>
      </c>
      <c r="AF182" s="55"/>
      <c r="AG182" s="53" t="e">
        <f>D182-VLOOKUP(C182, Вчера_Спутник!C:BG, 2, FALSE)</f>
        <v>#N/A</v>
      </c>
      <c r="AH182" s="53" t="e">
        <f>E182-F182-VLOOKUP(C182, Вчера_Спутник!C:BG, 3, FALSE)</f>
        <v>#N/A</v>
      </c>
      <c r="AI182" s="53" t="e">
        <f>G182-H182-VLOOKUP(C182, Вчера_Спутник!C:BG, 5, FALSE)</f>
        <v>#N/A</v>
      </c>
      <c r="AJ182" s="53" t="e">
        <f>I182-J182-VLOOKUP(C182, Вчера_Спутник!C:BG, 7, FALSE)</f>
        <v>#N/A</v>
      </c>
      <c r="AK182" s="53" t="e">
        <f>K182-L182-VLOOKUP(C182, Вчера_Спутник!C:BG, 9, FALSE)</f>
        <v>#N/A</v>
      </c>
      <c r="AL182" s="53" t="e">
        <f>M182-N182-VLOOKUP(C182, Вчера_Спутник!C:BG, 11, FALSE)</f>
        <v>#N/A</v>
      </c>
      <c r="AM182" s="53" t="e">
        <f>O182-P182-VLOOKUP(C182, Вчера_Спутник!C:BG, 13, FALSE)</f>
        <v>#N/A</v>
      </c>
      <c r="AN182" s="53" t="e">
        <f>Q182-R182-VLOOKUP(C182, Вчера_Спутник!C:BG, 15, FALSE)</f>
        <v>#N/A</v>
      </c>
      <c r="AO182" s="53" t="e">
        <f>S182-T182-VLOOKUP(C182, Вчера_Спутник!C:BG, 17, FALSE)</f>
        <v>#N/A</v>
      </c>
      <c r="AP182" s="53" t="e">
        <f>U182-V182-VLOOKUP(C182, Вчера_Спутник!C:BG, 19, FALSE)</f>
        <v>#N/A</v>
      </c>
      <c r="AQ182" s="53" t="e">
        <f>W182-X182-VLOOKUP(C182, Вчера_Спутник!C:BG, 21, FALSE)</f>
        <v>#N/A</v>
      </c>
      <c r="AR182" s="53" t="e">
        <f>Y182-Z182-VLOOKUP(C182, Вчера_Спутник!C:BG, 23, FALSE)</f>
        <v>#N/A</v>
      </c>
      <c r="AS182" s="53" t="e">
        <f>VLOOKUP(C182, Вчера_Спутник!C:BG, 25, FALSE)+F182-V182-Z182-AA182</f>
        <v>#N/A</v>
      </c>
    </row>
    <row r="183" spans="1:45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40"/>
      <c r="AB183" s="48"/>
      <c r="AC183" s="53">
        <f t="shared" si="5"/>
        <v>0</v>
      </c>
      <c r="AD183" s="53">
        <f t="shared" si="6"/>
        <v>0</v>
      </c>
      <c r="AE183" s="53" t="str">
        <f>IF(ISNA(VLOOKUP(C183,Вчера_Спутник!C:C, 1, FALSE)),"ошибка",0)</f>
        <v>ошибка</v>
      </c>
      <c r="AF183" s="55"/>
      <c r="AG183" s="53" t="e">
        <f>D183-VLOOKUP(C183, Вчера_Спутник!C:BG, 2, FALSE)</f>
        <v>#N/A</v>
      </c>
      <c r="AH183" s="53" t="e">
        <f>E183-F183-VLOOKUP(C183, Вчера_Спутник!C:BG, 3, FALSE)</f>
        <v>#N/A</v>
      </c>
      <c r="AI183" s="53" t="e">
        <f>G183-H183-VLOOKUP(C183, Вчера_Спутник!C:BG, 5, FALSE)</f>
        <v>#N/A</v>
      </c>
      <c r="AJ183" s="53" t="e">
        <f>I183-J183-VLOOKUP(C183, Вчера_Спутник!C:BG, 7, FALSE)</f>
        <v>#N/A</v>
      </c>
      <c r="AK183" s="53" t="e">
        <f>K183-L183-VLOOKUP(C183, Вчера_Спутник!C:BG, 9, FALSE)</f>
        <v>#N/A</v>
      </c>
      <c r="AL183" s="53" t="e">
        <f>M183-N183-VLOOKUP(C183, Вчера_Спутник!C:BG, 11, FALSE)</f>
        <v>#N/A</v>
      </c>
      <c r="AM183" s="53" t="e">
        <f>O183-P183-VLOOKUP(C183, Вчера_Спутник!C:BG, 13, FALSE)</f>
        <v>#N/A</v>
      </c>
      <c r="AN183" s="53" t="e">
        <f>Q183-R183-VLOOKUP(C183, Вчера_Спутник!C:BG, 15, FALSE)</f>
        <v>#N/A</v>
      </c>
      <c r="AO183" s="53" t="e">
        <f>S183-T183-VLOOKUP(C183, Вчера_Спутник!C:BG, 17, FALSE)</f>
        <v>#N/A</v>
      </c>
      <c r="AP183" s="53" t="e">
        <f>U183-V183-VLOOKUP(C183, Вчера_Спутник!C:BG, 19, FALSE)</f>
        <v>#N/A</v>
      </c>
      <c r="AQ183" s="53" t="e">
        <f>W183-X183-VLOOKUP(C183, Вчера_Спутник!C:BG, 21, FALSE)</f>
        <v>#N/A</v>
      </c>
      <c r="AR183" s="53" t="e">
        <f>Y183-Z183-VLOOKUP(C183, Вчера_Спутник!C:BG, 23, FALSE)</f>
        <v>#N/A</v>
      </c>
      <c r="AS183" s="53" t="e">
        <f>VLOOKUP(C183, Вчера_Спутник!C:BG, 25, FALSE)+F183-V183-Z183-AA183</f>
        <v>#N/A</v>
      </c>
    </row>
    <row r="184" spans="1:45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40"/>
      <c r="AB184" s="48"/>
      <c r="AC184" s="53">
        <f t="shared" si="5"/>
        <v>0</v>
      </c>
      <c r="AD184" s="53">
        <f t="shared" si="6"/>
        <v>0</v>
      </c>
      <c r="AE184" s="53" t="str">
        <f>IF(ISNA(VLOOKUP(C184,Вчера_Спутник!C:C, 1, FALSE)),"ошибка",0)</f>
        <v>ошибка</v>
      </c>
      <c r="AF184" s="55"/>
      <c r="AG184" s="53" t="e">
        <f>D184-VLOOKUP(C184, Вчера_Спутник!C:BG, 2, FALSE)</f>
        <v>#N/A</v>
      </c>
      <c r="AH184" s="53" t="e">
        <f>E184-F184-VLOOKUP(C184, Вчера_Спутник!C:BG, 3, FALSE)</f>
        <v>#N/A</v>
      </c>
      <c r="AI184" s="53" t="e">
        <f>G184-H184-VLOOKUP(C184, Вчера_Спутник!C:BG, 5, FALSE)</f>
        <v>#N/A</v>
      </c>
      <c r="AJ184" s="53" t="e">
        <f>I184-J184-VLOOKUP(C184, Вчера_Спутник!C:BG, 7, FALSE)</f>
        <v>#N/A</v>
      </c>
      <c r="AK184" s="53" t="e">
        <f>K184-L184-VLOOKUP(C184, Вчера_Спутник!C:BG, 9, FALSE)</f>
        <v>#N/A</v>
      </c>
      <c r="AL184" s="53" t="e">
        <f>M184-N184-VLOOKUP(C184, Вчера_Спутник!C:BG, 11, FALSE)</f>
        <v>#N/A</v>
      </c>
      <c r="AM184" s="53" t="e">
        <f>O184-P184-VLOOKUP(C184, Вчера_Спутник!C:BG, 13, FALSE)</f>
        <v>#N/A</v>
      </c>
      <c r="AN184" s="53" t="e">
        <f>Q184-R184-VLOOKUP(C184, Вчера_Спутник!C:BG, 15, FALSE)</f>
        <v>#N/A</v>
      </c>
      <c r="AO184" s="53" t="e">
        <f>S184-T184-VLOOKUP(C184, Вчера_Спутник!C:BG, 17, FALSE)</f>
        <v>#N/A</v>
      </c>
      <c r="AP184" s="53" t="e">
        <f>U184-V184-VLOOKUP(C184, Вчера_Спутник!C:BG, 19, FALSE)</f>
        <v>#N/A</v>
      </c>
      <c r="AQ184" s="53" t="e">
        <f>W184-X184-VLOOKUP(C184, Вчера_Спутник!C:BG, 21, FALSE)</f>
        <v>#N/A</v>
      </c>
      <c r="AR184" s="53" t="e">
        <f>Y184-Z184-VLOOKUP(C184, Вчера_Спутник!C:BG, 23, FALSE)</f>
        <v>#N/A</v>
      </c>
      <c r="AS184" s="53" t="e">
        <f>VLOOKUP(C184, Вчера_Спутник!C:BG, 25, FALSE)+F184-V184-Z184-AA184</f>
        <v>#N/A</v>
      </c>
    </row>
    <row r="185" spans="1:45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40"/>
      <c r="AB185" s="48"/>
      <c r="AC185" s="53">
        <f t="shared" si="5"/>
        <v>0</v>
      </c>
      <c r="AD185" s="53">
        <f t="shared" si="6"/>
        <v>0</v>
      </c>
      <c r="AE185" s="53" t="str">
        <f>IF(ISNA(VLOOKUP(C185,Вчера_Спутник!C:C, 1, FALSE)),"ошибка",0)</f>
        <v>ошибка</v>
      </c>
      <c r="AF185" s="55"/>
      <c r="AG185" s="53" t="e">
        <f>D185-VLOOKUP(C185, Вчера_Спутник!C:BG, 2, FALSE)</f>
        <v>#N/A</v>
      </c>
      <c r="AH185" s="53" t="e">
        <f>E185-F185-VLOOKUP(C185, Вчера_Спутник!C:BG, 3, FALSE)</f>
        <v>#N/A</v>
      </c>
      <c r="AI185" s="53" t="e">
        <f>G185-H185-VLOOKUP(C185, Вчера_Спутник!C:BG, 5, FALSE)</f>
        <v>#N/A</v>
      </c>
      <c r="AJ185" s="53" t="e">
        <f>I185-J185-VLOOKUP(C185, Вчера_Спутник!C:BG, 7, FALSE)</f>
        <v>#N/A</v>
      </c>
      <c r="AK185" s="53" t="e">
        <f>K185-L185-VLOOKUP(C185, Вчера_Спутник!C:BG, 9, FALSE)</f>
        <v>#N/A</v>
      </c>
      <c r="AL185" s="53" t="e">
        <f>M185-N185-VLOOKUP(C185, Вчера_Спутник!C:BG, 11, FALSE)</f>
        <v>#N/A</v>
      </c>
      <c r="AM185" s="53" t="e">
        <f>O185-P185-VLOOKUP(C185, Вчера_Спутник!C:BG, 13, FALSE)</f>
        <v>#N/A</v>
      </c>
      <c r="AN185" s="53" t="e">
        <f>Q185-R185-VLOOKUP(C185, Вчера_Спутник!C:BG, 15, FALSE)</f>
        <v>#N/A</v>
      </c>
      <c r="AO185" s="53" t="e">
        <f>S185-T185-VLOOKUP(C185, Вчера_Спутник!C:BG, 17, FALSE)</f>
        <v>#N/A</v>
      </c>
      <c r="AP185" s="53" t="e">
        <f>U185-V185-VLOOKUP(C185, Вчера_Спутник!C:BG, 19, FALSE)</f>
        <v>#N/A</v>
      </c>
      <c r="AQ185" s="53" t="e">
        <f>W185-X185-VLOOKUP(C185, Вчера_Спутник!C:BG, 21, FALSE)</f>
        <v>#N/A</v>
      </c>
      <c r="AR185" s="53" t="e">
        <f>Y185-Z185-VLOOKUP(C185, Вчера_Спутник!C:BG, 23, FALSE)</f>
        <v>#N/A</v>
      </c>
      <c r="AS185" s="53" t="e">
        <f>VLOOKUP(C185, Вчера_Спутник!C:BG, 25, FALSE)+F185-V185-Z185-AA185</f>
        <v>#N/A</v>
      </c>
    </row>
    <row r="186" spans="1:45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40"/>
      <c r="AB186" s="48"/>
      <c r="AC186" s="53">
        <f t="shared" si="5"/>
        <v>0</v>
      </c>
      <c r="AD186" s="53">
        <f t="shared" si="6"/>
        <v>0</v>
      </c>
      <c r="AE186" s="53" t="str">
        <f>IF(ISNA(VLOOKUP(C186,Вчера_Спутник!C:C, 1, FALSE)),"ошибка",0)</f>
        <v>ошибка</v>
      </c>
      <c r="AF186" s="55"/>
      <c r="AG186" s="53" t="e">
        <f>D186-VLOOKUP(C186, Вчера_Спутник!C:BG, 2, FALSE)</f>
        <v>#N/A</v>
      </c>
      <c r="AH186" s="53" t="e">
        <f>E186-F186-VLOOKUP(C186, Вчера_Спутник!C:BG, 3, FALSE)</f>
        <v>#N/A</v>
      </c>
      <c r="AI186" s="53" t="e">
        <f>G186-H186-VLOOKUP(C186, Вчера_Спутник!C:BG, 5, FALSE)</f>
        <v>#N/A</v>
      </c>
      <c r="AJ186" s="53" t="e">
        <f>I186-J186-VLOOKUP(C186, Вчера_Спутник!C:BG, 7, FALSE)</f>
        <v>#N/A</v>
      </c>
      <c r="AK186" s="53" t="e">
        <f>K186-L186-VLOOKUP(C186, Вчера_Спутник!C:BG, 9, FALSE)</f>
        <v>#N/A</v>
      </c>
      <c r="AL186" s="53" t="e">
        <f>M186-N186-VLOOKUP(C186, Вчера_Спутник!C:BG, 11, FALSE)</f>
        <v>#N/A</v>
      </c>
      <c r="AM186" s="53" t="e">
        <f>O186-P186-VLOOKUP(C186, Вчера_Спутник!C:BG, 13, FALSE)</f>
        <v>#N/A</v>
      </c>
      <c r="AN186" s="53" t="e">
        <f>Q186-R186-VLOOKUP(C186, Вчера_Спутник!C:BG, 15, FALSE)</f>
        <v>#N/A</v>
      </c>
      <c r="AO186" s="53" t="e">
        <f>S186-T186-VLOOKUP(C186, Вчера_Спутник!C:BG, 17, FALSE)</f>
        <v>#N/A</v>
      </c>
      <c r="AP186" s="53" t="e">
        <f>U186-V186-VLOOKUP(C186, Вчера_Спутник!C:BG, 19, FALSE)</f>
        <v>#N/A</v>
      </c>
      <c r="AQ186" s="53" t="e">
        <f>W186-X186-VLOOKUP(C186, Вчера_Спутник!C:BG, 21, FALSE)</f>
        <v>#N/A</v>
      </c>
      <c r="AR186" s="53" t="e">
        <f>Y186-Z186-VLOOKUP(C186, Вчера_Спутник!C:BG, 23, FALSE)</f>
        <v>#N/A</v>
      </c>
      <c r="AS186" s="53" t="e">
        <f>VLOOKUP(C186, Вчера_Спутник!C:BG, 25, FALSE)+F186-V186-Z186-AA186</f>
        <v>#N/A</v>
      </c>
    </row>
    <row r="187" spans="1:45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40"/>
      <c r="AB187" s="48"/>
      <c r="AC187" s="53">
        <f t="shared" si="5"/>
        <v>0</v>
      </c>
      <c r="AD187" s="53">
        <f t="shared" si="6"/>
        <v>0</v>
      </c>
      <c r="AE187" s="53" t="str">
        <f>IF(ISNA(VLOOKUP(C187,Вчера_Спутник!C:C, 1, FALSE)),"ошибка",0)</f>
        <v>ошибка</v>
      </c>
      <c r="AF187" s="55"/>
      <c r="AG187" s="53" t="e">
        <f>D187-VLOOKUP(C187, Вчера_Спутник!C:BG, 2, FALSE)</f>
        <v>#N/A</v>
      </c>
      <c r="AH187" s="53" t="e">
        <f>E187-F187-VLOOKUP(C187, Вчера_Спутник!C:BG, 3, FALSE)</f>
        <v>#N/A</v>
      </c>
      <c r="AI187" s="53" t="e">
        <f>G187-H187-VLOOKUP(C187, Вчера_Спутник!C:BG, 5, FALSE)</f>
        <v>#N/A</v>
      </c>
      <c r="AJ187" s="53" t="e">
        <f>I187-J187-VLOOKUP(C187, Вчера_Спутник!C:BG, 7, FALSE)</f>
        <v>#N/A</v>
      </c>
      <c r="AK187" s="53" t="e">
        <f>K187-L187-VLOOKUP(C187, Вчера_Спутник!C:BG, 9, FALSE)</f>
        <v>#N/A</v>
      </c>
      <c r="AL187" s="53" t="e">
        <f>M187-N187-VLOOKUP(C187, Вчера_Спутник!C:BG, 11, FALSE)</f>
        <v>#N/A</v>
      </c>
      <c r="AM187" s="53" t="e">
        <f>O187-P187-VLOOKUP(C187, Вчера_Спутник!C:BG, 13, FALSE)</f>
        <v>#N/A</v>
      </c>
      <c r="AN187" s="53" t="e">
        <f>Q187-R187-VLOOKUP(C187, Вчера_Спутник!C:BG, 15, FALSE)</f>
        <v>#N/A</v>
      </c>
      <c r="AO187" s="53" t="e">
        <f>S187-T187-VLOOKUP(C187, Вчера_Спутник!C:BG, 17, FALSE)</f>
        <v>#N/A</v>
      </c>
      <c r="AP187" s="53" t="e">
        <f>U187-V187-VLOOKUP(C187, Вчера_Спутник!C:BG, 19, FALSE)</f>
        <v>#N/A</v>
      </c>
      <c r="AQ187" s="53" t="e">
        <f>W187-X187-VLOOKUP(C187, Вчера_Спутник!C:BG, 21, FALSE)</f>
        <v>#N/A</v>
      </c>
      <c r="AR187" s="53" t="e">
        <f>Y187-Z187-VLOOKUP(C187, Вчера_Спутник!C:BG, 23, FALSE)</f>
        <v>#N/A</v>
      </c>
      <c r="AS187" s="53" t="e">
        <f>VLOOKUP(C187, Вчера_Спутник!C:BG, 25, FALSE)+F187-V187-Z187-AA187</f>
        <v>#N/A</v>
      </c>
    </row>
    <row r="188" spans="1:45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40"/>
      <c r="AB188" s="48"/>
      <c r="AC188" s="53">
        <f t="shared" si="5"/>
        <v>0</v>
      </c>
      <c r="AD188" s="53">
        <f t="shared" si="6"/>
        <v>0</v>
      </c>
      <c r="AE188" s="53" t="str">
        <f>IF(ISNA(VLOOKUP(C188,Вчера_Спутник!C:C, 1, FALSE)),"ошибка",0)</f>
        <v>ошибка</v>
      </c>
      <c r="AF188" s="55"/>
      <c r="AG188" s="53" t="e">
        <f>D188-VLOOKUP(C188, Вчера_Спутник!C:BG, 2, FALSE)</f>
        <v>#N/A</v>
      </c>
      <c r="AH188" s="53" t="e">
        <f>E188-F188-VLOOKUP(C188, Вчера_Спутник!C:BG, 3, FALSE)</f>
        <v>#N/A</v>
      </c>
      <c r="AI188" s="53" t="e">
        <f>G188-H188-VLOOKUP(C188, Вчера_Спутник!C:BG, 5, FALSE)</f>
        <v>#N/A</v>
      </c>
      <c r="AJ188" s="53" t="e">
        <f>I188-J188-VLOOKUP(C188, Вчера_Спутник!C:BG, 7, FALSE)</f>
        <v>#N/A</v>
      </c>
      <c r="AK188" s="53" t="e">
        <f>K188-L188-VLOOKUP(C188, Вчера_Спутник!C:BG, 9, FALSE)</f>
        <v>#N/A</v>
      </c>
      <c r="AL188" s="53" t="e">
        <f>M188-N188-VLOOKUP(C188, Вчера_Спутник!C:BG, 11, FALSE)</f>
        <v>#N/A</v>
      </c>
      <c r="AM188" s="53" t="e">
        <f>O188-P188-VLOOKUP(C188, Вчера_Спутник!C:BG, 13, FALSE)</f>
        <v>#N/A</v>
      </c>
      <c r="AN188" s="53" t="e">
        <f>Q188-R188-VLOOKUP(C188, Вчера_Спутник!C:BG, 15, FALSE)</f>
        <v>#N/A</v>
      </c>
      <c r="AO188" s="53" t="e">
        <f>S188-T188-VLOOKUP(C188, Вчера_Спутник!C:BG, 17, FALSE)</f>
        <v>#N/A</v>
      </c>
      <c r="AP188" s="53" t="e">
        <f>U188-V188-VLOOKUP(C188, Вчера_Спутник!C:BG, 19, FALSE)</f>
        <v>#N/A</v>
      </c>
      <c r="AQ188" s="53" t="e">
        <f>W188-X188-VLOOKUP(C188, Вчера_Спутник!C:BG, 21, FALSE)</f>
        <v>#N/A</v>
      </c>
      <c r="AR188" s="53" t="e">
        <f>Y188-Z188-VLOOKUP(C188, Вчера_Спутник!C:BG, 23, FALSE)</f>
        <v>#N/A</v>
      </c>
      <c r="AS188" s="53" t="e">
        <f>VLOOKUP(C188, Вчера_Спутник!C:BG, 25, FALSE)+F188-V188-Z188-AA188</f>
        <v>#N/A</v>
      </c>
    </row>
    <row r="189" spans="1:45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40"/>
      <c r="AB189" s="48"/>
      <c r="AC189" s="53">
        <f t="shared" si="5"/>
        <v>0</v>
      </c>
      <c r="AD189" s="53">
        <f t="shared" si="6"/>
        <v>0</v>
      </c>
      <c r="AE189" s="53" t="str">
        <f>IF(ISNA(VLOOKUP(C189,Вчера_Спутник!C:C, 1, FALSE)),"ошибка",0)</f>
        <v>ошибка</v>
      </c>
      <c r="AF189" s="55"/>
      <c r="AG189" s="53" t="e">
        <f>D189-VLOOKUP(C189, Вчера_Спутник!C:BG, 2, FALSE)</f>
        <v>#N/A</v>
      </c>
      <c r="AH189" s="53" t="e">
        <f>E189-F189-VLOOKUP(C189, Вчера_Спутник!C:BG, 3, FALSE)</f>
        <v>#N/A</v>
      </c>
      <c r="AI189" s="53" t="e">
        <f>G189-H189-VLOOKUP(C189, Вчера_Спутник!C:BG, 5, FALSE)</f>
        <v>#N/A</v>
      </c>
      <c r="AJ189" s="53" t="e">
        <f>I189-J189-VLOOKUP(C189, Вчера_Спутник!C:BG, 7, FALSE)</f>
        <v>#N/A</v>
      </c>
      <c r="AK189" s="53" t="e">
        <f>K189-L189-VLOOKUP(C189, Вчера_Спутник!C:BG, 9, FALSE)</f>
        <v>#N/A</v>
      </c>
      <c r="AL189" s="53" t="e">
        <f>M189-N189-VLOOKUP(C189, Вчера_Спутник!C:BG, 11, FALSE)</f>
        <v>#N/A</v>
      </c>
      <c r="AM189" s="53" t="e">
        <f>O189-P189-VLOOKUP(C189, Вчера_Спутник!C:BG, 13, FALSE)</f>
        <v>#N/A</v>
      </c>
      <c r="AN189" s="53" t="e">
        <f>Q189-R189-VLOOKUP(C189, Вчера_Спутник!C:BG, 15, FALSE)</f>
        <v>#N/A</v>
      </c>
      <c r="AO189" s="53" t="e">
        <f>S189-T189-VLOOKUP(C189, Вчера_Спутник!C:BG, 17, FALSE)</f>
        <v>#N/A</v>
      </c>
      <c r="AP189" s="53" t="e">
        <f>U189-V189-VLOOKUP(C189, Вчера_Спутник!C:BG, 19, FALSE)</f>
        <v>#N/A</v>
      </c>
      <c r="AQ189" s="53" t="e">
        <f>W189-X189-VLOOKUP(C189, Вчера_Спутник!C:BG, 21, FALSE)</f>
        <v>#N/A</v>
      </c>
      <c r="AR189" s="53" t="e">
        <f>Y189-Z189-VLOOKUP(C189, Вчера_Спутник!C:BG, 23, FALSE)</f>
        <v>#N/A</v>
      </c>
      <c r="AS189" s="53" t="e">
        <f>VLOOKUP(C189, Вчера_Спутник!C:BG, 25, FALSE)+F189-V189-Z189-AA189</f>
        <v>#N/A</v>
      </c>
    </row>
    <row r="190" spans="1:45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40"/>
      <c r="AB190" s="48"/>
      <c r="AC190" s="53">
        <f t="shared" si="5"/>
        <v>0</v>
      </c>
      <c r="AD190" s="53">
        <f t="shared" si="6"/>
        <v>0</v>
      </c>
      <c r="AE190" s="53" t="str">
        <f>IF(ISNA(VLOOKUP(C190,Вчера_Спутник!C:C, 1, FALSE)),"ошибка",0)</f>
        <v>ошибка</v>
      </c>
      <c r="AF190" s="55"/>
      <c r="AG190" s="53" t="e">
        <f>D190-VLOOKUP(C190, Вчера_Спутник!C:BG, 2, FALSE)</f>
        <v>#N/A</v>
      </c>
      <c r="AH190" s="53" t="e">
        <f>E190-F190-VLOOKUP(C190, Вчера_Спутник!C:BG, 3, FALSE)</f>
        <v>#N/A</v>
      </c>
      <c r="AI190" s="53" t="e">
        <f>G190-H190-VLOOKUP(C190, Вчера_Спутник!C:BG, 5, FALSE)</f>
        <v>#N/A</v>
      </c>
      <c r="AJ190" s="53" t="e">
        <f>I190-J190-VLOOKUP(C190, Вчера_Спутник!C:BG, 7, FALSE)</f>
        <v>#N/A</v>
      </c>
      <c r="AK190" s="53" t="e">
        <f>K190-L190-VLOOKUP(C190, Вчера_Спутник!C:BG, 9, FALSE)</f>
        <v>#N/A</v>
      </c>
      <c r="AL190" s="53" t="e">
        <f>M190-N190-VLOOKUP(C190, Вчера_Спутник!C:BG, 11, FALSE)</f>
        <v>#N/A</v>
      </c>
      <c r="AM190" s="53" t="e">
        <f>O190-P190-VLOOKUP(C190, Вчера_Спутник!C:BG, 13, FALSE)</f>
        <v>#N/A</v>
      </c>
      <c r="AN190" s="53" t="e">
        <f>Q190-R190-VLOOKUP(C190, Вчера_Спутник!C:BG, 15, FALSE)</f>
        <v>#N/A</v>
      </c>
      <c r="AO190" s="53" t="e">
        <f>S190-T190-VLOOKUP(C190, Вчера_Спутник!C:BG, 17, FALSE)</f>
        <v>#N/A</v>
      </c>
      <c r="AP190" s="53" t="e">
        <f>U190-V190-VLOOKUP(C190, Вчера_Спутник!C:BG, 19, FALSE)</f>
        <v>#N/A</v>
      </c>
      <c r="AQ190" s="53" t="e">
        <f>W190-X190-VLOOKUP(C190, Вчера_Спутник!C:BG, 21, FALSE)</f>
        <v>#N/A</v>
      </c>
      <c r="AR190" s="53" t="e">
        <f>Y190-Z190-VLOOKUP(C190, Вчера_Спутник!C:BG, 23, FALSE)</f>
        <v>#N/A</v>
      </c>
      <c r="AS190" s="53" t="e">
        <f>VLOOKUP(C190, Вчера_Спутник!C:BG, 25, FALSE)+F190-V190-Z190-AA190</f>
        <v>#N/A</v>
      </c>
    </row>
    <row r="191" spans="1:45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40"/>
      <c r="AB191" s="48"/>
      <c r="AC191" s="53">
        <f t="shared" si="5"/>
        <v>0</v>
      </c>
      <c r="AD191" s="53">
        <f t="shared" si="6"/>
        <v>0</v>
      </c>
      <c r="AE191" s="53" t="str">
        <f>IF(ISNA(VLOOKUP(C191,Вчера_Спутник!C:C, 1, FALSE)),"ошибка",0)</f>
        <v>ошибка</v>
      </c>
      <c r="AF191" s="55"/>
      <c r="AG191" s="53" t="e">
        <f>D191-VLOOKUP(C191, Вчера_Спутник!C:BG, 2, FALSE)</f>
        <v>#N/A</v>
      </c>
      <c r="AH191" s="53" t="e">
        <f>E191-F191-VLOOKUP(C191, Вчера_Спутник!C:BG, 3, FALSE)</f>
        <v>#N/A</v>
      </c>
      <c r="AI191" s="53" t="e">
        <f>G191-H191-VLOOKUP(C191, Вчера_Спутник!C:BG, 5, FALSE)</f>
        <v>#N/A</v>
      </c>
      <c r="AJ191" s="53" t="e">
        <f>I191-J191-VLOOKUP(C191, Вчера_Спутник!C:BG, 7, FALSE)</f>
        <v>#N/A</v>
      </c>
      <c r="AK191" s="53" t="e">
        <f>K191-L191-VLOOKUP(C191, Вчера_Спутник!C:BG, 9, FALSE)</f>
        <v>#N/A</v>
      </c>
      <c r="AL191" s="53" t="e">
        <f>M191-N191-VLOOKUP(C191, Вчера_Спутник!C:BG, 11, FALSE)</f>
        <v>#N/A</v>
      </c>
      <c r="AM191" s="53" t="e">
        <f>O191-P191-VLOOKUP(C191, Вчера_Спутник!C:BG, 13, FALSE)</f>
        <v>#N/A</v>
      </c>
      <c r="AN191" s="53" t="e">
        <f>Q191-R191-VLOOKUP(C191, Вчера_Спутник!C:BG, 15, FALSE)</f>
        <v>#N/A</v>
      </c>
      <c r="AO191" s="53" t="e">
        <f>S191-T191-VLOOKUP(C191, Вчера_Спутник!C:BG, 17, FALSE)</f>
        <v>#N/A</v>
      </c>
      <c r="AP191" s="53" t="e">
        <f>U191-V191-VLOOKUP(C191, Вчера_Спутник!C:BG, 19, FALSE)</f>
        <v>#N/A</v>
      </c>
      <c r="AQ191" s="53" t="e">
        <f>W191-X191-VLOOKUP(C191, Вчера_Спутник!C:BG, 21, FALSE)</f>
        <v>#N/A</v>
      </c>
      <c r="AR191" s="53" t="e">
        <f>Y191-Z191-VLOOKUP(C191, Вчера_Спутник!C:BG, 23, FALSE)</f>
        <v>#N/A</v>
      </c>
      <c r="AS191" s="53" t="e">
        <f>VLOOKUP(C191, Вчера_Спутник!C:BG, 25, FALSE)+F191-V191-Z191-AA191</f>
        <v>#N/A</v>
      </c>
    </row>
    <row r="192" spans="1:45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40"/>
      <c r="AB192" s="48"/>
      <c r="AC192" s="53">
        <f t="shared" si="5"/>
        <v>0</v>
      </c>
      <c r="AD192" s="53">
        <f t="shared" si="6"/>
        <v>0</v>
      </c>
      <c r="AE192" s="53" t="str">
        <f>IF(ISNA(VLOOKUP(C192,Вчера_Спутник!C:C, 1, FALSE)),"ошибка",0)</f>
        <v>ошибка</v>
      </c>
      <c r="AF192" s="55"/>
      <c r="AG192" s="53" t="e">
        <f>D192-VLOOKUP(C192, Вчера_Спутник!C:BG, 2, FALSE)</f>
        <v>#N/A</v>
      </c>
      <c r="AH192" s="53" t="e">
        <f>E192-F192-VLOOKUP(C192, Вчера_Спутник!C:BG, 3, FALSE)</f>
        <v>#N/A</v>
      </c>
      <c r="AI192" s="53" t="e">
        <f>G192-H192-VLOOKUP(C192, Вчера_Спутник!C:BG, 5, FALSE)</f>
        <v>#N/A</v>
      </c>
      <c r="AJ192" s="53" t="e">
        <f>I192-J192-VLOOKUP(C192, Вчера_Спутник!C:BG, 7, FALSE)</f>
        <v>#N/A</v>
      </c>
      <c r="AK192" s="53" t="e">
        <f>K192-L192-VLOOKUP(C192, Вчера_Спутник!C:BG, 9, FALSE)</f>
        <v>#N/A</v>
      </c>
      <c r="AL192" s="53" t="e">
        <f>M192-N192-VLOOKUP(C192, Вчера_Спутник!C:BG, 11, FALSE)</f>
        <v>#N/A</v>
      </c>
      <c r="AM192" s="53" t="e">
        <f>O192-P192-VLOOKUP(C192, Вчера_Спутник!C:BG, 13, FALSE)</f>
        <v>#N/A</v>
      </c>
      <c r="AN192" s="53" t="e">
        <f>Q192-R192-VLOOKUP(C192, Вчера_Спутник!C:BG, 15, FALSE)</f>
        <v>#N/A</v>
      </c>
      <c r="AO192" s="53" t="e">
        <f>S192-T192-VLOOKUP(C192, Вчера_Спутник!C:BG, 17, FALSE)</f>
        <v>#N/A</v>
      </c>
      <c r="AP192" s="53" t="e">
        <f>U192-V192-VLOOKUP(C192, Вчера_Спутник!C:BG, 19, FALSE)</f>
        <v>#N/A</v>
      </c>
      <c r="AQ192" s="53" t="e">
        <f>W192-X192-VLOOKUP(C192, Вчера_Спутник!C:BG, 21, FALSE)</f>
        <v>#N/A</v>
      </c>
      <c r="AR192" s="53" t="e">
        <f>Y192-Z192-VLOOKUP(C192, Вчера_Спутник!C:BG, 23, FALSE)</f>
        <v>#N/A</v>
      </c>
      <c r="AS192" s="53" t="e">
        <f>VLOOKUP(C192, Вчера_Спутник!C:BG, 25, FALSE)+F192-V192-Z192-AA192</f>
        <v>#N/A</v>
      </c>
    </row>
    <row r="193" spans="1:45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40"/>
      <c r="AB193" s="48"/>
      <c r="AC193" s="53">
        <f t="shared" si="5"/>
        <v>0</v>
      </c>
      <c r="AD193" s="53">
        <f t="shared" si="6"/>
        <v>0</v>
      </c>
      <c r="AE193" s="53" t="str">
        <f>IF(ISNA(VLOOKUP(C193,Вчера_Спутник!C:C, 1, FALSE)),"ошибка",0)</f>
        <v>ошибка</v>
      </c>
      <c r="AF193" s="55"/>
      <c r="AG193" s="53" t="e">
        <f>D193-VLOOKUP(C193, Вчера_Спутник!C:BG, 2, FALSE)</f>
        <v>#N/A</v>
      </c>
      <c r="AH193" s="53" t="e">
        <f>E193-F193-VLOOKUP(C193, Вчера_Спутник!C:BG, 3, FALSE)</f>
        <v>#N/A</v>
      </c>
      <c r="AI193" s="53" t="e">
        <f>G193-H193-VLOOKUP(C193, Вчера_Спутник!C:BG, 5, FALSE)</f>
        <v>#N/A</v>
      </c>
      <c r="AJ193" s="53" t="e">
        <f>I193-J193-VLOOKUP(C193, Вчера_Спутник!C:BG, 7, FALSE)</f>
        <v>#N/A</v>
      </c>
      <c r="AK193" s="53" t="e">
        <f>K193-L193-VLOOKUP(C193, Вчера_Спутник!C:BG, 9, FALSE)</f>
        <v>#N/A</v>
      </c>
      <c r="AL193" s="53" t="e">
        <f>M193-N193-VLOOKUP(C193, Вчера_Спутник!C:BG, 11, FALSE)</f>
        <v>#N/A</v>
      </c>
      <c r="AM193" s="53" t="e">
        <f>O193-P193-VLOOKUP(C193, Вчера_Спутник!C:BG, 13, FALSE)</f>
        <v>#N/A</v>
      </c>
      <c r="AN193" s="53" t="e">
        <f>Q193-R193-VLOOKUP(C193, Вчера_Спутник!C:BG, 15, FALSE)</f>
        <v>#N/A</v>
      </c>
      <c r="AO193" s="53" t="e">
        <f>S193-T193-VLOOKUP(C193, Вчера_Спутник!C:BG, 17, FALSE)</f>
        <v>#N/A</v>
      </c>
      <c r="AP193" s="53" t="e">
        <f>U193-V193-VLOOKUP(C193, Вчера_Спутник!C:BG, 19, FALSE)</f>
        <v>#N/A</v>
      </c>
      <c r="AQ193" s="53" t="e">
        <f>W193-X193-VLOOKUP(C193, Вчера_Спутник!C:BG, 21, FALSE)</f>
        <v>#N/A</v>
      </c>
      <c r="AR193" s="53" t="e">
        <f>Y193-Z193-VLOOKUP(C193, Вчера_Спутник!C:BG, 23, FALSE)</f>
        <v>#N/A</v>
      </c>
      <c r="AS193" s="53" t="e">
        <f>VLOOKUP(C193, Вчера_Спутник!C:BG, 25, FALSE)+F193-V193-Z193-AA193</f>
        <v>#N/A</v>
      </c>
    </row>
    <row r="194" spans="1:45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40"/>
      <c r="AB194" s="48"/>
      <c r="AC194" s="53">
        <f t="shared" si="5"/>
        <v>0</v>
      </c>
      <c r="AD194" s="53">
        <f t="shared" si="6"/>
        <v>0</v>
      </c>
      <c r="AE194" s="53" t="str">
        <f>IF(ISNA(VLOOKUP(C194,Вчера_Спутник!C:C, 1, FALSE)),"ошибка",0)</f>
        <v>ошибка</v>
      </c>
      <c r="AF194" s="55"/>
      <c r="AG194" s="53" t="e">
        <f>D194-VLOOKUP(C194, Вчера_Спутник!C:BG, 2, FALSE)</f>
        <v>#N/A</v>
      </c>
      <c r="AH194" s="53" t="e">
        <f>E194-F194-VLOOKUP(C194, Вчера_Спутник!C:BG, 3, FALSE)</f>
        <v>#N/A</v>
      </c>
      <c r="AI194" s="53" t="e">
        <f>G194-H194-VLOOKUP(C194, Вчера_Спутник!C:BG, 5, FALSE)</f>
        <v>#N/A</v>
      </c>
      <c r="AJ194" s="53" t="e">
        <f>I194-J194-VLOOKUP(C194, Вчера_Спутник!C:BG, 7, FALSE)</f>
        <v>#N/A</v>
      </c>
      <c r="AK194" s="53" t="e">
        <f>K194-L194-VLOOKUP(C194, Вчера_Спутник!C:BG, 9, FALSE)</f>
        <v>#N/A</v>
      </c>
      <c r="AL194" s="53" t="e">
        <f>M194-N194-VLOOKUP(C194, Вчера_Спутник!C:BG, 11, FALSE)</f>
        <v>#N/A</v>
      </c>
      <c r="AM194" s="53" t="e">
        <f>O194-P194-VLOOKUP(C194, Вчера_Спутник!C:BG, 13, FALSE)</f>
        <v>#N/A</v>
      </c>
      <c r="AN194" s="53" t="e">
        <f>Q194-R194-VLOOKUP(C194, Вчера_Спутник!C:BG, 15, FALSE)</f>
        <v>#N/A</v>
      </c>
      <c r="AO194" s="53" t="e">
        <f>S194-T194-VLOOKUP(C194, Вчера_Спутник!C:BG, 17, FALSE)</f>
        <v>#N/A</v>
      </c>
      <c r="AP194" s="53" t="e">
        <f>U194-V194-VLOOKUP(C194, Вчера_Спутник!C:BG, 19, FALSE)</f>
        <v>#N/A</v>
      </c>
      <c r="AQ194" s="53" t="e">
        <f>W194-X194-VLOOKUP(C194, Вчера_Спутник!C:BG, 21, FALSE)</f>
        <v>#N/A</v>
      </c>
      <c r="AR194" s="53" t="e">
        <f>Y194-Z194-VLOOKUP(C194, Вчера_Спутник!C:BG, 23, FALSE)</f>
        <v>#N/A</v>
      </c>
      <c r="AS194" s="53" t="e">
        <f>VLOOKUP(C194, Вчера_Спутник!C:BG, 25, FALSE)+F194-V194-Z194-AA194</f>
        <v>#N/A</v>
      </c>
    </row>
    <row r="195" spans="1:45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40"/>
      <c r="AB195" s="48"/>
      <c r="AC195" s="53">
        <f t="shared" si="5"/>
        <v>0</v>
      </c>
      <c r="AD195" s="53">
        <f t="shared" si="6"/>
        <v>0</v>
      </c>
      <c r="AE195" s="53" t="str">
        <f>IF(ISNA(VLOOKUP(C195,Вчера_Спутник!C:C, 1, FALSE)),"ошибка",0)</f>
        <v>ошибка</v>
      </c>
      <c r="AF195" s="55"/>
      <c r="AG195" s="53" t="e">
        <f>D195-VLOOKUP(C195, Вчера_Спутник!C:BG, 2, FALSE)</f>
        <v>#N/A</v>
      </c>
      <c r="AH195" s="53" t="e">
        <f>E195-F195-VLOOKUP(C195, Вчера_Спутник!C:BG, 3, FALSE)</f>
        <v>#N/A</v>
      </c>
      <c r="AI195" s="53" t="e">
        <f>G195-H195-VLOOKUP(C195, Вчера_Спутник!C:BG, 5, FALSE)</f>
        <v>#N/A</v>
      </c>
      <c r="AJ195" s="53" t="e">
        <f>I195-J195-VLOOKUP(C195, Вчера_Спутник!C:BG, 7, FALSE)</f>
        <v>#N/A</v>
      </c>
      <c r="AK195" s="53" t="e">
        <f>K195-L195-VLOOKUP(C195, Вчера_Спутник!C:BG, 9, FALSE)</f>
        <v>#N/A</v>
      </c>
      <c r="AL195" s="53" t="e">
        <f>M195-N195-VLOOKUP(C195, Вчера_Спутник!C:BG, 11, FALSE)</f>
        <v>#N/A</v>
      </c>
      <c r="AM195" s="53" t="e">
        <f>O195-P195-VLOOKUP(C195, Вчера_Спутник!C:BG, 13, FALSE)</f>
        <v>#N/A</v>
      </c>
      <c r="AN195" s="53" t="e">
        <f>Q195-R195-VLOOKUP(C195, Вчера_Спутник!C:BG, 15, FALSE)</f>
        <v>#N/A</v>
      </c>
      <c r="AO195" s="53" t="e">
        <f>S195-T195-VLOOKUP(C195, Вчера_Спутник!C:BG, 17, FALSE)</f>
        <v>#N/A</v>
      </c>
      <c r="AP195" s="53" t="e">
        <f>U195-V195-VLOOKUP(C195, Вчера_Спутник!C:BG, 19, FALSE)</f>
        <v>#N/A</v>
      </c>
      <c r="AQ195" s="53" t="e">
        <f>W195-X195-VLOOKUP(C195, Вчера_Спутник!C:BG, 21, FALSE)</f>
        <v>#N/A</v>
      </c>
      <c r="AR195" s="53" t="e">
        <f>Y195-Z195-VLOOKUP(C195, Вчера_Спутник!C:BG, 23, FALSE)</f>
        <v>#N/A</v>
      </c>
      <c r="AS195" s="53" t="e">
        <f>VLOOKUP(C195, Вчера_Спутник!C:BG, 25, FALSE)+F195-V195-Z195-AA195</f>
        <v>#N/A</v>
      </c>
    </row>
    <row r="196" spans="1:45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40"/>
      <c r="AB196" s="48"/>
      <c r="AC196" s="53">
        <f t="shared" ref="AC196:AC259" si="7">E196-U196-Y196</f>
        <v>0</v>
      </c>
      <c r="AD196" s="53">
        <f t="shared" ref="AD196:AD259" si="8">E196-W196</f>
        <v>0</v>
      </c>
      <c r="AE196" s="53" t="str">
        <f>IF(ISNA(VLOOKUP(C196,Вчера_Спутник!C:C, 1, FALSE)),"ошибка",0)</f>
        <v>ошибка</v>
      </c>
      <c r="AF196" s="55"/>
      <c r="AG196" s="53" t="e">
        <f>D196-VLOOKUP(C196, Вчера_Спутник!C:BG, 2, FALSE)</f>
        <v>#N/A</v>
      </c>
      <c r="AH196" s="53" t="e">
        <f>E196-F196-VLOOKUP(C196, Вчера_Спутник!C:BG, 3, FALSE)</f>
        <v>#N/A</v>
      </c>
      <c r="AI196" s="53" t="e">
        <f>G196-H196-VLOOKUP(C196, Вчера_Спутник!C:BG, 5, FALSE)</f>
        <v>#N/A</v>
      </c>
      <c r="AJ196" s="53" t="e">
        <f>I196-J196-VLOOKUP(C196, Вчера_Спутник!C:BG, 7, FALSE)</f>
        <v>#N/A</v>
      </c>
      <c r="AK196" s="53" t="e">
        <f>K196-L196-VLOOKUP(C196, Вчера_Спутник!C:BG, 9, FALSE)</f>
        <v>#N/A</v>
      </c>
      <c r="AL196" s="53" t="e">
        <f>M196-N196-VLOOKUP(C196, Вчера_Спутник!C:BG, 11, FALSE)</f>
        <v>#N/A</v>
      </c>
      <c r="AM196" s="53" t="e">
        <f>O196-P196-VLOOKUP(C196, Вчера_Спутник!C:BG, 13, FALSE)</f>
        <v>#N/A</v>
      </c>
      <c r="AN196" s="53" t="e">
        <f>Q196-R196-VLOOKUP(C196, Вчера_Спутник!C:BG, 15, FALSE)</f>
        <v>#N/A</v>
      </c>
      <c r="AO196" s="53" t="e">
        <f>S196-T196-VLOOKUP(C196, Вчера_Спутник!C:BG, 17, FALSE)</f>
        <v>#N/A</v>
      </c>
      <c r="AP196" s="53" t="e">
        <f>U196-V196-VLOOKUP(C196, Вчера_Спутник!C:BG, 19, FALSE)</f>
        <v>#N/A</v>
      </c>
      <c r="AQ196" s="53" t="e">
        <f>W196-X196-VLOOKUP(C196, Вчера_Спутник!C:BG, 21, FALSE)</f>
        <v>#N/A</v>
      </c>
      <c r="AR196" s="53" t="e">
        <f>Y196-Z196-VLOOKUP(C196, Вчера_Спутник!C:BG, 23, FALSE)</f>
        <v>#N/A</v>
      </c>
      <c r="AS196" s="53" t="e">
        <f>VLOOKUP(C196, Вчера_Спутник!C:BG, 25, FALSE)+F196-V196-Z196-AA196</f>
        <v>#N/A</v>
      </c>
    </row>
    <row r="197" spans="1:45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40"/>
      <c r="AB197" s="48"/>
      <c r="AC197" s="53">
        <f t="shared" si="7"/>
        <v>0</v>
      </c>
      <c r="AD197" s="53">
        <f t="shared" si="8"/>
        <v>0</v>
      </c>
      <c r="AE197" s="53" t="str">
        <f>IF(ISNA(VLOOKUP(C197,Вчера_Спутник!C:C, 1, FALSE)),"ошибка",0)</f>
        <v>ошибка</v>
      </c>
      <c r="AF197" s="55"/>
      <c r="AG197" s="53" t="e">
        <f>D197-VLOOKUP(C197, Вчера_Спутник!C:BG, 2, FALSE)</f>
        <v>#N/A</v>
      </c>
      <c r="AH197" s="53" t="e">
        <f>E197-F197-VLOOKUP(C197, Вчера_Спутник!C:BG, 3, FALSE)</f>
        <v>#N/A</v>
      </c>
      <c r="AI197" s="53" t="e">
        <f>G197-H197-VLOOKUP(C197, Вчера_Спутник!C:BG, 5, FALSE)</f>
        <v>#N/A</v>
      </c>
      <c r="AJ197" s="53" t="e">
        <f>I197-J197-VLOOKUP(C197, Вчера_Спутник!C:BG, 7, FALSE)</f>
        <v>#N/A</v>
      </c>
      <c r="AK197" s="53" t="e">
        <f>K197-L197-VLOOKUP(C197, Вчера_Спутник!C:BG, 9, FALSE)</f>
        <v>#N/A</v>
      </c>
      <c r="AL197" s="53" t="e">
        <f>M197-N197-VLOOKUP(C197, Вчера_Спутник!C:BG, 11, FALSE)</f>
        <v>#N/A</v>
      </c>
      <c r="AM197" s="53" t="e">
        <f>O197-P197-VLOOKUP(C197, Вчера_Спутник!C:BG, 13, FALSE)</f>
        <v>#N/A</v>
      </c>
      <c r="AN197" s="53" t="e">
        <f>Q197-R197-VLOOKUP(C197, Вчера_Спутник!C:BG, 15, FALSE)</f>
        <v>#N/A</v>
      </c>
      <c r="AO197" s="53" t="e">
        <f>S197-T197-VLOOKUP(C197, Вчера_Спутник!C:BG, 17, FALSE)</f>
        <v>#N/A</v>
      </c>
      <c r="AP197" s="53" t="e">
        <f>U197-V197-VLOOKUP(C197, Вчера_Спутник!C:BG, 19, FALSE)</f>
        <v>#N/A</v>
      </c>
      <c r="AQ197" s="53" t="e">
        <f>W197-X197-VLOOKUP(C197, Вчера_Спутник!C:BG, 21, FALSE)</f>
        <v>#N/A</v>
      </c>
      <c r="AR197" s="53" t="e">
        <f>Y197-Z197-VLOOKUP(C197, Вчера_Спутник!C:BG, 23, FALSE)</f>
        <v>#N/A</v>
      </c>
      <c r="AS197" s="53" t="e">
        <f>VLOOKUP(C197, Вчера_Спутник!C:BG, 25, FALSE)+F197-V197-Z197-AA197</f>
        <v>#N/A</v>
      </c>
    </row>
    <row r="198" spans="1:45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40"/>
      <c r="AB198" s="48"/>
      <c r="AC198" s="53">
        <f t="shared" si="7"/>
        <v>0</v>
      </c>
      <c r="AD198" s="53">
        <f t="shared" si="8"/>
        <v>0</v>
      </c>
      <c r="AE198" s="53" t="str">
        <f>IF(ISNA(VLOOKUP(C198,Вчера_Спутник!C:C, 1, FALSE)),"ошибка",0)</f>
        <v>ошибка</v>
      </c>
      <c r="AF198" s="55"/>
      <c r="AG198" s="53" t="e">
        <f>D198-VLOOKUP(C198, Вчера_Спутник!C:BG, 2, FALSE)</f>
        <v>#N/A</v>
      </c>
      <c r="AH198" s="53" t="e">
        <f>E198-F198-VLOOKUP(C198, Вчера_Спутник!C:BG, 3, FALSE)</f>
        <v>#N/A</v>
      </c>
      <c r="AI198" s="53" t="e">
        <f>G198-H198-VLOOKUP(C198, Вчера_Спутник!C:BG, 5, FALSE)</f>
        <v>#N/A</v>
      </c>
      <c r="AJ198" s="53" t="e">
        <f>I198-J198-VLOOKUP(C198, Вчера_Спутник!C:BG, 7, FALSE)</f>
        <v>#N/A</v>
      </c>
      <c r="AK198" s="53" t="e">
        <f>K198-L198-VLOOKUP(C198, Вчера_Спутник!C:BG, 9, FALSE)</f>
        <v>#N/A</v>
      </c>
      <c r="AL198" s="53" t="e">
        <f>M198-N198-VLOOKUP(C198, Вчера_Спутник!C:BG, 11, FALSE)</f>
        <v>#N/A</v>
      </c>
      <c r="AM198" s="53" t="e">
        <f>O198-P198-VLOOKUP(C198, Вчера_Спутник!C:BG, 13, FALSE)</f>
        <v>#N/A</v>
      </c>
      <c r="AN198" s="53" t="e">
        <f>Q198-R198-VLOOKUP(C198, Вчера_Спутник!C:BG, 15, FALSE)</f>
        <v>#N/A</v>
      </c>
      <c r="AO198" s="53" t="e">
        <f>S198-T198-VLOOKUP(C198, Вчера_Спутник!C:BG, 17, FALSE)</f>
        <v>#N/A</v>
      </c>
      <c r="AP198" s="53" t="e">
        <f>U198-V198-VLOOKUP(C198, Вчера_Спутник!C:BG, 19, FALSE)</f>
        <v>#N/A</v>
      </c>
      <c r="AQ198" s="53" t="e">
        <f>W198-X198-VLOOKUP(C198, Вчера_Спутник!C:BG, 21, FALSE)</f>
        <v>#N/A</v>
      </c>
      <c r="AR198" s="53" t="e">
        <f>Y198-Z198-VLOOKUP(C198, Вчера_Спутник!C:BG, 23, FALSE)</f>
        <v>#N/A</v>
      </c>
      <c r="AS198" s="53" t="e">
        <f>VLOOKUP(C198, Вчера_Спутник!C:BG, 25, FALSE)+F198-V198-Z198-AA198</f>
        <v>#N/A</v>
      </c>
    </row>
    <row r="199" spans="1:45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40"/>
      <c r="AB199" s="48"/>
      <c r="AC199" s="53">
        <f t="shared" si="7"/>
        <v>0</v>
      </c>
      <c r="AD199" s="53">
        <f t="shared" si="8"/>
        <v>0</v>
      </c>
      <c r="AE199" s="53" t="str">
        <f>IF(ISNA(VLOOKUP(C199,Вчера_Спутник!C:C, 1, FALSE)),"ошибка",0)</f>
        <v>ошибка</v>
      </c>
      <c r="AF199" s="55"/>
      <c r="AG199" s="53" t="e">
        <f>D199-VLOOKUP(C199, Вчера_Спутник!C:BG, 2, FALSE)</f>
        <v>#N/A</v>
      </c>
      <c r="AH199" s="53" t="e">
        <f>E199-F199-VLOOKUP(C199, Вчера_Спутник!C:BG, 3, FALSE)</f>
        <v>#N/A</v>
      </c>
      <c r="AI199" s="53" t="e">
        <f>G199-H199-VLOOKUP(C199, Вчера_Спутник!C:BG, 5, FALSE)</f>
        <v>#N/A</v>
      </c>
      <c r="AJ199" s="53" t="e">
        <f>I199-J199-VLOOKUP(C199, Вчера_Спутник!C:BG, 7, FALSE)</f>
        <v>#N/A</v>
      </c>
      <c r="AK199" s="53" t="e">
        <f>K199-L199-VLOOKUP(C199, Вчера_Спутник!C:BG, 9, FALSE)</f>
        <v>#N/A</v>
      </c>
      <c r="AL199" s="53" t="e">
        <f>M199-N199-VLOOKUP(C199, Вчера_Спутник!C:BG, 11, FALSE)</f>
        <v>#N/A</v>
      </c>
      <c r="AM199" s="53" t="e">
        <f>O199-P199-VLOOKUP(C199, Вчера_Спутник!C:BG, 13, FALSE)</f>
        <v>#N/A</v>
      </c>
      <c r="AN199" s="53" t="e">
        <f>Q199-R199-VLOOKUP(C199, Вчера_Спутник!C:BG, 15, FALSE)</f>
        <v>#N/A</v>
      </c>
      <c r="AO199" s="53" t="e">
        <f>S199-T199-VLOOKUP(C199, Вчера_Спутник!C:BG, 17, FALSE)</f>
        <v>#N/A</v>
      </c>
      <c r="AP199" s="53" t="e">
        <f>U199-V199-VLOOKUP(C199, Вчера_Спутник!C:BG, 19, FALSE)</f>
        <v>#N/A</v>
      </c>
      <c r="AQ199" s="53" t="e">
        <f>W199-X199-VLOOKUP(C199, Вчера_Спутник!C:BG, 21, FALSE)</f>
        <v>#N/A</v>
      </c>
      <c r="AR199" s="53" t="e">
        <f>Y199-Z199-VLOOKUP(C199, Вчера_Спутник!C:BG, 23, FALSE)</f>
        <v>#N/A</v>
      </c>
      <c r="AS199" s="53" t="e">
        <f>VLOOKUP(C199, Вчера_Спутник!C:BG, 25, FALSE)+F199-V199-Z199-AA199</f>
        <v>#N/A</v>
      </c>
    </row>
    <row r="200" spans="1:45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40"/>
      <c r="AB200" s="48"/>
      <c r="AC200" s="53">
        <f t="shared" si="7"/>
        <v>0</v>
      </c>
      <c r="AD200" s="53">
        <f t="shared" si="8"/>
        <v>0</v>
      </c>
      <c r="AE200" s="53" t="str">
        <f>IF(ISNA(VLOOKUP(C200,Вчера_Спутник!C:C, 1, FALSE)),"ошибка",0)</f>
        <v>ошибка</v>
      </c>
      <c r="AF200" s="55"/>
      <c r="AG200" s="53" t="e">
        <f>D200-VLOOKUP(C200, Вчера_Спутник!C:BG, 2, FALSE)</f>
        <v>#N/A</v>
      </c>
      <c r="AH200" s="53" t="e">
        <f>E200-F200-VLOOKUP(C200, Вчера_Спутник!C:BG, 3, FALSE)</f>
        <v>#N/A</v>
      </c>
      <c r="AI200" s="53" t="e">
        <f>G200-H200-VLOOKUP(C200, Вчера_Спутник!C:BG, 5, FALSE)</f>
        <v>#N/A</v>
      </c>
      <c r="AJ200" s="53" t="e">
        <f>I200-J200-VLOOKUP(C200, Вчера_Спутник!C:BG, 7, FALSE)</f>
        <v>#N/A</v>
      </c>
      <c r="AK200" s="53" t="e">
        <f>K200-L200-VLOOKUP(C200, Вчера_Спутник!C:BG, 9, FALSE)</f>
        <v>#N/A</v>
      </c>
      <c r="AL200" s="53" t="e">
        <f>M200-N200-VLOOKUP(C200, Вчера_Спутник!C:BG, 11, FALSE)</f>
        <v>#N/A</v>
      </c>
      <c r="AM200" s="53" t="e">
        <f>O200-P200-VLOOKUP(C200, Вчера_Спутник!C:BG, 13, FALSE)</f>
        <v>#N/A</v>
      </c>
      <c r="AN200" s="53" t="e">
        <f>Q200-R200-VLOOKUP(C200, Вчера_Спутник!C:BG, 15, FALSE)</f>
        <v>#N/A</v>
      </c>
      <c r="AO200" s="53" t="e">
        <f>S200-T200-VLOOKUP(C200, Вчера_Спутник!C:BG, 17, FALSE)</f>
        <v>#N/A</v>
      </c>
      <c r="AP200" s="53" t="e">
        <f>U200-V200-VLOOKUP(C200, Вчера_Спутник!C:BG, 19, FALSE)</f>
        <v>#N/A</v>
      </c>
      <c r="AQ200" s="53" t="e">
        <f>W200-X200-VLOOKUP(C200, Вчера_Спутник!C:BG, 21, FALSE)</f>
        <v>#N/A</v>
      </c>
      <c r="AR200" s="53" t="e">
        <f>Y200-Z200-VLOOKUP(C200, Вчера_Спутник!C:BG, 23, FALSE)</f>
        <v>#N/A</v>
      </c>
      <c r="AS200" s="53" t="e">
        <f>VLOOKUP(C200, Вчера_Спутник!C:BG, 25, FALSE)+F200-V200-Z200-AA200</f>
        <v>#N/A</v>
      </c>
    </row>
    <row r="201" spans="1:45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40"/>
      <c r="AB201" s="48"/>
      <c r="AC201" s="53">
        <f t="shared" si="7"/>
        <v>0</v>
      </c>
      <c r="AD201" s="53">
        <f t="shared" si="8"/>
        <v>0</v>
      </c>
      <c r="AE201" s="53" t="str">
        <f>IF(ISNA(VLOOKUP(C201,Вчера_Спутник!C:C, 1, FALSE)),"ошибка",0)</f>
        <v>ошибка</v>
      </c>
      <c r="AF201" s="55"/>
      <c r="AG201" s="53" t="e">
        <f>D201-VLOOKUP(C201, Вчера_Спутник!C:BG, 2, FALSE)</f>
        <v>#N/A</v>
      </c>
      <c r="AH201" s="53" t="e">
        <f>E201-F201-VLOOKUP(C201, Вчера_Спутник!C:BG, 3, FALSE)</f>
        <v>#N/A</v>
      </c>
      <c r="AI201" s="53" t="e">
        <f>G201-H201-VLOOKUP(C201, Вчера_Спутник!C:BG, 5, FALSE)</f>
        <v>#N/A</v>
      </c>
      <c r="AJ201" s="53" t="e">
        <f>I201-J201-VLOOKUP(C201, Вчера_Спутник!C:BG, 7, FALSE)</f>
        <v>#N/A</v>
      </c>
      <c r="AK201" s="53" t="e">
        <f>K201-L201-VLOOKUP(C201, Вчера_Спутник!C:BG, 9, FALSE)</f>
        <v>#N/A</v>
      </c>
      <c r="AL201" s="53" t="e">
        <f>M201-N201-VLOOKUP(C201, Вчера_Спутник!C:BG, 11, FALSE)</f>
        <v>#N/A</v>
      </c>
      <c r="AM201" s="53" t="e">
        <f>O201-P201-VLOOKUP(C201, Вчера_Спутник!C:BG, 13, FALSE)</f>
        <v>#N/A</v>
      </c>
      <c r="AN201" s="53" t="e">
        <f>Q201-R201-VLOOKUP(C201, Вчера_Спутник!C:BG, 15, FALSE)</f>
        <v>#N/A</v>
      </c>
      <c r="AO201" s="53" t="e">
        <f>S201-T201-VLOOKUP(C201, Вчера_Спутник!C:BG, 17, FALSE)</f>
        <v>#N/A</v>
      </c>
      <c r="AP201" s="53" t="e">
        <f>U201-V201-VLOOKUP(C201, Вчера_Спутник!C:BG, 19, FALSE)</f>
        <v>#N/A</v>
      </c>
      <c r="AQ201" s="53" t="e">
        <f>W201-X201-VLOOKUP(C201, Вчера_Спутник!C:BG, 21, FALSE)</f>
        <v>#N/A</v>
      </c>
      <c r="AR201" s="53" t="e">
        <f>Y201-Z201-VLOOKUP(C201, Вчера_Спутник!C:BG, 23, FALSE)</f>
        <v>#N/A</v>
      </c>
      <c r="AS201" s="53" t="e">
        <f>VLOOKUP(C201, Вчера_Спутник!C:BG, 25, FALSE)+F201-V201-Z201-AA201</f>
        <v>#N/A</v>
      </c>
    </row>
    <row r="202" spans="1:45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40"/>
      <c r="AB202" s="48"/>
      <c r="AC202" s="53">
        <f t="shared" si="7"/>
        <v>0</v>
      </c>
      <c r="AD202" s="53">
        <f t="shared" si="8"/>
        <v>0</v>
      </c>
      <c r="AE202" s="53" t="str">
        <f>IF(ISNA(VLOOKUP(C202,Вчера_Спутник!C:C, 1, FALSE)),"ошибка",0)</f>
        <v>ошибка</v>
      </c>
      <c r="AF202" s="55"/>
      <c r="AG202" s="53" t="e">
        <f>D202-VLOOKUP(C202, Вчера_Спутник!C:BG, 2, FALSE)</f>
        <v>#N/A</v>
      </c>
      <c r="AH202" s="53" t="e">
        <f>E202-F202-VLOOKUP(C202, Вчера_Спутник!C:BG, 3, FALSE)</f>
        <v>#N/A</v>
      </c>
      <c r="AI202" s="53" t="e">
        <f>G202-H202-VLOOKUP(C202, Вчера_Спутник!C:BG, 5, FALSE)</f>
        <v>#N/A</v>
      </c>
      <c r="AJ202" s="53" t="e">
        <f>I202-J202-VLOOKUP(C202, Вчера_Спутник!C:BG, 7, FALSE)</f>
        <v>#N/A</v>
      </c>
      <c r="AK202" s="53" t="e">
        <f>K202-L202-VLOOKUP(C202, Вчера_Спутник!C:BG, 9, FALSE)</f>
        <v>#N/A</v>
      </c>
      <c r="AL202" s="53" t="e">
        <f>M202-N202-VLOOKUP(C202, Вчера_Спутник!C:BG, 11, FALSE)</f>
        <v>#N/A</v>
      </c>
      <c r="AM202" s="53" t="e">
        <f>O202-P202-VLOOKUP(C202, Вчера_Спутник!C:BG, 13, FALSE)</f>
        <v>#N/A</v>
      </c>
      <c r="AN202" s="53" t="e">
        <f>Q202-R202-VLOOKUP(C202, Вчера_Спутник!C:BG, 15, FALSE)</f>
        <v>#N/A</v>
      </c>
      <c r="AO202" s="53" t="e">
        <f>S202-T202-VLOOKUP(C202, Вчера_Спутник!C:BG, 17, FALSE)</f>
        <v>#N/A</v>
      </c>
      <c r="AP202" s="53" t="e">
        <f>U202-V202-VLOOKUP(C202, Вчера_Спутник!C:BG, 19, FALSE)</f>
        <v>#N/A</v>
      </c>
      <c r="AQ202" s="53" t="e">
        <f>W202-X202-VLOOKUP(C202, Вчера_Спутник!C:BG, 21, FALSE)</f>
        <v>#N/A</v>
      </c>
      <c r="AR202" s="53" t="e">
        <f>Y202-Z202-VLOOKUP(C202, Вчера_Спутник!C:BG, 23, FALSE)</f>
        <v>#N/A</v>
      </c>
      <c r="AS202" s="53" t="e">
        <f>VLOOKUP(C202, Вчера_Спутник!C:BG, 25, FALSE)+F202-V202-Z202-AA202</f>
        <v>#N/A</v>
      </c>
    </row>
    <row r="203" spans="1:45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40"/>
      <c r="AB203" s="48"/>
      <c r="AC203" s="53">
        <f t="shared" si="7"/>
        <v>0</v>
      </c>
      <c r="AD203" s="53">
        <f t="shared" si="8"/>
        <v>0</v>
      </c>
      <c r="AE203" s="53" t="str">
        <f>IF(ISNA(VLOOKUP(C203,Вчера_Спутник!C:C, 1, FALSE)),"ошибка",0)</f>
        <v>ошибка</v>
      </c>
      <c r="AF203" s="55"/>
      <c r="AG203" s="53" t="e">
        <f>D203-VLOOKUP(C203, Вчера_Спутник!C:BG, 2, FALSE)</f>
        <v>#N/A</v>
      </c>
      <c r="AH203" s="53" t="e">
        <f>E203-F203-VLOOKUP(C203, Вчера_Спутник!C:BG, 3, FALSE)</f>
        <v>#N/A</v>
      </c>
      <c r="AI203" s="53" t="e">
        <f>G203-H203-VLOOKUP(C203, Вчера_Спутник!C:BG, 5, FALSE)</f>
        <v>#N/A</v>
      </c>
      <c r="AJ203" s="53" t="e">
        <f>I203-J203-VLOOKUP(C203, Вчера_Спутник!C:BG, 7, FALSE)</f>
        <v>#N/A</v>
      </c>
      <c r="AK203" s="53" t="e">
        <f>K203-L203-VLOOKUP(C203, Вчера_Спутник!C:BG, 9, FALSE)</f>
        <v>#N/A</v>
      </c>
      <c r="AL203" s="53" t="e">
        <f>M203-N203-VLOOKUP(C203, Вчера_Спутник!C:BG, 11, FALSE)</f>
        <v>#N/A</v>
      </c>
      <c r="AM203" s="53" t="e">
        <f>O203-P203-VLOOKUP(C203, Вчера_Спутник!C:BG, 13, FALSE)</f>
        <v>#N/A</v>
      </c>
      <c r="AN203" s="53" t="e">
        <f>Q203-R203-VLOOKUP(C203, Вчера_Спутник!C:BG, 15, FALSE)</f>
        <v>#N/A</v>
      </c>
      <c r="AO203" s="53" t="e">
        <f>S203-T203-VLOOKUP(C203, Вчера_Спутник!C:BG, 17, FALSE)</f>
        <v>#N/A</v>
      </c>
      <c r="AP203" s="53" t="e">
        <f>U203-V203-VLOOKUP(C203, Вчера_Спутник!C:BG, 19, FALSE)</f>
        <v>#N/A</v>
      </c>
      <c r="AQ203" s="53" t="e">
        <f>W203-X203-VLOOKUP(C203, Вчера_Спутник!C:BG, 21, FALSE)</f>
        <v>#N/A</v>
      </c>
      <c r="AR203" s="53" t="e">
        <f>Y203-Z203-VLOOKUP(C203, Вчера_Спутник!C:BG, 23, FALSE)</f>
        <v>#N/A</v>
      </c>
      <c r="AS203" s="53" t="e">
        <f>VLOOKUP(C203, Вчера_Спутник!C:BG, 25, FALSE)+F203-V203-Z203-AA203</f>
        <v>#N/A</v>
      </c>
    </row>
    <row r="204" spans="1:45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40"/>
      <c r="AB204" s="48"/>
      <c r="AC204" s="53">
        <f t="shared" si="7"/>
        <v>0</v>
      </c>
      <c r="AD204" s="53">
        <f t="shared" si="8"/>
        <v>0</v>
      </c>
      <c r="AE204" s="53" t="str">
        <f>IF(ISNA(VLOOKUP(C204,Вчера_Спутник!C:C, 1, FALSE)),"ошибка",0)</f>
        <v>ошибка</v>
      </c>
      <c r="AF204" s="55"/>
      <c r="AG204" s="53" t="e">
        <f>D204-VLOOKUP(C204, Вчера_Спутник!C:BG, 2, FALSE)</f>
        <v>#N/A</v>
      </c>
      <c r="AH204" s="53" t="e">
        <f>E204-F204-VLOOKUP(C204, Вчера_Спутник!C:BG, 3, FALSE)</f>
        <v>#N/A</v>
      </c>
      <c r="AI204" s="53" t="e">
        <f>G204-H204-VLOOKUP(C204, Вчера_Спутник!C:BG, 5, FALSE)</f>
        <v>#N/A</v>
      </c>
      <c r="AJ204" s="53" t="e">
        <f>I204-J204-VLOOKUP(C204, Вчера_Спутник!C:BG, 7, FALSE)</f>
        <v>#N/A</v>
      </c>
      <c r="AK204" s="53" t="e">
        <f>K204-L204-VLOOKUP(C204, Вчера_Спутник!C:BG, 9, FALSE)</f>
        <v>#N/A</v>
      </c>
      <c r="AL204" s="53" t="e">
        <f>M204-N204-VLOOKUP(C204, Вчера_Спутник!C:BG, 11, FALSE)</f>
        <v>#N/A</v>
      </c>
      <c r="AM204" s="53" t="e">
        <f>O204-P204-VLOOKUP(C204, Вчера_Спутник!C:BG, 13, FALSE)</f>
        <v>#N/A</v>
      </c>
      <c r="AN204" s="53" t="e">
        <f>Q204-R204-VLOOKUP(C204, Вчера_Спутник!C:BG, 15, FALSE)</f>
        <v>#N/A</v>
      </c>
      <c r="AO204" s="53" t="e">
        <f>S204-T204-VLOOKUP(C204, Вчера_Спутник!C:BG, 17, FALSE)</f>
        <v>#N/A</v>
      </c>
      <c r="AP204" s="53" t="e">
        <f>U204-V204-VLOOKUP(C204, Вчера_Спутник!C:BG, 19, FALSE)</f>
        <v>#N/A</v>
      </c>
      <c r="AQ204" s="53" t="e">
        <f>W204-X204-VLOOKUP(C204, Вчера_Спутник!C:BG, 21, FALSE)</f>
        <v>#N/A</v>
      </c>
      <c r="AR204" s="53" t="e">
        <f>Y204-Z204-VLOOKUP(C204, Вчера_Спутник!C:BG, 23, FALSE)</f>
        <v>#N/A</v>
      </c>
      <c r="AS204" s="53" t="e">
        <f>VLOOKUP(C204, Вчера_Спутник!C:BG, 25, FALSE)+F204-V204-Z204-AA204</f>
        <v>#N/A</v>
      </c>
    </row>
    <row r="205" spans="1:45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40"/>
      <c r="AB205" s="48"/>
      <c r="AC205" s="53">
        <f t="shared" si="7"/>
        <v>0</v>
      </c>
      <c r="AD205" s="53">
        <f t="shared" si="8"/>
        <v>0</v>
      </c>
      <c r="AE205" s="53" t="str">
        <f>IF(ISNA(VLOOKUP(C205,Вчера_Спутник!C:C, 1, FALSE)),"ошибка",0)</f>
        <v>ошибка</v>
      </c>
      <c r="AF205" s="55"/>
      <c r="AG205" s="53" t="e">
        <f>D205-VLOOKUP(C205, Вчера_Спутник!C:BG, 2, FALSE)</f>
        <v>#N/A</v>
      </c>
      <c r="AH205" s="53" t="e">
        <f>E205-F205-VLOOKUP(C205, Вчера_Спутник!C:BG, 3, FALSE)</f>
        <v>#N/A</v>
      </c>
      <c r="AI205" s="53" t="e">
        <f>G205-H205-VLOOKUP(C205, Вчера_Спутник!C:BG, 5, FALSE)</f>
        <v>#N/A</v>
      </c>
      <c r="AJ205" s="53" t="e">
        <f>I205-J205-VLOOKUP(C205, Вчера_Спутник!C:BG, 7, FALSE)</f>
        <v>#N/A</v>
      </c>
      <c r="AK205" s="53" t="e">
        <f>K205-L205-VLOOKUP(C205, Вчера_Спутник!C:BG, 9, FALSE)</f>
        <v>#N/A</v>
      </c>
      <c r="AL205" s="53" t="e">
        <f>M205-N205-VLOOKUP(C205, Вчера_Спутник!C:BG, 11, FALSE)</f>
        <v>#N/A</v>
      </c>
      <c r="AM205" s="53" t="e">
        <f>O205-P205-VLOOKUP(C205, Вчера_Спутник!C:BG, 13, FALSE)</f>
        <v>#N/A</v>
      </c>
      <c r="AN205" s="53" t="e">
        <f>Q205-R205-VLOOKUP(C205, Вчера_Спутник!C:BG, 15, FALSE)</f>
        <v>#N/A</v>
      </c>
      <c r="AO205" s="53" t="e">
        <f>S205-T205-VLOOKUP(C205, Вчера_Спутник!C:BG, 17, FALSE)</f>
        <v>#N/A</v>
      </c>
      <c r="AP205" s="53" t="e">
        <f>U205-V205-VLOOKUP(C205, Вчера_Спутник!C:BG, 19, FALSE)</f>
        <v>#N/A</v>
      </c>
      <c r="AQ205" s="53" t="e">
        <f>W205-X205-VLOOKUP(C205, Вчера_Спутник!C:BG, 21, FALSE)</f>
        <v>#N/A</v>
      </c>
      <c r="AR205" s="53" t="e">
        <f>Y205-Z205-VLOOKUP(C205, Вчера_Спутник!C:BG, 23, FALSE)</f>
        <v>#N/A</v>
      </c>
      <c r="AS205" s="53" t="e">
        <f>VLOOKUP(C205, Вчера_Спутник!C:BG, 25, FALSE)+F205-V205-Z205-AA205</f>
        <v>#N/A</v>
      </c>
    </row>
    <row r="206" spans="1:45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40"/>
      <c r="AB206" s="48"/>
      <c r="AC206" s="53">
        <f t="shared" si="7"/>
        <v>0</v>
      </c>
      <c r="AD206" s="53">
        <f t="shared" si="8"/>
        <v>0</v>
      </c>
      <c r="AE206" s="53" t="str">
        <f>IF(ISNA(VLOOKUP(C206,Вчера_Спутник!C:C, 1, FALSE)),"ошибка",0)</f>
        <v>ошибка</v>
      </c>
      <c r="AF206" s="55"/>
      <c r="AG206" s="53" t="e">
        <f>D206-VLOOKUP(C206, Вчера_Спутник!C:BG, 2, FALSE)</f>
        <v>#N/A</v>
      </c>
      <c r="AH206" s="53" t="e">
        <f>E206-F206-VLOOKUP(C206, Вчера_Спутник!C:BG, 3, FALSE)</f>
        <v>#N/A</v>
      </c>
      <c r="AI206" s="53" t="e">
        <f>G206-H206-VLOOKUP(C206, Вчера_Спутник!C:BG, 5, FALSE)</f>
        <v>#N/A</v>
      </c>
      <c r="AJ206" s="53" t="e">
        <f>I206-J206-VLOOKUP(C206, Вчера_Спутник!C:BG, 7, FALSE)</f>
        <v>#N/A</v>
      </c>
      <c r="AK206" s="53" t="e">
        <f>K206-L206-VLOOKUP(C206, Вчера_Спутник!C:BG, 9, FALSE)</f>
        <v>#N/A</v>
      </c>
      <c r="AL206" s="53" t="e">
        <f>M206-N206-VLOOKUP(C206, Вчера_Спутник!C:BG, 11, FALSE)</f>
        <v>#N/A</v>
      </c>
      <c r="AM206" s="53" t="e">
        <f>O206-P206-VLOOKUP(C206, Вчера_Спутник!C:BG, 13, FALSE)</f>
        <v>#N/A</v>
      </c>
      <c r="AN206" s="53" t="e">
        <f>Q206-R206-VLOOKUP(C206, Вчера_Спутник!C:BG, 15, FALSE)</f>
        <v>#N/A</v>
      </c>
      <c r="AO206" s="53" t="e">
        <f>S206-T206-VLOOKUP(C206, Вчера_Спутник!C:BG, 17, FALSE)</f>
        <v>#N/A</v>
      </c>
      <c r="AP206" s="53" t="e">
        <f>U206-V206-VLOOKUP(C206, Вчера_Спутник!C:BG, 19, FALSE)</f>
        <v>#N/A</v>
      </c>
      <c r="AQ206" s="53" t="e">
        <f>W206-X206-VLOOKUP(C206, Вчера_Спутник!C:BG, 21, FALSE)</f>
        <v>#N/A</v>
      </c>
      <c r="AR206" s="53" t="e">
        <f>Y206-Z206-VLOOKUP(C206, Вчера_Спутник!C:BG, 23, FALSE)</f>
        <v>#N/A</v>
      </c>
      <c r="AS206" s="53" t="e">
        <f>VLOOKUP(C206, Вчера_Спутник!C:BG, 25, FALSE)+F206-V206-Z206-AA206</f>
        <v>#N/A</v>
      </c>
    </row>
    <row r="207" spans="1:45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40"/>
      <c r="AB207" s="48"/>
      <c r="AC207" s="53">
        <f t="shared" si="7"/>
        <v>0</v>
      </c>
      <c r="AD207" s="53">
        <f t="shared" si="8"/>
        <v>0</v>
      </c>
      <c r="AE207" s="53" t="str">
        <f>IF(ISNA(VLOOKUP(C207,Вчера_Спутник!C:C, 1, FALSE)),"ошибка",0)</f>
        <v>ошибка</v>
      </c>
      <c r="AF207" s="55"/>
      <c r="AG207" s="53" t="e">
        <f>D207-VLOOKUP(C207, Вчера_Спутник!C:BG, 2, FALSE)</f>
        <v>#N/A</v>
      </c>
      <c r="AH207" s="53" t="e">
        <f>E207-F207-VLOOKUP(C207, Вчера_Спутник!C:BG, 3, FALSE)</f>
        <v>#N/A</v>
      </c>
      <c r="AI207" s="53" t="e">
        <f>G207-H207-VLOOKUP(C207, Вчера_Спутник!C:BG, 5, FALSE)</f>
        <v>#N/A</v>
      </c>
      <c r="AJ207" s="53" t="e">
        <f>I207-J207-VLOOKUP(C207, Вчера_Спутник!C:BG, 7, FALSE)</f>
        <v>#N/A</v>
      </c>
      <c r="AK207" s="53" t="e">
        <f>K207-L207-VLOOKUP(C207, Вчера_Спутник!C:BG, 9, FALSE)</f>
        <v>#N/A</v>
      </c>
      <c r="AL207" s="53" t="e">
        <f>M207-N207-VLOOKUP(C207, Вчера_Спутник!C:BG, 11, FALSE)</f>
        <v>#N/A</v>
      </c>
      <c r="AM207" s="53" t="e">
        <f>O207-P207-VLOOKUP(C207, Вчера_Спутник!C:BG, 13, FALSE)</f>
        <v>#N/A</v>
      </c>
      <c r="AN207" s="53" t="e">
        <f>Q207-R207-VLOOKUP(C207, Вчера_Спутник!C:BG, 15, FALSE)</f>
        <v>#N/A</v>
      </c>
      <c r="AO207" s="53" t="e">
        <f>S207-T207-VLOOKUP(C207, Вчера_Спутник!C:BG, 17, FALSE)</f>
        <v>#N/A</v>
      </c>
      <c r="AP207" s="53" t="e">
        <f>U207-V207-VLOOKUP(C207, Вчера_Спутник!C:BG, 19, FALSE)</f>
        <v>#N/A</v>
      </c>
      <c r="AQ207" s="53" t="e">
        <f>W207-X207-VLOOKUP(C207, Вчера_Спутник!C:BG, 21, FALSE)</f>
        <v>#N/A</v>
      </c>
      <c r="AR207" s="53" t="e">
        <f>Y207-Z207-VLOOKUP(C207, Вчера_Спутник!C:BG, 23, FALSE)</f>
        <v>#N/A</v>
      </c>
      <c r="AS207" s="53" t="e">
        <f>VLOOKUP(C207, Вчера_Спутник!C:BG, 25, FALSE)+F207-V207-Z207-AA207</f>
        <v>#N/A</v>
      </c>
    </row>
    <row r="208" spans="1:45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40"/>
      <c r="AB208" s="48"/>
      <c r="AC208" s="53">
        <f t="shared" si="7"/>
        <v>0</v>
      </c>
      <c r="AD208" s="53">
        <f t="shared" si="8"/>
        <v>0</v>
      </c>
      <c r="AE208" s="53" t="str">
        <f>IF(ISNA(VLOOKUP(C208,Вчера_Спутник!C:C, 1, FALSE)),"ошибка",0)</f>
        <v>ошибка</v>
      </c>
      <c r="AF208" s="55"/>
      <c r="AG208" s="53" t="e">
        <f>D208-VLOOKUP(C208, Вчера_Спутник!C:BG, 2, FALSE)</f>
        <v>#N/A</v>
      </c>
      <c r="AH208" s="53" t="e">
        <f>E208-F208-VLOOKUP(C208, Вчера_Спутник!C:BG, 3, FALSE)</f>
        <v>#N/A</v>
      </c>
      <c r="AI208" s="53" t="e">
        <f>G208-H208-VLOOKUP(C208, Вчера_Спутник!C:BG, 5, FALSE)</f>
        <v>#N/A</v>
      </c>
      <c r="AJ208" s="53" t="e">
        <f>I208-J208-VLOOKUP(C208, Вчера_Спутник!C:BG, 7, FALSE)</f>
        <v>#N/A</v>
      </c>
      <c r="AK208" s="53" t="e">
        <f>K208-L208-VLOOKUP(C208, Вчера_Спутник!C:BG, 9, FALSE)</f>
        <v>#N/A</v>
      </c>
      <c r="AL208" s="53" t="e">
        <f>M208-N208-VLOOKUP(C208, Вчера_Спутник!C:BG, 11, FALSE)</f>
        <v>#N/A</v>
      </c>
      <c r="AM208" s="53" t="e">
        <f>O208-P208-VLOOKUP(C208, Вчера_Спутник!C:BG, 13, FALSE)</f>
        <v>#N/A</v>
      </c>
      <c r="AN208" s="53" t="e">
        <f>Q208-R208-VLOOKUP(C208, Вчера_Спутник!C:BG, 15, FALSE)</f>
        <v>#N/A</v>
      </c>
      <c r="AO208" s="53" t="e">
        <f>S208-T208-VLOOKUP(C208, Вчера_Спутник!C:BG, 17, FALSE)</f>
        <v>#N/A</v>
      </c>
      <c r="AP208" s="53" t="e">
        <f>U208-V208-VLOOKUP(C208, Вчера_Спутник!C:BG, 19, FALSE)</f>
        <v>#N/A</v>
      </c>
      <c r="AQ208" s="53" t="e">
        <f>W208-X208-VLOOKUP(C208, Вчера_Спутник!C:BG, 21, FALSE)</f>
        <v>#N/A</v>
      </c>
      <c r="AR208" s="53" t="e">
        <f>Y208-Z208-VLOOKUP(C208, Вчера_Спутник!C:BG, 23, FALSE)</f>
        <v>#N/A</v>
      </c>
      <c r="AS208" s="53" t="e">
        <f>VLOOKUP(C208, Вчера_Спутник!C:BG, 25, FALSE)+F208-V208-Z208-AA208</f>
        <v>#N/A</v>
      </c>
    </row>
    <row r="209" spans="1:45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40"/>
      <c r="AB209" s="48"/>
      <c r="AC209" s="53">
        <f t="shared" si="7"/>
        <v>0</v>
      </c>
      <c r="AD209" s="53">
        <f t="shared" si="8"/>
        <v>0</v>
      </c>
      <c r="AE209" s="53" t="str">
        <f>IF(ISNA(VLOOKUP(C209,Вчера_Спутник!C:C, 1, FALSE)),"ошибка",0)</f>
        <v>ошибка</v>
      </c>
      <c r="AF209" s="55"/>
      <c r="AG209" s="53" t="e">
        <f>D209-VLOOKUP(C209, Вчера_Спутник!C:BG, 2, FALSE)</f>
        <v>#N/A</v>
      </c>
      <c r="AH209" s="53" t="e">
        <f>E209-F209-VLOOKUP(C209, Вчера_Спутник!C:BG, 3, FALSE)</f>
        <v>#N/A</v>
      </c>
      <c r="AI209" s="53" t="e">
        <f>G209-H209-VLOOKUP(C209, Вчера_Спутник!C:BG, 5, FALSE)</f>
        <v>#N/A</v>
      </c>
      <c r="AJ209" s="53" t="e">
        <f>I209-J209-VLOOKUP(C209, Вчера_Спутник!C:BG, 7, FALSE)</f>
        <v>#N/A</v>
      </c>
      <c r="AK209" s="53" t="e">
        <f>K209-L209-VLOOKUP(C209, Вчера_Спутник!C:BG, 9, FALSE)</f>
        <v>#N/A</v>
      </c>
      <c r="AL209" s="53" t="e">
        <f>M209-N209-VLOOKUP(C209, Вчера_Спутник!C:BG, 11, FALSE)</f>
        <v>#N/A</v>
      </c>
      <c r="AM209" s="53" t="e">
        <f>O209-P209-VLOOKUP(C209, Вчера_Спутник!C:BG, 13, FALSE)</f>
        <v>#N/A</v>
      </c>
      <c r="AN209" s="53" t="e">
        <f>Q209-R209-VLOOKUP(C209, Вчера_Спутник!C:BG, 15, FALSE)</f>
        <v>#N/A</v>
      </c>
      <c r="AO209" s="53" t="e">
        <f>S209-T209-VLOOKUP(C209, Вчера_Спутник!C:BG, 17, FALSE)</f>
        <v>#N/A</v>
      </c>
      <c r="AP209" s="53" t="e">
        <f>U209-V209-VLOOKUP(C209, Вчера_Спутник!C:BG, 19, FALSE)</f>
        <v>#N/A</v>
      </c>
      <c r="AQ209" s="53" t="e">
        <f>W209-X209-VLOOKUP(C209, Вчера_Спутник!C:BG, 21, FALSE)</f>
        <v>#N/A</v>
      </c>
      <c r="AR209" s="53" t="e">
        <f>Y209-Z209-VLOOKUP(C209, Вчера_Спутник!C:BG, 23, FALSE)</f>
        <v>#N/A</v>
      </c>
      <c r="AS209" s="53" t="e">
        <f>VLOOKUP(C209, Вчера_Спутник!C:BG, 25, FALSE)+F209-V209-Z209-AA209</f>
        <v>#N/A</v>
      </c>
    </row>
    <row r="210" spans="1:45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40"/>
      <c r="AB210" s="48"/>
      <c r="AC210" s="53">
        <f t="shared" si="7"/>
        <v>0</v>
      </c>
      <c r="AD210" s="53">
        <f t="shared" si="8"/>
        <v>0</v>
      </c>
      <c r="AE210" s="53" t="str">
        <f>IF(ISNA(VLOOKUP(C210,Вчера_Спутник!C:C, 1, FALSE)),"ошибка",0)</f>
        <v>ошибка</v>
      </c>
      <c r="AF210" s="55"/>
      <c r="AG210" s="53" t="e">
        <f>D210-VLOOKUP(C210, Вчера_Спутник!C:BG, 2, FALSE)</f>
        <v>#N/A</v>
      </c>
      <c r="AH210" s="53" t="e">
        <f>E210-F210-VLOOKUP(C210, Вчера_Спутник!C:BG, 3, FALSE)</f>
        <v>#N/A</v>
      </c>
      <c r="AI210" s="53" t="e">
        <f>G210-H210-VLOOKUP(C210, Вчера_Спутник!C:BG, 5, FALSE)</f>
        <v>#N/A</v>
      </c>
      <c r="AJ210" s="53" t="e">
        <f>I210-J210-VLOOKUP(C210, Вчера_Спутник!C:BG, 7, FALSE)</f>
        <v>#N/A</v>
      </c>
      <c r="AK210" s="53" t="e">
        <f>K210-L210-VLOOKUP(C210, Вчера_Спутник!C:BG, 9, FALSE)</f>
        <v>#N/A</v>
      </c>
      <c r="AL210" s="53" t="e">
        <f>M210-N210-VLOOKUP(C210, Вчера_Спутник!C:BG, 11, FALSE)</f>
        <v>#N/A</v>
      </c>
      <c r="AM210" s="53" t="e">
        <f>O210-P210-VLOOKUP(C210, Вчера_Спутник!C:BG, 13, FALSE)</f>
        <v>#N/A</v>
      </c>
      <c r="AN210" s="53" t="e">
        <f>Q210-R210-VLOOKUP(C210, Вчера_Спутник!C:BG, 15, FALSE)</f>
        <v>#N/A</v>
      </c>
      <c r="AO210" s="53" t="e">
        <f>S210-T210-VLOOKUP(C210, Вчера_Спутник!C:BG, 17, FALSE)</f>
        <v>#N/A</v>
      </c>
      <c r="AP210" s="53" t="e">
        <f>U210-V210-VLOOKUP(C210, Вчера_Спутник!C:BG, 19, FALSE)</f>
        <v>#N/A</v>
      </c>
      <c r="AQ210" s="53" t="e">
        <f>W210-X210-VLOOKUP(C210, Вчера_Спутник!C:BG, 21, FALSE)</f>
        <v>#N/A</v>
      </c>
      <c r="AR210" s="53" t="e">
        <f>Y210-Z210-VLOOKUP(C210, Вчера_Спутник!C:BG, 23, FALSE)</f>
        <v>#N/A</v>
      </c>
      <c r="AS210" s="53" t="e">
        <f>VLOOKUP(C210, Вчера_Спутник!C:BG, 25, FALSE)+F210-V210-Z210-AA210</f>
        <v>#N/A</v>
      </c>
    </row>
    <row r="211" spans="1:45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40"/>
      <c r="AB211" s="48"/>
      <c r="AC211" s="53">
        <f t="shared" si="7"/>
        <v>0</v>
      </c>
      <c r="AD211" s="53">
        <f t="shared" si="8"/>
        <v>0</v>
      </c>
      <c r="AE211" s="53" t="str">
        <f>IF(ISNA(VLOOKUP(C211,Вчера_Спутник!C:C, 1, FALSE)),"ошибка",0)</f>
        <v>ошибка</v>
      </c>
      <c r="AF211" s="55"/>
      <c r="AG211" s="53" t="e">
        <f>D211-VLOOKUP(C211, Вчера_Спутник!C:BG, 2, FALSE)</f>
        <v>#N/A</v>
      </c>
      <c r="AH211" s="53" t="e">
        <f>E211-F211-VLOOKUP(C211, Вчера_Спутник!C:BG, 3, FALSE)</f>
        <v>#N/A</v>
      </c>
      <c r="AI211" s="53" t="e">
        <f>G211-H211-VLOOKUP(C211, Вчера_Спутник!C:BG, 5, FALSE)</f>
        <v>#N/A</v>
      </c>
      <c r="AJ211" s="53" t="e">
        <f>I211-J211-VLOOKUP(C211, Вчера_Спутник!C:BG, 7, FALSE)</f>
        <v>#N/A</v>
      </c>
      <c r="AK211" s="53" t="e">
        <f>K211-L211-VLOOKUP(C211, Вчера_Спутник!C:BG, 9, FALSE)</f>
        <v>#N/A</v>
      </c>
      <c r="AL211" s="53" t="e">
        <f>M211-N211-VLOOKUP(C211, Вчера_Спутник!C:BG, 11, FALSE)</f>
        <v>#N/A</v>
      </c>
      <c r="AM211" s="53" t="e">
        <f>O211-P211-VLOOKUP(C211, Вчера_Спутник!C:BG, 13, FALSE)</f>
        <v>#N/A</v>
      </c>
      <c r="AN211" s="53" t="e">
        <f>Q211-R211-VLOOKUP(C211, Вчера_Спутник!C:BG, 15, FALSE)</f>
        <v>#N/A</v>
      </c>
      <c r="AO211" s="53" t="e">
        <f>S211-T211-VLOOKUP(C211, Вчера_Спутник!C:BG, 17, FALSE)</f>
        <v>#N/A</v>
      </c>
      <c r="AP211" s="53" t="e">
        <f>U211-V211-VLOOKUP(C211, Вчера_Спутник!C:BG, 19, FALSE)</f>
        <v>#N/A</v>
      </c>
      <c r="AQ211" s="53" t="e">
        <f>W211-X211-VLOOKUP(C211, Вчера_Спутник!C:BG, 21, FALSE)</f>
        <v>#N/A</v>
      </c>
      <c r="AR211" s="53" t="e">
        <f>Y211-Z211-VLOOKUP(C211, Вчера_Спутник!C:BG, 23, FALSE)</f>
        <v>#N/A</v>
      </c>
      <c r="AS211" s="53" t="e">
        <f>VLOOKUP(C211, Вчера_Спутник!C:BG, 25, FALSE)+F211-V211-Z211-AA211</f>
        <v>#N/A</v>
      </c>
    </row>
    <row r="212" spans="1:45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40"/>
      <c r="AB212" s="48"/>
      <c r="AC212" s="53">
        <f t="shared" si="7"/>
        <v>0</v>
      </c>
      <c r="AD212" s="53">
        <f t="shared" si="8"/>
        <v>0</v>
      </c>
      <c r="AE212" s="53" t="str">
        <f>IF(ISNA(VLOOKUP(C212,Вчера_Спутник!C:C, 1, FALSE)),"ошибка",0)</f>
        <v>ошибка</v>
      </c>
      <c r="AF212" s="55"/>
      <c r="AG212" s="53" t="e">
        <f>D212-VLOOKUP(C212, Вчера_Спутник!C:BG, 2, FALSE)</f>
        <v>#N/A</v>
      </c>
      <c r="AH212" s="53" t="e">
        <f>E212-F212-VLOOKUP(C212, Вчера_Спутник!C:BG, 3, FALSE)</f>
        <v>#N/A</v>
      </c>
      <c r="AI212" s="53" t="e">
        <f>G212-H212-VLOOKUP(C212, Вчера_Спутник!C:BG, 5, FALSE)</f>
        <v>#N/A</v>
      </c>
      <c r="AJ212" s="53" t="e">
        <f>I212-J212-VLOOKUP(C212, Вчера_Спутник!C:BG, 7, FALSE)</f>
        <v>#N/A</v>
      </c>
      <c r="AK212" s="53" t="e">
        <f>K212-L212-VLOOKUP(C212, Вчера_Спутник!C:BG, 9, FALSE)</f>
        <v>#N/A</v>
      </c>
      <c r="AL212" s="53" t="e">
        <f>M212-N212-VLOOKUP(C212, Вчера_Спутник!C:BG, 11, FALSE)</f>
        <v>#N/A</v>
      </c>
      <c r="AM212" s="53" t="e">
        <f>O212-P212-VLOOKUP(C212, Вчера_Спутник!C:BG, 13, FALSE)</f>
        <v>#N/A</v>
      </c>
      <c r="AN212" s="53" t="e">
        <f>Q212-R212-VLOOKUP(C212, Вчера_Спутник!C:BG, 15, FALSE)</f>
        <v>#N/A</v>
      </c>
      <c r="AO212" s="53" t="e">
        <f>S212-T212-VLOOKUP(C212, Вчера_Спутник!C:BG, 17, FALSE)</f>
        <v>#N/A</v>
      </c>
      <c r="AP212" s="53" t="e">
        <f>U212-V212-VLOOKUP(C212, Вчера_Спутник!C:BG, 19, FALSE)</f>
        <v>#N/A</v>
      </c>
      <c r="AQ212" s="53" t="e">
        <f>W212-X212-VLOOKUP(C212, Вчера_Спутник!C:BG, 21, FALSE)</f>
        <v>#N/A</v>
      </c>
      <c r="AR212" s="53" t="e">
        <f>Y212-Z212-VLOOKUP(C212, Вчера_Спутник!C:BG, 23, FALSE)</f>
        <v>#N/A</v>
      </c>
      <c r="AS212" s="53" t="e">
        <f>VLOOKUP(C212, Вчера_Спутник!C:BG, 25, FALSE)+F212-V212-Z212-AA212</f>
        <v>#N/A</v>
      </c>
    </row>
    <row r="213" spans="1:45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40"/>
      <c r="AB213" s="48"/>
      <c r="AC213" s="53">
        <f t="shared" si="7"/>
        <v>0</v>
      </c>
      <c r="AD213" s="53">
        <f t="shared" si="8"/>
        <v>0</v>
      </c>
      <c r="AE213" s="53" t="str">
        <f>IF(ISNA(VLOOKUP(C213,Вчера_Спутник!C:C, 1, FALSE)),"ошибка",0)</f>
        <v>ошибка</v>
      </c>
      <c r="AF213" s="55"/>
      <c r="AG213" s="53" t="e">
        <f>D213-VLOOKUP(C213, Вчера_Спутник!C:BG, 2, FALSE)</f>
        <v>#N/A</v>
      </c>
      <c r="AH213" s="53" t="e">
        <f>E213-F213-VLOOKUP(C213, Вчера_Спутник!C:BG, 3, FALSE)</f>
        <v>#N/A</v>
      </c>
      <c r="AI213" s="53" t="e">
        <f>G213-H213-VLOOKUP(C213, Вчера_Спутник!C:BG, 5, FALSE)</f>
        <v>#N/A</v>
      </c>
      <c r="AJ213" s="53" t="e">
        <f>I213-J213-VLOOKUP(C213, Вчера_Спутник!C:BG, 7, FALSE)</f>
        <v>#N/A</v>
      </c>
      <c r="AK213" s="53" t="e">
        <f>K213-L213-VLOOKUP(C213, Вчера_Спутник!C:BG, 9, FALSE)</f>
        <v>#N/A</v>
      </c>
      <c r="AL213" s="53" t="e">
        <f>M213-N213-VLOOKUP(C213, Вчера_Спутник!C:BG, 11, FALSE)</f>
        <v>#N/A</v>
      </c>
      <c r="AM213" s="53" t="e">
        <f>O213-P213-VLOOKUP(C213, Вчера_Спутник!C:BG, 13, FALSE)</f>
        <v>#N/A</v>
      </c>
      <c r="AN213" s="53" t="e">
        <f>Q213-R213-VLOOKUP(C213, Вчера_Спутник!C:BG, 15, FALSE)</f>
        <v>#N/A</v>
      </c>
      <c r="AO213" s="53" t="e">
        <f>S213-T213-VLOOKUP(C213, Вчера_Спутник!C:BG, 17, FALSE)</f>
        <v>#N/A</v>
      </c>
      <c r="AP213" s="53" t="e">
        <f>U213-V213-VLOOKUP(C213, Вчера_Спутник!C:BG, 19, FALSE)</f>
        <v>#N/A</v>
      </c>
      <c r="AQ213" s="53" t="e">
        <f>W213-X213-VLOOKUP(C213, Вчера_Спутник!C:BG, 21, FALSE)</f>
        <v>#N/A</v>
      </c>
      <c r="AR213" s="53" t="e">
        <f>Y213-Z213-VLOOKUP(C213, Вчера_Спутник!C:BG, 23, FALSE)</f>
        <v>#N/A</v>
      </c>
      <c r="AS213" s="53" t="e">
        <f>VLOOKUP(C213, Вчера_Спутник!C:BG, 25, FALSE)+F213-V213-Z213-AA213</f>
        <v>#N/A</v>
      </c>
    </row>
    <row r="214" spans="1:45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40"/>
      <c r="AB214" s="48"/>
      <c r="AC214" s="53">
        <f t="shared" si="7"/>
        <v>0</v>
      </c>
      <c r="AD214" s="53">
        <f t="shared" si="8"/>
        <v>0</v>
      </c>
      <c r="AE214" s="53" t="str">
        <f>IF(ISNA(VLOOKUP(C214,Вчера_Спутник!C:C, 1, FALSE)),"ошибка",0)</f>
        <v>ошибка</v>
      </c>
      <c r="AF214" s="55"/>
      <c r="AG214" s="53" t="e">
        <f>D214-VLOOKUP(C214, Вчера_Спутник!C:BG, 2, FALSE)</f>
        <v>#N/A</v>
      </c>
      <c r="AH214" s="53" t="e">
        <f>E214-F214-VLOOKUP(C214, Вчера_Спутник!C:BG, 3, FALSE)</f>
        <v>#N/A</v>
      </c>
      <c r="AI214" s="53" t="e">
        <f>G214-H214-VLOOKUP(C214, Вчера_Спутник!C:BG, 5, FALSE)</f>
        <v>#N/A</v>
      </c>
      <c r="AJ214" s="53" t="e">
        <f>I214-J214-VLOOKUP(C214, Вчера_Спутник!C:BG, 7, FALSE)</f>
        <v>#N/A</v>
      </c>
      <c r="AK214" s="53" t="e">
        <f>K214-L214-VLOOKUP(C214, Вчера_Спутник!C:BG, 9, FALSE)</f>
        <v>#N/A</v>
      </c>
      <c r="AL214" s="53" t="e">
        <f>M214-N214-VLOOKUP(C214, Вчера_Спутник!C:BG, 11, FALSE)</f>
        <v>#N/A</v>
      </c>
      <c r="AM214" s="53" t="e">
        <f>O214-P214-VLOOKUP(C214, Вчера_Спутник!C:BG, 13, FALSE)</f>
        <v>#N/A</v>
      </c>
      <c r="AN214" s="53" t="e">
        <f>Q214-R214-VLOOKUP(C214, Вчера_Спутник!C:BG, 15, FALSE)</f>
        <v>#N/A</v>
      </c>
      <c r="AO214" s="53" t="e">
        <f>S214-T214-VLOOKUP(C214, Вчера_Спутник!C:BG, 17, FALSE)</f>
        <v>#N/A</v>
      </c>
      <c r="AP214" s="53" t="e">
        <f>U214-V214-VLOOKUP(C214, Вчера_Спутник!C:BG, 19, FALSE)</f>
        <v>#N/A</v>
      </c>
      <c r="AQ214" s="53" t="e">
        <f>W214-X214-VLOOKUP(C214, Вчера_Спутник!C:BG, 21, FALSE)</f>
        <v>#N/A</v>
      </c>
      <c r="AR214" s="53" t="e">
        <f>Y214-Z214-VLOOKUP(C214, Вчера_Спутник!C:BG, 23, FALSE)</f>
        <v>#N/A</v>
      </c>
      <c r="AS214" s="53" t="e">
        <f>VLOOKUP(C214, Вчера_Спутник!C:BG, 25, FALSE)+F214-V214-Z214-AA214</f>
        <v>#N/A</v>
      </c>
    </row>
    <row r="215" spans="1:45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40"/>
      <c r="AB215" s="48"/>
      <c r="AC215" s="53">
        <f t="shared" si="7"/>
        <v>0</v>
      </c>
      <c r="AD215" s="53">
        <f t="shared" si="8"/>
        <v>0</v>
      </c>
      <c r="AE215" s="53" t="str">
        <f>IF(ISNA(VLOOKUP(C215,Вчера_Спутник!C:C, 1, FALSE)),"ошибка",0)</f>
        <v>ошибка</v>
      </c>
      <c r="AF215" s="55"/>
      <c r="AG215" s="53" t="e">
        <f>D215-VLOOKUP(C215, Вчера_Спутник!C:BG, 2, FALSE)</f>
        <v>#N/A</v>
      </c>
      <c r="AH215" s="53" t="e">
        <f>E215-F215-VLOOKUP(C215, Вчера_Спутник!C:BG, 3, FALSE)</f>
        <v>#N/A</v>
      </c>
      <c r="AI215" s="53" t="e">
        <f>G215-H215-VLOOKUP(C215, Вчера_Спутник!C:BG, 5, FALSE)</f>
        <v>#N/A</v>
      </c>
      <c r="AJ215" s="53" t="e">
        <f>I215-J215-VLOOKUP(C215, Вчера_Спутник!C:BG, 7, FALSE)</f>
        <v>#N/A</v>
      </c>
      <c r="AK215" s="53" t="e">
        <f>K215-L215-VLOOKUP(C215, Вчера_Спутник!C:BG, 9, FALSE)</f>
        <v>#N/A</v>
      </c>
      <c r="AL215" s="53" t="e">
        <f>M215-N215-VLOOKUP(C215, Вчера_Спутник!C:BG, 11, FALSE)</f>
        <v>#N/A</v>
      </c>
      <c r="AM215" s="53" t="e">
        <f>O215-P215-VLOOKUP(C215, Вчера_Спутник!C:BG, 13, FALSE)</f>
        <v>#N/A</v>
      </c>
      <c r="AN215" s="53" t="e">
        <f>Q215-R215-VLOOKUP(C215, Вчера_Спутник!C:BG, 15, FALSE)</f>
        <v>#N/A</v>
      </c>
      <c r="AO215" s="53" t="e">
        <f>S215-T215-VLOOKUP(C215, Вчера_Спутник!C:BG, 17, FALSE)</f>
        <v>#N/A</v>
      </c>
      <c r="AP215" s="53" t="e">
        <f>U215-V215-VLOOKUP(C215, Вчера_Спутник!C:BG, 19, FALSE)</f>
        <v>#N/A</v>
      </c>
      <c r="AQ215" s="53" t="e">
        <f>W215-X215-VLOOKUP(C215, Вчера_Спутник!C:BG, 21, FALSE)</f>
        <v>#N/A</v>
      </c>
      <c r="AR215" s="53" t="e">
        <f>Y215-Z215-VLOOKUP(C215, Вчера_Спутник!C:BG, 23, FALSE)</f>
        <v>#N/A</v>
      </c>
      <c r="AS215" s="53" t="e">
        <f>VLOOKUP(C215, Вчера_Спутник!C:BG, 25, FALSE)+F215-V215-Z215-AA215</f>
        <v>#N/A</v>
      </c>
    </row>
    <row r="216" spans="1:45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40"/>
      <c r="AB216" s="48"/>
      <c r="AC216" s="53">
        <f t="shared" si="7"/>
        <v>0</v>
      </c>
      <c r="AD216" s="53">
        <f t="shared" si="8"/>
        <v>0</v>
      </c>
      <c r="AE216" s="53" t="str">
        <f>IF(ISNA(VLOOKUP(C216,Вчера_Спутник!C:C, 1, FALSE)),"ошибка",0)</f>
        <v>ошибка</v>
      </c>
      <c r="AF216" s="55"/>
      <c r="AG216" s="53" t="e">
        <f>D216-VLOOKUP(C216, Вчера_Спутник!C:BG, 2, FALSE)</f>
        <v>#N/A</v>
      </c>
      <c r="AH216" s="53" t="e">
        <f>E216-F216-VLOOKUP(C216, Вчера_Спутник!C:BG, 3, FALSE)</f>
        <v>#N/A</v>
      </c>
      <c r="AI216" s="53" t="e">
        <f>G216-H216-VLOOKUP(C216, Вчера_Спутник!C:BG, 5, FALSE)</f>
        <v>#N/A</v>
      </c>
      <c r="AJ216" s="53" t="e">
        <f>I216-J216-VLOOKUP(C216, Вчера_Спутник!C:BG, 7, FALSE)</f>
        <v>#N/A</v>
      </c>
      <c r="AK216" s="53" t="e">
        <f>K216-L216-VLOOKUP(C216, Вчера_Спутник!C:BG, 9, FALSE)</f>
        <v>#N/A</v>
      </c>
      <c r="AL216" s="53" t="e">
        <f>M216-N216-VLOOKUP(C216, Вчера_Спутник!C:BG, 11, FALSE)</f>
        <v>#N/A</v>
      </c>
      <c r="AM216" s="53" t="e">
        <f>O216-P216-VLOOKUP(C216, Вчера_Спутник!C:BG, 13, FALSE)</f>
        <v>#N/A</v>
      </c>
      <c r="AN216" s="53" t="e">
        <f>Q216-R216-VLOOKUP(C216, Вчера_Спутник!C:BG, 15, FALSE)</f>
        <v>#N/A</v>
      </c>
      <c r="AO216" s="53" t="e">
        <f>S216-T216-VLOOKUP(C216, Вчера_Спутник!C:BG, 17, FALSE)</f>
        <v>#N/A</v>
      </c>
      <c r="AP216" s="53" t="e">
        <f>U216-V216-VLOOKUP(C216, Вчера_Спутник!C:BG, 19, FALSE)</f>
        <v>#N/A</v>
      </c>
      <c r="AQ216" s="53" t="e">
        <f>W216-X216-VLOOKUP(C216, Вчера_Спутник!C:BG, 21, FALSE)</f>
        <v>#N/A</v>
      </c>
      <c r="AR216" s="53" t="e">
        <f>Y216-Z216-VLOOKUP(C216, Вчера_Спутник!C:BG, 23, FALSE)</f>
        <v>#N/A</v>
      </c>
      <c r="AS216" s="53" t="e">
        <f>VLOOKUP(C216, Вчера_Спутник!C:BG, 25, FALSE)+F216-V216-Z216-AA216</f>
        <v>#N/A</v>
      </c>
    </row>
    <row r="217" spans="1:45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40"/>
      <c r="AB217" s="48"/>
      <c r="AC217" s="53">
        <f t="shared" si="7"/>
        <v>0</v>
      </c>
      <c r="AD217" s="53">
        <f t="shared" si="8"/>
        <v>0</v>
      </c>
      <c r="AE217" s="53" t="str">
        <f>IF(ISNA(VLOOKUP(C217,Вчера_Спутник!C:C, 1, FALSE)),"ошибка",0)</f>
        <v>ошибка</v>
      </c>
      <c r="AF217" s="55"/>
      <c r="AG217" s="53" t="e">
        <f>D217-VLOOKUP(C217, Вчера_Спутник!C:BG, 2, FALSE)</f>
        <v>#N/A</v>
      </c>
      <c r="AH217" s="53" t="e">
        <f>E217-F217-VLOOKUP(C217, Вчера_Спутник!C:BG, 3, FALSE)</f>
        <v>#N/A</v>
      </c>
      <c r="AI217" s="53" t="e">
        <f>G217-H217-VLOOKUP(C217, Вчера_Спутник!C:BG, 5, FALSE)</f>
        <v>#N/A</v>
      </c>
      <c r="AJ217" s="53" t="e">
        <f>I217-J217-VLOOKUP(C217, Вчера_Спутник!C:BG, 7, FALSE)</f>
        <v>#N/A</v>
      </c>
      <c r="AK217" s="53" t="e">
        <f>K217-L217-VLOOKUP(C217, Вчера_Спутник!C:BG, 9, FALSE)</f>
        <v>#N/A</v>
      </c>
      <c r="AL217" s="53" t="e">
        <f>M217-N217-VLOOKUP(C217, Вчера_Спутник!C:BG, 11, FALSE)</f>
        <v>#N/A</v>
      </c>
      <c r="AM217" s="53" t="e">
        <f>O217-P217-VLOOKUP(C217, Вчера_Спутник!C:BG, 13, FALSE)</f>
        <v>#N/A</v>
      </c>
      <c r="AN217" s="53" t="e">
        <f>Q217-R217-VLOOKUP(C217, Вчера_Спутник!C:BG, 15, FALSE)</f>
        <v>#N/A</v>
      </c>
      <c r="AO217" s="53" t="e">
        <f>S217-T217-VLOOKUP(C217, Вчера_Спутник!C:BG, 17, FALSE)</f>
        <v>#N/A</v>
      </c>
      <c r="AP217" s="53" t="e">
        <f>U217-V217-VLOOKUP(C217, Вчера_Спутник!C:BG, 19, FALSE)</f>
        <v>#N/A</v>
      </c>
      <c r="AQ217" s="53" t="e">
        <f>W217-X217-VLOOKUP(C217, Вчера_Спутник!C:BG, 21, FALSE)</f>
        <v>#N/A</v>
      </c>
      <c r="AR217" s="53" t="e">
        <f>Y217-Z217-VLOOKUP(C217, Вчера_Спутник!C:BG, 23, FALSE)</f>
        <v>#N/A</v>
      </c>
      <c r="AS217" s="53" t="e">
        <f>VLOOKUP(C217, Вчера_Спутник!C:BG, 25, FALSE)+F217-V217-Z217-AA217</f>
        <v>#N/A</v>
      </c>
    </row>
    <row r="218" spans="1:45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40"/>
      <c r="AB218" s="48"/>
      <c r="AC218" s="53">
        <f t="shared" si="7"/>
        <v>0</v>
      </c>
      <c r="AD218" s="53">
        <f t="shared" si="8"/>
        <v>0</v>
      </c>
      <c r="AE218" s="53" t="str">
        <f>IF(ISNA(VLOOKUP(C218,Вчера_Спутник!C:C, 1, FALSE)),"ошибка",0)</f>
        <v>ошибка</v>
      </c>
      <c r="AF218" s="55"/>
      <c r="AG218" s="53" t="e">
        <f>D218-VLOOKUP(C218, Вчера_Спутник!C:BG, 2, FALSE)</f>
        <v>#N/A</v>
      </c>
      <c r="AH218" s="53" t="e">
        <f>E218-F218-VLOOKUP(C218, Вчера_Спутник!C:BG, 3, FALSE)</f>
        <v>#N/A</v>
      </c>
      <c r="AI218" s="53" t="e">
        <f>G218-H218-VLOOKUP(C218, Вчера_Спутник!C:BG, 5, FALSE)</f>
        <v>#N/A</v>
      </c>
      <c r="AJ218" s="53" t="e">
        <f>I218-J218-VLOOKUP(C218, Вчера_Спутник!C:BG, 7, FALSE)</f>
        <v>#N/A</v>
      </c>
      <c r="AK218" s="53" t="e">
        <f>K218-L218-VLOOKUP(C218, Вчера_Спутник!C:BG, 9, FALSE)</f>
        <v>#N/A</v>
      </c>
      <c r="AL218" s="53" t="e">
        <f>M218-N218-VLOOKUP(C218, Вчера_Спутник!C:BG, 11, FALSE)</f>
        <v>#N/A</v>
      </c>
      <c r="AM218" s="53" t="e">
        <f>O218-P218-VLOOKUP(C218, Вчера_Спутник!C:BG, 13, FALSE)</f>
        <v>#N/A</v>
      </c>
      <c r="AN218" s="53" t="e">
        <f>Q218-R218-VLOOKUP(C218, Вчера_Спутник!C:BG, 15, FALSE)</f>
        <v>#N/A</v>
      </c>
      <c r="AO218" s="53" t="e">
        <f>S218-T218-VLOOKUP(C218, Вчера_Спутник!C:BG, 17, FALSE)</f>
        <v>#N/A</v>
      </c>
      <c r="AP218" s="53" t="e">
        <f>U218-V218-VLOOKUP(C218, Вчера_Спутник!C:BG, 19, FALSE)</f>
        <v>#N/A</v>
      </c>
      <c r="AQ218" s="53" t="e">
        <f>W218-X218-VLOOKUP(C218, Вчера_Спутник!C:BG, 21, FALSE)</f>
        <v>#N/A</v>
      </c>
      <c r="AR218" s="53" t="e">
        <f>Y218-Z218-VLOOKUP(C218, Вчера_Спутник!C:BG, 23, FALSE)</f>
        <v>#N/A</v>
      </c>
      <c r="AS218" s="53" t="e">
        <f>VLOOKUP(C218, Вчера_Спутник!C:BG, 25, FALSE)+F218-V218-Z218-AA218</f>
        <v>#N/A</v>
      </c>
    </row>
    <row r="219" spans="1:45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40"/>
      <c r="AB219" s="48"/>
      <c r="AC219" s="53">
        <f t="shared" si="7"/>
        <v>0</v>
      </c>
      <c r="AD219" s="53">
        <f t="shared" si="8"/>
        <v>0</v>
      </c>
      <c r="AE219" s="53" t="str">
        <f>IF(ISNA(VLOOKUP(C219,Вчера_Спутник!C:C, 1, FALSE)),"ошибка",0)</f>
        <v>ошибка</v>
      </c>
      <c r="AF219" s="55"/>
      <c r="AG219" s="53" t="e">
        <f>D219-VLOOKUP(C219, Вчера_Спутник!C:BG, 2, FALSE)</f>
        <v>#N/A</v>
      </c>
      <c r="AH219" s="53" t="e">
        <f>E219-F219-VLOOKUP(C219, Вчера_Спутник!C:BG, 3, FALSE)</f>
        <v>#N/A</v>
      </c>
      <c r="AI219" s="53" t="e">
        <f>G219-H219-VLOOKUP(C219, Вчера_Спутник!C:BG, 5, FALSE)</f>
        <v>#N/A</v>
      </c>
      <c r="AJ219" s="53" t="e">
        <f>I219-J219-VLOOKUP(C219, Вчера_Спутник!C:BG, 7, FALSE)</f>
        <v>#N/A</v>
      </c>
      <c r="AK219" s="53" t="e">
        <f>K219-L219-VLOOKUP(C219, Вчера_Спутник!C:BG, 9, FALSE)</f>
        <v>#N/A</v>
      </c>
      <c r="AL219" s="53" t="e">
        <f>M219-N219-VLOOKUP(C219, Вчера_Спутник!C:BG, 11, FALSE)</f>
        <v>#N/A</v>
      </c>
      <c r="AM219" s="53" t="e">
        <f>O219-P219-VLOOKUP(C219, Вчера_Спутник!C:BG, 13, FALSE)</f>
        <v>#N/A</v>
      </c>
      <c r="AN219" s="53" t="e">
        <f>Q219-R219-VLOOKUP(C219, Вчера_Спутник!C:BG, 15, FALSE)</f>
        <v>#N/A</v>
      </c>
      <c r="AO219" s="53" t="e">
        <f>S219-T219-VLOOKUP(C219, Вчера_Спутник!C:BG, 17, FALSE)</f>
        <v>#N/A</v>
      </c>
      <c r="AP219" s="53" t="e">
        <f>U219-V219-VLOOKUP(C219, Вчера_Спутник!C:BG, 19, FALSE)</f>
        <v>#N/A</v>
      </c>
      <c r="AQ219" s="53" t="e">
        <f>W219-X219-VLOOKUP(C219, Вчера_Спутник!C:BG, 21, FALSE)</f>
        <v>#N/A</v>
      </c>
      <c r="AR219" s="53" t="e">
        <f>Y219-Z219-VLOOKUP(C219, Вчера_Спутник!C:BG, 23, FALSE)</f>
        <v>#N/A</v>
      </c>
      <c r="AS219" s="53" t="e">
        <f>VLOOKUP(C219, Вчера_Спутник!C:BG, 25, FALSE)+F219-V219-Z219-AA219</f>
        <v>#N/A</v>
      </c>
    </row>
    <row r="220" spans="1:45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40"/>
      <c r="AB220" s="48"/>
      <c r="AC220" s="53">
        <f t="shared" si="7"/>
        <v>0</v>
      </c>
      <c r="AD220" s="53">
        <f t="shared" si="8"/>
        <v>0</v>
      </c>
      <c r="AE220" s="53" t="str">
        <f>IF(ISNA(VLOOKUP(C220,Вчера_Спутник!C:C, 1, FALSE)),"ошибка",0)</f>
        <v>ошибка</v>
      </c>
      <c r="AF220" s="55"/>
      <c r="AG220" s="53" t="e">
        <f>D220-VLOOKUP(C220, Вчера_Спутник!C:BG, 2, FALSE)</f>
        <v>#N/A</v>
      </c>
      <c r="AH220" s="53" t="e">
        <f>E220-F220-VLOOKUP(C220, Вчера_Спутник!C:BG, 3, FALSE)</f>
        <v>#N/A</v>
      </c>
      <c r="AI220" s="53" t="e">
        <f>G220-H220-VLOOKUP(C220, Вчера_Спутник!C:BG, 5, FALSE)</f>
        <v>#N/A</v>
      </c>
      <c r="AJ220" s="53" t="e">
        <f>I220-J220-VLOOKUP(C220, Вчера_Спутник!C:BG, 7, FALSE)</f>
        <v>#N/A</v>
      </c>
      <c r="AK220" s="53" t="e">
        <f>K220-L220-VLOOKUP(C220, Вчера_Спутник!C:BG, 9, FALSE)</f>
        <v>#N/A</v>
      </c>
      <c r="AL220" s="53" t="e">
        <f>M220-N220-VLOOKUP(C220, Вчера_Спутник!C:BG, 11, FALSE)</f>
        <v>#N/A</v>
      </c>
      <c r="AM220" s="53" t="e">
        <f>O220-P220-VLOOKUP(C220, Вчера_Спутник!C:BG, 13, FALSE)</f>
        <v>#N/A</v>
      </c>
      <c r="AN220" s="53" t="e">
        <f>Q220-R220-VLOOKUP(C220, Вчера_Спутник!C:BG, 15, FALSE)</f>
        <v>#N/A</v>
      </c>
      <c r="AO220" s="53" t="e">
        <f>S220-T220-VLOOKUP(C220, Вчера_Спутник!C:BG, 17, FALSE)</f>
        <v>#N/A</v>
      </c>
      <c r="AP220" s="53" t="e">
        <f>U220-V220-VLOOKUP(C220, Вчера_Спутник!C:BG, 19, FALSE)</f>
        <v>#N/A</v>
      </c>
      <c r="AQ220" s="53" t="e">
        <f>W220-X220-VLOOKUP(C220, Вчера_Спутник!C:BG, 21, FALSE)</f>
        <v>#N/A</v>
      </c>
      <c r="AR220" s="53" t="e">
        <f>Y220-Z220-VLOOKUP(C220, Вчера_Спутник!C:BG, 23, FALSE)</f>
        <v>#N/A</v>
      </c>
      <c r="AS220" s="53" t="e">
        <f>VLOOKUP(C220, Вчера_Спутник!C:BG, 25, FALSE)+F220-V220-Z220-AA220</f>
        <v>#N/A</v>
      </c>
    </row>
    <row r="221" spans="1:45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40"/>
      <c r="AB221" s="48"/>
      <c r="AC221" s="53">
        <f t="shared" si="7"/>
        <v>0</v>
      </c>
      <c r="AD221" s="53">
        <f t="shared" si="8"/>
        <v>0</v>
      </c>
      <c r="AE221" s="53" t="str">
        <f>IF(ISNA(VLOOKUP(C221,Вчера_Спутник!C:C, 1, FALSE)),"ошибка",0)</f>
        <v>ошибка</v>
      </c>
      <c r="AF221" s="55"/>
      <c r="AG221" s="53" t="e">
        <f>D221-VLOOKUP(C221, Вчера_Спутник!C:BG, 2, FALSE)</f>
        <v>#N/A</v>
      </c>
      <c r="AH221" s="53" t="e">
        <f>E221-F221-VLOOKUP(C221, Вчера_Спутник!C:BG, 3, FALSE)</f>
        <v>#N/A</v>
      </c>
      <c r="AI221" s="53" t="e">
        <f>G221-H221-VLOOKUP(C221, Вчера_Спутник!C:BG, 5, FALSE)</f>
        <v>#N/A</v>
      </c>
      <c r="AJ221" s="53" t="e">
        <f>I221-J221-VLOOKUP(C221, Вчера_Спутник!C:BG, 7, FALSE)</f>
        <v>#N/A</v>
      </c>
      <c r="AK221" s="53" t="e">
        <f>K221-L221-VLOOKUP(C221, Вчера_Спутник!C:BG, 9, FALSE)</f>
        <v>#N/A</v>
      </c>
      <c r="AL221" s="53" t="e">
        <f>M221-N221-VLOOKUP(C221, Вчера_Спутник!C:BG, 11, FALSE)</f>
        <v>#N/A</v>
      </c>
      <c r="AM221" s="53" t="e">
        <f>O221-P221-VLOOKUP(C221, Вчера_Спутник!C:BG, 13, FALSE)</f>
        <v>#N/A</v>
      </c>
      <c r="AN221" s="53" t="e">
        <f>Q221-R221-VLOOKUP(C221, Вчера_Спутник!C:BG, 15, FALSE)</f>
        <v>#N/A</v>
      </c>
      <c r="AO221" s="53" t="e">
        <f>S221-T221-VLOOKUP(C221, Вчера_Спутник!C:BG, 17, FALSE)</f>
        <v>#N/A</v>
      </c>
      <c r="AP221" s="53" t="e">
        <f>U221-V221-VLOOKUP(C221, Вчера_Спутник!C:BG, 19, FALSE)</f>
        <v>#N/A</v>
      </c>
      <c r="AQ221" s="53" t="e">
        <f>W221-X221-VLOOKUP(C221, Вчера_Спутник!C:BG, 21, FALSE)</f>
        <v>#N/A</v>
      </c>
      <c r="AR221" s="53" t="e">
        <f>Y221-Z221-VLOOKUP(C221, Вчера_Спутник!C:BG, 23, FALSE)</f>
        <v>#N/A</v>
      </c>
      <c r="AS221" s="53" t="e">
        <f>VLOOKUP(C221, Вчера_Спутник!C:BG, 25, FALSE)+F221-V221-Z221-AA221</f>
        <v>#N/A</v>
      </c>
    </row>
    <row r="222" spans="1:45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40"/>
      <c r="AB222" s="48"/>
      <c r="AC222" s="53">
        <f t="shared" si="7"/>
        <v>0</v>
      </c>
      <c r="AD222" s="53">
        <f t="shared" si="8"/>
        <v>0</v>
      </c>
      <c r="AE222" s="53" t="str">
        <f>IF(ISNA(VLOOKUP(C222,Вчера_Спутник!C:C, 1, FALSE)),"ошибка",0)</f>
        <v>ошибка</v>
      </c>
      <c r="AF222" s="55"/>
      <c r="AG222" s="53" t="e">
        <f>D222-VLOOKUP(C222, Вчера_Спутник!C:BG, 2, FALSE)</f>
        <v>#N/A</v>
      </c>
      <c r="AH222" s="53" t="e">
        <f>E222-F222-VLOOKUP(C222, Вчера_Спутник!C:BG, 3, FALSE)</f>
        <v>#N/A</v>
      </c>
      <c r="AI222" s="53" t="e">
        <f>G222-H222-VLOOKUP(C222, Вчера_Спутник!C:BG, 5, FALSE)</f>
        <v>#N/A</v>
      </c>
      <c r="AJ222" s="53" t="e">
        <f>I222-J222-VLOOKUP(C222, Вчера_Спутник!C:BG, 7, FALSE)</f>
        <v>#N/A</v>
      </c>
      <c r="AK222" s="53" t="e">
        <f>K222-L222-VLOOKUP(C222, Вчера_Спутник!C:BG, 9, FALSE)</f>
        <v>#N/A</v>
      </c>
      <c r="AL222" s="53" t="e">
        <f>M222-N222-VLOOKUP(C222, Вчера_Спутник!C:BG, 11, FALSE)</f>
        <v>#N/A</v>
      </c>
      <c r="AM222" s="53" t="e">
        <f>O222-P222-VLOOKUP(C222, Вчера_Спутник!C:BG, 13, FALSE)</f>
        <v>#N/A</v>
      </c>
      <c r="AN222" s="53" t="e">
        <f>Q222-R222-VLOOKUP(C222, Вчера_Спутник!C:BG, 15, FALSE)</f>
        <v>#N/A</v>
      </c>
      <c r="AO222" s="53" t="e">
        <f>S222-T222-VLOOKUP(C222, Вчера_Спутник!C:BG, 17, FALSE)</f>
        <v>#N/A</v>
      </c>
      <c r="AP222" s="53" t="e">
        <f>U222-V222-VLOOKUP(C222, Вчера_Спутник!C:BG, 19, FALSE)</f>
        <v>#N/A</v>
      </c>
      <c r="AQ222" s="53" t="e">
        <f>W222-X222-VLOOKUP(C222, Вчера_Спутник!C:BG, 21, FALSE)</f>
        <v>#N/A</v>
      </c>
      <c r="AR222" s="53" t="e">
        <f>Y222-Z222-VLOOKUP(C222, Вчера_Спутник!C:BG, 23, FALSE)</f>
        <v>#N/A</v>
      </c>
      <c r="AS222" s="53" t="e">
        <f>VLOOKUP(C222, Вчера_Спутник!C:BG, 25, FALSE)+F222-V222-Z222-AA222</f>
        <v>#N/A</v>
      </c>
    </row>
    <row r="223" spans="1:45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40"/>
      <c r="AB223" s="48"/>
      <c r="AC223" s="53">
        <f t="shared" si="7"/>
        <v>0</v>
      </c>
      <c r="AD223" s="53">
        <f t="shared" si="8"/>
        <v>0</v>
      </c>
      <c r="AE223" s="53" t="str">
        <f>IF(ISNA(VLOOKUP(C223,Вчера_Спутник!C:C, 1, FALSE)),"ошибка",0)</f>
        <v>ошибка</v>
      </c>
      <c r="AF223" s="55"/>
      <c r="AG223" s="53" t="e">
        <f>D223-VLOOKUP(C223, Вчера_Спутник!C:BG, 2, FALSE)</f>
        <v>#N/A</v>
      </c>
      <c r="AH223" s="53" t="e">
        <f>E223-F223-VLOOKUP(C223, Вчера_Спутник!C:BG, 3, FALSE)</f>
        <v>#N/A</v>
      </c>
      <c r="AI223" s="53" t="e">
        <f>G223-H223-VLOOKUP(C223, Вчера_Спутник!C:BG, 5, FALSE)</f>
        <v>#N/A</v>
      </c>
      <c r="AJ223" s="53" t="e">
        <f>I223-J223-VLOOKUP(C223, Вчера_Спутник!C:BG, 7, FALSE)</f>
        <v>#N/A</v>
      </c>
      <c r="AK223" s="53" t="e">
        <f>K223-L223-VLOOKUP(C223, Вчера_Спутник!C:BG, 9, FALSE)</f>
        <v>#N/A</v>
      </c>
      <c r="AL223" s="53" t="e">
        <f>M223-N223-VLOOKUP(C223, Вчера_Спутник!C:BG, 11, FALSE)</f>
        <v>#N/A</v>
      </c>
      <c r="AM223" s="53" t="e">
        <f>O223-P223-VLOOKUP(C223, Вчера_Спутник!C:BG, 13, FALSE)</f>
        <v>#N/A</v>
      </c>
      <c r="AN223" s="53" t="e">
        <f>Q223-R223-VLOOKUP(C223, Вчера_Спутник!C:BG, 15, FALSE)</f>
        <v>#N/A</v>
      </c>
      <c r="AO223" s="53" t="e">
        <f>S223-T223-VLOOKUP(C223, Вчера_Спутник!C:BG, 17, FALSE)</f>
        <v>#N/A</v>
      </c>
      <c r="AP223" s="53" t="e">
        <f>U223-V223-VLOOKUP(C223, Вчера_Спутник!C:BG, 19, FALSE)</f>
        <v>#N/A</v>
      </c>
      <c r="AQ223" s="53" t="e">
        <f>W223-X223-VLOOKUP(C223, Вчера_Спутник!C:BG, 21, FALSE)</f>
        <v>#N/A</v>
      </c>
      <c r="AR223" s="53" t="e">
        <f>Y223-Z223-VLOOKUP(C223, Вчера_Спутник!C:BG, 23, FALSE)</f>
        <v>#N/A</v>
      </c>
      <c r="AS223" s="53" t="e">
        <f>VLOOKUP(C223, Вчера_Спутник!C:BG, 25, FALSE)+F223-V223-Z223-AA223</f>
        <v>#N/A</v>
      </c>
    </row>
    <row r="224" spans="1:45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40"/>
      <c r="AB224" s="48"/>
      <c r="AC224" s="53">
        <f t="shared" si="7"/>
        <v>0</v>
      </c>
      <c r="AD224" s="53">
        <f t="shared" si="8"/>
        <v>0</v>
      </c>
      <c r="AE224" s="53" t="str">
        <f>IF(ISNA(VLOOKUP(C224,Вчера_Спутник!C:C, 1, FALSE)),"ошибка",0)</f>
        <v>ошибка</v>
      </c>
      <c r="AF224" s="55"/>
      <c r="AG224" s="53" t="e">
        <f>D224-VLOOKUP(C224, Вчера_Спутник!C:BG, 2, FALSE)</f>
        <v>#N/A</v>
      </c>
      <c r="AH224" s="53" t="e">
        <f>E224-F224-VLOOKUP(C224, Вчера_Спутник!C:BG, 3, FALSE)</f>
        <v>#N/A</v>
      </c>
      <c r="AI224" s="53" t="e">
        <f>G224-H224-VLOOKUP(C224, Вчера_Спутник!C:BG, 5, FALSE)</f>
        <v>#N/A</v>
      </c>
      <c r="AJ224" s="53" t="e">
        <f>I224-J224-VLOOKUP(C224, Вчера_Спутник!C:BG, 7, FALSE)</f>
        <v>#N/A</v>
      </c>
      <c r="AK224" s="53" t="e">
        <f>K224-L224-VLOOKUP(C224, Вчера_Спутник!C:BG, 9, FALSE)</f>
        <v>#N/A</v>
      </c>
      <c r="AL224" s="53" t="e">
        <f>M224-N224-VLOOKUP(C224, Вчера_Спутник!C:BG, 11, FALSE)</f>
        <v>#N/A</v>
      </c>
      <c r="AM224" s="53" t="e">
        <f>O224-P224-VLOOKUP(C224, Вчера_Спутник!C:BG, 13, FALSE)</f>
        <v>#N/A</v>
      </c>
      <c r="AN224" s="53" t="e">
        <f>Q224-R224-VLOOKUP(C224, Вчера_Спутник!C:BG, 15, FALSE)</f>
        <v>#N/A</v>
      </c>
      <c r="AO224" s="53" t="e">
        <f>S224-T224-VLOOKUP(C224, Вчера_Спутник!C:BG, 17, FALSE)</f>
        <v>#N/A</v>
      </c>
      <c r="AP224" s="53" t="e">
        <f>U224-V224-VLOOKUP(C224, Вчера_Спутник!C:BG, 19, FALSE)</f>
        <v>#N/A</v>
      </c>
      <c r="AQ224" s="53" t="e">
        <f>W224-X224-VLOOKUP(C224, Вчера_Спутник!C:BG, 21, FALSE)</f>
        <v>#N/A</v>
      </c>
      <c r="AR224" s="53" t="e">
        <f>Y224-Z224-VLOOKUP(C224, Вчера_Спутник!C:BG, 23, FALSE)</f>
        <v>#N/A</v>
      </c>
      <c r="AS224" s="53" t="e">
        <f>VLOOKUP(C224, Вчера_Спутник!C:BG, 25, FALSE)+F224-V224-Z224-AA224</f>
        <v>#N/A</v>
      </c>
    </row>
    <row r="225" spans="1:45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40"/>
      <c r="AB225" s="48"/>
      <c r="AC225" s="53">
        <f t="shared" si="7"/>
        <v>0</v>
      </c>
      <c r="AD225" s="53">
        <f t="shared" si="8"/>
        <v>0</v>
      </c>
      <c r="AE225" s="53" t="str">
        <f>IF(ISNA(VLOOKUP(C225,Вчера_Спутник!C:C, 1, FALSE)),"ошибка",0)</f>
        <v>ошибка</v>
      </c>
      <c r="AF225" s="55"/>
      <c r="AG225" s="53" t="e">
        <f>D225-VLOOKUP(C225, Вчера_Спутник!C:BG, 2, FALSE)</f>
        <v>#N/A</v>
      </c>
      <c r="AH225" s="53" t="e">
        <f>E225-F225-VLOOKUP(C225, Вчера_Спутник!C:BG, 3, FALSE)</f>
        <v>#N/A</v>
      </c>
      <c r="AI225" s="53" t="e">
        <f>G225-H225-VLOOKUP(C225, Вчера_Спутник!C:BG, 5, FALSE)</f>
        <v>#N/A</v>
      </c>
      <c r="AJ225" s="53" t="e">
        <f>I225-J225-VLOOKUP(C225, Вчера_Спутник!C:BG, 7, FALSE)</f>
        <v>#N/A</v>
      </c>
      <c r="AK225" s="53" t="e">
        <f>K225-L225-VLOOKUP(C225, Вчера_Спутник!C:BG, 9, FALSE)</f>
        <v>#N/A</v>
      </c>
      <c r="AL225" s="53" t="e">
        <f>M225-N225-VLOOKUP(C225, Вчера_Спутник!C:BG, 11, FALSE)</f>
        <v>#N/A</v>
      </c>
      <c r="AM225" s="53" t="e">
        <f>O225-P225-VLOOKUP(C225, Вчера_Спутник!C:BG, 13, FALSE)</f>
        <v>#N/A</v>
      </c>
      <c r="AN225" s="53" t="e">
        <f>Q225-R225-VLOOKUP(C225, Вчера_Спутник!C:BG, 15, FALSE)</f>
        <v>#N/A</v>
      </c>
      <c r="AO225" s="53" t="e">
        <f>S225-T225-VLOOKUP(C225, Вчера_Спутник!C:BG, 17, FALSE)</f>
        <v>#N/A</v>
      </c>
      <c r="AP225" s="53" t="e">
        <f>U225-V225-VLOOKUP(C225, Вчера_Спутник!C:BG, 19, FALSE)</f>
        <v>#N/A</v>
      </c>
      <c r="AQ225" s="53" t="e">
        <f>W225-X225-VLOOKUP(C225, Вчера_Спутник!C:BG, 21, FALSE)</f>
        <v>#N/A</v>
      </c>
      <c r="AR225" s="53" t="e">
        <f>Y225-Z225-VLOOKUP(C225, Вчера_Спутник!C:BG, 23, FALSE)</f>
        <v>#N/A</v>
      </c>
      <c r="AS225" s="53" t="e">
        <f>VLOOKUP(C225, Вчера_Спутник!C:BG, 25, FALSE)+F225-V225-Z225-AA225</f>
        <v>#N/A</v>
      </c>
    </row>
    <row r="226" spans="1:45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40"/>
      <c r="AB226" s="48"/>
      <c r="AC226" s="53">
        <f t="shared" si="7"/>
        <v>0</v>
      </c>
      <c r="AD226" s="53">
        <f t="shared" si="8"/>
        <v>0</v>
      </c>
      <c r="AE226" s="53" t="str">
        <f>IF(ISNA(VLOOKUP(C226,Вчера_Спутник!C:C, 1, FALSE)),"ошибка",0)</f>
        <v>ошибка</v>
      </c>
      <c r="AF226" s="55"/>
      <c r="AG226" s="53" t="e">
        <f>D226-VLOOKUP(C226, Вчера_Спутник!C:BG, 2, FALSE)</f>
        <v>#N/A</v>
      </c>
      <c r="AH226" s="53" t="e">
        <f>E226-F226-VLOOKUP(C226, Вчера_Спутник!C:BG, 3, FALSE)</f>
        <v>#N/A</v>
      </c>
      <c r="AI226" s="53" t="e">
        <f>G226-H226-VLOOKUP(C226, Вчера_Спутник!C:BG, 5, FALSE)</f>
        <v>#N/A</v>
      </c>
      <c r="AJ226" s="53" t="e">
        <f>I226-J226-VLOOKUP(C226, Вчера_Спутник!C:BG, 7, FALSE)</f>
        <v>#N/A</v>
      </c>
      <c r="AK226" s="53" t="e">
        <f>K226-L226-VLOOKUP(C226, Вчера_Спутник!C:BG, 9, FALSE)</f>
        <v>#N/A</v>
      </c>
      <c r="AL226" s="53" t="e">
        <f>M226-N226-VLOOKUP(C226, Вчера_Спутник!C:BG, 11, FALSE)</f>
        <v>#N/A</v>
      </c>
      <c r="AM226" s="53" t="e">
        <f>O226-P226-VLOOKUP(C226, Вчера_Спутник!C:BG, 13, FALSE)</f>
        <v>#N/A</v>
      </c>
      <c r="AN226" s="53" t="e">
        <f>Q226-R226-VLOOKUP(C226, Вчера_Спутник!C:BG, 15, FALSE)</f>
        <v>#N/A</v>
      </c>
      <c r="AO226" s="53" t="e">
        <f>S226-T226-VLOOKUP(C226, Вчера_Спутник!C:BG, 17, FALSE)</f>
        <v>#N/A</v>
      </c>
      <c r="AP226" s="53" t="e">
        <f>U226-V226-VLOOKUP(C226, Вчера_Спутник!C:BG, 19, FALSE)</f>
        <v>#N/A</v>
      </c>
      <c r="AQ226" s="53" t="e">
        <f>W226-X226-VLOOKUP(C226, Вчера_Спутник!C:BG, 21, FALSE)</f>
        <v>#N/A</v>
      </c>
      <c r="AR226" s="53" t="e">
        <f>Y226-Z226-VLOOKUP(C226, Вчера_Спутник!C:BG, 23, FALSE)</f>
        <v>#N/A</v>
      </c>
      <c r="AS226" s="53" t="e">
        <f>VLOOKUP(C226, Вчера_Спутник!C:BG, 25, FALSE)+F226-V226-Z226-AA226</f>
        <v>#N/A</v>
      </c>
    </row>
    <row r="227" spans="1:45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40"/>
      <c r="AB227" s="48"/>
      <c r="AC227" s="53">
        <f t="shared" si="7"/>
        <v>0</v>
      </c>
      <c r="AD227" s="53">
        <f t="shared" si="8"/>
        <v>0</v>
      </c>
      <c r="AE227" s="53" t="str">
        <f>IF(ISNA(VLOOKUP(C227,Вчера_Спутник!C:C, 1, FALSE)),"ошибка",0)</f>
        <v>ошибка</v>
      </c>
      <c r="AF227" s="55"/>
      <c r="AG227" s="53" t="e">
        <f>D227-VLOOKUP(C227, Вчера_Спутник!C:BG, 2, FALSE)</f>
        <v>#N/A</v>
      </c>
      <c r="AH227" s="53" t="e">
        <f>E227-F227-VLOOKUP(C227, Вчера_Спутник!C:BG, 3, FALSE)</f>
        <v>#N/A</v>
      </c>
      <c r="AI227" s="53" t="e">
        <f>G227-H227-VLOOKUP(C227, Вчера_Спутник!C:BG, 5, FALSE)</f>
        <v>#N/A</v>
      </c>
      <c r="AJ227" s="53" t="e">
        <f>I227-J227-VLOOKUP(C227, Вчера_Спутник!C:BG, 7, FALSE)</f>
        <v>#N/A</v>
      </c>
      <c r="AK227" s="53" t="e">
        <f>K227-L227-VLOOKUP(C227, Вчера_Спутник!C:BG, 9, FALSE)</f>
        <v>#N/A</v>
      </c>
      <c r="AL227" s="53" t="e">
        <f>M227-N227-VLOOKUP(C227, Вчера_Спутник!C:BG, 11, FALSE)</f>
        <v>#N/A</v>
      </c>
      <c r="AM227" s="53" t="e">
        <f>O227-P227-VLOOKUP(C227, Вчера_Спутник!C:BG, 13, FALSE)</f>
        <v>#N/A</v>
      </c>
      <c r="AN227" s="53" t="e">
        <f>Q227-R227-VLOOKUP(C227, Вчера_Спутник!C:BG, 15, FALSE)</f>
        <v>#N/A</v>
      </c>
      <c r="AO227" s="53" t="e">
        <f>S227-T227-VLOOKUP(C227, Вчера_Спутник!C:BG, 17, FALSE)</f>
        <v>#N/A</v>
      </c>
      <c r="AP227" s="53" t="e">
        <f>U227-V227-VLOOKUP(C227, Вчера_Спутник!C:BG, 19, FALSE)</f>
        <v>#N/A</v>
      </c>
      <c r="AQ227" s="53" t="e">
        <f>W227-X227-VLOOKUP(C227, Вчера_Спутник!C:BG, 21, FALSE)</f>
        <v>#N/A</v>
      </c>
      <c r="AR227" s="53" t="e">
        <f>Y227-Z227-VLOOKUP(C227, Вчера_Спутник!C:BG, 23, FALSE)</f>
        <v>#N/A</v>
      </c>
      <c r="AS227" s="53" t="e">
        <f>VLOOKUP(C227, Вчера_Спутник!C:BG, 25, FALSE)+F227-V227-Z227-AA227</f>
        <v>#N/A</v>
      </c>
    </row>
    <row r="228" spans="1:45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4"/>
      <c r="AB228" s="48"/>
      <c r="AC228" s="53">
        <f t="shared" si="7"/>
        <v>0</v>
      </c>
      <c r="AD228" s="53">
        <f t="shared" si="8"/>
        <v>0</v>
      </c>
      <c r="AE228" s="53" t="str">
        <f>IF(ISNA(VLOOKUP(C228,Вчера_Спутник!C:C, 1, FALSE)),"ошибка",0)</f>
        <v>ошибка</v>
      </c>
      <c r="AF228" s="55"/>
      <c r="AG228" s="53" t="e">
        <f>D228-VLOOKUP(C228, Вчера_Спутник!C:BG, 2, FALSE)</f>
        <v>#N/A</v>
      </c>
      <c r="AH228" s="53" t="e">
        <f>E228-F228-VLOOKUP(C228, Вчера_Спутник!C:BG, 3, FALSE)</f>
        <v>#N/A</v>
      </c>
      <c r="AI228" s="53" t="e">
        <f>G228-H228-VLOOKUP(C228, Вчера_Спутник!C:BG, 5, FALSE)</f>
        <v>#N/A</v>
      </c>
      <c r="AJ228" s="53" t="e">
        <f>I228-J228-VLOOKUP(C228, Вчера_Спутник!C:BG, 7, FALSE)</f>
        <v>#N/A</v>
      </c>
      <c r="AK228" s="53" t="e">
        <f>K228-L228-VLOOKUP(C228, Вчера_Спутник!C:BG, 9, FALSE)</f>
        <v>#N/A</v>
      </c>
      <c r="AL228" s="53" t="e">
        <f>M228-N228-VLOOKUP(C228, Вчера_Спутник!C:BG, 11, FALSE)</f>
        <v>#N/A</v>
      </c>
      <c r="AM228" s="53" t="e">
        <f>O228-P228-VLOOKUP(C228, Вчера_Спутник!C:BG, 13, FALSE)</f>
        <v>#N/A</v>
      </c>
      <c r="AN228" s="53" t="e">
        <f>Q228-R228-VLOOKUP(C228, Вчера_Спутник!C:BG, 15, FALSE)</f>
        <v>#N/A</v>
      </c>
      <c r="AO228" s="53" t="e">
        <f>S228-T228-VLOOKUP(C228, Вчера_Спутник!C:BG, 17, FALSE)</f>
        <v>#N/A</v>
      </c>
      <c r="AP228" s="53" t="e">
        <f>U228-V228-VLOOKUP(C228, Вчера_Спутник!C:BG, 19, FALSE)</f>
        <v>#N/A</v>
      </c>
      <c r="AQ228" s="53" t="e">
        <f>W228-X228-VLOOKUP(C228, Вчера_Спутник!C:BG, 21, FALSE)</f>
        <v>#N/A</v>
      </c>
      <c r="AR228" s="53" t="e">
        <f>Y228-Z228-VLOOKUP(C228, Вчера_Спутник!C:BG, 23, FALSE)</f>
        <v>#N/A</v>
      </c>
      <c r="AS228" s="53" t="e">
        <f>VLOOKUP(C228, Вчера_Спутник!C:BG, 25, FALSE)+F228-V228-Z228-AA228</f>
        <v>#N/A</v>
      </c>
    </row>
    <row r="229" spans="1:45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4"/>
      <c r="AB229" s="48"/>
      <c r="AC229" s="53">
        <f t="shared" si="7"/>
        <v>0</v>
      </c>
      <c r="AD229" s="53">
        <f t="shared" si="8"/>
        <v>0</v>
      </c>
      <c r="AE229" s="53" t="str">
        <f>IF(ISNA(VLOOKUP(C229,Вчера_Спутник!C:C, 1, FALSE)),"ошибка",0)</f>
        <v>ошибка</v>
      </c>
      <c r="AF229" s="55"/>
      <c r="AG229" s="53" t="e">
        <f>D229-VLOOKUP(C229, Вчера_Спутник!C:BG, 2, FALSE)</f>
        <v>#N/A</v>
      </c>
      <c r="AH229" s="53" t="e">
        <f>E229-F229-VLOOKUP(C229, Вчера_Спутник!C:BG, 3, FALSE)</f>
        <v>#N/A</v>
      </c>
      <c r="AI229" s="53" t="e">
        <f>G229-H229-VLOOKUP(C229, Вчера_Спутник!C:BG, 5, FALSE)</f>
        <v>#N/A</v>
      </c>
      <c r="AJ229" s="53" t="e">
        <f>I229-J229-VLOOKUP(C229, Вчера_Спутник!C:BG, 7, FALSE)</f>
        <v>#N/A</v>
      </c>
      <c r="AK229" s="53" t="e">
        <f>K229-L229-VLOOKUP(C229, Вчера_Спутник!C:BG, 9, FALSE)</f>
        <v>#N/A</v>
      </c>
      <c r="AL229" s="53" t="e">
        <f>M229-N229-VLOOKUP(C229, Вчера_Спутник!C:BG, 11, FALSE)</f>
        <v>#N/A</v>
      </c>
      <c r="AM229" s="53" t="e">
        <f>O229-P229-VLOOKUP(C229, Вчера_Спутник!C:BG, 13, FALSE)</f>
        <v>#N/A</v>
      </c>
      <c r="AN229" s="53" t="e">
        <f>Q229-R229-VLOOKUP(C229, Вчера_Спутник!C:BG, 15, FALSE)</f>
        <v>#N/A</v>
      </c>
      <c r="AO229" s="53" t="e">
        <f>S229-T229-VLOOKUP(C229, Вчера_Спутник!C:BG, 17, FALSE)</f>
        <v>#N/A</v>
      </c>
      <c r="AP229" s="53" t="e">
        <f>U229-V229-VLOOKUP(C229, Вчера_Спутник!C:BG, 19, FALSE)</f>
        <v>#N/A</v>
      </c>
      <c r="AQ229" s="53" t="e">
        <f>W229-X229-VLOOKUP(C229, Вчера_Спутник!C:BG, 21, FALSE)</f>
        <v>#N/A</v>
      </c>
      <c r="AR229" s="53" t="e">
        <f>Y229-Z229-VLOOKUP(C229, Вчера_Спутник!C:BG, 23, FALSE)</f>
        <v>#N/A</v>
      </c>
      <c r="AS229" s="53" t="e">
        <f>VLOOKUP(C229, Вчера_Спутник!C:BG, 25, FALSE)+F229-V229-Z229-AA229</f>
        <v>#N/A</v>
      </c>
    </row>
    <row r="230" spans="1:45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4"/>
      <c r="AB230" s="48"/>
      <c r="AC230" s="53">
        <f t="shared" si="7"/>
        <v>0</v>
      </c>
      <c r="AD230" s="53">
        <f t="shared" si="8"/>
        <v>0</v>
      </c>
      <c r="AE230" s="53" t="str">
        <f>IF(ISNA(VLOOKUP(C230,Вчера_Спутник!C:C, 1, FALSE)),"ошибка",0)</f>
        <v>ошибка</v>
      </c>
      <c r="AF230" s="55"/>
      <c r="AG230" s="53" t="e">
        <f>D230-VLOOKUP(C230, Вчера_Спутник!C:BG, 2, FALSE)</f>
        <v>#N/A</v>
      </c>
      <c r="AH230" s="53" t="e">
        <f>E230-F230-VLOOKUP(C230, Вчера_Спутник!C:BG, 3, FALSE)</f>
        <v>#N/A</v>
      </c>
      <c r="AI230" s="53" t="e">
        <f>G230-H230-VLOOKUP(C230, Вчера_Спутник!C:BG, 5, FALSE)</f>
        <v>#N/A</v>
      </c>
      <c r="AJ230" s="53" t="e">
        <f>I230-J230-VLOOKUP(C230, Вчера_Спутник!C:BG, 7, FALSE)</f>
        <v>#N/A</v>
      </c>
      <c r="AK230" s="53" t="e">
        <f>K230-L230-VLOOKUP(C230, Вчера_Спутник!C:BG, 9, FALSE)</f>
        <v>#N/A</v>
      </c>
      <c r="AL230" s="53" t="e">
        <f>M230-N230-VLOOKUP(C230, Вчера_Спутник!C:BG, 11, FALSE)</f>
        <v>#N/A</v>
      </c>
      <c r="AM230" s="53" t="e">
        <f>O230-P230-VLOOKUP(C230, Вчера_Спутник!C:BG, 13, FALSE)</f>
        <v>#N/A</v>
      </c>
      <c r="AN230" s="53" t="e">
        <f>Q230-R230-VLOOKUP(C230, Вчера_Спутник!C:BG, 15, FALSE)</f>
        <v>#N/A</v>
      </c>
      <c r="AO230" s="53" t="e">
        <f>S230-T230-VLOOKUP(C230, Вчера_Спутник!C:BG, 17, FALSE)</f>
        <v>#N/A</v>
      </c>
      <c r="AP230" s="53" t="e">
        <f>U230-V230-VLOOKUP(C230, Вчера_Спутник!C:BG, 19, FALSE)</f>
        <v>#N/A</v>
      </c>
      <c r="AQ230" s="53" t="e">
        <f>W230-X230-VLOOKUP(C230, Вчера_Спутник!C:BG, 21, FALSE)</f>
        <v>#N/A</v>
      </c>
      <c r="AR230" s="53" t="e">
        <f>Y230-Z230-VLOOKUP(C230, Вчера_Спутник!C:BG, 23, FALSE)</f>
        <v>#N/A</v>
      </c>
      <c r="AS230" s="53" t="e">
        <f>VLOOKUP(C230, Вчера_Спутник!C:BG, 25, FALSE)+F230-V230-Z230-AA230</f>
        <v>#N/A</v>
      </c>
    </row>
    <row r="231" spans="1:45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4"/>
      <c r="AB231" s="48"/>
      <c r="AC231" s="53">
        <f t="shared" si="7"/>
        <v>0</v>
      </c>
      <c r="AD231" s="53">
        <f t="shared" si="8"/>
        <v>0</v>
      </c>
      <c r="AE231" s="53" t="str">
        <f>IF(ISNA(VLOOKUP(C231,Вчера_Спутник!C:C, 1, FALSE)),"ошибка",0)</f>
        <v>ошибка</v>
      </c>
      <c r="AF231" s="55"/>
      <c r="AG231" s="53" t="e">
        <f>D231-VLOOKUP(C231, Вчера_Спутник!C:BG, 2, FALSE)</f>
        <v>#N/A</v>
      </c>
      <c r="AH231" s="53" t="e">
        <f>E231-F231-VLOOKUP(C231, Вчера_Спутник!C:BG, 3, FALSE)</f>
        <v>#N/A</v>
      </c>
      <c r="AI231" s="53" t="e">
        <f>G231-H231-VLOOKUP(C231, Вчера_Спутник!C:BG, 5, FALSE)</f>
        <v>#N/A</v>
      </c>
      <c r="AJ231" s="53" t="e">
        <f>I231-J231-VLOOKUP(C231, Вчера_Спутник!C:BG, 7, FALSE)</f>
        <v>#N/A</v>
      </c>
      <c r="AK231" s="53" t="e">
        <f>K231-L231-VLOOKUP(C231, Вчера_Спутник!C:BG, 9, FALSE)</f>
        <v>#N/A</v>
      </c>
      <c r="AL231" s="53" t="e">
        <f>M231-N231-VLOOKUP(C231, Вчера_Спутник!C:BG, 11, FALSE)</f>
        <v>#N/A</v>
      </c>
      <c r="AM231" s="53" t="e">
        <f>O231-P231-VLOOKUP(C231, Вчера_Спутник!C:BG, 13, FALSE)</f>
        <v>#N/A</v>
      </c>
      <c r="AN231" s="53" t="e">
        <f>Q231-R231-VLOOKUP(C231, Вчера_Спутник!C:BG, 15, FALSE)</f>
        <v>#N/A</v>
      </c>
      <c r="AO231" s="53" t="e">
        <f>S231-T231-VLOOKUP(C231, Вчера_Спутник!C:BG, 17, FALSE)</f>
        <v>#N/A</v>
      </c>
      <c r="AP231" s="53" t="e">
        <f>U231-V231-VLOOKUP(C231, Вчера_Спутник!C:BG, 19, FALSE)</f>
        <v>#N/A</v>
      </c>
      <c r="AQ231" s="53" t="e">
        <f>W231-X231-VLOOKUP(C231, Вчера_Спутник!C:BG, 21, FALSE)</f>
        <v>#N/A</v>
      </c>
      <c r="AR231" s="53" t="e">
        <f>Y231-Z231-VLOOKUP(C231, Вчера_Спутник!C:BG, 23, FALSE)</f>
        <v>#N/A</v>
      </c>
      <c r="AS231" s="53" t="e">
        <f>VLOOKUP(C231, Вчера_Спутник!C:BG, 25, FALSE)+F231-V231-Z231-AA231</f>
        <v>#N/A</v>
      </c>
    </row>
    <row r="232" spans="1:45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4"/>
      <c r="AB232" s="48"/>
      <c r="AC232" s="53">
        <f t="shared" si="7"/>
        <v>0</v>
      </c>
      <c r="AD232" s="53">
        <f t="shared" si="8"/>
        <v>0</v>
      </c>
      <c r="AE232" s="53" t="str">
        <f>IF(ISNA(VLOOKUP(C232,Вчера_Спутник!C:C, 1, FALSE)),"ошибка",0)</f>
        <v>ошибка</v>
      </c>
      <c r="AF232" s="55"/>
      <c r="AG232" s="53" t="e">
        <f>D232-VLOOKUP(C232, Вчера_Спутник!C:BG, 2, FALSE)</f>
        <v>#N/A</v>
      </c>
      <c r="AH232" s="53" t="e">
        <f>E232-F232-VLOOKUP(C232, Вчера_Спутник!C:BG, 3, FALSE)</f>
        <v>#N/A</v>
      </c>
      <c r="AI232" s="53" t="e">
        <f>G232-H232-VLOOKUP(C232, Вчера_Спутник!C:BG, 5, FALSE)</f>
        <v>#N/A</v>
      </c>
      <c r="AJ232" s="53" t="e">
        <f>I232-J232-VLOOKUP(C232, Вчера_Спутник!C:BG, 7, FALSE)</f>
        <v>#N/A</v>
      </c>
      <c r="AK232" s="53" t="e">
        <f>K232-L232-VLOOKUP(C232, Вчера_Спутник!C:BG, 9, FALSE)</f>
        <v>#N/A</v>
      </c>
      <c r="AL232" s="53" t="e">
        <f>M232-N232-VLOOKUP(C232, Вчера_Спутник!C:BG, 11, FALSE)</f>
        <v>#N/A</v>
      </c>
      <c r="AM232" s="53" t="e">
        <f>O232-P232-VLOOKUP(C232, Вчера_Спутник!C:BG, 13, FALSE)</f>
        <v>#N/A</v>
      </c>
      <c r="AN232" s="53" t="e">
        <f>Q232-R232-VLOOKUP(C232, Вчера_Спутник!C:BG, 15, FALSE)</f>
        <v>#N/A</v>
      </c>
      <c r="AO232" s="53" t="e">
        <f>S232-T232-VLOOKUP(C232, Вчера_Спутник!C:BG, 17, FALSE)</f>
        <v>#N/A</v>
      </c>
      <c r="AP232" s="53" t="e">
        <f>U232-V232-VLOOKUP(C232, Вчера_Спутник!C:BG, 19, FALSE)</f>
        <v>#N/A</v>
      </c>
      <c r="AQ232" s="53" t="e">
        <f>W232-X232-VLOOKUP(C232, Вчера_Спутник!C:BG, 21, FALSE)</f>
        <v>#N/A</v>
      </c>
      <c r="AR232" s="53" t="e">
        <f>Y232-Z232-VLOOKUP(C232, Вчера_Спутник!C:BG, 23, FALSE)</f>
        <v>#N/A</v>
      </c>
      <c r="AS232" s="53" t="e">
        <f>VLOOKUP(C232, Вчера_Спутник!C:BG, 25, FALSE)+F232-V232-Z232-AA232</f>
        <v>#N/A</v>
      </c>
    </row>
    <row r="233" spans="1:45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4"/>
      <c r="AB233" s="48"/>
      <c r="AC233" s="53">
        <f t="shared" si="7"/>
        <v>0</v>
      </c>
      <c r="AD233" s="53">
        <f t="shared" si="8"/>
        <v>0</v>
      </c>
      <c r="AE233" s="53" t="str">
        <f>IF(ISNA(VLOOKUP(C233,Вчера_Спутник!C:C, 1, FALSE)),"ошибка",0)</f>
        <v>ошибка</v>
      </c>
      <c r="AF233" s="55"/>
      <c r="AG233" s="53" t="e">
        <f>D233-VLOOKUP(C233, Вчера_Спутник!C:BG, 2, FALSE)</f>
        <v>#N/A</v>
      </c>
      <c r="AH233" s="53" t="e">
        <f>E233-F233-VLOOKUP(C233, Вчера_Спутник!C:BG, 3, FALSE)</f>
        <v>#N/A</v>
      </c>
      <c r="AI233" s="53" t="e">
        <f>G233-H233-VLOOKUP(C233, Вчера_Спутник!C:BG, 5, FALSE)</f>
        <v>#N/A</v>
      </c>
      <c r="AJ233" s="53" t="e">
        <f>I233-J233-VLOOKUP(C233, Вчера_Спутник!C:BG, 7, FALSE)</f>
        <v>#N/A</v>
      </c>
      <c r="AK233" s="53" t="e">
        <f>K233-L233-VLOOKUP(C233, Вчера_Спутник!C:BG, 9, FALSE)</f>
        <v>#N/A</v>
      </c>
      <c r="AL233" s="53" t="e">
        <f>M233-N233-VLOOKUP(C233, Вчера_Спутник!C:BG, 11, FALSE)</f>
        <v>#N/A</v>
      </c>
      <c r="AM233" s="53" t="e">
        <f>O233-P233-VLOOKUP(C233, Вчера_Спутник!C:BG, 13, FALSE)</f>
        <v>#N/A</v>
      </c>
      <c r="AN233" s="53" t="e">
        <f>Q233-R233-VLOOKUP(C233, Вчера_Спутник!C:BG, 15, FALSE)</f>
        <v>#N/A</v>
      </c>
      <c r="AO233" s="53" t="e">
        <f>S233-T233-VLOOKUP(C233, Вчера_Спутник!C:BG, 17, FALSE)</f>
        <v>#N/A</v>
      </c>
      <c r="AP233" s="53" t="e">
        <f>U233-V233-VLOOKUP(C233, Вчера_Спутник!C:BG, 19, FALSE)</f>
        <v>#N/A</v>
      </c>
      <c r="AQ233" s="53" t="e">
        <f>W233-X233-VLOOKUP(C233, Вчера_Спутник!C:BG, 21, FALSE)</f>
        <v>#N/A</v>
      </c>
      <c r="AR233" s="53" t="e">
        <f>Y233-Z233-VLOOKUP(C233, Вчера_Спутник!C:BG, 23, FALSE)</f>
        <v>#N/A</v>
      </c>
      <c r="AS233" s="53" t="e">
        <f>VLOOKUP(C233, Вчера_Спутник!C:BG, 25, FALSE)+F233-V233-Z233-AA233</f>
        <v>#N/A</v>
      </c>
    </row>
    <row r="234" spans="1:45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4"/>
      <c r="AB234" s="48"/>
      <c r="AC234" s="53">
        <f t="shared" si="7"/>
        <v>0</v>
      </c>
      <c r="AD234" s="53">
        <f t="shared" si="8"/>
        <v>0</v>
      </c>
      <c r="AE234" s="53" t="str">
        <f>IF(ISNA(VLOOKUP(C234,Вчера_Спутник!C:C, 1, FALSE)),"ошибка",0)</f>
        <v>ошибка</v>
      </c>
      <c r="AF234" s="55"/>
      <c r="AG234" s="53" t="e">
        <f>D234-VLOOKUP(C234, Вчера_Спутник!C:BG, 2, FALSE)</f>
        <v>#N/A</v>
      </c>
      <c r="AH234" s="53" t="e">
        <f>E234-F234-VLOOKUP(C234, Вчера_Спутник!C:BG, 3, FALSE)</f>
        <v>#N/A</v>
      </c>
      <c r="AI234" s="53" t="e">
        <f>G234-H234-VLOOKUP(C234, Вчера_Спутник!C:BG, 5, FALSE)</f>
        <v>#N/A</v>
      </c>
      <c r="AJ234" s="53" t="e">
        <f>I234-J234-VLOOKUP(C234, Вчера_Спутник!C:BG, 7, FALSE)</f>
        <v>#N/A</v>
      </c>
      <c r="AK234" s="53" t="e">
        <f>K234-L234-VLOOKUP(C234, Вчера_Спутник!C:BG, 9, FALSE)</f>
        <v>#N/A</v>
      </c>
      <c r="AL234" s="53" t="e">
        <f>M234-N234-VLOOKUP(C234, Вчера_Спутник!C:BG, 11, FALSE)</f>
        <v>#N/A</v>
      </c>
      <c r="AM234" s="53" t="e">
        <f>O234-P234-VLOOKUP(C234, Вчера_Спутник!C:BG, 13, FALSE)</f>
        <v>#N/A</v>
      </c>
      <c r="AN234" s="53" t="e">
        <f>Q234-R234-VLOOKUP(C234, Вчера_Спутник!C:BG, 15, FALSE)</f>
        <v>#N/A</v>
      </c>
      <c r="AO234" s="53" t="e">
        <f>S234-T234-VLOOKUP(C234, Вчера_Спутник!C:BG, 17, FALSE)</f>
        <v>#N/A</v>
      </c>
      <c r="AP234" s="53" t="e">
        <f>U234-V234-VLOOKUP(C234, Вчера_Спутник!C:BG, 19, FALSE)</f>
        <v>#N/A</v>
      </c>
      <c r="AQ234" s="53" t="e">
        <f>W234-X234-VLOOKUP(C234, Вчера_Спутник!C:BG, 21, FALSE)</f>
        <v>#N/A</v>
      </c>
      <c r="AR234" s="53" t="e">
        <f>Y234-Z234-VLOOKUP(C234, Вчера_Спутник!C:BG, 23, FALSE)</f>
        <v>#N/A</v>
      </c>
      <c r="AS234" s="53" t="e">
        <f>VLOOKUP(C234, Вчера_Спутник!C:BG, 25, FALSE)+F234-V234-Z234-AA234</f>
        <v>#N/A</v>
      </c>
    </row>
    <row r="235" spans="1:45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4"/>
      <c r="AB235" s="48"/>
      <c r="AC235" s="53">
        <f t="shared" si="7"/>
        <v>0</v>
      </c>
      <c r="AD235" s="53">
        <f t="shared" si="8"/>
        <v>0</v>
      </c>
      <c r="AE235" s="53" t="str">
        <f>IF(ISNA(VLOOKUP(C235,Вчера_Спутник!C:C, 1, FALSE)),"ошибка",0)</f>
        <v>ошибка</v>
      </c>
      <c r="AF235" s="55"/>
      <c r="AG235" s="53" t="e">
        <f>D235-VLOOKUP(C235, Вчера_Спутник!C:BG, 2, FALSE)</f>
        <v>#N/A</v>
      </c>
      <c r="AH235" s="53" t="e">
        <f>E235-F235-VLOOKUP(C235, Вчера_Спутник!C:BG, 3, FALSE)</f>
        <v>#N/A</v>
      </c>
      <c r="AI235" s="53" t="e">
        <f>G235-H235-VLOOKUP(C235, Вчера_Спутник!C:BG, 5, FALSE)</f>
        <v>#N/A</v>
      </c>
      <c r="AJ235" s="53" t="e">
        <f>I235-J235-VLOOKUP(C235, Вчера_Спутник!C:BG, 7, FALSE)</f>
        <v>#N/A</v>
      </c>
      <c r="AK235" s="53" t="e">
        <f>K235-L235-VLOOKUP(C235, Вчера_Спутник!C:BG, 9, FALSE)</f>
        <v>#N/A</v>
      </c>
      <c r="AL235" s="53" t="e">
        <f>M235-N235-VLOOKUP(C235, Вчера_Спутник!C:BG, 11, FALSE)</f>
        <v>#N/A</v>
      </c>
      <c r="AM235" s="53" t="e">
        <f>O235-P235-VLOOKUP(C235, Вчера_Спутник!C:BG, 13, FALSE)</f>
        <v>#N/A</v>
      </c>
      <c r="AN235" s="53" t="e">
        <f>Q235-R235-VLOOKUP(C235, Вчера_Спутник!C:BG, 15, FALSE)</f>
        <v>#N/A</v>
      </c>
      <c r="AO235" s="53" t="e">
        <f>S235-T235-VLOOKUP(C235, Вчера_Спутник!C:BG, 17, FALSE)</f>
        <v>#N/A</v>
      </c>
      <c r="AP235" s="53" t="e">
        <f>U235-V235-VLOOKUP(C235, Вчера_Спутник!C:BG, 19, FALSE)</f>
        <v>#N/A</v>
      </c>
      <c r="AQ235" s="53" t="e">
        <f>W235-X235-VLOOKUP(C235, Вчера_Спутник!C:BG, 21, FALSE)</f>
        <v>#N/A</v>
      </c>
      <c r="AR235" s="53" t="e">
        <f>Y235-Z235-VLOOKUP(C235, Вчера_Спутник!C:BG, 23, FALSE)</f>
        <v>#N/A</v>
      </c>
      <c r="AS235" s="53" t="e">
        <f>VLOOKUP(C235, Вчера_Спутник!C:BG, 25, FALSE)+F235-V235-Z235-AA235</f>
        <v>#N/A</v>
      </c>
    </row>
    <row r="236" spans="1:45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4"/>
      <c r="AB236" s="48"/>
      <c r="AC236" s="53">
        <f t="shared" si="7"/>
        <v>0</v>
      </c>
      <c r="AD236" s="53">
        <f t="shared" si="8"/>
        <v>0</v>
      </c>
      <c r="AE236" s="53" t="str">
        <f>IF(ISNA(VLOOKUP(C236,Вчера_Спутник!C:C, 1, FALSE)),"ошибка",0)</f>
        <v>ошибка</v>
      </c>
      <c r="AF236" s="55"/>
      <c r="AG236" s="53" t="e">
        <f>D236-VLOOKUP(C236, Вчера_Спутник!C:BG, 2, FALSE)</f>
        <v>#N/A</v>
      </c>
      <c r="AH236" s="53" t="e">
        <f>E236-F236-VLOOKUP(C236, Вчера_Спутник!C:BG, 3, FALSE)</f>
        <v>#N/A</v>
      </c>
      <c r="AI236" s="53" t="e">
        <f>G236-H236-VLOOKUP(C236, Вчера_Спутник!C:BG, 5, FALSE)</f>
        <v>#N/A</v>
      </c>
      <c r="AJ236" s="53" t="e">
        <f>I236-J236-VLOOKUP(C236, Вчера_Спутник!C:BG, 7, FALSE)</f>
        <v>#N/A</v>
      </c>
      <c r="AK236" s="53" t="e">
        <f>K236-L236-VLOOKUP(C236, Вчера_Спутник!C:BG, 9, FALSE)</f>
        <v>#N/A</v>
      </c>
      <c r="AL236" s="53" t="e">
        <f>M236-N236-VLOOKUP(C236, Вчера_Спутник!C:BG, 11, FALSE)</f>
        <v>#N/A</v>
      </c>
      <c r="AM236" s="53" t="e">
        <f>O236-P236-VLOOKUP(C236, Вчера_Спутник!C:BG, 13, FALSE)</f>
        <v>#N/A</v>
      </c>
      <c r="AN236" s="53" t="e">
        <f>Q236-R236-VLOOKUP(C236, Вчера_Спутник!C:BG, 15, FALSE)</f>
        <v>#N/A</v>
      </c>
      <c r="AO236" s="53" t="e">
        <f>S236-T236-VLOOKUP(C236, Вчера_Спутник!C:BG, 17, FALSE)</f>
        <v>#N/A</v>
      </c>
      <c r="AP236" s="53" t="e">
        <f>U236-V236-VLOOKUP(C236, Вчера_Спутник!C:BG, 19, FALSE)</f>
        <v>#N/A</v>
      </c>
      <c r="AQ236" s="53" t="e">
        <f>W236-X236-VLOOKUP(C236, Вчера_Спутник!C:BG, 21, FALSE)</f>
        <v>#N/A</v>
      </c>
      <c r="AR236" s="53" t="e">
        <f>Y236-Z236-VLOOKUP(C236, Вчера_Спутник!C:BG, 23, FALSE)</f>
        <v>#N/A</v>
      </c>
      <c r="AS236" s="53" t="e">
        <f>VLOOKUP(C236, Вчера_Спутник!C:BG, 25, FALSE)+F236-V236-Z236-AA236</f>
        <v>#N/A</v>
      </c>
    </row>
    <row r="237" spans="1:45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4"/>
      <c r="AB237" s="48"/>
      <c r="AC237" s="53">
        <f t="shared" si="7"/>
        <v>0</v>
      </c>
      <c r="AD237" s="53">
        <f t="shared" si="8"/>
        <v>0</v>
      </c>
      <c r="AE237" s="53" t="str">
        <f>IF(ISNA(VLOOKUP(C237,Вчера_Спутник!C:C, 1, FALSE)),"ошибка",0)</f>
        <v>ошибка</v>
      </c>
      <c r="AF237" s="55"/>
      <c r="AG237" s="53" t="e">
        <f>D237-VLOOKUP(C237, Вчера_Спутник!C:BG, 2, FALSE)</f>
        <v>#N/A</v>
      </c>
      <c r="AH237" s="53" t="e">
        <f>E237-F237-VLOOKUP(C237, Вчера_Спутник!C:BG, 3, FALSE)</f>
        <v>#N/A</v>
      </c>
      <c r="AI237" s="53" t="e">
        <f>G237-H237-VLOOKUP(C237, Вчера_Спутник!C:BG, 5, FALSE)</f>
        <v>#N/A</v>
      </c>
      <c r="AJ237" s="53" t="e">
        <f>I237-J237-VLOOKUP(C237, Вчера_Спутник!C:BG, 7, FALSE)</f>
        <v>#N/A</v>
      </c>
      <c r="AK237" s="53" t="e">
        <f>K237-L237-VLOOKUP(C237, Вчера_Спутник!C:BG, 9, FALSE)</f>
        <v>#N/A</v>
      </c>
      <c r="AL237" s="53" t="e">
        <f>M237-N237-VLOOKUP(C237, Вчера_Спутник!C:BG, 11, FALSE)</f>
        <v>#N/A</v>
      </c>
      <c r="AM237" s="53" t="e">
        <f>O237-P237-VLOOKUP(C237, Вчера_Спутник!C:BG, 13, FALSE)</f>
        <v>#N/A</v>
      </c>
      <c r="AN237" s="53" t="e">
        <f>Q237-R237-VLOOKUP(C237, Вчера_Спутник!C:BG, 15, FALSE)</f>
        <v>#N/A</v>
      </c>
      <c r="AO237" s="53" t="e">
        <f>S237-T237-VLOOKUP(C237, Вчера_Спутник!C:BG, 17, FALSE)</f>
        <v>#N/A</v>
      </c>
      <c r="AP237" s="53" t="e">
        <f>U237-V237-VLOOKUP(C237, Вчера_Спутник!C:BG, 19, FALSE)</f>
        <v>#N/A</v>
      </c>
      <c r="AQ237" s="53" t="e">
        <f>W237-X237-VLOOKUP(C237, Вчера_Спутник!C:BG, 21, FALSE)</f>
        <v>#N/A</v>
      </c>
      <c r="AR237" s="53" t="e">
        <f>Y237-Z237-VLOOKUP(C237, Вчера_Спутник!C:BG, 23, FALSE)</f>
        <v>#N/A</v>
      </c>
      <c r="AS237" s="53" t="e">
        <f>VLOOKUP(C237, Вчера_Спутник!C:BG, 25, FALSE)+F237-V237-Z237-AA237</f>
        <v>#N/A</v>
      </c>
    </row>
    <row r="238" spans="1:45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4"/>
      <c r="AB238" s="48"/>
      <c r="AC238" s="53">
        <f t="shared" si="7"/>
        <v>0</v>
      </c>
      <c r="AD238" s="53">
        <f t="shared" si="8"/>
        <v>0</v>
      </c>
      <c r="AE238" s="53" t="str">
        <f>IF(ISNA(VLOOKUP(C238,Вчера_Спутник!C:C, 1, FALSE)),"ошибка",0)</f>
        <v>ошибка</v>
      </c>
      <c r="AF238" s="55"/>
      <c r="AG238" s="53" t="e">
        <f>D238-VLOOKUP(C238, Вчера_Спутник!C:BG, 2, FALSE)</f>
        <v>#N/A</v>
      </c>
      <c r="AH238" s="53" t="e">
        <f>E238-F238-VLOOKUP(C238, Вчера_Спутник!C:BG, 3, FALSE)</f>
        <v>#N/A</v>
      </c>
      <c r="AI238" s="53" t="e">
        <f>G238-H238-VLOOKUP(C238, Вчера_Спутник!C:BG, 5, FALSE)</f>
        <v>#N/A</v>
      </c>
      <c r="AJ238" s="53" t="e">
        <f>I238-J238-VLOOKUP(C238, Вчера_Спутник!C:BG, 7, FALSE)</f>
        <v>#N/A</v>
      </c>
      <c r="AK238" s="53" t="e">
        <f>K238-L238-VLOOKUP(C238, Вчера_Спутник!C:BG, 9, FALSE)</f>
        <v>#N/A</v>
      </c>
      <c r="AL238" s="53" t="e">
        <f>M238-N238-VLOOKUP(C238, Вчера_Спутник!C:BG, 11, FALSE)</f>
        <v>#N/A</v>
      </c>
      <c r="AM238" s="53" t="e">
        <f>O238-P238-VLOOKUP(C238, Вчера_Спутник!C:BG, 13, FALSE)</f>
        <v>#N/A</v>
      </c>
      <c r="AN238" s="53" t="e">
        <f>Q238-R238-VLOOKUP(C238, Вчера_Спутник!C:BG, 15, FALSE)</f>
        <v>#N/A</v>
      </c>
      <c r="AO238" s="53" t="e">
        <f>S238-T238-VLOOKUP(C238, Вчера_Спутник!C:BG, 17, FALSE)</f>
        <v>#N/A</v>
      </c>
      <c r="AP238" s="53" t="e">
        <f>U238-V238-VLOOKUP(C238, Вчера_Спутник!C:BG, 19, FALSE)</f>
        <v>#N/A</v>
      </c>
      <c r="AQ238" s="53" t="e">
        <f>W238-X238-VLOOKUP(C238, Вчера_Спутник!C:BG, 21, FALSE)</f>
        <v>#N/A</v>
      </c>
      <c r="AR238" s="53" t="e">
        <f>Y238-Z238-VLOOKUP(C238, Вчера_Спутник!C:BG, 23, FALSE)</f>
        <v>#N/A</v>
      </c>
      <c r="AS238" s="53" t="e">
        <f>VLOOKUP(C238, Вчера_Спутник!C:BG, 25, FALSE)+F238-V238-Z238-AA238</f>
        <v>#N/A</v>
      </c>
    </row>
    <row r="239" spans="1:45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4"/>
      <c r="AB239" s="48"/>
      <c r="AC239" s="53">
        <f t="shared" si="7"/>
        <v>0</v>
      </c>
      <c r="AD239" s="53">
        <f t="shared" si="8"/>
        <v>0</v>
      </c>
      <c r="AE239" s="53" t="str">
        <f>IF(ISNA(VLOOKUP(C239,Вчера_Спутник!C:C, 1, FALSE)),"ошибка",0)</f>
        <v>ошибка</v>
      </c>
      <c r="AF239" s="55"/>
      <c r="AG239" s="53" t="e">
        <f>D239-VLOOKUP(C239, Вчера_Спутник!C:BG, 2, FALSE)</f>
        <v>#N/A</v>
      </c>
      <c r="AH239" s="53" t="e">
        <f>E239-F239-VLOOKUP(C239, Вчера_Спутник!C:BG, 3, FALSE)</f>
        <v>#N/A</v>
      </c>
      <c r="AI239" s="53" t="e">
        <f>G239-H239-VLOOKUP(C239, Вчера_Спутник!C:BG, 5, FALSE)</f>
        <v>#N/A</v>
      </c>
      <c r="AJ239" s="53" t="e">
        <f>I239-J239-VLOOKUP(C239, Вчера_Спутник!C:BG, 7, FALSE)</f>
        <v>#N/A</v>
      </c>
      <c r="AK239" s="53" t="e">
        <f>K239-L239-VLOOKUP(C239, Вчера_Спутник!C:BG, 9, FALSE)</f>
        <v>#N/A</v>
      </c>
      <c r="AL239" s="53" t="e">
        <f>M239-N239-VLOOKUP(C239, Вчера_Спутник!C:BG, 11, FALSE)</f>
        <v>#N/A</v>
      </c>
      <c r="AM239" s="53" t="e">
        <f>O239-P239-VLOOKUP(C239, Вчера_Спутник!C:BG, 13, FALSE)</f>
        <v>#N/A</v>
      </c>
      <c r="AN239" s="53" t="e">
        <f>Q239-R239-VLOOKUP(C239, Вчера_Спутник!C:BG, 15, FALSE)</f>
        <v>#N/A</v>
      </c>
      <c r="AO239" s="53" t="e">
        <f>S239-T239-VLOOKUP(C239, Вчера_Спутник!C:BG, 17, FALSE)</f>
        <v>#N/A</v>
      </c>
      <c r="AP239" s="53" t="e">
        <f>U239-V239-VLOOKUP(C239, Вчера_Спутник!C:BG, 19, FALSE)</f>
        <v>#N/A</v>
      </c>
      <c r="AQ239" s="53" t="e">
        <f>W239-X239-VLOOKUP(C239, Вчера_Спутник!C:BG, 21, FALSE)</f>
        <v>#N/A</v>
      </c>
      <c r="AR239" s="53" t="e">
        <f>Y239-Z239-VLOOKUP(C239, Вчера_Спутник!C:BG, 23, FALSE)</f>
        <v>#N/A</v>
      </c>
      <c r="AS239" s="53" t="e">
        <f>VLOOKUP(C239, Вчера_Спутник!C:BG, 25, FALSE)+F239-V239-Z239-AA239</f>
        <v>#N/A</v>
      </c>
    </row>
    <row r="240" spans="1:45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4"/>
      <c r="AB240" s="48"/>
      <c r="AC240" s="53">
        <f t="shared" si="7"/>
        <v>0</v>
      </c>
      <c r="AD240" s="53">
        <f t="shared" si="8"/>
        <v>0</v>
      </c>
      <c r="AE240" s="53" t="str">
        <f>IF(ISNA(VLOOKUP(C240,Вчера_Спутник!C:C, 1, FALSE)),"ошибка",0)</f>
        <v>ошибка</v>
      </c>
      <c r="AF240" s="55"/>
      <c r="AG240" s="53" t="e">
        <f>D240-VLOOKUP(C240, Вчера_Спутник!C:BG, 2, FALSE)</f>
        <v>#N/A</v>
      </c>
      <c r="AH240" s="53" t="e">
        <f>E240-F240-VLOOKUP(C240, Вчера_Спутник!C:BG, 3, FALSE)</f>
        <v>#N/A</v>
      </c>
      <c r="AI240" s="53" t="e">
        <f>G240-H240-VLOOKUP(C240, Вчера_Спутник!C:BG, 5, FALSE)</f>
        <v>#N/A</v>
      </c>
      <c r="AJ240" s="53" t="e">
        <f>I240-J240-VLOOKUP(C240, Вчера_Спутник!C:BG, 7, FALSE)</f>
        <v>#N/A</v>
      </c>
      <c r="AK240" s="53" t="e">
        <f>K240-L240-VLOOKUP(C240, Вчера_Спутник!C:BG, 9, FALSE)</f>
        <v>#N/A</v>
      </c>
      <c r="AL240" s="53" t="e">
        <f>M240-N240-VLOOKUP(C240, Вчера_Спутник!C:BG, 11, FALSE)</f>
        <v>#N/A</v>
      </c>
      <c r="AM240" s="53" t="e">
        <f>O240-P240-VLOOKUP(C240, Вчера_Спутник!C:BG, 13, FALSE)</f>
        <v>#N/A</v>
      </c>
      <c r="AN240" s="53" t="e">
        <f>Q240-R240-VLOOKUP(C240, Вчера_Спутник!C:BG, 15, FALSE)</f>
        <v>#N/A</v>
      </c>
      <c r="AO240" s="53" t="e">
        <f>S240-T240-VLOOKUP(C240, Вчера_Спутник!C:BG, 17, FALSE)</f>
        <v>#N/A</v>
      </c>
      <c r="AP240" s="53" t="e">
        <f>U240-V240-VLOOKUP(C240, Вчера_Спутник!C:BG, 19, FALSE)</f>
        <v>#N/A</v>
      </c>
      <c r="AQ240" s="53" t="e">
        <f>W240-X240-VLOOKUP(C240, Вчера_Спутник!C:BG, 21, FALSE)</f>
        <v>#N/A</v>
      </c>
      <c r="AR240" s="53" t="e">
        <f>Y240-Z240-VLOOKUP(C240, Вчера_Спутник!C:BG, 23, FALSE)</f>
        <v>#N/A</v>
      </c>
      <c r="AS240" s="53" t="e">
        <f>VLOOKUP(C240, Вчера_Спутник!C:BG, 25, FALSE)+F240-V240-Z240-AA240</f>
        <v>#N/A</v>
      </c>
    </row>
    <row r="241" spans="1:45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4"/>
      <c r="AB241" s="48"/>
      <c r="AC241" s="53">
        <f t="shared" si="7"/>
        <v>0</v>
      </c>
      <c r="AD241" s="53">
        <f t="shared" si="8"/>
        <v>0</v>
      </c>
      <c r="AE241" s="53" t="str">
        <f>IF(ISNA(VLOOKUP(C241,Вчера_Спутник!C:C, 1, FALSE)),"ошибка",0)</f>
        <v>ошибка</v>
      </c>
      <c r="AF241" s="55"/>
      <c r="AG241" s="53" t="e">
        <f>D241-VLOOKUP(C241, Вчера_Спутник!C:BG, 2, FALSE)</f>
        <v>#N/A</v>
      </c>
      <c r="AH241" s="53" t="e">
        <f>E241-F241-VLOOKUP(C241, Вчера_Спутник!C:BG, 3, FALSE)</f>
        <v>#N/A</v>
      </c>
      <c r="AI241" s="53" t="e">
        <f>G241-H241-VLOOKUP(C241, Вчера_Спутник!C:BG, 5, FALSE)</f>
        <v>#N/A</v>
      </c>
      <c r="AJ241" s="53" t="e">
        <f>I241-J241-VLOOKUP(C241, Вчера_Спутник!C:BG, 7, FALSE)</f>
        <v>#N/A</v>
      </c>
      <c r="AK241" s="53" t="e">
        <f>K241-L241-VLOOKUP(C241, Вчера_Спутник!C:BG, 9, FALSE)</f>
        <v>#N/A</v>
      </c>
      <c r="AL241" s="53" t="e">
        <f>M241-N241-VLOOKUP(C241, Вчера_Спутник!C:BG, 11, FALSE)</f>
        <v>#N/A</v>
      </c>
      <c r="AM241" s="53" t="e">
        <f>O241-P241-VLOOKUP(C241, Вчера_Спутник!C:BG, 13, FALSE)</f>
        <v>#N/A</v>
      </c>
      <c r="AN241" s="53" t="e">
        <f>Q241-R241-VLOOKUP(C241, Вчера_Спутник!C:BG, 15, FALSE)</f>
        <v>#N/A</v>
      </c>
      <c r="AO241" s="53" t="e">
        <f>S241-T241-VLOOKUP(C241, Вчера_Спутник!C:BG, 17, FALSE)</f>
        <v>#N/A</v>
      </c>
      <c r="AP241" s="53" t="e">
        <f>U241-V241-VLOOKUP(C241, Вчера_Спутник!C:BG, 19, FALSE)</f>
        <v>#N/A</v>
      </c>
      <c r="AQ241" s="53" t="e">
        <f>W241-X241-VLOOKUP(C241, Вчера_Спутник!C:BG, 21, FALSE)</f>
        <v>#N/A</v>
      </c>
      <c r="AR241" s="53" t="e">
        <f>Y241-Z241-VLOOKUP(C241, Вчера_Спутник!C:BG, 23, FALSE)</f>
        <v>#N/A</v>
      </c>
      <c r="AS241" s="53" t="e">
        <f>VLOOKUP(C241, Вчера_Спутник!C:BG, 25, FALSE)+F241-V241-Z241-AA241</f>
        <v>#N/A</v>
      </c>
    </row>
    <row r="242" spans="1:45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4"/>
      <c r="AB242" s="48"/>
      <c r="AC242" s="53">
        <f t="shared" si="7"/>
        <v>0</v>
      </c>
      <c r="AD242" s="53">
        <f t="shared" si="8"/>
        <v>0</v>
      </c>
      <c r="AE242" s="53" t="str">
        <f>IF(ISNA(VLOOKUP(C242,Вчера_Спутник!C:C, 1, FALSE)),"ошибка",0)</f>
        <v>ошибка</v>
      </c>
      <c r="AF242" s="55"/>
      <c r="AG242" s="53" t="e">
        <f>D242-VLOOKUP(C242, Вчера_Спутник!C:BG, 2, FALSE)</f>
        <v>#N/A</v>
      </c>
      <c r="AH242" s="53" t="e">
        <f>E242-F242-VLOOKUP(C242, Вчера_Спутник!C:BG, 3, FALSE)</f>
        <v>#N/A</v>
      </c>
      <c r="AI242" s="53" t="e">
        <f>G242-H242-VLOOKUP(C242, Вчера_Спутник!C:BG, 5, FALSE)</f>
        <v>#N/A</v>
      </c>
      <c r="AJ242" s="53" t="e">
        <f>I242-J242-VLOOKUP(C242, Вчера_Спутник!C:BG, 7, FALSE)</f>
        <v>#N/A</v>
      </c>
      <c r="AK242" s="53" t="e">
        <f>K242-L242-VLOOKUP(C242, Вчера_Спутник!C:BG, 9, FALSE)</f>
        <v>#N/A</v>
      </c>
      <c r="AL242" s="53" t="e">
        <f>M242-N242-VLOOKUP(C242, Вчера_Спутник!C:BG, 11, FALSE)</f>
        <v>#N/A</v>
      </c>
      <c r="AM242" s="53" t="e">
        <f>O242-P242-VLOOKUP(C242, Вчера_Спутник!C:BG, 13, FALSE)</f>
        <v>#N/A</v>
      </c>
      <c r="AN242" s="53" t="e">
        <f>Q242-R242-VLOOKUP(C242, Вчера_Спутник!C:BG, 15, FALSE)</f>
        <v>#N/A</v>
      </c>
      <c r="AO242" s="53" t="e">
        <f>S242-T242-VLOOKUP(C242, Вчера_Спутник!C:BG, 17, FALSE)</f>
        <v>#N/A</v>
      </c>
      <c r="AP242" s="53" t="e">
        <f>U242-V242-VLOOKUP(C242, Вчера_Спутник!C:BG, 19, FALSE)</f>
        <v>#N/A</v>
      </c>
      <c r="AQ242" s="53" t="e">
        <f>W242-X242-VLOOKUP(C242, Вчера_Спутник!C:BG, 21, FALSE)</f>
        <v>#N/A</v>
      </c>
      <c r="AR242" s="53" t="e">
        <f>Y242-Z242-VLOOKUP(C242, Вчера_Спутник!C:BG, 23, FALSE)</f>
        <v>#N/A</v>
      </c>
      <c r="AS242" s="53" t="e">
        <f>VLOOKUP(C242, Вчера_Спутник!C:BG, 25, FALSE)+F242-V242-Z242-AA242</f>
        <v>#N/A</v>
      </c>
    </row>
    <row r="243" spans="1:45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4"/>
      <c r="AB243" s="48"/>
      <c r="AC243" s="53">
        <f t="shared" si="7"/>
        <v>0</v>
      </c>
      <c r="AD243" s="53">
        <f t="shared" si="8"/>
        <v>0</v>
      </c>
      <c r="AE243" s="53" t="str">
        <f>IF(ISNA(VLOOKUP(C243,Вчера_Спутник!C:C, 1, FALSE)),"ошибка",0)</f>
        <v>ошибка</v>
      </c>
      <c r="AF243" s="55"/>
      <c r="AG243" s="53" t="e">
        <f>D243-VLOOKUP(C243, Вчера_Спутник!C:BG, 2, FALSE)</f>
        <v>#N/A</v>
      </c>
      <c r="AH243" s="53" t="e">
        <f>E243-F243-VLOOKUP(C243, Вчера_Спутник!C:BG, 3, FALSE)</f>
        <v>#N/A</v>
      </c>
      <c r="AI243" s="53" t="e">
        <f>G243-H243-VLOOKUP(C243, Вчера_Спутник!C:BG, 5, FALSE)</f>
        <v>#N/A</v>
      </c>
      <c r="AJ243" s="53" t="e">
        <f>I243-J243-VLOOKUP(C243, Вчера_Спутник!C:BG, 7, FALSE)</f>
        <v>#N/A</v>
      </c>
      <c r="AK243" s="53" t="e">
        <f>K243-L243-VLOOKUP(C243, Вчера_Спутник!C:BG, 9, FALSE)</f>
        <v>#N/A</v>
      </c>
      <c r="AL243" s="53" t="e">
        <f>M243-N243-VLOOKUP(C243, Вчера_Спутник!C:BG, 11, FALSE)</f>
        <v>#N/A</v>
      </c>
      <c r="AM243" s="53" t="e">
        <f>O243-P243-VLOOKUP(C243, Вчера_Спутник!C:BG, 13, FALSE)</f>
        <v>#N/A</v>
      </c>
      <c r="AN243" s="53" t="e">
        <f>Q243-R243-VLOOKUP(C243, Вчера_Спутник!C:BG, 15, FALSE)</f>
        <v>#N/A</v>
      </c>
      <c r="AO243" s="53" t="e">
        <f>S243-T243-VLOOKUP(C243, Вчера_Спутник!C:BG, 17, FALSE)</f>
        <v>#N/A</v>
      </c>
      <c r="AP243" s="53" t="e">
        <f>U243-V243-VLOOKUP(C243, Вчера_Спутник!C:BG, 19, FALSE)</f>
        <v>#N/A</v>
      </c>
      <c r="AQ243" s="53" t="e">
        <f>W243-X243-VLOOKUP(C243, Вчера_Спутник!C:BG, 21, FALSE)</f>
        <v>#N/A</v>
      </c>
      <c r="AR243" s="53" t="e">
        <f>Y243-Z243-VLOOKUP(C243, Вчера_Спутник!C:BG, 23, FALSE)</f>
        <v>#N/A</v>
      </c>
      <c r="AS243" s="53" t="e">
        <f>VLOOKUP(C243, Вчера_Спутник!C:BG, 25, FALSE)+F243-V243-Z243-AA243</f>
        <v>#N/A</v>
      </c>
    </row>
    <row r="244" spans="1:45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4"/>
      <c r="AB244" s="48"/>
      <c r="AC244" s="53">
        <f t="shared" si="7"/>
        <v>0</v>
      </c>
      <c r="AD244" s="53">
        <f t="shared" si="8"/>
        <v>0</v>
      </c>
      <c r="AE244" s="53" t="str">
        <f>IF(ISNA(VLOOKUP(C244,Вчера_Спутник!C:C, 1, FALSE)),"ошибка",0)</f>
        <v>ошибка</v>
      </c>
      <c r="AF244" s="55"/>
      <c r="AG244" s="53" t="e">
        <f>D244-VLOOKUP(C244, Вчера_Спутник!C:BG, 2, FALSE)</f>
        <v>#N/A</v>
      </c>
      <c r="AH244" s="53" t="e">
        <f>E244-F244-VLOOKUP(C244, Вчера_Спутник!C:BG, 3, FALSE)</f>
        <v>#N/A</v>
      </c>
      <c r="AI244" s="53" t="e">
        <f>G244-H244-VLOOKUP(C244, Вчера_Спутник!C:BG, 5, FALSE)</f>
        <v>#N/A</v>
      </c>
      <c r="AJ244" s="53" t="e">
        <f>I244-J244-VLOOKUP(C244, Вчера_Спутник!C:BG, 7, FALSE)</f>
        <v>#N/A</v>
      </c>
      <c r="AK244" s="53" t="e">
        <f>K244-L244-VLOOKUP(C244, Вчера_Спутник!C:BG, 9, FALSE)</f>
        <v>#N/A</v>
      </c>
      <c r="AL244" s="53" t="e">
        <f>M244-N244-VLOOKUP(C244, Вчера_Спутник!C:BG, 11, FALSE)</f>
        <v>#N/A</v>
      </c>
      <c r="AM244" s="53" t="e">
        <f>O244-P244-VLOOKUP(C244, Вчера_Спутник!C:BG, 13, FALSE)</f>
        <v>#N/A</v>
      </c>
      <c r="AN244" s="53" t="e">
        <f>Q244-R244-VLOOKUP(C244, Вчера_Спутник!C:BG, 15, FALSE)</f>
        <v>#N/A</v>
      </c>
      <c r="AO244" s="53" t="e">
        <f>S244-T244-VLOOKUP(C244, Вчера_Спутник!C:BG, 17, FALSE)</f>
        <v>#N/A</v>
      </c>
      <c r="AP244" s="53" t="e">
        <f>U244-V244-VLOOKUP(C244, Вчера_Спутник!C:BG, 19, FALSE)</f>
        <v>#N/A</v>
      </c>
      <c r="AQ244" s="53" t="e">
        <f>W244-X244-VLOOKUP(C244, Вчера_Спутник!C:BG, 21, FALSE)</f>
        <v>#N/A</v>
      </c>
      <c r="AR244" s="53" t="e">
        <f>Y244-Z244-VLOOKUP(C244, Вчера_Спутник!C:BG, 23, FALSE)</f>
        <v>#N/A</v>
      </c>
      <c r="AS244" s="53" t="e">
        <f>VLOOKUP(C244, Вчера_Спутник!C:BG, 25, FALSE)+F244-V244-Z244-AA244</f>
        <v>#N/A</v>
      </c>
    </row>
    <row r="245" spans="1:45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4"/>
      <c r="AB245" s="48"/>
      <c r="AC245" s="53">
        <f t="shared" si="7"/>
        <v>0</v>
      </c>
      <c r="AD245" s="53">
        <f t="shared" si="8"/>
        <v>0</v>
      </c>
      <c r="AE245" s="53" t="str">
        <f>IF(ISNA(VLOOKUP(C245,Вчера_Спутник!C:C, 1, FALSE)),"ошибка",0)</f>
        <v>ошибка</v>
      </c>
      <c r="AF245" s="55"/>
      <c r="AG245" s="53" t="e">
        <f>D245-VLOOKUP(C245, Вчера_Спутник!C:BG, 2, FALSE)</f>
        <v>#N/A</v>
      </c>
      <c r="AH245" s="53" t="e">
        <f>E245-F245-VLOOKUP(C245, Вчера_Спутник!C:BG, 3, FALSE)</f>
        <v>#N/A</v>
      </c>
      <c r="AI245" s="53" t="e">
        <f>G245-H245-VLOOKUP(C245, Вчера_Спутник!C:BG, 5, FALSE)</f>
        <v>#N/A</v>
      </c>
      <c r="AJ245" s="53" t="e">
        <f>I245-J245-VLOOKUP(C245, Вчера_Спутник!C:BG, 7, FALSE)</f>
        <v>#N/A</v>
      </c>
      <c r="AK245" s="53" t="e">
        <f>K245-L245-VLOOKUP(C245, Вчера_Спутник!C:BG, 9, FALSE)</f>
        <v>#N/A</v>
      </c>
      <c r="AL245" s="53" t="e">
        <f>M245-N245-VLOOKUP(C245, Вчера_Спутник!C:BG, 11, FALSE)</f>
        <v>#N/A</v>
      </c>
      <c r="AM245" s="53" t="e">
        <f>O245-P245-VLOOKUP(C245, Вчера_Спутник!C:BG, 13, FALSE)</f>
        <v>#N/A</v>
      </c>
      <c r="AN245" s="53" t="e">
        <f>Q245-R245-VLOOKUP(C245, Вчера_Спутник!C:BG, 15, FALSE)</f>
        <v>#N/A</v>
      </c>
      <c r="AO245" s="53" t="e">
        <f>S245-T245-VLOOKUP(C245, Вчера_Спутник!C:BG, 17, FALSE)</f>
        <v>#N/A</v>
      </c>
      <c r="AP245" s="53" t="e">
        <f>U245-V245-VLOOKUP(C245, Вчера_Спутник!C:BG, 19, FALSE)</f>
        <v>#N/A</v>
      </c>
      <c r="AQ245" s="53" t="e">
        <f>W245-X245-VLOOKUP(C245, Вчера_Спутник!C:BG, 21, FALSE)</f>
        <v>#N/A</v>
      </c>
      <c r="AR245" s="53" t="e">
        <f>Y245-Z245-VLOOKUP(C245, Вчера_Спутник!C:BG, 23, FALSE)</f>
        <v>#N/A</v>
      </c>
      <c r="AS245" s="53" t="e">
        <f>VLOOKUP(C245, Вчера_Спутник!C:BG, 25, FALSE)+F245-V245-Z245-AA245</f>
        <v>#N/A</v>
      </c>
    </row>
    <row r="246" spans="1:45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4"/>
      <c r="AB246" s="48"/>
      <c r="AC246" s="53">
        <f t="shared" si="7"/>
        <v>0</v>
      </c>
      <c r="AD246" s="53">
        <f t="shared" si="8"/>
        <v>0</v>
      </c>
      <c r="AE246" s="53" t="str">
        <f>IF(ISNA(VLOOKUP(C246,Вчера_Спутник!C:C, 1, FALSE)),"ошибка",0)</f>
        <v>ошибка</v>
      </c>
      <c r="AF246" s="55"/>
      <c r="AG246" s="53" t="e">
        <f>D246-VLOOKUP(C246, Вчера_Спутник!C:BG, 2, FALSE)</f>
        <v>#N/A</v>
      </c>
      <c r="AH246" s="53" t="e">
        <f>E246-F246-VLOOKUP(C246, Вчера_Спутник!C:BG, 3, FALSE)</f>
        <v>#N/A</v>
      </c>
      <c r="AI246" s="53" t="e">
        <f>G246-H246-VLOOKUP(C246, Вчера_Спутник!C:BG, 5, FALSE)</f>
        <v>#N/A</v>
      </c>
      <c r="AJ246" s="53" t="e">
        <f>I246-J246-VLOOKUP(C246, Вчера_Спутник!C:BG, 7, FALSE)</f>
        <v>#N/A</v>
      </c>
      <c r="AK246" s="53" t="e">
        <f>K246-L246-VLOOKUP(C246, Вчера_Спутник!C:BG, 9, FALSE)</f>
        <v>#N/A</v>
      </c>
      <c r="AL246" s="53" t="e">
        <f>M246-N246-VLOOKUP(C246, Вчера_Спутник!C:BG, 11, FALSE)</f>
        <v>#N/A</v>
      </c>
      <c r="AM246" s="53" t="e">
        <f>O246-P246-VLOOKUP(C246, Вчера_Спутник!C:BG, 13, FALSE)</f>
        <v>#N/A</v>
      </c>
      <c r="AN246" s="53" t="e">
        <f>Q246-R246-VLOOKUP(C246, Вчера_Спутник!C:BG, 15, FALSE)</f>
        <v>#N/A</v>
      </c>
      <c r="AO246" s="53" t="e">
        <f>S246-T246-VLOOKUP(C246, Вчера_Спутник!C:BG, 17, FALSE)</f>
        <v>#N/A</v>
      </c>
      <c r="AP246" s="53" t="e">
        <f>U246-V246-VLOOKUP(C246, Вчера_Спутник!C:BG, 19, FALSE)</f>
        <v>#N/A</v>
      </c>
      <c r="AQ246" s="53" t="e">
        <f>W246-X246-VLOOKUP(C246, Вчера_Спутник!C:BG, 21, FALSE)</f>
        <v>#N/A</v>
      </c>
      <c r="AR246" s="53" t="e">
        <f>Y246-Z246-VLOOKUP(C246, Вчера_Спутник!C:BG, 23, FALSE)</f>
        <v>#N/A</v>
      </c>
      <c r="AS246" s="53" t="e">
        <f>VLOOKUP(C246, Вчера_Спутник!C:BG, 25, FALSE)+F246-V246-Z246-AA246</f>
        <v>#N/A</v>
      </c>
    </row>
    <row r="247" spans="1:45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4"/>
      <c r="AB247" s="48"/>
      <c r="AC247" s="53">
        <f t="shared" si="7"/>
        <v>0</v>
      </c>
      <c r="AD247" s="53">
        <f t="shared" si="8"/>
        <v>0</v>
      </c>
      <c r="AE247" s="53" t="str">
        <f>IF(ISNA(VLOOKUP(C247,Вчера_Спутник!C:C, 1, FALSE)),"ошибка",0)</f>
        <v>ошибка</v>
      </c>
      <c r="AF247" s="55"/>
      <c r="AG247" s="53" t="e">
        <f>D247-VLOOKUP(C247, Вчера_Спутник!C:BG, 2, FALSE)</f>
        <v>#N/A</v>
      </c>
      <c r="AH247" s="53" t="e">
        <f>E247-F247-VLOOKUP(C247, Вчера_Спутник!C:BG, 3, FALSE)</f>
        <v>#N/A</v>
      </c>
      <c r="AI247" s="53" t="e">
        <f>G247-H247-VLOOKUP(C247, Вчера_Спутник!C:BG, 5, FALSE)</f>
        <v>#N/A</v>
      </c>
      <c r="AJ247" s="53" t="e">
        <f>I247-J247-VLOOKUP(C247, Вчера_Спутник!C:BG, 7, FALSE)</f>
        <v>#N/A</v>
      </c>
      <c r="AK247" s="53" t="e">
        <f>K247-L247-VLOOKUP(C247, Вчера_Спутник!C:BG, 9, FALSE)</f>
        <v>#N/A</v>
      </c>
      <c r="AL247" s="53" t="e">
        <f>M247-N247-VLOOKUP(C247, Вчера_Спутник!C:BG, 11, FALSE)</f>
        <v>#N/A</v>
      </c>
      <c r="AM247" s="53" t="e">
        <f>O247-P247-VLOOKUP(C247, Вчера_Спутник!C:BG, 13, FALSE)</f>
        <v>#N/A</v>
      </c>
      <c r="AN247" s="53" t="e">
        <f>Q247-R247-VLOOKUP(C247, Вчера_Спутник!C:BG, 15, FALSE)</f>
        <v>#N/A</v>
      </c>
      <c r="AO247" s="53" t="e">
        <f>S247-T247-VLOOKUP(C247, Вчера_Спутник!C:BG, 17, FALSE)</f>
        <v>#N/A</v>
      </c>
      <c r="AP247" s="53" t="e">
        <f>U247-V247-VLOOKUP(C247, Вчера_Спутник!C:BG, 19, FALSE)</f>
        <v>#N/A</v>
      </c>
      <c r="AQ247" s="53" t="e">
        <f>W247-X247-VLOOKUP(C247, Вчера_Спутник!C:BG, 21, FALSE)</f>
        <v>#N/A</v>
      </c>
      <c r="AR247" s="53" t="e">
        <f>Y247-Z247-VLOOKUP(C247, Вчера_Спутник!C:BG, 23, FALSE)</f>
        <v>#N/A</v>
      </c>
      <c r="AS247" s="53" t="e">
        <f>VLOOKUP(C247, Вчера_Спутник!C:BG, 25, FALSE)+F247-V247-Z247-AA247</f>
        <v>#N/A</v>
      </c>
    </row>
    <row r="248" spans="1:45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4"/>
      <c r="AB248" s="48"/>
      <c r="AC248" s="53">
        <f t="shared" si="7"/>
        <v>0</v>
      </c>
      <c r="AD248" s="53">
        <f t="shared" si="8"/>
        <v>0</v>
      </c>
      <c r="AE248" s="53" t="str">
        <f>IF(ISNA(VLOOKUP(C248,Вчера_Спутник!C:C, 1, FALSE)),"ошибка",0)</f>
        <v>ошибка</v>
      </c>
      <c r="AF248" s="55"/>
      <c r="AG248" s="53" t="e">
        <f>D248-VLOOKUP(C248, Вчера_Спутник!C:BG, 2, FALSE)</f>
        <v>#N/A</v>
      </c>
      <c r="AH248" s="53" t="e">
        <f>E248-F248-VLOOKUP(C248, Вчера_Спутник!C:BG, 3, FALSE)</f>
        <v>#N/A</v>
      </c>
      <c r="AI248" s="53" t="e">
        <f>G248-H248-VLOOKUP(C248, Вчера_Спутник!C:BG, 5, FALSE)</f>
        <v>#N/A</v>
      </c>
      <c r="AJ248" s="53" t="e">
        <f>I248-J248-VLOOKUP(C248, Вчера_Спутник!C:BG, 7, FALSE)</f>
        <v>#N/A</v>
      </c>
      <c r="AK248" s="53" t="e">
        <f>K248-L248-VLOOKUP(C248, Вчера_Спутник!C:BG, 9, FALSE)</f>
        <v>#N/A</v>
      </c>
      <c r="AL248" s="53" t="e">
        <f>M248-N248-VLOOKUP(C248, Вчера_Спутник!C:BG, 11, FALSE)</f>
        <v>#N/A</v>
      </c>
      <c r="AM248" s="53" t="e">
        <f>O248-P248-VLOOKUP(C248, Вчера_Спутник!C:BG, 13, FALSE)</f>
        <v>#N/A</v>
      </c>
      <c r="AN248" s="53" t="e">
        <f>Q248-R248-VLOOKUP(C248, Вчера_Спутник!C:BG, 15, FALSE)</f>
        <v>#N/A</v>
      </c>
      <c r="AO248" s="53" t="e">
        <f>S248-T248-VLOOKUP(C248, Вчера_Спутник!C:BG, 17, FALSE)</f>
        <v>#N/A</v>
      </c>
      <c r="AP248" s="53" t="e">
        <f>U248-V248-VLOOKUP(C248, Вчера_Спутник!C:BG, 19, FALSE)</f>
        <v>#N/A</v>
      </c>
      <c r="AQ248" s="53" t="e">
        <f>W248-X248-VLOOKUP(C248, Вчера_Спутник!C:BG, 21, FALSE)</f>
        <v>#N/A</v>
      </c>
      <c r="AR248" s="53" t="e">
        <f>Y248-Z248-VLOOKUP(C248, Вчера_Спутник!C:BG, 23, FALSE)</f>
        <v>#N/A</v>
      </c>
      <c r="AS248" s="53" t="e">
        <f>VLOOKUP(C248, Вчера_Спутник!C:BG, 25, FALSE)+F248-V248-Z248-AA248</f>
        <v>#N/A</v>
      </c>
    </row>
    <row r="249" spans="1:45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4"/>
      <c r="AB249" s="48"/>
      <c r="AC249" s="53">
        <f t="shared" si="7"/>
        <v>0</v>
      </c>
      <c r="AD249" s="53">
        <f t="shared" si="8"/>
        <v>0</v>
      </c>
      <c r="AE249" s="53" t="str">
        <f>IF(ISNA(VLOOKUP(C249,Вчера_Спутник!C:C, 1, FALSE)),"ошибка",0)</f>
        <v>ошибка</v>
      </c>
      <c r="AF249" s="55"/>
      <c r="AG249" s="53" t="e">
        <f>D249-VLOOKUP(C249, Вчера_Спутник!C:BG, 2, FALSE)</f>
        <v>#N/A</v>
      </c>
      <c r="AH249" s="53" t="e">
        <f>E249-F249-VLOOKUP(C249, Вчера_Спутник!C:BG, 3, FALSE)</f>
        <v>#N/A</v>
      </c>
      <c r="AI249" s="53" t="e">
        <f>G249-H249-VLOOKUP(C249, Вчера_Спутник!C:BG, 5, FALSE)</f>
        <v>#N/A</v>
      </c>
      <c r="AJ249" s="53" t="e">
        <f>I249-J249-VLOOKUP(C249, Вчера_Спутник!C:BG, 7, FALSE)</f>
        <v>#N/A</v>
      </c>
      <c r="AK249" s="53" t="e">
        <f>K249-L249-VLOOKUP(C249, Вчера_Спутник!C:BG, 9, FALSE)</f>
        <v>#N/A</v>
      </c>
      <c r="AL249" s="53" t="e">
        <f>M249-N249-VLOOKUP(C249, Вчера_Спутник!C:BG, 11, FALSE)</f>
        <v>#N/A</v>
      </c>
      <c r="AM249" s="53" t="e">
        <f>O249-P249-VLOOKUP(C249, Вчера_Спутник!C:BG, 13, FALSE)</f>
        <v>#N/A</v>
      </c>
      <c r="AN249" s="53" t="e">
        <f>Q249-R249-VLOOKUP(C249, Вчера_Спутник!C:BG, 15, FALSE)</f>
        <v>#N/A</v>
      </c>
      <c r="AO249" s="53" t="e">
        <f>S249-T249-VLOOKUP(C249, Вчера_Спутник!C:BG, 17, FALSE)</f>
        <v>#N/A</v>
      </c>
      <c r="AP249" s="53" t="e">
        <f>U249-V249-VLOOKUP(C249, Вчера_Спутник!C:BG, 19, FALSE)</f>
        <v>#N/A</v>
      </c>
      <c r="AQ249" s="53" t="e">
        <f>W249-X249-VLOOKUP(C249, Вчера_Спутник!C:BG, 21, FALSE)</f>
        <v>#N/A</v>
      </c>
      <c r="AR249" s="53" t="e">
        <f>Y249-Z249-VLOOKUP(C249, Вчера_Спутник!C:BG, 23, FALSE)</f>
        <v>#N/A</v>
      </c>
      <c r="AS249" s="53" t="e">
        <f>VLOOKUP(C249, Вчера_Спутник!C:BG, 25, FALSE)+F249-V249-Z249-AA249</f>
        <v>#N/A</v>
      </c>
    </row>
    <row r="250" spans="1:45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4"/>
      <c r="AB250" s="48"/>
      <c r="AC250" s="53">
        <f t="shared" si="7"/>
        <v>0</v>
      </c>
      <c r="AD250" s="53">
        <f t="shared" si="8"/>
        <v>0</v>
      </c>
      <c r="AE250" s="53" t="str">
        <f>IF(ISNA(VLOOKUP(C250,Вчера_Спутник!C:C, 1, FALSE)),"ошибка",0)</f>
        <v>ошибка</v>
      </c>
      <c r="AF250" s="55"/>
      <c r="AG250" s="53" t="e">
        <f>D250-VLOOKUP(C250, Вчера_Спутник!C:BG, 2, FALSE)</f>
        <v>#N/A</v>
      </c>
      <c r="AH250" s="53" t="e">
        <f>E250-F250-VLOOKUP(C250, Вчера_Спутник!C:BG, 3, FALSE)</f>
        <v>#N/A</v>
      </c>
      <c r="AI250" s="53" t="e">
        <f>G250-H250-VLOOKUP(C250, Вчера_Спутник!C:BG, 5, FALSE)</f>
        <v>#N/A</v>
      </c>
      <c r="AJ250" s="53" t="e">
        <f>I250-J250-VLOOKUP(C250, Вчера_Спутник!C:BG, 7, FALSE)</f>
        <v>#N/A</v>
      </c>
      <c r="AK250" s="53" t="e">
        <f>K250-L250-VLOOKUP(C250, Вчера_Спутник!C:BG, 9, FALSE)</f>
        <v>#N/A</v>
      </c>
      <c r="AL250" s="53" t="e">
        <f>M250-N250-VLOOKUP(C250, Вчера_Спутник!C:BG, 11, FALSE)</f>
        <v>#N/A</v>
      </c>
      <c r="AM250" s="53" t="e">
        <f>O250-P250-VLOOKUP(C250, Вчера_Спутник!C:BG, 13, FALSE)</f>
        <v>#N/A</v>
      </c>
      <c r="AN250" s="53" t="e">
        <f>Q250-R250-VLOOKUP(C250, Вчера_Спутник!C:BG, 15, FALSE)</f>
        <v>#N/A</v>
      </c>
      <c r="AO250" s="53" t="e">
        <f>S250-T250-VLOOKUP(C250, Вчера_Спутник!C:BG, 17, FALSE)</f>
        <v>#N/A</v>
      </c>
      <c r="AP250" s="53" t="e">
        <f>U250-V250-VLOOKUP(C250, Вчера_Спутник!C:BG, 19, FALSE)</f>
        <v>#N/A</v>
      </c>
      <c r="AQ250" s="53" t="e">
        <f>W250-X250-VLOOKUP(C250, Вчера_Спутник!C:BG, 21, FALSE)</f>
        <v>#N/A</v>
      </c>
      <c r="AR250" s="53" t="e">
        <f>Y250-Z250-VLOOKUP(C250, Вчера_Спутник!C:BG, 23, FALSE)</f>
        <v>#N/A</v>
      </c>
      <c r="AS250" s="53" t="e">
        <f>VLOOKUP(C250, Вчера_Спутник!C:BG, 25, FALSE)+F250-V250-Z250-AA250</f>
        <v>#N/A</v>
      </c>
    </row>
    <row r="251" spans="1:45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4"/>
      <c r="AB251" s="48"/>
      <c r="AC251" s="53">
        <f t="shared" si="7"/>
        <v>0</v>
      </c>
      <c r="AD251" s="53">
        <f t="shared" si="8"/>
        <v>0</v>
      </c>
      <c r="AE251" s="53" t="str">
        <f>IF(ISNA(VLOOKUP(C251,Вчера_Спутник!C:C, 1, FALSE)),"ошибка",0)</f>
        <v>ошибка</v>
      </c>
      <c r="AF251" s="55"/>
      <c r="AG251" s="53" t="e">
        <f>D251-VLOOKUP(C251, Вчера_Спутник!C:BG, 2, FALSE)</f>
        <v>#N/A</v>
      </c>
      <c r="AH251" s="53" t="e">
        <f>E251-F251-VLOOKUP(C251, Вчера_Спутник!C:BG, 3, FALSE)</f>
        <v>#N/A</v>
      </c>
      <c r="AI251" s="53" t="e">
        <f>G251-H251-VLOOKUP(C251, Вчера_Спутник!C:BG, 5, FALSE)</f>
        <v>#N/A</v>
      </c>
      <c r="AJ251" s="53" t="e">
        <f>I251-J251-VLOOKUP(C251, Вчера_Спутник!C:BG, 7, FALSE)</f>
        <v>#N/A</v>
      </c>
      <c r="AK251" s="53" t="e">
        <f>K251-L251-VLOOKUP(C251, Вчера_Спутник!C:BG, 9, FALSE)</f>
        <v>#N/A</v>
      </c>
      <c r="AL251" s="53" t="e">
        <f>M251-N251-VLOOKUP(C251, Вчера_Спутник!C:BG, 11, FALSE)</f>
        <v>#N/A</v>
      </c>
      <c r="AM251" s="53" t="e">
        <f>O251-P251-VLOOKUP(C251, Вчера_Спутник!C:BG, 13, FALSE)</f>
        <v>#N/A</v>
      </c>
      <c r="AN251" s="53" t="e">
        <f>Q251-R251-VLOOKUP(C251, Вчера_Спутник!C:BG, 15, FALSE)</f>
        <v>#N/A</v>
      </c>
      <c r="AO251" s="53" t="e">
        <f>S251-T251-VLOOKUP(C251, Вчера_Спутник!C:BG, 17, FALSE)</f>
        <v>#N/A</v>
      </c>
      <c r="AP251" s="53" t="e">
        <f>U251-V251-VLOOKUP(C251, Вчера_Спутник!C:BG, 19, FALSE)</f>
        <v>#N/A</v>
      </c>
      <c r="AQ251" s="53" t="e">
        <f>W251-X251-VLOOKUP(C251, Вчера_Спутник!C:BG, 21, FALSE)</f>
        <v>#N/A</v>
      </c>
      <c r="AR251" s="53" t="e">
        <f>Y251-Z251-VLOOKUP(C251, Вчера_Спутник!C:BG, 23, FALSE)</f>
        <v>#N/A</v>
      </c>
      <c r="AS251" s="53" t="e">
        <f>VLOOKUP(C251, Вчера_Спутник!C:BG, 25, FALSE)+F251-V251-Z251-AA251</f>
        <v>#N/A</v>
      </c>
    </row>
    <row r="252" spans="1:45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4"/>
      <c r="AB252" s="48"/>
      <c r="AC252" s="53">
        <f t="shared" si="7"/>
        <v>0</v>
      </c>
      <c r="AD252" s="53">
        <f t="shared" si="8"/>
        <v>0</v>
      </c>
      <c r="AE252" s="53" t="str">
        <f>IF(ISNA(VLOOKUP(C252,Вчера_Спутник!C:C, 1, FALSE)),"ошибка",0)</f>
        <v>ошибка</v>
      </c>
      <c r="AF252" s="55"/>
      <c r="AG252" s="53" t="e">
        <f>D252-VLOOKUP(C252, Вчера_Спутник!C:BG, 2, FALSE)</f>
        <v>#N/A</v>
      </c>
      <c r="AH252" s="53" t="e">
        <f>E252-F252-VLOOKUP(C252, Вчера_Спутник!C:BG, 3, FALSE)</f>
        <v>#N/A</v>
      </c>
      <c r="AI252" s="53" t="e">
        <f>G252-H252-VLOOKUP(C252, Вчера_Спутник!C:BG, 5, FALSE)</f>
        <v>#N/A</v>
      </c>
      <c r="AJ252" s="53" t="e">
        <f>I252-J252-VLOOKUP(C252, Вчера_Спутник!C:BG, 7, FALSE)</f>
        <v>#N/A</v>
      </c>
      <c r="AK252" s="53" t="e">
        <f>K252-L252-VLOOKUP(C252, Вчера_Спутник!C:BG, 9, FALSE)</f>
        <v>#N/A</v>
      </c>
      <c r="AL252" s="53" t="e">
        <f>M252-N252-VLOOKUP(C252, Вчера_Спутник!C:BG, 11, FALSE)</f>
        <v>#N/A</v>
      </c>
      <c r="AM252" s="53" t="e">
        <f>O252-P252-VLOOKUP(C252, Вчера_Спутник!C:BG, 13, FALSE)</f>
        <v>#N/A</v>
      </c>
      <c r="AN252" s="53" t="e">
        <f>Q252-R252-VLOOKUP(C252, Вчера_Спутник!C:BG, 15, FALSE)</f>
        <v>#N/A</v>
      </c>
      <c r="AO252" s="53" t="e">
        <f>S252-T252-VLOOKUP(C252, Вчера_Спутник!C:BG, 17, FALSE)</f>
        <v>#N/A</v>
      </c>
      <c r="AP252" s="53" t="e">
        <f>U252-V252-VLOOKUP(C252, Вчера_Спутник!C:BG, 19, FALSE)</f>
        <v>#N/A</v>
      </c>
      <c r="AQ252" s="53" t="e">
        <f>W252-X252-VLOOKUP(C252, Вчера_Спутник!C:BG, 21, FALSE)</f>
        <v>#N/A</v>
      </c>
      <c r="AR252" s="53" t="e">
        <f>Y252-Z252-VLOOKUP(C252, Вчера_Спутник!C:BG, 23, FALSE)</f>
        <v>#N/A</v>
      </c>
      <c r="AS252" s="53" t="e">
        <f>VLOOKUP(C252, Вчера_Спутник!C:BG, 25, FALSE)+F252-V252-Z252-AA252</f>
        <v>#N/A</v>
      </c>
    </row>
    <row r="253" spans="1:45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4"/>
      <c r="AB253" s="48"/>
      <c r="AC253" s="53">
        <f t="shared" si="7"/>
        <v>0</v>
      </c>
      <c r="AD253" s="53">
        <f t="shared" si="8"/>
        <v>0</v>
      </c>
      <c r="AE253" s="53" t="str">
        <f>IF(ISNA(VLOOKUP(C253,Вчера_Спутник!C:C, 1, FALSE)),"ошибка",0)</f>
        <v>ошибка</v>
      </c>
      <c r="AF253" s="55"/>
      <c r="AG253" s="53" t="e">
        <f>D253-VLOOKUP(C253, Вчера_Спутник!C:BG, 2, FALSE)</f>
        <v>#N/A</v>
      </c>
      <c r="AH253" s="53" t="e">
        <f>E253-F253-VLOOKUP(C253, Вчера_Спутник!C:BG, 3, FALSE)</f>
        <v>#N/A</v>
      </c>
      <c r="AI253" s="53" t="e">
        <f>G253-H253-VLOOKUP(C253, Вчера_Спутник!C:BG, 5, FALSE)</f>
        <v>#N/A</v>
      </c>
      <c r="AJ253" s="53" t="e">
        <f>I253-J253-VLOOKUP(C253, Вчера_Спутник!C:BG, 7, FALSE)</f>
        <v>#N/A</v>
      </c>
      <c r="AK253" s="53" t="e">
        <f>K253-L253-VLOOKUP(C253, Вчера_Спутник!C:BG, 9, FALSE)</f>
        <v>#N/A</v>
      </c>
      <c r="AL253" s="53" t="e">
        <f>M253-N253-VLOOKUP(C253, Вчера_Спутник!C:BG, 11, FALSE)</f>
        <v>#N/A</v>
      </c>
      <c r="AM253" s="53" t="e">
        <f>O253-P253-VLOOKUP(C253, Вчера_Спутник!C:BG, 13, FALSE)</f>
        <v>#N/A</v>
      </c>
      <c r="AN253" s="53" t="e">
        <f>Q253-R253-VLOOKUP(C253, Вчера_Спутник!C:BG, 15, FALSE)</f>
        <v>#N/A</v>
      </c>
      <c r="AO253" s="53" t="e">
        <f>S253-T253-VLOOKUP(C253, Вчера_Спутник!C:BG, 17, FALSE)</f>
        <v>#N/A</v>
      </c>
      <c r="AP253" s="53" t="e">
        <f>U253-V253-VLOOKUP(C253, Вчера_Спутник!C:BG, 19, FALSE)</f>
        <v>#N/A</v>
      </c>
      <c r="AQ253" s="53" t="e">
        <f>W253-X253-VLOOKUP(C253, Вчера_Спутник!C:BG, 21, FALSE)</f>
        <v>#N/A</v>
      </c>
      <c r="AR253" s="53" t="e">
        <f>Y253-Z253-VLOOKUP(C253, Вчера_Спутник!C:BG, 23, FALSE)</f>
        <v>#N/A</v>
      </c>
      <c r="AS253" s="53" t="e">
        <f>VLOOKUP(C253, Вчера_Спутник!C:BG, 25, FALSE)+F253-V253-Z253-AA253</f>
        <v>#N/A</v>
      </c>
    </row>
    <row r="254" spans="1:45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4"/>
      <c r="AB254" s="48"/>
      <c r="AC254" s="53">
        <f t="shared" si="7"/>
        <v>0</v>
      </c>
      <c r="AD254" s="53">
        <f t="shared" si="8"/>
        <v>0</v>
      </c>
      <c r="AE254" s="53" t="str">
        <f>IF(ISNA(VLOOKUP(C254,Вчера_Спутник!C:C, 1, FALSE)),"ошибка",0)</f>
        <v>ошибка</v>
      </c>
      <c r="AF254" s="55"/>
      <c r="AG254" s="53" t="e">
        <f>D254-VLOOKUP(C254, Вчера_Спутник!C:BG, 2, FALSE)</f>
        <v>#N/A</v>
      </c>
      <c r="AH254" s="53" t="e">
        <f>E254-F254-VLOOKUP(C254, Вчера_Спутник!C:BG, 3, FALSE)</f>
        <v>#N/A</v>
      </c>
      <c r="AI254" s="53" t="e">
        <f>G254-H254-VLOOKUP(C254, Вчера_Спутник!C:BG, 5, FALSE)</f>
        <v>#N/A</v>
      </c>
      <c r="AJ254" s="53" t="e">
        <f>I254-J254-VLOOKUP(C254, Вчера_Спутник!C:BG, 7, FALSE)</f>
        <v>#N/A</v>
      </c>
      <c r="AK254" s="53" t="e">
        <f>K254-L254-VLOOKUP(C254, Вчера_Спутник!C:BG, 9, FALSE)</f>
        <v>#N/A</v>
      </c>
      <c r="AL254" s="53" t="e">
        <f>M254-N254-VLOOKUP(C254, Вчера_Спутник!C:BG, 11, FALSE)</f>
        <v>#N/A</v>
      </c>
      <c r="AM254" s="53" t="e">
        <f>O254-P254-VLOOKUP(C254, Вчера_Спутник!C:BG, 13, FALSE)</f>
        <v>#N/A</v>
      </c>
      <c r="AN254" s="53" t="e">
        <f>Q254-R254-VLOOKUP(C254, Вчера_Спутник!C:BG, 15, FALSE)</f>
        <v>#N/A</v>
      </c>
      <c r="AO254" s="53" t="e">
        <f>S254-T254-VLOOKUP(C254, Вчера_Спутник!C:BG, 17, FALSE)</f>
        <v>#N/A</v>
      </c>
      <c r="AP254" s="53" t="e">
        <f>U254-V254-VLOOKUP(C254, Вчера_Спутник!C:BG, 19, FALSE)</f>
        <v>#N/A</v>
      </c>
      <c r="AQ254" s="53" t="e">
        <f>W254-X254-VLOOKUP(C254, Вчера_Спутник!C:BG, 21, FALSE)</f>
        <v>#N/A</v>
      </c>
      <c r="AR254" s="53" t="e">
        <f>Y254-Z254-VLOOKUP(C254, Вчера_Спутник!C:BG, 23, FALSE)</f>
        <v>#N/A</v>
      </c>
      <c r="AS254" s="53" t="e">
        <f>VLOOKUP(C254, Вчера_Спутник!C:BG, 25, FALSE)+F254-V254-Z254-AA254</f>
        <v>#N/A</v>
      </c>
    </row>
    <row r="255" spans="1:45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4"/>
      <c r="AB255" s="48"/>
      <c r="AC255" s="53">
        <f t="shared" si="7"/>
        <v>0</v>
      </c>
      <c r="AD255" s="53">
        <f t="shared" si="8"/>
        <v>0</v>
      </c>
      <c r="AE255" s="53" t="str">
        <f>IF(ISNA(VLOOKUP(C255,Вчера_Спутник!C:C, 1, FALSE)),"ошибка",0)</f>
        <v>ошибка</v>
      </c>
      <c r="AF255" s="55"/>
      <c r="AG255" s="53" t="e">
        <f>D255-VLOOKUP(C255, Вчера_Спутник!C:BG, 2, FALSE)</f>
        <v>#N/A</v>
      </c>
      <c r="AH255" s="53" t="e">
        <f>E255-F255-VLOOKUP(C255, Вчера_Спутник!C:BG, 3, FALSE)</f>
        <v>#N/A</v>
      </c>
      <c r="AI255" s="53" t="e">
        <f>G255-H255-VLOOKUP(C255, Вчера_Спутник!C:BG, 5, FALSE)</f>
        <v>#N/A</v>
      </c>
      <c r="AJ255" s="53" t="e">
        <f>I255-J255-VLOOKUP(C255, Вчера_Спутник!C:BG, 7, FALSE)</f>
        <v>#N/A</v>
      </c>
      <c r="AK255" s="53" t="e">
        <f>K255-L255-VLOOKUP(C255, Вчера_Спутник!C:BG, 9, FALSE)</f>
        <v>#N/A</v>
      </c>
      <c r="AL255" s="53" t="e">
        <f>M255-N255-VLOOKUP(C255, Вчера_Спутник!C:BG, 11, FALSE)</f>
        <v>#N/A</v>
      </c>
      <c r="AM255" s="53" t="e">
        <f>O255-P255-VLOOKUP(C255, Вчера_Спутник!C:BG, 13, FALSE)</f>
        <v>#N/A</v>
      </c>
      <c r="AN255" s="53" t="e">
        <f>Q255-R255-VLOOKUP(C255, Вчера_Спутник!C:BG, 15, FALSE)</f>
        <v>#N/A</v>
      </c>
      <c r="AO255" s="53" t="e">
        <f>S255-T255-VLOOKUP(C255, Вчера_Спутник!C:BG, 17, FALSE)</f>
        <v>#N/A</v>
      </c>
      <c r="AP255" s="53" t="e">
        <f>U255-V255-VLOOKUP(C255, Вчера_Спутник!C:BG, 19, FALSE)</f>
        <v>#N/A</v>
      </c>
      <c r="AQ255" s="53" t="e">
        <f>W255-X255-VLOOKUP(C255, Вчера_Спутник!C:BG, 21, FALSE)</f>
        <v>#N/A</v>
      </c>
      <c r="AR255" s="53" t="e">
        <f>Y255-Z255-VLOOKUP(C255, Вчера_Спутник!C:BG, 23, FALSE)</f>
        <v>#N/A</v>
      </c>
      <c r="AS255" s="53" t="e">
        <f>VLOOKUP(C255, Вчера_Спутник!C:BG, 25, FALSE)+F255-V255-Z255-AA255</f>
        <v>#N/A</v>
      </c>
    </row>
    <row r="256" spans="1:45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4"/>
      <c r="AB256" s="48"/>
      <c r="AC256" s="53">
        <f t="shared" si="7"/>
        <v>0</v>
      </c>
      <c r="AD256" s="53">
        <f t="shared" si="8"/>
        <v>0</v>
      </c>
      <c r="AE256" s="53" t="str">
        <f>IF(ISNA(VLOOKUP(C256,Вчера_Спутник!C:C, 1, FALSE)),"ошибка",0)</f>
        <v>ошибка</v>
      </c>
      <c r="AF256" s="55"/>
      <c r="AG256" s="53" t="e">
        <f>D256-VLOOKUP(C256, Вчера_Спутник!C:BG, 2, FALSE)</f>
        <v>#N/A</v>
      </c>
      <c r="AH256" s="53" t="e">
        <f>E256-F256-VLOOKUP(C256, Вчера_Спутник!C:BG, 3, FALSE)</f>
        <v>#N/A</v>
      </c>
      <c r="AI256" s="53" t="e">
        <f>G256-H256-VLOOKUP(C256, Вчера_Спутник!C:BG, 5, FALSE)</f>
        <v>#N/A</v>
      </c>
      <c r="AJ256" s="53" t="e">
        <f>I256-J256-VLOOKUP(C256, Вчера_Спутник!C:BG, 7, FALSE)</f>
        <v>#N/A</v>
      </c>
      <c r="AK256" s="53" t="e">
        <f>K256-L256-VLOOKUP(C256, Вчера_Спутник!C:BG, 9, FALSE)</f>
        <v>#N/A</v>
      </c>
      <c r="AL256" s="53" t="e">
        <f>M256-N256-VLOOKUP(C256, Вчера_Спутник!C:BG, 11, FALSE)</f>
        <v>#N/A</v>
      </c>
      <c r="AM256" s="53" t="e">
        <f>O256-P256-VLOOKUP(C256, Вчера_Спутник!C:BG, 13, FALSE)</f>
        <v>#N/A</v>
      </c>
      <c r="AN256" s="53" t="e">
        <f>Q256-R256-VLOOKUP(C256, Вчера_Спутник!C:BG, 15, FALSE)</f>
        <v>#N/A</v>
      </c>
      <c r="AO256" s="53" t="e">
        <f>S256-T256-VLOOKUP(C256, Вчера_Спутник!C:BG, 17, FALSE)</f>
        <v>#N/A</v>
      </c>
      <c r="AP256" s="53" t="e">
        <f>U256-V256-VLOOKUP(C256, Вчера_Спутник!C:BG, 19, FALSE)</f>
        <v>#N/A</v>
      </c>
      <c r="AQ256" s="53" t="e">
        <f>W256-X256-VLOOKUP(C256, Вчера_Спутник!C:BG, 21, FALSE)</f>
        <v>#N/A</v>
      </c>
      <c r="AR256" s="53" t="e">
        <f>Y256-Z256-VLOOKUP(C256, Вчера_Спутник!C:BG, 23, FALSE)</f>
        <v>#N/A</v>
      </c>
      <c r="AS256" s="53" t="e">
        <f>VLOOKUP(C256, Вчера_Спутник!C:BG, 25, FALSE)+F256-V256-Z256-AA256</f>
        <v>#N/A</v>
      </c>
    </row>
    <row r="257" spans="1:45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4"/>
      <c r="AB257" s="48"/>
      <c r="AC257" s="53">
        <f t="shared" si="7"/>
        <v>0</v>
      </c>
      <c r="AD257" s="53">
        <f t="shared" si="8"/>
        <v>0</v>
      </c>
      <c r="AE257" s="53" t="str">
        <f>IF(ISNA(VLOOKUP(C257,Вчера_Спутник!C:C, 1, FALSE)),"ошибка",0)</f>
        <v>ошибка</v>
      </c>
      <c r="AF257" s="55"/>
      <c r="AG257" s="53" t="e">
        <f>D257-VLOOKUP(C257, Вчера_Спутник!C:BG, 2, FALSE)</f>
        <v>#N/A</v>
      </c>
      <c r="AH257" s="53" t="e">
        <f>E257-F257-VLOOKUP(C257, Вчера_Спутник!C:BG, 3, FALSE)</f>
        <v>#N/A</v>
      </c>
      <c r="AI257" s="53" t="e">
        <f>G257-H257-VLOOKUP(C257, Вчера_Спутник!C:BG, 5, FALSE)</f>
        <v>#N/A</v>
      </c>
      <c r="AJ257" s="53" t="e">
        <f>I257-J257-VLOOKUP(C257, Вчера_Спутник!C:BG, 7, FALSE)</f>
        <v>#N/A</v>
      </c>
      <c r="AK257" s="53" t="e">
        <f>K257-L257-VLOOKUP(C257, Вчера_Спутник!C:BG, 9, FALSE)</f>
        <v>#N/A</v>
      </c>
      <c r="AL257" s="53" t="e">
        <f>M257-N257-VLOOKUP(C257, Вчера_Спутник!C:BG, 11, FALSE)</f>
        <v>#N/A</v>
      </c>
      <c r="AM257" s="53" t="e">
        <f>O257-P257-VLOOKUP(C257, Вчера_Спутник!C:BG, 13, FALSE)</f>
        <v>#N/A</v>
      </c>
      <c r="AN257" s="53" t="e">
        <f>Q257-R257-VLOOKUP(C257, Вчера_Спутник!C:BG, 15, FALSE)</f>
        <v>#N/A</v>
      </c>
      <c r="AO257" s="53" t="e">
        <f>S257-T257-VLOOKUP(C257, Вчера_Спутник!C:BG, 17, FALSE)</f>
        <v>#N/A</v>
      </c>
      <c r="AP257" s="53" t="e">
        <f>U257-V257-VLOOKUP(C257, Вчера_Спутник!C:BG, 19, FALSE)</f>
        <v>#N/A</v>
      </c>
      <c r="AQ257" s="53" t="e">
        <f>W257-X257-VLOOKUP(C257, Вчера_Спутник!C:BG, 21, FALSE)</f>
        <v>#N/A</v>
      </c>
      <c r="AR257" s="53" t="e">
        <f>Y257-Z257-VLOOKUP(C257, Вчера_Спутник!C:BG, 23, FALSE)</f>
        <v>#N/A</v>
      </c>
      <c r="AS257" s="53" t="e">
        <f>VLOOKUP(C257, Вчера_Спутник!C:BG, 25, FALSE)+F257-V257-Z257-AA257</f>
        <v>#N/A</v>
      </c>
    </row>
    <row r="258" spans="1:45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4"/>
      <c r="AB258" s="48"/>
      <c r="AC258" s="53">
        <f t="shared" si="7"/>
        <v>0</v>
      </c>
      <c r="AD258" s="53">
        <f t="shared" si="8"/>
        <v>0</v>
      </c>
      <c r="AE258" s="53" t="str">
        <f>IF(ISNA(VLOOKUP(C258,Вчера_Спутник!C:C, 1, FALSE)),"ошибка",0)</f>
        <v>ошибка</v>
      </c>
      <c r="AF258" s="55"/>
      <c r="AG258" s="53" t="e">
        <f>D258-VLOOKUP(C258, Вчера_Спутник!C:BG, 2, FALSE)</f>
        <v>#N/A</v>
      </c>
      <c r="AH258" s="53" t="e">
        <f>E258-F258-VLOOKUP(C258, Вчера_Спутник!C:BG, 3, FALSE)</f>
        <v>#N/A</v>
      </c>
      <c r="AI258" s="53" t="e">
        <f>G258-H258-VLOOKUP(C258, Вчера_Спутник!C:BG, 5, FALSE)</f>
        <v>#N/A</v>
      </c>
      <c r="AJ258" s="53" t="e">
        <f>I258-J258-VLOOKUP(C258, Вчера_Спутник!C:BG, 7, FALSE)</f>
        <v>#N/A</v>
      </c>
      <c r="AK258" s="53" t="e">
        <f>K258-L258-VLOOKUP(C258, Вчера_Спутник!C:BG, 9, FALSE)</f>
        <v>#N/A</v>
      </c>
      <c r="AL258" s="53" t="e">
        <f>M258-N258-VLOOKUP(C258, Вчера_Спутник!C:BG, 11, FALSE)</f>
        <v>#N/A</v>
      </c>
      <c r="AM258" s="53" t="e">
        <f>O258-P258-VLOOKUP(C258, Вчера_Спутник!C:BG, 13, FALSE)</f>
        <v>#N/A</v>
      </c>
      <c r="AN258" s="53" t="e">
        <f>Q258-R258-VLOOKUP(C258, Вчера_Спутник!C:BG, 15, FALSE)</f>
        <v>#N/A</v>
      </c>
      <c r="AO258" s="53" t="e">
        <f>S258-T258-VLOOKUP(C258, Вчера_Спутник!C:BG, 17, FALSE)</f>
        <v>#N/A</v>
      </c>
      <c r="AP258" s="53" t="e">
        <f>U258-V258-VLOOKUP(C258, Вчера_Спутник!C:BG, 19, FALSE)</f>
        <v>#N/A</v>
      </c>
      <c r="AQ258" s="53" t="e">
        <f>W258-X258-VLOOKUP(C258, Вчера_Спутник!C:BG, 21, FALSE)</f>
        <v>#N/A</v>
      </c>
      <c r="AR258" s="53" t="e">
        <f>Y258-Z258-VLOOKUP(C258, Вчера_Спутник!C:BG, 23, FALSE)</f>
        <v>#N/A</v>
      </c>
      <c r="AS258" s="53" t="e">
        <f>VLOOKUP(C258, Вчера_Спутник!C:BG, 25, FALSE)+F258-V258-Z258-AA258</f>
        <v>#N/A</v>
      </c>
    </row>
    <row r="259" spans="1:45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4"/>
      <c r="AB259" s="48"/>
      <c r="AC259" s="53">
        <f t="shared" si="7"/>
        <v>0</v>
      </c>
      <c r="AD259" s="53">
        <f t="shared" si="8"/>
        <v>0</v>
      </c>
      <c r="AE259" s="53" t="str">
        <f>IF(ISNA(VLOOKUP(C259,Вчера_Спутник!C:C, 1, FALSE)),"ошибка",0)</f>
        <v>ошибка</v>
      </c>
      <c r="AF259" s="55"/>
      <c r="AG259" s="53" t="e">
        <f>D259-VLOOKUP(C259, Вчера_Спутник!C:BG, 2, FALSE)</f>
        <v>#N/A</v>
      </c>
      <c r="AH259" s="53" t="e">
        <f>E259-F259-VLOOKUP(C259, Вчера_Спутник!C:BG, 3, FALSE)</f>
        <v>#N/A</v>
      </c>
      <c r="AI259" s="53" t="e">
        <f>G259-H259-VLOOKUP(C259, Вчера_Спутник!C:BG, 5, FALSE)</f>
        <v>#N/A</v>
      </c>
      <c r="AJ259" s="53" t="e">
        <f>I259-J259-VLOOKUP(C259, Вчера_Спутник!C:BG, 7, FALSE)</f>
        <v>#N/A</v>
      </c>
      <c r="AK259" s="53" t="e">
        <f>K259-L259-VLOOKUP(C259, Вчера_Спутник!C:BG, 9, FALSE)</f>
        <v>#N/A</v>
      </c>
      <c r="AL259" s="53" t="e">
        <f>M259-N259-VLOOKUP(C259, Вчера_Спутник!C:BG, 11, FALSE)</f>
        <v>#N/A</v>
      </c>
      <c r="AM259" s="53" t="e">
        <f>O259-P259-VLOOKUP(C259, Вчера_Спутник!C:BG, 13, FALSE)</f>
        <v>#N/A</v>
      </c>
      <c r="AN259" s="53" t="e">
        <f>Q259-R259-VLOOKUP(C259, Вчера_Спутник!C:BG, 15, FALSE)</f>
        <v>#N/A</v>
      </c>
      <c r="AO259" s="53" t="e">
        <f>S259-T259-VLOOKUP(C259, Вчера_Спутник!C:BG, 17, FALSE)</f>
        <v>#N/A</v>
      </c>
      <c r="AP259" s="53" t="e">
        <f>U259-V259-VLOOKUP(C259, Вчера_Спутник!C:BG, 19, FALSE)</f>
        <v>#N/A</v>
      </c>
      <c r="AQ259" s="53" t="e">
        <f>W259-X259-VLOOKUP(C259, Вчера_Спутник!C:BG, 21, FALSE)</f>
        <v>#N/A</v>
      </c>
      <c r="AR259" s="53" t="e">
        <f>Y259-Z259-VLOOKUP(C259, Вчера_Спутник!C:BG, 23, FALSE)</f>
        <v>#N/A</v>
      </c>
      <c r="AS259" s="53" t="e">
        <f>VLOOKUP(C259, Вчера_Спутник!C:BG, 25, FALSE)+F259-V259-Z259-AA259</f>
        <v>#N/A</v>
      </c>
    </row>
    <row r="260" spans="1:45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4"/>
      <c r="AB260" s="48"/>
      <c r="AC260" s="53">
        <f t="shared" ref="AC260:AC323" si="9">E260-U260-Y260</f>
        <v>0</v>
      </c>
      <c r="AD260" s="53">
        <f t="shared" ref="AD260:AD323" si="10">E260-W260</f>
        <v>0</v>
      </c>
      <c r="AE260" s="53" t="str">
        <f>IF(ISNA(VLOOKUP(C260,Вчера_Спутник!C:C, 1, FALSE)),"ошибка",0)</f>
        <v>ошибка</v>
      </c>
      <c r="AF260" s="55"/>
      <c r="AG260" s="53" t="e">
        <f>D260-VLOOKUP(C260, Вчера_Спутник!C:BG, 2, FALSE)</f>
        <v>#N/A</v>
      </c>
      <c r="AH260" s="53" t="e">
        <f>E260-F260-VLOOKUP(C260, Вчера_Спутник!C:BG, 3, FALSE)</f>
        <v>#N/A</v>
      </c>
      <c r="AI260" s="53" t="e">
        <f>G260-H260-VLOOKUP(C260, Вчера_Спутник!C:BG, 5, FALSE)</f>
        <v>#N/A</v>
      </c>
      <c r="AJ260" s="53" t="e">
        <f>I260-J260-VLOOKUP(C260, Вчера_Спутник!C:BG, 7, FALSE)</f>
        <v>#N/A</v>
      </c>
      <c r="AK260" s="53" t="e">
        <f>K260-L260-VLOOKUP(C260, Вчера_Спутник!C:BG, 9, FALSE)</f>
        <v>#N/A</v>
      </c>
      <c r="AL260" s="53" t="e">
        <f>M260-N260-VLOOKUP(C260, Вчера_Спутник!C:BG, 11, FALSE)</f>
        <v>#N/A</v>
      </c>
      <c r="AM260" s="53" t="e">
        <f>O260-P260-VLOOKUP(C260, Вчера_Спутник!C:BG, 13, FALSE)</f>
        <v>#N/A</v>
      </c>
      <c r="AN260" s="53" t="e">
        <f>Q260-R260-VLOOKUP(C260, Вчера_Спутник!C:BG, 15, FALSE)</f>
        <v>#N/A</v>
      </c>
      <c r="AO260" s="53" t="e">
        <f>S260-T260-VLOOKUP(C260, Вчера_Спутник!C:BG, 17, FALSE)</f>
        <v>#N/A</v>
      </c>
      <c r="AP260" s="53" t="e">
        <f>U260-V260-VLOOKUP(C260, Вчера_Спутник!C:BG, 19, FALSE)</f>
        <v>#N/A</v>
      </c>
      <c r="AQ260" s="53" t="e">
        <f>W260-X260-VLOOKUP(C260, Вчера_Спутник!C:BG, 21, FALSE)</f>
        <v>#N/A</v>
      </c>
      <c r="AR260" s="53" t="e">
        <f>Y260-Z260-VLOOKUP(C260, Вчера_Спутник!C:BG, 23, FALSE)</f>
        <v>#N/A</v>
      </c>
      <c r="AS260" s="53" t="e">
        <f>VLOOKUP(C260, Вчера_Спутник!C:BG, 25, FALSE)+F260-V260-Z260-AA260</f>
        <v>#N/A</v>
      </c>
    </row>
    <row r="261" spans="1:45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4"/>
      <c r="AB261" s="48"/>
      <c r="AC261" s="53">
        <f t="shared" si="9"/>
        <v>0</v>
      </c>
      <c r="AD261" s="53">
        <f t="shared" si="10"/>
        <v>0</v>
      </c>
      <c r="AE261" s="53" t="str">
        <f>IF(ISNA(VLOOKUP(C261,Вчера_Спутник!C:C, 1, FALSE)),"ошибка",0)</f>
        <v>ошибка</v>
      </c>
      <c r="AF261" s="55"/>
      <c r="AG261" s="53" t="e">
        <f>D261-VLOOKUP(C261, Вчера_Спутник!C:BG, 2, FALSE)</f>
        <v>#N/A</v>
      </c>
      <c r="AH261" s="53" t="e">
        <f>E261-F261-VLOOKUP(C261, Вчера_Спутник!C:BG, 3, FALSE)</f>
        <v>#N/A</v>
      </c>
      <c r="AI261" s="53" t="e">
        <f>G261-H261-VLOOKUP(C261, Вчера_Спутник!C:BG, 5, FALSE)</f>
        <v>#N/A</v>
      </c>
      <c r="AJ261" s="53" t="e">
        <f>I261-J261-VLOOKUP(C261, Вчера_Спутник!C:BG, 7, FALSE)</f>
        <v>#N/A</v>
      </c>
      <c r="AK261" s="53" t="e">
        <f>K261-L261-VLOOKUP(C261, Вчера_Спутник!C:BG, 9, FALSE)</f>
        <v>#N/A</v>
      </c>
      <c r="AL261" s="53" t="e">
        <f>M261-N261-VLOOKUP(C261, Вчера_Спутник!C:BG, 11, FALSE)</f>
        <v>#N/A</v>
      </c>
      <c r="AM261" s="53" t="e">
        <f>O261-P261-VLOOKUP(C261, Вчера_Спутник!C:BG, 13, FALSE)</f>
        <v>#N/A</v>
      </c>
      <c r="AN261" s="53" t="e">
        <f>Q261-R261-VLOOKUP(C261, Вчера_Спутник!C:BG, 15, FALSE)</f>
        <v>#N/A</v>
      </c>
      <c r="AO261" s="53" t="e">
        <f>S261-T261-VLOOKUP(C261, Вчера_Спутник!C:BG, 17, FALSE)</f>
        <v>#N/A</v>
      </c>
      <c r="AP261" s="53" t="e">
        <f>U261-V261-VLOOKUP(C261, Вчера_Спутник!C:BG, 19, FALSE)</f>
        <v>#N/A</v>
      </c>
      <c r="AQ261" s="53" t="e">
        <f>W261-X261-VLOOKUP(C261, Вчера_Спутник!C:BG, 21, FALSE)</f>
        <v>#N/A</v>
      </c>
      <c r="AR261" s="53" t="e">
        <f>Y261-Z261-VLOOKUP(C261, Вчера_Спутник!C:BG, 23, FALSE)</f>
        <v>#N/A</v>
      </c>
      <c r="AS261" s="53" t="e">
        <f>VLOOKUP(C261, Вчера_Спутник!C:BG, 25, FALSE)+F261-V261-Z261-AA261</f>
        <v>#N/A</v>
      </c>
    </row>
    <row r="262" spans="1:45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4"/>
      <c r="AB262" s="48"/>
      <c r="AC262" s="53">
        <f t="shared" si="9"/>
        <v>0</v>
      </c>
      <c r="AD262" s="53">
        <f t="shared" si="10"/>
        <v>0</v>
      </c>
      <c r="AE262" s="53" t="str">
        <f>IF(ISNA(VLOOKUP(C262,Вчера_Спутник!C:C, 1, FALSE)),"ошибка",0)</f>
        <v>ошибка</v>
      </c>
      <c r="AF262" s="55"/>
      <c r="AG262" s="53" t="e">
        <f>D262-VLOOKUP(C262, Вчера_Спутник!C:BG, 2, FALSE)</f>
        <v>#N/A</v>
      </c>
      <c r="AH262" s="53" t="e">
        <f>E262-F262-VLOOKUP(C262, Вчера_Спутник!C:BG, 3, FALSE)</f>
        <v>#N/A</v>
      </c>
      <c r="AI262" s="53" t="e">
        <f>G262-H262-VLOOKUP(C262, Вчера_Спутник!C:BG, 5, FALSE)</f>
        <v>#N/A</v>
      </c>
      <c r="AJ262" s="53" t="e">
        <f>I262-J262-VLOOKUP(C262, Вчера_Спутник!C:BG, 7, FALSE)</f>
        <v>#N/A</v>
      </c>
      <c r="AK262" s="53" t="e">
        <f>K262-L262-VLOOKUP(C262, Вчера_Спутник!C:BG, 9, FALSE)</f>
        <v>#N/A</v>
      </c>
      <c r="AL262" s="53" t="e">
        <f>M262-N262-VLOOKUP(C262, Вчера_Спутник!C:BG, 11, FALSE)</f>
        <v>#N/A</v>
      </c>
      <c r="AM262" s="53" t="e">
        <f>O262-P262-VLOOKUP(C262, Вчера_Спутник!C:BG, 13, FALSE)</f>
        <v>#N/A</v>
      </c>
      <c r="AN262" s="53" t="e">
        <f>Q262-R262-VLOOKUP(C262, Вчера_Спутник!C:BG, 15, FALSE)</f>
        <v>#N/A</v>
      </c>
      <c r="AO262" s="53" t="e">
        <f>S262-T262-VLOOKUP(C262, Вчера_Спутник!C:BG, 17, FALSE)</f>
        <v>#N/A</v>
      </c>
      <c r="AP262" s="53" t="e">
        <f>U262-V262-VLOOKUP(C262, Вчера_Спутник!C:BG, 19, FALSE)</f>
        <v>#N/A</v>
      </c>
      <c r="AQ262" s="53" t="e">
        <f>W262-X262-VLOOKUP(C262, Вчера_Спутник!C:BG, 21, FALSE)</f>
        <v>#N/A</v>
      </c>
      <c r="AR262" s="53" t="e">
        <f>Y262-Z262-VLOOKUP(C262, Вчера_Спутник!C:BG, 23, FALSE)</f>
        <v>#N/A</v>
      </c>
      <c r="AS262" s="53" t="e">
        <f>VLOOKUP(C262, Вчера_Спутник!C:BG, 25, FALSE)+F262-V262-Z262-AA262</f>
        <v>#N/A</v>
      </c>
    </row>
    <row r="263" spans="1:45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4"/>
      <c r="AB263" s="48"/>
      <c r="AC263" s="53">
        <f t="shared" si="9"/>
        <v>0</v>
      </c>
      <c r="AD263" s="53">
        <f t="shared" si="10"/>
        <v>0</v>
      </c>
      <c r="AE263" s="53" t="str">
        <f>IF(ISNA(VLOOKUP(C263,Вчера_Спутник!C:C, 1, FALSE)),"ошибка",0)</f>
        <v>ошибка</v>
      </c>
      <c r="AF263" s="55"/>
      <c r="AG263" s="53" t="e">
        <f>D263-VLOOKUP(C263, Вчера_Спутник!C:BG, 2, FALSE)</f>
        <v>#N/A</v>
      </c>
      <c r="AH263" s="53" t="e">
        <f>E263-F263-VLOOKUP(C263, Вчера_Спутник!C:BG, 3, FALSE)</f>
        <v>#N/A</v>
      </c>
      <c r="AI263" s="53" t="e">
        <f>G263-H263-VLOOKUP(C263, Вчера_Спутник!C:BG, 5, FALSE)</f>
        <v>#N/A</v>
      </c>
      <c r="AJ263" s="53" t="e">
        <f>I263-J263-VLOOKUP(C263, Вчера_Спутник!C:BG, 7, FALSE)</f>
        <v>#N/A</v>
      </c>
      <c r="AK263" s="53" t="e">
        <f>K263-L263-VLOOKUP(C263, Вчера_Спутник!C:BG, 9, FALSE)</f>
        <v>#N/A</v>
      </c>
      <c r="AL263" s="53" t="e">
        <f>M263-N263-VLOOKUP(C263, Вчера_Спутник!C:BG, 11, FALSE)</f>
        <v>#N/A</v>
      </c>
      <c r="AM263" s="53" t="e">
        <f>O263-P263-VLOOKUP(C263, Вчера_Спутник!C:BG, 13, FALSE)</f>
        <v>#N/A</v>
      </c>
      <c r="AN263" s="53" t="e">
        <f>Q263-R263-VLOOKUP(C263, Вчера_Спутник!C:BG, 15, FALSE)</f>
        <v>#N/A</v>
      </c>
      <c r="AO263" s="53" t="e">
        <f>S263-T263-VLOOKUP(C263, Вчера_Спутник!C:BG, 17, FALSE)</f>
        <v>#N/A</v>
      </c>
      <c r="AP263" s="53" t="e">
        <f>U263-V263-VLOOKUP(C263, Вчера_Спутник!C:BG, 19, FALSE)</f>
        <v>#N/A</v>
      </c>
      <c r="AQ263" s="53" t="e">
        <f>W263-X263-VLOOKUP(C263, Вчера_Спутник!C:BG, 21, FALSE)</f>
        <v>#N/A</v>
      </c>
      <c r="AR263" s="53" t="e">
        <f>Y263-Z263-VLOOKUP(C263, Вчера_Спутник!C:BG, 23, FALSE)</f>
        <v>#N/A</v>
      </c>
      <c r="AS263" s="53" t="e">
        <f>VLOOKUP(C263, Вчера_Спутник!C:BG, 25, FALSE)+F263-V263-Z263-AA263</f>
        <v>#N/A</v>
      </c>
    </row>
    <row r="264" spans="1:45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4"/>
      <c r="AB264" s="48"/>
      <c r="AC264" s="53">
        <f t="shared" si="9"/>
        <v>0</v>
      </c>
      <c r="AD264" s="53">
        <f t="shared" si="10"/>
        <v>0</v>
      </c>
      <c r="AE264" s="53" t="str">
        <f>IF(ISNA(VLOOKUP(C264,Вчера_Спутник!C:C, 1, FALSE)),"ошибка",0)</f>
        <v>ошибка</v>
      </c>
      <c r="AF264" s="55"/>
      <c r="AG264" s="53" t="e">
        <f>D264-VLOOKUP(C264, Вчера_Спутник!C:BG, 2, FALSE)</f>
        <v>#N/A</v>
      </c>
      <c r="AH264" s="53" t="e">
        <f>E264-F264-VLOOKUP(C264, Вчера_Спутник!C:BG, 3, FALSE)</f>
        <v>#N/A</v>
      </c>
      <c r="AI264" s="53" t="e">
        <f>G264-H264-VLOOKUP(C264, Вчера_Спутник!C:BG, 5, FALSE)</f>
        <v>#N/A</v>
      </c>
      <c r="AJ264" s="53" t="e">
        <f>I264-J264-VLOOKUP(C264, Вчера_Спутник!C:BG, 7, FALSE)</f>
        <v>#N/A</v>
      </c>
      <c r="AK264" s="53" t="e">
        <f>K264-L264-VLOOKUP(C264, Вчера_Спутник!C:BG, 9, FALSE)</f>
        <v>#N/A</v>
      </c>
      <c r="AL264" s="53" t="e">
        <f>M264-N264-VLOOKUP(C264, Вчера_Спутник!C:BG, 11, FALSE)</f>
        <v>#N/A</v>
      </c>
      <c r="AM264" s="53" t="e">
        <f>O264-P264-VLOOKUP(C264, Вчера_Спутник!C:BG, 13, FALSE)</f>
        <v>#N/A</v>
      </c>
      <c r="AN264" s="53" t="e">
        <f>Q264-R264-VLOOKUP(C264, Вчера_Спутник!C:BG, 15, FALSE)</f>
        <v>#N/A</v>
      </c>
      <c r="AO264" s="53" t="e">
        <f>S264-T264-VLOOKUP(C264, Вчера_Спутник!C:BG, 17, FALSE)</f>
        <v>#N/A</v>
      </c>
      <c r="AP264" s="53" t="e">
        <f>U264-V264-VLOOKUP(C264, Вчера_Спутник!C:BG, 19, FALSE)</f>
        <v>#N/A</v>
      </c>
      <c r="AQ264" s="53" t="e">
        <f>W264-X264-VLOOKUP(C264, Вчера_Спутник!C:BG, 21, FALSE)</f>
        <v>#N/A</v>
      </c>
      <c r="AR264" s="53" t="e">
        <f>Y264-Z264-VLOOKUP(C264, Вчера_Спутник!C:BG, 23, FALSE)</f>
        <v>#N/A</v>
      </c>
      <c r="AS264" s="53" t="e">
        <f>VLOOKUP(C264, Вчера_Спутник!C:BG, 25, FALSE)+F264-V264-Z264-AA264</f>
        <v>#N/A</v>
      </c>
    </row>
    <row r="265" spans="1:45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4"/>
      <c r="AB265" s="48"/>
      <c r="AC265" s="53">
        <f t="shared" si="9"/>
        <v>0</v>
      </c>
      <c r="AD265" s="53">
        <f t="shared" si="10"/>
        <v>0</v>
      </c>
      <c r="AE265" s="53" t="str">
        <f>IF(ISNA(VLOOKUP(C265,Вчера_Спутник!C:C, 1, FALSE)),"ошибка",0)</f>
        <v>ошибка</v>
      </c>
      <c r="AF265" s="55"/>
      <c r="AG265" s="53" t="e">
        <f>D265-VLOOKUP(C265, Вчера_Спутник!C:BG, 2, FALSE)</f>
        <v>#N/A</v>
      </c>
      <c r="AH265" s="53" t="e">
        <f>E265-F265-VLOOKUP(C265, Вчера_Спутник!C:BG, 3, FALSE)</f>
        <v>#N/A</v>
      </c>
      <c r="AI265" s="53" t="e">
        <f>G265-H265-VLOOKUP(C265, Вчера_Спутник!C:BG, 5, FALSE)</f>
        <v>#N/A</v>
      </c>
      <c r="AJ265" s="53" t="e">
        <f>I265-J265-VLOOKUP(C265, Вчера_Спутник!C:BG, 7, FALSE)</f>
        <v>#N/A</v>
      </c>
      <c r="AK265" s="53" t="e">
        <f>K265-L265-VLOOKUP(C265, Вчера_Спутник!C:BG, 9, FALSE)</f>
        <v>#N/A</v>
      </c>
      <c r="AL265" s="53" t="e">
        <f>M265-N265-VLOOKUP(C265, Вчера_Спутник!C:BG, 11, FALSE)</f>
        <v>#N/A</v>
      </c>
      <c r="AM265" s="53" t="e">
        <f>O265-P265-VLOOKUP(C265, Вчера_Спутник!C:BG, 13, FALSE)</f>
        <v>#N/A</v>
      </c>
      <c r="AN265" s="53" t="e">
        <f>Q265-R265-VLOOKUP(C265, Вчера_Спутник!C:BG, 15, FALSE)</f>
        <v>#N/A</v>
      </c>
      <c r="AO265" s="53" t="e">
        <f>S265-T265-VLOOKUP(C265, Вчера_Спутник!C:BG, 17, FALSE)</f>
        <v>#N/A</v>
      </c>
      <c r="AP265" s="53" t="e">
        <f>U265-V265-VLOOKUP(C265, Вчера_Спутник!C:BG, 19, FALSE)</f>
        <v>#N/A</v>
      </c>
      <c r="AQ265" s="53" t="e">
        <f>W265-X265-VLOOKUP(C265, Вчера_Спутник!C:BG, 21, FALSE)</f>
        <v>#N/A</v>
      </c>
      <c r="AR265" s="53" t="e">
        <f>Y265-Z265-VLOOKUP(C265, Вчера_Спутник!C:BG, 23, FALSE)</f>
        <v>#N/A</v>
      </c>
      <c r="AS265" s="53" t="e">
        <f>VLOOKUP(C265, Вчера_Спутник!C:BG, 25, FALSE)+F265-V265-Z265-AA265</f>
        <v>#N/A</v>
      </c>
    </row>
    <row r="266" spans="1:45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4"/>
      <c r="AB266" s="48"/>
      <c r="AC266" s="53">
        <f t="shared" si="9"/>
        <v>0</v>
      </c>
      <c r="AD266" s="53">
        <f t="shared" si="10"/>
        <v>0</v>
      </c>
      <c r="AE266" s="53" t="str">
        <f>IF(ISNA(VLOOKUP(C266,Вчера_Спутник!C:C, 1, FALSE)),"ошибка",0)</f>
        <v>ошибка</v>
      </c>
      <c r="AF266" s="55"/>
      <c r="AG266" s="53" t="e">
        <f>D266-VLOOKUP(C266, Вчера_Спутник!C:BG, 2, FALSE)</f>
        <v>#N/A</v>
      </c>
      <c r="AH266" s="53" t="e">
        <f>E266-F266-VLOOKUP(C266, Вчера_Спутник!C:BG, 3, FALSE)</f>
        <v>#N/A</v>
      </c>
      <c r="AI266" s="53" t="e">
        <f>G266-H266-VLOOKUP(C266, Вчера_Спутник!C:BG, 5, FALSE)</f>
        <v>#N/A</v>
      </c>
      <c r="AJ266" s="53" t="e">
        <f>I266-J266-VLOOKUP(C266, Вчера_Спутник!C:BG, 7, FALSE)</f>
        <v>#N/A</v>
      </c>
      <c r="AK266" s="53" t="e">
        <f>K266-L266-VLOOKUP(C266, Вчера_Спутник!C:BG, 9, FALSE)</f>
        <v>#N/A</v>
      </c>
      <c r="AL266" s="53" t="e">
        <f>M266-N266-VLOOKUP(C266, Вчера_Спутник!C:BG, 11, FALSE)</f>
        <v>#N/A</v>
      </c>
      <c r="AM266" s="53" t="e">
        <f>O266-P266-VLOOKUP(C266, Вчера_Спутник!C:BG, 13, FALSE)</f>
        <v>#N/A</v>
      </c>
      <c r="AN266" s="53" t="e">
        <f>Q266-R266-VLOOKUP(C266, Вчера_Спутник!C:BG, 15, FALSE)</f>
        <v>#N/A</v>
      </c>
      <c r="AO266" s="53" t="e">
        <f>S266-T266-VLOOKUP(C266, Вчера_Спутник!C:BG, 17, FALSE)</f>
        <v>#N/A</v>
      </c>
      <c r="AP266" s="53" t="e">
        <f>U266-V266-VLOOKUP(C266, Вчера_Спутник!C:BG, 19, FALSE)</f>
        <v>#N/A</v>
      </c>
      <c r="AQ266" s="53" t="e">
        <f>W266-X266-VLOOKUP(C266, Вчера_Спутник!C:BG, 21, FALSE)</f>
        <v>#N/A</v>
      </c>
      <c r="AR266" s="53" t="e">
        <f>Y266-Z266-VLOOKUP(C266, Вчера_Спутник!C:BG, 23, FALSE)</f>
        <v>#N/A</v>
      </c>
      <c r="AS266" s="53" t="e">
        <f>VLOOKUP(C266, Вчера_Спутник!C:BG, 25, FALSE)+F266-V266-Z266-AA266</f>
        <v>#N/A</v>
      </c>
    </row>
    <row r="267" spans="1:45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4"/>
      <c r="AB267" s="48"/>
      <c r="AC267" s="53">
        <f t="shared" si="9"/>
        <v>0</v>
      </c>
      <c r="AD267" s="53">
        <f t="shared" si="10"/>
        <v>0</v>
      </c>
      <c r="AE267" s="53" t="str">
        <f>IF(ISNA(VLOOKUP(C267,Вчера_Спутник!C:C, 1, FALSE)),"ошибка",0)</f>
        <v>ошибка</v>
      </c>
      <c r="AF267" s="55"/>
      <c r="AG267" s="53" t="e">
        <f>D267-VLOOKUP(C267, Вчера_Спутник!C:BG, 2, FALSE)</f>
        <v>#N/A</v>
      </c>
      <c r="AH267" s="53" t="e">
        <f>E267-F267-VLOOKUP(C267, Вчера_Спутник!C:BG, 3, FALSE)</f>
        <v>#N/A</v>
      </c>
      <c r="AI267" s="53" t="e">
        <f>G267-H267-VLOOKUP(C267, Вчера_Спутник!C:BG, 5, FALSE)</f>
        <v>#N/A</v>
      </c>
      <c r="AJ267" s="53" t="e">
        <f>I267-J267-VLOOKUP(C267, Вчера_Спутник!C:BG, 7, FALSE)</f>
        <v>#N/A</v>
      </c>
      <c r="AK267" s="53" t="e">
        <f>K267-L267-VLOOKUP(C267, Вчера_Спутник!C:BG, 9, FALSE)</f>
        <v>#N/A</v>
      </c>
      <c r="AL267" s="53" t="e">
        <f>M267-N267-VLOOKUP(C267, Вчера_Спутник!C:BG, 11, FALSE)</f>
        <v>#N/A</v>
      </c>
      <c r="AM267" s="53" t="e">
        <f>O267-P267-VLOOKUP(C267, Вчера_Спутник!C:BG, 13, FALSE)</f>
        <v>#N/A</v>
      </c>
      <c r="AN267" s="53" t="e">
        <f>Q267-R267-VLOOKUP(C267, Вчера_Спутник!C:BG, 15, FALSE)</f>
        <v>#N/A</v>
      </c>
      <c r="AO267" s="53" t="e">
        <f>S267-T267-VLOOKUP(C267, Вчера_Спутник!C:BG, 17, FALSE)</f>
        <v>#N/A</v>
      </c>
      <c r="AP267" s="53" t="e">
        <f>U267-V267-VLOOKUP(C267, Вчера_Спутник!C:BG, 19, FALSE)</f>
        <v>#N/A</v>
      </c>
      <c r="AQ267" s="53" t="e">
        <f>W267-X267-VLOOKUP(C267, Вчера_Спутник!C:BG, 21, FALSE)</f>
        <v>#N/A</v>
      </c>
      <c r="AR267" s="53" t="e">
        <f>Y267-Z267-VLOOKUP(C267, Вчера_Спутник!C:BG, 23, FALSE)</f>
        <v>#N/A</v>
      </c>
      <c r="AS267" s="53" t="e">
        <f>VLOOKUP(C267, Вчера_Спутник!C:BG, 25, FALSE)+F267-V267-Z267-AA267</f>
        <v>#N/A</v>
      </c>
    </row>
    <row r="268" spans="1:45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4"/>
      <c r="AB268" s="48"/>
      <c r="AC268" s="53">
        <f t="shared" si="9"/>
        <v>0</v>
      </c>
      <c r="AD268" s="53">
        <f t="shared" si="10"/>
        <v>0</v>
      </c>
      <c r="AE268" s="53" t="str">
        <f>IF(ISNA(VLOOKUP(C268,Вчера_Спутник!C:C, 1, FALSE)),"ошибка",0)</f>
        <v>ошибка</v>
      </c>
      <c r="AF268" s="55"/>
      <c r="AG268" s="53" t="e">
        <f>D268-VLOOKUP(C268, Вчера_Спутник!C:BG, 2, FALSE)</f>
        <v>#N/A</v>
      </c>
      <c r="AH268" s="53" t="e">
        <f>E268-F268-VLOOKUP(C268, Вчера_Спутник!C:BG, 3, FALSE)</f>
        <v>#N/A</v>
      </c>
      <c r="AI268" s="53" t="e">
        <f>G268-H268-VLOOKUP(C268, Вчера_Спутник!C:BG, 5, FALSE)</f>
        <v>#N/A</v>
      </c>
      <c r="AJ268" s="53" t="e">
        <f>I268-J268-VLOOKUP(C268, Вчера_Спутник!C:BG, 7, FALSE)</f>
        <v>#N/A</v>
      </c>
      <c r="AK268" s="53" t="e">
        <f>K268-L268-VLOOKUP(C268, Вчера_Спутник!C:BG, 9, FALSE)</f>
        <v>#N/A</v>
      </c>
      <c r="AL268" s="53" t="e">
        <f>M268-N268-VLOOKUP(C268, Вчера_Спутник!C:BG, 11, FALSE)</f>
        <v>#N/A</v>
      </c>
      <c r="AM268" s="53" t="e">
        <f>O268-P268-VLOOKUP(C268, Вчера_Спутник!C:BG, 13, FALSE)</f>
        <v>#N/A</v>
      </c>
      <c r="AN268" s="53" t="e">
        <f>Q268-R268-VLOOKUP(C268, Вчера_Спутник!C:BG, 15, FALSE)</f>
        <v>#N/A</v>
      </c>
      <c r="AO268" s="53" t="e">
        <f>S268-T268-VLOOKUP(C268, Вчера_Спутник!C:BG, 17, FALSE)</f>
        <v>#N/A</v>
      </c>
      <c r="AP268" s="53" t="e">
        <f>U268-V268-VLOOKUP(C268, Вчера_Спутник!C:BG, 19, FALSE)</f>
        <v>#N/A</v>
      </c>
      <c r="AQ268" s="53" t="e">
        <f>W268-X268-VLOOKUP(C268, Вчера_Спутник!C:BG, 21, FALSE)</f>
        <v>#N/A</v>
      </c>
      <c r="AR268" s="53" t="e">
        <f>Y268-Z268-VLOOKUP(C268, Вчера_Спутник!C:BG, 23, FALSE)</f>
        <v>#N/A</v>
      </c>
      <c r="AS268" s="53" t="e">
        <f>VLOOKUP(C268, Вчера_Спутник!C:BG, 25, FALSE)+F268-V268-Z268-AA268</f>
        <v>#N/A</v>
      </c>
    </row>
    <row r="269" spans="1:45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4"/>
      <c r="AB269" s="48"/>
      <c r="AC269" s="53">
        <f t="shared" si="9"/>
        <v>0</v>
      </c>
      <c r="AD269" s="53">
        <f t="shared" si="10"/>
        <v>0</v>
      </c>
      <c r="AE269" s="53" t="str">
        <f>IF(ISNA(VLOOKUP(C269,Вчера_Спутник!C:C, 1, FALSE)),"ошибка",0)</f>
        <v>ошибка</v>
      </c>
      <c r="AF269" s="55"/>
      <c r="AG269" s="53" t="e">
        <f>D269-VLOOKUP(C269, Вчера_Спутник!C:BG, 2, FALSE)</f>
        <v>#N/A</v>
      </c>
      <c r="AH269" s="53" t="e">
        <f>E269-F269-VLOOKUP(C269, Вчера_Спутник!C:BG, 3, FALSE)</f>
        <v>#N/A</v>
      </c>
      <c r="AI269" s="53" t="e">
        <f>G269-H269-VLOOKUP(C269, Вчера_Спутник!C:BG, 5, FALSE)</f>
        <v>#N/A</v>
      </c>
      <c r="AJ269" s="53" t="e">
        <f>I269-J269-VLOOKUP(C269, Вчера_Спутник!C:BG, 7, FALSE)</f>
        <v>#N/A</v>
      </c>
      <c r="AK269" s="53" t="e">
        <f>K269-L269-VLOOKUP(C269, Вчера_Спутник!C:BG, 9, FALSE)</f>
        <v>#N/A</v>
      </c>
      <c r="AL269" s="53" t="e">
        <f>M269-N269-VLOOKUP(C269, Вчера_Спутник!C:BG, 11, FALSE)</f>
        <v>#N/A</v>
      </c>
      <c r="AM269" s="53" t="e">
        <f>O269-P269-VLOOKUP(C269, Вчера_Спутник!C:BG, 13, FALSE)</f>
        <v>#N/A</v>
      </c>
      <c r="AN269" s="53" t="e">
        <f>Q269-R269-VLOOKUP(C269, Вчера_Спутник!C:BG, 15, FALSE)</f>
        <v>#N/A</v>
      </c>
      <c r="AO269" s="53" t="e">
        <f>S269-T269-VLOOKUP(C269, Вчера_Спутник!C:BG, 17, FALSE)</f>
        <v>#N/A</v>
      </c>
      <c r="AP269" s="53" t="e">
        <f>U269-V269-VLOOKUP(C269, Вчера_Спутник!C:BG, 19, FALSE)</f>
        <v>#N/A</v>
      </c>
      <c r="AQ269" s="53" t="e">
        <f>W269-X269-VLOOKUP(C269, Вчера_Спутник!C:BG, 21, FALSE)</f>
        <v>#N/A</v>
      </c>
      <c r="AR269" s="53" t="e">
        <f>Y269-Z269-VLOOKUP(C269, Вчера_Спутник!C:BG, 23, FALSE)</f>
        <v>#N/A</v>
      </c>
      <c r="AS269" s="53" t="e">
        <f>VLOOKUP(C269, Вчера_Спутник!C:BG, 25, FALSE)+F269-V269-Z269-AA269</f>
        <v>#N/A</v>
      </c>
    </row>
    <row r="270" spans="1:45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4"/>
      <c r="AB270" s="48"/>
      <c r="AC270" s="53">
        <f t="shared" si="9"/>
        <v>0</v>
      </c>
      <c r="AD270" s="53">
        <f t="shared" si="10"/>
        <v>0</v>
      </c>
      <c r="AE270" s="53" t="str">
        <f>IF(ISNA(VLOOKUP(C270,Вчера_Спутник!C:C, 1, FALSE)),"ошибка",0)</f>
        <v>ошибка</v>
      </c>
      <c r="AF270" s="55"/>
      <c r="AG270" s="53" t="e">
        <f>D270-VLOOKUP(C270, Вчера_Спутник!C:BG, 2, FALSE)</f>
        <v>#N/A</v>
      </c>
      <c r="AH270" s="53" t="e">
        <f>E270-F270-VLOOKUP(C270, Вчера_Спутник!C:BG, 3, FALSE)</f>
        <v>#N/A</v>
      </c>
      <c r="AI270" s="53" t="e">
        <f>G270-H270-VLOOKUP(C270, Вчера_Спутник!C:BG, 5, FALSE)</f>
        <v>#N/A</v>
      </c>
      <c r="AJ270" s="53" t="e">
        <f>I270-J270-VLOOKUP(C270, Вчера_Спутник!C:BG, 7, FALSE)</f>
        <v>#N/A</v>
      </c>
      <c r="AK270" s="53" t="e">
        <f>K270-L270-VLOOKUP(C270, Вчера_Спутник!C:BG, 9, FALSE)</f>
        <v>#N/A</v>
      </c>
      <c r="AL270" s="53" t="e">
        <f>M270-N270-VLOOKUP(C270, Вчера_Спутник!C:BG, 11, FALSE)</f>
        <v>#N/A</v>
      </c>
      <c r="AM270" s="53" t="e">
        <f>O270-P270-VLOOKUP(C270, Вчера_Спутник!C:BG, 13, FALSE)</f>
        <v>#N/A</v>
      </c>
      <c r="AN270" s="53" t="e">
        <f>Q270-R270-VLOOKUP(C270, Вчера_Спутник!C:BG, 15, FALSE)</f>
        <v>#N/A</v>
      </c>
      <c r="AO270" s="53" t="e">
        <f>S270-T270-VLOOKUP(C270, Вчера_Спутник!C:BG, 17, FALSE)</f>
        <v>#N/A</v>
      </c>
      <c r="AP270" s="53" t="e">
        <f>U270-V270-VLOOKUP(C270, Вчера_Спутник!C:BG, 19, FALSE)</f>
        <v>#N/A</v>
      </c>
      <c r="AQ270" s="53" t="e">
        <f>W270-X270-VLOOKUP(C270, Вчера_Спутник!C:BG, 21, FALSE)</f>
        <v>#N/A</v>
      </c>
      <c r="AR270" s="53" t="e">
        <f>Y270-Z270-VLOOKUP(C270, Вчера_Спутник!C:BG, 23, FALSE)</f>
        <v>#N/A</v>
      </c>
      <c r="AS270" s="53" t="e">
        <f>VLOOKUP(C270, Вчера_Спутник!C:BG, 25, FALSE)+F270-V270-Z270-AA270</f>
        <v>#N/A</v>
      </c>
    </row>
    <row r="271" spans="1:45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4"/>
      <c r="AB271" s="48"/>
      <c r="AC271" s="53">
        <f t="shared" si="9"/>
        <v>0</v>
      </c>
      <c r="AD271" s="53">
        <f t="shared" si="10"/>
        <v>0</v>
      </c>
      <c r="AE271" s="53" t="str">
        <f>IF(ISNA(VLOOKUP(C271,Вчера_Спутник!C:C, 1, FALSE)),"ошибка",0)</f>
        <v>ошибка</v>
      </c>
      <c r="AF271" s="55"/>
      <c r="AG271" s="53" t="e">
        <f>D271-VLOOKUP(C271, Вчера_Спутник!C:BG, 2, FALSE)</f>
        <v>#N/A</v>
      </c>
      <c r="AH271" s="53" t="e">
        <f>E271-F271-VLOOKUP(C271, Вчера_Спутник!C:BG, 3, FALSE)</f>
        <v>#N/A</v>
      </c>
      <c r="AI271" s="53" t="e">
        <f>G271-H271-VLOOKUP(C271, Вчера_Спутник!C:BG, 5, FALSE)</f>
        <v>#N/A</v>
      </c>
      <c r="AJ271" s="53" t="e">
        <f>I271-J271-VLOOKUP(C271, Вчера_Спутник!C:BG, 7, FALSE)</f>
        <v>#N/A</v>
      </c>
      <c r="AK271" s="53" t="e">
        <f>K271-L271-VLOOKUP(C271, Вчера_Спутник!C:BG, 9, FALSE)</f>
        <v>#N/A</v>
      </c>
      <c r="AL271" s="53" t="e">
        <f>M271-N271-VLOOKUP(C271, Вчера_Спутник!C:BG, 11, FALSE)</f>
        <v>#N/A</v>
      </c>
      <c r="AM271" s="53" t="e">
        <f>O271-P271-VLOOKUP(C271, Вчера_Спутник!C:BG, 13, FALSE)</f>
        <v>#N/A</v>
      </c>
      <c r="AN271" s="53" t="e">
        <f>Q271-R271-VLOOKUP(C271, Вчера_Спутник!C:BG, 15, FALSE)</f>
        <v>#N/A</v>
      </c>
      <c r="AO271" s="53" t="e">
        <f>S271-T271-VLOOKUP(C271, Вчера_Спутник!C:BG, 17, FALSE)</f>
        <v>#N/A</v>
      </c>
      <c r="AP271" s="53" t="e">
        <f>U271-V271-VLOOKUP(C271, Вчера_Спутник!C:BG, 19, FALSE)</f>
        <v>#N/A</v>
      </c>
      <c r="AQ271" s="53" t="e">
        <f>W271-X271-VLOOKUP(C271, Вчера_Спутник!C:BG, 21, FALSE)</f>
        <v>#N/A</v>
      </c>
      <c r="AR271" s="53" t="e">
        <f>Y271-Z271-VLOOKUP(C271, Вчера_Спутник!C:BG, 23, FALSE)</f>
        <v>#N/A</v>
      </c>
      <c r="AS271" s="53" t="e">
        <f>VLOOKUP(C271, Вчера_Спутник!C:BG, 25, FALSE)+F271-V271-Z271-AA271</f>
        <v>#N/A</v>
      </c>
    </row>
    <row r="272" spans="1:45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4"/>
      <c r="AB272" s="48"/>
      <c r="AC272" s="53">
        <f t="shared" si="9"/>
        <v>0</v>
      </c>
      <c r="AD272" s="53">
        <f t="shared" si="10"/>
        <v>0</v>
      </c>
      <c r="AE272" s="53" t="str">
        <f>IF(ISNA(VLOOKUP(C272,Вчера_Спутник!C:C, 1, FALSE)),"ошибка",0)</f>
        <v>ошибка</v>
      </c>
      <c r="AF272" s="55"/>
      <c r="AG272" s="53" t="e">
        <f>D272-VLOOKUP(C272, Вчера_Спутник!C:BG, 2, FALSE)</f>
        <v>#N/A</v>
      </c>
      <c r="AH272" s="53" t="e">
        <f>E272-F272-VLOOKUP(C272, Вчера_Спутник!C:BG, 3, FALSE)</f>
        <v>#N/A</v>
      </c>
      <c r="AI272" s="53" t="e">
        <f>G272-H272-VLOOKUP(C272, Вчера_Спутник!C:BG, 5, FALSE)</f>
        <v>#N/A</v>
      </c>
      <c r="AJ272" s="53" t="e">
        <f>I272-J272-VLOOKUP(C272, Вчера_Спутник!C:BG, 7, FALSE)</f>
        <v>#N/A</v>
      </c>
      <c r="AK272" s="53" t="e">
        <f>K272-L272-VLOOKUP(C272, Вчера_Спутник!C:BG, 9, FALSE)</f>
        <v>#N/A</v>
      </c>
      <c r="AL272" s="53" t="e">
        <f>M272-N272-VLOOKUP(C272, Вчера_Спутник!C:BG, 11, FALSE)</f>
        <v>#N/A</v>
      </c>
      <c r="AM272" s="53" t="e">
        <f>O272-P272-VLOOKUP(C272, Вчера_Спутник!C:BG, 13, FALSE)</f>
        <v>#N/A</v>
      </c>
      <c r="AN272" s="53" t="e">
        <f>Q272-R272-VLOOKUP(C272, Вчера_Спутник!C:BG, 15, FALSE)</f>
        <v>#N/A</v>
      </c>
      <c r="AO272" s="53" t="e">
        <f>S272-T272-VLOOKUP(C272, Вчера_Спутник!C:BG, 17, FALSE)</f>
        <v>#N/A</v>
      </c>
      <c r="AP272" s="53" t="e">
        <f>U272-V272-VLOOKUP(C272, Вчера_Спутник!C:BG, 19, FALSE)</f>
        <v>#N/A</v>
      </c>
      <c r="AQ272" s="53" t="e">
        <f>W272-X272-VLOOKUP(C272, Вчера_Спутник!C:BG, 21, FALSE)</f>
        <v>#N/A</v>
      </c>
      <c r="AR272" s="53" t="e">
        <f>Y272-Z272-VLOOKUP(C272, Вчера_Спутник!C:BG, 23, FALSE)</f>
        <v>#N/A</v>
      </c>
      <c r="AS272" s="53" t="e">
        <f>VLOOKUP(C272, Вчера_Спутник!C:BG, 25, FALSE)+F272-V272-Z272-AA272</f>
        <v>#N/A</v>
      </c>
    </row>
    <row r="273" spans="1:45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4"/>
      <c r="AB273" s="48"/>
      <c r="AC273" s="53">
        <f t="shared" si="9"/>
        <v>0</v>
      </c>
      <c r="AD273" s="53">
        <f t="shared" si="10"/>
        <v>0</v>
      </c>
      <c r="AE273" s="53" t="str">
        <f>IF(ISNA(VLOOKUP(C273,Вчера_Спутник!C:C, 1, FALSE)),"ошибка",0)</f>
        <v>ошибка</v>
      </c>
      <c r="AF273" s="55"/>
      <c r="AG273" s="53" t="e">
        <f>D273-VLOOKUP(C273, Вчера_Спутник!C:BG, 2, FALSE)</f>
        <v>#N/A</v>
      </c>
      <c r="AH273" s="53" t="e">
        <f>E273-F273-VLOOKUP(C273, Вчера_Спутник!C:BG, 3, FALSE)</f>
        <v>#N/A</v>
      </c>
      <c r="AI273" s="53" t="e">
        <f>G273-H273-VLOOKUP(C273, Вчера_Спутник!C:BG, 5, FALSE)</f>
        <v>#N/A</v>
      </c>
      <c r="AJ273" s="53" t="e">
        <f>I273-J273-VLOOKUP(C273, Вчера_Спутник!C:BG, 7, FALSE)</f>
        <v>#N/A</v>
      </c>
      <c r="AK273" s="53" t="e">
        <f>K273-L273-VLOOKUP(C273, Вчера_Спутник!C:BG, 9, FALSE)</f>
        <v>#N/A</v>
      </c>
      <c r="AL273" s="53" t="e">
        <f>M273-N273-VLOOKUP(C273, Вчера_Спутник!C:BG, 11, FALSE)</f>
        <v>#N/A</v>
      </c>
      <c r="AM273" s="53" t="e">
        <f>O273-P273-VLOOKUP(C273, Вчера_Спутник!C:BG, 13, FALSE)</f>
        <v>#N/A</v>
      </c>
      <c r="AN273" s="53" t="e">
        <f>Q273-R273-VLOOKUP(C273, Вчера_Спутник!C:BG, 15, FALSE)</f>
        <v>#N/A</v>
      </c>
      <c r="AO273" s="53" t="e">
        <f>S273-T273-VLOOKUP(C273, Вчера_Спутник!C:BG, 17, FALSE)</f>
        <v>#N/A</v>
      </c>
      <c r="AP273" s="53" t="e">
        <f>U273-V273-VLOOKUP(C273, Вчера_Спутник!C:BG, 19, FALSE)</f>
        <v>#N/A</v>
      </c>
      <c r="AQ273" s="53" t="e">
        <f>W273-X273-VLOOKUP(C273, Вчера_Спутник!C:BG, 21, FALSE)</f>
        <v>#N/A</v>
      </c>
      <c r="AR273" s="53" t="e">
        <f>Y273-Z273-VLOOKUP(C273, Вчера_Спутник!C:BG, 23, FALSE)</f>
        <v>#N/A</v>
      </c>
      <c r="AS273" s="53" t="e">
        <f>VLOOKUP(C273, Вчера_Спутник!C:BG, 25, FALSE)+F273-V273-Z273-AA273</f>
        <v>#N/A</v>
      </c>
    </row>
    <row r="274" spans="1:45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4"/>
      <c r="AB274" s="48"/>
      <c r="AC274" s="53">
        <f t="shared" si="9"/>
        <v>0</v>
      </c>
      <c r="AD274" s="53">
        <f t="shared" si="10"/>
        <v>0</v>
      </c>
      <c r="AE274" s="53" t="str">
        <f>IF(ISNA(VLOOKUP(C274,Вчера_Спутник!C:C, 1, FALSE)),"ошибка",0)</f>
        <v>ошибка</v>
      </c>
      <c r="AF274" s="55"/>
      <c r="AG274" s="53" t="e">
        <f>D274-VLOOKUP(C274, Вчера_Спутник!C:BG, 2, FALSE)</f>
        <v>#N/A</v>
      </c>
      <c r="AH274" s="53" t="e">
        <f>E274-F274-VLOOKUP(C274, Вчера_Спутник!C:BG, 3, FALSE)</f>
        <v>#N/A</v>
      </c>
      <c r="AI274" s="53" t="e">
        <f>G274-H274-VLOOKUP(C274, Вчера_Спутник!C:BG, 5, FALSE)</f>
        <v>#N/A</v>
      </c>
      <c r="AJ274" s="53" t="e">
        <f>I274-J274-VLOOKUP(C274, Вчера_Спутник!C:BG, 7, FALSE)</f>
        <v>#N/A</v>
      </c>
      <c r="AK274" s="53" t="e">
        <f>K274-L274-VLOOKUP(C274, Вчера_Спутник!C:BG, 9, FALSE)</f>
        <v>#N/A</v>
      </c>
      <c r="AL274" s="53" t="e">
        <f>M274-N274-VLOOKUP(C274, Вчера_Спутник!C:BG, 11, FALSE)</f>
        <v>#N/A</v>
      </c>
      <c r="AM274" s="53" t="e">
        <f>O274-P274-VLOOKUP(C274, Вчера_Спутник!C:BG, 13, FALSE)</f>
        <v>#N/A</v>
      </c>
      <c r="AN274" s="53" t="e">
        <f>Q274-R274-VLOOKUP(C274, Вчера_Спутник!C:BG, 15, FALSE)</f>
        <v>#N/A</v>
      </c>
      <c r="AO274" s="53" t="e">
        <f>S274-T274-VLOOKUP(C274, Вчера_Спутник!C:BG, 17, FALSE)</f>
        <v>#N/A</v>
      </c>
      <c r="AP274" s="53" t="e">
        <f>U274-V274-VLOOKUP(C274, Вчера_Спутник!C:BG, 19, FALSE)</f>
        <v>#N/A</v>
      </c>
      <c r="AQ274" s="53" t="e">
        <f>W274-X274-VLOOKUP(C274, Вчера_Спутник!C:BG, 21, FALSE)</f>
        <v>#N/A</v>
      </c>
      <c r="AR274" s="53" t="e">
        <f>Y274-Z274-VLOOKUP(C274, Вчера_Спутник!C:BG, 23, FALSE)</f>
        <v>#N/A</v>
      </c>
      <c r="AS274" s="53" t="e">
        <f>VLOOKUP(C274, Вчера_Спутник!C:BG, 25, FALSE)+F274-V274-Z274-AA274</f>
        <v>#N/A</v>
      </c>
    </row>
    <row r="275" spans="1:45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4"/>
      <c r="AB275" s="48"/>
      <c r="AC275" s="53">
        <f t="shared" si="9"/>
        <v>0</v>
      </c>
      <c r="AD275" s="53">
        <f t="shared" si="10"/>
        <v>0</v>
      </c>
      <c r="AE275" s="53" t="str">
        <f>IF(ISNA(VLOOKUP(C275,Вчера_Спутник!C:C, 1, FALSE)),"ошибка",0)</f>
        <v>ошибка</v>
      </c>
      <c r="AF275" s="55"/>
      <c r="AG275" s="53" t="e">
        <f>D275-VLOOKUP(C275, Вчера_Спутник!C:BG, 2, FALSE)</f>
        <v>#N/A</v>
      </c>
      <c r="AH275" s="53" t="e">
        <f>E275-F275-VLOOKUP(C275, Вчера_Спутник!C:BG, 3, FALSE)</f>
        <v>#N/A</v>
      </c>
      <c r="AI275" s="53" t="e">
        <f>G275-H275-VLOOKUP(C275, Вчера_Спутник!C:BG, 5, FALSE)</f>
        <v>#N/A</v>
      </c>
      <c r="AJ275" s="53" t="e">
        <f>I275-J275-VLOOKUP(C275, Вчера_Спутник!C:BG, 7, FALSE)</f>
        <v>#N/A</v>
      </c>
      <c r="AK275" s="53" t="e">
        <f>K275-L275-VLOOKUP(C275, Вчера_Спутник!C:BG, 9, FALSE)</f>
        <v>#N/A</v>
      </c>
      <c r="AL275" s="53" t="e">
        <f>M275-N275-VLOOKUP(C275, Вчера_Спутник!C:BG, 11, FALSE)</f>
        <v>#N/A</v>
      </c>
      <c r="AM275" s="53" t="e">
        <f>O275-P275-VLOOKUP(C275, Вчера_Спутник!C:BG, 13, FALSE)</f>
        <v>#N/A</v>
      </c>
      <c r="AN275" s="53" t="e">
        <f>Q275-R275-VLOOKUP(C275, Вчера_Спутник!C:BG, 15, FALSE)</f>
        <v>#N/A</v>
      </c>
      <c r="AO275" s="53" t="e">
        <f>S275-T275-VLOOKUP(C275, Вчера_Спутник!C:BG, 17, FALSE)</f>
        <v>#N/A</v>
      </c>
      <c r="AP275" s="53" t="e">
        <f>U275-V275-VLOOKUP(C275, Вчера_Спутник!C:BG, 19, FALSE)</f>
        <v>#N/A</v>
      </c>
      <c r="AQ275" s="53" t="e">
        <f>W275-X275-VLOOKUP(C275, Вчера_Спутник!C:BG, 21, FALSE)</f>
        <v>#N/A</v>
      </c>
      <c r="AR275" s="53" t="e">
        <f>Y275-Z275-VLOOKUP(C275, Вчера_Спутник!C:BG, 23, FALSE)</f>
        <v>#N/A</v>
      </c>
      <c r="AS275" s="53" t="e">
        <f>VLOOKUP(C275, Вчера_Спутник!C:BG, 25, FALSE)+F275-V275-Z275-AA275</f>
        <v>#N/A</v>
      </c>
    </row>
    <row r="276" spans="1:45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4"/>
      <c r="AB276" s="48"/>
      <c r="AC276" s="53">
        <f t="shared" si="9"/>
        <v>0</v>
      </c>
      <c r="AD276" s="53">
        <f t="shared" si="10"/>
        <v>0</v>
      </c>
      <c r="AE276" s="53" t="str">
        <f>IF(ISNA(VLOOKUP(C276,Вчера_Спутник!C:C, 1, FALSE)),"ошибка",0)</f>
        <v>ошибка</v>
      </c>
      <c r="AF276" s="55"/>
      <c r="AG276" s="53" t="e">
        <f>D276-VLOOKUP(C276, Вчера_Спутник!C:BG, 2, FALSE)</f>
        <v>#N/A</v>
      </c>
      <c r="AH276" s="53" t="e">
        <f>E276-F276-VLOOKUP(C276, Вчера_Спутник!C:BG, 3, FALSE)</f>
        <v>#N/A</v>
      </c>
      <c r="AI276" s="53" t="e">
        <f>G276-H276-VLOOKUP(C276, Вчера_Спутник!C:BG, 5, FALSE)</f>
        <v>#N/A</v>
      </c>
      <c r="AJ276" s="53" t="e">
        <f>I276-J276-VLOOKUP(C276, Вчера_Спутник!C:BG, 7, FALSE)</f>
        <v>#N/A</v>
      </c>
      <c r="AK276" s="53" t="e">
        <f>K276-L276-VLOOKUP(C276, Вчера_Спутник!C:BG, 9, FALSE)</f>
        <v>#N/A</v>
      </c>
      <c r="AL276" s="53" t="e">
        <f>M276-N276-VLOOKUP(C276, Вчера_Спутник!C:BG, 11, FALSE)</f>
        <v>#N/A</v>
      </c>
      <c r="AM276" s="53" t="e">
        <f>O276-P276-VLOOKUP(C276, Вчера_Спутник!C:BG, 13, FALSE)</f>
        <v>#N/A</v>
      </c>
      <c r="AN276" s="53" t="e">
        <f>Q276-R276-VLOOKUP(C276, Вчера_Спутник!C:BG, 15, FALSE)</f>
        <v>#N/A</v>
      </c>
      <c r="AO276" s="53" t="e">
        <f>S276-T276-VLOOKUP(C276, Вчера_Спутник!C:BG, 17, FALSE)</f>
        <v>#N/A</v>
      </c>
      <c r="AP276" s="53" t="e">
        <f>U276-V276-VLOOKUP(C276, Вчера_Спутник!C:BG, 19, FALSE)</f>
        <v>#N/A</v>
      </c>
      <c r="AQ276" s="53" t="e">
        <f>W276-X276-VLOOKUP(C276, Вчера_Спутник!C:BG, 21, FALSE)</f>
        <v>#N/A</v>
      </c>
      <c r="AR276" s="53" t="e">
        <f>Y276-Z276-VLOOKUP(C276, Вчера_Спутник!C:BG, 23, FALSE)</f>
        <v>#N/A</v>
      </c>
      <c r="AS276" s="53" t="e">
        <f>VLOOKUP(C276, Вчера_Спутник!C:BG, 25, FALSE)+F276-V276-Z276-AA276</f>
        <v>#N/A</v>
      </c>
    </row>
    <row r="277" spans="1:45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4"/>
      <c r="AB277" s="48"/>
      <c r="AC277" s="53">
        <f t="shared" si="9"/>
        <v>0</v>
      </c>
      <c r="AD277" s="53">
        <f t="shared" si="10"/>
        <v>0</v>
      </c>
      <c r="AE277" s="53" t="str">
        <f>IF(ISNA(VLOOKUP(C277,Вчера_Спутник!C:C, 1, FALSE)),"ошибка",0)</f>
        <v>ошибка</v>
      </c>
      <c r="AF277" s="55"/>
      <c r="AG277" s="53" t="e">
        <f>D277-VLOOKUP(C277, Вчера_Спутник!C:BG, 2, FALSE)</f>
        <v>#N/A</v>
      </c>
      <c r="AH277" s="53" t="e">
        <f>E277-F277-VLOOKUP(C277, Вчера_Спутник!C:BG, 3, FALSE)</f>
        <v>#N/A</v>
      </c>
      <c r="AI277" s="53" t="e">
        <f>G277-H277-VLOOKUP(C277, Вчера_Спутник!C:BG, 5, FALSE)</f>
        <v>#N/A</v>
      </c>
      <c r="AJ277" s="53" t="e">
        <f>I277-J277-VLOOKUP(C277, Вчера_Спутник!C:BG, 7, FALSE)</f>
        <v>#N/A</v>
      </c>
      <c r="AK277" s="53" t="e">
        <f>K277-L277-VLOOKUP(C277, Вчера_Спутник!C:BG, 9, FALSE)</f>
        <v>#N/A</v>
      </c>
      <c r="AL277" s="53" t="e">
        <f>M277-N277-VLOOKUP(C277, Вчера_Спутник!C:BG, 11, FALSE)</f>
        <v>#N/A</v>
      </c>
      <c r="AM277" s="53" t="e">
        <f>O277-P277-VLOOKUP(C277, Вчера_Спутник!C:BG, 13, FALSE)</f>
        <v>#N/A</v>
      </c>
      <c r="AN277" s="53" t="e">
        <f>Q277-R277-VLOOKUP(C277, Вчера_Спутник!C:BG, 15, FALSE)</f>
        <v>#N/A</v>
      </c>
      <c r="AO277" s="53" t="e">
        <f>S277-T277-VLOOKUP(C277, Вчера_Спутник!C:BG, 17, FALSE)</f>
        <v>#N/A</v>
      </c>
      <c r="AP277" s="53" t="e">
        <f>U277-V277-VLOOKUP(C277, Вчера_Спутник!C:BG, 19, FALSE)</f>
        <v>#N/A</v>
      </c>
      <c r="AQ277" s="53" t="e">
        <f>W277-X277-VLOOKUP(C277, Вчера_Спутник!C:BG, 21, FALSE)</f>
        <v>#N/A</v>
      </c>
      <c r="AR277" s="53" t="e">
        <f>Y277-Z277-VLOOKUP(C277, Вчера_Спутник!C:BG, 23, FALSE)</f>
        <v>#N/A</v>
      </c>
      <c r="AS277" s="53" t="e">
        <f>VLOOKUP(C277, Вчера_Спутник!C:BG, 25, FALSE)+F277-V277-Z277-AA277</f>
        <v>#N/A</v>
      </c>
    </row>
    <row r="278" spans="1:45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4"/>
      <c r="AB278" s="48"/>
      <c r="AC278" s="53">
        <f t="shared" si="9"/>
        <v>0</v>
      </c>
      <c r="AD278" s="53">
        <f t="shared" si="10"/>
        <v>0</v>
      </c>
      <c r="AE278" s="53" t="str">
        <f>IF(ISNA(VLOOKUP(C278,Вчера_Спутник!C:C, 1, FALSE)),"ошибка",0)</f>
        <v>ошибка</v>
      </c>
      <c r="AF278" s="55"/>
      <c r="AG278" s="53" t="e">
        <f>D278-VLOOKUP(C278, Вчера_Спутник!C:BG, 2, FALSE)</f>
        <v>#N/A</v>
      </c>
      <c r="AH278" s="53" t="e">
        <f>E278-F278-VLOOKUP(C278, Вчера_Спутник!C:BG, 3, FALSE)</f>
        <v>#N/A</v>
      </c>
      <c r="AI278" s="53" t="e">
        <f>G278-H278-VLOOKUP(C278, Вчера_Спутник!C:BG, 5, FALSE)</f>
        <v>#N/A</v>
      </c>
      <c r="AJ278" s="53" t="e">
        <f>I278-J278-VLOOKUP(C278, Вчера_Спутник!C:BG, 7, FALSE)</f>
        <v>#N/A</v>
      </c>
      <c r="AK278" s="53" t="e">
        <f>K278-L278-VLOOKUP(C278, Вчера_Спутник!C:BG, 9, FALSE)</f>
        <v>#N/A</v>
      </c>
      <c r="AL278" s="53" t="e">
        <f>M278-N278-VLOOKUP(C278, Вчера_Спутник!C:BG, 11, FALSE)</f>
        <v>#N/A</v>
      </c>
      <c r="AM278" s="53" t="e">
        <f>O278-P278-VLOOKUP(C278, Вчера_Спутник!C:BG, 13, FALSE)</f>
        <v>#N/A</v>
      </c>
      <c r="AN278" s="53" t="e">
        <f>Q278-R278-VLOOKUP(C278, Вчера_Спутник!C:BG, 15, FALSE)</f>
        <v>#N/A</v>
      </c>
      <c r="AO278" s="53" t="e">
        <f>S278-T278-VLOOKUP(C278, Вчера_Спутник!C:BG, 17, FALSE)</f>
        <v>#N/A</v>
      </c>
      <c r="AP278" s="53" t="e">
        <f>U278-V278-VLOOKUP(C278, Вчера_Спутник!C:BG, 19, FALSE)</f>
        <v>#N/A</v>
      </c>
      <c r="AQ278" s="53" t="e">
        <f>W278-X278-VLOOKUP(C278, Вчера_Спутник!C:BG, 21, FALSE)</f>
        <v>#N/A</v>
      </c>
      <c r="AR278" s="53" t="e">
        <f>Y278-Z278-VLOOKUP(C278, Вчера_Спутник!C:BG, 23, FALSE)</f>
        <v>#N/A</v>
      </c>
      <c r="AS278" s="53" t="e">
        <f>VLOOKUP(C278, Вчера_Спутник!C:BG, 25, FALSE)+F278-V278-Z278-AA278</f>
        <v>#N/A</v>
      </c>
    </row>
    <row r="279" spans="1:45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4"/>
      <c r="AB279" s="48"/>
      <c r="AC279" s="53">
        <f t="shared" si="9"/>
        <v>0</v>
      </c>
      <c r="AD279" s="53">
        <f t="shared" si="10"/>
        <v>0</v>
      </c>
      <c r="AE279" s="53" t="str">
        <f>IF(ISNA(VLOOKUP(C279,Вчера_Спутник!C:C, 1, FALSE)),"ошибка",0)</f>
        <v>ошибка</v>
      </c>
      <c r="AF279" s="55"/>
      <c r="AG279" s="53" t="e">
        <f>D279-VLOOKUP(C279, Вчера_Спутник!C:BG, 2, FALSE)</f>
        <v>#N/A</v>
      </c>
      <c r="AH279" s="53" t="e">
        <f>E279-F279-VLOOKUP(C279, Вчера_Спутник!C:BG, 3, FALSE)</f>
        <v>#N/A</v>
      </c>
      <c r="AI279" s="53" t="e">
        <f>G279-H279-VLOOKUP(C279, Вчера_Спутник!C:BG, 5, FALSE)</f>
        <v>#N/A</v>
      </c>
      <c r="AJ279" s="53" t="e">
        <f>I279-J279-VLOOKUP(C279, Вчера_Спутник!C:BG, 7, FALSE)</f>
        <v>#N/A</v>
      </c>
      <c r="AK279" s="53" t="e">
        <f>K279-L279-VLOOKUP(C279, Вчера_Спутник!C:BG, 9, FALSE)</f>
        <v>#N/A</v>
      </c>
      <c r="AL279" s="53" t="e">
        <f>M279-N279-VLOOKUP(C279, Вчера_Спутник!C:BG, 11, FALSE)</f>
        <v>#N/A</v>
      </c>
      <c r="AM279" s="53" t="e">
        <f>O279-P279-VLOOKUP(C279, Вчера_Спутник!C:BG, 13, FALSE)</f>
        <v>#N/A</v>
      </c>
      <c r="AN279" s="53" t="e">
        <f>Q279-R279-VLOOKUP(C279, Вчера_Спутник!C:BG, 15, FALSE)</f>
        <v>#N/A</v>
      </c>
      <c r="AO279" s="53" t="e">
        <f>S279-T279-VLOOKUP(C279, Вчера_Спутник!C:BG, 17, FALSE)</f>
        <v>#N/A</v>
      </c>
      <c r="AP279" s="53" t="e">
        <f>U279-V279-VLOOKUP(C279, Вчера_Спутник!C:BG, 19, FALSE)</f>
        <v>#N/A</v>
      </c>
      <c r="AQ279" s="53" t="e">
        <f>W279-X279-VLOOKUP(C279, Вчера_Спутник!C:BG, 21, FALSE)</f>
        <v>#N/A</v>
      </c>
      <c r="AR279" s="53" t="e">
        <f>Y279-Z279-VLOOKUP(C279, Вчера_Спутник!C:BG, 23, FALSE)</f>
        <v>#N/A</v>
      </c>
      <c r="AS279" s="53" t="e">
        <f>VLOOKUP(C279, Вчера_Спутник!C:BG, 25, FALSE)+F279-V279-Z279-AA279</f>
        <v>#N/A</v>
      </c>
    </row>
    <row r="280" spans="1:45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4"/>
      <c r="AB280" s="48"/>
      <c r="AC280" s="53">
        <f t="shared" si="9"/>
        <v>0</v>
      </c>
      <c r="AD280" s="53">
        <f t="shared" si="10"/>
        <v>0</v>
      </c>
      <c r="AE280" s="53" t="str">
        <f>IF(ISNA(VLOOKUP(C280,Вчера_Спутник!C:C, 1, FALSE)),"ошибка",0)</f>
        <v>ошибка</v>
      </c>
      <c r="AF280" s="55"/>
      <c r="AG280" s="53" t="e">
        <f>D280-VLOOKUP(C280, Вчера_Спутник!C:BG, 2, FALSE)</f>
        <v>#N/A</v>
      </c>
      <c r="AH280" s="53" t="e">
        <f>E280-F280-VLOOKUP(C280, Вчера_Спутник!C:BG, 3, FALSE)</f>
        <v>#N/A</v>
      </c>
      <c r="AI280" s="53" t="e">
        <f>G280-H280-VLOOKUP(C280, Вчера_Спутник!C:BG, 5, FALSE)</f>
        <v>#N/A</v>
      </c>
      <c r="AJ280" s="53" t="e">
        <f>I280-J280-VLOOKUP(C280, Вчера_Спутник!C:BG, 7, FALSE)</f>
        <v>#N/A</v>
      </c>
      <c r="AK280" s="53" t="e">
        <f>K280-L280-VLOOKUP(C280, Вчера_Спутник!C:BG, 9, FALSE)</f>
        <v>#N/A</v>
      </c>
      <c r="AL280" s="53" t="e">
        <f>M280-N280-VLOOKUP(C280, Вчера_Спутник!C:BG, 11, FALSE)</f>
        <v>#N/A</v>
      </c>
      <c r="AM280" s="53" t="e">
        <f>O280-P280-VLOOKUP(C280, Вчера_Спутник!C:BG, 13, FALSE)</f>
        <v>#N/A</v>
      </c>
      <c r="AN280" s="53" t="e">
        <f>Q280-R280-VLOOKUP(C280, Вчера_Спутник!C:BG, 15, FALSE)</f>
        <v>#N/A</v>
      </c>
      <c r="AO280" s="53" t="e">
        <f>S280-T280-VLOOKUP(C280, Вчера_Спутник!C:BG, 17, FALSE)</f>
        <v>#N/A</v>
      </c>
      <c r="AP280" s="53" t="e">
        <f>U280-V280-VLOOKUP(C280, Вчера_Спутник!C:BG, 19, FALSE)</f>
        <v>#N/A</v>
      </c>
      <c r="AQ280" s="53" t="e">
        <f>W280-X280-VLOOKUP(C280, Вчера_Спутник!C:BG, 21, FALSE)</f>
        <v>#N/A</v>
      </c>
      <c r="AR280" s="53" t="e">
        <f>Y280-Z280-VLOOKUP(C280, Вчера_Спутник!C:BG, 23, FALSE)</f>
        <v>#N/A</v>
      </c>
      <c r="AS280" s="53" t="e">
        <f>VLOOKUP(C280, Вчера_Спутник!C:BG, 25, FALSE)+F280-V280-Z280-AA280</f>
        <v>#N/A</v>
      </c>
    </row>
    <row r="281" spans="1:45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4"/>
      <c r="AB281" s="48"/>
      <c r="AC281" s="53">
        <f t="shared" si="9"/>
        <v>0</v>
      </c>
      <c r="AD281" s="53">
        <f t="shared" si="10"/>
        <v>0</v>
      </c>
      <c r="AE281" s="53" t="str">
        <f>IF(ISNA(VLOOKUP(C281,Вчера_Спутник!C:C, 1, FALSE)),"ошибка",0)</f>
        <v>ошибка</v>
      </c>
      <c r="AF281" s="55"/>
      <c r="AG281" s="53" t="e">
        <f>D281-VLOOKUP(C281, Вчера_Спутник!C:BG, 2, FALSE)</f>
        <v>#N/A</v>
      </c>
      <c r="AH281" s="53" t="e">
        <f>E281-F281-VLOOKUP(C281, Вчера_Спутник!C:BG, 3, FALSE)</f>
        <v>#N/A</v>
      </c>
      <c r="AI281" s="53" t="e">
        <f>G281-H281-VLOOKUP(C281, Вчера_Спутник!C:BG, 5, FALSE)</f>
        <v>#N/A</v>
      </c>
      <c r="AJ281" s="53" t="e">
        <f>I281-J281-VLOOKUP(C281, Вчера_Спутник!C:BG, 7, FALSE)</f>
        <v>#N/A</v>
      </c>
      <c r="AK281" s="53" t="e">
        <f>K281-L281-VLOOKUP(C281, Вчера_Спутник!C:BG, 9, FALSE)</f>
        <v>#N/A</v>
      </c>
      <c r="AL281" s="53" t="e">
        <f>M281-N281-VLOOKUP(C281, Вчера_Спутник!C:BG, 11, FALSE)</f>
        <v>#N/A</v>
      </c>
      <c r="AM281" s="53" t="e">
        <f>O281-P281-VLOOKUP(C281, Вчера_Спутник!C:BG, 13, FALSE)</f>
        <v>#N/A</v>
      </c>
      <c r="AN281" s="53" t="e">
        <f>Q281-R281-VLOOKUP(C281, Вчера_Спутник!C:BG, 15, FALSE)</f>
        <v>#N/A</v>
      </c>
      <c r="AO281" s="53" t="e">
        <f>S281-T281-VLOOKUP(C281, Вчера_Спутник!C:BG, 17, FALSE)</f>
        <v>#N/A</v>
      </c>
      <c r="AP281" s="53" t="e">
        <f>U281-V281-VLOOKUP(C281, Вчера_Спутник!C:BG, 19, FALSE)</f>
        <v>#N/A</v>
      </c>
      <c r="AQ281" s="53" t="e">
        <f>W281-X281-VLOOKUP(C281, Вчера_Спутник!C:BG, 21, FALSE)</f>
        <v>#N/A</v>
      </c>
      <c r="AR281" s="53" t="e">
        <f>Y281-Z281-VLOOKUP(C281, Вчера_Спутник!C:BG, 23, FALSE)</f>
        <v>#N/A</v>
      </c>
      <c r="AS281" s="53" t="e">
        <f>VLOOKUP(C281, Вчера_Спутник!C:BG, 25, FALSE)+F281-V281-Z281-AA281</f>
        <v>#N/A</v>
      </c>
    </row>
    <row r="282" spans="1:45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4"/>
      <c r="AB282" s="48"/>
      <c r="AC282" s="53">
        <f t="shared" si="9"/>
        <v>0</v>
      </c>
      <c r="AD282" s="53">
        <f t="shared" si="10"/>
        <v>0</v>
      </c>
      <c r="AE282" s="53" t="str">
        <f>IF(ISNA(VLOOKUP(C282,Вчера_Спутник!C:C, 1, FALSE)),"ошибка",0)</f>
        <v>ошибка</v>
      </c>
      <c r="AF282" s="55"/>
      <c r="AG282" s="53" t="e">
        <f>D282-VLOOKUP(C282, Вчера_Спутник!C:BG, 2, FALSE)</f>
        <v>#N/A</v>
      </c>
      <c r="AH282" s="53" t="e">
        <f>E282-F282-VLOOKUP(C282, Вчера_Спутник!C:BG, 3, FALSE)</f>
        <v>#N/A</v>
      </c>
      <c r="AI282" s="53" t="e">
        <f>G282-H282-VLOOKUP(C282, Вчера_Спутник!C:BG, 5, FALSE)</f>
        <v>#N/A</v>
      </c>
      <c r="AJ282" s="53" t="e">
        <f>I282-J282-VLOOKUP(C282, Вчера_Спутник!C:BG, 7, FALSE)</f>
        <v>#N/A</v>
      </c>
      <c r="AK282" s="53" t="e">
        <f>K282-L282-VLOOKUP(C282, Вчера_Спутник!C:BG, 9, FALSE)</f>
        <v>#N/A</v>
      </c>
      <c r="AL282" s="53" t="e">
        <f>M282-N282-VLOOKUP(C282, Вчера_Спутник!C:BG, 11, FALSE)</f>
        <v>#N/A</v>
      </c>
      <c r="AM282" s="53" t="e">
        <f>O282-P282-VLOOKUP(C282, Вчера_Спутник!C:BG, 13, FALSE)</f>
        <v>#N/A</v>
      </c>
      <c r="AN282" s="53" t="e">
        <f>Q282-R282-VLOOKUP(C282, Вчера_Спутник!C:BG, 15, FALSE)</f>
        <v>#N/A</v>
      </c>
      <c r="AO282" s="53" t="e">
        <f>S282-T282-VLOOKUP(C282, Вчера_Спутник!C:BG, 17, FALSE)</f>
        <v>#N/A</v>
      </c>
      <c r="AP282" s="53" t="e">
        <f>U282-V282-VLOOKUP(C282, Вчера_Спутник!C:BG, 19, FALSE)</f>
        <v>#N/A</v>
      </c>
      <c r="AQ282" s="53" t="e">
        <f>W282-X282-VLOOKUP(C282, Вчера_Спутник!C:BG, 21, FALSE)</f>
        <v>#N/A</v>
      </c>
      <c r="AR282" s="53" t="e">
        <f>Y282-Z282-VLOOKUP(C282, Вчера_Спутник!C:BG, 23, FALSE)</f>
        <v>#N/A</v>
      </c>
      <c r="AS282" s="53" t="e">
        <f>VLOOKUP(C282, Вчера_Спутник!C:BG, 25, FALSE)+F282-V282-Z282-AA282</f>
        <v>#N/A</v>
      </c>
    </row>
    <row r="283" spans="1:45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4"/>
      <c r="AB283" s="48"/>
      <c r="AC283" s="53">
        <f t="shared" si="9"/>
        <v>0</v>
      </c>
      <c r="AD283" s="53">
        <f t="shared" si="10"/>
        <v>0</v>
      </c>
      <c r="AE283" s="53" t="str">
        <f>IF(ISNA(VLOOKUP(C283,Вчера_Спутник!C:C, 1, FALSE)),"ошибка",0)</f>
        <v>ошибка</v>
      </c>
      <c r="AF283" s="55"/>
      <c r="AG283" s="53" t="e">
        <f>D283-VLOOKUP(C283, Вчера_Спутник!C:BG, 2, FALSE)</f>
        <v>#N/A</v>
      </c>
      <c r="AH283" s="53" t="e">
        <f>E283-F283-VLOOKUP(C283, Вчера_Спутник!C:BG, 3, FALSE)</f>
        <v>#N/A</v>
      </c>
      <c r="AI283" s="53" t="e">
        <f>G283-H283-VLOOKUP(C283, Вчера_Спутник!C:BG, 5, FALSE)</f>
        <v>#N/A</v>
      </c>
      <c r="AJ283" s="53" t="e">
        <f>I283-J283-VLOOKUP(C283, Вчера_Спутник!C:BG, 7, FALSE)</f>
        <v>#N/A</v>
      </c>
      <c r="AK283" s="53" t="e">
        <f>K283-L283-VLOOKUP(C283, Вчера_Спутник!C:BG, 9, FALSE)</f>
        <v>#N/A</v>
      </c>
      <c r="AL283" s="53" t="e">
        <f>M283-N283-VLOOKUP(C283, Вчера_Спутник!C:BG, 11, FALSE)</f>
        <v>#N/A</v>
      </c>
      <c r="AM283" s="53" t="e">
        <f>O283-P283-VLOOKUP(C283, Вчера_Спутник!C:BG, 13, FALSE)</f>
        <v>#N/A</v>
      </c>
      <c r="AN283" s="53" t="e">
        <f>Q283-R283-VLOOKUP(C283, Вчера_Спутник!C:BG, 15, FALSE)</f>
        <v>#N/A</v>
      </c>
      <c r="AO283" s="53" t="e">
        <f>S283-T283-VLOOKUP(C283, Вчера_Спутник!C:BG, 17, FALSE)</f>
        <v>#N/A</v>
      </c>
      <c r="AP283" s="53" t="e">
        <f>U283-V283-VLOOKUP(C283, Вчера_Спутник!C:BG, 19, FALSE)</f>
        <v>#N/A</v>
      </c>
      <c r="AQ283" s="53" t="e">
        <f>W283-X283-VLOOKUP(C283, Вчера_Спутник!C:BG, 21, FALSE)</f>
        <v>#N/A</v>
      </c>
      <c r="AR283" s="53" t="e">
        <f>Y283-Z283-VLOOKUP(C283, Вчера_Спутник!C:BG, 23, FALSE)</f>
        <v>#N/A</v>
      </c>
      <c r="AS283" s="53" t="e">
        <f>VLOOKUP(C283, Вчера_Спутник!C:BG, 25, FALSE)+F283-V283-Z283-AA283</f>
        <v>#N/A</v>
      </c>
    </row>
    <row r="284" spans="1:45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4"/>
      <c r="AB284" s="48"/>
      <c r="AC284" s="53">
        <f t="shared" si="9"/>
        <v>0</v>
      </c>
      <c r="AD284" s="53">
        <f t="shared" si="10"/>
        <v>0</v>
      </c>
      <c r="AE284" s="53" t="str">
        <f>IF(ISNA(VLOOKUP(C284,Вчера_Спутник!C:C, 1, FALSE)),"ошибка",0)</f>
        <v>ошибка</v>
      </c>
      <c r="AF284" s="55"/>
      <c r="AG284" s="53" t="e">
        <f>D284-VLOOKUP(C284, Вчера_Спутник!C:BG, 2, FALSE)</f>
        <v>#N/A</v>
      </c>
      <c r="AH284" s="53" t="e">
        <f>E284-F284-VLOOKUP(C284, Вчера_Спутник!C:BG, 3, FALSE)</f>
        <v>#N/A</v>
      </c>
      <c r="AI284" s="53" t="e">
        <f>G284-H284-VLOOKUP(C284, Вчера_Спутник!C:BG, 5, FALSE)</f>
        <v>#N/A</v>
      </c>
      <c r="AJ284" s="53" t="e">
        <f>I284-J284-VLOOKUP(C284, Вчера_Спутник!C:BG, 7, FALSE)</f>
        <v>#N/A</v>
      </c>
      <c r="AK284" s="53" t="e">
        <f>K284-L284-VLOOKUP(C284, Вчера_Спутник!C:BG, 9, FALSE)</f>
        <v>#N/A</v>
      </c>
      <c r="AL284" s="53" t="e">
        <f>M284-N284-VLOOKUP(C284, Вчера_Спутник!C:BG, 11, FALSE)</f>
        <v>#N/A</v>
      </c>
      <c r="AM284" s="53" t="e">
        <f>O284-P284-VLOOKUP(C284, Вчера_Спутник!C:BG, 13, FALSE)</f>
        <v>#N/A</v>
      </c>
      <c r="AN284" s="53" t="e">
        <f>Q284-R284-VLOOKUP(C284, Вчера_Спутник!C:BG, 15, FALSE)</f>
        <v>#N/A</v>
      </c>
      <c r="AO284" s="53" t="e">
        <f>S284-T284-VLOOKUP(C284, Вчера_Спутник!C:BG, 17, FALSE)</f>
        <v>#N/A</v>
      </c>
      <c r="AP284" s="53" t="e">
        <f>U284-V284-VLOOKUP(C284, Вчера_Спутник!C:BG, 19, FALSE)</f>
        <v>#N/A</v>
      </c>
      <c r="AQ284" s="53" t="e">
        <f>W284-X284-VLOOKUP(C284, Вчера_Спутник!C:BG, 21, FALSE)</f>
        <v>#N/A</v>
      </c>
      <c r="AR284" s="53" t="e">
        <f>Y284-Z284-VLOOKUP(C284, Вчера_Спутник!C:BG, 23, FALSE)</f>
        <v>#N/A</v>
      </c>
      <c r="AS284" s="53" t="e">
        <f>VLOOKUP(C284, Вчера_Спутник!C:BG, 25, FALSE)+F284-V284-Z284-AA284</f>
        <v>#N/A</v>
      </c>
    </row>
    <row r="285" spans="1:45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4"/>
      <c r="AB285" s="48"/>
      <c r="AC285" s="53">
        <f t="shared" si="9"/>
        <v>0</v>
      </c>
      <c r="AD285" s="53">
        <f t="shared" si="10"/>
        <v>0</v>
      </c>
      <c r="AE285" s="53" t="str">
        <f>IF(ISNA(VLOOKUP(C285,Вчера_Спутник!C:C, 1, FALSE)),"ошибка",0)</f>
        <v>ошибка</v>
      </c>
      <c r="AF285" s="55"/>
      <c r="AG285" s="53" t="e">
        <f>D285-VLOOKUP(C285, Вчера_Спутник!C:BG, 2, FALSE)</f>
        <v>#N/A</v>
      </c>
      <c r="AH285" s="53" t="e">
        <f>E285-F285-VLOOKUP(C285, Вчера_Спутник!C:BG, 3, FALSE)</f>
        <v>#N/A</v>
      </c>
      <c r="AI285" s="53" t="e">
        <f>G285-H285-VLOOKUP(C285, Вчера_Спутник!C:BG, 5, FALSE)</f>
        <v>#N/A</v>
      </c>
      <c r="AJ285" s="53" t="e">
        <f>I285-J285-VLOOKUP(C285, Вчера_Спутник!C:BG, 7, FALSE)</f>
        <v>#N/A</v>
      </c>
      <c r="AK285" s="53" t="e">
        <f>K285-L285-VLOOKUP(C285, Вчера_Спутник!C:BG, 9, FALSE)</f>
        <v>#N/A</v>
      </c>
      <c r="AL285" s="53" t="e">
        <f>M285-N285-VLOOKUP(C285, Вчера_Спутник!C:BG, 11, FALSE)</f>
        <v>#N/A</v>
      </c>
      <c r="AM285" s="53" t="e">
        <f>O285-P285-VLOOKUP(C285, Вчера_Спутник!C:BG, 13, FALSE)</f>
        <v>#N/A</v>
      </c>
      <c r="AN285" s="53" t="e">
        <f>Q285-R285-VLOOKUP(C285, Вчера_Спутник!C:BG, 15, FALSE)</f>
        <v>#N/A</v>
      </c>
      <c r="AO285" s="53" t="e">
        <f>S285-T285-VLOOKUP(C285, Вчера_Спутник!C:BG, 17, FALSE)</f>
        <v>#N/A</v>
      </c>
      <c r="AP285" s="53" t="e">
        <f>U285-V285-VLOOKUP(C285, Вчера_Спутник!C:BG, 19, FALSE)</f>
        <v>#N/A</v>
      </c>
      <c r="AQ285" s="53" t="e">
        <f>W285-X285-VLOOKUP(C285, Вчера_Спутник!C:BG, 21, FALSE)</f>
        <v>#N/A</v>
      </c>
      <c r="AR285" s="53" t="e">
        <f>Y285-Z285-VLOOKUP(C285, Вчера_Спутник!C:BG, 23, FALSE)</f>
        <v>#N/A</v>
      </c>
      <c r="AS285" s="53" t="e">
        <f>VLOOKUP(C285, Вчера_Спутник!C:BG, 25, FALSE)+F285-V285-Z285-AA285</f>
        <v>#N/A</v>
      </c>
    </row>
    <row r="286" spans="1:45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4"/>
      <c r="AB286" s="48"/>
      <c r="AC286" s="53">
        <f t="shared" si="9"/>
        <v>0</v>
      </c>
      <c r="AD286" s="53">
        <f t="shared" si="10"/>
        <v>0</v>
      </c>
      <c r="AE286" s="53" t="str">
        <f>IF(ISNA(VLOOKUP(C286,Вчера_Спутник!C:C, 1, FALSE)),"ошибка",0)</f>
        <v>ошибка</v>
      </c>
      <c r="AF286" s="55"/>
      <c r="AG286" s="53" t="e">
        <f>D286-VLOOKUP(C286, Вчера_Спутник!C:BG, 2, FALSE)</f>
        <v>#N/A</v>
      </c>
      <c r="AH286" s="53" t="e">
        <f>E286-F286-VLOOKUP(C286, Вчера_Спутник!C:BG, 3, FALSE)</f>
        <v>#N/A</v>
      </c>
      <c r="AI286" s="53" t="e">
        <f>G286-H286-VLOOKUP(C286, Вчера_Спутник!C:BG, 5, FALSE)</f>
        <v>#N/A</v>
      </c>
      <c r="AJ286" s="53" t="e">
        <f>I286-J286-VLOOKUP(C286, Вчера_Спутник!C:BG, 7, FALSE)</f>
        <v>#N/A</v>
      </c>
      <c r="AK286" s="53" t="e">
        <f>K286-L286-VLOOKUP(C286, Вчера_Спутник!C:BG, 9, FALSE)</f>
        <v>#N/A</v>
      </c>
      <c r="AL286" s="53" t="e">
        <f>M286-N286-VLOOKUP(C286, Вчера_Спутник!C:BG, 11, FALSE)</f>
        <v>#N/A</v>
      </c>
      <c r="AM286" s="53" t="e">
        <f>O286-P286-VLOOKUP(C286, Вчера_Спутник!C:BG, 13, FALSE)</f>
        <v>#N/A</v>
      </c>
      <c r="AN286" s="53" t="e">
        <f>Q286-R286-VLOOKUP(C286, Вчера_Спутник!C:BG, 15, FALSE)</f>
        <v>#N/A</v>
      </c>
      <c r="AO286" s="53" t="e">
        <f>S286-T286-VLOOKUP(C286, Вчера_Спутник!C:BG, 17, FALSE)</f>
        <v>#N/A</v>
      </c>
      <c r="AP286" s="53" t="e">
        <f>U286-V286-VLOOKUP(C286, Вчера_Спутник!C:BG, 19, FALSE)</f>
        <v>#N/A</v>
      </c>
      <c r="AQ286" s="53" t="e">
        <f>W286-X286-VLOOKUP(C286, Вчера_Спутник!C:BG, 21, FALSE)</f>
        <v>#N/A</v>
      </c>
      <c r="AR286" s="53" t="e">
        <f>Y286-Z286-VLOOKUP(C286, Вчера_Спутник!C:BG, 23, FALSE)</f>
        <v>#N/A</v>
      </c>
      <c r="AS286" s="53" t="e">
        <f>VLOOKUP(C286, Вчера_Спутник!C:BG, 25, FALSE)+F286-V286-Z286-AA286</f>
        <v>#N/A</v>
      </c>
    </row>
    <row r="287" spans="1:45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4"/>
      <c r="AB287" s="48"/>
      <c r="AC287" s="53">
        <f t="shared" si="9"/>
        <v>0</v>
      </c>
      <c r="AD287" s="53">
        <f t="shared" si="10"/>
        <v>0</v>
      </c>
      <c r="AE287" s="53" t="str">
        <f>IF(ISNA(VLOOKUP(C287,Вчера_Спутник!C:C, 1, FALSE)),"ошибка",0)</f>
        <v>ошибка</v>
      </c>
      <c r="AF287" s="55"/>
      <c r="AG287" s="53" t="e">
        <f>D287-VLOOKUP(C287, Вчера_Спутник!C:BG, 2, FALSE)</f>
        <v>#N/A</v>
      </c>
      <c r="AH287" s="53" t="e">
        <f>E287-F287-VLOOKUP(C287, Вчера_Спутник!C:BG, 3, FALSE)</f>
        <v>#N/A</v>
      </c>
      <c r="AI287" s="53" t="e">
        <f>G287-H287-VLOOKUP(C287, Вчера_Спутник!C:BG, 5, FALSE)</f>
        <v>#N/A</v>
      </c>
      <c r="AJ287" s="53" t="e">
        <f>I287-J287-VLOOKUP(C287, Вчера_Спутник!C:BG, 7, FALSE)</f>
        <v>#N/A</v>
      </c>
      <c r="AK287" s="53" t="e">
        <f>K287-L287-VLOOKUP(C287, Вчера_Спутник!C:BG, 9, FALSE)</f>
        <v>#N/A</v>
      </c>
      <c r="AL287" s="53" t="e">
        <f>M287-N287-VLOOKUP(C287, Вчера_Спутник!C:BG, 11, FALSE)</f>
        <v>#N/A</v>
      </c>
      <c r="AM287" s="53" t="e">
        <f>O287-P287-VLOOKUP(C287, Вчера_Спутник!C:BG, 13, FALSE)</f>
        <v>#N/A</v>
      </c>
      <c r="AN287" s="53" t="e">
        <f>Q287-R287-VLOOKUP(C287, Вчера_Спутник!C:BG, 15, FALSE)</f>
        <v>#N/A</v>
      </c>
      <c r="AO287" s="53" t="e">
        <f>S287-T287-VLOOKUP(C287, Вчера_Спутник!C:BG, 17, FALSE)</f>
        <v>#N/A</v>
      </c>
      <c r="AP287" s="53" t="e">
        <f>U287-V287-VLOOKUP(C287, Вчера_Спутник!C:BG, 19, FALSE)</f>
        <v>#N/A</v>
      </c>
      <c r="AQ287" s="53" t="e">
        <f>W287-X287-VLOOKUP(C287, Вчера_Спутник!C:BG, 21, FALSE)</f>
        <v>#N/A</v>
      </c>
      <c r="AR287" s="53" t="e">
        <f>Y287-Z287-VLOOKUP(C287, Вчера_Спутник!C:BG, 23, FALSE)</f>
        <v>#N/A</v>
      </c>
      <c r="AS287" s="53" t="e">
        <f>VLOOKUP(C287, Вчера_Спутник!C:BG, 25, FALSE)+F287-V287-Z287-AA287</f>
        <v>#N/A</v>
      </c>
    </row>
    <row r="288" spans="1:45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4"/>
      <c r="AB288" s="48"/>
      <c r="AC288" s="53">
        <f t="shared" si="9"/>
        <v>0</v>
      </c>
      <c r="AD288" s="53">
        <f t="shared" si="10"/>
        <v>0</v>
      </c>
      <c r="AE288" s="53" t="str">
        <f>IF(ISNA(VLOOKUP(C288,Вчера_Спутник!C:C, 1, FALSE)),"ошибка",0)</f>
        <v>ошибка</v>
      </c>
      <c r="AF288" s="55"/>
      <c r="AG288" s="53" t="e">
        <f>D288-VLOOKUP(C288, Вчера_Спутник!C:BG, 2, FALSE)</f>
        <v>#N/A</v>
      </c>
      <c r="AH288" s="53" t="e">
        <f>E288-F288-VLOOKUP(C288, Вчера_Спутник!C:BG, 3, FALSE)</f>
        <v>#N/A</v>
      </c>
      <c r="AI288" s="53" t="e">
        <f>G288-H288-VLOOKUP(C288, Вчера_Спутник!C:BG, 5, FALSE)</f>
        <v>#N/A</v>
      </c>
      <c r="AJ288" s="53" t="e">
        <f>I288-J288-VLOOKUP(C288, Вчера_Спутник!C:BG, 7, FALSE)</f>
        <v>#N/A</v>
      </c>
      <c r="AK288" s="53" t="e">
        <f>K288-L288-VLOOKUP(C288, Вчера_Спутник!C:BG, 9, FALSE)</f>
        <v>#N/A</v>
      </c>
      <c r="AL288" s="53" t="e">
        <f>M288-N288-VLOOKUP(C288, Вчера_Спутник!C:BG, 11, FALSE)</f>
        <v>#N/A</v>
      </c>
      <c r="AM288" s="53" t="e">
        <f>O288-P288-VLOOKUP(C288, Вчера_Спутник!C:BG, 13, FALSE)</f>
        <v>#N/A</v>
      </c>
      <c r="AN288" s="53" t="e">
        <f>Q288-R288-VLOOKUP(C288, Вчера_Спутник!C:BG, 15, FALSE)</f>
        <v>#N/A</v>
      </c>
      <c r="AO288" s="53" t="e">
        <f>S288-T288-VLOOKUP(C288, Вчера_Спутник!C:BG, 17, FALSE)</f>
        <v>#N/A</v>
      </c>
      <c r="AP288" s="53" t="e">
        <f>U288-V288-VLOOKUP(C288, Вчера_Спутник!C:BG, 19, FALSE)</f>
        <v>#N/A</v>
      </c>
      <c r="AQ288" s="53" t="e">
        <f>W288-X288-VLOOKUP(C288, Вчера_Спутник!C:BG, 21, FALSE)</f>
        <v>#N/A</v>
      </c>
      <c r="AR288" s="53" t="e">
        <f>Y288-Z288-VLOOKUP(C288, Вчера_Спутник!C:BG, 23, FALSE)</f>
        <v>#N/A</v>
      </c>
      <c r="AS288" s="53" t="e">
        <f>VLOOKUP(C288, Вчера_Спутник!C:BG, 25, FALSE)+F288-V288-Z288-AA288</f>
        <v>#N/A</v>
      </c>
    </row>
    <row r="289" spans="1:45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4"/>
      <c r="AB289" s="48"/>
      <c r="AC289" s="53">
        <f t="shared" si="9"/>
        <v>0</v>
      </c>
      <c r="AD289" s="53">
        <f t="shared" si="10"/>
        <v>0</v>
      </c>
      <c r="AE289" s="53" t="str">
        <f>IF(ISNA(VLOOKUP(C289,Вчера_Спутник!C:C, 1, FALSE)),"ошибка",0)</f>
        <v>ошибка</v>
      </c>
      <c r="AF289" s="55"/>
      <c r="AG289" s="53" t="e">
        <f>D289-VLOOKUP(C289, Вчера_Спутник!C:BG, 2, FALSE)</f>
        <v>#N/A</v>
      </c>
      <c r="AH289" s="53" t="e">
        <f>E289-F289-VLOOKUP(C289, Вчера_Спутник!C:BG, 3, FALSE)</f>
        <v>#N/A</v>
      </c>
      <c r="AI289" s="53" t="e">
        <f>G289-H289-VLOOKUP(C289, Вчера_Спутник!C:BG, 5, FALSE)</f>
        <v>#N/A</v>
      </c>
      <c r="AJ289" s="53" t="e">
        <f>I289-J289-VLOOKUP(C289, Вчера_Спутник!C:BG, 7, FALSE)</f>
        <v>#N/A</v>
      </c>
      <c r="AK289" s="53" t="e">
        <f>K289-L289-VLOOKUP(C289, Вчера_Спутник!C:BG, 9, FALSE)</f>
        <v>#N/A</v>
      </c>
      <c r="AL289" s="53" t="e">
        <f>M289-N289-VLOOKUP(C289, Вчера_Спутник!C:BG, 11, FALSE)</f>
        <v>#N/A</v>
      </c>
      <c r="AM289" s="53" t="e">
        <f>O289-P289-VLOOKUP(C289, Вчера_Спутник!C:BG, 13, FALSE)</f>
        <v>#N/A</v>
      </c>
      <c r="AN289" s="53" t="e">
        <f>Q289-R289-VLOOKUP(C289, Вчера_Спутник!C:BG, 15, FALSE)</f>
        <v>#N/A</v>
      </c>
      <c r="AO289" s="53" t="e">
        <f>S289-T289-VLOOKUP(C289, Вчера_Спутник!C:BG, 17, FALSE)</f>
        <v>#N/A</v>
      </c>
      <c r="AP289" s="53" t="e">
        <f>U289-V289-VLOOKUP(C289, Вчера_Спутник!C:BG, 19, FALSE)</f>
        <v>#N/A</v>
      </c>
      <c r="AQ289" s="53" t="e">
        <f>W289-X289-VLOOKUP(C289, Вчера_Спутник!C:BG, 21, FALSE)</f>
        <v>#N/A</v>
      </c>
      <c r="AR289" s="53" t="e">
        <f>Y289-Z289-VLOOKUP(C289, Вчера_Спутник!C:BG, 23, FALSE)</f>
        <v>#N/A</v>
      </c>
      <c r="AS289" s="53" t="e">
        <f>VLOOKUP(C289, Вчера_Спутник!C:BG, 25, FALSE)+F289-V289-Z289-AA289</f>
        <v>#N/A</v>
      </c>
    </row>
    <row r="290" spans="1:45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4"/>
      <c r="AB290" s="48"/>
      <c r="AC290" s="53">
        <f t="shared" si="9"/>
        <v>0</v>
      </c>
      <c r="AD290" s="53">
        <f t="shared" si="10"/>
        <v>0</v>
      </c>
      <c r="AE290" s="53" t="str">
        <f>IF(ISNA(VLOOKUP(C290,Вчера_Спутник!C:C, 1, FALSE)),"ошибка",0)</f>
        <v>ошибка</v>
      </c>
      <c r="AF290" s="55"/>
      <c r="AG290" s="53" t="e">
        <f>D290-VLOOKUP(C290, Вчера_Спутник!C:BG, 2, FALSE)</f>
        <v>#N/A</v>
      </c>
      <c r="AH290" s="53" t="e">
        <f>E290-F290-VLOOKUP(C290, Вчера_Спутник!C:BG, 3, FALSE)</f>
        <v>#N/A</v>
      </c>
      <c r="AI290" s="53" t="e">
        <f>G290-H290-VLOOKUP(C290, Вчера_Спутник!C:BG, 5, FALSE)</f>
        <v>#N/A</v>
      </c>
      <c r="AJ290" s="53" t="e">
        <f>I290-J290-VLOOKUP(C290, Вчера_Спутник!C:BG, 7, FALSE)</f>
        <v>#N/A</v>
      </c>
      <c r="AK290" s="53" t="e">
        <f>K290-L290-VLOOKUP(C290, Вчера_Спутник!C:BG, 9, FALSE)</f>
        <v>#N/A</v>
      </c>
      <c r="AL290" s="53" t="e">
        <f>M290-N290-VLOOKUP(C290, Вчера_Спутник!C:BG, 11, FALSE)</f>
        <v>#N/A</v>
      </c>
      <c r="AM290" s="53" t="e">
        <f>O290-P290-VLOOKUP(C290, Вчера_Спутник!C:BG, 13, FALSE)</f>
        <v>#N/A</v>
      </c>
      <c r="AN290" s="53" t="e">
        <f>Q290-R290-VLOOKUP(C290, Вчера_Спутник!C:BG, 15, FALSE)</f>
        <v>#N/A</v>
      </c>
      <c r="AO290" s="53" t="e">
        <f>S290-T290-VLOOKUP(C290, Вчера_Спутник!C:BG, 17, FALSE)</f>
        <v>#N/A</v>
      </c>
      <c r="AP290" s="53" t="e">
        <f>U290-V290-VLOOKUP(C290, Вчера_Спутник!C:BG, 19, FALSE)</f>
        <v>#N/A</v>
      </c>
      <c r="AQ290" s="53" t="e">
        <f>W290-X290-VLOOKUP(C290, Вчера_Спутник!C:BG, 21, FALSE)</f>
        <v>#N/A</v>
      </c>
      <c r="AR290" s="53" t="e">
        <f>Y290-Z290-VLOOKUP(C290, Вчера_Спутник!C:BG, 23, FALSE)</f>
        <v>#N/A</v>
      </c>
      <c r="AS290" s="53" t="e">
        <f>VLOOKUP(C290, Вчера_Спутник!C:BG, 25, FALSE)+F290-V290-Z290-AA290</f>
        <v>#N/A</v>
      </c>
    </row>
    <row r="291" spans="1:45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4"/>
      <c r="AB291" s="48"/>
      <c r="AC291" s="53">
        <f t="shared" si="9"/>
        <v>0</v>
      </c>
      <c r="AD291" s="53">
        <f t="shared" si="10"/>
        <v>0</v>
      </c>
      <c r="AE291" s="53" t="str">
        <f>IF(ISNA(VLOOKUP(C291,Вчера_Спутник!C:C, 1, FALSE)),"ошибка",0)</f>
        <v>ошибка</v>
      </c>
      <c r="AF291" s="55"/>
      <c r="AG291" s="53" t="e">
        <f>D291-VLOOKUP(C291, Вчера_Спутник!C:BG, 2, FALSE)</f>
        <v>#N/A</v>
      </c>
      <c r="AH291" s="53" t="e">
        <f>E291-F291-VLOOKUP(C291, Вчера_Спутник!C:BG, 3, FALSE)</f>
        <v>#N/A</v>
      </c>
      <c r="AI291" s="53" t="e">
        <f>G291-H291-VLOOKUP(C291, Вчера_Спутник!C:BG, 5, FALSE)</f>
        <v>#N/A</v>
      </c>
      <c r="AJ291" s="53" t="e">
        <f>I291-J291-VLOOKUP(C291, Вчера_Спутник!C:BG, 7, FALSE)</f>
        <v>#N/A</v>
      </c>
      <c r="AK291" s="53" t="e">
        <f>K291-L291-VLOOKUP(C291, Вчера_Спутник!C:BG, 9, FALSE)</f>
        <v>#N/A</v>
      </c>
      <c r="AL291" s="53" t="e">
        <f>M291-N291-VLOOKUP(C291, Вчера_Спутник!C:BG, 11, FALSE)</f>
        <v>#N/A</v>
      </c>
      <c r="AM291" s="53" t="e">
        <f>O291-P291-VLOOKUP(C291, Вчера_Спутник!C:BG, 13, FALSE)</f>
        <v>#N/A</v>
      </c>
      <c r="AN291" s="53" t="e">
        <f>Q291-R291-VLOOKUP(C291, Вчера_Спутник!C:BG, 15, FALSE)</f>
        <v>#N/A</v>
      </c>
      <c r="AO291" s="53" t="e">
        <f>S291-T291-VLOOKUP(C291, Вчера_Спутник!C:BG, 17, FALSE)</f>
        <v>#N/A</v>
      </c>
      <c r="AP291" s="53" t="e">
        <f>U291-V291-VLOOKUP(C291, Вчера_Спутник!C:BG, 19, FALSE)</f>
        <v>#N/A</v>
      </c>
      <c r="AQ291" s="53" t="e">
        <f>W291-X291-VLOOKUP(C291, Вчера_Спутник!C:BG, 21, FALSE)</f>
        <v>#N/A</v>
      </c>
      <c r="AR291" s="53" t="e">
        <f>Y291-Z291-VLOOKUP(C291, Вчера_Спутник!C:BG, 23, FALSE)</f>
        <v>#N/A</v>
      </c>
      <c r="AS291" s="53" t="e">
        <f>VLOOKUP(C291, Вчера_Спутник!C:BG, 25, FALSE)+F291-V291-Z291-AA291</f>
        <v>#N/A</v>
      </c>
    </row>
    <row r="292" spans="1:45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4"/>
      <c r="AB292" s="48"/>
      <c r="AC292" s="53">
        <f t="shared" si="9"/>
        <v>0</v>
      </c>
      <c r="AD292" s="53">
        <f t="shared" si="10"/>
        <v>0</v>
      </c>
      <c r="AE292" s="53" t="str">
        <f>IF(ISNA(VLOOKUP(C292,Вчера_Спутник!C:C, 1, FALSE)),"ошибка",0)</f>
        <v>ошибка</v>
      </c>
      <c r="AF292" s="55"/>
      <c r="AG292" s="53" t="e">
        <f>D292-VLOOKUP(C292, Вчера_Спутник!C:BG, 2, FALSE)</f>
        <v>#N/A</v>
      </c>
      <c r="AH292" s="53" t="e">
        <f>E292-F292-VLOOKUP(C292, Вчера_Спутник!C:BG, 3, FALSE)</f>
        <v>#N/A</v>
      </c>
      <c r="AI292" s="53" t="e">
        <f>G292-H292-VLOOKUP(C292, Вчера_Спутник!C:BG, 5, FALSE)</f>
        <v>#N/A</v>
      </c>
      <c r="AJ292" s="53" t="e">
        <f>I292-J292-VLOOKUP(C292, Вчера_Спутник!C:BG, 7, FALSE)</f>
        <v>#N/A</v>
      </c>
      <c r="AK292" s="53" t="e">
        <f>K292-L292-VLOOKUP(C292, Вчера_Спутник!C:BG, 9, FALSE)</f>
        <v>#N/A</v>
      </c>
      <c r="AL292" s="53" t="e">
        <f>M292-N292-VLOOKUP(C292, Вчера_Спутник!C:BG, 11, FALSE)</f>
        <v>#N/A</v>
      </c>
      <c r="AM292" s="53" t="e">
        <f>O292-P292-VLOOKUP(C292, Вчера_Спутник!C:BG, 13, FALSE)</f>
        <v>#N/A</v>
      </c>
      <c r="AN292" s="53" t="e">
        <f>Q292-R292-VLOOKUP(C292, Вчера_Спутник!C:BG, 15, FALSE)</f>
        <v>#N/A</v>
      </c>
      <c r="AO292" s="53" t="e">
        <f>S292-T292-VLOOKUP(C292, Вчера_Спутник!C:BG, 17, FALSE)</f>
        <v>#N/A</v>
      </c>
      <c r="AP292" s="53" t="e">
        <f>U292-V292-VLOOKUP(C292, Вчера_Спутник!C:BG, 19, FALSE)</f>
        <v>#N/A</v>
      </c>
      <c r="AQ292" s="53" t="e">
        <f>W292-X292-VLOOKUP(C292, Вчера_Спутник!C:BG, 21, FALSE)</f>
        <v>#N/A</v>
      </c>
      <c r="AR292" s="53" t="e">
        <f>Y292-Z292-VLOOKUP(C292, Вчера_Спутник!C:BG, 23, FALSE)</f>
        <v>#N/A</v>
      </c>
      <c r="AS292" s="53" t="e">
        <f>VLOOKUP(C292, Вчера_Спутник!C:BG, 25, FALSE)+F292-V292-Z292-AA292</f>
        <v>#N/A</v>
      </c>
    </row>
    <row r="293" spans="1:45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4"/>
      <c r="AB293" s="48"/>
      <c r="AC293" s="53">
        <f t="shared" si="9"/>
        <v>0</v>
      </c>
      <c r="AD293" s="53">
        <f t="shared" si="10"/>
        <v>0</v>
      </c>
      <c r="AE293" s="53" t="str">
        <f>IF(ISNA(VLOOKUP(C293,Вчера_Спутник!C:C, 1, FALSE)),"ошибка",0)</f>
        <v>ошибка</v>
      </c>
      <c r="AF293" s="55"/>
      <c r="AG293" s="53" t="e">
        <f>D293-VLOOKUP(C293, Вчера_Спутник!C:BG, 2, FALSE)</f>
        <v>#N/A</v>
      </c>
      <c r="AH293" s="53" t="e">
        <f>E293-F293-VLOOKUP(C293, Вчера_Спутник!C:BG, 3, FALSE)</f>
        <v>#N/A</v>
      </c>
      <c r="AI293" s="53" t="e">
        <f>G293-H293-VLOOKUP(C293, Вчера_Спутник!C:BG, 5, FALSE)</f>
        <v>#N/A</v>
      </c>
      <c r="AJ293" s="53" t="e">
        <f>I293-J293-VLOOKUP(C293, Вчера_Спутник!C:BG, 7, FALSE)</f>
        <v>#N/A</v>
      </c>
      <c r="AK293" s="53" t="e">
        <f>K293-L293-VLOOKUP(C293, Вчера_Спутник!C:BG, 9, FALSE)</f>
        <v>#N/A</v>
      </c>
      <c r="AL293" s="53" t="e">
        <f>M293-N293-VLOOKUP(C293, Вчера_Спутник!C:BG, 11, FALSE)</f>
        <v>#N/A</v>
      </c>
      <c r="AM293" s="53" t="e">
        <f>O293-P293-VLOOKUP(C293, Вчера_Спутник!C:BG, 13, FALSE)</f>
        <v>#N/A</v>
      </c>
      <c r="AN293" s="53" t="e">
        <f>Q293-R293-VLOOKUP(C293, Вчера_Спутник!C:BG, 15, FALSE)</f>
        <v>#N/A</v>
      </c>
      <c r="AO293" s="53" t="e">
        <f>S293-T293-VLOOKUP(C293, Вчера_Спутник!C:BG, 17, FALSE)</f>
        <v>#N/A</v>
      </c>
      <c r="AP293" s="53" t="e">
        <f>U293-V293-VLOOKUP(C293, Вчера_Спутник!C:BG, 19, FALSE)</f>
        <v>#N/A</v>
      </c>
      <c r="AQ293" s="53" t="e">
        <f>W293-X293-VLOOKUP(C293, Вчера_Спутник!C:BG, 21, FALSE)</f>
        <v>#N/A</v>
      </c>
      <c r="AR293" s="53" t="e">
        <f>Y293-Z293-VLOOKUP(C293, Вчера_Спутник!C:BG, 23, FALSE)</f>
        <v>#N/A</v>
      </c>
      <c r="AS293" s="53" t="e">
        <f>VLOOKUP(C293, Вчера_Спутник!C:BG, 25, FALSE)+F293-V293-Z293-AA293</f>
        <v>#N/A</v>
      </c>
    </row>
    <row r="294" spans="1:45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4"/>
      <c r="AB294" s="48"/>
      <c r="AC294" s="53">
        <f t="shared" si="9"/>
        <v>0</v>
      </c>
      <c r="AD294" s="53">
        <f t="shared" si="10"/>
        <v>0</v>
      </c>
      <c r="AE294" s="53" t="str">
        <f>IF(ISNA(VLOOKUP(C294,Вчера_Спутник!C:C, 1, FALSE)),"ошибка",0)</f>
        <v>ошибка</v>
      </c>
      <c r="AF294" s="55"/>
      <c r="AG294" s="53" t="e">
        <f>D294-VLOOKUP(C294, Вчера_Спутник!C:BG, 2, FALSE)</f>
        <v>#N/A</v>
      </c>
      <c r="AH294" s="53" t="e">
        <f>E294-F294-VLOOKUP(C294, Вчера_Спутник!C:BG, 3, FALSE)</f>
        <v>#N/A</v>
      </c>
      <c r="AI294" s="53" t="e">
        <f>G294-H294-VLOOKUP(C294, Вчера_Спутник!C:BG, 5, FALSE)</f>
        <v>#N/A</v>
      </c>
      <c r="AJ294" s="53" t="e">
        <f>I294-J294-VLOOKUP(C294, Вчера_Спутник!C:BG, 7, FALSE)</f>
        <v>#N/A</v>
      </c>
      <c r="AK294" s="53" t="e">
        <f>K294-L294-VLOOKUP(C294, Вчера_Спутник!C:BG, 9, FALSE)</f>
        <v>#N/A</v>
      </c>
      <c r="AL294" s="53" t="e">
        <f>M294-N294-VLOOKUP(C294, Вчера_Спутник!C:BG, 11, FALSE)</f>
        <v>#N/A</v>
      </c>
      <c r="AM294" s="53" t="e">
        <f>O294-P294-VLOOKUP(C294, Вчера_Спутник!C:BG, 13, FALSE)</f>
        <v>#N/A</v>
      </c>
      <c r="AN294" s="53" t="e">
        <f>Q294-R294-VLOOKUP(C294, Вчера_Спутник!C:BG, 15, FALSE)</f>
        <v>#N/A</v>
      </c>
      <c r="AO294" s="53" t="e">
        <f>S294-T294-VLOOKUP(C294, Вчера_Спутник!C:BG, 17, FALSE)</f>
        <v>#N/A</v>
      </c>
      <c r="AP294" s="53" t="e">
        <f>U294-V294-VLOOKUP(C294, Вчера_Спутник!C:BG, 19, FALSE)</f>
        <v>#N/A</v>
      </c>
      <c r="AQ294" s="53" t="e">
        <f>W294-X294-VLOOKUP(C294, Вчера_Спутник!C:BG, 21, FALSE)</f>
        <v>#N/A</v>
      </c>
      <c r="AR294" s="53" t="e">
        <f>Y294-Z294-VLOOKUP(C294, Вчера_Спутник!C:BG, 23, FALSE)</f>
        <v>#N/A</v>
      </c>
      <c r="AS294" s="53" t="e">
        <f>VLOOKUP(C294, Вчера_Спутник!C:BG, 25, FALSE)+F294-V294-Z294-AA294</f>
        <v>#N/A</v>
      </c>
    </row>
    <row r="295" spans="1:45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4"/>
      <c r="AB295" s="48"/>
      <c r="AC295" s="53">
        <f t="shared" si="9"/>
        <v>0</v>
      </c>
      <c r="AD295" s="53">
        <f t="shared" si="10"/>
        <v>0</v>
      </c>
      <c r="AE295" s="53" t="str">
        <f>IF(ISNA(VLOOKUP(C295,Вчера_Спутник!C:C, 1, FALSE)),"ошибка",0)</f>
        <v>ошибка</v>
      </c>
      <c r="AF295" s="55"/>
      <c r="AG295" s="53" t="e">
        <f>D295-VLOOKUP(C295, Вчера_Спутник!C:BG, 2, FALSE)</f>
        <v>#N/A</v>
      </c>
      <c r="AH295" s="53" t="e">
        <f>E295-F295-VLOOKUP(C295, Вчера_Спутник!C:BG, 3, FALSE)</f>
        <v>#N/A</v>
      </c>
      <c r="AI295" s="53" t="e">
        <f>G295-H295-VLOOKUP(C295, Вчера_Спутник!C:BG, 5, FALSE)</f>
        <v>#N/A</v>
      </c>
      <c r="AJ295" s="53" t="e">
        <f>I295-J295-VLOOKUP(C295, Вчера_Спутник!C:BG, 7, FALSE)</f>
        <v>#N/A</v>
      </c>
      <c r="AK295" s="53" t="e">
        <f>K295-L295-VLOOKUP(C295, Вчера_Спутник!C:BG, 9, FALSE)</f>
        <v>#N/A</v>
      </c>
      <c r="AL295" s="53" t="e">
        <f>M295-N295-VLOOKUP(C295, Вчера_Спутник!C:BG, 11, FALSE)</f>
        <v>#N/A</v>
      </c>
      <c r="AM295" s="53" t="e">
        <f>O295-P295-VLOOKUP(C295, Вчера_Спутник!C:BG, 13, FALSE)</f>
        <v>#N/A</v>
      </c>
      <c r="AN295" s="53" t="e">
        <f>Q295-R295-VLOOKUP(C295, Вчера_Спутник!C:BG, 15, FALSE)</f>
        <v>#N/A</v>
      </c>
      <c r="AO295" s="53" t="e">
        <f>S295-T295-VLOOKUP(C295, Вчера_Спутник!C:BG, 17, FALSE)</f>
        <v>#N/A</v>
      </c>
      <c r="AP295" s="53" t="e">
        <f>U295-V295-VLOOKUP(C295, Вчера_Спутник!C:BG, 19, FALSE)</f>
        <v>#N/A</v>
      </c>
      <c r="AQ295" s="53" t="e">
        <f>W295-X295-VLOOKUP(C295, Вчера_Спутник!C:BG, 21, FALSE)</f>
        <v>#N/A</v>
      </c>
      <c r="AR295" s="53" t="e">
        <f>Y295-Z295-VLOOKUP(C295, Вчера_Спутник!C:BG, 23, FALSE)</f>
        <v>#N/A</v>
      </c>
      <c r="AS295" s="53" t="e">
        <f>VLOOKUP(C295, Вчера_Спутник!C:BG, 25, FALSE)+F295-V295-Z295-AA295</f>
        <v>#N/A</v>
      </c>
    </row>
    <row r="296" spans="1:45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4"/>
      <c r="AB296" s="48"/>
      <c r="AC296" s="53">
        <f t="shared" si="9"/>
        <v>0</v>
      </c>
      <c r="AD296" s="53">
        <f t="shared" si="10"/>
        <v>0</v>
      </c>
      <c r="AE296" s="53" t="str">
        <f>IF(ISNA(VLOOKUP(C296,Вчера_Спутник!C:C, 1, FALSE)),"ошибка",0)</f>
        <v>ошибка</v>
      </c>
      <c r="AF296" s="55"/>
      <c r="AG296" s="53" t="e">
        <f>D296-VLOOKUP(C296, Вчера_Спутник!C:BG, 2, FALSE)</f>
        <v>#N/A</v>
      </c>
      <c r="AH296" s="53" t="e">
        <f>E296-F296-VLOOKUP(C296, Вчера_Спутник!C:BG, 3, FALSE)</f>
        <v>#N/A</v>
      </c>
      <c r="AI296" s="53" t="e">
        <f>G296-H296-VLOOKUP(C296, Вчера_Спутник!C:BG, 5, FALSE)</f>
        <v>#N/A</v>
      </c>
      <c r="AJ296" s="53" t="e">
        <f>I296-J296-VLOOKUP(C296, Вчера_Спутник!C:BG, 7, FALSE)</f>
        <v>#N/A</v>
      </c>
      <c r="AK296" s="53" t="e">
        <f>K296-L296-VLOOKUP(C296, Вчера_Спутник!C:BG, 9, FALSE)</f>
        <v>#N/A</v>
      </c>
      <c r="AL296" s="53" t="e">
        <f>M296-N296-VLOOKUP(C296, Вчера_Спутник!C:BG, 11, FALSE)</f>
        <v>#N/A</v>
      </c>
      <c r="AM296" s="53" t="e">
        <f>O296-P296-VLOOKUP(C296, Вчера_Спутник!C:BG, 13, FALSE)</f>
        <v>#N/A</v>
      </c>
      <c r="AN296" s="53" t="e">
        <f>Q296-R296-VLOOKUP(C296, Вчера_Спутник!C:BG, 15, FALSE)</f>
        <v>#N/A</v>
      </c>
      <c r="AO296" s="53" t="e">
        <f>S296-T296-VLOOKUP(C296, Вчера_Спутник!C:BG, 17, FALSE)</f>
        <v>#N/A</v>
      </c>
      <c r="AP296" s="53" t="e">
        <f>U296-V296-VLOOKUP(C296, Вчера_Спутник!C:BG, 19, FALSE)</f>
        <v>#N/A</v>
      </c>
      <c r="AQ296" s="53" t="e">
        <f>W296-X296-VLOOKUP(C296, Вчера_Спутник!C:BG, 21, FALSE)</f>
        <v>#N/A</v>
      </c>
      <c r="AR296" s="53" t="e">
        <f>Y296-Z296-VLOOKUP(C296, Вчера_Спутник!C:BG, 23, FALSE)</f>
        <v>#N/A</v>
      </c>
      <c r="AS296" s="53" t="e">
        <f>VLOOKUP(C296, Вчера_Спутник!C:BG, 25, FALSE)+F296-V296-Z296-AA296</f>
        <v>#N/A</v>
      </c>
    </row>
    <row r="297" spans="1:45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4"/>
      <c r="AB297" s="48"/>
      <c r="AC297" s="53">
        <f t="shared" si="9"/>
        <v>0</v>
      </c>
      <c r="AD297" s="53">
        <f t="shared" si="10"/>
        <v>0</v>
      </c>
      <c r="AE297" s="53" t="str">
        <f>IF(ISNA(VLOOKUP(C297,Вчера_Спутник!C:C, 1, FALSE)),"ошибка",0)</f>
        <v>ошибка</v>
      </c>
      <c r="AF297" s="55"/>
      <c r="AG297" s="53" t="e">
        <f>D297-VLOOKUP(C297, Вчера_Спутник!C:BG, 2, FALSE)</f>
        <v>#N/A</v>
      </c>
      <c r="AH297" s="53" t="e">
        <f>E297-F297-VLOOKUP(C297, Вчера_Спутник!C:BG, 3, FALSE)</f>
        <v>#N/A</v>
      </c>
      <c r="AI297" s="53" t="e">
        <f>G297-H297-VLOOKUP(C297, Вчера_Спутник!C:BG, 5, FALSE)</f>
        <v>#N/A</v>
      </c>
      <c r="AJ297" s="53" t="e">
        <f>I297-J297-VLOOKUP(C297, Вчера_Спутник!C:BG, 7, FALSE)</f>
        <v>#N/A</v>
      </c>
      <c r="AK297" s="53" t="e">
        <f>K297-L297-VLOOKUP(C297, Вчера_Спутник!C:BG, 9, FALSE)</f>
        <v>#N/A</v>
      </c>
      <c r="AL297" s="53" t="e">
        <f>M297-N297-VLOOKUP(C297, Вчера_Спутник!C:BG, 11, FALSE)</f>
        <v>#N/A</v>
      </c>
      <c r="AM297" s="53" t="e">
        <f>O297-P297-VLOOKUP(C297, Вчера_Спутник!C:BG, 13, FALSE)</f>
        <v>#N/A</v>
      </c>
      <c r="AN297" s="53" t="e">
        <f>Q297-R297-VLOOKUP(C297, Вчера_Спутник!C:BG, 15, FALSE)</f>
        <v>#N/A</v>
      </c>
      <c r="AO297" s="53" t="e">
        <f>S297-T297-VLOOKUP(C297, Вчера_Спутник!C:BG, 17, FALSE)</f>
        <v>#N/A</v>
      </c>
      <c r="AP297" s="53" t="e">
        <f>U297-V297-VLOOKUP(C297, Вчера_Спутник!C:BG, 19, FALSE)</f>
        <v>#N/A</v>
      </c>
      <c r="AQ297" s="53" t="e">
        <f>W297-X297-VLOOKUP(C297, Вчера_Спутник!C:BG, 21, FALSE)</f>
        <v>#N/A</v>
      </c>
      <c r="AR297" s="53" t="e">
        <f>Y297-Z297-VLOOKUP(C297, Вчера_Спутник!C:BG, 23, FALSE)</f>
        <v>#N/A</v>
      </c>
      <c r="AS297" s="53" t="e">
        <f>VLOOKUP(C297, Вчера_Спутник!C:BG, 25, FALSE)+F297-V297-Z297-AA297</f>
        <v>#N/A</v>
      </c>
    </row>
    <row r="298" spans="1:45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4"/>
      <c r="AB298" s="48"/>
      <c r="AC298" s="53">
        <f t="shared" si="9"/>
        <v>0</v>
      </c>
      <c r="AD298" s="53">
        <f t="shared" si="10"/>
        <v>0</v>
      </c>
      <c r="AE298" s="53" t="str">
        <f>IF(ISNA(VLOOKUP(C298,Вчера_Спутник!C:C, 1, FALSE)),"ошибка",0)</f>
        <v>ошибка</v>
      </c>
      <c r="AF298" s="55"/>
      <c r="AG298" s="53" t="e">
        <f>D298-VLOOKUP(C298, Вчера_Спутник!C:BG, 2, FALSE)</f>
        <v>#N/A</v>
      </c>
      <c r="AH298" s="53" t="e">
        <f>E298-F298-VLOOKUP(C298, Вчера_Спутник!C:BG, 3, FALSE)</f>
        <v>#N/A</v>
      </c>
      <c r="AI298" s="53" t="e">
        <f>G298-H298-VLOOKUP(C298, Вчера_Спутник!C:BG, 5, FALSE)</f>
        <v>#N/A</v>
      </c>
      <c r="AJ298" s="53" t="e">
        <f>I298-J298-VLOOKUP(C298, Вчера_Спутник!C:BG, 7, FALSE)</f>
        <v>#N/A</v>
      </c>
      <c r="AK298" s="53" t="e">
        <f>K298-L298-VLOOKUP(C298, Вчера_Спутник!C:BG, 9, FALSE)</f>
        <v>#N/A</v>
      </c>
      <c r="AL298" s="53" t="e">
        <f>M298-N298-VLOOKUP(C298, Вчера_Спутник!C:BG, 11, FALSE)</f>
        <v>#N/A</v>
      </c>
      <c r="AM298" s="53" t="e">
        <f>O298-P298-VLOOKUP(C298, Вчера_Спутник!C:BG, 13, FALSE)</f>
        <v>#N/A</v>
      </c>
      <c r="AN298" s="53" t="e">
        <f>Q298-R298-VLOOKUP(C298, Вчера_Спутник!C:BG, 15, FALSE)</f>
        <v>#N/A</v>
      </c>
      <c r="AO298" s="53" t="e">
        <f>S298-T298-VLOOKUP(C298, Вчера_Спутник!C:BG, 17, FALSE)</f>
        <v>#N/A</v>
      </c>
      <c r="AP298" s="53" t="e">
        <f>U298-V298-VLOOKUP(C298, Вчера_Спутник!C:BG, 19, FALSE)</f>
        <v>#N/A</v>
      </c>
      <c r="AQ298" s="53" t="e">
        <f>W298-X298-VLOOKUP(C298, Вчера_Спутник!C:BG, 21, FALSE)</f>
        <v>#N/A</v>
      </c>
      <c r="AR298" s="53" t="e">
        <f>Y298-Z298-VLOOKUP(C298, Вчера_Спутник!C:BG, 23, FALSE)</f>
        <v>#N/A</v>
      </c>
      <c r="AS298" s="53" t="e">
        <f>VLOOKUP(C298, Вчера_Спутник!C:BG, 25, FALSE)+F298-V298-Z298-AA298</f>
        <v>#N/A</v>
      </c>
    </row>
    <row r="299" spans="1:45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4"/>
      <c r="AB299" s="48"/>
      <c r="AC299" s="53">
        <f t="shared" si="9"/>
        <v>0</v>
      </c>
      <c r="AD299" s="53">
        <f t="shared" si="10"/>
        <v>0</v>
      </c>
      <c r="AE299" s="53" t="str">
        <f>IF(ISNA(VLOOKUP(C299,Вчера_Спутник!C:C, 1, FALSE)),"ошибка",0)</f>
        <v>ошибка</v>
      </c>
      <c r="AF299" s="55"/>
      <c r="AG299" s="53" t="e">
        <f>D299-VLOOKUP(C299, Вчера_Спутник!C:BG, 2, FALSE)</f>
        <v>#N/A</v>
      </c>
      <c r="AH299" s="53" t="e">
        <f>E299-F299-VLOOKUP(C299, Вчера_Спутник!C:BG, 3, FALSE)</f>
        <v>#N/A</v>
      </c>
      <c r="AI299" s="53" t="e">
        <f>G299-H299-VLOOKUP(C299, Вчера_Спутник!C:BG, 5, FALSE)</f>
        <v>#N/A</v>
      </c>
      <c r="AJ299" s="53" t="e">
        <f>I299-J299-VLOOKUP(C299, Вчера_Спутник!C:BG, 7, FALSE)</f>
        <v>#N/A</v>
      </c>
      <c r="AK299" s="53" t="e">
        <f>K299-L299-VLOOKUP(C299, Вчера_Спутник!C:BG, 9, FALSE)</f>
        <v>#N/A</v>
      </c>
      <c r="AL299" s="53" t="e">
        <f>M299-N299-VLOOKUP(C299, Вчера_Спутник!C:BG, 11, FALSE)</f>
        <v>#N/A</v>
      </c>
      <c r="AM299" s="53" t="e">
        <f>O299-P299-VLOOKUP(C299, Вчера_Спутник!C:BG, 13, FALSE)</f>
        <v>#N/A</v>
      </c>
      <c r="AN299" s="53" t="e">
        <f>Q299-R299-VLOOKUP(C299, Вчера_Спутник!C:BG, 15, FALSE)</f>
        <v>#N/A</v>
      </c>
      <c r="AO299" s="53" t="e">
        <f>S299-T299-VLOOKUP(C299, Вчера_Спутник!C:BG, 17, FALSE)</f>
        <v>#N/A</v>
      </c>
      <c r="AP299" s="53" t="e">
        <f>U299-V299-VLOOKUP(C299, Вчера_Спутник!C:BG, 19, FALSE)</f>
        <v>#N/A</v>
      </c>
      <c r="AQ299" s="53" t="e">
        <f>W299-X299-VLOOKUP(C299, Вчера_Спутник!C:BG, 21, FALSE)</f>
        <v>#N/A</v>
      </c>
      <c r="AR299" s="53" t="e">
        <f>Y299-Z299-VLOOKUP(C299, Вчера_Спутник!C:BG, 23, FALSE)</f>
        <v>#N/A</v>
      </c>
      <c r="AS299" s="53" t="e">
        <f>VLOOKUP(C299, Вчера_Спутник!C:BG, 25, FALSE)+F299-V299-Z299-AA299</f>
        <v>#N/A</v>
      </c>
    </row>
    <row r="300" spans="1:45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4"/>
      <c r="AB300" s="48"/>
      <c r="AC300" s="53">
        <f t="shared" si="9"/>
        <v>0</v>
      </c>
      <c r="AD300" s="53">
        <f t="shared" si="10"/>
        <v>0</v>
      </c>
      <c r="AE300" s="53" t="str">
        <f>IF(ISNA(VLOOKUP(C300,Вчера_Спутник!C:C, 1, FALSE)),"ошибка",0)</f>
        <v>ошибка</v>
      </c>
      <c r="AF300" s="55"/>
      <c r="AG300" s="53" t="e">
        <f>D300-VLOOKUP(C300, Вчера_Спутник!C:BG, 2, FALSE)</f>
        <v>#N/A</v>
      </c>
      <c r="AH300" s="53" t="e">
        <f>E300-F300-VLOOKUP(C300, Вчера_Спутник!C:BG, 3, FALSE)</f>
        <v>#N/A</v>
      </c>
      <c r="AI300" s="53" t="e">
        <f>G300-H300-VLOOKUP(C300, Вчера_Спутник!C:BG, 5, FALSE)</f>
        <v>#N/A</v>
      </c>
      <c r="AJ300" s="53" t="e">
        <f>I300-J300-VLOOKUP(C300, Вчера_Спутник!C:BG, 7, FALSE)</f>
        <v>#N/A</v>
      </c>
      <c r="AK300" s="53" t="e">
        <f>K300-L300-VLOOKUP(C300, Вчера_Спутник!C:BG, 9, FALSE)</f>
        <v>#N/A</v>
      </c>
      <c r="AL300" s="53" t="e">
        <f>M300-N300-VLOOKUP(C300, Вчера_Спутник!C:BG, 11, FALSE)</f>
        <v>#N/A</v>
      </c>
      <c r="AM300" s="53" t="e">
        <f>O300-P300-VLOOKUP(C300, Вчера_Спутник!C:BG, 13, FALSE)</f>
        <v>#N/A</v>
      </c>
      <c r="AN300" s="53" t="e">
        <f>Q300-R300-VLOOKUP(C300, Вчера_Спутник!C:BG, 15, FALSE)</f>
        <v>#N/A</v>
      </c>
      <c r="AO300" s="53" t="e">
        <f>S300-T300-VLOOKUP(C300, Вчера_Спутник!C:BG, 17, FALSE)</f>
        <v>#N/A</v>
      </c>
      <c r="AP300" s="53" t="e">
        <f>U300-V300-VLOOKUP(C300, Вчера_Спутник!C:BG, 19, FALSE)</f>
        <v>#N/A</v>
      </c>
      <c r="AQ300" s="53" t="e">
        <f>W300-X300-VLOOKUP(C300, Вчера_Спутник!C:BG, 21, FALSE)</f>
        <v>#N/A</v>
      </c>
      <c r="AR300" s="53" t="e">
        <f>Y300-Z300-VLOOKUP(C300, Вчера_Спутник!C:BG, 23, FALSE)</f>
        <v>#N/A</v>
      </c>
      <c r="AS300" s="53" t="e">
        <f>VLOOKUP(C300, Вчера_Спутник!C:BG, 25, FALSE)+F300-V300-Z300-AA300</f>
        <v>#N/A</v>
      </c>
    </row>
    <row r="301" spans="1:45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4"/>
      <c r="AB301" s="48"/>
      <c r="AC301" s="53">
        <f t="shared" si="9"/>
        <v>0</v>
      </c>
      <c r="AD301" s="53">
        <f t="shared" si="10"/>
        <v>0</v>
      </c>
      <c r="AE301" s="53" t="str">
        <f>IF(ISNA(VLOOKUP(C301,Вчера_Спутник!C:C, 1, FALSE)),"ошибка",0)</f>
        <v>ошибка</v>
      </c>
      <c r="AF301" s="55"/>
      <c r="AG301" s="53" t="e">
        <f>D301-VLOOKUP(C301, Вчера_Спутник!C:BG, 2, FALSE)</f>
        <v>#N/A</v>
      </c>
      <c r="AH301" s="53" t="e">
        <f>E301-F301-VLOOKUP(C301, Вчера_Спутник!C:BG, 3, FALSE)</f>
        <v>#N/A</v>
      </c>
      <c r="AI301" s="53" t="e">
        <f>G301-H301-VLOOKUP(C301, Вчера_Спутник!C:BG, 5, FALSE)</f>
        <v>#N/A</v>
      </c>
      <c r="AJ301" s="53" t="e">
        <f>I301-J301-VLOOKUP(C301, Вчера_Спутник!C:BG, 7, FALSE)</f>
        <v>#N/A</v>
      </c>
      <c r="AK301" s="53" t="e">
        <f>K301-L301-VLOOKUP(C301, Вчера_Спутник!C:BG, 9, FALSE)</f>
        <v>#N/A</v>
      </c>
      <c r="AL301" s="53" t="e">
        <f>M301-N301-VLOOKUP(C301, Вчера_Спутник!C:BG, 11, FALSE)</f>
        <v>#N/A</v>
      </c>
      <c r="AM301" s="53" t="e">
        <f>O301-P301-VLOOKUP(C301, Вчера_Спутник!C:BG, 13, FALSE)</f>
        <v>#N/A</v>
      </c>
      <c r="AN301" s="53" t="e">
        <f>Q301-R301-VLOOKUP(C301, Вчера_Спутник!C:BG, 15, FALSE)</f>
        <v>#N/A</v>
      </c>
      <c r="AO301" s="53" t="e">
        <f>S301-T301-VLOOKUP(C301, Вчера_Спутник!C:BG, 17, FALSE)</f>
        <v>#N/A</v>
      </c>
      <c r="AP301" s="53" t="e">
        <f>U301-V301-VLOOKUP(C301, Вчера_Спутник!C:BG, 19, FALSE)</f>
        <v>#N/A</v>
      </c>
      <c r="AQ301" s="53" t="e">
        <f>W301-X301-VLOOKUP(C301, Вчера_Спутник!C:BG, 21, FALSE)</f>
        <v>#N/A</v>
      </c>
      <c r="AR301" s="53" t="e">
        <f>Y301-Z301-VLOOKUP(C301, Вчера_Спутник!C:BG, 23, FALSE)</f>
        <v>#N/A</v>
      </c>
      <c r="AS301" s="53" t="e">
        <f>VLOOKUP(C301, Вчера_Спутник!C:BG, 25, FALSE)+F301-V301-Z301-AA301</f>
        <v>#N/A</v>
      </c>
    </row>
    <row r="302" spans="1:45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4"/>
      <c r="AB302" s="48"/>
      <c r="AC302" s="53">
        <f t="shared" si="9"/>
        <v>0</v>
      </c>
      <c r="AD302" s="53">
        <f t="shared" si="10"/>
        <v>0</v>
      </c>
      <c r="AE302" s="53" t="str">
        <f>IF(ISNA(VLOOKUP(C302,Вчера_Спутник!C:C, 1, FALSE)),"ошибка",0)</f>
        <v>ошибка</v>
      </c>
      <c r="AF302" s="55"/>
      <c r="AG302" s="53" t="e">
        <f>D302-VLOOKUP(C302, Вчера_Спутник!C:BG, 2, FALSE)</f>
        <v>#N/A</v>
      </c>
      <c r="AH302" s="53" t="e">
        <f>E302-F302-VLOOKUP(C302, Вчера_Спутник!C:BG, 3, FALSE)</f>
        <v>#N/A</v>
      </c>
      <c r="AI302" s="53" t="e">
        <f>G302-H302-VLOOKUP(C302, Вчера_Спутник!C:BG, 5, FALSE)</f>
        <v>#N/A</v>
      </c>
      <c r="AJ302" s="53" t="e">
        <f>I302-J302-VLOOKUP(C302, Вчера_Спутник!C:BG, 7, FALSE)</f>
        <v>#N/A</v>
      </c>
      <c r="AK302" s="53" t="e">
        <f>K302-L302-VLOOKUP(C302, Вчера_Спутник!C:BG, 9, FALSE)</f>
        <v>#N/A</v>
      </c>
      <c r="AL302" s="53" t="e">
        <f>M302-N302-VLOOKUP(C302, Вчера_Спутник!C:BG, 11, FALSE)</f>
        <v>#N/A</v>
      </c>
      <c r="AM302" s="53" t="e">
        <f>O302-P302-VLOOKUP(C302, Вчера_Спутник!C:BG, 13, FALSE)</f>
        <v>#N/A</v>
      </c>
      <c r="AN302" s="53" t="e">
        <f>Q302-R302-VLOOKUP(C302, Вчера_Спутник!C:BG, 15, FALSE)</f>
        <v>#N/A</v>
      </c>
      <c r="AO302" s="53" t="e">
        <f>S302-T302-VLOOKUP(C302, Вчера_Спутник!C:BG, 17, FALSE)</f>
        <v>#N/A</v>
      </c>
      <c r="AP302" s="53" t="e">
        <f>U302-V302-VLOOKUP(C302, Вчера_Спутник!C:BG, 19, FALSE)</f>
        <v>#N/A</v>
      </c>
      <c r="AQ302" s="53" t="e">
        <f>W302-X302-VLOOKUP(C302, Вчера_Спутник!C:BG, 21, FALSE)</f>
        <v>#N/A</v>
      </c>
      <c r="AR302" s="53" t="e">
        <f>Y302-Z302-VLOOKUP(C302, Вчера_Спутник!C:BG, 23, FALSE)</f>
        <v>#N/A</v>
      </c>
      <c r="AS302" s="53" t="e">
        <f>VLOOKUP(C302, Вчера_Спутник!C:BG, 25, FALSE)+F302-V302-Z302-AA302</f>
        <v>#N/A</v>
      </c>
    </row>
    <row r="303" spans="1:45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4"/>
      <c r="AB303" s="48"/>
      <c r="AC303" s="53">
        <f t="shared" si="9"/>
        <v>0</v>
      </c>
      <c r="AD303" s="53">
        <f t="shared" si="10"/>
        <v>0</v>
      </c>
      <c r="AE303" s="53" t="str">
        <f>IF(ISNA(VLOOKUP(C303,Вчера_Спутник!C:C, 1, FALSE)),"ошибка",0)</f>
        <v>ошибка</v>
      </c>
      <c r="AF303" s="55"/>
      <c r="AG303" s="53" t="e">
        <f>D303-VLOOKUP(C303, Вчера_Спутник!C:BG, 2, FALSE)</f>
        <v>#N/A</v>
      </c>
      <c r="AH303" s="53" t="e">
        <f>E303-F303-VLOOKUP(C303, Вчера_Спутник!C:BG, 3, FALSE)</f>
        <v>#N/A</v>
      </c>
      <c r="AI303" s="53" t="e">
        <f>G303-H303-VLOOKUP(C303, Вчера_Спутник!C:BG, 5, FALSE)</f>
        <v>#N/A</v>
      </c>
      <c r="AJ303" s="53" t="e">
        <f>I303-J303-VLOOKUP(C303, Вчера_Спутник!C:BG, 7, FALSE)</f>
        <v>#N/A</v>
      </c>
      <c r="AK303" s="53" t="e">
        <f>K303-L303-VLOOKUP(C303, Вчера_Спутник!C:BG, 9, FALSE)</f>
        <v>#N/A</v>
      </c>
      <c r="AL303" s="53" t="e">
        <f>M303-N303-VLOOKUP(C303, Вчера_Спутник!C:BG, 11, FALSE)</f>
        <v>#N/A</v>
      </c>
      <c r="AM303" s="53" t="e">
        <f>O303-P303-VLOOKUP(C303, Вчера_Спутник!C:BG, 13, FALSE)</f>
        <v>#N/A</v>
      </c>
      <c r="AN303" s="53" t="e">
        <f>Q303-R303-VLOOKUP(C303, Вчера_Спутник!C:BG, 15, FALSE)</f>
        <v>#N/A</v>
      </c>
      <c r="AO303" s="53" t="e">
        <f>S303-T303-VLOOKUP(C303, Вчера_Спутник!C:BG, 17, FALSE)</f>
        <v>#N/A</v>
      </c>
      <c r="AP303" s="53" t="e">
        <f>U303-V303-VLOOKUP(C303, Вчера_Спутник!C:BG, 19, FALSE)</f>
        <v>#N/A</v>
      </c>
      <c r="AQ303" s="53" t="e">
        <f>W303-X303-VLOOKUP(C303, Вчера_Спутник!C:BG, 21, FALSE)</f>
        <v>#N/A</v>
      </c>
      <c r="AR303" s="53" t="e">
        <f>Y303-Z303-VLOOKUP(C303, Вчера_Спутник!C:BG, 23, FALSE)</f>
        <v>#N/A</v>
      </c>
      <c r="AS303" s="53" t="e">
        <f>VLOOKUP(C303, Вчера_Спутник!C:BG, 25, FALSE)+F303-V303-Z303-AA303</f>
        <v>#N/A</v>
      </c>
    </row>
    <row r="304" spans="1:45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4"/>
      <c r="AB304" s="48"/>
      <c r="AC304" s="53">
        <f t="shared" si="9"/>
        <v>0</v>
      </c>
      <c r="AD304" s="53">
        <f t="shared" si="10"/>
        <v>0</v>
      </c>
      <c r="AE304" s="53" t="str">
        <f>IF(ISNA(VLOOKUP(C304,Вчера_Спутник!C:C, 1, FALSE)),"ошибка",0)</f>
        <v>ошибка</v>
      </c>
      <c r="AF304" s="55"/>
      <c r="AG304" s="53" t="e">
        <f>D304-VLOOKUP(C304, Вчера_Спутник!C:BG, 2, FALSE)</f>
        <v>#N/A</v>
      </c>
      <c r="AH304" s="53" t="e">
        <f>E304-F304-VLOOKUP(C304, Вчера_Спутник!C:BG, 3, FALSE)</f>
        <v>#N/A</v>
      </c>
      <c r="AI304" s="53" t="e">
        <f>G304-H304-VLOOKUP(C304, Вчера_Спутник!C:BG, 5, FALSE)</f>
        <v>#N/A</v>
      </c>
      <c r="AJ304" s="53" t="e">
        <f>I304-J304-VLOOKUP(C304, Вчера_Спутник!C:BG, 7, FALSE)</f>
        <v>#N/A</v>
      </c>
      <c r="AK304" s="53" t="e">
        <f>K304-L304-VLOOKUP(C304, Вчера_Спутник!C:BG, 9, FALSE)</f>
        <v>#N/A</v>
      </c>
      <c r="AL304" s="53" t="e">
        <f>M304-N304-VLOOKUP(C304, Вчера_Спутник!C:BG, 11, FALSE)</f>
        <v>#N/A</v>
      </c>
      <c r="AM304" s="53" t="e">
        <f>O304-P304-VLOOKUP(C304, Вчера_Спутник!C:BG, 13, FALSE)</f>
        <v>#N/A</v>
      </c>
      <c r="AN304" s="53" t="e">
        <f>Q304-R304-VLOOKUP(C304, Вчера_Спутник!C:BG, 15, FALSE)</f>
        <v>#N/A</v>
      </c>
      <c r="AO304" s="53" t="e">
        <f>S304-T304-VLOOKUP(C304, Вчера_Спутник!C:BG, 17, FALSE)</f>
        <v>#N/A</v>
      </c>
      <c r="AP304" s="53" t="e">
        <f>U304-V304-VLOOKUP(C304, Вчера_Спутник!C:BG, 19, FALSE)</f>
        <v>#N/A</v>
      </c>
      <c r="AQ304" s="53" t="e">
        <f>W304-X304-VLOOKUP(C304, Вчера_Спутник!C:BG, 21, FALSE)</f>
        <v>#N/A</v>
      </c>
      <c r="AR304" s="53" t="e">
        <f>Y304-Z304-VLOOKUP(C304, Вчера_Спутник!C:BG, 23, FALSE)</f>
        <v>#N/A</v>
      </c>
      <c r="AS304" s="53" t="e">
        <f>VLOOKUP(C304, Вчера_Спутник!C:BG, 25, FALSE)+F304-V304-Z304-AA304</f>
        <v>#N/A</v>
      </c>
    </row>
    <row r="305" spans="1:45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4"/>
      <c r="AB305" s="48"/>
      <c r="AC305" s="53">
        <f t="shared" si="9"/>
        <v>0</v>
      </c>
      <c r="AD305" s="53">
        <f t="shared" si="10"/>
        <v>0</v>
      </c>
      <c r="AE305" s="53" t="str">
        <f>IF(ISNA(VLOOKUP(C305,Вчера_Спутник!C:C, 1, FALSE)),"ошибка",0)</f>
        <v>ошибка</v>
      </c>
      <c r="AF305" s="55"/>
      <c r="AG305" s="53" t="e">
        <f>D305-VLOOKUP(C305, Вчера_Спутник!C:BG, 2, FALSE)</f>
        <v>#N/A</v>
      </c>
      <c r="AH305" s="53" t="e">
        <f>E305-F305-VLOOKUP(C305, Вчера_Спутник!C:BG, 3, FALSE)</f>
        <v>#N/A</v>
      </c>
      <c r="AI305" s="53" t="e">
        <f>G305-H305-VLOOKUP(C305, Вчера_Спутник!C:BG, 5, FALSE)</f>
        <v>#N/A</v>
      </c>
      <c r="AJ305" s="53" t="e">
        <f>I305-J305-VLOOKUP(C305, Вчера_Спутник!C:BG, 7, FALSE)</f>
        <v>#N/A</v>
      </c>
      <c r="AK305" s="53" t="e">
        <f>K305-L305-VLOOKUP(C305, Вчера_Спутник!C:BG, 9, FALSE)</f>
        <v>#N/A</v>
      </c>
      <c r="AL305" s="53" t="e">
        <f>M305-N305-VLOOKUP(C305, Вчера_Спутник!C:BG, 11, FALSE)</f>
        <v>#N/A</v>
      </c>
      <c r="AM305" s="53" t="e">
        <f>O305-P305-VLOOKUP(C305, Вчера_Спутник!C:BG, 13, FALSE)</f>
        <v>#N/A</v>
      </c>
      <c r="AN305" s="53" t="e">
        <f>Q305-R305-VLOOKUP(C305, Вчера_Спутник!C:BG, 15, FALSE)</f>
        <v>#N/A</v>
      </c>
      <c r="AO305" s="53" t="e">
        <f>S305-T305-VLOOKUP(C305, Вчера_Спутник!C:BG, 17, FALSE)</f>
        <v>#N/A</v>
      </c>
      <c r="AP305" s="53" t="e">
        <f>U305-V305-VLOOKUP(C305, Вчера_Спутник!C:BG, 19, FALSE)</f>
        <v>#N/A</v>
      </c>
      <c r="AQ305" s="53" t="e">
        <f>W305-X305-VLOOKUP(C305, Вчера_Спутник!C:BG, 21, FALSE)</f>
        <v>#N/A</v>
      </c>
      <c r="AR305" s="53" t="e">
        <f>Y305-Z305-VLOOKUP(C305, Вчера_Спутник!C:BG, 23, FALSE)</f>
        <v>#N/A</v>
      </c>
      <c r="AS305" s="53" t="e">
        <f>VLOOKUP(C305, Вчера_Спутник!C:BG, 25, FALSE)+F305-V305-Z305-AA305</f>
        <v>#N/A</v>
      </c>
    </row>
    <row r="306" spans="1:45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4"/>
      <c r="AB306" s="48"/>
      <c r="AC306" s="53">
        <f t="shared" si="9"/>
        <v>0</v>
      </c>
      <c r="AD306" s="53">
        <f t="shared" si="10"/>
        <v>0</v>
      </c>
      <c r="AE306" s="53" t="str">
        <f>IF(ISNA(VLOOKUP(C306,Вчера_Спутник!C:C, 1, FALSE)),"ошибка",0)</f>
        <v>ошибка</v>
      </c>
      <c r="AF306" s="55"/>
      <c r="AG306" s="53" t="e">
        <f>D306-VLOOKUP(C306, Вчера_Спутник!C:BG, 2, FALSE)</f>
        <v>#N/A</v>
      </c>
      <c r="AH306" s="53" t="e">
        <f>E306-F306-VLOOKUP(C306, Вчера_Спутник!C:BG, 3, FALSE)</f>
        <v>#N/A</v>
      </c>
      <c r="AI306" s="53" t="e">
        <f>G306-H306-VLOOKUP(C306, Вчера_Спутник!C:BG, 5, FALSE)</f>
        <v>#N/A</v>
      </c>
      <c r="AJ306" s="53" t="e">
        <f>I306-J306-VLOOKUP(C306, Вчера_Спутник!C:BG, 7, FALSE)</f>
        <v>#N/A</v>
      </c>
      <c r="AK306" s="53" t="e">
        <f>K306-L306-VLOOKUP(C306, Вчера_Спутник!C:BG, 9, FALSE)</f>
        <v>#N/A</v>
      </c>
      <c r="AL306" s="53" t="e">
        <f>M306-N306-VLOOKUP(C306, Вчера_Спутник!C:BG, 11, FALSE)</f>
        <v>#N/A</v>
      </c>
      <c r="AM306" s="53" t="e">
        <f>O306-P306-VLOOKUP(C306, Вчера_Спутник!C:BG, 13, FALSE)</f>
        <v>#N/A</v>
      </c>
      <c r="AN306" s="53" t="e">
        <f>Q306-R306-VLOOKUP(C306, Вчера_Спутник!C:BG, 15, FALSE)</f>
        <v>#N/A</v>
      </c>
      <c r="AO306" s="53" t="e">
        <f>S306-T306-VLOOKUP(C306, Вчера_Спутник!C:BG, 17, FALSE)</f>
        <v>#N/A</v>
      </c>
      <c r="AP306" s="53" t="e">
        <f>U306-V306-VLOOKUP(C306, Вчера_Спутник!C:BG, 19, FALSE)</f>
        <v>#N/A</v>
      </c>
      <c r="AQ306" s="53" t="e">
        <f>W306-X306-VLOOKUP(C306, Вчера_Спутник!C:BG, 21, FALSE)</f>
        <v>#N/A</v>
      </c>
      <c r="AR306" s="53" t="e">
        <f>Y306-Z306-VLOOKUP(C306, Вчера_Спутник!C:BG, 23, FALSE)</f>
        <v>#N/A</v>
      </c>
      <c r="AS306" s="53" t="e">
        <f>VLOOKUP(C306, Вчера_Спутник!C:BG, 25, FALSE)+F306-V306-Z306-AA306</f>
        <v>#N/A</v>
      </c>
    </row>
    <row r="307" spans="1:45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4"/>
      <c r="AB307" s="48"/>
      <c r="AC307" s="53">
        <f t="shared" si="9"/>
        <v>0</v>
      </c>
      <c r="AD307" s="53">
        <f t="shared" si="10"/>
        <v>0</v>
      </c>
      <c r="AE307" s="53" t="str">
        <f>IF(ISNA(VLOOKUP(C307,Вчера_Спутник!C:C, 1, FALSE)),"ошибка",0)</f>
        <v>ошибка</v>
      </c>
      <c r="AF307" s="55"/>
      <c r="AG307" s="53" t="e">
        <f>D307-VLOOKUP(C307, Вчера_Спутник!C:BG, 2, FALSE)</f>
        <v>#N/A</v>
      </c>
      <c r="AH307" s="53" t="e">
        <f>E307-F307-VLOOKUP(C307, Вчера_Спутник!C:BG, 3, FALSE)</f>
        <v>#N/A</v>
      </c>
      <c r="AI307" s="53" t="e">
        <f>G307-H307-VLOOKUP(C307, Вчера_Спутник!C:BG, 5, FALSE)</f>
        <v>#N/A</v>
      </c>
      <c r="AJ307" s="53" t="e">
        <f>I307-J307-VLOOKUP(C307, Вчера_Спутник!C:BG, 7, FALSE)</f>
        <v>#N/A</v>
      </c>
      <c r="AK307" s="53" t="e">
        <f>K307-L307-VLOOKUP(C307, Вчера_Спутник!C:BG, 9, FALSE)</f>
        <v>#N/A</v>
      </c>
      <c r="AL307" s="53" t="e">
        <f>M307-N307-VLOOKUP(C307, Вчера_Спутник!C:BG, 11, FALSE)</f>
        <v>#N/A</v>
      </c>
      <c r="AM307" s="53" t="e">
        <f>O307-P307-VLOOKUP(C307, Вчера_Спутник!C:BG, 13, FALSE)</f>
        <v>#N/A</v>
      </c>
      <c r="AN307" s="53" t="e">
        <f>Q307-R307-VLOOKUP(C307, Вчера_Спутник!C:BG, 15, FALSE)</f>
        <v>#N/A</v>
      </c>
      <c r="AO307" s="53" t="e">
        <f>S307-T307-VLOOKUP(C307, Вчера_Спутник!C:BG, 17, FALSE)</f>
        <v>#N/A</v>
      </c>
      <c r="AP307" s="53" t="e">
        <f>U307-V307-VLOOKUP(C307, Вчера_Спутник!C:BG, 19, FALSE)</f>
        <v>#N/A</v>
      </c>
      <c r="AQ307" s="53" t="e">
        <f>W307-X307-VLOOKUP(C307, Вчера_Спутник!C:BG, 21, FALSE)</f>
        <v>#N/A</v>
      </c>
      <c r="AR307" s="53" t="e">
        <f>Y307-Z307-VLOOKUP(C307, Вчера_Спутник!C:BG, 23, FALSE)</f>
        <v>#N/A</v>
      </c>
      <c r="AS307" s="53" t="e">
        <f>VLOOKUP(C307, Вчера_Спутник!C:BG, 25, FALSE)+F307-V307-Z307-AA307</f>
        <v>#N/A</v>
      </c>
    </row>
    <row r="308" spans="1:45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4"/>
      <c r="AB308" s="48"/>
      <c r="AC308" s="53">
        <f t="shared" si="9"/>
        <v>0</v>
      </c>
      <c r="AD308" s="53">
        <f t="shared" si="10"/>
        <v>0</v>
      </c>
      <c r="AE308" s="53" t="str">
        <f>IF(ISNA(VLOOKUP(C308,Вчера_Спутник!C:C, 1, FALSE)),"ошибка",0)</f>
        <v>ошибка</v>
      </c>
      <c r="AF308" s="55"/>
      <c r="AG308" s="53" t="e">
        <f>D308-VLOOKUP(C308, Вчера_Спутник!C:BG, 2, FALSE)</f>
        <v>#N/A</v>
      </c>
      <c r="AH308" s="53" t="e">
        <f>E308-F308-VLOOKUP(C308, Вчера_Спутник!C:BG, 3, FALSE)</f>
        <v>#N/A</v>
      </c>
      <c r="AI308" s="53" t="e">
        <f>G308-H308-VLOOKUP(C308, Вчера_Спутник!C:BG, 5, FALSE)</f>
        <v>#N/A</v>
      </c>
      <c r="AJ308" s="53" t="e">
        <f>I308-J308-VLOOKUP(C308, Вчера_Спутник!C:BG, 7, FALSE)</f>
        <v>#N/A</v>
      </c>
      <c r="AK308" s="53" t="e">
        <f>K308-L308-VLOOKUP(C308, Вчера_Спутник!C:BG, 9, FALSE)</f>
        <v>#N/A</v>
      </c>
      <c r="AL308" s="53" t="e">
        <f>M308-N308-VLOOKUP(C308, Вчера_Спутник!C:BG, 11, FALSE)</f>
        <v>#N/A</v>
      </c>
      <c r="AM308" s="53" t="e">
        <f>O308-P308-VLOOKUP(C308, Вчера_Спутник!C:BG, 13, FALSE)</f>
        <v>#N/A</v>
      </c>
      <c r="AN308" s="53" t="e">
        <f>Q308-R308-VLOOKUP(C308, Вчера_Спутник!C:BG, 15, FALSE)</f>
        <v>#N/A</v>
      </c>
      <c r="AO308" s="53" t="e">
        <f>S308-T308-VLOOKUP(C308, Вчера_Спутник!C:BG, 17, FALSE)</f>
        <v>#N/A</v>
      </c>
      <c r="AP308" s="53" t="e">
        <f>U308-V308-VLOOKUP(C308, Вчера_Спутник!C:BG, 19, FALSE)</f>
        <v>#N/A</v>
      </c>
      <c r="AQ308" s="53" t="e">
        <f>W308-X308-VLOOKUP(C308, Вчера_Спутник!C:BG, 21, FALSE)</f>
        <v>#N/A</v>
      </c>
      <c r="AR308" s="53" t="e">
        <f>Y308-Z308-VLOOKUP(C308, Вчера_Спутник!C:BG, 23, FALSE)</f>
        <v>#N/A</v>
      </c>
      <c r="AS308" s="53" t="e">
        <f>VLOOKUP(C308, Вчера_Спутник!C:BG, 25, FALSE)+F308-V308-Z308-AA308</f>
        <v>#N/A</v>
      </c>
    </row>
    <row r="309" spans="1:45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4"/>
      <c r="AB309" s="48"/>
      <c r="AC309" s="53">
        <f t="shared" si="9"/>
        <v>0</v>
      </c>
      <c r="AD309" s="53">
        <f t="shared" si="10"/>
        <v>0</v>
      </c>
      <c r="AE309" s="53" t="str">
        <f>IF(ISNA(VLOOKUP(C309,Вчера_Спутник!C:C, 1, FALSE)),"ошибка",0)</f>
        <v>ошибка</v>
      </c>
      <c r="AF309" s="55"/>
      <c r="AG309" s="53" t="e">
        <f>D309-VLOOKUP(C309, Вчера_Спутник!C:BG, 2, FALSE)</f>
        <v>#N/A</v>
      </c>
      <c r="AH309" s="53" t="e">
        <f>E309-F309-VLOOKUP(C309, Вчера_Спутник!C:BG, 3, FALSE)</f>
        <v>#N/A</v>
      </c>
      <c r="AI309" s="53" t="e">
        <f>G309-H309-VLOOKUP(C309, Вчера_Спутник!C:BG, 5, FALSE)</f>
        <v>#N/A</v>
      </c>
      <c r="AJ309" s="53" t="e">
        <f>I309-J309-VLOOKUP(C309, Вчера_Спутник!C:BG, 7, FALSE)</f>
        <v>#N/A</v>
      </c>
      <c r="AK309" s="53" t="e">
        <f>K309-L309-VLOOKUP(C309, Вчера_Спутник!C:BG, 9, FALSE)</f>
        <v>#N/A</v>
      </c>
      <c r="AL309" s="53" t="e">
        <f>M309-N309-VLOOKUP(C309, Вчера_Спутник!C:BG, 11, FALSE)</f>
        <v>#N/A</v>
      </c>
      <c r="AM309" s="53" t="e">
        <f>O309-P309-VLOOKUP(C309, Вчера_Спутник!C:BG, 13, FALSE)</f>
        <v>#N/A</v>
      </c>
      <c r="AN309" s="53" t="e">
        <f>Q309-R309-VLOOKUP(C309, Вчера_Спутник!C:BG, 15, FALSE)</f>
        <v>#N/A</v>
      </c>
      <c r="AO309" s="53" t="e">
        <f>S309-T309-VLOOKUP(C309, Вчера_Спутник!C:BG, 17, FALSE)</f>
        <v>#N/A</v>
      </c>
      <c r="AP309" s="53" t="e">
        <f>U309-V309-VLOOKUP(C309, Вчера_Спутник!C:BG, 19, FALSE)</f>
        <v>#N/A</v>
      </c>
      <c r="AQ309" s="53" t="e">
        <f>W309-X309-VLOOKUP(C309, Вчера_Спутник!C:BG, 21, FALSE)</f>
        <v>#N/A</v>
      </c>
      <c r="AR309" s="53" t="e">
        <f>Y309-Z309-VLOOKUP(C309, Вчера_Спутник!C:BG, 23, FALSE)</f>
        <v>#N/A</v>
      </c>
      <c r="AS309" s="53" t="e">
        <f>VLOOKUP(C309, Вчера_Спутник!C:BG, 25, FALSE)+F309-V309-Z309-AA309</f>
        <v>#N/A</v>
      </c>
    </row>
    <row r="310" spans="1:45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4"/>
      <c r="AB310" s="48"/>
      <c r="AC310" s="53">
        <f t="shared" si="9"/>
        <v>0</v>
      </c>
      <c r="AD310" s="53">
        <f t="shared" si="10"/>
        <v>0</v>
      </c>
      <c r="AE310" s="53" t="str">
        <f>IF(ISNA(VLOOKUP(C310,Вчера_Спутник!C:C, 1, FALSE)),"ошибка",0)</f>
        <v>ошибка</v>
      </c>
      <c r="AF310" s="55"/>
      <c r="AG310" s="53" t="e">
        <f>D310-VLOOKUP(C310, Вчера_Спутник!C:BG, 2, FALSE)</f>
        <v>#N/A</v>
      </c>
      <c r="AH310" s="53" t="e">
        <f>E310-F310-VLOOKUP(C310, Вчера_Спутник!C:BG, 3, FALSE)</f>
        <v>#N/A</v>
      </c>
      <c r="AI310" s="53" t="e">
        <f>G310-H310-VLOOKUP(C310, Вчера_Спутник!C:BG, 5, FALSE)</f>
        <v>#N/A</v>
      </c>
      <c r="AJ310" s="53" t="e">
        <f>I310-J310-VLOOKUP(C310, Вчера_Спутник!C:BG, 7, FALSE)</f>
        <v>#N/A</v>
      </c>
      <c r="AK310" s="53" t="e">
        <f>K310-L310-VLOOKUP(C310, Вчера_Спутник!C:BG, 9, FALSE)</f>
        <v>#N/A</v>
      </c>
      <c r="AL310" s="53" t="e">
        <f>M310-N310-VLOOKUP(C310, Вчера_Спутник!C:BG, 11, FALSE)</f>
        <v>#N/A</v>
      </c>
      <c r="AM310" s="53" t="e">
        <f>O310-P310-VLOOKUP(C310, Вчера_Спутник!C:BG, 13, FALSE)</f>
        <v>#N/A</v>
      </c>
      <c r="AN310" s="53" t="e">
        <f>Q310-R310-VLOOKUP(C310, Вчера_Спутник!C:BG, 15, FALSE)</f>
        <v>#N/A</v>
      </c>
      <c r="AO310" s="53" t="e">
        <f>S310-T310-VLOOKUP(C310, Вчера_Спутник!C:BG, 17, FALSE)</f>
        <v>#N/A</v>
      </c>
      <c r="AP310" s="53" t="e">
        <f>U310-V310-VLOOKUP(C310, Вчера_Спутник!C:BG, 19, FALSE)</f>
        <v>#N/A</v>
      </c>
      <c r="AQ310" s="53" t="e">
        <f>W310-X310-VLOOKUP(C310, Вчера_Спутник!C:BG, 21, FALSE)</f>
        <v>#N/A</v>
      </c>
      <c r="AR310" s="53" t="e">
        <f>Y310-Z310-VLOOKUP(C310, Вчера_Спутник!C:BG, 23, FALSE)</f>
        <v>#N/A</v>
      </c>
      <c r="AS310" s="53" t="e">
        <f>VLOOKUP(C310, Вчера_Спутник!C:BG, 25, FALSE)+F310-V310-Z310-AA310</f>
        <v>#N/A</v>
      </c>
    </row>
    <row r="311" spans="1:45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4"/>
      <c r="AB311" s="48"/>
      <c r="AC311" s="53">
        <f t="shared" si="9"/>
        <v>0</v>
      </c>
      <c r="AD311" s="53">
        <f t="shared" si="10"/>
        <v>0</v>
      </c>
      <c r="AE311" s="53" t="str">
        <f>IF(ISNA(VLOOKUP(C311,Вчера_Спутник!C:C, 1, FALSE)),"ошибка",0)</f>
        <v>ошибка</v>
      </c>
      <c r="AF311" s="55"/>
      <c r="AG311" s="53" t="e">
        <f>D311-VLOOKUP(C311, Вчера_Спутник!C:BG, 2, FALSE)</f>
        <v>#N/A</v>
      </c>
      <c r="AH311" s="53" t="e">
        <f>E311-F311-VLOOKUP(C311, Вчера_Спутник!C:BG, 3, FALSE)</f>
        <v>#N/A</v>
      </c>
      <c r="AI311" s="53" t="e">
        <f>G311-H311-VLOOKUP(C311, Вчера_Спутник!C:BG, 5, FALSE)</f>
        <v>#N/A</v>
      </c>
      <c r="AJ311" s="53" t="e">
        <f>I311-J311-VLOOKUP(C311, Вчера_Спутник!C:BG, 7, FALSE)</f>
        <v>#N/A</v>
      </c>
      <c r="AK311" s="53" t="e">
        <f>K311-L311-VLOOKUP(C311, Вчера_Спутник!C:BG, 9, FALSE)</f>
        <v>#N/A</v>
      </c>
      <c r="AL311" s="53" t="e">
        <f>M311-N311-VLOOKUP(C311, Вчера_Спутник!C:BG, 11, FALSE)</f>
        <v>#N/A</v>
      </c>
      <c r="AM311" s="53" t="e">
        <f>O311-P311-VLOOKUP(C311, Вчера_Спутник!C:BG, 13, FALSE)</f>
        <v>#N/A</v>
      </c>
      <c r="AN311" s="53" t="e">
        <f>Q311-R311-VLOOKUP(C311, Вчера_Спутник!C:BG, 15, FALSE)</f>
        <v>#N/A</v>
      </c>
      <c r="AO311" s="53" t="e">
        <f>S311-T311-VLOOKUP(C311, Вчера_Спутник!C:BG, 17, FALSE)</f>
        <v>#N/A</v>
      </c>
      <c r="AP311" s="53" t="e">
        <f>U311-V311-VLOOKUP(C311, Вчера_Спутник!C:BG, 19, FALSE)</f>
        <v>#N/A</v>
      </c>
      <c r="AQ311" s="53" t="e">
        <f>W311-X311-VLOOKUP(C311, Вчера_Спутник!C:BG, 21, FALSE)</f>
        <v>#N/A</v>
      </c>
      <c r="AR311" s="53" t="e">
        <f>Y311-Z311-VLOOKUP(C311, Вчера_Спутник!C:BG, 23, FALSE)</f>
        <v>#N/A</v>
      </c>
      <c r="AS311" s="53" t="e">
        <f>VLOOKUP(C311, Вчера_Спутник!C:BG, 25, FALSE)+F311-V311-Z311-AA311</f>
        <v>#N/A</v>
      </c>
    </row>
    <row r="312" spans="1:45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4"/>
      <c r="AB312" s="48"/>
      <c r="AC312" s="53">
        <f t="shared" si="9"/>
        <v>0</v>
      </c>
      <c r="AD312" s="53">
        <f t="shared" si="10"/>
        <v>0</v>
      </c>
      <c r="AE312" s="53" t="str">
        <f>IF(ISNA(VLOOKUP(C312,Вчера_Спутник!C:C, 1, FALSE)),"ошибка",0)</f>
        <v>ошибка</v>
      </c>
      <c r="AF312" s="55"/>
      <c r="AG312" s="53" t="e">
        <f>D312-VLOOKUP(C312, Вчера_Спутник!C:BG, 2, FALSE)</f>
        <v>#N/A</v>
      </c>
      <c r="AH312" s="53" t="e">
        <f>E312-F312-VLOOKUP(C312, Вчера_Спутник!C:BG, 3, FALSE)</f>
        <v>#N/A</v>
      </c>
      <c r="AI312" s="53" t="e">
        <f>G312-H312-VLOOKUP(C312, Вчера_Спутник!C:BG, 5, FALSE)</f>
        <v>#N/A</v>
      </c>
      <c r="AJ312" s="53" t="e">
        <f>I312-J312-VLOOKUP(C312, Вчера_Спутник!C:BG, 7, FALSE)</f>
        <v>#N/A</v>
      </c>
      <c r="AK312" s="53" t="e">
        <f>K312-L312-VLOOKUP(C312, Вчера_Спутник!C:BG, 9, FALSE)</f>
        <v>#N/A</v>
      </c>
      <c r="AL312" s="53" t="e">
        <f>M312-N312-VLOOKUP(C312, Вчера_Спутник!C:BG, 11, FALSE)</f>
        <v>#N/A</v>
      </c>
      <c r="AM312" s="53" t="e">
        <f>O312-P312-VLOOKUP(C312, Вчера_Спутник!C:BG, 13, FALSE)</f>
        <v>#N/A</v>
      </c>
      <c r="AN312" s="53" t="e">
        <f>Q312-R312-VLOOKUP(C312, Вчера_Спутник!C:BG, 15, FALSE)</f>
        <v>#N/A</v>
      </c>
      <c r="AO312" s="53" t="e">
        <f>S312-T312-VLOOKUP(C312, Вчера_Спутник!C:BG, 17, FALSE)</f>
        <v>#N/A</v>
      </c>
      <c r="AP312" s="53" t="e">
        <f>U312-V312-VLOOKUP(C312, Вчера_Спутник!C:BG, 19, FALSE)</f>
        <v>#N/A</v>
      </c>
      <c r="AQ312" s="53" t="e">
        <f>W312-X312-VLOOKUP(C312, Вчера_Спутник!C:BG, 21, FALSE)</f>
        <v>#N/A</v>
      </c>
      <c r="AR312" s="53" t="e">
        <f>Y312-Z312-VLOOKUP(C312, Вчера_Спутник!C:BG, 23, FALSE)</f>
        <v>#N/A</v>
      </c>
      <c r="AS312" s="53" t="e">
        <f>VLOOKUP(C312, Вчера_Спутник!C:BG, 25, FALSE)+F312-V312-Z312-AA312</f>
        <v>#N/A</v>
      </c>
    </row>
    <row r="313" spans="1:45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4"/>
      <c r="AB313" s="48"/>
      <c r="AC313" s="53">
        <f t="shared" si="9"/>
        <v>0</v>
      </c>
      <c r="AD313" s="53">
        <f t="shared" si="10"/>
        <v>0</v>
      </c>
      <c r="AE313" s="53" t="str">
        <f>IF(ISNA(VLOOKUP(C313,Вчера_Спутник!C:C, 1, FALSE)),"ошибка",0)</f>
        <v>ошибка</v>
      </c>
      <c r="AF313" s="55"/>
      <c r="AG313" s="53" t="e">
        <f>D313-VLOOKUP(C313, Вчера_Спутник!C:BG, 2, FALSE)</f>
        <v>#N/A</v>
      </c>
      <c r="AH313" s="53" t="e">
        <f>E313-F313-VLOOKUP(C313, Вчера_Спутник!C:BG, 3, FALSE)</f>
        <v>#N/A</v>
      </c>
      <c r="AI313" s="53" t="e">
        <f>G313-H313-VLOOKUP(C313, Вчера_Спутник!C:BG, 5, FALSE)</f>
        <v>#N/A</v>
      </c>
      <c r="AJ313" s="53" t="e">
        <f>I313-J313-VLOOKUP(C313, Вчера_Спутник!C:BG, 7, FALSE)</f>
        <v>#N/A</v>
      </c>
      <c r="AK313" s="53" t="e">
        <f>K313-L313-VLOOKUP(C313, Вчера_Спутник!C:BG, 9, FALSE)</f>
        <v>#N/A</v>
      </c>
      <c r="AL313" s="53" t="e">
        <f>M313-N313-VLOOKUP(C313, Вчера_Спутник!C:BG, 11, FALSE)</f>
        <v>#N/A</v>
      </c>
      <c r="AM313" s="53" t="e">
        <f>O313-P313-VLOOKUP(C313, Вчера_Спутник!C:BG, 13, FALSE)</f>
        <v>#N/A</v>
      </c>
      <c r="AN313" s="53" t="e">
        <f>Q313-R313-VLOOKUP(C313, Вчера_Спутник!C:BG, 15, FALSE)</f>
        <v>#N/A</v>
      </c>
      <c r="AO313" s="53" t="e">
        <f>S313-T313-VLOOKUP(C313, Вчера_Спутник!C:BG, 17, FALSE)</f>
        <v>#N/A</v>
      </c>
      <c r="AP313" s="53" t="e">
        <f>U313-V313-VLOOKUP(C313, Вчера_Спутник!C:BG, 19, FALSE)</f>
        <v>#N/A</v>
      </c>
      <c r="AQ313" s="53" t="e">
        <f>W313-X313-VLOOKUP(C313, Вчера_Спутник!C:BG, 21, FALSE)</f>
        <v>#N/A</v>
      </c>
      <c r="AR313" s="53" t="e">
        <f>Y313-Z313-VLOOKUP(C313, Вчера_Спутник!C:BG, 23, FALSE)</f>
        <v>#N/A</v>
      </c>
      <c r="AS313" s="53" t="e">
        <f>VLOOKUP(C313, Вчера_Спутник!C:BG, 25, FALSE)+F313-V313-Z313-AA313</f>
        <v>#N/A</v>
      </c>
    </row>
    <row r="314" spans="1:45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4"/>
      <c r="AB314" s="48"/>
      <c r="AC314" s="53">
        <f t="shared" si="9"/>
        <v>0</v>
      </c>
      <c r="AD314" s="53">
        <f t="shared" si="10"/>
        <v>0</v>
      </c>
      <c r="AE314" s="53" t="str">
        <f>IF(ISNA(VLOOKUP(C314,Вчера_Спутник!C:C, 1, FALSE)),"ошибка",0)</f>
        <v>ошибка</v>
      </c>
      <c r="AF314" s="55"/>
      <c r="AG314" s="53" t="e">
        <f>D314-VLOOKUP(C314, Вчера_Спутник!C:BG, 2, FALSE)</f>
        <v>#N/A</v>
      </c>
      <c r="AH314" s="53" t="e">
        <f>E314-F314-VLOOKUP(C314, Вчера_Спутник!C:BG, 3, FALSE)</f>
        <v>#N/A</v>
      </c>
      <c r="AI314" s="53" t="e">
        <f>G314-H314-VLOOKUP(C314, Вчера_Спутник!C:BG, 5, FALSE)</f>
        <v>#N/A</v>
      </c>
      <c r="AJ314" s="53" t="e">
        <f>I314-J314-VLOOKUP(C314, Вчера_Спутник!C:BG, 7, FALSE)</f>
        <v>#N/A</v>
      </c>
      <c r="AK314" s="53" t="e">
        <f>K314-L314-VLOOKUP(C314, Вчера_Спутник!C:BG, 9, FALSE)</f>
        <v>#N/A</v>
      </c>
      <c r="AL314" s="53" t="e">
        <f>M314-N314-VLOOKUP(C314, Вчера_Спутник!C:BG, 11, FALSE)</f>
        <v>#N/A</v>
      </c>
      <c r="AM314" s="53" t="e">
        <f>O314-P314-VLOOKUP(C314, Вчера_Спутник!C:BG, 13, FALSE)</f>
        <v>#N/A</v>
      </c>
      <c r="AN314" s="53" t="e">
        <f>Q314-R314-VLOOKUP(C314, Вчера_Спутник!C:BG, 15, FALSE)</f>
        <v>#N/A</v>
      </c>
      <c r="AO314" s="53" t="e">
        <f>S314-T314-VLOOKUP(C314, Вчера_Спутник!C:BG, 17, FALSE)</f>
        <v>#N/A</v>
      </c>
      <c r="AP314" s="53" t="e">
        <f>U314-V314-VLOOKUP(C314, Вчера_Спутник!C:BG, 19, FALSE)</f>
        <v>#N/A</v>
      </c>
      <c r="AQ314" s="53" t="e">
        <f>W314-X314-VLOOKUP(C314, Вчера_Спутник!C:BG, 21, FALSE)</f>
        <v>#N/A</v>
      </c>
      <c r="AR314" s="53" t="e">
        <f>Y314-Z314-VLOOKUP(C314, Вчера_Спутник!C:BG, 23, FALSE)</f>
        <v>#N/A</v>
      </c>
      <c r="AS314" s="53" t="e">
        <f>VLOOKUP(C314, Вчера_Спутник!C:BG, 25, FALSE)+F314-V314-Z314-AA314</f>
        <v>#N/A</v>
      </c>
    </row>
    <row r="315" spans="1:45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4"/>
      <c r="AB315" s="48"/>
      <c r="AC315" s="53">
        <f t="shared" si="9"/>
        <v>0</v>
      </c>
      <c r="AD315" s="53">
        <f t="shared" si="10"/>
        <v>0</v>
      </c>
      <c r="AE315" s="53" t="str">
        <f>IF(ISNA(VLOOKUP(C315,Вчера_Спутник!C:C, 1, FALSE)),"ошибка",0)</f>
        <v>ошибка</v>
      </c>
      <c r="AF315" s="55"/>
      <c r="AG315" s="53" t="e">
        <f>D315-VLOOKUP(C315, Вчера_Спутник!C:BG, 2, FALSE)</f>
        <v>#N/A</v>
      </c>
      <c r="AH315" s="53" t="e">
        <f>E315-F315-VLOOKUP(C315, Вчера_Спутник!C:BG, 3, FALSE)</f>
        <v>#N/A</v>
      </c>
      <c r="AI315" s="53" t="e">
        <f>G315-H315-VLOOKUP(C315, Вчера_Спутник!C:BG, 5, FALSE)</f>
        <v>#N/A</v>
      </c>
      <c r="AJ315" s="53" t="e">
        <f>I315-J315-VLOOKUP(C315, Вчера_Спутник!C:BG, 7, FALSE)</f>
        <v>#N/A</v>
      </c>
      <c r="AK315" s="53" t="e">
        <f>K315-L315-VLOOKUP(C315, Вчера_Спутник!C:BG, 9, FALSE)</f>
        <v>#N/A</v>
      </c>
      <c r="AL315" s="53" t="e">
        <f>M315-N315-VLOOKUP(C315, Вчера_Спутник!C:BG, 11, FALSE)</f>
        <v>#N/A</v>
      </c>
      <c r="AM315" s="53" t="e">
        <f>O315-P315-VLOOKUP(C315, Вчера_Спутник!C:BG, 13, FALSE)</f>
        <v>#N/A</v>
      </c>
      <c r="AN315" s="53" t="e">
        <f>Q315-R315-VLOOKUP(C315, Вчера_Спутник!C:BG, 15, FALSE)</f>
        <v>#N/A</v>
      </c>
      <c r="AO315" s="53" t="e">
        <f>S315-T315-VLOOKUP(C315, Вчера_Спутник!C:BG, 17, FALSE)</f>
        <v>#N/A</v>
      </c>
      <c r="AP315" s="53" t="e">
        <f>U315-V315-VLOOKUP(C315, Вчера_Спутник!C:BG, 19, FALSE)</f>
        <v>#N/A</v>
      </c>
      <c r="AQ315" s="53" t="e">
        <f>W315-X315-VLOOKUP(C315, Вчера_Спутник!C:BG, 21, FALSE)</f>
        <v>#N/A</v>
      </c>
      <c r="AR315" s="53" t="e">
        <f>Y315-Z315-VLOOKUP(C315, Вчера_Спутник!C:BG, 23, FALSE)</f>
        <v>#N/A</v>
      </c>
      <c r="AS315" s="53" t="e">
        <f>VLOOKUP(C315, Вчера_Спутник!C:BG, 25, FALSE)+F315-V315-Z315-AA315</f>
        <v>#N/A</v>
      </c>
    </row>
    <row r="316" spans="1:45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4"/>
      <c r="AB316" s="48"/>
      <c r="AC316" s="53">
        <f t="shared" si="9"/>
        <v>0</v>
      </c>
      <c r="AD316" s="53">
        <f t="shared" si="10"/>
        <v>0</v>
      </c>
      <c r="AE316" s="53" t="str">
        <f>IF(ISNA(VLOOKUP(C316,Вчера_Спутник!C:C, 1, FALSE)),"ошибка",0)</f>
        <v>ошибка</v>
      </c>
      <c r="AF316" s="55"/>
      <c r="AG316" s="53" t="e">
        <f>D316-VLOOKUP(C316, Вчера_Спутник!C:BG, 2, FALSE)</f>
        <v>#N/A</v>
      </c>
      <c r="AH316" s="53" t="e">
        <f>E316-F316-VLOOKUP(C316, Вчера_Спутник!C:BG, 3, FALSE)</f>
        <v>#N/A</v>
      </c>
      <c r="AI316" s="53" t="e">
        <f>G316-H316-VLOOKUP(C316, Вчера_Спутник!C:BG, 5, FALSE)</f>
        <v>#N/A</v>
      </c>
      <c r="AJ316" s="53" t="e">
        <f>I316-J316-VLOOKUP(C316, Вчера_Спутник!C:BG, 7, FALSE)</f>
        <v>#N/A</v>
      </c>
      <c r="AK316" s="53" t="e">
        <f>K316-L316-VLOOKUP(C316, Вчера_Спутник!C:BG, 9, FALSE)</f>
        <v>#N/A</v>
      </c>
      <c r="AL316" s="53" t="e">
        <f>M316-N316-VLOOKUP(C316, Вчера_Спутник!C:BG, 11, FALSE)</f>
        <v>#N/A</v>
      </c>
      <c r="AM316" s="53" t="e">
        <f>O316-P316-VLOOKUP(C316, Вчера_Спутник!C:BG, 13, FALSE)</f>
        <v>#N/A</v>
      </c>
      <c r="AN316" s="53" t="e">
        <f>Q316-R316-VLOOKUP(C316, Вчера_Спутник!C:BG, 15, FALSE)</f>
        <v>#N/A</v>
      </c>
      <c r="AO316" s="53" t="e">
        <f>S316-T316-VLOOKUP(C316, Вчера_Спутник!C:BG, 17, FALSE)</f>
        <v>#N/A</v>
      </c>
      <c r="AP316" s="53" t="e">
        <f>U316-V316-VLOOKUP(C316, Вчера_Спутник!C:BG, 19, FALSE)</f>
        <v>#N/A</v>
      </c>
      <c r="AQ316" s="53" t="e">
        <f>W316-X316-VLOOKUP(C316, Вчера_Спутник!C:BG, 21, FALSE)</f>
        <v>#N/A</v>
      </c>
      <c r="AR316" s="53" t="e">
        <f>Y316-Z316-VLOOKUP(C316, Вчера_Спутник!C:BG, 23, FALSE)</f>
        <v>#N/A</v>
      </c>
      <c r="AS316" s="53" t="e">
        <f>VLOOKUP(C316, Вчера_Спутник!C:BG, 25, FALSE)+F316-V316-Z316-AA316</f>
        <v>#N/A</v>
      </c>
    </row>
    <row r="317" spans="1:45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4"/>
      <c r="AB317" s="48"/>
      <c r="AC317" s="53">
        <f t="shared" si="9"/>
        <v>0</v>
      </c>
      <c r="AD317" s="53">
        <f t="shared" si="10"/>
        <v>0</v>
      </c>
      <c r="AE317" s="53" t="str">
        <f>IF(ISNA(VLOOKUP(C317,Вчера_Спутник!C:C, 1, FALSE)),"ошибка",0)</f>
        <v>ошибка</v>
      </c>
      <c r="AF317" s="55"/>
      <c r="AG317" s="53" t="e">
        <f>D317-VLOOKUP(C317, Вчера_Спутник!C:BG, 2, FALSE)</f>
        <v>#N/A</v>
      </c>
      <c r="AH317" s="53" t="e">
        <f>E317-F317-VLOOKUP(C317, Вчера_Спутник!C:BG, 3, FALSE)</f>
        <v>#N/A</v>
      </c>
      <c r="AI317" s="53" t="e">
        <f>G317-H317-VLOOKUP(C317, Вчера_Спутник!C:BG, 5, FALSE)</f>
        <v>#N/A</v>
      </c>
      <c r="AJ317" s="53" t="e">
        <f>I317-J317-VLOOKUP(C317, Вчера_Спутник!C:BG, 7, FALSE)</f>
        <v>#N/A</v>
      </c>
      <c r="AK317" s="53" t="e">
        <f>K317-L317-VLOOKUP(C317, Вчера_Спутник!C:BG, 9, FALSE)</f>
        <v>#N/A</v>
      </c>
      <c r="AL317" s="53" t="e">
        <f>M317-N317-VLOOKUP(C317, Вчера_Спутник!C:BG, 11, FALSE)</f>
        <v>#N/A</v>
      </c>
      <c r="AM317" s="53" t="e">
        <f>O317-P317-VLOOKUP(C317, Вчера_Спутник!C:BG, 13, FALSE)</f>
        <v>#N/A</v>
      </c>
      <c r="AN317" s="53" t="e">
        <f>Q317-R317-VLOOKUP(C317, Вчера_Спутник!C:BG, 15, FALSE)</f>
        <v>#N/A</v>
      </c>
      <c r="AO317" s="53" t="e">
        <f>S317-T317-VLOOKUP(C317, Вчера_Спутник!C:BG, 17, FALSE)</f>
        <v>#N/A</v>
      </c>
      <c r="AP317" s="53" t="e">
        <f>U317-V317-VLOOKUP(C317, Вчера_Спутник!C:BG, 19, FALSE)</f>
        <v>#N/A</v>
      </c>
      <c r="AQ317" s="53" t="e">
        <f>W317-X317-VLOOKUP(C317, Вчера_Спутник!C:BG, 21, FALSE)</f>
        <v>#N/A</v>
      </c>
      <c r="AR317" s="53" t="e">
        <f>Y317-Z317-VLOOKUP(C317, Вчера_Спутник!C:BG, 23, FALSE)</f>
        <v>#N/A</v>
      </c>
      <c r="AS317" s="53" t="e">
        <f>VLOOKUP(C317, Вчера_Спутник!C:BG, 25, FALSE)+F317-V317-Z317-AA317</f>
        <v>#N/A</v>
      </c>
    </row>
    <row r="318" spans="1:45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4"/>
      <c r="AB318" s="48"/>
      <c r="AC318" s="53">
        <f t="shared" si="9"/>
        <v>0</v>
      </c>
      <c r="AD318" s="53">
        <f t="shared" si="10"/>
        <v>0</v>
      </c>
      <c r="AE318" s="53" t="str">
        <f>IF(ISNA(VLOOKUP(C318,Вчера_Спутник!C:C, 1, FALSE)),"ошибка",0)</f>
        <v>ошибка</v>
      </c>
      <c r="AF318" s="55"/>
      <c r="AG318" s="53" t="e">
        <f>D318-VLOOKUP(C318, Вчера_Спутник!C:BG, 2, FALSE)</f>
        <v>#N/A</v>
      </c>
      <c r="AH318" s="53" t="e">
        <f>E318-F318-VLOOKUP(C318, Вчера_Спутник!C:BG, 3, FALSE)</f>
        <v>#N/A</v>
      </c>
      <c r="AI318" s="53" t="e">
        <f>G318-H318-VLOOKUP(C318, Вчера_Спутник!C:BG, 5, FALSE)</f>
        <v>#N/A</v>
      </c>
      <c r="AJ318" s="53" t="e">
        <f>I318-J318-VLOOKUP(C318, Вчера_Спутник!C:BG, 7, FALSE)</f>
        <v>#N/A</v>
      </c>
      <c r="AK318" s="53" t="e">
        <f>K318-L318-VLOOKUP(C318, Вчера_Спутник!C:BG, 9, FALSE)</f>
        <v>#N/A</v>
      </c>
      <c r="AL318" s="53" t="e">
        <f>M318-N318-VLOOKUP(C318, Вчера_Спутник!C:BG, 11, FALSE)</f>
        <v>#N/A</v>
      </c>
      <c r="AM318" s="53" t="e">
        <f>O318-P318-VLOOKUP(C318, Вчера_Спутник!C:BG, 13, FALSE)</f>
        <v>#N/A</v>
      </c>
      <c r="AN318" s="53" t="e">
        <f>Q318-R318-VLOOKUP(C318, Вчера_Спутник!C:BG, 15, FALSE)</f>
        <v>#N/A</v>
      </c>
      <c r="AO318" s="53" t="e">
        <f>S318-T318-VLOOKUP(C318, Вчера_Спутник!C:BG, 17, FALSE)</f>
        <v>#N/A</v>
      </c>
      <c r="AP318" s="53" t="e">
        <f>U318-V318-VLOOKUP(C318, Вчера_Спутник!C:BG, 19, FALSE)</f>
        <v>#N/A</v>
      </c>
      <c r="AQ318" s="53" t="e">
        <f>W318-X318-VLOOKUP(C318, Вчера_Спутник!C:BG, 21, FALSE)</f>
        <v>#N/A</v>
      </c>
      <c r="AR318" s="53" t="e">
        <f>Y318-Z318-VLOOKUP(C318, Вчера_Спутник!C:BG, 23, FALSE)</f>
        <v>#N/A</v>
      </c>
      <c r="AS318" s="53" t="e">
        <f>VLOOKUP(C318, Вчера_Спутник!C:BG, 25, FALSE)+F318-V318-Z318-AA318</f>
        <v>#N/A</v>
      </c>
    </row>
    <row r="319" spans="1:45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4"/>
      <c r="AB319" s="48"/>
      <c r="AC319" s="53">
        <f t="shared" si="9"/>
        <v>0</v>
      </c>
      <c r="AD319" s="53">
        <f t="shared" si="10"/>
        <v>0</v>
      </c>
      <c r="AE319" s="53" t="str">
        <f>IF(ISNA(VLOOKUP(C319,Вчера_Спутник!C:C, 1, FALSE)),"ошибка",0)</f>
        <v>ошибка</v>
      </c>
      <c r="AF319" s="55"/>
      <c r="AG319" s="53" t="e">
        <f>D319-VLOOKUP(C319, Вчера_Спутник!C:BG, 2, FALSE)</f>
        <v>#N/A</v>
      </c>
      <c r="AH319" s="53" t="e">
        <f>E319-F319-VLOOKUP(C319, Вчера_Спутник!C:BG, 3, FALSE)</f>
        <v>#N/A</v>
      </c>
      <c r="AI319" s="53" t="e">
        <f>G319-H319-VLOOKUP(C319, Вчера_Спутник!C:BG, 5, FALSE)</f>
        <v>#N/A</v>
      </c>
      <c r="AJ319" s="53" t="e">
        <f>I319-J319-VLOOKUP(C319, Вчера_Спутник!C:BG, 7, FALSE)</f>
        <v>#N/A</v>
      </c>
      <c r="AK319" s="53" t="e">
        <f>K319-L319-VLOOKUP(C319, Вчера_Спутник!C:BG, 9, FALSE)</f>
        <v>#N/A</v>
      </c>
      <c r="AL319" s="53" t="e">
        <f>M319-N319-VLOOKUP(C319, Вчера_Спутник!C:BG, 11, FALSE)</f>
        <v>#N/A</v>
      </c>
      <c r="AM319" s="53" t="e">
        <f>O319-P319-VLOOKUP(C319, Вчера_Спутник!C:BG, 13, FALSE)</f>
        <v>#N/A</v>
      </c>
      <c r="AN319" s="53" t="e">
        <f>Q319-R319-VLOOKUP(C319, Вчера_Спутник!C:BG, 15, FALSE)</f>
        <v>#N/A</v>
      </c>
      <c r="AO319" s="53" t="e">
        <f>S319-T319-VLOOKUP(C319, Вчера_Спутник!C:BG, 17, FALSE)</f>
        <v>#N/A</v>
      </c>
      <c r="AP319" s="53" t="e">
        <f>U319-V319-VLOOKUP(C319, Вчера_Спутник!C:BG, 19, FALSE)</f>
        <v>#N/A</v>
      </c>
      <c r="AQ319" s="53" t="e">
        <f>W319-X319-VLOOKUP(C319, Вчера_Спутник!C:BG, 21, FALSE)</f>
        <v>#N/A</v>
      </c>
      <c r="AR319" s="53" t="e">
        <f>Y319-Z319-VLOOKUP(C319, Вчера_Спутник!C:BG, 23, FALSE)</f>
        <v>#N/A</v>
      </c>
      <c r="AS319" s="53" t="e">
        <f>VLOOKUP(C319, Вчера_Спутник!C:BG, 25, FALSE)+F319-V319-Z319-AA319</f>
        <v>#N/A</v>
      </c>
    </row>
    <row r="320" spans="1:45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4"/>
      <c r="AB320" s="48"/>
      <c r="AC320" s="53">
        <f t="shared" si="9"/>
        <v>0</v>
      </c>
      <c r="AD320" s="53">
        <f t="shared" si="10"/>
        <v>0</v>
      </c>
      <c r="AE320" s="53" t="str">
        <f>IF(ISNA(VLOOKUP(C320,Вчера_Спутник!C:C, 1, FALSE)),"ошибка",0)</f>
        <v>ошибка</v>
      </c>
      <c r="AF320" s="55"/>
      <c r="AG320" s="53" t="e">
        <f>D320-VLOOKUP(C320, Вчера_Спутник!C:BG, 2, FALSE)</f>
        <v>#N/A</v>
      </c>
      <c r="AH320" s="53" t="e">
        <f>E320-F320-VLOOKUP(C320, Вчера_Спутник!C:BG, 3, FALSE)</f>
        <v>#N/A</v>
      </c>
      <c r="AI320" s="53" t="e">
        <f>G320-H320-VLOOKUP(C320, Вчера_Спутник!C:BG, 5, FALSE)</f>
        <v>#N/A</v>
      </c>
      <c r="AJ320" s="53" t="e">
        <f>I320-J320-VLOOKUP(C320, Вчера_Спутник!C:BG, 7, FALSE)</f>
        <v>#N/A</v>
      </c>
      <c r="AK320" s="53" t="e">
        <f>K320-L320-VLOOKUP(C320, Вчера_Спутник!C:BG, 9, FALSE)</f>
        <v>#N/A</v>
      </c>
      <c r="AL320" s="53" t="e">
        <f>M320-N320-VLOOKUP(C320, Вчера_Спутник!C:BG, 11, FALSE)</f>
        <v>#N/A</v>
      </c>
      <c r="AM320" s="53" t="e">
        <f>O320-P320-VLOOKUP(C320, Вчера_Спутник!C:BG, 13, FALSE)</f>
        <v>#N/A</v>
      </c>
      <c r="AN320" s="53" t="e">
        <f>Q320-R320-VLOOKUP(C320, Вчера_Спутник!C:BG, 15, FALSE)</f>
        <v>#N/A</v>
      </c>
      <c r="AO320" s="53" t="e">
        <f>S320-T320-VLOOKUP(C320, Вчера_Спутник!C:BG, 17, FALSE)</f>
        <v>#N/A</v>
      </c>
      <c r="AP320" s="53" t="e">
        <f>U320-V320-VLOOKUP(C320, Вчера_Спутник!C:BG, 19, FALSE)</f>
        <v>#N/A</v>
      </c>
      <c r="AQ320" s="53" t="e">
        <f>W320-X320-VLOOKUP(C320, Вчера_Спутник!C:BG, 21, FALSE)</f>
        <v>#N/A</v>
      </c>
      <c r="AR320" s="53" t="e">
        <f>Y320-Z320-VLOOKUP(C320, Вчера_Спутник!C:BG, 23, FALSE)</f>
        <v>#N/A</v>
      </c>
      <c r="AS320" s="53" t="e">
        <f>VLOOKUP(C320, Вчера_Спутник!C:BG, 25, FALSE)+F320-V320-Z320-AA320</f>
        <v>#N/A</v>
      </c>
    </row>
    <row r="321" spans="1:45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4"/>
      <c r="AB321" s="48"/>
      <c r="AC321" s="53">
        <f t="shared" si="9"/>
        <v>0</v>
      </c>
      <c r="AD321" s="53">
        <f t="shared" si="10"/>
        <v>0</v>
      </c>
      <c r="AE321" s="53" t="str">
        <f>IF(ISNA(VLOOKUP(C321,Вчера_Спутник!C:C, 1, FALSE)),"ошибка",0)</f>
        <v>ошибка</v>
      </c>
      <c r="AF321" s="55"/>
      <c r="AG321" s="53" t="e">
        <f>D321-VLOOKUP(C321, Вчера_Спутник!C:BG, 2, FALSE)</f>
        <v>#N/A</v>
      </c>
      <c r="AH321" s="53" t="e">
        <f>E321-F321-VLOOKUP(C321, Вчера_Спутник!C:BG, 3, FALSE)</f>
        <v>#N/A</v>
      </c>
      <c r="AI321" s="53" t="e">
        <f>G321-H321-VLOOKUP(C321, Вчера_Спутник!C:BG, 5, FALSE)</f>
        <v>#N/A</v>
      </c>
      <c r="AJ321" s="53" t="e">
        <f>I321-J321-VLOOKUP(C321, Вчера_Спутник!C:BG, 7, FALSE)</f>
        <v>#N/A</v>
      </c>
      <c r="AK321" s="53" t="e">
        <f>K321-L321-VLOOKUP(C321, Вчера_Спутник!C:BG, 9, FALSE)</f>
        <v>#N/A</v>
      </c>
      <c r="AL321" s="53" t="e">
        <f>M321-N321-VLOOKUP(C321, Вчера_Спутник!C:BG, 11, FALSE)</f>
        <v>#N/A</v>
      </c>
      <c r="AM321" s="53" t="e">
        <f>O321-P321-VLOOKUP(C321, Вчера_Спутник!C:BG, 13, FALSE)</f>
        <v>#N/A</v>
      </c>
      <c r="AN321" s="53" t="e">
        <f>Q321-R321-VLOOKUP(C321, Вчера_Спутник!C:BG, 15, FALSE)</f>
        <v>#N/A</v>
      </c>
      <c r="AO321" s="53" t="e">
        <f>S321-T321-VLOOKUP(C321, Вчера_Спутник!C:BG, 17, FALSE)</f>
        <v>#N/A</v>
      </c>
      <c r="AP321" s="53" t="e">
        <f>U321-V321-VLOOKUP(C321, Вчера_Спутник!C:BG, 19, FALSE)</f>
        <v>#N/A</v>
      </c>
      <c r="AQ321" s="53" t="e">
        <f>W321-X321-VLOOKUP(C321, Вчера_Спутник!C:BG, 21, FALSE)</f>
        <v>#N/A</v>
      </c>
      <c r="AR321" s="53" t="e">
        <f>Y321-Z321-VLOOKUP(C321, Вчера_Спутник!C:BG, 23, FALSE)</f>
        <v>#N/A</v>
      </c>
      <c r="AS321" s="53" t="e">
        <f>VLOOKUP(C321, Вчера_Спутник!C:BG, 25, FALSE)+F321-V321-Z321-AA321</f>
        <v>#N/A</v>
      </c>
    </row>
    <row r="322" spans="1:45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4"/>
      <c r="AB322" s="48"/>
      <c r="AC322" s="53">
        <f t="shared" si="9"/>
        <v>0</v>
      </c>
      <c r="AD322" s="53">
        <f t="shared" si="10"/>
        <v>0</v>
      </c>
      <c r="AE322" s="53" t="str">
        <f>IF(ISNA(VLOOKUP(C322,Вчера_Спутник!C:C, 1, FALSE)),"ошибка",0)</f>
        <v>ошибка</v>
      </c>
      <c r="AF322" s="55"/>
      <c r="AG322" s="53" t="e">
        <f>D322-VLOOKUP(C322, Вчера_Спутник!C:BG, 2, FALSE)</f>
        <v>#N/A</v>
      </c>
      <c r="AH322" s="53" t="e">
        <f>E322-F322-VLOOKUP(C322, Вчера_Спутник!C:BG, 3, FALSE)</f>
        <v>#N/A</v>
      </c>
      <c r="AI322" s="53" t="e">
        <f>G322-H322-VLOOKUP(C322, Вчера_Спутник!C:BG, 5, FALSE)</f>
        <v>#N/A</v>
      </c>
      <c r="AJ322" s="53" t="e">
        <f>I322-J322-VLOOKUP(C322, Вчера_Спутник!C:BG, 7, FALSE)</f>
        <v>#N/A</v>
      </c>
      <c r="AK322" s="53" t="e">
        <f>K322-L322-VLOOKUP(C322, Вчера_Спутник!C:BG, 9, FALSE)</f>
        <v>#N/A</v>
      </c>
      <c r="AL322" s="53" t="e">
        <f>M322-N322-VLOOKUP(C322, Вчера_Спутник!C:BG, 11, FALSE)</f>
        <v>#N/A</v>
      </c>
      <c r="AM322" s="53" t="e">
        <f>O322-P322-VLOOKUP(C322, Вчера_Спутник!C:BG, 13, FALSE)</f>
        <v>#N/A</v>
      </c>
      <c r="AN322" s="53" t="e">
        <f>Q322-R322-VLOOKUP(C322, Вчера_Спутник!C:BG, 15, FALSE)</f>
        <v>#N/A</v>
      </c>
      <c r="AO322" s="53" t="e">
        <f>S322-T322-VLOOKUP(C322, Вчера_Спутник!C:BG, 17, FALSE)</f>
        <v>#N/A</v>
      </c>
      <c r="AP322" s="53" t="e">
        <f>U322-V322-VLOOKUP(C322, Вчера_Спутник!C:BG, 19, FALSE)</f>
        <v>#N/A</v>
      </c>
      <c r="AQ322" s="53" t="e">
        <f>W322-X322-VLOOKUP(C322, Вчера_Спутник!C:BG, 21, FALSE)</f>
        <v>#N/A</v>
      </c>
      <c r="AR322" s="53" t="e">
        <f>Y322-Z322-VLOOKUP(C322, Вчера_Спутник!C:BG, 23, FALSE)</f>
        <v>#N/A</v>
      </c>
      <c r="AS322" s="53" t="e">
        <f>VLOOKUP(C322, Вчера_Спутник!C:BG, 25, FALSE)+F322-V322-Z322-AA322</f>
        <v>#N/A</v>
      </c>
    </row>
    <row r="323" spans="1:45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4"/>
      <c r="AB323" s="48"/>
      <c r="AC323" s="53">
        <f t="shared" si="9"/>
        <v>0</v>
      </c>
      <c r="AD323" s="53">
        <f t="shared" si="10"/>
        <v>0</v>
      </c>
      <c r="AE323" s="53" t="str">
        <f>IF(ISNA(VLOOKUP(C323,Вчера_Спутник!C:C, 1, FALSE)),"ошибка",0)</f>
        <v>ошибка</v>
      </c>
      <c r="AF323" s="55"/>
      <c r="AG323" s="53" t="e">
        <f>D323-VLOOKUP(C323, Вчера_Спутник!C:BG, 2, FALSE)</f>
        <v>#N/A</v>
      </c>
      <c r="AH323" s="53" t="e">
        <f>E323-F323-VLOOKUP(C323, Вчера_Спутник!C:BG, 3, FALSE)</f>
        <v>#N/A</v>
      </c>
      <c r="AI323" s="53" t="e">
        <f>G323-H323-VLOOKUP(C323, Вчера_Спутник!C:BG, 5, FALSE)</f>
        <v>#N/A</v>
      </c>
      <c r="AJ323" s="53" t="e">
        <f>I323-J323-VLOOKUP(C323, Вчера_Спутник!C:BG, 7, FALSE)</f>
        <v>#N/A</v>
      </c>
      <c r="AK323" s="53" t="e">
        <f>K323-L323-VLOOKUP(C323, Вчера_Спутник!C:BG, 9, FALSE)</f>
        <v>#N/A</v>
      </c>
      <c r="AL323" s="53" t="e">
        <f>M323-N323-VLOOKUP(C323, Вчера_Спутник!C:BG, 11, FALSE)</f>
        <v>#N/A</v>
      </c>
      <c r="AM323" s="53" t="e">
        <f>O323-P323-VLOOKUP(C323, Вчера_Спутник!C:BG, 13, FALSE)</f>
        <v>#N/A</v>
      </c>
      <c r="AN323" s="53" t="e">
        <f>Q323-R323-VLOOKUP(C323, Вчера_Спутник!C:BG, 15, FALSE)</f>
        <v>#N/A</v>
      </c>
      <c r="AO323" s="53" t="e">
        <f>S323-T323-VLOOKUP(C323, Вчера_Спутник!C:BG, 17, FALSE)</f>
        <v>#N/A</v>
      </c>
      <c r="AP323" s="53" t="e">
        <f>U323-V323-VLOOKUP(C323, Вчера_Спутник!C:BG, 19, FALSE)</f>
        <v>#N/A</v>
      </c>
      <c r="AQ323" s="53" t="e">
        <f>W323-X323-VLOOKUP(C323, Вчера_Спутник!C:BG, 21, FALSE)</f>
        <v>#N/A</v>
      </c>
      <c r="AR323" s="53" t="e">
        <f>Y323-Z323-VLOOKUP(C323, Вчера_Спутник!C:BG, 23, FALSE)</f>
        <v>#N/A</v>
      </c>
      <c r="AS323" s="53" t="e">
        <f>VLOOKUP(C323, Вчера_Спутник!C:BG, 25, FALSE)+F323-V323-Z323-AA323</f>
        <v>#N/A</v>
      </c>
    </row>
    <row r="324" spans="1:45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4"/>
      <c r="AB324" s="48"/>
      <c r="AC324" s="53">
        <f t="shared" ref="AC324:AC387" si="11">E324-U324-Y324</f>
        <v>0</v>
      </c>
      <c r="AD324" s="53">
        <f t="shared" ref="AD324:AD387" si="12">E324-W324</f>
        <v>0</v>
      </c>
      <c r="AE324" s="53" t="str">
        <f>IF(ISNA(VLOOKUP(C324,Вчера_Спутник!C:C, 1, FALSE)),"ошибка",0)</f>
        <v>ошибка</v>
      </c>
      <c r="AF324" s="55"/>
      <c r="AG324" s="53" t="e">
        <f>D324-VLOOKUP(C324, Вчера_Спутник!C:BG, 2, FALSE)</f>
        <v>#N/A</v>
      </c>
      <c r="AH324" s="53" t="e">
        <f>E324-F324-VLOOKUP(C324, Вчера_Спутник!C:BG, 3, FALSE)</f>
        <v>#N/A</v>
      </c>
      <c r="AI324" s="53" t="e">
        <f>G324-H324-VLOOKUP(C324, Вчера_Спутник!C:BG, 5, FALSE)</f>
        <v>#N/A</v>
      </c>
      <c r="AJ324" s="53" t="e">
        <f>I324-J324-VLOOKUP(C324, Вчера_Спутник!C:BG, 7, FALSE)</f>
        <v>#N/A</v>
      </c>
      <c r="AK324" s="53" t="e">
        <f>K324-L324-VLOOKUP(C324, Вчера_Спутник!C:BG, 9, FALSE)</f>
        <v>#N/A</v>
      </c>
      <c r="AL324" s="53" t="e">
        <f>M324-N324-VLOOKUP(C324, Вчера_Спутник!C:BG, 11, FALSE)</f>
        <v>#N/A</v>
      </c>
      <c r="AM324" s="53" t="e">
        <f>O324-P324-VLOOKUP(C324, Вчера_Спутник!C:BG, 13, FALSE)</f>
        <v>#N/A</v>
      </c>
      <c r="AN324" s="53" t="e">
        <f>Q324-R324-VLOOKUP(C324, Вчера_Спутник!C:BG, 15, FALSE)</f>
        <v>#N/A</v>
      </c>
      <c r="AO324" s="53" t="e">
        <f>S324-T324-VLOOKUP(C324, Вчера_Спутник!C:BG, 17, FALSE)</f>
        <v>#N/A</v>
      </c>
      <c r="AP324" s="53" t="e">
        <f>U324-V324-VLOOKUP(C324, Вчера_Спутник!C:BG, 19, FALSE)</f>
        <v>#N/A</v>
      </c>
      <c r="AQ324" s="53" t="e">
        <f>W324-X324-VLOOKUP(C324, Вчера_Спутник!C:BG, 21, FALSE)</f>
        <v>#N/A</v>
      </c>
      <c r="AR324" s="53" t="e">
        <f>Y324-Z324-VLOOKUP(C324, Вчера_Спутник!C:BG, 23, FALSE)</f>
        <v>#N/A</v>
      </c>
      <c r="AS324" s="53" t="e">
        <f>VLOOKUP(C324, Вчера_Спутник!C:BG, 25, FALSE)+F324-V324-Z324-AA324</f>
        <v>#N/A</v>
      </c>
    </row>
    <row r="325" spans="1:45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4"/>
      <c r="AB325" s="48"/>
      <c r="AC325" s="53">
        <f t="shared" si="11"/>
        <v>0</v>
      </c>
      <c r="AD325" s="53">
        <f t="shared" si="12"/>
        <v>0</v>
      </c>
      <c r="AE325" s="53" t="str">
        <f>IF(ISNA(VLOOKUP(C325,Вчера_Спутник!C:C, 1, FALSE)),"ошибка",0)</f>
        <v>ошибка</v>
      </c>
      <c r="AF325" s="55"/>
      <c r="AG325" s="53" t="e">
        <f>D325-VLOOKUP(C325, Вчера_Спутник!C:BG, 2, FALSE)</f>
        <v>#N/A</v>
      </c>
      <c r="AH325" s="53" t="e">
        <f>E325-F325-VLOOKUP(C325, Вчера_Спутник!C:BG, 3, FALSE)</f>
        <v>#N/A</v>
      </c>
      <c r="AI325" s="53" t="e">
        <f>G325-H325-VLOOKUP(C325, Вчера_Спутник!C:BG, 5, FALSE)</f>
        <v>#N/A</v>
      </c>
      <c r="AJ325" s="53" t="e">
        <f>I325-J325-VLOOKUP(C325, Вчера_Спутник!C:BG, 7, FALSE)</f>
        <v>#N/A</v>
      </c>
      <c r="AK325" s="53" t="e">
        <f>K325-L325-VLOOKUP(C325, Вчера_Спутник!C:BG, 9, FALSE)</f>
        <v>#N/A</v>
      </c>
      <c r="AL325" s="53" t="e">
        <f>M325-N325-VLOOKUP(C325, Вчера_Спутник!C:BG, 11, FALSE)</f>
        <v>#N/A</v>
      </c>
      <c r="AM325" s="53" t="e">
        <f>O325-P325-VLOOKUP(C325, Вчера_Спутник!C:BG, 13, FALSE)</f>
        <v>#N/A</v>
      </c>
      <c r="AN325" s="53" t="e">
        <f>Q325-R325-VLOOKUP(C325, Вчера_Спутник!C:BG, 15, FALSE)</f>
        <v>#N/A</v>
      </c>
      <c r="AO325" s="53" t="e">
        <f>S325-T325-VLOOKUP(C325, Вчера_Спутник!C:BG, 17, FALSE)</f>
        <v>#N/A</v>
      </c>
      <c r="AP325" s="53" t="e">
        <f>U325-V325-VLOOKUP(C325, Вчера_Спутник!C:BG, 19, FALSE)</f>
        <v>#N/A</v>
      </c>
      <c r="AQ325" s="53" t="e">
        <f>W325-X325-VLOOKUP(C325, Вчера_Спутник!C:BG, 21, FALSE)</f>
        <v>#N/A</v>
      </c>
      <c r="AR325" s="53" t="e">
        <f>Y325-Z325-VLOOKUP(C325, Вчера_Спутник!C:BG, 23, FALSE)</f>
        <v>#N/A</v>
      </c>
      <c r="AS325" s="53" t="e">
        <f>VLOOKUP(C325, Вчера_Спутник!C:BG, 25, FALSE)+F325-V325-Z325-AA325</f>
        <v>#N/A</v>
      </c>
    </row>
    <row r="326" spans="1:45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4"/>
      <c r="AB326" s="48"/>
      <c r="AC326" s="53">
        <f t="shared" si="11"/>
        <v>0</v>
      </c>
      <c r="AD326" s="53">
        <f t="shared" si="12"/>
        <v>0</v>
      </c>
      <c r="AE326" s="53" t="str">
        <f>IF(ISNA(VLOOKUP(C326,Вчера_Спутник!C:C, 1, FALSE)),"ошибка",0)</f>
        <v>ошибка</v>
      </c>
      <c r="AF326" s="55"/>
      <c r="AG326" s="53" t="e">
        <f>D326-VLOOKUP(C326, Вчера_Спутник!C:BG, 2, FALSE)</f>
        <v>#N/A</v>
      </c>
      <c r="AH326" s="53" t="e">
        <f>E326-F326-VLOOKUP(C326, Вчера_Спутник!C:BG, 3, FALSE)</f>
        <v>#N/A</v>
      </c>
      <c r="AI326" s="53" t="e">
        <f>G326-H326-VLOOKUP(C326, Вчера_Спутник!C:BG, 5, FALSE)</f>
        <v>#N/A</v>
      </c>
      <c r="AJ326" s="53" t="e">
        <f>I326-J326-VLOOKUP(C326, Вчера_Спутник!C:BG, 7, FALSE)</f>
        <v>#N/A</v>
      </c>
      <c r="AK326" s="53" t="e">
        <f>K326-L326-VLOOKUP(C326, Вчера_Спутник!C:BG, 9, FALSE)</f>
        <v>#N/A</v>
      </c>
      <c r="AL326" s="53" t="e">
        <f>M326-N326-VLOOKUP(C326, Вчера_Спутник!C:BG, 11, FALSE)</f>
        <v>#N/A</v>
      </c>
      <c r="AM326" s="53" t="e">
        <f>O326-P326-VLOOKUP(C326, Вчера_Спутник!C:BG, 13, FALSE)</f>
        <v>#N/A</v>
      </c>
      <c r="AN326" s="53" t="e">
        <f>Q326-R326-VLOOKUP(C326, Вчера_Спутник!C:BG, 15, FALSE)</f>
        <v>#N/A</v>
      </c>
      <c r="AO326" s="53" t="e">
        <f>S326-T326-VLOOKUP(C326, Вчера_Спутник!C:BG, 17, FALSE)</f>
        <v>#N/A</v>
      </c>
      <c r="AP326" s="53" t="e">
        <f>U326-V326-VLOOKUP(C326, Вчера_Спутник!C:BG, 19, FALSE)</f>
        <v>#N/A</v>
      </c>
      <c r="AQ326" s="53" t="e">
        <f>W326-X326-VLOOKUP(C326, Вчера_Спутник!C:BG, 21, FALSE)</f>
        <v>#N/A</v>
      </c>
      <c r="AR326" s="53" t="e">
        <f>Y326-Z326-VLOOKUP(C326, Вчера_Спутник!C:BG, 23, FALSE)</f>
        <v>#N/A</v>
      </c>
      <c r="AS326" s="53" t="e">
        <f>VLOOKUP(C326, Вчера_Спутник!C:BG, 25, FALSE)+F326-V326-Z326-AA326</f>
        <v>#N/A</v>
      </c>
    </row>
    <row r="327" spans="1:45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4"/>
      <c r="AB327" s="48"/>
      <c r="AC327" s="53">
        <f t="shared" si="11"/>
        <v>0</v>
      </c>
      <c r="AD327" s="53">
        <f t="shared" si="12"/>
        <v>0</v>
      </c>
      <c r="AE327" s="53" t="str">
        <f>IF(ISNA(VLOOKUP(C327,Вчера_Спутник!C:C, 1, FALSE)),"ошибка",0)</f>
        <v>ошибка</v>
      </c>
      <c r="AF327" s="55"/>
      <c r="AG327" s="53" t="e">
        <f>D327-VLOOKUP(C327, Вчера_Спутник!C:BG, 2, FALSE)</f>
        <v>#N/A</v>
      </c>
      <c r="AH327" s="53" t="e">
        <f>E327-F327-VLOOKUP(C327, Вчера_Спутник!C:BG, 3, FALSE)</f>
        <v>#N/A</v>
      </c>
      <c r="AI327" s="53" t="e">
        <f>G327-H327-VLOOKUP(C327, Вчера_Спутник!C:BG, 5, FALSE)</f>
        <v>#N/A</v>
      </c>
      <c r="AJ327" s="53" t="e">
        <f>I327-J327-VLOOKUP(C327, Вчера_Спутник!C:BG, 7, FALSE)</f>
        <v>#N/A</v>
      </c>
      <c r="AK327" s="53" t="e">
        <f>K327-L327-VLOOKUP(C327, Вчера_Спутник!C:BG, 9, FALSE)</f>
        <v>#N/A</v>
      </c>
      <c r="AL327" s="53" t="e">
        <f>M327-N327-VLOOKUP(C327, Вчера_Спутник!C:BG, 11, FALSE)</f>
        <v>#N/A</v>
      </c>
      <c r="AM327" s="53" t="e">
        <f>O327-P327-VLOOKUP(C327, Вчера_Спутник!C:BG, 13, FALSE)</f>
        <v>#N/A</v>
      </c>
      <c r="AN327" s="53" t="e">
        <f>Q327-R327-VLOOKUP(C327, Вчера_Спутник!C:BG, 15, FALSE)</f>
        <v>#N/A</v>
      </c>
      <c r="AO327" s="53" t="e">
        <f>S327-T327-VLOOKUP(C327, Вчера_Спутник!C:BG, 17, FALSE)</f>
        <v>#N/A</v>
      </c>
      <c r="AP327" s="53" t="e">
        <f>U327-V327-VLOOKUP(C327, Вчера_Спутник!C:BG, 19, FALSE)</f>
        <v>#N/A</v>
      </c>
      <c r="AQ327" s="53" t="e">
        <f>W327-X327-VLOOKUP(C327, Вчера_Спутник!C:BG, 21, FALSE)</f>
        <v>#N/A</v>
      </c>
      <c r="AR327" s="53" t="e">
        <f>Y327-Z327-VLOOKUP(C327, Вчера_Спутник!C:BG, 23, FALSE)</f>
        <v>#N/A</v>
      </c>
      <c r="AS327" s="53" t="e">
        <f>VLOOKUP(C327, Вчера_Спутник!C:BG, 25, FALSE)+F327-V327-Z327-AA327</f>
        <v>#N/A</v>
      </c>
    </row>
    <row r="328" spans="1:45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4"/>
      <c r="AB328" s="48"/>
      <c r="AC328" s="53">
        <f t="shared" si="11"/>
        <v>0</v>
      </c>
      <c r="AD328" s="53">
        <f t="shared" si="12"/>
        <v>0</v>
      </c>
      <c r="AE328" s="53" t="str">
        <f>IF(ISNA(VLOOKUP(C328,Вчера_Спутник!C:C, 1, FALSE)),"ошибка",0)</f>
        <v>ошибка</v>
      </c>
      <c r="AF328" s="55"/>
      <c r="AG328" s="53" t="e">
        <f>D328-VLOOKUP(C328, Вчера_Спутник!C:BG, 2, FALSE)</f>
        <v>#N/A</v>
      </c>
      <c r="AH328" s="53" t="e">
        <f>E328-F328-VLOOKUP(C328, Вчера_Спутник!C:BG, 3, FALSE)</f>
        <v>#N/A</v>
      </c>
      <c r="AI328" s="53" t="e">
        <f>G328-H328-VLOOKUP(C328, Вчера_Спутник!C:BG, 5, FALSE)</f>
        <v>#N/A</v>
      </c>
      <c r="AJ328" s="53" t="e">
        <f>I328-J328-VLOOKUP(C328, Вчера_Спутник!C:BG, 7, FALSE)</f>
        <v>#N/A</v>
      </c>
      <c r="AK328" s="53" t="e">
        <f>K328-L328-VLOOKUP(C328, Вчера_Спутник!C:BG, 9, FALSE)</f>
        <v>#N/A</v>
      </c>
      <c r="AL328" s="53" t="e">
        <f>M328-N328-VLOOKUP(C328, Вчера_Спутник!C:BG, 11, FALSE)</f>
        <v>#N/A</v>
      </c>
      <c r="AM328" s="53" t="e">
        <f>O328-P328-VLOOKUP(C328, Вчера_Спутник!C:BG, 13, FALSE)</f>
        <v>#N/A</v>
      </c>
      <c r="AN328" s="53" t="e">
        <f>Q328-R328-VLOOKUP(C328, Вчера_Спутник!C:BG, 15, FALSE)</f>
        <v>#N/A</v>
      </c>
      <c r="AO328" s="53" t="e">
        <f>S328-T328-VLOOKUP(C328, Вчера_Спутник!C:BG, 17, FALSE)</f>
        <v>#N/A</v>
      </c>
      <c r="AP328" s="53" t="e">
        <f>U328-V328-VLOOKUP(C328, Вчера_Спутник!C:BG, 19, FALSE)</f>
        <v>#N/A</v>
      </c>
      <c r="AQ328" s="53" t="e">
        <f>W328-X328-VLOOKUP(C328, Вчера_Спутник!C:BG, 21, FALSE)</f>
        <v>#N/A</v>
      </c>
      <c r="AR328" s="53" t="e">
        <f>Y328-Z328-VLOOKUP(C328, Вчера_Спутник!C:BG, 23, FALSE)</f>
        <v>#N/A</v>
      </c>
      <c r="AS328" s="53" t="e">
        <f>VLOOKUP(C328, Вчера_Спутник!C:BG, 25, FALSE)+F328-V328-Z328-AA328</f>
        <v>#N/A</v>
      </c>
    </row>
    <row r="329" spans="1:45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4"/>
      <c r="AB329" s="48"/>
      <c r="AC329" s="53">
        <f t="shared" si="11"/>
        <v>0</v>
      </c>
      <c r="AD329" s="53">
        <f t="shared" si="12"/>
        <v>0</v>
      </c>
      <c r="AE329" s="53" t="str">
        <f>IF(ISNA(VLOOKUP(C329,Вчера_Спутник!C:C, 1, FALSE)),"ошибка",0)</f>
        <v>ошибка</v>
      </c>
      <c r="AF329" s="55"/>
      <c r="AG329" s="53" t="e">
        <f>D329-VLOOKUP(C329, Вчера_Спутник!C:BG, 2, FALSE)</f>
        <v>#N/A</v>
      </c>
      <c r="AH329" s="53" t="e">
        <f>E329-F329-VLOOKUP(C329, Вчера_Спутник!C:BG, 3, FALSE)</f>
        <v>#N/A</v>
      </c>
      <c r="AI329" s="53" t="e">
        <f>G329-H329-VLOOKUP(C329, Вчера_Спутник!C:BG, 5, FALSE)</f>
        <v>#N/A</v>
      </c>
      <c r="AJ329" s="53" t="e">
        <f>I329-J329-VLOOKUP(C329, Вчера_Спутник!C:BG, 7, FALSE)</f>
        <v>#N/A</v>
      </c>
      <c r="AK329" s="53" t="e">
        <f>K329-L329-VLOOKUP(C329, Вчера_Спутник!C:BG, 9, FALSE)</f>
        <v>#N/A</v>
      </c>
      <c r="AL329" s="53" t="e">
        <f>M329-N329-VLOOKUP(C329, Вчера_Спутник!C:BG, 11, FALSE)</f>
        <v>#N/A</v>
      </c>
      <c r="AM329" s="53" t="e">
        <f>O329-P329-VLOOKUP(C329, Вчера_Спутник!C:BG, 13, FALSE)</f>
        <v>#N/A</v>
      </c>
      <c r="AN329" s="53" t="e">
        <f>Q329-R329-VLOOKUP(C329, Вчера_Спутник!C:BG, 15, FALSE)</f>
        <v>#N/A</v>
      </c>
      <c r="AO329" s="53" t="e">
        <f>S329-T329-VLOOKUP(C329, Вчера_Спутник!C:BG, 17, FALSE)</f>
        <v>#N/A</v>
      </c>
      <c r="AP329" s="53" t="e">
        <f>U329-V329-VLOOKUP(C329, Вчера_Спутник!C:BG, 19, FALSE)</f>
        <v>#N/A</v>
      </c>
      <c r="AQ329" s="53" t="e">
        <f>W329-X329-VLOOKUP(C329, Вчера_Спутник!C:BG, 21, FALSE)</f>
        <v>#N/A</v>
      </c>
      <c r="AR329" s="53" t="e">
        <f>Y329-Z329-VLOOKUP(C329, Вчера_Спутник!C:BG, 23, FALSE)</f>
        <v>#N/A</v>
      </c>
      <c r="AS329" s="53" t="e">
        <f>VLOOKUP(C329, Вчера_Спутник!C:BG, 25, FALSE)+F329-V329-Z329-AA329</f>
        <v>#N/A</v>
      </c>
    </row>
    <row r="330" spans="1:45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4"/>
      <c r="AB330" s="48"/>
      <c r="AC330" s="53">
        <f t="shared" si="11"/>
        <v>0</v>
      </c>
      <c r="AD330" s="53">
        <f t="shared" si="12"/>
        <v>0</v>
      </c>
      <c r="AE330" s="53" t="str">
        <f>IF(ISNA(VLOOKUP(C330,Вчера_Спутник!C:C, 1, FALSE)),"ошибка",0)</f>
        <v>ошибка</v>
      </c>
      <c r="AF330" s="55"/>
      <c r="AG330" s="53" t="e">
        <f>D330-VLOOKUP(C330, Вчера_Спутник!C:BG, 2, FALSE)</f>
        <v>#N/A</v>
      </c>
      <c r="AH330" s="53" t="e">
        <f>E330-F330-VLOOKUP(C330, Вчера_Спутник!C:BG, 3, FALSE)</f>
        <v>#N/A</v>
      </c>
      <c r="AI330" s="53" t="e">
        <f>G330-H330-VLOOKUP(C330, Вчера_Спутник!C:BG, 5, FALSE)</f>
        <v>#N/A</v>
      </c>
      <c r="AJ330" s="53" t="e">
        <f>I330-J330-VLOOKUP(C330, Вчера_Спутник!C:BG, 7, FALSE)</f>
        <v>#N/A</v>
      </c>
      <c r="AK330" s="53" t="e">
        <f>K330-L330-VLOOKUP(C330, Вчера_Спутник!C:BG, 9, FALSE)</f>
        <v>#N/A</v>
      </c>
      <c r="AL330" s="53" t="e">
        <f>M330-N330-VLOOKUP(C330, Вчера_Спутник!C:BG, 11, FALSE)</f>
        <v>#N/A</v>
      </c>
      <c r="AM330" s="53" t="e">
        <f>O330-P330-VLOOKUP(C330, Вчера_Спутник!C:BG, 13, FALSE)</f>
        <v>#N/A</v>
      </c>
      <c r="AN330" s="53" t="e">
        <f>Q330-R330-VLOOKUP(C330, Вчера_Спутник!C:BG, 15, FALSE)</f>
        <v>#N/A</v>
      </c>
      <c r="AO330" s="53" t="e">
        <f>S330-T330-VLOOKUP(C330, Вчера_Спутник!C:BG, 17, FALSE)</f>
        <v>#N/A</v>
      </c>
      <c r="AP330" s="53" t="e">
        <f>U330-V330-VLOOKUP(C330, Вчера_Спутник!C:BG, 19, FALSE)</f>
        <v>#N/A</v>
      </c>
      <c r="AQ330" s="53" t="e">
        <f>W330-X330-VLOOKUP(C330, Вчера_Спутник!C:BG, 21, FALSE)</f>
        <v>#N/A</v>
      </c>
      <c r="AR330" s="53" t="e">
        <f>Y330-Z330-VLOOKUP(C330, Вчера_Спутник!C:BG, 23, FALSE)</f>
        <v>#N/A</v>
      </c>
      <c r="AS330" s="53" t="e">
        <f>VLOOKUP(C330, Вчера_Спутник!C:BG, 25, FALSE)+F330-V330-Z330-AA330</f>
        <v>#N/A</v>
      </c>
    </row>
    <row r="331" spans="1:45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4"/>
      <c r="AB331" s="48"/>
      <c r="AC331" s="53">
        <f t="shared" si="11"/>
        <v>0</v>
      </c>
      <c r="AD331" s="53">
        <f t="shared" si="12"/>
        <v>0</v>
      </c>
      <c r="AE331" s="53" t="str">
        <f>IF(ISNA(VLOOKUP(C331,Вчера_Спутник!C:C, 1, FALSE)),"ошибка",0)</f>
        <v>ошибка</v>
      </c>
      <c r="AF331" s="55"/>
      <c r="AG331" s="53" t="e">
        <f>D331-VLOOKUP(C331, Вчера_Спутник!C:BG, 2, FALSE)</f>
        <v>#N/A</v>
      </c>
      <c r="AH331" s="53" t="e">
        <f>E331-F331-VLOOKUP(C331, Вчера_Спутник!C:BG, 3, FALSE)</f>
        <v>#N/A</v>
      </c>
      <c r="AI331" s="53" t="e">
        <f>G331-H331-VLOOKUP(C331, Вчера_Спутник!C:BG, 5, FALSE)</f>
        <v>#N/A</v>
      </c>
      <c r="AJ331" s="53" t="e">
        <f>I331-J331-VLOOKUP(C331, Вчера_Спутник!C:BG, 7, FALSE)</f>
        <v>#N/A</v>
      </c>
      <c r="AK331" s="53" t="e">
        <f>K331-L331-VLOOKUP(C331, Вчера_Спутник!C:BG, 9, FALSE)</f>
        <v>#N/A</v>
      </c>
      <c r="AL331" s="53" t="e">
        <f>M331-N331-VLOOKUP(C331, Вчера_Спутник!C:BG, 11, FALSE)</f>
        <v>#N/A</v>
      </c>
      <c r="AM331" s="53" t="e">
        <f>O331-P331-VLOOKUP(C331, Вчера_Спутник!C:BG, 13, FALSE)</f>
        <v>#N/A</v>
      </c>
      <c r="AN331" s="53" t="e">
        <f>Q331-R331-VLOOKUP(C331, Вчера_Спутник!C:BG, 15, FALSE)</f>
        <v>#N/A</v>
      </c>
      <c r="AO331" s="53" t="e">
        <f>S331-T331-VLOOKUP(C331, Вчера_Спутник!C:BG, 17, FALSE)</f>
        <v>#N/A</v>
      </c>
      <c r="AP331" s="53" t="e">
        <f>U331-V331-VLOOKUP(C331, Вчера_Спутник!C:BG, 19, FALSE)</f>
        <v>#N/A</v>
      </c>
      <c r="AQ331" s="53" t="e">
        <f>W331-X331-VLOOKUP(C331, Вчера_Спутник!C:BG, 21, FALSE)</f>
        <v>#N/A</v>
      </c>
      <c r="AR331" s="53" t="e">
        <f>Y331-Z331-VLOOKUP(C331, Вчера_Спутник!C:BG, 23, FALSE)</f>
        <v>#N/A</v>
      </c>
      <c r="AS331" s="53" t="e">
        <f>VLOOKUP(C331, Вчера_Спутник!C:BG, 25, FALSE)+F331-V331-Z331-AA331</f>
        <v>#N/A</v>
      </c>
    </row>
    <row r="332" spans="1:45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4"/>
      <c r="AB332" s="48"/>
      <c r="AC332" s="53">
        <f t="shared" si="11"/>
        <v>0</v>
      </c>
      <c r="AD332" s="53">
        <f t="shared" si="12"/>
        <v>0</v>
      </c>
      <c r="AE332" s="53" t="str">
        <f>IF(ISNA(VLOOKUP(C332,Вчера_Спутник!C:C, 1, FALSE)),"ошибка",0)</f>
        <v>ошибка</v>
      </c>
      <c r="AF332" s="55"/>
      <c r="AG332" s="53" t="e">
        <f>D332-VLOOKUP(C332, Вчера_Спутник!C:BG, 2, FALSE)</f>
        <v>#N/A</v>
      </c>
      <c r="AH332" s="53" t="e">
        <f>E332-F332-VLOOKUP(C332, Вчера_Спутник!C:BG, 3, FALSE)</f>
        <v>#N/A</v>
      </c>
      <c r="AI332" s="53" t="e">
        <f>G332-H332-VLOOKUP(C332, Вчера_Спутник!C:BG, 5, FALSE)</f>
        <v>#N/A</v>
      </c>
      <c r="AJ332" s="53" t="e">
        <f>I332-J332-VLOOKUP(C332, Вчера_Спутник!C:BG, 7, FALSE)</f>
        <v>#N/A</v>
      </c>
      <c r="AK332" s="53" t="e">
        <f>K332-L332-VLOOKUP(C332, Вчера_Спутник!C:BG, 9, FALSE)</f>
        <v>#N/A</v>
      </c>
      <c r="AL332" s="53" t="e">
        <f>M332-N332-VLOOKUP(C332, Вчера_Спутник!C:BG, 11, FALSE)</f>
        <v>#N/A</v>
      </c>
      <c r="AM332" s="53" t="e">
        <f>O332-P332-VLOOKUP(C332, Вчера_Спутник!C:BG, 13, FALSE)</f>
        <v>#N/A</v>
      </c>
      <c r="AN332" s="53" t="e">
        <f>Q332-R332-VLOOKUP(C332, Вчера_Спутник!C:BG, 15, FALSE)</f>
        <v>#N/A</v>
      </c>
      <c r="AO332" s="53" t="e">
        <f>S332-T332-VLOOKUP(C332, Вчера_Спутник!C:BG, 17, FALSE)</f>
        <v>#N/A</v>
      </c>
      <c r="AP332" s="53" t="e">
        <f>U332-V332-VLOOKUP(C332, Вчера_Спутник!C:BG, 19, FALSE)</f>
        <v>#N/A</v>
      </c>
      <c r="AQ332" s="53" t="e">
        <f>W332-X332-VLOOKUP(C332, Вчера_Спутник!C:BG, 21, FALSE)</f>
        <v>#N/A</v>
      </c>
      <c r="AR332" s="53" t="e">
        <f>Y332-Z332-VLOOKUP(C332, Вчера_Спутник!C:BG, 23, FALSE)</f>
        <v>#N/A</v>
      </c>
      <c r="AS332" s="53" t="e">
        <f>VLOOKUP(C332, Вчера_Спутник!C:BG, 25, FALSE)+F332-V332-Z332-AA332</f>
        <v>#N/A</v>
      </c>
    </row>
    <row r="333" spans="1:45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4"/>
      <c r="AB333" s="48"/>
      <c r="AC333" s="53">
        <f t="shared" si="11"/>
        <v>0</v>
      </c>
      <c r="AD333" s="53">
        <f t="shared" si="12"/>
        <v>0</v>
      </c>
      <c r="AE333" s="53" t="str">
        <f>IF(ISNA(VLOOKUP(C333,Вчера_Спутник!C:C, 1, FALSE)),"ошибка",0)</f>
        <v>ошибка</v>
      </c>
      <c r="AF333" s="55"/>
      <c r="AG333" s="53" t="e">
        <f>D333-VLOOKUP(C333, Вчера_Спутник!C:BG, 2, FALSE)</f>
        <v>#N/A</v>
      </c>
      <c r="AH333" s="53" t="e">
        <f>E333-F333-VLOOKUP(C333, Вчера_Спутник!C:BG, 3, FALSE)</f>
        <v>#N/A</v>
      </c>
      <c r="AI333" s="53" t="e">
        <f>G333-H333-VLOOKUP(C333, Вчера_Спутник!C:BG, 5, FALSE)</f>
        <v>#N/A</v>
      </c>
      <c r="AJ333" s="53" t="e">
        <f>I333-J333-VLOOKUP(C333, Вчера_Спутник!C:BG, 7, FALSE)</f>
        <v>#N/A</v>
      </c>
      <c r="AK333" s="53" t="e">
        <f>K333-L333-VLOOKUP(C333, Вчера_Спутник!C:BG, 9, FALSE)</f>
        <v>#N/A</v>
      </c>
      <c r="AL333" s="53" t="e">
        <f>M333-N333-VLOOKUP(C333, Вчера_Спутник!C:BG, 11, FALSE)</f>
        <v>#N/A</v>
      </c>
      <c r="AM333" s="53" t="e">
        <f>O333-P333-VLOOKUP(C333, Вчера_Спутник!C:BG, 13, FALSE)</f>
        <v>#N/A</v>
      </c>
      <c r="AN333" s="53" t="e">
        <f>Q333-R333-VLOOKUP(C333, Вчера_Спутник!C:BG, 15, FALSE)</f>
        <v>#N/A</v>
      </c>
      <c r="AO333" s="53" t="e">
        <f>S333-T333-VLOOKUP(C333, Вчера_Спутник!C:BG, 17, FALSE)</f>
        <v>#N/A</v>
      </c>
      <c r="AP333" s="53" t="e">
        <f>U333-V333-VLOOKUP(C333, Вчера_Спутник!C:BG, 19, FALSE)</f>
        <v>#N/A</v>
      </c>
      <c r="AQ333" s="53" t="e">
        <f>W333-X333-VLOOKUP(C333, Вчера_Спутник!C:BG, 21, FALSE)</f>
        <v>#N/A</v>
      </c>
      <c r="AR333" s="53" t="e">
        <f>Y333-Z333-VLOOKUP(C333, Вчера_Спутник!C:BG, 23, FALSE)</f>
        <v>#N/A</v>
      </c>
      <c r="AS333" s="53" t="e">
        <f>VLOOKUP(C333, Вчера_Спутник!C:BG, 25, FALSE)+F333-V333-Z333-AA333</f>
        <v>#N/A</v>
      </c>
    </row>
    <row r="334" spans="1:45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4"/>
      <c r="AB334" s="48"/>
      <c r="AC334" s="53">
        <f t="shared" si="11"/>
        <v>0</v>
      </c>
      <c r="AD334" s="53">
        <f t="shared" si="12"/>
        <v>0</v>
      </c>
      <c r="AE334" s="53" t="str">
        <f>IF(ISNA(VLOOKUP(C334,Вчера_Спутник!C:C, 1, FALSE)),"ошибка",0)</f>
        <v>ошибка</v>
      </c>
      <c r="AF334" s="55"/>
      <c r="AG334" s="53" t="e">
        <f>D334-VLOOKUP(C334, Вчера_Спутник!C:BG, 2, FALSE)</f>
        <v>#N/A</v>
      </c>
      <c r="AH334" s="53" t="e">
        <f>E334-F334-VLOOKUP(C334, Вчера_Спутник!C:BG, 3, FALSE)</f>
        <v>#N/A</v>
      </c>
      <c r="AI334" s="53" t="e">
        <f>G334-H334-VLOOKUP(C334, Вчера_Спутник!C:BG, 5, FALSE)</f>
        <v>#N/A</v>
      </c>
      <c r="AJ334" s="53" t="e">
        <f>I334-J334-VLOOKUP(C334, Вчера_Спутник!C:BG, 7, FALSE)</f>
        <v>#N/A</v>
      </c>
      <c r="AK334" s="53" t="e">
        <f>K334-L334-VLOOKUP(C334, Вчера_Спутник!C:BG, 9, FALSE)</f>
        <v>#N/A</v>
      </c>
      <c r="AL334" s="53" t="e">
        <f>M334-N334-VLOOKUP(C334, Вчера_Спутник!C:BG, 11, FALSE)</f>
        <v>#N/A</v>
      </c>
      <c r="AM334" s="53" t="e">
        <f>O334-P334-VLOOKUP(C334, Вчера_Спутник!C:BG, 13, FALSE)</f>
        <v>#N/A</v>
      </c>
      <c r="AN334" s="53" t="e">
        <f>Q334-R334-VLOOKUP(C334, Вчера_Спутник!C:BG, 15, FALSE)</f>
        <v>#N/A</v>
      </c>
      <c r="AO334" s="53" t="e">
        <f>S334-T334-VLOOKUP(C334, Вчера_Спутник!C:BG, 17, FALSE)</f>
        <v>#N/A</v>
      </c>
      <c r="AP334" s="53" t="e">
        <f>U334-V334-VLOOKUP(C334, Вчера_Спутник!C:BG, 19, FALSE)</f>
        <v>#N/A</v>
      </c>
      <c r="AQ334" s="53" t="e">
        <f>W334-X334-VLOOKUP(C334, Вчера_Спутник!C:BG, 21, FALSE)</f>
        <v>#N/A</v>
      </c>
      <c r="AR334" s="53" t="e">
        <f>Y334-Z334-VLOOKUP(C334, Вчера_Спутник!C:BG, 23, FALSE)</f>
        <v>#N/A</v>
      </c>
      <c r="AS334" s="53" t="e">
        <f>VLOOKUP(C334, Вчера_Спутник!C:BG, 25, FALSE)+F334-V334-Z334-AA334</f>
        <v>#N/A</v>
      </c>
    </row>
    <row r="335" spans="1:45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4"/>
      <c r="AB335" s="48"/>
      <c r="AC335" s="53">
        <f t="shared" si="11"/>
        <v>0</v>
      </c>
      <c r="AD335" s="53">
        <f t="shared" si="12"/>
        <v>0</v>
      </c>
      <c r="AE335" s="53" t="str">
        <f>IF(ISNA(VLOOKUP(C335,Вчера_Спутник!C:C, 1, FALSE)),"ошибка",0)</f>
        <v>ошибка</v>
      </c>
      <c r="AF335" s="55"/>
      <c r="AG335" s="53" t="e">
        <f>D335-VLOOKUP(C335, Вчера_Спутник!C:BG, 2, FALSE)</f>
        <v>#N/A</v>
      </c>
      <c r="AH335" s="53" t="e">
        <f>E335-F335-VLOOKUP(C335, Вчера_Спутник!C:BG, 3, FALSE)</f>
        <v>#N/A</v>
      </c>
      <c r="AI335" s="53" t="e">
        <f>G335-H335-VLOOKUP(C335, Вчера_Спутник!C:BG, 5, FALSE)</f>
        <v>#N/A</v>
      </c>
      <c r="AJ335" s="53" t="e">
        <f>I335-J335-VLOOKUP(C335, Вчера_Спутник!C:BG, 7, FALSE)</f>
        <v>#N/A</v>
      </c>
      <c r="AK335" s="53" t="e">
        <f>K335-L335-VLOOKUP(C335, Вчера_Спутник!C:BG, 9, FALSE)</f>
        <v>#N/A</v>
      </c>
      <c r="AL335" s="53" t="e">
        <f>M335-N335-VLOOKUP(C335, Вчера_Спутник!C:BG, 11, FALSE)</f>
        <v>#N/A</v>
      </c>
      <c r="AM335" s="53" t="e">
        <f>O335-P335-VLOOKUP(C335, Вчера_Спутник!C:BG, 13, FALSE)</f>
        <v>#N/A</v>
      </c>
      <c r="AN335" s="53" t="e">
        <f>Q335-R335-VLOOKUP(C335, Вчера_Спутник!C:BG, 15, FALSE)</f>
        <v>#N/A</v>
      </c>
      <c r="AO335" s="53" t="e">
        <f>S335-T335-VLOOKUP(C335, Вчера_Спутник!C:BG, 17, FALSE)</f>
        <v>#N/A</v>
      </c>
      <c r="AP335" s="53" t="e">
        <f>U335-V335-VLOOKUP(C335, Вчера_Спутник!C:BG, 19, FALSE)</f>
        <v>#N/A</v>
      </c>
      <c r="AQ335" s="53" t="e">
        <f>W335-X335-VLOOKUP(C335, Вчера_Спутник!C:BG, 21, FALSE)</f>
        <v>#N/A</v>
      </c>
      <c r="AR335" s="53" t="e">
        <f>Y335-Z335-VLOOKUP(C335, Вчера_Спутник!C:BG, 23, FALSE)</f>
        <v>#N/A</v>
      </c>
      <c r="AS335" s="53" t="e">
        <f>VLOOKUP(C335, Вчера_Спутник!C:BG, 25, FALSE)+F335-V335-Z335-AA335</f>
        <v>#N/A</v>
      </c>
    </row>
    <row r="336" spans="1:45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4"/>
      <c r="AB336" s="48"/>
      <c r="AC336" s="53">
        <f t="shared" si="11"/>
        <v>0</v>
      </c>
      <c r="AD336" s="53">
        <f t="shared" si="12"/>
        <v>0</v>
      </c>
      <c r="AE336" s="53" t="str">
        <f>IF(ISNA(VLOOKUP(C336,Вчера_Спутник!C:C, 1, FALSE)),"ошибка",0)</f>
        <v>ошибка</v>
      </c>
      <c r="AF336" s="55"/>
      <c r="AG336" s="53" t="e">
        <f>D336-VLOOKUP(C336, Вчера_Спутник!C:BG, 2, FALSE)</f>
        <v>#N/A</v>
      </c>
      <c r="AH336" s="53" t="e">
        <f>E336-F336-VLOOKUP(C336, Вчера_Спутник!C:BG, 3, FALSE)</f>
        <v>#N/A</v>
      </c>
      <c r="AI336" s="53" t="e">
        <f>G336-H336-VLOOKUP(C336, Вчера_Спутник!C:BG, 5, FALSE)</f>
        <v>#N/A</v>
      </c>
      <c r="AJ336" s="53" t="e">
        <f>I336-J336-VLOOKUP(C336, Вчера_Спутник!C:BG, 7, FALSE)</f>
        <v>#N/A</v>
      </c>
      <c r="AK336" s="53" t="e">
        <f>K336-L336-VLOOKUP(C336, Вчера_Спутник!C:BG, 9, FALSE)</f>
        <v>#N/A</v>
      </c>
      <c r="AL336" s="53" t="e">
        <f>M336-N336-VLOOKUP(C336, Вчера_Спутник!C:BG, 11, FALSE)</f>
        <v>#N/A</v>
      </c>
      <c r="AM336" s="53" t="e">
        <f>O336-P336-VLOOKUP(C336, Вчера_Спутник!C:BG, 13, FALSE)</f>
        <v>#N/A</v>
      </c>
      <c r="AN336" s="53" t="e">
        <f>Q336-R336-VLOOKUP(C336, Вчера_Спутник!C:BG, 15, FALSE)</f>
        <v>#N/A</v>
      </c>
      <c r="AO336" s="53" t="e">
        <f>S336-T336-VLOOKUP(C336, Вчера_Спутник!C:BG, 17, FALSE)</f>
        <v>#N/A</v>
      </c>
      <c r="AP336" s="53" t="e">
        <f>U336-V336-VLOOKUP(C336, Вчера_Спутник!C:BG, 19, FALSE)</f>
        <v>#N/A</v>
      </c>
      <c r="AQ336" s="53" t="e">
        <f>W336-X336-VLOOKUP(C336, Вчера_Спутник!C:BG, 21, FALSE)</f>
        <v>#N/A</v>
      </c>
      <c r="AR336" s="53" t="e">
        <f>Y336-Z336-VLOOKUP(C336, Вчера_Спутник!C:BG, 23, FALSE)</f>
        <v>#N/A</v>
      </c>
      <c r="AS336" s="53" t="e">
        <f>VLOOKUP(C336, Вчера_Спутник!C:BG, 25, FALSE)+F336-V336-Z336-AA336</f>
        <v>#N/A</v>
      </c>
    </row>
    <row r="337" spans="1:45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4"/>
      <c r="AB337" s="48"/>
      <c r="AC337" s="53">
        <f t="shared" si="11"/>
        <v>0</v>
      </c>
      <c r="AD337" s="53">
        <f t="shared" si="12"/>
        <v>0</v>
      </c>
      <c r="AE337" s="53" t="str">
        <f>IF(ISNA(VLOOKUP(C337,Вчера_Спутник!C:C, 1, FALSE)),"ошибка",0)</f>
        <v>ошибка</v>
      </c>
      <c r="AF337" s="55"/>
      <c r="AG337" s="53" t="e">
        <f>D337-VLOOKUP(C337, Вчера_Спутник!C:BG, 2, FALSE)</f>
        <v>#N/A</v>
      </c>
      <c r="AH337" s="53" t="e">
        <f>E337-F337-VLOOKUP(C337, Вчера_Спутник!C:BG, 3, FALSE)</f>
        <v>#N/A</v>
      </c>
      <c r="AI337" s="53" t="e">
        <f>G337-H337-VLOOKUP(C337, Вчера_Спутник!C:BG, 5, FALSE)</f>
        <v>#N/A</v>
      </c>
      <c r="AJ337" s="53" t="e">
        <f>I337-J337-VLOOKUP(C337, Вчера_Спутник!C:BG, 7, FALSE)</f>
        <v>#N/A</v>
      </c>
      <c r="AK337" s="53" t="e">
        <f>K337-L337-VLOOKUP(C337, Вчера_Спутник!C:BG, 9, FALSE)</f>
        <v>#N/A</v>
      </c>
      <c r="AL337" s="53" t="e">
        <f>M337-N337-VLOOKUP(C337, Вчера_Спутник!C:BG, 11, FALSE)</f>
        <v>#N/A</v>
      </c>
      <c r="AM337" s="53" t="e">
        <f>O337-P337-VLOOKUP(C337, Вчера_Спутник!C:BG, 13, FALSE)</f>
        <v>#N/A</v>
      </c>
      <c r="AN337" s="53" t="e">
        <f>Q337-R337-VLOOKUP(C337, Вчера_Спутник!C:BG, 15, FALSE)</f>
        <v>#N/A</v>
      </c>
      <c r="AO337" s="53" t="e">
        <f>S337-T337-VLOOKUP(C337, Вчера_Спутник!C:BG, 17, FALSE)</f>
        <v>#N/A</v>
      </c>
      <c r="AP337" s="53" t="e">
        <f>U337-V337-VLOOKUP(C337, Вчера_Спутник!C:BG, 19, FALSE)</f>
        <v>#N/A</v>
      </c>
      <c r="AQ337" s="53" t="e">
        <f>W337-X337-VLOOKUP(C337, Вчера_Спутник!C:BG, 21, FALSE)</f>
        <v>#N/A</v>
      </c>
      <c r="AR337" s="53" t="e">
        <f>Y337-Z337-VLOOKUP(C337, Вчера_Спутник!C:BG, 23, FALSE)</f>
        <v>#N/A</v>
      </c>
      <c r="AS337" s="53" t="e">
        <f>VLOOKUP(C337, Вчера_Спутник!C:BG, 25, FALSE)+F337-V337-Z337-AA337</f>
        <v>#N/A</v>
      </c>
    </row>
    <row r="338" spans="1:45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4"/>
      <c r="AB338" s="48"/>
      <c r="AC338" s="53">
        <f t="shared" si="11"/>
        <v>0</v>
      </c>
      <c r="AD338" s="53">
        <f t="shared" si="12"/>
        <v>0</v>
      </c>
      <c r="AE338" s="53" t="str">
        <f>IF(ISNA(VLOOKUP(C338,Вчера_Спутник!C:C, 1, FALSE)),"ошибка",0)</f>
        <v>ошибка</v>
      </c>
      <c r="AF338" s="55"/>
      <c r="AG338" s="53" t="e">
        <f>D338-VLOOKUP(C338, Вчера_Спутник!C:BG, 2, FALSE)</f>
        <v>#N/A</v>
      </c>
      <c r="AH338" s="53" t="e">
        <f>E338-F338-VLOOKUP(C338, Вчера_Спутник!C:BG, 3, FALSE)</f>
        <v>#N/A</v>
      </c>
      <c r="AI338" s="53" t="e">
        <f>G338-H338-VLOOKUP(C338, Вчера_Спутник!C:BG, 5, FALSE)</f>
        <v>#N/A</v>
      </c>
      <c r="AJ338" s="53" t="e">
        <f>I338-J338-VLOOKUP(C338, Вчера_Спутник!C:BG, 7, FALSE)</f>
        <v>#N/A</v>
      </c>
      <c r="AK338" s="53" t="e">
        <f>K338-L338-VLOOKUP(C338, Вчера_Спутник!C:BG, 9, FALSE)</f>
        <v>#N/A</v>
      </c>
      <c r="AL338" s="53" t="e">
        <f>M338-N338-VLOOKUP(C338, Вчера_Спутник!C:BG, 11, FALSE)</f>
        <v>#N/A</v>
      </c>
      <c r="AM338" s="53" t="e">
        <f>O338-P338-VLOOKUP(C338, Вчера_Спутник!C:BG, 13, FALSE)</f>
        <v>#N/A</v>
      </c>
      <c r="AN338" s="53" t="e">
        <f>Q338-R338-VLOOKUP(C338, Вчера_Спутник!C:BG, 15, FALSE)</f>
        <v>#N/A</v>
      </c>
      <c r="AO338" s="53" t="e">
        <f>S338-T338-VLOOKUP(C338, Вчера_Спутник!C:BG, 17, FALSE)</f>
        <v>#N/A</v>
      </c>
      <c r="AP338" s="53" t="e">
        <f>U338-V338-VLOOKUP(C338, Вчера_Спутник!C:BG, 19, FALSE)</f>
        <v>#N/A</v>
      </c>
      <c r="AQ338" s="53" t="e">
        <f>W338-X338-VLOOKUP(C338, Вчера_Спутник!C:BG, 21, FALSE)</f>
        <v>#N/A</v>
      </c>
      <c r="AR338" s="53" t="e">
        <f>Y338-Z338-VLOOKUP(C338, Вчера_Спутник!C:BG, 23, FALSE)</f>
        <v>#N/A</v>
      </c>
      <c r="AS338" s="53" t="e">
        <f>VLOOKUP(C338, Вчера_Спутник!C:BG, 25, FALSE)+F338-V338-Z338-AA338</f>
        <v>#N/A</v>
      </c>
    </row>
    <row r="339" spans="1:45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4"/>
      <c r="AB339" s="48"/>
      <c r="AC339" s="53">
        <f t="shared" si="11"/>
        <v>0</v>
      </c>
      <c r="AD339" s="53">
        <f t="shared" si="12"/>
        <v>0</v>
      </c>
      <c r="AE339" s="53" t="str">
        <f>IF(ISNA(VLOOKUP(C339,Вчера_Спутник!C:C, 1, FALSE)),"ошибка",0)</f>
        <v>ошибка</v>
      </c>
      <c r="AF339" s="55"/>
      <c r="AG339" s="53" t="e">
        <f>D339-VLOOKUP(C339, Вчера_Спутник!C:BG, 2, FALSE)</f>
        <v>#N/A</v>
      </c>
      <c r="AH339" s="53" t="e">
        <f>E339-F339-VLOOKUP(C339, Вчера_Спутник!C:BG, 3, FALSE)</f>
        <v>#N/A</v>
      </c>
      <c r="AI339" s="53" t="e">
        <f>G339-H339-VLOOKUP(C339, Вчера_Спутник!C:BG, 5, FALSE)</f>
        <v>#N/A</v>
      </c>
      <c r="AJ339" s="53" t="e">
        <f>I339-J339-VLOOKUP(C339, Вчера_Спутник!C:BG, 7, FALSE)</f>
        <v>#N/A</v>
      </c>
      <c r="AK339" s="53" t="e">
        <f>K339-L339-VLOOKUP(C339, Вчера_Спутник!C:BG, 9, FALSE)</f>
        <v>#N/A</v>
      </c>
      <c r="AL339" s="53" t="e">
        <f>M339-N339-VLOOKUP(C339, Вчера_Спутник!C:BG, 11, FALSE)</f>
        <v>#N/A</v>
      </c>
      <c r="AM339" s="53" t="e">
        <f>O339-P339-VLOOKUP(C339, Вчера_Спутник!C:BG, 13, FALSE)</f>
        <v>#N/A</v>
      </c>
      <c r="AN339" s="53" t="e">
        <f>Q339-R339-VLOOKUP(C339, Вчера_Спутник!C:BG, 15, FALSE)</f>
        <v>#N/A</v>
      </c>
      <c r="AO339" s="53" t="e">
        <f>S339-T339-VLOOKUP(C339, Вчера_Спутник!C:BG, 17, FALSE)</f>
        <v>#N/A</v>
      </c>
      <c r="AP339" s="53" t="e">
        <f>U339-V339-VLOOKUP(C339, Вчера_Спутник!C:BG, 19, FALSE)</f>
        <v>#N/A</v>
      </c>
      <c r="AQ339" s="53" t="e">
        <f>W339-X339-VLOOKUP(C339, Вчера_Спутник!C:BG, 21, FALSE)</f>
        <v>#N/A</v>
      </c>
      <c r="AR339" s="53" t="e">
        <f>Y339-Z339-VLOOKUP(C339, Вчера_Спутник!C:BG, 23, FALSE)</f>
        <v>#N/A</v>
      </c>
      <c r="AS339" s="53" t="e">
        <f>VLOOKUP(C339, Вчера_Спутник!C:BG, 25, FALSE)+F339-V339-Z339-AA339</f>
        <v>#N/A</v>
      </c>
    </row>
    <row r="340" spans="1:45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4"/>
      <c r="AB340" s="48"/>
      <c r="AC340" s="53">
        <f t="shared" si="11"/>
        <v>0</v>
      </c>
      <c r="AD340" s="53">
        <f t="shared" si="12"/>
        <v>0</v>
      </c>
      <c r="AE340" s="53" t="str">
        <f>IF(ISNA(VLOOKUP(C340,Вчера_Спутник!C:C, 1, FALSE)),"ошибка",0)</f>
        <v>ошибка</v>
      </c>
      <c r="AF340" s="55"/>
      <c r="AG340" s="53" t="e">
        <f>D340-VLOOKUP(C340, Вчера_Спутник!C:BG, 2, FALSE)</f>
        <v>#N/A</v>
      </c>
      <c r="AH340" s="53" t="e">
        <f>E340-F340-VLOOKUP(C340, Вчера_Спутник!C:BG, 3, FALSE)</f>
        <v>#N/A</v>
      </c>
      <c r="AI340" s="53" t="e">
        <f>G340-H340-VLOOKUP(C340, Вчера_Спутник!C:BG, 5, FALSE)</f>
        <v>#N/A</v>
      </c>
      <c r="AJ340" s="53" t="e">
        <f>I340-J340-VLOOKUP(C340, Вчера_Спутник!C:BG, 7, FALSE)</f>
        <v>#N/A</v>
      </c>
      <c r="AK340" s="53" t="e">
        <f>K340-L340-VLOOKUP(C340, Вчера_Спутник!C:BG, 9, FALSE)</f>
        <v>#N/A</v>
      </c>
      <c r="AL340" s="53" t="e">
        <f>M340-N340-VLOOKUP(C340, Вчера_Спутник!C:BG, 11, FALSE)</f>
        <v>#N/A</v>
      </c>
      <c r="AM340" s="53" t="e">
        <f>O340-P340-VLOOKUP(C340, Вчера_Спутник!C:BG, 13, FALSE)</f>
        <v>#N/A</v>
      </c>
      <c r="AN340" s="53" t="e">
        <f>Q340-R340-VLOOKUP(C340, Вчера_Спутник!C:BG, 15, FALSE)</f>
        <v>#N/A</v>
      </c>
      <c r="AO340" s="53" t="e">
        <f>S340-T340-VLOOKUP(C340, Вчера_Спутник!C:BG, 17, FALSE)</f>
        <v>#N/A</v>
      </c>
      <c r="AP340" s="53" t="e">
        <f>U340-V340-VLOOKUP(C340, Вчера_Спутник!C:BG, 19, FALSE)</f>
        <v>#N/A</v>
      </c>
      <c r="AQ340" s="53" t="e">
        <f>W340-X340-VLOOKUP(C340, Вчера_Спутник!C:BG, 21, FALSE)</f>
        <v>#N/A</v>
      </c>
      <c r="AR340" s="53" t="e">
        <f>Y340-Z340-VLOOKUP(C340, Вчера_Спутник!C:BG, 23, FALSE)</f>
        <v>#N/A</v>
      </c>
      <c r="AS340" s="53" t="e">
        <f>VLOOKUP(C340, Вчера_Спутник!C:BG, 25, FALSE)+F340-V340-Z340-AA340</f>
        <v>#N/A</v>
      </c>
    </row>
    <row r="341" spans="1:45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4"/>
      <c r="AB341" s="48"/>
      <c r="AC341" s="53">
        <f t="shared" si="11"/>
        <v>0</v>
      </c>
      <c r="AD341" s="53">
        <f t="shared" si="12"/>
        <v>0</v>
      </c>
      <c r="AE341" s="53" t="str">
        <f>IF(ISNA(VLOOKUP(C341,Вчера_Спутник!C:C, 1, FALSE)),"ошибка",0)</f>
        <v>ошибка</v>
      </c>
      <c r="AF341" s="55"/>
      <c r="AG341" s="53" t="e">
        <f>D341-VLOOKUP(C341, Вчера_Спутник!C:BG, 2, FALSE)</f>
        <v>#N/A</v>
      </c>
      <c r="AH341" s="53" t="e">
        <f>E341-F341-VLOOKUP(C341, Вчера_Спутник!C:BG, 3, FALSE)</f>
        <v>#N/A</v>
      </c>
      <c r="AI341" s="53" t="e">
        <f>G341-H341-VLOOKUP(C341, Вчера_Спутник!C:BG, 5, FALSE)</f>
        <v>#N/A</v>
      </c>
      <c r="AJ341" s="53" t="e">
        <f>I341-J341-VLOOKUP(C341, Вчера_Спутник!C:BG, 7, FALSE)</f>
        <v>#N/A</v>
      </c>
      <c r="AK341" s="53" t="e">
        <f>K341-L341-VLOOKUP(C341, Вчера_Спутник!C:BG, 9, FALSE)</f>
        <v>#N/A</v>
      </c>
      <c r="AL341" s="53" t="e">
        <f>M341-N341-VLOOKUP(C341, Вчера_Спутник!C:BG, 11, FALSE)</f>
        <v>#N/A</v>
      </c>
      <c r="AM341" s="53" t="e">
        <f>O341-P341-VLOOKUP(C341, Вчера_Спутник!C:BG, 13, FALSE)</f>
        <v>#N/A</v>
      </c>
      <c r="AN341" s="53" t="e">
        <f>Q341-R341-VLOOKUP(C341, Вчера_Спутник!C:BG, 15, FALSE)</f>
        <v>#N/A</v>
      </c>
      <c r="AO341" s="53" t="e">
        <f>S341-T341-VLOOKUP(C341, Вчера_Спутник!C:BG, 17, FALSE)</f>
        <v>#N/A</v>
      </c>
      <c r="AP341" s="53" t="e">
        <f>U341-V341-VLOOKUP(C341, Вчера_Спутник!C:BG, 19, FALSE)</f>
        <v>#N/A</v>
      </c>
      <c r="AQ341" s="53" t="e">
        <f>W341-X341-VLOOKUP(C341, Вчера_Спутник!C:BG, 21, FALSE)</f>
        <v>#N/A</v>
      </c>
      <c r="AR341" s="53" t="e">
        <f>Y341-Z341-VLOOKUP(C341, Вчера_Спутник!C:BG, 23, FALSE)</f>
        <v>#N/A</v>
      </c>
      <c r="AS341" s="53" t="e">
        <f>VLOOKUP(C341, Вчера_Спутник!C:BG, 25, FALSE)+F341-V341-Z341-AA341</f>
        <v>#N/A</v>
      </c>
    </row>
    <row r="342" spans="1:45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4"/>
      <c r="AB342" s="48"/>
      <c r="AC342" s="53">
        <f t="shared" si="11"/>
        <v>0</v>
      </c>
      <c r="AD342" s="53">
        <f t="shared" si="12"/>
        <v>0</v>
      </c>
      <c r="AE342" s="53" t="str">
        <f>IF(ISNA(VLOOKUP(C342,Вчера_Спутник!C:C, 1, FALSE)),"ошибка",0)</f>
        <v>ошибка</v>
      </c>
      <c r="AF342" s="55"/>
      <c r="AG342" s="53" t="e">
        <f>D342-VLOOKUP(C342, Вчера_Спутник!C:BG, 2, FALSE)</f>
        <v>#N/A</v>
      </c>
      <c r="AH342" s="53" t="e">
        <f>E342-F342-VLOOKUP(C342, Вчера_Спутник!C:BG, 3, FALSE)</f>
        <v>#N/A</v>
      </c>
      <c r="AI342" s="53" t="e">
        <f>G342-H342-VLOOKUP(C342, Вчера_Спутник!C:BG, 5, FALSE)</f>
        <v>#N/A</v>
      </c>
      <c r="AJ342" s="53" t="e">
        <f>I342-J342-VLOOKUP(C342, Вчера_Спутник!C:BG, 7, FALSE)</f>
        <v>#N/A</v>
      </c>
      <c r="AK342" s="53" t="e">
        <f>K342-L342-VLOOKUP(C342, Вчера_Спутник!C:BG, 9, FALSE)</f>
        <v>#N/A</v>
      </c>
      <c r="AL342" s="53" t="e">
        <f>M342-N342-VLOOKUP(C342, Вчера_Спутник!C:BG, 11, FALSE)</f>
        <v>#N/A</v>
      </c>
      <c r="AM342" s="53" t="e">
        <f>O342-P342-VLOOKUP(C342, Вчера_Спутник!C:BG, 13, FALSE)</f>
        <v>#N/A</v>
      </c>
      <c r="AN342" s="53" t="e">
        <f>Q342-R342-VLOOKUP(C342, Вчера_Спутник!C:BG, 15, FALSE)</f>
        <v>#N/A</v>
      </c>
      <c r="AO342" s="53" t="e">
        <f>S342-T342-VLOOKUP(C342, Вчера_Спутник!C:BG, 17, FALSE)</f>
        <v>#N/A</v>
      </c>
      <c r="AP342" s="53" t="e">
        <f>U342-V342-VLOOKUP(C342, Вчера_Спутник!C:BG, 19, FALSE)</f>
        <v>#N/A</v>
      </c>
      <c r="AQ342" s="53" t="e">
        <f>W342-X342-VLOOKUP(C342, Вчера_Спутник!C:BG, 21, FALSE)</f>
        <v>#N/A</v>
      </c>
      <c r="AR342" s="53" t="e">
        <f>Y342-Z342-VLOOKUP(C342, Вчера_Спутник!C:BG, 23, FALSE)</f>
        <v>#N/A</v>
      </c>
      <c r="AS342" s="53" t="e">
        <f>VLOOKUP(C342, Вчера_Спутник!C:BG, 25, FALSE)+F342-V342-Z342-AA342</f>
        <v>#N/A</v>
      </c>
    </row>
    <row r="343" spans="1:45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4"/>
      <c r="AB343" s="48"/>
      <c r="AC343" s="53">
        <f t="shared" si="11"/>
        <v>0</v>
      </c>
      <c r="AD343" s="53">
        <f t="shared" si="12"/>
        <v>0</v>
      </c>
      <c r="AE343" s="53" t="str">
        <f>IF(ISNA(VLOOKUP(C343,Вчера_Спутник!C:C, 1, FALSE)),"ошибка",0)</f>
        <v>ошибка</v>
      </c>
      <c r="AF343" s="55"/>
      <c r="AG343" s="53" t="e">
        <f>D343-VLOOKUP(C343, Вчера_Спутник!C:BG, 2, FALSE)</f>
        <v>#N/A</v>
      </c>
      <c r="AH343" s="53" t="e">
        <f>E343-F343-VLOOKUP(C343, Вчера_Спутник!C:BG, 3, FALSE)</f>
        <v>#N/A</v>
      </c>
      <c r="AI343" s="53" t="e">
        <f>G343-H343-VLOOKUP(C343, Вчера_Спутник!C:BG, 5, FALSE)</f>
        <v>#N/A</v>
      </c>
      <c r="AJ343" s="53" t="e">
        <f>I343-J343-VLOOKUP(C343, Вчера_Спутник!C:BG, 7, FALSE)</f>
        <v>#N/A</v>
      </c>
      <c r="AK343" s="53" t="e">
        <f>K343-L343-VLOOKUP(C343, Вчера_Спутник!C:BG, 9, FALSE)</f>
        <v>#N/A</v>
      </c>
      <c r="AL343" s="53" t="e">
        <f>M343-N343-VLOOKUP(C343, Вчера_Спутник!C:BG, 11, FALSE)</f>
        <v>#N/A</v>
      </c>
      <c r="AM343" s="53" t="e">
        <f>O343-P343-VLOOKUP(C343, Вчера_Спутник!C:BG, 13, FALSE)</f>
        <v>#N/A</v>
      </c>
      <c r="AN343" s="53" t="e">
        <f>Q343-R343-VLOOKUP(C343, Вчера_Спутник!C:BG, 15, FALSE)</f>
        <v>#N/A</v>
      </c>
      <c r="AO343" s="53" t="e">
        <f>S343-T343-VLOOKUP(C343, Вчера_Спутник!C:BG, 17, FALSE)</f>
        <v>#N/A</v>
      </c>
      <c r="AP343" s="53" t="e">
        <f>U343-V343-VLOOKUP(C343, Вчера_Спутник!C:BG, 19, FALSE)</f>
        <v>#N/A</v>
      </c>
      <c r="AQ343" s="53" t="e">
        <f>W343-X343-VLOOKUP(C343, Вчера_Спутник!C:BG, 21, FALSE)</f>
        <v>#N/A</v>
      </c>
      <c r="AR343" s="53" t="e">
        <f>Y343-Z343-VLOOKUP(C343, Вчера_Спутник!C:BG, 23, FALSE)</f>
        <v>#N/A</v>
      </c>
      <c r="AS343" s="53" t="e">
        <f>VLOOKUP(C343, Вчера_Спутник!C:BG, 25, FALSE)+F343-V343-Z343-AA343</f>
        <v>#N/A</v>
      </c>
    </row>
    <row r="344" spans="1:45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4"/>
      <c r="AB344" s="48"/>
      <c r="AC344" s="53">
        <f t="shared" si="11"/>
        <v>0</v>
      </c>
      <c r="AD344" s="53">
        <f t="shared" si="12"/>
        <v>0</v>
      </c>
      <c r="AE344" s="53" t="str">
        <f>IF(ISNA(VLOOKUP(C344,Вчера_Спутник!C:C, 1, FALSE)),"ошибка",0)</f>
        <v>ошибка</v>
      </c>
      <c r="AF344" s="55"/>
      <c r="AG344" s="53" t="e">
        <f>D344-VLOOKUP(C344, Вчера_Спутник!C:BG, 2, FALSE)</f>
        <v>#N/A</v>
      </c>
      <c r="AH344" s="53" t="e">
        <f>E344-F344-VLOOKUP(C344, Вчера_Спутник!C:BG, 3, FALSE)</f>
        <v>#N/A</v>
      </c>
      <c r="AI344" s="53" t="e">
        <f>G344-H344-VLOOKUP(C344, Вчера_Спутник!C:BG, 5, FALSE)</f>
        <v>#N/A</v>
      </c>
      <c r="AJ344" s="53" t="e">
        <f>I344-J344-VLOOKUP(C344, Вчера_Спутник!C:BG, 7, FALSE)</f>
        <v>#N/A</v>
      </c>
      <c r="AK344" s="53" t="e">
        <f>K344-L344-VLOOKUP(C344, Вчера_Спутник!C:BG, 9, FALSE)</f>
        <v>#N/A</v>
      </c>
      <c r="AL344" s="53" t="e">
        <f>M344-N344-VLOOKUP(C344, Вчера_Спутник!C:BG, 11, FALSE)</f>
        <v>#N/A</v>
      </c>
      <c r="AM344" s="53" t="e">
        <f>O344-P344-VLOOKUP(C344, Вчера_Спутник!C:BG, 13, FALSE)</f>
        <v>#N/A</v>
      </c>
      <c r="AN344" s="53" t="e">
        <f>Q344-R344-VLOOKUP(C344, Вчера_Спутник!C:BG, 15, FALSE)</f>
        <v>#N/A</v>
      </c>
      <c r="AO344" s="53" t="e">
        <f>S344-T344-VLOOKUP(C344, Вчера_Спутник!C:BG, 17, FALSE)</f>
        <v>#N/A</v>
      </c>
      <c r="AP344" s="53" t="e">
        <f>U344-V344-VLOOKUP(C344, Вчера_Спутник!C:BG, 19, FALSE)</f>
        <v>#N/A</v>
      </c>
      <c r="AQ344" s="53" t="e">
        <f>W344-X344-VLOOKUP(C344, Вчера_Спутник!C:BG, 21, FALSE)</f>
        <v>#N/A</v>
      </c>
      <c r="AR344" s="53" t="e">
        <f>Y344-Z344-VLOOKUP(C344, Вчера_Спутник!C:BG, 23, FALSE)</f>
        <v>#N/A</v>
      </c>
      <c r="AS344" s="53" t="e">
        <f>VLOOKUP(C344, Вчера_Спутник!C:BG, 25, FALSE)+F344-V344-Z344-AA344</f>
        <v>#N/A</v>
      </c>
    </row>
    <row r="345" spans="1:45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4"/>
      <c r="AB345" s="48"/>
      <c r="AC345" s="53">
        <f t="shared" si="11"/>
        <v>0</v>
      </c>
      <c r="AD345" s="53">
        <f t="shared" si="12"/>
        <v>0</v>
      </c>
      <c r="AE345" s="53" t="str">
        <f>IF(ISNA(VLOOKUP(C345,Вчера_Спутник!C:C, 1, FALSE)),"ошибка",0)</f>
        <v>ошибка</v>
      </c>
      <c r="AF345" s="55"/>
      <c r="AG345" s="53" t="e">
        <f>D345-VLOOKUP(C345, Вчера_Спутник!C:BG, 2, FALSE)</f>
        <v>#N/A</v>
      </c>
      <c r="AH345" s="53" t="e">
        <f>E345-F345-VLOOKUP(C345, Вчера_Спутник!C:BG, 3, FALSE)</f>
        <v>#N/A</v>
      </c>
      <c r="AI345" s="53" t="e">
        <f>G345-H345-VLOOKUP(C345, Вчера_Спутник!C:BG, 5, FALSE)</f>
        <v>#N/A</v>
      </c>
      <c r="AJ345" s="53" t="e">
        <f>I345-J345-VLOOKUP(C345, Вчера_Спутник!C:BG, 7, FALSE)</f>
        <v>#N/A</v>
      </c>
      <c r="AK345" s="53" t="e">
        <f>K345-L345-VLOOKUP(C345, Вчера_Спутник!C:BG, 9, FALSE)</f>
        <v>#N/A</v>
      </c>
      <c r="AL345" s="53" t="e">
        <f>M345-N345-VLOOKUP(C345, Вчера_Спутник!C:BG, 11, FALSE)</f>
        <v>#N/A</v>
      </c>
      <c r="AM345" s="53" t="e">
        <f>O345-P345-VLOOKUP(C345, Вчера_Спутник!C:BG, 13, FALSE)</f>
        <v>#N/A</v>
      </c>
      <c r="AN345" s="53" t="e">
        <f>Q345-R345-VLOOKUP(C345, Вчера_Спутник!C:BG, 15, FALSE)</f>
        <v>#N/A</v>
      </c>
      <c r="AO345" s="53" t="e">
        <f>S345-T345-VLOOKUP(C345, Вчера_Спутник!C:BG, 17, FALSE)</f>
        <v>#N/A</v>
      </c>
      <c r="AP345" s="53" t="e">
        <f>U345-V345-VLOOKUP(C345, Вчера_Спутник!C:BG, 19, FALSE)</f>
        <v>#N/A</v>
      </c>
      <c r="AQ345" s="53" t="e">
        <f>W345-X345-VLOOKUP(C345, Вчера_Спутник!C:BG, 21, FALSE)</f>
        <v>#N/A</v>
      </c>
      <c r="AR345" s="53" t="e">
        <f>Y345-Z345-VLOOKUP(C345, Вчера_Спутник!C:BG, 23, FALSE)</f>
        <v>#N/A</v>
      </c>
      <c r="AS345" s="53" t="e">
        <f>VLOOKUP(C345, Вчера_Спутник!C:BG, 25, FALSE)+F345-V345-Z345-AA345</f>
        <v>#N/A</v>
      </c>
    </row>
    <row r="346" spans="1:45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4"/>
      <c r="AB346" s="48"/>
      <c r="AC346" s="53">
        <f t="shared" si="11"/>
        <v>0</v>
      </c>
      <c r="AD346" s="53">
        <f t="shared" si="12"/>
        <v>0</v>
      </c>
      <c r="AE346" s="53" t="str">
        <f>IF(ISNA(VLOOKUP(C346,Вчера_Спутник!C:C, 1, FALSE)),"ошибка",0)</f>
        <v>ошибка</v>
      </c>
      <c r="AF346" s="55"/>
      <c r="AG346" s="53" t="e">
        <f>D346-VLOOKUP(C346, Вчера_Спутник!C:BG, 2, FALSE)</f>
        <v>#N/A</v>
      </c>
      <c r="AH346" s="53" t="e">
        <f>E346-F346-VLOOKUP(C346, Вчера_Спутник!C:BG, 3, FALSE)</f>
        <v>#N/A</v>
      </c>
      <c r="AI346" s="53" t="e">
        <f>G346-H346-VLOOKUP(C346, Вчера_Спутник!C:BG, 5, FALSE)</f>
        <v>#N/A</v>
      </c>
      <c r="AJ346" s="53" t="e">
        <f>I346-J346-VLOOKUP(C346, Вчера_Спутник!C:BG, 7, FALSE)</f>
        <v>#N/A</v>
      </c>
      <c r="AK346" s="53" t="e">
        <f>K346-L346-VLOOKUP(C346, Вчера_Спутник!C:BG, 9, FALSE)</f>
        <v>#N/A</v>
      </c>
      <c r="AL346" s="53" t="e">
        <f>M346-N346-VLOOKUP(C346, Вчера_Спутник!C:BG, 11, FALSE)</f>
        <v>#N/A</v>
      </c>
      <c r="AM346" s="53" t="e">
        <f>O346-P346-VLOOKUP(C346, Вчера_Спутник!C:BG, 13, FALSE)</f>
        <v>#N/A</v>
      </c>
      <c r="AN346" s="53" t="e">
        <f>Q346-R346-VLOOKUP(C346, Вчера_Спутник!C:BG, 15, FALSE)</f>
        <v>#N/A</v>
      </c>
      <c r="AO346" s="53" t="e">
        <f>S346-T346-VLOOKUP(C346, Вчера_Спутник!C:BG, 17, FALSE)</f>
        <v>#N/A</v>
      </c>
      <c r="AP346" s="53" t="e">
        <f>U346-V346-VLOOKUP(C346, Вчера_Спутник!C:BG, 19, FALSE)</f>
        <v>#N/A</v>
      </c>
      <c r="AQ346" s="53" t="e">
        <f>W346-X346-VLOOKUP(C346, Вчера_Спутник!C:BG, 21, FALSE)</f>
        <v>#N/A</v>
      </c>
      <c r="AR346" s="53" t="e">
        <f>Y346-Z346-VLOOKUP(C346, Вчера_Спутник!C:BG, 23, FALSE)</f>
        <v>#N/A</v>
      </c>
      <c r="AS346" s="53" t="e">
        <f>VLOOKUP(C346, Вчера_Спутник!C:BG, 25, FALSE)+F346-V346-Z346-AA346</f>
        <v>#N/A</v>
      </c>
    </row>
    <row r="347" spans="1:45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4"/>
      <c r="AB347" s="48"/>
      <c r="AC347" s="53">
        <f t="shared" si="11"/>
        <v>0</v>
      </c>
      <c r="AD347" s="53">
        <f t="shared" si="12"/>
        <v>0</v>
      </c>
      <c r="AE347" s="53" t="str">
        <f>IF(ISNA(VLOOKUP(C347,Вчера_Спутник!C:C, 1, FALSE)),"ошибка",0)</f>
        <v>ошибка</v>
      </c>
      <c r="AF347" s="55"/>
      <c r="AG347" s="53" t="e">
        <f>D347-VLOOKUP(C347, Вчера_Спутник!C:BG, 2, FALSE)</f>
        <v>#N/A</v>
      </c>
      <c r="AH347" s="53" t="e">
        <f>E347-F347-VLOOKUP(C347, Вчера_Спутник!C:BG, 3, FALSE)</f>
        <v>#N/A</v>
      </c>
      <c r="AI347" s="53" t="e">
        <f>G347-H347-VLOOKUP(C347, Вчера_Спутник!C:BG, 5, FALSE)</f>
        <v>#N/A</v>
      </c>
      <c r="AJ347" s="53" t="e">
        <f>I347-J347-VLOOKUP(C347, Вчера_Спутник!C:BG, 7, FALSE)</f>
        <v>#N/A</v>
      </c>
      <c r="AK347" s="53" t="e">
        <f>K347-L347-VLOOKUP(C347, Вчера_Спутник!C:BG, 9, FALSE)</f>
        <v>#N/A</v>
      </c>
      <c r="AL347" s="53" t="e">
        <f>M347-N347-VLOOKUP(C347, Вчера_Спутник!C:BG, 11, FALSE)</f>
        <v>#N/A</v>
      </c>
      <c r="AM347" s="53" t="e">
        <f>O347-P347-VLOOKUP(C347, Вчера_Спутник!C:BG, 13, FALSE)</f>
        <v>#N/A</v>
      </c>
      <c r="AN347" s="53" t="e">
        <f>Q347-R347-VLOOKUP(C347, Вчера_Спутник!C:BG, 15, FALSE)</f>
        <v>#N/A</v>
      </c>
      <c r="AO347" s="53" t="e">
        <f>S347-T347-VLOOKUP(C347, Вчера_Спутник!C:BG, 17, FALSE)</f>
        <v>#N/A</v>
      </c>
      <c r="AP347" s="53" t="e">
        <f>U347-V347-VLOOKUP(C347, Вчера_Спутник!C:BG, 19, FALSE)</f>
        <v>#N/A</v>
      </c>
      <c r="AQ347" s="53" t="e">
        <f>W347-X347-VLOOKUP(C347, Вчера_Спутник!C:BG, 21, FALSE)</f>
        <v>#N/A</v>
      </c>
      <c r="AR347" s="53" t="e">
        <f>Y347-Z347-VLOOKUP(C347, Вчера_Спутник!C:BG, 23, FALSE)</f>
        <v>#N/A</v>
      </c>
      <c r="AS347" s="53" t="e">
        <f>VLOOKUP(C347, Вчера_Спутник!C:BG, 25, FALSE)+F347-V347-Z347-AA347</f>
        <v>#N/A</v>
      </c>
    </row>
    <row r="348" spans="1:45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4"/>
      <c r="AB348" s="48"/>
      <c r="AC348" s="53">
        <f t="shared" si="11"/>
        <v>0</v>
      </c>
      <c r="AD348" s="53">
        <f t="shared" si="12"/>
        <v>0</v>
      </c>
      <c r="AE348" s="53" t="str">
        <f>IF(ISNA(VLOOKUP(C348,Вчера_Спутник!C:C, 1, FALSE)),"ошибка",0)</f>
        <v>ошибка</v>
      </c>
      <c r="AF348" s="55"/>
      <c r="AG348" s="53" t="e">
        <f>D348-VLOOKUP(C348, Вчера_Спутник!C:BG, 2, FALSE)</f>
        <v>#N/A</v>
      </c>
      <c r="AH348" s="53" t="e">
        <f>E348-F348-VLOOKUP(C348, Вчера_Спутник!C:BG, 3, FALSE)</f>
        <v>#N/A</v>
      </c>
      <c r="AI348" s="53" t="e">
        <f>G348-H348-VLOOKUP(C348, Вчера_Спутник!C:BG, 5, FALSE)</f>
        <v>#N/A</v>
      </c>
      <c r="AJ348" s="53" t="e">
        <f>I348-J348-VLOOKUP(C348, Вчера_Спутник!C:BG, 7, FALSE)</f>
        <v>#N/A</v>
      </c>
      <c r="AK348" s="53" t="e">
        <f>K348-L348-VLOOKUP(C348, Вчера_Спутник!C:BG, 9, FALSE)</f>
        <v>#N/A</v>
      </c>
      <c r="AL348" s="53" t="e">
        <f>M348-N348-VLOOKUP(C348, Вчера_Спутник!C:BG, 11, FALSE)</f>
        <v>#N/A</v>
      </c>
      <c r="AM348" s="53" t="e">
        <f>O348-P348-VLOOKUP(C348, Вчера_Спутник!C:BG, 13, FALSE)</f>
        <v>#N/A</v>
      </c>
      <c r="AN348" s="53" t="e">
        <f>Q348-R348-VLOOKUP(C348, Вчера_Спутник!C:BG, 15, FALSE)</f>
        <v>#N/A</v>
      </c>
      <c r="AO348" s="53" t="e">
        <f>S348-T348-VLOOKUP(C348, Вчера_Спутник!C:BG, 17, FALSE)</f>
        <v>#N/A</v>
      </c>
      <c r="AP348" s="53" t="e">
        <f>U348-V348-VLOOKUP(C348, Вчера_Спутник!C:BG, 19, FALSE)</f>
        <v>#N/A</v>
      </c>
      <c r="AQ348" s="53" t="e">
        <f>W348-X348-VLOOKUP(C348, Вчера_Спутник!C:BG, 21, FALSE)</f>
        <v>#N/A</v>
      </c>
      <c r="AR348" s="53" t="e">
        <f>Y348-Z348-VLOOKUP(C348, Вчера_Спутник!C:BG, 23, FALSE)</f>
        <v>#N/A</v>
      </c>
      <c r="AS348" s="53" t="e">
        <f>VLOOKUP(C348, Вчера_Спутник!C:BG, 25, FALSE)+F348-V348-Z348-AA348</f>
        <v>#N/A</v>
      </c>
    </row>
    <row r="349" spans="1:45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4"/>
      <c r="AB349" s="48"/>
      <c r="AC349" s="53">
        <f t="shared" si="11"/>
        <v>0</v>
      </c>
      <c r="AD349" s="53">
        <f t="shared" si="12"/>
        <v>0</v>
      </c>
      <c r="AE349" s="53" t="str">
        <f>IF(ISNA(VLOOKUP(C349,Вчера_Спутник!C:C, 1, FALSE)),"ошибка",0)</f>
        <v>ошибка</v>
      </c>
      <c r="AF349" s="55"/>
      <c r="AG349" s="53" t="e">
        <f>D349-VLOOKUP(C349, Вчера_Спутник!C:BG, 2, FALSE)</f>
        <v>#N/A</v>
      </c>
      <c r="AH349" s="53" t="e">
        <f>E349-F349-VLOOKUP(C349, Вчера_Спутник!C:BG, 3, FALSE)</f>
        <v>#N/A</v>
      </c>
      <c r="AI349" s="53" t="e">
        <f>G349-H349-VLOOKUP(C349, Вчера_Спутник!C:BG, 5, FALSE)</f>
        <v>#N/A</v>
      </c>
      <c r="AJ349" s="53" t="e">
        <f>I349-J349-VLOOKUP(C349, Вчера_Спутник!C:BG, 7, FALSE)</f>
        <v>#N/A</v>
      </c>
      <c r="AK349" s="53" t="e">
        <f>K349-L349-VLOOKUP(C349, Вчера_Спутник!C:BG, 9, FALSE)</f>
        <v>#N/A</v>
      </c>
      <c r="AL349" s="53" t="e">
        <f>M349-N349-VLOOKUP(C349, Вчера_Спутник!C:BG, 11, FALSE)</f>
        <v>#N/A</v>
      </c>
      <c r="AM349" s="53" t="e">
        <f>O349-P349-VLOOKUP(C349, Вчера_Спутник!C:BG, 13, FALSE)</f>
        <v>#N/A</v>
      </c>
      <c r="AN349" s="53" t="e">
        <f>Q349-R349-VLOOKUP(C349, Вчера_Спутник!C:BG, 15, FALSE)</f>
        <v>#N/A</v>
      </c>
      <c r="AO349" s="53" t="e">
        <f>S349-T349-VLOOKUP(C349, Вчера_Спутник!C:BG, 17, FALSE)</f>
        <v>#N/A</v>
      </c>
      <c r="AP349" s="53" t="e">
        <f>U349-V349-VLOOKUP(C349, Вчера_Спутник!C:BG, 19, FALSE)</f>
        <v>#N/A</v>
      </c>
      <c r="AQ349" s="53" t="e">
        <f>W349-X349-VLOOKUP(C349, Вчера_Спутник!C:BG, 21, FALSE)</f>
        <v>#N/A</v>
      </c>
      <c r="AR349" s="53" t="e">
        <f>Y349-Z349-VLOOKUP(C349, Вчера_Спутник!C:BG, 23, FALSE)</f>
        <v>#N/A</v>
      </c>
      <c r="AS349" s="53" t="e">
        <f>VLOOKUP(C349, Вчера_Спутник!C:BG, 25, FALSE)+F349-V349-Z349-AA349</f>
        <v>#N/A</v>
      </c>
    </row>
    <row r="350" spans="1:45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4"/>
      <c r="AB350" s="48"/>
      <c r="AC350" s="53">
        <f t="shared" si="11"/>
        <v>0</v>
      </c>
      <c r="AD350" s="53">
        <f t="shared" si="12"/>
        <v>0</v>
      </c>
      <c r="AE350" s="53" t="str">
        <f>IF(ISNA(VLOOKUP(C350,Вчера_Спутник!C:C, 1, FALSE)),"ошибка",0)</f>
        <v>ошибка</v>
      </c>
      <c r="AF350" s="55"/>
      <c r="AG350" s="53" t="e">
        <f>D350-VLOOKUP(C350, Вчера_Спутник!C:BG, 2, FALSE)</f>
        <v>#N/A</v>
      </c>
      <c r="AH350" s="53" t="e">
        <f>E350-F350-VLOOKUP(C350, Вчера_Спутник!C:BG, 3, FALSE)</f>
        <v>#N/A</v>
      </c>
      <c r="AI350" s="53" t="e">
        <f>G350-H350-VLOOKUP(C350, Вчера_Спутник!C:BG, 5, FALSE)</f>
        <v>#N/A</v>
      </c>
      <c r="AJ350" s="53" t="e">
        <f>I350-J350-VLOOKUP(C350, Вчера_Спутник!C:BG, 7, FALSE)</f>
        <v>#N/A</v>
      </c>
      <c r="AK350" s="53" t="e">
        <f>K350-L350-VLOOKUP(C350, Вчера_Спутник!C:BG, 9, FALSE)</f>
        <v>#N/A</v>
      </c>
      <c r="AL350" s="53" t="e">
        <f>M350-N350-VLOOKUP(C350, Вчера_Спутник!C:BG, 11, FALSE)</f>
        <v>#N/A</v>
      </c>
      <c r="AM350" s="53" t="e">
        <f>O350-P350-VLOOKUP(C350, Вчера_Спутник!C:BG, 13, FALSE)</f>
        <v>#N/A</v>
      </c>
      <c r="AN350" s="53" t="e">
        <f>Q350-R350-VLOOKUP(C350, Вчера_Спутник!C:BG, 15, FALSE)</f>
        <v>#N/A</v>
      </c>
      <c r="AO350" s="53" t="e">
        <f>S350-T350-VLOOKUP(C350, Вчера_Спутник!C:BG, 17, FALSE)</f>
        <v>#N/A</v>
      </c>
      <c r="AP350" s="53" t="e">
        <f>U350-V350-VLOOKUP(C350, Вчера_Спутник!C:BG, 19, FALSE)</f>
        <v>#N/A</v>
      </c>
      <c r="AQ350" s="53" t="e">
        <f>W350-X350-VLOOKUP(C350, Вчера_Спутник!C:BG, 21, FALSE)</f>
        <v>#N/A</v>
      </c>
      <c r="AR350" s="53" t="e">
        <f>Y350-Z350-VLOOKUP(C350, Вчера_Спутник!C:BG, 23, FALSE)</f>
        <v>#N/A</v>
      </c>
      <c r="AS350" s="53" t="e">
        <f>VLOOKUP(C350, Вчера_Спутник!C:BG, 25, FALSE)+F350-V350-Z350-AA350</f>
        <v>#N/A</v>
      </c>
    </row>
    <row r="351" spans="1:45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4"/>
      <c r="AB351" s="48"/>
      <c r="AC351" s="53">
        <f t="shared" si="11"/>
        <v>0</v>
      </c>
      <c r="AD351" s="53">
        <f t="shared" si="12"/>
        <v>0</v>
      </c>
      <c r="AE351" s="53" t="str">
        <f>IF(ISNA(VLOOKUP(C351,Вчера_Спутник!C:C, 1, FALSE)),"ошибка",0)</f>
        <v>ошибка</v>
      </c>
      <c r="AF351" s="55"/>
      <c r="AG351" s="53" t="e">
        <f>D351-VLOOKUP(C351, Вчера_Спутник!C:BG, 2, FALSE)</f>
        <v>#N/A</v>
      </c>
      <c r="AH351" s="53" t="e">
        <f>E351-F351-VLOOKUP(C351, Вчера_Спутник!C:BG, 3, FALSE)</f>
        <v>#N/A</v>
      </c>
      <c r="AI351" s="53" t="e">
        <f>G351-H351-VLOOKUP(C351, Вчера_Спутник!C:BG, 5, FALSE)</f>
        <v>#N/A</v>
      </c>
      <c r="AJ351" s="53" t="e">
        <f>I351-J351-VLOOKUP(C351, Вчера_Спутник!C:BG, 7, FALSE)</f>
        <v>#N/A</v>
      </c>
      <c r="AK351" s="53" t="e">
        <f>K351-L351-VLOOKUP(C351, Вчера_Спутник!C:BG, 9, FALSE)</f>
        <v>#N/A</v>
      </c>
      <c r="AL351" s="53" t="e">
        <f>M351-N351-VLOOKUP(C351, Вчера_Спутник!C:BG, 11, FALSE)</f>
        <v>#N/A</v>
      </c>
      <c r="AM351" s="53" t="e">
        <f>O351-P351-VLOOKUP(C351, Вчера_Спутник!C:BG, 13, FALSE)</f>
        <v>#N/A</v>
      </c>
      <c r="AN351" s="53" t="e">
        <f>Q351-R351-VLOOKUP(C351, Вчера_Спутник!C:BG, 15, FALSE)</f>
        <v>#N/A</v>
      </c>
      <c r="AO351" s="53" t="e">
        <f>S351-T351-VLOOKUP(C351, Вчера_Спутник!C:BG, 17, FALSE)</f>
        <v>#N/A</v>
      </c>
      <c r="AP351" s="53" t="e">
        <f>U351-V351-VLOOKUP(C351, Вчера_Спутник!C:BG, 19, FALSE)</f>
        <v>#N/A</v>
      </c>
      <c r="AQ351" s="53" t="e">
        <f>W351-X351-VLOOKUP(C351, Вчера_Спутник!C:BG, 21, FALSE)</f>
        <v>#N/A</v>
      </c>
      <c r="AR351" s="53" t="e">
        <f>Y351-Z351-VLOOKUP(C351, Вчера_Спутник!C:BG, 23, FALSE)</f>
        <v>#N/A</v>
      </c>
      <c r="AS351" s="53" t="e">
        <f>VLOOKUP(C351, Вчера_Спутник!C:BG, 25, FALSE)+F351-V351-Z351-AA351</f>
        <v>#N/A</v>
      </c>
    </row>
    <row r="352" spans="1:45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4"/>
      <c r="AB352" s="48"/>
      <c r="AC352" s="53">
        <f t="shared" si="11"/>
        <v>0</v>
      </c>
      <c r="AD352" s="53">
        <f t="shared" si="12"/>
        <v>0</v>
      </c>
      <c r="AE352" s="53" t="str">
        <f>IF(ISNA(VLOOKUP(C352,Вчера_Спутник!C:C, 1, FALSE)),"ошибка",0)</f>
        <v>ошибка</v>
      </c>
      <c r="AF352" s="55"/>
      <c r="AG352" s="53" t="e">
        <f>D352-VLOOKUP(C352, Вчера_Спутник!C:BG, 2, FALSE)</f>
        <v>#N/A</v>
      </c>
      <c r="AH352" s="53" t="e">
        <f>E352-F352-VLOOKUP(C352, Вчера_Спутник!C:BG, 3, FALSE)</f>
        <v>#N/A</v>
      </c>
      <c r="AI352" s="53" t="e">
        <f>G352-H352-VLOOKUP(C352, Вчера_Спутник!C:BG, 5, FALSE)</f>
        <v>#N/A</v>
      </c>
      <c r="AJ352" s="53" t="e">
        <f>I352-J352-VLOOKUP(C352, Вчера_Спутник!C:BG, 7, FALSE)</f>
        <v>#N/A</v>
      </c>
      <c r="AK352" s="53" t="e">
        <f>K352-L352-VLOOKUP(C352, Вчера_Спутник!C:BG, 9, FALSE)</f>
        <v>#N/A</v>
      </c>
      <c r="AL352" s="53" t="e">
        <f>M352-N352-VLOOKUP(C352, Вчера_Спутник!C:BG, 11, FALSE)</f>
        <v>#N/A</v>
      </c>
      <c r="AM352" s="53" t="e">
        <f>O352-P352-VLOOKUP(C352, Вчера_Спутник!C:BG, 13, FALSE)</f>
        <v>#N/A</v>
      </c>
      <c r="AN352" s="53" t="e">
        <f>Q352-R352-VLOOKUP(C352, Вчера_Спутник!C:BG, 15, FALSE)</f>
        <v>#N/A</v>
      </c>
      <c r="AO352" s="53" t="e">
        <f>S352-T352-VLOOKUP(C352, Вчера_Спутник!C:BG, 17, FALSE)</f>
        <v>#N/A</v>
      </c>
      <c r="AP352" s="53" t="e">
        <f>U352-V352-VLOOKUP(C352, Вчера_Спутник!C:BG, 19, FALSE)</f>
        <v>#N/A</v>
      </c>
      <c r="AQ352" s="53" t="e">
        <f>W352-X352-VLOOKUP(C352, Вчера_Спутник!C:BG, 21, FALSE)</f>
        <v>#N/A</v>
      </c>
      <c r="AR352" s="53" t="e">
        <f>Y352-Z352-VLOOKUP(C352, Вчера_Спутник!C:BG, 23, FALSE)</f>
        <v>#N/A</v>
      </c>
      <c r="AS352" s="53" t="e">
        <f>VLOOKUP(C352, Вчера_Спутник!C:BG, 25, FALSE)+F352-V352-Z352-AA352</f>
        <v>#N/A</v>
      </c>
    </row>
    <row r="353" spans="1:45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4"/>
      <c r="AB353" s="48"/>
      <c r="AC353" s="53">
        <f t="shared" si="11"/>
        <v>0</v>
      </c>
      <c r="AD353" s="53">
        <f t="shared" si="12"/>
        <v>0</v>
      </c>
      <c r="AE353" s="53" t="str">
        <f>IF(ISNA(VLOOKUP(C353,Вчера_Спутник!C:C, 1, FALSE)),"ошибка",0)</f>
        <v>ошибка</v>
      </c>
      <c r="AF353" s="55"/>
      <c r="AG353" s="53" t="e">
        <f>D353-VLOOKUP(C353, Вчера_Спутник!C:BG, 2, FALSE)</f>
        <v>#N/A</v>
      </c>
      <c r="AH353" s="53" t="e">
        <f>E353-F353-VLOOKUP(C353, Вчера_Спутник!C:BG, 3, FALSE)</f>
        <v>#N/A</v>
      </c>
      <c r="AI353" s="53" t="e">
        <f>G353-H353-VLOOKUP(C353, Вчера_Спутник!C:BG, 5, FALSE)</f>
        <v>#N/A</v>
      </c>
      <c r="AJ353" s="53" t="e">
        <f>I353-J353-VLOOKUP(C353, Вчера_Спутник!C:BG, 7, FALSE)</f>
        <v>#N/A</v>
      </c>
      <c r="AK353" s="53" t="e">
        <f>K353-L353-VLOOKUP(C353, Вчера_Спутник!C:BG, 9, FALSE)</f>
        <v>#N/A</v>
      </c>
      <c r="AL353" s="53" t="e">
        <f>M353-N353-VLOOKUP(C353, Вчера_Спутник!C:BG, 11, FALSE)</f>
        <v>#N/A</v>
      </c>
      <c r="AM353" s="53" t="e">
        <f>O353-P353-VLOOKUP(C353, Вчера_Спутник!C:BG, 13, FALSE)</f>
        <v>#N/A</v>
      </c>
      <c r="AN353" s="53" t="e">
        <f>Q353-R353-VLOOKUP(C353, Вчера_Спутник!C:BG, 15, FALSE)</f>
        <v>#N/A</v>
      </c>
      <c r="AO353" s="53" t="e">
        <f>S353-T353-VLOOKUP(C353, Вчера_Спутник!C:BG, 17, FALSE)</f>
        <v>#N/A</v>
      </c>
      <c r="AP353" s="53" t="e">
        <f>U353-V353-VLOOKUP(C353, Вчера_Спутник!C:BG, 19, FALSE)</f>
        <v>#N/A</v>
      </c>
      <c r="AQ353" s="53" t="e">
        <f>W353-X353-VLOOKUP(C353, Вчера_Спутник!C:BG, 21, FALSE)</f>
        <v>#N/A</v>
      </c>
      <c r="AR353" s="53" t="e">
        <f>Y353-Z353-VLOOKUP(C353, Вчера_Спутник!C:BG, 23, FALSE)</f>
        <v>#N/A</v>
      </c>
      <c r="AS353" s="53" t="e">
        <f>VLOOKUP(C353, Вчера_Спутник!C:BG, 25, FALSE)+F353-V353-Z353-AA353</f>
        <v>#N/A</v>
      </c>
    </row>
    <row r="354" spans="1:45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4"/>
      <c r="AB354" s="48"/>
      <c r="AC354" s="53">
        <f t="shared" si="11"/>
        <v>0</v>
      </c>
      <c r="AD354" s="53">
        <f t="shared" si="12"/>
        <v>0</v>
      </c>
      <c r="AE354" s="53" t="str">
        <f>IF(ISNA(VLOOKUP(C354,Вчера_Спутник!C:C, 1, FALSE)),"ошибка",0)</f>
        <v>ошибка</v>
      </c>
      <c r="AF354" s="55"/>
      <c r="AG354" s="53" t="e">
        <f>D354-VLOOKUP(C354, Вчера_Спутник!C:BG, 2, FALSE)</f>
        <v>#N/A</v>
      </c>
      <c r="AH354" s="53" t="e">
        <f>E354-F354-VLOOKUP(C354, Вчера_Спутник!C:BG, 3, FALSE)</f>
        <v>#N/A</v>
      </c>
      <c r="AI354" s="53" t="e">
        <f>G354-H354-VLOOKUP(C354, Вчера_Спутник!C:BG, 5, FALSE)</f>
        <v>#N/A</v>
      </c>
      <c r="AJ354" s="53" t="e">
        <f>I354-J354-VLOOKUP(C354, Вчера_Спутник!C:BG, 7, FALSE)</f>
        <v>#N/A</v>
      </c>
      <c r="AK354" s="53" t="e">
        <f>K354-L354-VLOOKUP(C354, Вчера_Спутник!C:BG, 9, FALSE)</f>
        <v>#N/A</v>
      </c>
      <c r="AL354" s="53" t="e">
        <f>M354-N354-VLOOKUP(C354, Вчера_Спутник!C:BG, 11, FALSE)</f>
        <v>#N/A</v>
      </c>
      <c r="AM354" s="53" t="e">
        <f>O354-P354-VLOOKUP(C354, Вчера_Спутник!C:BG, 13, FALSE)</f>
        <v>#N/A</v>
      </c>
      <c r="AN354" s="53" t="e">
        <f>Q354-R354-VLOOKUP(C354, Вчера_Спутник!C:BG, 15, FALSE)</f>
        <v>#N/A</v>
      </c>
      <c r="AO354" s="53" t="e">
        <f>S354-T354-VLOOKUP(C354, Вчера_Спутник!C:BG, 17, FALSE)</f>
        <v>#N/A</v>
      </c>
      <c r="AP354" s="53" t="e">
        <f>U354-V354-VLOOKUP(C354, Вчера_Спутник!C:BG, 19, FALSE)</f>
        <v>#N/A</v>
      </c>
      <c r="AQ354" s="53" t="e">
        <f>W354-X354-VLOOKUP(C354, Вчера_Спутник!C:BG, 21, FALSE)</f>
        <v>#N/A</v>
      </c>
      <c r="AR354" s="53" t="e">
        <f>Y354-Z354-VLOOKUP(C354, Вчера_Спутник!C:BG, 23, FALSE)</f>
        <v>#N/A</v>
      </c>
      <c r="AS354" s="53" t="e">
        <f>VLOOKUP(C354, Вчера_Спутник!C:BG, 25, FALSE)+F354-V354-Z354-AA354</f>
        <v>#N/A</v>
      </c>
    </row>
    <row r="355" spans="1:45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4"/>
      <c r="AB355" s="48"/>
      <c r="AC355" s="53">
        <f t="shared" si="11"/>
        <v>0</v>
      </c>
      <c r="AD355" s="53">
        <f t="shared" si="12"/>
        <v>0</v>
      </c>
      <c r="AE355" s="53" t="str">
        <f>IF(ISNA(VLOOKUP(C355,Вчера_Спутник!C:C, 1, FALSE)),"ошибка",0)</f>
        <v>ошибка</v>
      </c>
      <c r="AF355" s="55"/>
      <c r="AG355" s="53" t="e">
        <f>D355-VLOOKUP(C355, Вчера_Спутник!C:BG, 2, FALSE)</f>
        <v>#N/A</v>
      </c>
      <c r="AH355" s="53" t="e">
        <f>E355-F355-VLOOKUP(C355, Вчера_Спутник!C:BG, 3, FALSE)</f>
        <v>#N/A</v>
      </c>
      <c r="AI355" s="53" t="e">
        <f>G355-H355-VLOOKUP(C355, Вчера_Спутник!C:BG, 5, FALSE)</f>
        <v>#N/A</v>
      </c>
      <c r="AJ355" s="53" t="e">
        <f>I355-J355-VLOOKUP(C355, Вчера_Спутник!C:BG, 7, FALSE)</f>
        <v>#N/A</v>
      </c>
      <c r="AK355" s="53" t="e">
        <f>K355-L355-VLOOKUP(C355, Вчера_Спутник!C:BG, 9, FALSE)</f>
        <v>#N/A</v>
      </c>
      <c r="AL355" s="53" t="e">
        <f>M355-N355-VLOOKUP(C355, Вчера_Спутник!C:BG, 11, FALSE)</f>
        <v>#N/A</v>
      </c>
      <c r="AM355" s="53" t="e">
        <f>O355-P355-VLOOKUP(C355, Вчера_Спутник!C:BG, 13, FALSE)</f>
        <v>#N/A</v>
      </c>
      <c r="AN355" s="53" t="e">
        <f>Q355-R355-VLOOKUP(C355, Вчера_Спутник!C:BG, 15, FALSE)</f>
        <v>#N/A</v>
      </c>
      <c r="AO355" s="53" t="e">
        <f>S355-T355-VLOOKUP(C355, Вчера_Спутник!C:BG, 17, FALSE)</f>
        <v>#N/A</v>
      </c>
      <c r="AP355" s="53" t="e">
        <f>U355-V355-VLOOKUP(C355, Вчера_Спутник!C:BG, 19, FALSE)</f>
        <v>#N/A</v>
      </c>
      <c r="AQ355" s="53" t="e">
        <f>W355-X355-VLOOKUP(C355, Вчера_Спутник!C:BG, 21, FALSE)</f>
        <v>#N/A</v>
      </c>
      <c r="AR355" s="53" t="e">
        <f>Y355-Z355-VLOOKUP(C355, Вчера_Спутник!C:BG, 23, FALSE)</f>
        <v>#N/A</v>
      </c>
      <c r="AS355" s="53" t="e">
        <f>VLOOKUP(C355, Вчера_Спутник!C:BG, 25, FALSE)+F355-V355-Z355-AA355</f>
        <v>#N/A</v>
      </c>
    </row>
    <row r="356" spans="1:45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4"/>
      <c r="AB356" s="48"/>
      <c r="AC356" s="53">
        <f t="shared" si="11"/>
        <v>0</v>
      </c>
      <c r="AD356" s="53">
        <f t="shared" si="12"/>
        <v>0</v>
      </c>
      <c r="AE356" s="53" t="str">
        <f>IF(ISNA(VLOOKUP(C356,Вчера_Спутник!C:C, 1, FALSE)),"ошибка",0)</f>
        <v>ошибка</v>
      </c>
      <c r="AF356" s="55"/>
      <c r="AG356" s="53" t="e">
        <f>D356-VLOOKUP(C356, Вчера_Спутник!C:BG, 2, FALSE)</f>
        <v>#N/A</v>
      </c>
      <c r="AH356" s="53" t="e">
        <f>E356-F356-VLOOKUP(C356, Вчера_Спутник!C:BG, 3, FALSE)</f>
        <v>#N/A</v>
      </c>
      <c r="AI356" s="53" t="e">
        <f>G356-H356-VLOOKUP(C356, Вчера_Спутник!C:BG, 5, FALSE)</f>
        <v>#N/A</v>
      </c>
      <c r="AJ356" s="53" t="e">
        <f>I356-J356-VLOOKUP(C356, Вчера_Спутник!C:BG, 7, FALSE)</f>
        <v>#N/A</v>
      </c>
      <c r="AK356" s="53" t="e">
        <f>K356-L356-VLOOKUP(C356, Вчера_Спутник!C:BG, 9, FALSE)</f>
        <v>#N/A</v>
      </c>
      <c r="AL356" s="53" t="e">
        <f>M356-N356-VLOOKUP(C356, Вчера_Спутник!C:BG, 11, FALSE)</f>
        <v>#N/A</v>
      </c>
      <c r="AM356" s="53" t="e">
        <f>O356-P356-VLOOKUP(C356, Вчера_Спутник!C:BG, 13, FALSE)</f>
        <v>#N/A</v>
      </c>
      <c r="AN356" s="53" t="e">
        <f>Q356-R356-VLOOKUP(C356, Вчера_Спутник!C:BG, 15, FALSE)</f>
        <v>#N/A</v>
      </c>
      <c r="AO356" s="53" t="e">
        <f>S356-T356-VLOOKUP(C356, Вчера_Спутник!C:BG, 17, FALSE)</f>
        <v>#N/A</v>
      </c>
      <c r="AP356" s="53" t="e">
        <f>U356-V356-VLOOKUP(C356, Вчера_Спутник!C:BG, 19, FALSE)</f>
        <v>#N/A</v>
      </c>
      <c r="AQ356" s="53" t="e">
        <f>W356-X356-VLOOKUP(C356, Вчера_Спутник!C:BG, 21, FALSE)</f>
        <v>#N/A</v>
      </c>
      <c r="AR356" s="53" t="e">
        <f>Y356-Z356-VLOOKUP(C356, Вчера_Спутник!C:BG, 23, FALSE)</f>
        <v>#N/A</v>
      </c>
      <c r="AS356" s="53" t="e">
        <f>VLOOKUP(C356, Вчера_Спутник!C:BG, 25, FALSE)+F356-V356-Z356-AA356</f>
        <v>#N/A</v>
      </c>
    </row>
    <row r="357" spans="1:45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4"/>
      <c r="AB357" s="48"/>
      <c r="AC357" s="53">
        <f t="shared" si="11"/>
        <v>0</v>
      </c>
      <c r="AD357" s="53">
        <f t="shared" si="12"/>
        <v>0</v>
      </c>
      <c r="AE357" s="53" t="str">
        <f>IF(ISNA(VLOOKUP(C357,Вчера_Спутник!C:C, 1, FALSE)),"ошибка",0)</f>
        <v>ошибка</v>
      </c>
      <c r="AF357" s="55"/>
      <c r="AG357" s="53" t="e">
        <f>D357-VLOOKUP(C357, Вчера_Спутник!C:BG, 2, FALSE)</f>
        <v>#N/A</v>
      </c>
      <c r="AH357" s="53" t="e">
        <f>E357-F357-VLOOKUP(C357, Вчера_Спутник!C:BG, 3, FALSE)</f>
        <v>#N/A</v>
      </c>
      <c r="AI357" s="53" t="e">
        <f>G357-H357-VLOOKUP(C357, Вчера_Спутник!C:BG, 5, FALSE)</f>
        <v>#N/A</v>
      </c>
      <c r="AJ357" s="53" t="e">
        <f>I357-J357-VLOOKUP(C357, Вчера_Спутник!C:BG, 7, FALSE)</f>
        <v>#N/A</v>
      </c>
      <c r="AK357" s="53" t="e">
        <f>K357-L357-VLOOKUP(C357, Вчера_Спутник!C:BG, 9, FALSE)</f>
        <v>#N/A</v>
      </c>
      <c r="AL357" s="53" t="e">
        <f>M357-N357-VLOOKUP(C357, Вчера_Спутник!C:BG, 11, FALSE)</f>
        <v>#N/A</v>
      </c>
      <c r="AM357" s="53" t="e">
        <f>O357-P357-VLOOKUP(C357, Вчера_Спутник!C:BG, 13, FALSE)</f>
        <v>#N/A</v>
      </c>
      <c r="AN357" s="53" t="e">
        <f>Q357-R357-VLOOKUP(C357, Вчера_Спутник!C:BG, 15, FALSE)</f>
        <v>#N/A</v>
      </c>
      <c r="AO357" s="53" t="e">
        <f>S357-T357-VLOOKUP(C357, Вчера_Спутник!C:BG, 17, FALSE)</f>
        <v>#N/A</v>
      </c>
      <c r="AP357" s="53" t="e">
        <f>U357-V357-VLOOKUP(C357, Вчера_Спутник!C:BG, 19, FALSE)</f>
        <v>#N/A</v>
      </c>
      <c r="AQ357" s="53" t="e">
        <f>W357-X357-VLOOKUP(C357, Вчера_Спутник!C:BG, 21, FALSE)</f>
        <v>#N/A</v>
      </c>
      <c r="AR357" s="53" t="e">
        <f>Y357-Z357-VLOOKUP(C357, Вчера_Спутник!C:BG, 23, FALSE)</f>
        <v>#N/A</v>
      </c>
      <c r="AS357" s="53" t="e">
        <f>VLOOKUP(C357, Вчера_Спутник!C:BG, 25, FALSE)+F357-V357-Z357-AA357</f>
        <v>#N/A</v>
      </c>
    </row>
    <row r="358" spans="1:45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4"/>
      <c r="AB358" s="48"/>
      <c r="AC358" s="53">
        <f t="shared" si="11"/>
        <v>0</v>
      </c>
      <c r="AD358" s="53">
        <f t="shared" si="12"/>
        <v>0</v>
      </c>
      <c r="AE358" s="53" t="str">
        <f>IF(ISNA(VLOOKUP(C358,Вчера_Спутник!C:C, 1, FALSE)),"ошибка",0)</f>
        <v>ошибка</v>
      </c>
      <c r="AF358" s="55"/>
      <c r="AG358" s="53" t="e">
        <f>D358-VLOOKUP(C358, Вчера_Спутник!C:BG, 2, FALSE)</f>
        <v>#N/A</v>
      </c>
      <c r="AH358" s="53" t="e">
        <f>E358-F358-VLOOKUP(C358, Вчера_Спутник!C:BG, 3, FALSE)</f>
        <v>#N/A</v>
      </c>
      <c r="AI358" s="53" t="e">
        <f>G358-H358-VLOOKUP(C358, Вчера_Спутник!C:BG, 5, FALSE)</f>
        <v>#N/A</v>
      </c>
      <c r="AJ358" s="53" t="e">
        <f>I358-J358-VLOOKUP(C358, Вчера_Спутник!C:BG, 7, FALSE)</f>
        <v>#N/A</v>
      </c>
      <c r="AK358" s="53" t="e">
        <f>K358-L358-VLOOKUP(C358, Вчера_Спутник!C:BG, 9, FALSE)</f>
        <v>#N/A</v>
      </c>
      <c r="AL358" s="53" t="e">
        <f>M358-N358-VLOOKUP(C358, Вчера_Спутник!C:BG, 11, FALSE)</f>
        <v>#N/A</v>
      </c>
      <c r="AM358" s="53" t="e">
        <f>O358-P358-VLOOKUP(C358, Вчера_Спутник!C:BG, 13, FALSE)</f>
        <v>#N/A</v>
      </c>
      <c r="AN358" s="53" t="e">
        <f>Q358-R358-VLOOKUP(C358, Вчера_Спутник!C:BG, 15, FALSE)</f>
        <v>#N/A</v>
      </c>
      <c r="AO358" s="53" t="e">
        <f>S358-T358-VLOOKUP(C358, Вчера_Спутник!C:BG, 17, FALSE)</f>
        <v>#N/A</v>
      </c>
      <c r="AP358" s="53" t="e">
        <f>U358-V358-VLOOKUP(C358, Вчера_Спутник!C:BG, 19, FALSE)</f>
        <v>#N/A</v>
      </c>
      <c r="AQ358" s="53" t="e">
        <f>W358-X358-VLOOKUP(C358, Вчера_Спутник!C:BG, 21, FALSE)</f>
        <v>#N/A</v>
      </c>
      <c r="AR358" s="53" t="e">
        <f>Y358-Z358-VLOOKUP(C358, Вчера_Спутник!C:BG, 23, FALSE)</f>
        <v>#N/A</v>
      </c>
      <c r="AS358" s="53" t="e">
        <f>VLOOKUP(C358, Вчера_Спутник!C:BG, 25, FALSE)+F358-V358-Z358-AA358</f>
        <v>#N/A</v>
      </c>
    </row>
    <row r="359" spans="1:45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4"/>
      <c r="AB359" s="48"/>
      <c r="AC359" s="53">
        <f t="shared" si="11"/>
        <v>0</v>
      </c>
      <c r="AD359" s="53">
        <f t="shared" si="12"/>
        <v>0</v>
      </c>
      <c r="AE359" s="53" t="str">
        <f>IF(ISNA(VLOOKUP(C359,Вчера_Спутник!C:C, 1, FALSE)),"ошибка",0)</f>
        <v>ошибка</v>
      </c>
      <c r="AF359" s="55"/>
      <c r="AG359" s="53" t="e">
        <f>D359-VLOOKUP(C359, Вчера_Спутник!C:BG, 2, FALSE)</f>
        <v>#N/A</v>
      </c>
      <c r="AH359" s="53" t="e">
        <f>E359-F359-VLOOKUP(C359, Вчера_Спутник!C:BG, 3, FALSE)</f>
        <v>#N/A</v>
      </c>
      <c r="AI359" s="53" t="e">
        <f>G359-H359-VLOOKUP(C359, Вчера_Спутник!C:BG, 5, FALSE)</f>
        <v>#N/A</v>
      </c>
      <c r="AJ359" s="53" t="e">
        <f>I359-J359-VLOOKUP(C359, Вчера_Спутник!C:BG, 7, FALSE)</f>
        <v>#N/A</v>
      </c>
      <c r="AK359" s="53" t="e">
        <f>K359-L359-VLOOKUP(C359, Вчера_Спутник!C:BG, 9, FALSE)</f>
        <v>#N/A</v>
      </c>
      <c r="AL359" s="53" t="e">
        <f>M359-N359-VLOOKUP(C359, Вчера_Спутник!C:BG, 11, FALSE)</f>
        <v>#N/A</v>
      </c>
      <c r="AM359" s="53" t="e">
        <f>O359-P359-VLOOKUP(C359, Вчера_Спутник!C:BG, 13, FALSE)</f>
        <v>#N/A</v>
      </c>
      <c r="AN359" s="53" t="e">
        <f>Q359-R359-VLOOKUP(C359, Вчера_Спутник!C:BG, 15, FALSE)</f>
        <v>#N/A</v>
      </c>
      <c r="AO359" s="53" t="e">
        <f>S359-T359-VLOOKUP(C359, Вчера_Спутник!C:BG, 17, FALSE)</f>
        <v>#N/A</v>
      </c>
      <c r="AP359" s="53" t="e">
        <f>U359-V359-VLOOKUP(C359, Вчера_Спутник!C:BG, 19, FALSE)</f>
        <v>#N/A</v>
      </c>
      <c r="AQ359" s="53" t="e">
        <f>W359-X359-VLOOKUP(C359, Вчера_Спутник!C:BG, 21, FALSE)</f>
        <v>#N/A</v>
      </c>
      <c r="AR359" s="53" t="e">
        <f>Y359-Z359-VLOOKUP(C359, Вчера_Спутник!C:BG, 23, FALSE)</f>
        <v>#N/A</v>
      </c>
      <c r="AS359" s="53" t="e">
        <f>VLOOKUP(C359, Вчера_Спутник!C:BG, 25, FALSE)+F359-V359-Z359-AA359</f>
        <v>#N/A</v>
      </c>
    </row>
    <row r="360" spans="1:45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4"/>
      <c r="AB360" s="48"/>
      <c r="AC360" s="53">
        <f t="shared" si="11"/>
        <v>0</v>
      </c>
      <c r="AD360" s="53">
        <f t="shared" si="12"/>
        <v>0</v>
      </c>
      <c r="AE360" s="53" t="str">
        <f>IF(ISNA(VLOOKUP(C360,Вчера_Спутник!C:C, 1, FALSE)),"ошибка",0)</f>
        <v>ошибка</v>
      </c>
      <c r="AF360" s="55"/>
      <c r="AG360" s="53" t="e">
        <f>D360-VLOOKUP(C360, Вчера_Спутник!C:BG, 2, FALSE)</f>
        <v>#N/A</v>
      </c>
      <c r="AH360" s="53" t="e">
        <f>E360-F360-VLOOKUP(C360, Вчера_Спутник!C:BG, 3, FALSE)</f>
        <v>#N/A</v>
      </c>
      <c r="AI360" s="53" t="e">
        <f>G360-H360-VLOOKUP(C360, Вчера_Спутник!C:BG, 5, FALSE)</f>
        <v>#N/A</v>
      </c>
      <c r="AJ360" s="53" t="e">
        <f>I360-J360-VLOOKUP(C360, Вчера_Спутник!C:BG, 7, FALSE)</f>
        <v>#N/A</v>
      </c>
      <c r="AK360" s="53" t="e">
        <f>K360-L360-VLOOKUP(C360, Вчера_Спутник!C:BG, 9, FALSE)</f>
        <v>#N/A</v>
      </c>
      <c r="AL360" s="53" t="e">
        <f>M360-N360-VLOOKUP(C360, Вчера_Спутник!C:BG, 11, FALSE)</f>
        <v>#N/A</v>
      </c>
      <c r="AM360" s="53" t="e">
        <f>O360-P360-VLOOKUP(C360, Вчера_Спутник!C:BG, 13, FALSE)</f>
        <v>#N/A</v>
      </c>
      <c r="AN360" s="53" t="e">
        <f>Q360-R360-VLOOKUP(C360, Вчера_Спутник!C:BG, 15, FALSE)</f>
        <v>#N/A</v>
      </c>
      <c r="AO360" s="53" t="e">
        <f>S360-T360-VLOOKUP(C360, Вчера_Спутник!C:BG, 17, FALSE)</f>
        <v>#N/A</v>
      </c>
      <c r="AP360" s="53" t="e">
        <f>U360-V360-VLOOKUP(C360, Вчера_Спутник!C:BG, 19, FALSE)</f>
        <v>#N/A</v>
      </c>
      <c r="AQ360" s="53" t="e">
        <f>W360-X360-VLOOKUP(C360, Вчера_Спутник!C:BG, 21, FALSE)</f>
        <v>#N/A</v>
      </c>
      <c r="AR360" s="53" t="e">
        <f>Y360-Z360-VLOOKUP(C360, Вчера_Спутник!C:BG, 23, FALSE)</f>
        <v>#N/A</v>
      </c>
      <c r="AS360" s="53" t="e">
        <f>VLOOKUP(C360, Вчера_Спутник!C:BG, 25, FALSE)+F360-V360-Z360-AA360</f>
        <v>#N/A</v>
      </c>
    </row>
    <row r="361" spans="1:45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4"/>
      <c r="AB361" s="48"/>
      <c r="AC361" s="53">
        <f t="shared" si="11"/>
        <v>0</v>
      </c>
      <c r="AD361" s="53">
        <f t="shared" si="12"/>
        <v>0</v>
      </c>
      <c r="AE361" s="53" t="str">
        <f>IF(ISNA(VLOOKUP(C361,Вчера_Спутник!C:C, 1, FALSE)),"ошибка",0)</f>
        <v>ошибка</v>
      </c>
      <c r="AF361" s="55"/>
      <c r="AG361" s="53" t="e">
        <f>D361-VLOOKUP(C361, Вчера_Спутник!C:BG, 2, FALSE)</f>
        <v>#N/A</v>
      </c>
      <c r="AH361" s="53" t="e">
        <f>E361-F361-VLOOKUP(C361, Вчера_Спутник!C:BG, 3, FALSE)</f>
        <v>#N/A</v>
      </c>
      <c r="AI361" s="53" t="e">
        <f>G361-H361-VLOOKUP(C361, Вчера_Спутник!C:BG, 5, FALSE)</f>
        <v>#N/A</v>
      </c>
      <c r="AJ361" s="53" t="e">
        <f>I361-J361-VLOOKUP(C361, Вчера_Спутник!C:BG, 7, FALSE)</f>
        <v>#N/A</v>
      </c>
      <c r="AK361" s="53" t="e">
        <f>K361-L361-VLOOKUP(C361, Вчера_Спутник!C:BG, 9, FALSE)</f>
        <v>#N/A</v>
      </c>
      <c r="AL361" s="53" t="e">
        <f>M361-N361-VLOOKUP(C361, Вчера_Спутник!C:BG, 11, FALSE)</f>
        <v>#N/A</v>
      </c>
      <c r="AM361" s="53" t="e">
        <f>O361-P361-VLOOKUP(C361, Вчера_Спутник!C:BG, 13, FALSE)</f>
        <v>#N/A</v>
      </c>
      <c r="AN361" s="53" t="e">
        <f>Q361-R361-VLOOKUP(C361, Вчера_Спутник!C:BG, 15, FALSE)</f>
        <v>#N/A</v>
      </c>
      <c r="AO361" s="53" t="e">
        <f>S361-T361-VLOOKUP(C361, Вчера_Спутник!C:BG, 17, FALSE)</f>
        <v>#N/A</v>
      </c>
      <c r="AP361" s="53" t="e">
        <f>U361-V361-VLOOKUP(C361, Вчера_Спутник!C:BG, 19, FALSE)</f>
        <v>#N/A</v>
      </c>
      <c r="AQ361" s="53" t="e">
        <f>W361-X361-VLOOKUP(C361, Вчера_Спутник!C:BG, 21, FALSE)</f>
        <v>#N/A</v>
      </c>
      <c r="AR361" s="53" t="e">
        <f>Y361-Z361-VLOOKUP(C361, Вчера_Спутник!C:BG, 23, FALSE)</f>
        <v>#N/A</v>
      </c>
      <c r="AS361" s="53" t="e">
        <f>VLOOKUP(C361, Вчера_Спутник!C:BG, 25, FALSE)+F361-V361-Z361-AA361</f>
        <v>#N/A</v>
      </c>
    </row>
    <row r="362" spans="1:45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4"/>
      <c r="AB362" s="48"/>
      <c r="AC362" s="53">
        <f t="shared" si="11"/>
        <v>0</v>
      </c>
      <c r="AD362" s="53">
        <f t="shared" si="12"/>
        <v>0</v>
      </c>
      <c r="AE362" s="53" t="str">
        <f>IF(ISNA(VLOOKUP(C362,Вчера_Спутник!C:C, 1, FALSE)),"ошибка",0)</f>
        <v>ошибка</v>
      </c>
      <c r="AF362" s="55"/>
      <c r="AG362" s="53" t="e">
        <f>D362-VLOOKUP(C362, Вчера_Спутник!C:BG, 2, FALSE)</f>
        <v>#N/A</v>
      </c>
      <c r="AH362" s="53" t="e">
        <f>E362-F362-VLOOKUP(C362, Вчера_Спутник!C:BG, 3, FALSE)</f>
        <v>#N/A</v>
      </c>
      <c r="AI362" s="53" t="e">
        <f>G362-H362-VLOOKUP(C362, Вчера_Спутник!C:BG, 5, FALSE)</f>
        <v>#N/A</v>
      </c>
      <c r="AJ362" s="53" t="e">
        <f>I362-J362-VLOOKUP(C362, Вчера_Спутник!C:BG, 7, FALSE)</f>
        <v>#N/A</v>
      </c>
      <c r="AK362" s="53" t="e">
        <f>K362-L362-VLOOKUP(C362, Вчера_Спутник!C:BG, 9, FALSE)</f>
        <v>#N/A</v>
      </c>
      <c r="AL362" s="53" t="e">
        <f>M362-N362-VLOOKUP(C362, Вчера_Спутник!C:BG, 11, FALSE)</f>
        <v>#N/A</v>
      </c>
      <c r="AM362" s="53" t="e">
        <f>O362-P362-VLOOKUP(C362, Вчера_Спутник!C:BG, 13, FALSE)</f>
        <v>#N/A</v>
      </c>
      <c r="AN362" s="53" t="e">
        <f>Q362-R362-VLOOKUP(C362, Вчера_Спутник!C:BG, 15, FALSE)</f>
        <v>#N/A</v>
      </c>
      <c r="AO362" s="53" t="e">
        <f>S362-T362-VLOOKUP(C362, Вчера_Спутник!C:BG, 17, FALSE)</f>
        <v>#N/A</v>
      </c>
      <c r="AP362" s="53" t="e">
        <f>U362-V362-VLOOKUP(C362, Вчера_Спутник!C:BG, 19, FALSE)</f>
        <v>#N/A</v>
      </c>
      <c r="AQ362" s="53" t="e">
        <f>W362-X362-VLOOKUP(C362, Вчера_Спутник!C:BG, 21, FALSE)</f>
        <v>#N/A</v>
      </c>
      <c r="AR362" s="53" t="e">
        <f>Y362-Z362-VLOOKUP(C362, Вчера_Спутник!C:BG, 23, FALSE)</f>
        <v>#N/A</v>
      </c>
      <c r="AS362" s="53" t="e">
        <f>VLOOKUP(C362, Вчера_Спутник!C:BG, 25, FALSE)+F362-V362-Z362-AA362</f>
        <v>#N/A</v>
      </c>
    </row>
    <row r="363" spans="1:45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4"/>
      <c r="AB363" s="48"/>
      <c r="AC363" s="53">
        <f t="shared" si="11"/>
        <v>0</v>
      </c>
      <c r="AD363" s="53">
        <f t="shared" si="12"/>
        <v>0</v>
      </c>
      <c r="AE363" s="53" t="str">
        <f>IF(ISNA(VLOOKUP(C363,Вчера_Спутник!C:C, 1, FALSE)),"ошибка",0)</f>
        <v>ошибка</v>
      </c>
      <c r="AF363" s="55"/>
      <c r="AG363" s="53" t="e">
        <f>D363-VLOOKUP(C363, Вчера_Спутник!C:BG, 2, FALSE)</f>
        <v>#N/A</v>
      </c>
      <c r="AH363" s="53" t="e">
        <f>E363-F363-VLOOKUP(C363, Вчера_Спутник!C:BG, 3, FALSE)</f>
        <v>#N/A</v>
      </c>
      <c r="AI363" s="53" t="e">
        <f>G363-H363-VLOOKUP(C363, Вчера_Спутник!C:BG, 5, FALSE)</f>
        <v>#N/A</v>
      </c>
      <c r="AJ363" s="53" t="e">
        <f>I363-J363-VLOOKUP(C363, Вчера_Спутник!C:BG, 7, FALSE)</f>
        <v>#N/A</v>
      </c>
      <c r="AK363" s="53" t="e">
        <f>K363-L363-VLOOKUP(C363, Вчера_Спутник!C:BG, 9, FALSE)</f>
        <v>#N/A</v>
      </c>
      <c r="AL363" s="53" t="e">
        <f>M363-N363-VLOOKUP(C363, Вчера_Спутник!C:BG, 11, FALSE)</f>
        <v>#N/A</v>
      </c>
      <c r="AM363" s="53" t="e">
        <f>O363-P363-VLOOKUP(C363, Вчера_Спутник!C:BG, 13, FALSE)</f>
        <v>#N/A</v>
      </c>
      <c r="AN363" s="53" t="e">
        <f>Q363-R363-VLOOKUP(C363, Вчера_Спутник!C:BG, 15, FALSE)</f>
        <v>#N/A</v>
      </c>
      <c r="AO363" s="53" t="e">
        <f>S363-T363-VLOOKUP(C363, Вчера_Спутник!C:BG, 17, FALSE)</f>
        <v>#N/A</v>
      </c>
      <c r="AP363" s="53" t="e">
        <f>U363-V363-VLOOKUP(C363, Вчера_Спутник!C:BG, 19, FALSE)</f>
        <v>#N/A</v>
      </c>
      <c r="AQ363" s="53" t="e">
        <f>W363-X363-VLOOKUP(C363, Вчера_Спутник!C:BG, 21, FALSE)</f>
        <v>#N/A</v>
      </c>
      <c r="AR363" s="53" t="e">
        <f>Y363-Z363-VLOOKUP(C363, Вчера_Спутник!C:BG, 23, FALSE)</f>
        <v>#N/A</v>
      </c>
      <c r="AS363" s="53" t="e">
        <f>VLOOKUP(C363, Вчера_Спутник!C:BG, 25, FALSE)+F363-V363-Z363-AA363</f>
        <v>#N/A</v>
      </c>
    </row>
    <row r="364" spans="1:45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4"/>
      <c r="AB364" s="48"/>
      <c r="AC364" s="53">
        <f t="shared" si="11"/>
        <v>0</v>
      </c>
      <c r="AD364" s="53">
        <f t="shared" si="12"/>
        <v>0</v>
      </c>
      <c r="AE364" s="53" t="str">
        <f>IF(ISNA(VLOOKUP(C364,Вчера_Спутник!C:C, 1, FALSE)),"ошибка",0)</f>
        <v>ошибка</v>
      </c>
      <c r="AF364" s="55"/>
      <c r="AG364" s="53" t="e">
        <f>D364-VLOOKUP(C364, Вчера_Спутник!C:BG, 2, FALSE)</f>
        <v>#N/A</v>
      </c>
      <c r="AH364" s="53" t="e">
        <f>E364-F364-VLOOKUP(C364, Вчера_Спутник!C:BG, 3, FALSE)</f>
        <v>#N/A</v>
      </c>
      <c r="AI364" s="53" t="e">
        <f>G364-H364-VLOOKUP(C364, Вчера_Спутник!C:BG, 5, FALSE)</f>
        <v>#N/A</v>
      </c>
      <c r="AJ364" s="53" t="e">
        <f>I364-J364-VLOOKUP(C364, Вчера_Спутник!C:BG, 7, FALSE)</f>
        <v>#N/A</v>
      </c>
      <c r="AK364" s="53" t="e">
        <f>K364-L364-VLOOKUP(C364, Вчера_Спутник!C:BG, 9, FALSE)</f>
        <v>#N/A</v>
      </c>
      <c r="AL364" s="53" t="e">
        <f>M364-N364-VLOOKUP(C364, Вчера_Спутник!C:BG, 11, FALSE)</f>
        <v>#N/A</v>
      </c>
      <c r="AM364" s="53" t="e">
        <f>O364-P364-VLOOKUP(C364, Вчера_Спутник!C:BG, 13, FALSE)</f>
        <v>#N/A</v>
      </c>
      <c r="AN364" s="53" t="e">
        <f>Q364-R364-VLOOKUP(C364, Вчера_Спутник!C:BG, 15, FALSE)</f>
        <v>#N/A</v>
      </c>
      <c r="AO364" s="53" t="e">
        <f>S364-T364-VLOOKUP(C364, Вчера_Спутник!C:BG, 17, FALSE)</f>
        <v>#N/A</v>
      </c>
      <c r="AP364" s="53" t="e">
        <f>U364-V364-VLOOKUP(C364, Вчера_Спутник!C:BG, 19, FALSE)</f>
        <v>#N/A</v>
      </c>
      <c r="AQ364" s="53" t="e">
        <f>W364-X364-VLOOKUP(C364, Вчера_Спутник!C:BG, 21, FALSE)</f>
        <v>#N/A</v>
      </c>
      <c r="AR364" s="53" t="e">
        <f>Y364-Z364-VLOOKUP(C364, Вчера_Спутник!C:BG, 23, FALSE)</f>
        <v>#N/A</v>
      </c>
      <c r="AS364" s="53" t="e">
        <f>VLOOKUP(C364, Вчера_Спутник!C:BG, 25, FALSE)+F364-V364-Z364-AA364</f>
        <v>#N/A</v>
      </c>
    </row>
    <row r="365" spans="1:45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4"/>
      <c r="AB365" s="48"/>
      <c r="AC365" s="53">
        <f t="shared" si="11"/>
        <v>0</v>
      </c>
      <c r="AD365" s="53">
        <f t="shared" si="12"/>
        <v>0</v>
      </c>
      <c r="AE365" s="53" t="str">
        <f>IF(ISNA(VLOOKUP(C365,Вчера_Спутник!C:C, 1, FALSE)),"ошибка",0)</f>
        <v>ошибка</v>
      </c>
      <c r="AF365" s="55"/>
      <c r="AG365" s="53" t="e">
        <f>D365-VLOOKUP(C365, Вчера_Спутник!C:BG, 2, FALSE)</f>
        <v>#N/A</v>
      </c>
      <c r="AH365" s="53" t="e">
        <f>E365-F365-VLOOKUP(C365, Вчера_Спутник!C:BG, 3, FALSE)</f>
        <v>#N/A</v>
      </c>
      <c r="AI365" s="53" t="e">
        <f>G365-H365-VLOOKUP(C365, Вчера_Спутник!C:BG, 5, FALSE)</f>
        <v>#N/A</v>
      </c>
      <c r="AJ365" s="53" t="e">
        <f>I365-J365-VLOOKUP(C365, Вчера_Спутник!C:BG, 7, FALSE)</f>
        <v>#N/A</v>
      </c>
      <c r="AK365" s="53" t="e">
        <f>K365-L365-VLOOKUP(C365, Вчера_Спутник!C:BG, 9, FALSE)</f>
        <v>#N/A</v>
      </c>
      <c r="AL365" s="53" t="e">
        <f>M365-N365-VLOOKUP(C365, Вчера_Спутник!C:BG, 11, FALSE)</f>
        <v>#N/A</v>
      </c>
      <c r="AM365" s="53" t="e">
        <f>O365-P365-VLOOKUP(C365, Вчера_Спутник!C:BG, 13, FALSE)</f>
        <v>#N/A</v>
      </c>
      <c r="AN365" s="53" t="e">
        <f>Q365-R365-VLOOKUP(C365, Вчера_Спутник!C:BG, 15, FALSE)</f>
        <v>#N/A</v>
      </c>
      <c r="AO365" s="53" t="e">
        <f>S365-T365-VLOOKUP(C365, Вчера_Спутник!C:BG, 17, FALSE)</f>
        <v>#N/A</v>
      </c>
      <c r="AP365" s="53" t="e">
        <f>U365-V365-VLOOKUP(C365, Вчера_Спутник!C:BG, 19, FALSE)</f>
        <v>#N/A</v>
      </c>
      <c r="AQ365" s="53" t="e">
        <f>W365-X365-VLOOKUP(C365, Вчера_Спутник!C:BG, 21, FALSE)</f>
        <v>#N/A</v>
      </c>
      <c r="AR365" s="53" t="e">
        <f>Y365-Z365-VLOOKUP(C365, Вчера_Спутник!C:BG, 23, FALSE)</f>
        <v>#N/A</v>
      </c>
      <c r="AS365" s="53" t="e">
        <f>VLOOKUP(C365, Вчера_Спутник!C:BG, 25, FALSE)+F365-V365-Z365-AA365</f>
        <v>#N/A</v>
      </c>
    </row>
    <row r="366" spans="1:45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4"/>
      <c r="AB366" s="48"/>
      <c r="AC366" s="53">
        <f t="shared" si="11"/>
        <v>0</v>
      </c>
      <c r="AD366" s="53">
        <f t="shared" si="12"/>
        <v>0</v>
      </c>
      <c r="AE366" s="53" t="str">
        <f>IF(ISNA(VLOOKUP(C366,Вчера_Спутник!C:C, 1, FALSE)),"ошибка",0)</f>
        <v>ошибка</v>
      </c>
      <c r="AF366" s="55"/>
      <c r="AG366" s="53" t="e">
        <f>D366-VLOOKUP(C366, Вчера_Спутник!C:BG, 2, FALSE)</f>
        <v>#N/A</v>
      </c>
      <c r="AH366" s="53" t="e">
        <f>E366-F366-VLOOKUP(C366, Вчера_Спутник!C:BG, 3, FALSE)</f>
        <v>#N/A</v>
      </c>
      <c r="AI366" s="53" t="e">
        <f>G366-H366-VLOOKUP(C366, Вчера_Спутник!C:BG, 5, FALSE)</f>
        <v>#N/A</v>
      </c>
      <c r="AJ366" s="53" t="e">
        <f>I366-J366-VLOOKUP(C366, Вчера_Спутник!C:BG, 7, FALSE)</f>
        <v>#N/A</v>
      </c>
      <c r="AK366" s="53" t="e">
        <f>K366-L366-VLOOKUP(C366, Вчера_Спутник!C:BG, 9, FALSE)</f>
        <v>#N/A</v>
      </c>
      <c r="AL366" s="53" t="e">
        <f>M366-N366-VLOOKUP(C366, Вчера_Спутник!C:BG, 11, FALSE)</f>
        <v>#N/A</v>
      </c>
      <c r="AM366" s="53" t="e">
        <f>O366-P366-VLOOKUP(C366, Вчера_Спутник!C:BG, 13, FALSE)</f>
        <v>#N/A</v>
      </c>
      <c r="AN366" s="53" t="e">
        <f>Q366-R366-VLOOKUP(C366, Вчера_Спутник!C:BG, 15, FALSE)</f>
        <v>#N/A</v>
      </c>
      <c r="AO366" s="53" t="e">
        <f>S366-T366-VLOOKUP(C366, Вчера_Спутник!C:BG, 17, FALSE)</f>
        <v>#N/A</v>
      </c>
      <c r="AP366" s="53" t="e">
        <f>U366-V366-VLOOKUP(C366, Вчера_Спутник!C:BG, 19, FALSE)</f>
        <v>#N/A</v>
      </c>
      <c r="AQ366" s="53" t="e">
        <f>W366-X366-VLOOKUP(C366, Вчера_Спутник!C:BG, 21, FALSE)</f>
        <v>#N/A</v>
      </c>
      <c r="AR366" s="53" t="e">
        <f>Y366-Z366-VLOOKUP(C366, Вчера_Спутник!C:BG, 23, FALSE)</f>
        <v>#N/A</v>
      </c>
      <c r="AS366" s="53" t="e">
        <f>VLOOKUP(C366, Вчера_Спутник!C:BG, 25, FALSE)+F366-V366-Z366-AA366</f>
        <v>#N/A</v>
      </c>
    </row>
    <row r="367" spans="1:45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4"/>
      <c r="AB367" s="48"/>
      <c r="AC367" s="53">
        <f t="shared" si="11"/>
        <v>0</v>
      </c>
      <c r="AD367" s="53">
        <f t="shared" si="12"/>
        <v>0</v>
      </c>
      <c r="AE367" s="53" t="str">
        <f>IF(ISNA(VLOOKUP(C367,Вчера_Спутник!C:C, 1, FALSE)),"ошибка",0)</f>
        <v>ошибка</v>
      </c>
      <c r="AF367" s="55"/>
      <c r="AG367" s="53" t="e">
        <f>D367-VLOOKUP(C367, Вчера_Спутник!C:BG, 2, FALSE)</f>
        <v>#N/A</v>
      </c>
      <c r="AH367" s="53" t="e">
        <f>E367-F367-VLOOKUP(C367, Вчера_Спутник!C:BG, 3, FALSE)</f>
        <v>#N/A</v>
      </c>
      <c r="AI367" s="53" t="e">
        <f>G367-H367-VLOOKUP(C367, Вчера_Спутник!C:BG, 5, FALSE)</f>
        <v>#N/A</v>
      </c>
      <c r="AJ367" s="53" t="e">
        <f>I367-J367-VLOOKUP(C367, Вчера_Спутник!C:BG, 7, FALSE)</f>
        <v>#N/A</v>
      </c>
      <c r="AK367" s="53" t="e">
        <f>K367-L367-VLOOKUP(C367, Вчера_Спутник!C:BG, 9, FALSE)</f>
        <v>#N/A</v>
      </c>
      <c r="AL367" s="53" t="e">
        <f>M367-N367-VLOOKUP(C367, Вчера_Спутник!C:BG, 11, FALSE)</f>
        <v>#N/A</v>
      </c>
      <c r="AM367" s="53" t="e">
        <f>O367-P367-VLOOKUP(C367, Вчера_Спутник!C:BG, 13, FALSE)</f>
        <v>#N/A</v>
      </c>
      <c r="AN367" s="53" t="e">
        <f>Q367-R367-VLOOKUP(C367, Вчера_Спутник!C:BG, 15, FALSE)</f>
        <v>#N/A</v>
      </c>
      <c r="AO367" s="53" t="e">
        <f>S367-T367-VLOOKUP(C367, Вчера_Спутник!C:BG, 17, FALSE)</f>
        <v>#N/A</v>
      </c>
      <c r="AP367" s="53" t="e">
        <f>U367-V367-VLOOKUP(C367, Вчера_Спутник!C:BG, 19, FALSE)</f>
        <v>#N/A</v>
      </c>
      <c r="AQ367" s="53" t="e">
        <f>W367-X367-VLOOKUP(C367, Вчера_Спутник!C:BG, 21, FALSE)</f>
        <v>#N/A</v>
      </c>
      <c r="AR367" s="53" t="e">
        <f>Y367-Z367-VLOOKUP(C367, Вчера_Спутник!C:BG, 23, FALSE)</f>
        <v>#N/A</v>
      </c>
      <c r="AS367" s="53" t="e">
        <f>VLOOKUP(C367, Вчера_Спутник!C:BG, 25, FALSE)+F367-V367-Z367-AA367</f>
        <v>#N/A</v>
      </c>
    </row>
    <row r="368" spans="1:45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4"/>
      <c r="AB368" s="48"/>
      <c r="AC368" s="53">
        <f t="shared" si="11"/>
        <v>0</v>
      </c>
      <c r="AD368" s="53">
        <f t="shared" si="12"/>
        <v>0</v>
      </c>
      <c r="AE368" s="53" t="str">
        <f>IF(ISNA(VLOOKUP(C368,Вчера_Спутник!C:C, 1, FALSE)),"ошибка",0)</f>
        <v>ошибка</v>
      </c>
      <c r="AF368" s="55"/>
      <c r="AG368" s="53" t="e">
        <f>D368-VLOOKUP(C368, Вчера_Спутник!C:BG, 2, FALSE)</f>
        <v>#N/A</v>
      </c>
      <c r="AH368" s="53" t="e">
        <f>E368-F368-VLOOKUP(C368, Вчера_Спутник!C:BG, 3, FALSE)</f>
        <v>#N/A</v>
      </c>
      <c r="AI368" s="53" t="e">
        <f>G368-H368-VLOOKUP(C368, Вчера_Спутник!C:BG, 5, FALSE)</f>
        <v>#N/A</v>
      </c>
      <c r="AJ368" s="53" t="e">
        <f>I368-J368-VLOOKUP(C368, Вчера_Спутник!C:BG, 7, FALSE)</f>
        <v>#N/A</v>
      </c>
      <c r="AK368" s="53" t="e">
        <f>K368-L368-VLOOKUP(C368, Вчера_Спутник!C:BG, 9, FALSE)</f>
        <v>#N/A</v>
      </c>
      <c r="AL368" s="53" t="e">
        <f>M368-N368-VLOOKUP(C368, Вчера_Спутник!C:BG, 11, FALSE)</f>
        <v>#N/A</v>
      </c>
      <c r="AM368" s="53" t="e">
        <f>O368-P368-VLOOKUP(C368, Вчера_Спутник!C:BG, 13, FALSE)</f>
        <v>#N/A</v>
      </c>
      <c r="AN368" s="53" t="e">
        <f>Q368-R368-VLOOKUP(C368, Вчера_Спутник!C:BG, 15, FALSE)</f>
        <v>#N/A</v>
      </c>
      <c r="AO368" s="53" t="e">
        <f>S368-T368-VLOOKUP(C368, Вчера_Спутник!C:BG, 17, FALSE)</f>
        <v>#N/A</v>
      </c>
      <c r="AP368" s="53" t="e">
        <f>U368-V368-VLOOKUP(C368, Вчера_Спутник!C:BG, 19, FALSE)</f>
        <v>#N/A</v>
      </c>
      <c r="AQ368" s="53" t="e">
        <f>W368-X368-VLOOKUP(C368, Вчера_Спутник!C:BG, 21, FALSE)</f>
        <v>#N/A</v>
      </c>
      <c r="AR368" s="53" t="e">
        <f>Y368-Z368-VLOOKUP(C368, Вчера_Спутник!C:BG, 23, FALSE)</f>
        <v>#N/A</v>
      </c>
      <c r="AS368" s="53" t="e">
        <f>VLOOKUP(C368, Вчера_Спутник!C:BG, 25, FALSE)+F368-V368-Z368-AA368</f>
        <v>#N/A</v>
      </c>
    </row>
    <row r="369" spans="1:45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4"/>
      <c r="AB369" s="48"/>
      <c r="AC369" s="53">
        <f t="shared" si="11"/>
        <v>0</v>
      </c>
      <c r="AD369" s="53">
        <f t="shared" si="12"/>
        <v>0</v>
      </c>
      <c r="AE369" s="53" t="str">
        <f>IF(ISNA(VLOOKUP(C369,Вчера_Спутник!C:C, 1, FALSE)),"ошибка",0)</f>
        <v>ошибка</v>
      </c>
      <c r="AF369" s="55"/>
      <c r="AG369" s="53" t="e">
        <f>D369-VLOOKUP(C369, Вчера_Спутник!C:BG, 2, FALSE)</f>
        <v>#N/A</v>
      </c>
      <c r="AH369" s="53" t="e">
        <f>E369-F369-VLOOKUP(C369, Вчера_Спутник!C:BG, 3, FALSE)</f>
        <v>#N/A</v>
      </c>
      <c r="AI369" s="53" t="e">
        <f>G369-H369-VLOOKUP(C369, Вчера_Спутник!C:BG, 5, FALSE)</f>
        <v>#N/A</v>
      </c>
      <c r="AJ369" s="53" t="e">
        <f>I369-J369-VLOOKUP(C369, Вчера_Спутник!C:BG, 7, FALSE)</f>
        <v>#N/A</v>
      </c>
      <c r="AK369" s="53" t="e">
        <f>K369-L369-VLOOKUP(C369, Вчера_Спутник!C:BG, 9, FALSE)</f>
        <v>#N/A</v>
      </c>
      <c r="AL369" s="53" t="e">
        <f>M369-N369-VLOOKUP(C369, Вчера_Спутник!C:BG, 11, FALSE)</f>
        <v>#N/A</v>
      </c>
      <c r="AM369" s="53" t="e">
        <f>O369-P369-VLOOKUP(C369, Вчера_Спутник!C:BG, 13, FALSE)</f>
        <v>#N/A</v>
      </c>
      <c r="AN369" s="53" t="e">
        <f>Q369-R369-VLOOKUP(C369, Вчера_Спутник!C:BG, 15, FALSE)</f>
        <v>#N/A</v>
      </c>
      <c r="AO369" s="53" t="e">
        <f>S369-T369-VLOOKUP(C369, Вчера_Спутник!C:BG, 17, FALSE)</f>
        <v>#N/A</v>
      </c>
      <c r="AP369" s="53" t="e">
        <f>U369-V369-VLOOKUP(C369, Вчера_Спутник!C:BG, 19, FALSE)</f>
        <v>#N/A</v>
      </c>
      <c r="AQ369" s="53" t="e">
        <f>W369-X369-VLOOKUP(C369, Вчера_Спутник!C:BG, 21, FALSE)</f>
        <v>#N/A</v>
      </c>
      <c r="AR369" s="53" t="e">
        <f>Y369-Z369-VLOOKUP(C369, Вчера_Спутник!C:BG, 23, FALSE)</f>
        <v>#N/A</v>
      </c>
      <c r="AS369" s="53" t="e">
        <f>VLOOKUP(C369, Вчера_Спутник!C:BG, 25, FALSE)+F369-V369-Z369-AA369</f>
        <v>#N/A</v>
      </c>
    </row>
    <row r="370" spans="1:45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4"/>
      <c r="AB370" s="48"/>
      <c r="AC370" s="53">
        <f t="shared" si="11"/>
        <v>0</v>
      </c>
      <c r="AD370" s="53">
        <f t="shared" si="12"/>
        <v>0</v>
      </c>
      <c r="AE370" s="53" t="str">
        <f>IF(ISNA(VLOOKUP(C370,Вчера_Спутник!C:C, 1, FALSE)),"ошибка",0)</f>
        <v>ошибка</v>
      </c>
      <c r="AF370" s="55"/>
      <c r="AG370" s="53" t="e">
        <f>D370-VLOOKUP(C370, Вчера_Спутник!C:BG, 2, FALSE)</f>
        <v>#N/A</v>
      </c>
      <c r="AH370" s="53" t="e">
        <f>E370-F370-VLOOKUP(C370, Вчера_Спутник!C:BG, 3, FALSE)</f>
        <v>#N/A</v>
      </c>
      <c r="AI370" s="53" t="e">
        <f>G370-H370-VLOOKUP(C370, Вчера_Спутник!C:BG, 5, FALSE)</f>
        <v>#N/A</v>
      </c>
      <c r="AJ370" s="53" t="e">
        <f>I370-J370-VLOOKUP(C370, Вчера_Спутник!C:BG, 7, FALSE)</f>
        <v>#N/A</v>
      </c>
      <c r="AK370" s="53" t="e">
        <f>K370-L370-VLOOKUP(C370, Вчера_Спутник!C:BG, 9, FALSE)</f>
        <v>#N/A</v>
      </c>
      <c r="AL370" s="53" t="e">
        <f>M370-N370-VLOOKUP(C370, Вчера_Спутник!C:BG, 11, FALSE)</f>
        <v>#N/A</v>
      </c>
      <c r="AM370" s="53" t="e">
        <f>O370-P370-VLOOKUP(C370, Вчера_Спутник!C:BG, 13, FALSE)</f>
        <v>#N/A</v>
      </c>
      <c r="AN370" s="53" t="e">
        <f>Q370-R370-VLOOKUP(C370, Вчера_Спутник!C:BG, 15, FALSE)</f>
        <v>#N/A</v>
      </c>
      <c r="AO370" s="53" t="e">
        <f>S370-T370-VLOOKUP(C370, Вчера_Спутник!C:BG, 17, FALSE)</f>
        <v>#N/A</v>
      </c>
      <c r="AP370" s="53" t="e">
        <f>U370-V370-VLOOKUP(C370, Вчера_Спутник!C:BG, 19, FALSE)</f>
        <v>#N/A</v>
      </c>
      <c r="AQ370" s="53" t="e">
        <f>W370-X370-VLOOKUP(C370, Вчера_Спутник!C:BG, 21, FALSE)</f>
        <v>#N/A</v>
      </c>
      <c r="AR370" s="53" t="e">
        <f>Y370-Z370-VLOOKUP(C370, Вчера_Спутник!C:BG, 23, FALSE)</f>
        <v>#N/A</v>
      </c>
      <c r="AS370" s="53" t="e">
        <f>VLOOKUP(C370, Вчера_Спутник!C:BG, 25, FALSE)+F370-V370-Z370-AA370</f>
        <v>#N/A</v>
      </c>
    </row>
    <row r="371" spans="1:45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4"/>
      <c r="AB371" s="48"/>
      <c r="AC371" s="53">
        <f t="shared" si="11"/>
        <v>0</v>
      </c>
      <c r="AD371" s="53">
        <f t="shared" si="12"/>
        <v>0</v>
      </c>
      <c r="AE371" s="53" t="str">
        <f>IF(ISNA(VLOOKUP(C371,Вчера_Спутник!C:C, 1, FALSE)),"ошибка",0)</f>
        <v>ошибка</v>
      </c>
      <c r="AF371" s="55"/>
      <c r="AG371" s="53" t="e">
        <f>D371-VLOOKUP(C371, Вчера_Спутник!C:BG, 2, FALSE)</f>
        <v>#N/A</v>
      </c>
      <c r="AH371" s="53" t="e">
        <f>E371-F371-VLOOKUP(C371, Вчера_Спутник!C:BG, 3, FALSE)</f>
        <v>#N/A</v>
      </c>
      <c r="AI371" s="53" t="e">
        <f>G371-H371-VLOOKUP(C371, Вчера_Спутник!C:BG, 5, FALSE)</f>
        <v>#N/A</v>
      </c>
      <c r="AJ371" s="53" t="e">
        <f>I371-J371-VLOOKUP(C371, Вчера_Спутник!C:BG, 7, FALSE)</f>
        <v>#N/A</v>
      </c>
      <c r="AK371" s="53" t="e">
        <f>K371-L371-VLOOKUP(C371, Вчера_Спутник!C:BG, 9, FALSE)</f>
        <v>#N/A</v>
      </c>
      <c r="AL371" s="53" t="e">
        <f>M371-N371-VLOOKUP(C371, Вчера_Спутник!C:BG, 11, FALSE)</f>
        <v>#N/A</v>
      </c>
      <c r="AM371" s="53" t="e">
        <f>O371-P371-VLOOKUP(C371, Вчера_Спутник!C:BG, 13, FALSE)</f>
        <v>#N/A</v>
      </c>
      <c r="AN371" s="53" t="e">
        <f>Q371-R371-VLOOKUP(C371, Вчера_Спутник!C:BG, 15, FALSE)</f>
        <v>#N/A</v>
      </c>
      <c r="AO371" s="53" t="e">
        <f>S371-T371-VLOOKUP(C371, Вчера_Спутник!C:BG, 17, FALSE)</f>
        <v>#N/A</v>
      </c>
      <c r="AP371" s="53" t="e">
        <f>U371-V371-VLOOKUP(C371, Вчера_Спутник!C:BG, 19, FALSE)</f>
        <v>#N/A</v>
      </c>
      <c r="AQ371" s="53" t="e">
        <f>W371-X371-VLOOKUP(C371, Вчера_Спутник!C:BG, 21, FALSE)</f>
        <v>#N/A</v>
      </c>
      <c r="AR371" s="53" t="e">
        <f>Y371-Z371-VLOOKUP(C371, Вчера_Спутник!C:BG, 23, FALSE)</f>
        <v>#N/A</v>
      </c>
      <c r="AS371" s="53" t="e">
        <f>VLOOKUP(C371, Вчера_Спутник!C:BG, 25, FALSE)+F371-V371-Z371-AA371</f>
        <v>#N/A</v>
      </c>
    </row>
    <row r="372" spans="1:45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4"/>
      <c r="AB372" s="48"/>
      <c r="AC372" s="53">
        <f t="shared" si="11"/>
        <v>0</v>
      </c>
      <c r="AD372" s="53">
        <f t="shared" si="12"/>
        <v>0</v>
      </c>
      <c r="AE372" s="53" t="str">
        <f>IF(ISNA(VLOOKUP(C372,Вчера_Спутник!C:C, 1, FALSE)),"ошибка",0)</f>
        <v>ошибка</v>
      </c>
      <c r="AF372" s="55"/>
      <c r="AG372" s="53" t="e">
        <f>D372-VLOOKUP(C372, Вчера_Спутник!C:BG, 2, FALSE)</f>
        <v>#N/A</v>
      </c>
      <c r="AH372" s="53" t="e">
        <f>E372-F372-VLOOKUP(C372, Вчера_Спутник!C:BG, 3, FALSE)</f>
        <v>#N/A</v>
      </c>
      <c r="AI372" s="53" t="e">
        <f>G372-H372-VLOOKUP(C372, Вчера_Спутник!C:BG, 5, FALSE)</f>
        <v>#N/A</v>
      </c>
      <c r="AJ372" s="53" t="e">
        <f>I372-J372-VLOOKUP(C372, Вчера_Спутник!C:BG, 7, FALSE)</f>
        <v>#N/A</v>
      </c>
      <c r="AK372" s="53" t="e">
        <f>K372-L372-VLOOKUP(C372, Вчера_Спутник!C:BG, 9, FALSE)</f>
        <v>#N/A</v>
      </c>
      <c r="AL372" s="53" t="e">
        <f>M372-N372-VLOOKUP(C372, Вчера_Спутник!C:BG, 11, FALSE)</f>
        <v>#N/A</v>
      </c>
      <c r="AM372" s="53" t="e">
        <f>O372-P372-VLOOKUP(C372, Вчера_Спутник!C:BG, 13, FALSE)</f>
        <v>#N/A</v>
      </c>
      <c r="AN372" s="53" t="e">
        <f>Q372-R372-VLOOKUP(C372, Вчера_Спутник!C:BG, 15, FALSE)</f>
        <v>#N/A</v>
      </c>
      <c r="AO372" s="53" t="e">
        <f>S372-T372-VLOOKUP(C372, Вчера_Спутник!C:BG, 17, FALSE)</f>
        <v>#N/A</v>
      </c>
      <c r="AP372" s="53" t="e">
        <f>U372-V372-VLOOKUP(C372, Вчера_Спутник!C:BG, 19, FALSE)</f>
        <v>#N/A</v>
      </c>
      <c r="AQ372" s="53" t="e">
        <f>W372-X372-VLOOKUP(C372, Вчера_Спутник!C:BG, 21, FALSE)</f>
        <v>#N/A</v>
      </c>
      <c r="AR372" s="53" t="e">
        <f>Y372-Z372-VLOOKUP(C372, Вчера_Спутник!C:BG, 23, FALSE)</f>
        <v>#N/A</v>
      </c>
      <c r="AS372" s="53" t="e">
        <f>VLOOKUP(C372, Вчера_Спутник!C:BG, 25, FALSE)+F372-V372-Z372-AA372</f>
        <v>#N/A</v>
      </c>
    </row>
    <row r="373" spans="1:45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4"/>
      <c r="AB373" s="48"/>
      <c r="AC373" s="53">
        <f t="shared" si="11"/>
        <v>0</v>
      </c>
      <c r="AD373" s="53">
        <f t="shared" si="12"/>
        <v>0</v>
      </c>
      <c r="AE373" s="53" t="str">
        <f>IF(ISNA(VLOOKUP(C373,Вчера_Спутник!C:C, 1, FALSE)),"ошибка",0)</f>
        <v>ошибка</v>
      </c>
      <c r="AF373" s="55"/>
      <c r="AG373" s="53" t="e">
        <f>D373-VLOOKUP(C373, Вчера_Спутник!C:BG, 2, FALSE)</f>
        <v>#N/A</v>
      </c>
      <c r="AH373" s="53" t="e">
        <f>E373-F373-VLOOKUP(C373, Вчера_Спутник!C:BG, 3, FALSE)</f>
        <v>#N/A</v>
      </c>
      <c r="AI373" s="53" t="e">
        <f>G373-H373-VLOOKUP(C373, Вчера_Спутник!C:BG, 5, FALSE)</f>
        <v>#N/A</v>
      </c>
      <c r="AJ373" s="53" t="e">
        <f>I373-J373-VLOOKUP(C373, Вчера_Спутник!C:BG, 7, FALSE)</f>
        <v>#N/A</v>
      </c>
      <c r="AK373" s="53" t="e">
        <f>K373-L373-VLOOKUP(C373, Вчера_Спутник!C:BG, 9, FALSE)</f>
        <v>#N/A</v>
      </c>
      <c r="AL373" s="53" t="e">
        <f>M373-N373-VLOOKUP(C373, Вчера_Спутник!C:BG, 11, FALSE)</f>
        <v>#N/A</v>
      </c>
      <c r="AM373" s="53" t="e">
        <f>O373-P373-VLOOKUP(C373, Вчера_Спутник!C:BG, 13, FALSE)</f>
        <v>#N/A</v>
      </c>
      <c r="AN373" s="53" t="e">
        <f>Q373-R373-VLOOKUP(C373, Вчера_Спутник!C:BG, 15, FALSE)</f>
        <v>#N/A</v>
      </c>
      <c r="AO373" s="53" t="e">
        <f>S373-T373-VLOOKUP(C373, Вчера_Спутник!C:BG, 17, FALSE)</f>
        <v>#N/A</v>
      </c>
      <c r="AP373" s="53" t="e">
        <f>U373-V373-VLOOKUP(C373, Вчера_Спутник!C:BG, 19, FALSE)</f>
        <v>#N/A</v>
      </c>
      <c r="AQ373" s="53" t="e">
        <f>W373-X373-VLOOKUP(C373, Вчера_Спутник!C:BG, 21, FALSE)</f>
        <v>#N/A</v>
      </c>
      <c r="AR373" s="53" t="e">
        <f>Y373-Z373-VLOOKUP(C373, Вчера_Спутник!C:BG, 23, FALSE)</f>
        <v>#N/A</v>
      </c>
      <c r="AS373" s="53" t="e">
        <f>VLOOKUP(C373, Вчера_Спутник!C:BG, 25, FALSE)+F373-V373-Z373-AA373</f>
        <v>#N/A</v>
      </c>
    </row>
    <row r="374" spans="1:45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4"/>
      <c r="AB374" s="48"/>
      <c r="AC374" s="53">
        <f t="shared" si="11"/>
        <v>0</v>
      </c>
      <c r="AD374" s="53">
        <f t="shared" si="12"/>
        <v>0</v>
      </c>
      <c r="AE374" s="53" t="str">
        <f>IF(ISNA(VLOOKUP(C374,Вчера_Спутник!C:C, 1, FALSE)),"ошибка",0)</f>
        <v>ошибка</v>
      </c>
      <c r="AF374" s="55"/>
      <c r="AG374" s="53" t="e">
        <f>D374-VLOOKUP(C374, Вчера_Спутник!C:BG, 2, FALSE)</f>
        <v>#N/A</v>
      </c>
      <c r="AH374" s="53" t="e">
        <f>E374-F374-VLOOKUP(C374, Вчера_Спутник!C:BG, 3, FALSE)</f>
        <v>#N/A</v>
      </c>
      <c r="AI374" s="53" t="e">
        <f>G374-H374-VLOOKUP(C374, Вчера_Спутник!C:BG, 5, FALSE)</f>
        <v>#N/A</v>
      </c>
      <c r="AJ374" s="53" t="e">
        <f>I374-J374-VLOOKUP(C374, Вчера_Спутник!C:BG, 7, FALSE)</f>
        <v>#N/A</v>
      </c>
      <c r="AK374" s="53" t="e">
        <f>K374-L374-VLOOKUP(C374, Вчера_Спутник!C:BG, 9, FALSE)</f>
        <v>#N/A</v>
      </c>
      <c r="AL374" s="53" t="e">
        <f>M374-N374-VLOOKUP(C374, Вчера_Спутник!C:BG, 11, FALSE)</f>
        <v>#N/A</v>
      </c>
      <c r="AM374" s="53" t="e">
        <f>O374-P374-VLOOKUP(C374, Вчера_Спутник!C:BG, 13, FALSE)</f>
        <v>#N/A</v>
      </c>
      <c r="AN374" s="53" t="e">
        <f>Q374-R374-VLOOKUP(C374, Вчера_Спутник!C:BG, 15, FALSE)</f>
        <v>#N/A</v>
      </c>
      <c r="AO374" s="53" t="e">
        <f>S374-T374-VLOOKUP(C374, Вчера_Спутник!C:BG, 17, FALSE)</f>
        <v>#N/A</v>
      </c>
      <c r="AP374" s="53" t="e">
        <f>U374-V374-VLOOKUP(C374, Вчера_Спутник!C:BG, 19, FALSE)</f>
        <v>#N/A</v>
      </c>
      <c r="AQ374" s="53" t="e">
        <f>W374-X374-VLOOKUP(C374, Вчера_Спутник!C:BG, 21, FALSE)</f>
        <v>#N/A</v>
      </c>
      <c r="AR374" s="53" t="e">
        <f>Y374-Z374-VLOOKUP(C374, Вчера_Спутник!C:BG, 23, FALSE)</f>
        <v>#N/A</v>
      </c>
      <c r="AS374" s="53" t="e">
        <f>VLOOKUP(C374, Вчера_Спутник!C:BG, 25, FALSE)+F374-V374-Z374-AA374</f>
        <v>#N/A</v>
      </c>
    </row>
    <row r="375" spans="1:45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4"/>
      <c r="AB375" s="48"/>
      <c r="AC375" s="53">
        <f t="shared" si="11"/>
        <v>0</v>
      </c>
      <c r="AD375" s="53">
        <f t="shared" si="12"/>
        <v>0</v>
      </c>
      <c r="AE375" s="53" t="str">
        <f>IF(ISNA(VLOOKUP(C375,Вчера_Спутник!C:C, 1, FALSE)),"ошибка",0)</f>
        <v>ошибка</v>
      </c>
      <c r="AF375" s="55"/>
      <c r="AG375" s="53" t="e">
        <f>D375-VLOOKUP(C375, Вчера_Спутник!C:BG, 2, FALSE)</f>
        <v>#N/A</v>
      </c>
      <c r="AH375" s="53" t="e">
        <f>E375-F375-VLOOKUP(C375, Вчера_Спутник!C:BG, 3, FALSE)</f>
        <v>#N/A</v>
      </c>
      <c r="AI375" s="53" t="e">
        <f>G375-H375-VLOOKUP(C375, Вчера_Спутник!C:BG, 5, FALSE)</f>
        <v>#N/A</v>
      </c>
      <c r="AJ375" s="53" t="e">
        <f>I375-J375-VLOOKUP(C375, Вчера_Спутник!C:BG, 7, FALSE)</f>
        <v>#N/A</v>
      </c>
      <c r="AK375" s="53" t="e">
        <f>K375-L375-VLOOKUP(C375, Вчера_Спутник!C:BG, 9, FALSE)</f>
        <v>#N/A</v>
      </c>
      <c r="AL375" s="53" t="e">
        <f>M375-N375-VLOOKUP(C375, Вчера_Спутник!C:BG, 11, FALSE)</f>
        <v>#N/A</v>
      </c>
      <c r="AM375" s="53" t="e">
        <f>O375-P375-VLOOKUP(C375, Вчера_Спутник!C:BG, 13, FALSE)</f>
        <v>#N/A</v>
      </c>
      <c r="AN375" s="53" t="e">
        <f>Q375-R375-VLOOKUP(C375, Вчера_Спутник!C:BG, 15, FALSE)</f>
        <v>#N/A</v>
      </c>
      <c r="AO375" s="53" t="e">
        <f>S375-T375-VLOOKUP(C375, Вчера_Спутник!C:BG, 17, FALSE)</f>
        <v>#N/A</v>
      </c>
      <c r="AP375" s="53" t="e">
        <f>U375-V375-VLOOKUP(C375, Вчера_Спутник!C:BG, 19, FALSE)</f>
        <v>#N/A</v>
      </c>
      <c r="AQ375" s="53" t="e">
        <f>W375-X375-VLOOKUP(C375, Вчера_Спутник!C:BG, 21, FALSE)</f>
        <v>#N/A</v>
      </c>
      <c r="AR375" s="53" t="e">
        <f>Y375-Z375-VLOOKUP(C375, Вчера_Спутник!C:BG, 23, FALSE)</f>
        <v>#N/A</v>
      </c>
      <c r="AS375" s="53" t="e">
        <f>VLOOKUP(C375, Вчера_Спутник!C:BG, 25, FALSE)+F375-V375-Z375-AA375</f>
        <v>#N/A</v>
      </c>
    </row>
    <row r="376" spans="1:45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4"/>
      <c r="AB376" s="48"/>
      <c r="AC376" s="53">
        <f t="shared" si="11"/>
        <v>0</v>
      </c>
      <c r="AD376" s="53">
        <f t="shared" si="12"/>
        <v>0</v>
      </c>
      <c r="AE376" s="53" t="str">
        <f>IF(ISNA(VLOOKUP(C376,Вчера_Спутник!C:C, 1, FALSE)),"ошибка",0)</f>
        <v>ошибка</v>
      </c>
      <c r="AF376" s="55"/>
      <c r="AG376" s="53" t="e">
        <f>D376-VLOOKUP(C376, Вчера_Спутник!C:BG, 2, FALSE)</f>
        <v>#N/A</v>
      </c>
      <c r="AH376" s="53" t="e">
        <f>E376-F376-VLOOKUP(C376, Вчера_Спутник!C:BG, 3, FALSE)</f>
        <v>#N/A</v>
      </c>
      <c r="AI376" s="53" t="e">
        <f>G376-H376-VLOOKUP(C376, Вчера_Спутник!C:BG, 5, FALSE)</f>
        <v>#N/A</v>
      </c>
      <c r="AJ376" s="53" t="e">
        <f>I376-J376-VLOOKUP(C376, Вчера_Спутник!C:BG, 7, FALSE)</f>
        <v>#N/A</v>
      </c>
      <c r="AK376" s="53" t="e">
        <f>K376-L376-VLOOKUP(C376, Вчера_Спутник!C:BG, 9, FALSE)</f>
        <v>#N/A</v>
      </c>
      <c r="AL376" s="53" t="e">
        <f>M376-N376-VLOOKUP(C376, Вчера_Спутник!C:BG, 11, FALSE)</f>
        <v>#N/A</v>
      </c>
      <c r="AM376" s="53" t="e">
        <f>O376-P376-VLOOKUP(C376, Вчера_Спутник!C:BG, 13, FALSE)</f>
        <v>#N/A</v>
      </c>
      <c r="AN376" s="53" t="e">
        <f>Q376-R376-VLOOKUP(C376, Вчера_Спутник!C:BG, 15, FALSE)</f>
        <v>#N/A</v>
      </c>
      <c r="AO376" s="53" t="e">
        <f>S376-T376-VLOOKUP(C376, Вчера_Спутник!C:BG, 17, FALSE)</f>
        <v>#N/A</v>
      </c>
      <c r="AP376" s="53" t="e">
        <f>U376-V376-VLOOKUP(C376, Вчера_Спутник!C:BG, 19, FALSE)</f>
        <v>#N/A</v>
      </c>
      <c r="AQ376" s="53" t="e">
        <f>W376-X376-VLOOKUP(C376, Вчера_Спутник!C:BG, 21, FALSE)</f>
        <v>#N/A</v>
      </c>
      <c r="AR376" s="53" t="e">
        <f>Y376-Z376-VLOOKUP(C376, Вчера_Спутник!C:BG, 23, FALSE)</f>
        <v>#N/A</v>
      </c>
      <c r="AS376" s="53" t="e">
        <f>VLOOKUP(C376, Вчера_Спутник!C:BG, 25, FALSE)+F376-V376-Z376-AA376</f>
        <v>#N/A</v>
      </c>
    </row>
    <row r="377" spans="1:45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4"/>
      <c r="AB377" s="48"/>
      <c r="AC377" s="53">
        <f t="shared" si="11"/>
        <v>0</v>
      </c>
      <c r="AD377" s="53">
        <f t="shared" si="12"/>
        <v>0</v>
      </c>
      <c r="AE377" s="53" t="str">
        <f>IF(ISNA(VLOOKUP(C377,Вчера_Спутник!C:C, 1, FALSE)),"ошибка",0)</f>
        <v>ошибка</v>
      </c>
      <c r="AF377" s="55"/>
      <c r="AG377" s="53" t="e">
        <f>D377-VLOOKUP(C377, Вчера_Спутник!C:BG, 2, FALSE)</f>
        <v>#N/A</v>
      </c>
      <c r="AH377" s="53" t="e">
        <f>E377-F377-VLOOKUP(C377, Вчера_Спутник!C:BG, 3, FALSE)</f>
        <v>#N/A</v>
      </c>
      <c r="AI377" s="53" t="e">
        <f>G377-H377-VLOOKUP(C377, Вчера_Спутник!C:BG, 5, FALSE)</f>
        <v>#N/A</v>
      </c>
      <c r="AJ377" s="53" t="e">
        <f>I377-J377-VLOOKUP(C377, Вчера_Спутник!C:BG, 7, FALSE)</f>
        <v>#N/A</v>
      </c>
      <c r="AK377" s="53" t="e">
        <f>K377-L377-VLOOKUP(C377, Вчера_Спутник!C:BG, 9, FALSE)</f>
        <v>#N/A</v>
      </c>
      <c r="AL377" s="53" t="e">
        <f>M377-N377-VLOOKUP(C377, Вчера_Спутник!C:BG, 11, FALSE)</f>
        <v>#N/A</v>
      </c>
      <c r="AM377" s="53" t="e">
        <f>O377-P377-VLOOKUP(C377, Вчера_Спутник!C:BG, 13, FALSE)</f>
        <v>#N/A</v>
      </c>
      <c r="AN377" s="53" t="e">
        <f>Q377-R377-VLOOKUP(C377, Вчера_Спутник!C:BG, 15, FALSE)</f>
        <v>#N/A</v>
      </c>
      <c r="AO377" s="53" t="e">
        <f>S377-T377-VLOOKUP(C377, Вчера_Спутник!C:BG, 17, FALSE)</f>
        <v>#N/A</v>
      </c>
      <c r="AP377" s="53" t="e">
        <f>U377-V377-VLOOKUP(C377, Вчера_Спутник!C:BG, 19, FALSE)</f>
        <v>#N/A</v>
      </c>
      <c r="AQ377" s="53" t="e">
        <f>W377-X377-VLOOKUP(C377, Вчера_Спутник!C:BG, 21, FALSE)</f>
        <v>#N/A</v>
      </c>
      <c r="AR377" s="53" t="e">
        <f>Y377-Z377-VLOOKUP(C377, Вчера_Спутник!C:BG, 23, FALSE)</f>
        <v>#N/A</v>
      </c>
      <c r="AS377" s="53" t="e">
        <f>VLOOKUP(C377, Вчера_Спутник!C:BG, 25, FALSE)+F377-V377-Z377-AA377</f>
        <v>#N/A</v>
      </c>
    </row>
    <row r="378" spans="1:45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4"/>
      <c r="AB378" s="48"/>
      <c r="AC378" s="53">
        <f t="shared" si="11"/>
        <v>0</v>
      </c>
      <c r="AD378" s="53">
        <f t="shared" si="12"/>
        <v>0</v>
      </c>
      <c r="AE378" s="53" t="str">
        <f>IF(ISNA(VLOOKUP(C378,Вчера_Спутник!C:C, 1, FALSE)),"ошибка",0)</f>
        <v>ошибка</v>
      </c>
      <c r="AF378" s="55"/>
      <c r="AG378" s="53" t="e">
        <f>D378-VLOOKUP(C378, Вчера_Спутник!C:BG, 2, FALSE)</f>
        <v>#N/A</v>
      </c>
      <c r="AH378" s="53" t="e">
        <f>E378-F378-VLOOKUP(C378, Вчера_Спутник!C:BG, 3, FALSE)</f>
        <v>#N/A</v>
      </c>
      <c r="AI378" s="53" t="e">
        <f>G378-H378-VLOOKUP(C378, Вчера_Спутник!C:BG, 5, FALSE)</f>
        <v>#N/A</v>
      </c>
      <c r="AJ378" s="53" t="e">
        <f>I378-J378-VLOOKUP(C378, Вчера_Спутник!C:BG, 7, FALSE)</f>
        <v>#N/A</v>
      </c>
      <c r="AK378" s="53" t="e">
        <f>K378-L378-VLOOKUP(C378, Вчера_Спутник!C:BG, 9, FALSE)</f>
        <v>#N/A</v>
      </c>
      <c r="AL378" s="53" t="e">
        <f>M378-N378-VLOOKUP(C378, Вчера_Спутник!C:BG, 11, FALSE)</f>
        <v>#N/A</v>
      </c>
      <c r="AM378" s="53" t="e">
        <f>O378-P378-VLOOKUP(C378, Вчера_Спутник!C:BG, 13, FALSE)</f>
        <v>#N/A</v>
      </c>
      <c r="AN378" s="53" t="e">
        <f>Q378-R378-VLOOKUP(C378, Вчера_Спутник!C:BG, 15, FALSE)</f>
        <v>#N/A</v>
      </c>
      <c r="AO378" s="53" t="e">
        <f>S378-T378-VLOOKUP(C378, Вчера_Спутник!C:BG, 17, FALSE)</f>
        <v>#N/A</v>
      </c>
      <c r="AP378" s="53" t="e">
        <f>U378-V378-VLOOKUP(C378, Вчера_Спутник!C:BG, 19, FALSE)</f>
        <v>#N/A</v>
      </c>
      <c r="AQ378" s="53" t="e">
        <f>W378-X378-VLOOKUP(C378, Вчера_Спутник!C:BG, 21, FALSE)</f>
        <v>#N/A</v>
      </c>
      <c r="AR378" s="53" t="e">
        <f>Y378-Z378-VLOOKUP(C378, Вчера_Спутник!C:BG, 23, FALSE)</f>
        <v>#N/A</v>
      </c>
      <c r="AS378" s="53" t="e">
        <f>VLOOKUP(C378, Вчера_Спутник!C:BG, 25, FALSE)+F378-V378-Z378-AA378</f>
        <v>#N/A</v>
      </c>
    </row>
    <row r="379" spans="1:45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4"/>
      <c r="AB379" s="48"/>
      <c r="AC379" s="53">
        <f t="shared" si="11"/>
        <v>0</v>
      </c>
      <c r="AD379" s="53">
        <f t="shared" si="12"/>
        <v>0</v>
      </c>
      <c r="AE379" s="53" t="str">
        <f>IF(ISNA(VLOOKUP(C379,Вчера_Спутник!C:C, 1, FALSE)),"ошибка",0)</f>
        <v>ошибка</v>
      </c>
      <c r="AF379" s="55"/>
      <c r="AG379" s="53" t="e">
        <f>D379-VLOOKUP(C379, Вчера_Спутник!C:BG, 2, FALSE)</f>
        <v>#N/A</v>
      </c>
      <c r="AH379" s="53" t="e">
        <f>E379-F379-VLOOKUP(C379, Вчера_Спутник!C:BG, 3, FALSE)</f>
        <v>#N/A</v>
      </c>
      <c r="AI379" s="53" t="e">
        <f>G379-H379-VLOOKUP(C379, Вчера_Спутник!C:BG, 5, FALSE)</f>
        <v>#N/A</v>
      </c>
      <c r="AJ379" s="53" t="e">
        <f>I379-J379-VLOOKUP(C379, Вчера_Спутник!C:BG, 7, FALSE)</f>
        <v>#N/A</v>
      </c>
      <c r="AK379" s="53" t="e">
        <f>K379-L379-VLOOKUP(C379, Вчера_Спутник!C:BG, 9, FALSE)</f>
        <v>#N/A</v>
      </c>
      <c r="AL379" s="53" t="e">
        <f>M379-N379-VLOOKUP(C379, Вчера_Спутник!C:BG, 11, FALSE)</f>
        <v>#N/A</v>
      </c>
      <c r="AM379" s="53" t="e">
        <f>O379-P379-VLOOKUP(C379, Вчера_Спутник!C:BG, 13, FALSE)</f>
        <v>#N/A</v>
      </c>
      <c r="AN379" s="53" t="e">
        <f>Q379-R379-VLOOKUP(C379, Вчера_Спутник!C:BG, 15, FALSE)</f>
        <v>#N/A</v>
      </c>
      <c r="AO379" s="53" t="e">
        <f>S379-T379-VLOOKUP(C379, Вчера_Спутник!C:BG, 17, FALSE)</f>
        <v>#N/A</v>
      </c>
      <c r="AP379" s="53" t="e">
        <f>U379-V379-VLOOKUP(C379, Вчера_Спутник!C:BG, 19, FALSE)</f>
        <v>#N/A</v>
      </c>
      <c r="AQ379" s="53" t="e">
        <f>W379-X379-VLOOKUP(C379, Вчера_Спутник!C:BG, 21, FALSE)</f>
        <v>#N/A</v>
      </c>
      <c r="AR379" s="53" t="e">
        <f>Y379-Z379-VLOOKUP(C379, Вчера_Спутник!C:BG, 23, FALSE)</f>
        <v>#N/A</v>
      </c>
      <c r="AS379" s="53" t="e">
        <f>VLOOKUP(C379, Вчера_Спутник!C:BG, 25, FALSE)+F379-V379-Z379-AA379</f>
        <v>#N/A</v>
      </c>
    </row>
    <row r="380" spans="1:45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4"/>
      <c r="AB380" s="48"/>
      <c r="AC380" s="53">
        <f t="shared" si="11"/>
        <v>0</v>
      </c>
      <c r="AD380" s="53">
        <f t="shared" si="12"/>
        <v>0</v>
      </c>
      <c r="AE380" s="53" t="str">
        <f>IF(ISNA(VLOOKUP(C380,Вчера_Спутник!C:C, 1, FALSE)),"ошибка",0)</f>
        <v>ошибка</v>
      </c>
      <c r="AF380" s="55"/>
      <c r="AG380" s="53" t="e">
        <f>D380-VLOOKUP(C380, Вчера_Спутник!C:BG, 2, FALSE)</f>
        <v>#N/A</v>
      </c>
      <c r="AH380" s="53" t="e">
        <f>E380-F380-VLOOKUP(C380, Вчера_Спутник!C:BG, 3, FALSE)</f>
        <v>#N/A</v>
      </c>
      <c r="AI380" s="53" t="e">
        <f>G380-H380-VLOOKUP(C380, Вчера_Спутник!C:BG, 5, FALSE)</f>
        <v>#N/A</v>
      </c>
      <c r="AJ380" s="53" t="e">
        <f>I380-J380-VLOOKUP(C380, Вчера_Спутник!C:BG, 7, FALSE)</f>
        <v>#N/A</v>
      </c>
      <c r="AK380" s="53" t="e">
        <f>K380-L380-VLOOKUP(C380, Вчера_Спутник!C:BG, 9, FALSE)</f>
        <v>#N/A</v>
      </c>
      <c r="AL380" s="53" t="e">
        <f>M380-N380-VLOOKUP(C380, Вчера_Спутник!C:BG, 11, FALSE)</f>
        <v>#N/A</v>
      </c>
      <c r="AM380" s="53" t="e">
        <f>O380-P380-VLOOKUP(C380, Вчера_Спутник!C:BG, 13, FALSE)</f>
        <v>#N/A</v>
      </c>
      <c r="AN380" s="53" t="e">
        <f>Q380-R380-VLOOKUP(C380, Вчера_Спутник!C:BG, 15, FALSE)</f>
        <v>#N/A</v>
      </c>
      <c r="AO380" s="53" t="e">
        <f>S380-T380-VLOOKUP(C380, Вчера_Спутник!C:BG, 17, FALSE)</f>
        <v>#N/A</v>
      </c>
      <c r="AP380" s="53" t="e">
        <f>U380-V380-VLOOKUP(C380, Вчера_Спутник!C:BG, 19, FALSE)</f>
        <v>#N/A</v>
      </c>
      <c r="AQ380" s="53" t="e">
        <f>W380-X380-VLOOKUP(C380, Вчера_Спутник!C:BG, 21, FALSE)</f>
        <v>#N/A</v>
      </c>
      <c r="AR380" s="53" t="e">
        <f>Y380-Z380-VLOOKUP(C380, Вчера_Спутник!C:BG, 23, FALSE)</f>
        <v>#N/A</v>
      </c>
      <c r="AS380" s="53" t="e">
        <f>VLOOKUP(C380, Вчера_Спутник!C:BG, 25, FALSE)+F380-V380-Z380-AA380</f>
        <v>#N/A</v>
      </c>
    </row>
    <row r="381" spans="1:45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4"/>
      <c r="AB381" s="48"/>
      <c r="AC381" s="53">
        <f t="shared" si="11"/>
        <v>0</v>
      </c>
      <c r="AD381" s="53">
        <f t="shared" si="12"/>
        <v>0</v>
      </c>
      <c r="AE381" s="53" t="str">
        <f>IF(ISNA(VLOOKUP(C381,Вчера_Спутник!C:C, 1, FALSE)),"ошибка",0)</f>
        <v>ошибка</v>
      </c>
      <c r="AF381" s="55"/>
      <c r="AG381" s="53" t="e">
        <f>D381-VLOOKUP(C381, Вчера_Спутник!C:BG, 2, FALSE)</f>
        <v>#N/A</v>
      </c>
      <c r="AH381" s="53" t="e">
        <f>E381-F381-VLOOKUP(C381, Вчера_Спутник!C:BG, 3, FALSE)</f>
        <v>#N/A</v>
      </c>
      <c r="AI381" s="53" t="e">
        <f>G381-H381-VLOOKUP(C381, Вчера_Спутник!C:BG, 5, FALSE)</f>
        <v>#N/A</v>
      </c>
      <c r="AJ381" s="53" t="e">
        <f>I381-J381-VLOOKUP(C381, Вчера_Спутник!C:BG, 7, FALSE)</f>
        <v>#N/A</v>
      </c>
      <c r="AK381" s="53" t="e">
        <f>K381-L381-VLOOKUP(C381, Вчера_Спутник!C:BG, 9, FALSE)</f>
        <v>#N/A</v>
      </c>
      <c r="AL381" s="53" t="e">
        <f>M381-N381-VLOOKUP(C381, Вчера_Спутник!C:BG, 11, FALSE)</f>
        <v>#N/A</v>
      </c>
      <c r="AM381" s="53" t="e">
        <f>O381-P381-VLOOKUP(C381, Вчера_Спутник!C:BG, 13, FALSE)</f>
        <v>#N/A</v>
      </c>
      <c r="AN381" s="53" t="e">
        <f>Q381-R381-VLOOKUP(C381, Вчера_Спутник!C:BG, 15, FALSE)</f>
        <v>#N/A</v>
      </c>
      <c r="AO381" s="53" t="e">
        <f>S381-T381-VLOOKUP(C381, Вчера_Спутник!C:BG, 17, FALSE)</f>
        <v>#N/A</v>
      </c>
      <c r="AP381" s="53" t="e">
        <f>U381-V381-VLOOKUP(C381, Вчера_Спутник!C:BG, 19, FALSE)</f>
        <v>#N/A</v>
      </c>
      <c r="AQ381" s="53" t="e">
        <f>W381-X381-VLOOKUP(C381, Вчера_Спутник!C:BG, 21, FALSE)</f>
        <v>#N/A</v>
      </c>
      <c r="AR381" s="53" t="e">
        <f>Y381-Z381-VLOOKUP(C381, Вчера_Спутник!C:BG, 23, FALSE)</f>
        <v>#N/A</v>
      </c>
      <c r="AS381" s="53" t="e">
        <f>VLOOKUP(C381, Вчера_Спутник!C:BG, 25, FALSE)+F381-V381-Z381-AA381</f>
        <v>#N/A</v>
      </c>
    </row>
    <row r="382" spans="1:45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4"/>
      <c r="AB382" s="48"/>
      <c r="AC382" s="53">
        <f t="shared" si="11"/>
        <v>0</v>
      </c>
      <c r="AD382" s="53">
        <f t="shared" si="12"/>
        <v>0</v>
      </c>
      <c r="AE382" s="53" t="str">
        <f>IF(ISNA(VLOOKUP(C382,Вчера_Спутник!C:C, 1, FALSE)),"ошибка",0)</f>
        <v>ошибка</v>
      </c>
      <c r="AF382" s="55"/>
      <c r="AG382" s="53" t="e">
        <f>D382-VLOOKUP(C382, Вчера_Спутник!C:BG, 2, FALSE)</f>
        <v>#N/A</v>
      </c>
      <c r="AH382" s="53" t="e">
        <f>E382-F382-VLOOKUP(C382, Вчера_Спутник!C:BG, 3, FALSE)</f>
        <v>#N/A</v>
      </c>
      <c r="AI382" s="53" t="e">
        <f>G382-H382-VLOOKUP(C382, Вчера_Спутник!C:BG, 5, FALSE)</f>
        <v>#N/A</v>
      </c>
      <c r="AJ382" s="53" t="e">
        <f>I382-J382-VLOOKUP(C382, Вчера_Спутник!C:BG, 7, FALSE)</f>
        <v>#N/A</v>
      </c>
      <c r="AK382" s="53" t="e">
        <f>K382-L382-VLOOKUP(C382, Вчера_Спутник!C:BG, 9, FALSE)</f>
        <v>#N/A</v>
      </c>
      <c r="AL382" s="53" t="e">
        <f>M382-N382-VLOOKUP(C382, Вчера_Спутник!C:BG, 11, FALSE)</f>
        <v>#N/A</v>
      </c>
      <c r="AM382" s="53" t="e">
        <f>O382-P382-VLOOKUP(C382, Вчера_Спутник!C:BG, 13, FALSE)</f>
        <v>#N/A</v>
      </c>
      <c r="AN382" s="53" t="e">
        <f>Q382-R382-VLOOKUP(C382, Вчера_Спутник!C:BG, 15, FALSE)</f>
        <v>#N/A</v>
      </c>
      <c r="AO382" s="53" t="e">
        <f>S382-T382-VLOOKUP(C382, Вчера_Спутник!C:BG, 17, FALSE)</f>
        <v>#N/A</v>
      </c>
      <c r="AP382" s="53" t="e">
        <f>U382-V382-VLOOKUP(C382, Вчера_Спутник!C:BG, 19, FALSE)</f>
        <v>#N/A</v>
      </c>
      <c r="AQ382" s="53" t="e">
        <f>W382-X382-VLOOKUP(C382, Вчера_Спутник!C:BG, 21, FALSE)</f>
        <v>#N/A</v>
      </c>
      <c r="AR382" s="53" t="e">
        <f>Y382-Z382-VLOOKUP(C382, Вчера_Спутник!C:BG, 23, FALSE)</f>
        <v>#N/A</v>
      </c>
      <c r="AS382" s="53" t="e">
        <f>VLOOKUP(C382, Вчера_Спутник!C:BG, 25, FALSE)+F382-V382-Z382-AA382</f>
        <v>#N/A</v>
      </c>
    </row>
    <row r="383" spans="1:45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4"/>
      <c r="AB383" s="48"/>
      <c r="AC383" s="53">
        <f t="shared" si="11"/>
        <v>0</v>
      </c>
      <c r="AD383" s="53">
        <f t="shared" si="12"/>
        <v>0</v>
      </c>
      <c r="AE383" s="53" t="str">
        <f>IF(ISNA(VLOOKUP(C383,Вчера_Спутник!C:C, 1, FALSE)),"ошибка",0)</f>
        <v>ошибка</v>
      </c>
      <c r="AF383" s="55"/>
      <c r="AG383" s="53" t="e">
        <f>D383-VLOOKUP(C383, Вчера_Спутник!C:BG, 2, FALSE)</f>
        <v>#N/A</v>
      </c>
      <c r="AH383" s="53" t="e">
        <f>E383-F383-VLOOKUP(C383, Вчера_Спутник!C:BG, 3, FALSE)</f>
        <v>#N/A</v>
      </c>
      <c r="AI383" s="53" t="e">
        <f>G383-H383-VLOOKUP(C383, Вчера_Спутник!C:BG, 5, FALSE)</f>
        <v>#N/A</v>
      </c>
      <c r="AJ383" s="53" t="e">
        <f>I383-J383-VLOOKUP(C383, Вчера_Спутник!C:BG, 7, FALSE)</f>
        <v>#N/A</v>
      </c>
      <c r="AK383" s="53" t="e">
        <f>K383-L383-VLOOKUP(C383, Вчера_Спутник!C:BG, 9, FALSE)</f>
        <v>#N/A</v>
      </c>
      <c r="AL383" s="53" t="e">
        <f>M383-N383-VLOOKUP(C383, Вчера_Спутник!C:BG, 11, FALSE)</f>
        <v>#N/A</v>
      </c>
      <c r="AM383" s="53" t="e">
        <f>O383-P383-VLOOKUP(C383, Вчера_Спутник!C:BG, 13, FALSE)</f>
        <v>#N/A</v>
      </c>
      <c r="AN383" s="53" t="e">
        <f>Q383-R383-VLOOKUP(C383, Вчера_Спутник!C:BG, 15, FALSE)</f>
        <v>#N/A</v>
      </c>
      <c r="AO383" s="53" t="e">
        <f>S383-T383-VLOOKUP(C383, Вчера_Спутник!C:BG, 17, FALSE)</f>
        <v>#N/A</v>
      </c>
      <c r="AP383" s="53" t="e">
        <f>U383-V383-VLOOKUP(C383, Вчера_Спутник!C:BG, 19, FALSE)</f>
        <v>#N/A</v>
      </c>
      <c r="AQ383" s="53" t="e">
        <f>W383-X383-VLOOKUP(C383, Вчера_Спутник!C:BG, 21, FALSE)</f>
        <v>#N/A</v>
      </c>
      <c r="AR383" s="53" t="e">
        <f>Y383-Z383-VLOOKUP(C383, Вчера_Спутник!C:BG, 23, FALSE)</f>
        <v>#N/A</v>
      </c>
      <c r="AS383" s="53" t="e">
        <f>VLOOKUP(C383, Вчера_Спутник!C:BG, 25, FALSE)+F383-V383-Z383-AA383</f>
        <v>#N/A</v>
      </c>
    </row>
    <row r="384" spans="1:45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4"/>
      <c r="AB384" s="48"/>
      <c r="AC384" s="53">
        <f t="shared" si="11"/>
        <v>0</v>
      </c>
      <c r="AD384" s="53">
        <f t="shared" si="12"/>
        <v>0</v>
      </c>
      <c r="AE384" s="53" t="str">
        <f>IF(ISNA(VLOOKUP(C384,Вчера_Спутник!C:C, 1, FALSE)),"ошибка",0)</f>
        <v>ошибка</v>
      </c>
      <c r="AF384" s="55"/>
      <c r="AG384" s="53" t="e">
        <f>D384-VLOOKUP(C384, Вчера_Спутник!C:BG, 2, FALSE)</f>
        <v>#N/A</v>
      </c>
      <c r="AH384" s="53" t="e">
        <f>E384-F384-VLOOKUP(C384, Вчера_Спутник!C:BG, 3, FALSE)</f>
        <v>#N/A</v>
      </c>
      <c r="AI384" s="53" t="e">
        <f>G384-H384-VLOOKUP(C384, Вчера_Спутник!C:BG, 5, FALSE)</f>
        <v>#N/A</v>
      </c>
      <c r="AJ384" s="53" t="e">
        <f>I384-J384-VLOOKUP(C384, Вчера_Спутник!C:BG, 7, FALSE)</f>
        <v>#N/A</v>
      </c>
      <c r="AK384" s="53" t="e">
        <f>K384-L384-VLOOKUP(C384, Вчера_Спутник!C:BG, 9, FALSE)</f>
        <v>#N/A</v>
      </c>
      <c r="AL384" s="53" t="e">
        <f>M384-N384-VLOOKUP(C384, Вчера_Спутник!C:BG, 11, FALSE)</f>
        <v>#N/A</v>
      </c>
      <c r="AM384" s="53" t="e">
        <f>O384-P384-VLOOKUP(C384, Вчера_Спутник!C:BG, 13, FALSE)</f>
        <v>#N/A</v>
      </c>
      <c r="AN384" s="53" t="e">
        <f>Q384-R384-VLOOKUP(C384, Вчера_Спутник!C:BG, 15, FALSE)</f>
        <v>#N/A</v>
      </c>
      <c r="AO384" s="53" t="e">
        <f>S384-T384-VLOOKUP(C384, Вчера_Спутник!C:BG, 17, FALSE)</f>
        <v>#N/A</v>
      </c>
      <c r="AP384" s="53" t="e">
        <f>U384-V384-VLOOKUP(C384, Вчера_Спутник!C:BG, 19, FALSE)</f>
        <v>#N/A</v>
      </c>
      <c r="AQ384" s="53" t="e">
        <f>W384-X384-VLOOKUP(C384, Вчера_Спутник!C:BG, 21, FALSE)</f>
        <v>#N/A</v>
      </c>
      <c r="AR384" s="53" t="e">
        <f>Y384-Z384-VLOOKUP(C384, Вчера_Спутник!C:BG, 23, FALSE)</f>
        <v>#N/A</v>
      </c>
      <c r="AS384" s="53" t="e">
        <f>VLOOKUP(C384, Вчера_Спутник!C:BG, 25, FALSE)+F384-V384-Z384-AA384</f>
        <v>#N/A</v>
      </c>
    </row>
    <row r="385" spans="1:45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4"/>
      <c r="AB385" s="48"/>
      <c r="AC385" s="53">
        <f t="shared" si="11"/>
        <v>0</v>
      </c>
      <c r="AD385" s="53">
        <f t="shared" si="12"/>
        <v>0</v>
      </c>
      <c r="AE385" s="53" t="str">
        <f>IF(ISNA(VLOOKUP(C385,Вчера_Спутник!C:C, 1, FALSE)),"ошибка",0)</f>
        <v>ошибка</v>
      </c>
      <c r="AF385" s="55"/>
      <c r="AG385" s="53" t="e">
        <f>D385-VLOOKUP(C385, Вчера_Спутник!C:BG, 2, FALSE)</f>
        <v>#N/A</v>
      </c>
      <c r="AH385" s="53" t="e">
        <f>E385-F385-VLOOKUP(C385, Вчера_Спутник!C:BG, 3, FALSE)</f>
        <v>#N/A</v>
      </c>
      <c r="AI385" s="53" t="e">
        <f>G385-H385-VLOOKUP(C385, Вчера_Спутник!C:BG, 5, FALSE)</f>
        <v>#N/A</v>
      </c>
      <c r="AJ385" s="53" t="e">
        <f>I385-J385-VLOOKUP(C385, Вчера_Спутник!C:BG, 7, FALSE)</f>
        <v>#N/A</v>
      </c>
      <c r="AK385" s="53" t="e">
        <f>K385-L385-VLOOKUP(C385, Вчера_Спутник!C:BG, 9, FALSE)</f>
        <v>#N/A</v>
      </c>
      <c r="AL385" s="53" t="e">
        <f>M385-N385-VLOOKUP(C385, Вчера_Спутник!C:BG, 11, FALSE)</f>
        <v>#N/A</v>
      </c>
      <c r="AM385" s="53" t="e">
        <f>O385-P385-VLOOKUP(C385, Вчера_Спутник!C:BG, 13, FALSE)</f>
        <v>#N/A</v>
      </c>
      <c r="AN385" s="53" t="e">
        <f>Q385-R385-VLOOKUP(C385, Вчера_Спутник!C:BG, 15, FALSE)</f>
        <v>#N/A</v>
      </c>
      <c r="AO385" s="53" t="e">
        <f>S385-T385-VLOOKUP(C385, Вчера_Спутник!C:BG, 17, FALSE)</f>
        <v>#N/A</v>
      </c>
      <c r="AP385" s="53" t="e">
        <f>U385-V385-VLOOKUP(C385, Вчера_Спутник!C:BG, 19, FALSE)</f>
        <v>#N/A</v>
      </c>
      <c r="AQ385" s="53" t="e">
        <f>W385-X385-VLOOKUP(C385, Вчера_Спутник!C:BG, 21, FALSE)</f>
        <v>#N/A</v>
      </c>
      <c r="AR385" s="53" t="e">
        <f>Y385-Z385-VLOOKUP(C385, Вчера_Спутник!C:BG, 23, FALSE)</f>
        <v>#N/A</v>
      </c>
      <c r="AS385" s="53" t="e">
        <f>VLOOKUP(C385, Вчера_Спутник!C:BG, 25, FALSE)+F385-V385-Z385-AA385</f>
        <v>#N/A</v>
      </c>
    </row>
    <row r="386" spans="1:45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4"/>
      <c r="AB386" s="48"/>
      <c r="AC386" s="53">
        <f t="shared" si="11"/>
        <v>0</v>
      </c>
      <c r="AD386" s="53">
        <f t="shared" si="12"/>
        <v>0</v>
      </c>
      <c r="AE386" s="53" t="str">
        <f>IF(ISNA(VLOOKUP(C386,Вчера_Спутник!C:C, 1, FALSE)),"ошибка",0)</f>
        <v>ошибка</v>
      </c>
      <c r="AF386" s="55"/>
      <c r="AG386" s="53" t="e">
        <f>D386-VLOOKUP(C386, Вчера_Спутник!C:BG, 2, FALSE)</f>
        <v>#N/A</v>
      </c>
      <c r="AH386" s="53" t="e">
        <f>E386-F386-VLOOKUP(C386, Вчера_Спутник!C:BG, 3, FALSE)</f>
        <v>#N/A</v>
      </c>
      <c r="AI386" s="53" t="e">
        <f>G386-H386-VLOOKUP(C386, Вчера_Спутник!C:BG, 5, FALSE)</f>
        <v>#N/A</v>
      </c>
      <c r="AJ386" s="53" t="e">
        <f>I386-J386-VLOOKUP(C386, Вчера_Спутник!C:BG, 7, FALSE)</f>
        <v>#N/A</v>
      </c>
      <c r="AK386" s="53" t="e">
        <f>K386-L386-VLOOKUP(C386, Вчера_Спутник!C:BG, 9, FALSE)</f>
        <v>#N/A</v>
      </c>
      <c r="AL386" s="53" t="e">
        <f>M386-N386-VLOOKUP(C386, Вчера_Спутник!C:BG, 11, FALSE)</f>
        <v>#N/A</v>
      </c>
      <c r="AM386" s="53" t="e">
        <f>O386-P386-VLOOKUP(C386, Вчера_Спутник!C:BG, 13, FALSE)</f>
        <v>#N/A</v>
      </c>
      <c r="AN386" s="53" t="e">
        <f>Q386-R386-VLOOKUP(C386, Вчера_Спутник!C:BG, 15, FALSE)</f>
        <v>#N/A</v>
      </c>
      <c r="AO386" s="53" t="e">
        <f>S386-T386-VLOOKUP(C386, Вчера_Спутник!C:BG, 17, FALSE)</f>
        <v>#N/A</v>
      </c>
      <c r="AP386" s="53" t="e">
        <f>U386-V386-VLOOKUP(C386, Вчера_Спутник!C:BG, 19, FALSE)</f>
        <v>#N/A</v>
      </c>
      <c r="AQ386" s="53" t="e">
        <f>W386-X386-VLOOKUP(C386, Вчера_Спутник!C:BG, 21, FALSE)</f>
        <v>#N/A</v>
      </c>
      <c r="AR386" s="53" t="e">
        <f>Y386-Z386-VLOOKUP(C386, Вчера_Спутник!C:BG, 23, FALSE)</f>
        <v>#N/A</v>
      </c>
      <c r="AS386" s="53" t="e">
        <f>VLOOKUP(C386, Вчера_Спутник!C:BG, 25, FALSE)+F386-V386-Z386-AA386</f>
        <v>#N/A</v>
      </c>
    </row>
    <row r="387" spans="1:45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4"/>
      <c r="AB387" s="48"/>
      <c r="AC387" s="53">
        <f t="shared" si="11"/>
        <v>0</v>
      </c>
      <c r="AD387" s="53">
        <f t="shared" si="12"/>
        <v>0</v>
      </c>
      <c r="AE387" s="53" t="str">
        <f>IF(ISNA(VLOOKUP(C387,Вчера_Спутник!C:C, 1, FALSE)),"ошибка",0)</f>
        <v>ошибка</v>
      </c>
      <c r="AF387" s="55"/>
      <c r="AG387" s="53" t="e">
        <f>D387-VLOOKUP(C387, Вчера_Спутник!C:BG, 2, FALSE)</f>
        <v>#N/A</v>
      </c>
      <c r="AH387" s="53" t="e">
        <f>E387-F387-VLOOKUP(C387, Вчера_Спутник!C:BG, 3, FALSE)</f>
        <v>#N/A</v>
      </c>
      <c r="AI387" s="53" t="e">
        <f>G387-H387-VLOOKUP(C387, Вчера_Спутник!C:BG, 5, FALSE)</f>
        <v>#N/A</v>
      </c>
      <c r="AJ387" s="53" t="e">
        <f>I387-J387-VLOOKUP(C387, Вчера_Спутник!C:BG, 7, FALSE)</f>
        <v>#N/A</v>
      </c>
      <c r="AK387" s="53" t="e">
        <f>K387-L387-VLOOKUP(C387, Вчера_Спутник!C:BG, 9, FALSE)</f>
        <v>#N/A</v>
      </c>
      <c r="AL387" s="53" t="e">
        <f>M387-N387-VLOOKUP(C387, Вчера_Спутник!C:BG, 11, FALSE)</f>
        <v>#N/A</v>
      </c>
      <c r="AM387" s="53" t="e">
        <f>O387-P387-VLOOKUP(C387, Вчера_Спутник!C:BG, 13, FALSE)</f>
        <v>#N/A</v>
      </c>
      <c r="AN387" s="53" t="e">
        <f>Q387-R387-VLOOKUP(C387, Вчера_Спутник!C:BG, 15, FALSE)</f>
        <v>#N/A</v>
      </c>
      <c r="AO387" s="53" t="e">
        <f>S387-T387-VLOOKUP(C387, Вчера_Спутник!C:BG, 17, FALSE)</f>
        <v>#N/A</v>
      </c>
      <c r="AP387" s="53" t="e">
        <f>U387-V387-VLOOKUP(C387, Вчера_Спутник!C:BG, 19, FALSE)</f>
        <v>#N/A</v>
      </c>
      <c r="AQ387" s="53" t="e">
        <f>W387-X387-VLOOKUP(C387, Вчера_Спутник!C:BG, 21, FALSE)</f>
        <v>#N/A</v>
      </c>
      <c r="AR387" s="53" t="e">
        <f>Y387-Z387-VLOOKUP(C387, Вчера_Спутник!C:BG, 23, FALSE)</f>
        <v>#N/A</v>
      </c>
      <c r="AS387" s="53" t="e">
        <f>VLOOKUP(C387, Вчера_Спутник!C:BG, 25, FALSE)+F387-V387-Z387-AA387</f>
        <v>#N/A</v>
      </c>
    </row>
    <row r="388" spans="1:45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4"/>
      <c r="AB388" s="48"/>
      <c r="AC388" s="53">
        <f t="shared" ref="AC388:AC451" si="13">E388-U388-Y388</f>
        <v>0</v>
      </c>
      <c r="AD388" s="53">
        <f t="shared" ref="AD388:AD451" si="14">E388-W388</f>
        <v>0</v>
      </c>
      <c r="AE388" s="53" t="str">
        <f>IF(ISNA(VLOOKUP(C388,Вчера_Спутник!C:C, 1, FALSE)),"ошибка",0)</f>
        <v>ошибка</v>
      </c>
      <c r="AF388" s="55"/>
      <c r="AG388" s="53" t="e">
        <f>D388-VLOOKUP(C388, Вчера_Спутник!C:BG, 2, FALSE)</f>
        <v>#N/A</v>
      </c>
      <c r="AH388" s="53" t="e">
        <f>E388-F388-VLOOKUP(C388, Вчера_Спутник!C:BG, 3, FALSE)</f>
        <v>#N/A</v>
      </c>
      <c r="AI388" s="53" t="e">
        <f>G388-H388-VLOOKUP(C388, Вчера_Спутник!C:BG, 5, FALSE)</f>
        <v>#N/A</v>
      </c>
      <c r="AJ388" s="53" t="e">
        <f>I388-J388-VLOOKUP(C388, Вчера_Спутник!C:BG, 7, FALSE)</f>
        <v>#N/A</v>
      </c>
      <c r="AK388" s="53" t="e">
        <f>K388-L388-VLOOKUP(C388, Вчера_Спутник!C:BG, 9, FALSE)</f>
        <v>#N/A</v>
      </c>
      <c r="AL388" s="53" t="e">
        <f>M388-N388-VLOOKUP(C388, Вчера_Спутник!C:BG, 11, FALSE)</f>
        <v>#N/A</v>
      </c>
      <c r="AM388" s="53" t="e">
        <f>O388-P388-VLOOKUP(C388, Вчера_Спутник!C:BG, 13, FALSE)</f>
        <v>#N/A</v>
      </c>
      <c r="AN388" s="53" t="e">
        <f>Q388-R388-VLOOKUP(C388, Вчера_Спутник!C:BG, 15, FALSE)</f>
        <v>#N/A</v>
      </c>
      <c r="AO388" s="53" t="e">
        <f>S388-T388-VLOOKUP(C388, Вчера_Спутник!C:BG, 17, FALSE)</f>
        <v>#N/A</v>
      </c>
      <c r="AP388" s="53" t="e">
        <f>U388-V388-VLOOKUP(C388, Вчера_Спутник!C:BG, 19, FALSE)</f>
        <v>#N/A</v>
      </c>
      <c r="AQ388" s="53" t="e">
        <f>W388-X388-VLOOKUP(C388, Вчера_Спутник!C:BG, 21, FALSE)</f>
        <v>#N/A</v>
      </c>
      <c r="AR388" s="53" t="e">
        <f>Y388-Z388-VLOOKUP(C388, Вчера_Спутник!C:BG, 23, FALSE)</f>
        <v>#N/A</v>
      </c>
      <c r="AS388" s="53" t="e">
        <f>VLOOKUP(C388, Вчера_Спутник!C:BG, 25, FALSE)+F388-V388-Z388-AA388</f>
        <v>#N/A</v>
      </c>
    </row>
    <row r="389" spans="1:45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4"/>
      <c r="AB389" s="48"/>
      <c r="AC389" s="53">
        <f t="shared" si="13"/>
        <v>0</v>
      </c>
      <c r="AD389" s="53">
        <f t="shared" si="14"/>
        <v>0</v>
      </c>
      <c r="AE389" s="53" t="str">
        <f>IF(ISNA(VLOOKUP(C389,Вчера_Спутник!C:C, 1, FALSE)),"ошибка",0)</f>
        <v>ошибка</v>
      </c>
      <c r="AF389" s="55"/>
      <c r="AG389" s="53" t="e">
        <f>D389-VLOOKUP(C389, Вчера_Спутник!C:BG, 2, FALSE)</f>
        <v>#N/A</v>
      </c>
      <c r="AH389" s="53" t="e">
        <f>E389-F389-VLOOKUP(C389, Вчера_Спутник!C:BG, 3, FALSE)</f>
        <v>#N/A</v>
      </c>
      <c r="AI389" s="53" t="e">
        <f>G389-H389-VLOOKUP(C389, Вчера_Спутник!C:BG, 5, FALSE)</f>
        <v>#N/A</v>
      </c>
      <c r="AJ389" s="53" t="e">
        <f>I389-J389-VLOOKUP(C389, Вчера_Спутник!C:BG, 7, FALSE)</f>
        <v>#N/A</v>
      </c>
      <c r="AK389" s="53" t="e">
        <f>K389-L389-VLOOKUP(C389, Вчера_Спутник!C:BG, 9, FALSE)</f>
        <v>#N/A</v>
      </c>
      <c r="AL389" s="53" t="e">
        <f>M389-N389-VLOOKUP(C389, Вчера_Спутник!C:BG, 11, FALSE)</f>
        <v>#N/A</v>
      </c>
      <c r="AM389" s="53" t="e">
        <f>O389-P389-VLOOKUP(C389, Вчера_Спутник!C:BG, 13, FALSE)</f>
        <v>#N/A</v>
      </c>
      <c r="AN389" s="53" t="e">
        <f>Q389-R389-VLOOKUP(C389, Вчера_Спутник!C:BG, 15, FALSE)</f>
        <v>#N/A</v>
      </c>
      <c r="AO389" s="53" t="e">
        <f>S389-T389-VLOOKUP(C389, Вчера_Спутник!C:BG, 17, FALSE)</f>
        <v>#N/A</v>
      </c>
      <c r="AP389" s="53" t="e">
        <f>U389-V389-VLOOKUP(C389, Вчера_Спутник!C:BG, 19, FALSE)</f>
        <v>#N/A</v>
      </c>
      <c r="AQ389" s="53" t="e">
        <f>W389-X389-VLOOKUP(C389, Вчера_Спутник!C:BG, 21, FALSE)</f>
        <v>#N/A</v>
      </c>
      <c r="AR389" s="53" t="e">
        <f>Y389-Z389-VLOOKUP(C389, Вчера_Спутник!C:BG, 23, FALSE)</f>
        <v>#N/A</v>
      </c>
      <c r="AS389" s="53" t="e">
        <f>VLOOKUP(C389, Вчера_Спутник!C:BG, 25, FALSE)+F389-V389-Z389-AA389</f>
        <v>#N/A</v>
      </c>
    </row>
    <row r="390" spans="1:45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4"/>
      <c r="AB390" s="48"/>
      <c r="AC390" s="53">
        <f t="shared" si="13"/>
        <v>0</v>
      </c>
      <c r="AD390" s="53">
        <f t="shared" si="14"/>
        <v>0</v>
      </c>
      <c r="AE390" s="53" t="str">
        <f>IF(ISNA(VLOOKUP(C390,Вчера_Спутник!C:C, 1, FALSE)),"ошибка",0)</f>
        <v>ошибка</v>
      </c>
      <c r="AF390" s="55"/>
      <c r="AG390" s="53" t="e">
        <f>D390-VLOOKUP(C390, Вчера_Спутник!C:BG, 2, FALSE)</f>
        <v>#N/A</v>
      </c>
      <c r="AH390" s="53" t="e">
        <f>E390-F390-VLOOKUP(C390, Вчера_Спутник!C:BG, 3, FALSE)</f>
        <v>#N/A</v>
      </c>
      <c r="AI390" s="53" t="e">
        <f>G390-H390-VLOOKUP(C390, Вчера_Спутник!C:BG, 5, FALSE)</f>
        <v>#N/A</v>
      </c>
      <c r="AJ390" s="53" t="e">
        <f>I390-J390-VLOOKUP(C390, Вчера_Спутник!C:BG, 7, FALSE)</f>
        <v>#N/A</v>
      </c>
      <c r="AK390" s="53" t="e">
        <f>K390-L390-VLOOKUP(C390, Вчера_Спутник!C:BG, 9, FALSE)</f>
        <v>#N/A</v>
      </c>
      <c r="AL390" s="53" t="e">
        <f>M390-N390-VLOOKUP(C390, Вчера_Спутник!C:BG, 11, FALSE)</f>
        <v>#N/A</v>
      </c>
      <c r="AM390" s="53" t="e">
        <f>O390-P390-VLOOKUP(C390, Вчера_Спутник!C:BG, 13, FALSE)</f>
        <v>#N/A</v>
      </c>
      <c r="AN390" s="53" t="e">
        <f>Q390-R390-VLOOKUP(C390, Вчера_Спутник!C:BG, 15, FALSE)</f>
        <v>#N/A</v>
      </c>
      <c r="AO390" s="53" t="e">
        <f>S390-T390-VLOOKUP(C390, Вчера_Спутник!C:BG, 17, FALSE)</f>
        <v>#N/A</v>
      </c>
      <c r="AP390" s="53" t="e">
        <f>U390-V390-VLOOKUP(C390, Вчера_Спутник!C:BG, 19, FALSE)</f>
        <v>#N/A</v>
      </c>
      <c r="AQ390" s="53" t="e">
        <f>W390-X390-VLOOKUP(C390, Вчера_Спутник!C:BG, 21, FALSE)</f>
        <v>#N/A</v>
      </c>
      <c r="AR390" s="53" t="e">
        <f>Y390-Z390-VLOOKUP(C390, Вчера_Спутник!C:BG, 23, FALSE)</f>
        <v>#N/A</v>
      </c>
      <c r="AS390" s="53" t="e">
        <f>VLOOKUP(C390, Вчера_Спутник!C:BG, 25, FALSE)+F390-V390-Z390-AA390</f>
        <v>#N/A</v>
      </c>
    </row>
    <row r="391" spans="1:45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4"/>
      <c r="AB391" s="48"/>
      <c r="AC391" s="53">
        <f t="shared" si="13"/>
        <v>0</v>
      </c>
      <c r="AD391" s="53">
        <f t="shared" si="14"/>
        <v>0</v>
      </c>
      <c r="AE391" s="53" t="str">
        <f>IF(ISNA(VLOOKUP(C391,Вчера_Спутник!C:C, 1, FALSE)),"ошибка",0)</f>
        <v>ошибка</v>
      </c>
      <c r="AF391" s="55"/>
      <c r="AG391" s="53" t="e">
        <f>D391-VLOOKUP(C391, Вчера_Спутник!C:BG, 2, FALSE)</f>
        <v>#N/A</v>
      </c>
      <c r="AH391" s="53" t="e">
        <f>E391-F391-VLOOKUP(C391, Вчера_Спутник!C:BG, 3, FALSE)</f>
        <v>#N/A</v>
      </c>
      <c r="AI391" s="53" t="e">
        <f>G391-H391-VLOOKUP(C391, Вчера_Спутник!C:BG, 5, FALSE)</f>
        <v>#N/A</v>
      </c>
      <c r="AJ391" s="53" t="e">
        <f>I391-J391-VLOOKUP(C391, Вчера_Спутник!C:BG, 7, FALSE)</f>
        <v>#N/A</v>
      </c>
      <c r="AK391" s="53" t="e">
        <f>K391-L391-VLOOKUP(C391, Вчера_Спутник!C:BG, 9, FALSE)</f>
        <v>#N/A</v>
      </c>
      <c r="AL391" s="53" t="e">
        <f>M391-N391-VLOOKUP(C391, Вчера_Спутник!C:BG, 11, FALSE)</f>
        <v>#N/A</v>
      </c>
      <c r="AM391" s="53" t="e">
        <f>O391-P391-VLOOKUP(C391, Вчера_Спутник!C:BG, 13, FALSE)</f>
        <v>#N/A</v>
      </c>
      <c r="AN391" s="53" t="e">
        <f>Q391-R391-VLOOKUP(C391, Вчера_Спутник!C:BG, 15, FALSE)</f>
        <v>#N/A</v>
      </c>
      <c r="AO391" s="53" t="e">
        <f>S391-T391-VLOOKUP(C391, Вчера_Спутник!C:BG, 17, FALSE)</f>
        <v>#N/A</v>
      </c>
      <c r="AP391" s="53" t="e">
        <f>U391-V391-VLOOKUP(C391, Вчера_Спутник!C:BG, 19, FALSE)</f>
        <v>#N/A</v>
      </c>
      <c r="AQ391" s="53" t="e">
        <f>W391-X391-VLOOKUP(C391, Вчера_Спутник!C:BG, 21, FALSE)</f>
        <v>#N/A</v>
      </c>
      <c r="AR391" s="53" t="e">
        <f>Y391-Z391-VLOOKUP(C391, Вчера_Спутник!C:BG, 23, FALSE)</f>
        <v>#N/A</v>
      </c>
      <c r="AS391" s="53" t="e">
        <f>VLOOKUP(C391, Вчера_Спутник!C:BG, 25, FALSE)+F391-V391-Z391-AA391</f>
        <v>#N/A</v>
      </c>
    </row>
    <row r="392" spans="1:45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4"/>
      <c r="AB392" s="48"/>
      <c r="AC392" s="53">
        <f t="shared" si="13"/>
        <v>0</v>
      </c>
      <c r="AD392" s="53">
        <f t="shared" si="14"/>
        <v>0</v>
      </c>
      <c r="AE392" s="53" t="str">
        <f>IF(ISNA(VLOOKUP(C392,Вчера_Спутник!C:C, 1, FALSE)),"ошибка",0)</f>
        <v>ошибка</v>
      </c>
      <c r="AF392" s="55"/>
      <c r="AG392" s="53" t="e">
        <f>D392-VLOOKUP(C392, Вчера_Спутник!C:BG, 2, FALSE)</f>
        <v>#N/A</v>
      </c>
      <c r="AH392" s="53" t="e">
        <f>E392-F392-VLOOKUP(C392, Вчера_Спутник!C:BG, 3, FALSE)</f>
        <v>#N/A</v>
      </c>
      <c r="AI392" s="53" t="e">
        <f>G392-H392-VLOOKUP(C392, Вчера_Спутник!C:BG, 5, FALSE)</f>
        <v>#N/A</v>
      </c>
      <c r="AJ392" s="53" t="e">
        <f>I392-J392-VLOOKUP(C392, Вчера_Спутник!C:BG, 7, FALSE)</f>
        <v>#N/A</v>
      </c>
      <c r="AK392" s="53" t="e">
        <f>K392-L392-VLOOKUP(C392, Вчера_Спутник!C:BG, 9, FALSE)</f>
        <v>#N/A</v>
      </c>
      <c r="AL392" s="53" t="e">
        <f>M392-N392-VLOOKUP(C392, Вчера_Спутник!C:BG, 11, FALSE)</f>
        <v>#N/A</v>
      </c>
      <c r="AM392" s="53" t="e">
        <f>O392-P392-VLOOKUP(C392, Вчера_Спутник!C:BG, 13, FALSE)</f>
        <v>#N/A</v>
      </c>
      <c r="AN392" s="53" t="e">
        <f>Q392-R392-VLOOKUP(C392, Вчера_Спутник!C:BG, 15, FALSE)</f>
        <v>#N/A</v>
      </c>
      <c r="AO392" s="53" t="e">
        <f>S392-T392-VLOOKUP(C392, Вчера_Спутник!C:BG, 17, FALSE)</f>
        <v>#N/A</v>
      </c>
      <c r="AP392" s="53" t="e">
        <f>U392-V392-VLOOKUP(C392, Вчера_Спутник!C:BG, 19, FALSE)</f>
        <v>#N/A</v>
      </c>
      <c r="AQ392" s="53" t="e">
        <f>W392-X392-VLOOKUP(C392, Вчера_Спутник!C:BG, 21, FALSE)</f>
        <v>#N/A</v>
      </c>
      <c r="AR392" s="53" t="e">
        <f>Y392-Z392-VLOOKUP(C392, Вчера_Спутник!C:BG, 23, FALSE)</f>
        <v>#N/A</v>
      </c>
      <c r="AS392" s="53" t="e">
        <f>VLOOKUP(C392, Вчера_Спутник!C:BG, 25, FALSE)+F392-V392-Z392-AA392</f>
        <v>#N/A</v>
      </c>
    </row>
    <row r="393" spans="1:45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4"/>
      <c r="AB393" s="48"/>
      <c r="AC393" s="53">
        <f t="shared" si="13"/>
        <v>0</v>
      </c>
      <c r="AD393" s="53">
        <f t="shared" si="14"/>
        <v>0</v>
      </c>
      <c r="AE393" s="53" t="str">
        <f>IF(ISNA(VLOOKUP(C393,Вчера_Спутник!C:C, 1, FALSE)),"ошибка",0)</f>
        <v>ошибка</v>
      </c>
      <c r="AF393" s="55"/>
      <c r="AG393" s="53" t="e">
        <f>D393-VLOOKUP(C393, Вчера_Спутник!C:BG, 2, FALSE)</f>
        <v>#N/A</v>
      </c>
      <c r="AH393" s="53" t="e">
        <f>E393-F393-VLOOKUP(C393, Вчера_Спутник!C:BG, 3, FALSE)</f>
        <v>#N/A</v>
      </c>
      <c r="AI393" s="53" t="e">
        <f>G393-H393-VLOOKUP(C393, Вчера_Спутник!C:BG, 5, FALSE)</f>
        <v>#N/A</v>
      </c>
      <c r="AJ393" s="53" t="e">
        <f>I393-J393-VLOOKUP(C393, Вчера_Спутник!C:BG, 7, FALSE)</f>
        <v>#N/A</v>
      </c>
      <c r="AK393" s="53" t="e">
        <f>K393-L393-VLOOKUP(C393, Вчера_Спутник!C:BG, 9, FALSE)</f>
        <v>#N/A</v>
      </c>
      <c r="AL393" s="53" t="e">
        <f>M393-N393-VLOOKUP(C393, Вчера_Спутник!C:BG, 11, FALSE)</f>
        <v>#N/A</v>
      </c>
      <c r="AM393" s="53" t="e">
        <f>O393-P393-VLOOKUP(C393, Вчера_Спутник!C:BG, 13, FALSE)</f>
        <v>#N/A</v>
      </c>
      <c r="AN393" s="53" t="e">
        <f>Q393-R393-VLOOKUP(C393, Вчера_Спутник!C:BG, 15, FALSE)</f>
        <v>#N/A</v>
      </c>
      <c r="AO393" s="53" t="e">
        <f>S393-T393-VLOOKUP(C393, Вчера_Спутник!C:BG, 17, FALSE)</f>
        <v>#N/A</v>
      </c>
      <c r="AP393" s="53" t="e">
        <f>U393-V393-VLOOKUP(C393, Вчера_Спутник!C:BG, 19, FALSE)</f>
        <v>#N/A</v>
      </c>
      <c r="AQ393" s="53" t="e">
        <f>W393-X393-VLOOKUP(C393, Вчера_Спутник!C:BG, 21, FALSE)</f>
        <v>#N/A</v>
      </c>
      <c r="AR393" s="53" t="e">
        <f>Y393-Z393-VLOOKUP(C393, Вчера_Спутник!C:BG, 23, FALSE)</f>
        <v>#N/A</v>
      </c>
      <c r="AS393" s="53" t="e">
        <f>VLOOKUP(C393, Вчера_Спутник!C:BG, 25, FALSE)+F393-V393-Z393-AA393</f>
        <v>#N/A</v>
      </c>
    </row>
    <row r="394" spans="1:45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4"/>
      <c r="AB394" s="48"/>
      <c r="AC394" s="53">
        <f t="shared" si="13"/>
        <v>0</v>
      </c>
      <c r="AD394" s="53">
        <f t="shared" si="14"/>
        <v>0</v>
      </c>
      <c r="AE394" s="53" t="str">
        <f>IF(ISNA(VLOOKUP(C394,Вчера_Спутник!C:C, 1, FALSE)),"ошибка",0)</f>
        <v>ошибка</v>
      </c>
      <c r="AF394" s="55"/>
      <c r="AG394" s="53" t="e">
        <f>D394-VLOOKUP(C394, Вчера_Спутник!C:BG, 2, FALSE)</f>
        <v>#N/A</v>
      </c>
      <c r="AH394" s="53" t="e">
        <f>E394-F394-VLOOKUP(C394, Вчера_Спутник!C:BG, 3, FALSE)</f>
        <v>#N/A</v>
      </c>
      <c r="AI394" s="53" t="e">
        <f>G394-H394-VLOOKUP(C394, Вчера_Спутник!C:BG, 5, FALSE)</f>
        <v>#N/A</v>
      </c>
      <c r="AJ394" s="53" t="e">
        <f>I394-J394-VLOOKUP(C394, Вчера_Спутник!C:BG, 7, FALSE)</f>
        <v>#N/A</v>
      </c>
      <c r="AK394" s="53" t="e">
        <f>K394-L394-VLOOKUP(C394, Вчера_Спутник!C:BG, 9, FALSE)</f>
        <v>#N/A</v>
      </c>
      <c r="AL394" s="53" t="e">
        <f>M394-N394-VLOOKUP(C394, Вчера_Спутник!C:BG, 11, FALSE)</f>
        <v>#N/A</v>
      </c>
      <c r="AM394" s="53" t="e">
        <f>O394-P394-VLOOKUP(C394, Вчера_Спутник!C:BG, 13, FALSE)</f>
        <v>#N/A</v>
      </c>
      <c r="AN394" s="53" t="e">
        <f>Q394-R394-VLOOKUP(C394, Вчера_Спутник!C:BG, 15, FALSE)</f>
        <v>#N/A</v>
      </c>
      <c r="AO394" s="53" t="e">
        <f>S394-T394-VLOOKUP(C394, Вчера_Спутник!C:BG, 17, FALSE)</f>
        <v>#N/A</v>
      </c>
      <c r="AP394" s="53" t="e">
        <f>U394-V394-VLOOKUP(C394, Вчера_Спутник!C:BG, 19, FALSE)</f>
        <v>#N/A</v>
      </c>
      <c r="AQ394" s="53" t="e">
        <f>W394-X394-VLOOKUP(C394, Вчера_Спутник!C:BG, 21, FALSE)</f>
        <v>#N/A</v>
      </c>
      <c r="AR394" s="53" t="e">
        <f>Y394-Z394-VLOOKUP(C394, Вчера_Спутник!C:BG, 23, FALSE)</f>
        <v>#N/A</v>
      </c>
      <c r="AS394" s="53" t="e">
        <f>VLOOKUP(C394, Вчера_Спутник!C:BG, 25, FALSE)+F394-V394-Z394-AA394</f>
        <v>#N/A</v>
      </c>
    </row>
    <row r="395" spans="1:45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4"/>
      <c r="AB395" s="48"/>
      <c r="AC395" s="53">
        <f t="shared" si="13"/>
        <v>0</v>
      </c>
      <c r="AD395" s="53">
        <f t="shared" si="14"/>
        <v>0</v>
      </c>
      <c r="AE395" s="53" t="str">
        <f>IF(ISNA(VLOOKUP(C395,Вчера_Спутник!C:C, 1, FALSE)),"ошибка",0)</f>
        <v>ошибка</v>
      </c>
      <c r="AF395" s="55"/>
      <c r="AG395" s="53" t="e">
        <f>D395-VLOOKUP(C395, Вчера_Спутник!C:BG, 2, FALSE)</f>
        <v>#N/A</v>
      </c>
      <c r="AH395" s="53" t="e">
        <f>E395-F395-VLOOKUP(C395, Вчера_Спутник!C:BG, 3, FALSE)</f>
        <v>#N/A</v>
      </c>
      <c r="AI395" s="53" t="e">
        <f>G395-H395-VLOOKUP(C395, Вчера_Спутник!C:BG, 5, FALSE)</f>
        <v>#N/A</v>
      </c>
      <c r="AJ395" s="53" t="e">
        <f>I395-J395-VLOOKUP(C395, Вчера_Спутник!C:BG, 7, FALSE)</f>
        <v>#N/A</v>
      </c>
      <c r="AK395" s="53" t="e">
        <f>K395-L395-VLOOKUP(C395, Вчера_Спутник!C:BG, 9, FALSE)</f>
        <v>#N/A</v>
      </c>
      <c r="AL395" s="53" t="e">
        <f>M395-N395-VLOOKUP(C395, Вчера_Спутник!C:BG, 11, FALSE)</f>
        <v>#N/A</v>
      </c>
      <c r="AM395" s="53" t="e">
        <f>O395-P395-VLOOKUP(C395, Вчера_Спутник!C:BG, 13, FALSE)</f>
        <v>#N/A</v>
      </c>
      <c r="AN395" s="53" t="e">
        <f>Q395-R395-VLOOKUP(C395, Вчера_Спутник!C:BG, 15, FALSE)</f>
        <v>#N/A</v>
      </c>
      <c r="AO395" s="53" t="e">
        <f>S395-T395-VLOOKUP(C395, Вчера_Спутник!C:BG, 17, FALSE)</f>
        <v>#N/A</v>
      </c>
      <c r="AP395" s="53" t="e">
        <f>U395-V395-VLOOKUP(C395, Вчера_Спутник!C:BG, 19, FALSE)</f>
        <v>#N/A</v>
      </c>
      <c r="AQ395" s="53" t="e">
        <f>W395-X395-VLOOKUP(C395, Вчера_Спутник!C:BG, 21, FALSE)</f>
        <v>#N/A</v>
      </c>
      <c r="AR395" s="53" t="e">
        <f>Y395-Z395-VLOOKUP(C395, Вчера_Спутник!C:BG, 23, FALSE)</f>
        <v>#N/A</v>
      </c>
      <c r="AS395" s="53" t="e">
        <f>VLOOKUP(C395, Вчера_Спутник!C:BG, 25, FALSE)+F395-V395-Z395-AA395</f>
        <v>#N/A</v>
      </c>
    </row>
    <row r="396" spans="1:45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4"/>
      <c r="AB396" s="48"/>
      <c r="AC396" s="53">
        <f t="shared" si="13"/>
        <v>0</v>
      </c>
      <c r="AD396" s="53">
        <f t="shared" si="14"/>
        <v>0</v>
      </c>
      <c r="AE396" s="53" t="str">
        <f>IF(ISNA(VLOOKUP(C396,Вчера_Спутник!C:C, 1, FALSE)),"ошибка",0)</f>
        <v>ошибка</v>
      </c>
      <c r="AF396" s="55"/>
      <c r="AG396" s="53" t="e">
        <f>D396-VLOOKUP(C396, Вчера_Спутник!C:BG, 2, FALSE)</f>
        <v>#N/A</v>
      </c>
      <c r="AH396" s="53" t="e">
        <f>E396-F396-VLOOKUP(C396, Вчера_Спутник!C:BG, 3, FALSE)</f>
        <v>#N/A</v>
      </c>
      <c r="AI396" s="53" t="e">
        <f>G396-H396-VLOOKUP(C396, Вчера_Спутник!C:BG, 5, FALSE)</f>
        <v>#N/A</v>
      </c>
      <c r="AJ396" s="53" t="e">
        <f>I396-J396-VLOOKUP(C396, Вчера_Спутник!C:BG, 7, FALSE)</f>
        <v>#N/A</v>
      </c>
      <c r="AK396" s="53" t="e">
        <f>K396-L396-VLOOKUP(C396, Вчера_Спутник!C:BG, 9, FALSE)</f>
        <v>#N/A</v>
      </c>
      <c r="AL396" s="53" t="e">
        <f>M396-N396-VLOOKUP(C396, Вчера_Спутник!C:BG, 11, FALSE)</f>
        <v>#N/A</v>
      </c>
      <c r="AM396" s="53" t="e">
        <f>O396-P396-VLOOKUP(C396, Вчера_Спутник!C:BG, 13, FALSE)</f>
        <v>#N/A</v>
      </c>
      <c r="AN396" s="53" t="e">
        <f>Q396-R396-VLOOKUP(C396, Вчера_Спутник!C:BG, 15, FALSE)</f>
        <v>#N/A</v>
      </c>
      <c r="AO396" s="53" t="e">
        <f>S396-T396-VLOOKUP(C396, Вчера_Спутник!C:BG, 17, FALSE)</f>
        <v>#N/A</v>
      </c>
      <c r="AP396" s="53" t="e">
        <f>U396-V396-VLOOKUP(C396, Вчера_Спутник!C:BG, 19, FALSE)</f>
        <v>#N/A</v>
      </c>
      <c r="AQ396" s="53" t="e">
        <f>W396-X396-VLOOKUP(C396, Вчера_Спутник!C:BG, 21, FALSE)</f>
        <v>#N/A</v>
      </c>
      <c r="AR396" s="53" t="e">
        <f>Y396-Z396-VLOOKUP(C396, Вчера_Спутник!C:BG, 23, FALSE)</f>
        <v>#N/A</v>
      </c>
      <c r="AS396" s="53" t="e">
        <f>VLOOKUP(C396, Вчера_Спутник!C:BG, 25, FALSE)+F396-V396-Z396-AA396</f>
        <v>#N/A</v>
      </c>
    </row>
    <row r="397" spans="1:45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4"/>
      <c r="AB397" s="48"/>
      <c r="AC397" s="53">
        <f t="shared" si="13"/>
        <v>0</v>
      </c>
      <c r="AD397" s="53">
        <f t="shared" si="14"/>
        <v>0</v>
      </c>
      <c r="AE397" s="53" t="str">
        <f>IF(ISNA(VLOOKUP(C397,Вчера_Спутник!C:C, 1, FALSE)),"ошибка",0)</f>
        <v>ошибка</v>
      </c>
      <c r="AF397" s="55"/>
      <c r="AG397" s="53" t="e">
        <f>D397-VLOOKUP(C397, Вчера_Спутник!C:BG, 2, FALSE)</f>
        <v>#N/A</v>
      </c>
      <c r="AH397" s="53" t="e">
        <f>E397-F397-VLOOKUP(C397, Вчера_Спутник!C:BG, 3, FALSE)</f>
        <v>#N/A</v>
      </c>
      <c r="AI397" s="53" t="e">
        <f>G397-H397-VLOOKUP(C397, Вчера_Спутник!C:BG, 5, FALSE)</f>
        <v>#N/A</v>
      </c>
      <c r="AJ397" s="53" t="e">
        <f>I397-J397-VLOOKUP(C397, Вчера_Спутник!C:BG, 7, FALSE)</f>
        <v>#N/A</v>
      </c>
      <c r="AK397" s="53" t="e">
        <f>K397-L397-VLOOKUP(C397, Вчера_Спутник!C:BG, 9, FALSE)</f>
        <v>#N/A</v>
      </c>
      <c r="AL397" s="53" t="e">
        <f>M397-N397-VLOOKUP(C397, Вчера_Спутник!C:BG, 11, FALSE)</f>
        <v>#N/A</v>
      </c>
      <c r="AM397" s="53" t="e">
        <f>O397-P397-VLOOKUP(C397, Вчера_Спутник!C:BG, 13, FALSE)</f>
        <v>#N/A</v>
      </c>
      <c r="AN397" s="53" t="e">
        <f>Q397-R397-VLOOKUP(C397, Вчера_Спутник!C:BG, 15, FALSE)</f>
        <v>#N/A</v>
      </c>
      <c r="AO397" s="53" t="e">
        <f>S397-T397-VLOOKUP(C397, Вчера_Спутник!C:BG, 17, FALSE)</f>
        <v>#N/A</v>
      </c>
      <c r="AP397" s="53" t="e">
        <f>U397-V397-VLOOKUP(C397, Вчера_Спутник!C:BG, 19, FALSE)</f>
        <v>#N/A</v>
      </c>
      <c r="AQ397" s="53" t="e">
        <f>W397-X397-VLOOKUP(C397, Вчера_Спутник!C:BG, 21, FALSE)</f>
        <v>#N/A</v>
      </c>
      <c r="AR397" s="53" t="e">
        <f>Y397-Z397-VLOOKUP(C397, Вчера_Спутник!C:BG, 23, FALSE)</f>
        <v>#N/A</v>
      </c>
      <c r="AS397" s="53" t="e">
        <f>VLOOKUP(C397, Вчера_Спутник!C:BG, 25, FALSE)+F397-V397-Z397-AA397</f>
        <v>#N/A</v>
      </c>
    </row>
    <row r="398" spans="1:45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4"/>
      <c r="AB398" s="48"/>
      <c r="AC398" s="53">
        <f t="shared" si="13"/>
        <v>0</v>
      </c>
      <c r="AD398" s="53">
        <f t="shared" si="14"/>
        <v>0</v>
      </c>
      <c r="AE398" s="53" t="str">
        <f>IF(ISNA(VLOOKUP(C398,Вчера_Спутник!C:C, 1, FALSE)),"ошибка",0)</f>
        <v>ошибка</v>
      </c>
      <c r="AF398" s="55"/>
      <c r="AG398" s="53" t="e">
        <f>D398-VLOOKUP(C398, Вчера_Спутник!C:BG, 2, FALSE)</f>
        <v>#N/A</v>
      </c>
      <c r="AH398" s="53" t="e">
        <f>E398-F398-VLOOKUP(C398, Вчера_Спутник!C:BG, 3, FALSE)</f>
        <v>#N/A</v>
      </c>
      <c r="AI398" s="53" t="e">
        <f>G398-H398-VLOOKUP(C398, Вчера_Спутник!C:BG, 5, FALSE)</f>
        <v>#N/A</v>
      </c>
      <c r="AJ398" s="53" t="e">
        <f>I398-J398-VLOOKUP(C398, Вчера_Спутник!C:BG, 7, FALSE)</f>
        <v>#N/A</v>
      </c>
      <c r="AK398" s="53" t="e">
        <f>K398-L398-VLOOKUP(C398, Вчера_Спутник!C:BG, 9, FALSE)</f>
        <v>#N/A</v>
      </c>
      <c r="AL398" s="53" t="e">
        <f>M398-N398-VLOOKUP(C398, Вчера_Спутник!C:BG, 11, FALSE)</f>
        <v>#N/A</v>
      </c>
      <c r="AM398" s="53" t="e">
        <f>O398-P398-VLOOKUP(C398, Вчера_Спутник!C:BG, 13, FALSE)</f>
        <v>#N/A</v>
      </c>
      <c r="AN398" s="53" t="e">
        <f>Q398-R398-VLOOKUP(C398, Вчера_Спутник!C:BG, 15, FALSE)</f>
        <v>#N/A</v>
      </c>
      <c r="AO398" s="53" t="e">
        <f>S398-T398-VLOOKUP(C398, Вчера_Спутник!C:BG, 17, FALSE)</f>
        <v>#N/A</v>
      </c>
      <c r="AP398" s="53" t="e">
        <f>U398-V398-VLOOKUP(C398, Вчера_Спутник!C:BG, 19, FALSE)</f>
        <v>#N/A</v>
      </c>
      <c r="AQ398" s="53" t="e">
        <f>W398-X398-VLOOKUP(C398, Вчера_Спутник!C:BG, 21, FALSE)</f>
        <v>#N/A</v>
      </c>
      <c r="AR398" s="53" t="e">
        <f>Y398-Z398-VLOOKUP(C398, Вчера_Спутник!C:BG, 23, FALSE)</f>
        <v>#N/A</v>
      </c>
      <c r="AS398" s="53" t="e">
        <f>VLOOKUP(C398, Вчера_Спутник!C:BG, 25, FALSE)+F398-V398-Z398-AA398</f>
        <v>#N/A</v>
      </c>
    </row>
    <row r="399" spans="1:45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4"/>
      <c r="AB399" s="48"/>
      <c r="AC399" s="53">
        <f t="shared" si="13"/>
        <v>0</v>
      </c>
      <c r="AD399" s="53">
        <f t="shared" si="14"/>
        <v>0</v>
      </c>
      <c r="AE399" s="53" t="str">
        <f>IF(ISNA(VLOOKUP(C399,Вчера_Спутник!C:C, 1, FALSE)),"ошибка",0)</f>
        <v>ошибка</v>
      </c>
      <c r="AF399" s="55"/>
      <c r="AG399" s="53" t="e">
        <f>D399-VLOOKUP(C399, Вчера_Спутник!C:BG, 2, FALSE)</f>
        <v>#N/A</v>
      </c>
      <c r="AH399" s="53" t="e">
        <f>E399-F399-VLOOKUP(C399, Вчера_Спутник!C:BG, 3, FALSE)</f>
        <v>#N/A</v>
      </c>
      <c r="AI399" s="53" t="e">
        <f>G399-H399-VLOOKUP(C399, Вчера_Спутник!C:BG, 5, FALSE)</f>
        <v>#N/A</v>
      </c>
      <c r="AJ399" s="53" t="e">
        <f>I399-J399-VLOOKUP(C399, Вчера_Спутник!C:BG, 7, FALSE)</f>
        <v>#N/A</v>
      </c>
      <c r="AK399" s="53" t="e">
        <f>K399-L399-VLOOKUP(C399, Вчера_Спутник!C:BG, 9, FALSE)</f>
        <v>#N/A</v>
      </c>
      <c r="AL399" s="53" t="e">
        <f>M399-N399-VLOOKUP(C399, Вчера_Спутник!C:BG, 11, FALSE)</f>
        <v>#N/A</v>
      </c>
      <c r="AM399" s="53" t="e">
        <f>O399-P399-VLOOKUP(C399, Вчера_Спутник!C:BG, 13, FALSE)</f>
        <v>#N/A</v>
      </c>
      <c r="AN399" s="53" t="e">
        <f>Q399-R399-VLOOKUP(C399, Вчера_Спутник!C:BG, 15, FALSE)</f>
        <v>#N/A</v>
      </c>
      <c r="AO399" s="53" t="e">
        <f>S399-T399-VLOOKUP(C399, Вчера_Спутник!C:BG, 17, FALSE)</f>
        <v>#N/A</v>
      </c>
      <c r="AP399" s="53" t="e">
        <f>U399-V399-VLOOKUP(C399, Вчера_Спутник!C:BG, 19, FALSE)</f>
        <v>#N/A</v>
      </c>
      <c r="AQ399" s="53" t="e">
        <f>W399-X399-VLOOKUP(C399, Вчера_Спутник!C:BG, 21, FALSE)</f>
        <v>#N/A</v>
      </c>
      <c r="AR399" s="53" t="e">
        <f>Y399-Z399-VLOOKUP(C399, Вчера_Спутник!C:BG, 23, FALSE)</f>
        <v>#N/A</v>
      </c>
      <c r="AS399" s="53" t="e">
        <f>VLOOKUP(C399, Вчера_Спутник!C:BG, 25, FALSE)+F399-V399-Z399-AA399</f>
        <v>#N/A</v>
      </c>
    </row>
    <row r="400" spans="1:45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4"/>
      <c r="AB400" s="48"/>
      <c r="AC400" s="53">
        <f t="shared" si="13"/>
        <v>0</v>
      </c>
      <c r="AD400" s="53">
        <f t="shared" si="14"/>
        <v>0</v>
      </c>
      <c r="AE400" s="53" t="str">
        <f>IF(ISNA(VLOOKUP(C400,Вчера_Спутник!C:C, 1, FALSE)),"ошибка",0)</f>
        <v>ошибка</v>
      </c>
      <c r="AF400" s="55"/>
      <c r="AG400" s="53" t="e">
        <f>D400-VLOOKUP(C400, Вчера_Спутник!C:BG, 2, FALSE)</f>
        <v>#N/A</v>
      </c>
      <c r="AH400" s="53" t="e">
        <f>E400-F400-VLOOKUP(C400, Вчера_Спутник!C:BG, 3, FALSE)</f>
        <v>#N/A</v>
      </c>
      <c r="AI400" s="53" t="e">
        <f>G400-H400-VLOOKUP(C400, Вчера_Спутник!C:BG, 5, FALSE)</f>
        <v>#N/A</v>
      </c>
      <c r="AJ400" s="53" t="e">
        <f>I400-J400-VLOOKUP(C400, Вчера_Спутник!C:BG, 7, FALSE)</f>
        <v>#N/A</v>
      </c>
      <c r="AK400" s="53" t="e">
        <f>K400-L400-VLOOKUP(C400, Вчера_Спутник!C:BG, 9, FALSE)</f>
        <v>#N/A</v>
      </c>
      <c r="AL400" s="53" t="e">
        <f>M400-N400-VLOOKUP(C400, Вчера_Спутник!C:BG, 11, FALSE)</f>
        <v>#N/A</v>
      </c>
      <c r="AM400" s="53" t="e">
        <f>O400-P400-VLOOKUP(C400, Вчера_Спутник!C:BG, 13, FALSE)</f>
        <v>#N/A</v>
      </c>
      <c r="AN400" s="53" t="e">
        <f>Q400-R400-VLOOKUP(C400, Вчера_Спутник!C:BG, 15, FALSE)</f>
        <v>#N/A</v>
      </c>
      <c r="AO400" s="53" t="e">
        <f>S400-T400-VLOOKUP(C400, Вчера_Спутник!C:BG, 17, FALSE)</f>
        <v>#N/A</v>
      </c>
      <c r="AP400" s="53" t="e">
        <f>U400-V400-VLOOKUP(C400, Вчера_Спутник!C:BG, 19, FALSE)</f>
        <v>#N/A</v>
      </c>
      <c r="AQ400" s="53" t="e">
        <f>W400-X400-VLOOKUP(C400, Вчера_Спутник!C:BG, 21, FALSE)</f>
        <v>#N/A</v>
      </c>
      <c r="AR400" s="53" t="e">
        <f>Y400-Z400-VLOOKUP(C400, Вчера_Спутник!C:BG, 23, FALSE)</f>
        <v>#N/A</v>
      </c>
      <c r="AS400" s="53" t="e">
        <f>VLOOKUP(C400, Вчера_Спутник!C:BG, 25, FALSE)+F400-V400-Z400-AA400</f>
        <v>#N/A</v>
      </c>
    </row>
    <row r="401" spans="1:45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4"/>
      <c r="AB401" s="48"/>
      <c r="AC401" s="53">
        <f t="shared" si="13"/>
        <v>0</v>
      </c>
      <c r="AD401" s="53">
        <f t="shared" si="14"/>
        <v>0</v>
      </c>
      <c r="AE401" s="53" t="str">
        <f>IF(ISNA(VLOOKUP(C401,Вчера_Спутник!C:C, 1, FALSE)),"ошибка",0)</f>
        <v>ошибка</v>
      </c>
      <c r="AF401" s="55"/>
      <c r="AG401" s="53" t="e">
        <f>D401-VLOOKUP(C401, Вчера_Спутник!C:BG, 2, FALSE)</f>
        <v>#N/A</v>
      </c>
      <c r="AH401" s="53" t="e">
        <f>E401-F401-VLOOKUP(C401, Вчера_Спутник!C:BG, 3, FALSE)</f>
        <v>#N/A</v>
      </c>
      <c r="AI401" s="53" t="e">
        <f>G401-H401-VLOOKUP(C401, Вчера_Спутник!C:BG, 5, FALSE)</f>
        <v>#N/A</v>
      </c>
      <c r="AJ401" s="53" t="e">
        <f>I401-J401-VLOOKUP(C401, Вчера_Спутник!C:BG, 7, FALSE)</f>
        <v>#N/A</v>
      </c>
      <c r="AK401" s="53" t="e">
        <f>K401-L401-VLOOKUP(C401, Вчера_Спутник!C:BG, 9, FALSE)</f>
        <v>#N/A</v>
      </c>
      <c r="AL401" s="53" t="e">
        <f>M401-N401-VLOOKUP(C401, Вчера_Спутник!C:BG, 11, FALSE)</f>
        <v>#N/A</v>
      </c>
      <c r="AM401" s="53" t="e">
        <f>O401-P401-VLOOKUP(C401, Вчера_Спутник!C:BG, 13, FALSE)</f>
        <v>#N/A</v>
      </c>
      <c r="AN401" s="53" t="e">
        <f>Q401-R401-VLOOKUP(C401, Вчера_Спутник!C:BG, 15, FALSE)</f>
        <v>#N/A</v>
      </c>
      <c r="AO401" s="53" t="e">
        <f>S401-T401-VLOOKUP(C401, Вчера_Спутник!C:BG, 17, FALSE)</f>
        <v>#N/A</v>
      </c>
      <c r="AP401" s="53" t="e">
        <f>U401-V401-VLOOKUP(C401, Вчера_Спутник!C:BG, 19, FALSE)</f>
        <v>#N/A</v>
      </c>
      <c r="AQ401" s="53" t="e">
        <f>W401-X401-VLOOKUP(C401, Вчера_Спутник!C:BG, 21, FALSE)</f>
        <v>#N/A</v>
      </c>
      <c r="AR401" s="53" t="e">
        <f>Y401-Z401-VLOOKUP(C401, Вчера_Спутник!C:BG, 23, FALSE)</f>
        <v>#N/A</v>
      </c>
      <c r="AS401" s="53" t="e">
        <f>VLOOKUP(C401, Вчера_Спутник!C:BG, 25, FALSE)+F401-V401-Z401-AA401</f>
        <v>#N/A</v>
      </c>
    </row>
    <row r="402" spans="1:45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4"/>
      <c r="AB402" s="48"/>
      <c r="AC402" s="53">
        <f t="shared" si="13"/>
        <v>0</v>
      </c>
      <c r="AD402" s="53">
        <f t="shared" si="14"/>
        <v>0</v>
      </c>
      <c r="AE402" s="53" t="str">
        <f>IF(ISNA(VLOOKUP(C402,Вчера_Спутник!C:C, 1, FALSE)),"ошибка",0)</f>
        <v>ошибка</v>
      </c>
      <c r="AF402" s="55"/>
      <c r="AG402" s="53" t="e">
        <f>D402-VLOOKUP(C402, Вчера_Спутник!C:BG, 2, FALSE)</f>
        <v>#N/A</v>
      </c>
      <c r="AH402" s="53" t="e">
        <f>E402-F402-VLOOKUP(C402, Вчера_Спутник!C:BG, 3, FALSE)</f>
        <v>#N/A</v>
      </c>
      <c r="AI402" s="53" t="e">
        <f>G402-H402-VLOOKUP(C402, Вчера_Спутник!C:BG, 5, FALSE)</f>
        <v>#N/A</v>
      </c>
      <c r="AJ402" s="53" t="e">
        <f>I402-J402-VLOOKUP(C402, Вчера_Спутник!C:BG, 7, FALSE)</f>
        <v>#N/A</v>
      </c>
      <c r="AK402" s="53" t="e">
        <f>K402-L402-VLOOKUP(C402, Вчера_Спутник!C:BG, 9, FALSE)</f>
        <v>#N/A</v>
      </c>
      <c r="AL402" s="53" t="e">
        <f>M402-N402-VLOOKUP(C402, Вчера_Спутник!C:BG, 11, FALSE)</f>
        <v>#N/A</v>
      </c>
      <c r="AM402" s="53" t="e">
        <f>O402-P402-VLOOKUP(C402, Вчера_Спутник!C:BG, 13, FALSE)</f>
        <v>#N/A</v>
      </c>
      <c r="AN402" s="53" t="e">
        <f>Q402-R402-VLOOKUP(C402, Вчера_Спутник!C:BG, 15, FALSE)</f>
        <v>#N/A</v>
      </c>
      <c r="AO402" s="53" t="e">
        <f>S402-T402-VLOOKUP(C402, Вчера_Спутник!C:BG, 17, FALSE)</f>
        <v>#N/A</v>
      </c>
      <c r="AP402" s="53" t="e">
        <f>U402-V402-VLOOKUP(C402, Вчера_Спутник!C:BG, 19, FALSE)</f>
        <v>#N/A</v>
      </c>
      <c r="AQ402" s="53" t="e">
        <f>W402-X402-VLOOKUP(C402, Вчера_Спутник!C:BG, 21, FALSE)</f>
        <v>#N/A</v>
      </c>
      <c r="AR402" s="53" t="e">
        <f>Y402-Z402-VLOOKUP(C402, Вчера_Спутник!C:BG, 23, FALSE)</f>
        <v>#N/A</v>
      </c>
      <c r="AS402" s="53" t="e">
        <f>VLOOKUP(C402, Вчера_Спутник!C:BG, 25, FALSE)+F402-V402-Z402-AA402</f>
        <v>#N/A</v>
      </c>
    </row>
    <row r="403" spans="1:45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4"/>
      <c r="AB403" s="48"/>
      <c r="AC403" s="53">
        <f t="shared" si="13"/>
        <v>0</v>
      </c>
      <c r="AD403" s="53">
        <f t="shared" si="14"/>
        <v>0</v>
      </c>
      <c r="AE403" s="53" t="str">
        <f>IF(ISNA(VLOOKUP(C403,Вчера_Спутник!C:C, 1, FALSE)),"ошибка",0)</f>
        <v>ошибка</v>
      </c>
      <c r="AF403" s="55"/>
      <c r="AG403" s="53" t="e">
        <f>D403-VLOOKUP(C403, Вчера_Спутник!C:BG, 2, FALSE)</f>
        <v>#N/A</v>
      </c>
      <c r="AH403" s="53" t="e">
        <f>E403-F403-VLOOKUP(C403, Вчера_Спутник!C:BG, 3, FALSE)</f>
        <v>#N/A</v>
      </c>
      <c r="AI403" s="53" t="e">
        <f>G403-H403-VLOOKUP(C403, Вчера_Спутник!C:BG, 5, FALSE)</f>
        <v>#N/A</v>
      </c>
      <c r="AJ403" s="53" t="e">
        <f>I403-J403-VLOOKUP(C403, Вчера_Спутник!C:BG, 7, FALSE)</f>
        <v>#N/A</v>
      </c>
      <c r="AK403" s="53" t="e">
        <f>K403-L403-VLOOKUP(C403, Вчера_Спутник!C:BG, 9, FALSE)</f>
        <v>#N/A</v>
      </c>
      <c r="AL403" s="53" t="e">
        <f>M403-N403-VLOOKUP(C403, Вчера_Спутник!C:BG, 11, FALSE)</f>
        <v>#N/A</v>
      </c>
      <c r="AM403" s="53" t="e">
        <f>O403-P403-VLOOKUP(C403, Вчера_Спутник!C:BG, 13, FALSE)</f>
        <v>#N/A</v>
      </c>
      <c r="AN403" s="53" t="e">
        <f>Q403-R403-VLOOKUP(C403, Вчера_Спутник!C:BG, 15, FALSE)</f>
        <v>#N/A</v>
      </c>
      <c r="AO403" s="53" t="e">
        <f>S403-T403-VLOOKUP(C403, Вчера_Спутник!C:BG, 17, FALSE)</f>
        <v>#N/A</v>
      </c>
      <c r="AP403" s="53" t="e">
        <f>U403-V403-VLOOKUP(C403, Вчера_Спутник!C:BG, 19, FALSE)</f>
        <v>#N/A</v>
      </c>
      <c r="AQ403" s="53" t="e">
        <f>W403-X403-VLOOKUP(C403, Вчера_Спутник!C:BG, 21, FALSE)</f>
        <v>#N/A</v>
      </c>
      <c r="AR403" s="53" t="e">
        <f>Y403-Z403-VLOOKUP(C403, Вчера_Спутник!C:BG, 23, FALSE)</f>
        <v>#N/A</v>
      </c>
      <c r="AS403" s="53" t="e">
        <f>VLOOKUP(C403, Вчера_Спутник!C:BG, 25, FALSE)+F403-V403-Z403-AA403</f>
        <v>#N/A</v>
      </c>
    </row>
    <row r="404" spans="1:45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4"/>
      <c r="AB404" s="48"/>
      <c r="AC404" s="53">
        <f t="shared" si="13"/>
        <v>0</v>
      </c>
      <c r="AD404" s="53">
        <f t="shared" si="14"/>
        <v>0</v>
      </c>
      <c r="AE404" s="53" t="str">
        <f>IF(ISNA(VLOOKUP(C404,Вчера_Спутник!C:C, 1, FALSE)),"ошибка",0)</f>
        <v>ошибка</v>
      </c>
      <c r="AF404" s="55"/>
      <c r="AG404" s="53" t="e">
        <f>D404-VLOOKUP(C404, Вчера_Спутник!C:BG, 2, FALSE)</f>
        <v>#N/A</v>
      </c>
      <c r="AH404" s="53" t="e">
        <f>E404-F404-VLOOKUP(C404, Вчера_Спутник!C:BG, 3, FALSE)</f>
        <v>#N/A</v>
      </c>
      <c r="AI404" s="53" t="e">
        <f>G404-H404-VLOOKUP(C404, Вчера_Спутник!C:BG, 5, FALSE)</f>
        <v>#N/A</v>
      </c>
      <c r="AJ404" s="53" t="e">
        <f>I404-J404-VLOOKUP(C404, Вчера_Спутник!C:BG, 7, FALSE)</f>
        <v>#N/A</v>
      </c>
      <c r="AK404" s="53" t="e">
        <f>K404-L404-VLOOKUP(C404, Вчера_Спутник!C:BG, 9, FALSE)</f>
        <v>#N/A</v>
      </c>
      <c r="AL404" s="53" t="e">
        <f>M404-N404-VLOOKUP(C404, Вчера_Спутник!C:BG, 11, FALSE)</f>
        <v>#N/A</v>
      </c>
      <c r="AM404" s="53" t="e">
        <f>O404-P404-VLOOKUP(C404, Вчера_Спутник!C:BG, 13, FALSE)</f>
        <v>#N/A</v>
      </c>
      <c r="AN404" s="53" t="e">
        <f>Q404-R404-VLOOKUP(C404, Вчера_Спутник!C:BG, 15, FALSE)</f>
        <v>#N/A</v>
      </c>
      <c r="AO404" s="53" t="e">
        <f>S404-T404-VLOOKUP(C404, Вчера_Спутник!C:BG, 17, FALSE)</f>
        <v>#N/A</v>
      </c>
      <c r="AP404" s="53" t="e">
        <f>U404-V404-VLOOKUP(C404, Вчера_Спутник!C:BG, 19, FALSE)</f>
        <v>#N/A</v>
      </c>
      <c r="AQ404" s="53" t="e">
        <f>W404-X404-VLOOKUP(C404, Вчера_Спутник!C:BG, 21, FALSE)</f>
        <v>#N/A</v>
      </c>
      <c r="AR404" s="53" t="e">
        <f>Y404-Z404-VLOOKUP(C404, Вчера_Спутник!C:BG, 23, FALSE)</f>
        <v>#N/A</v>
      </c>
      <c r="AS404" s="53" t="e">
        <f>VLOOKUP(C404, Вчера_Спутник!C:BG, 25, FALSE)+F404-V404-Z404-AA404</f>
        <v>#N/A</v>
      </c>
    </row>
    <row r="405" spans="1:45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4"/>
      <c r="AB405" s="48"/>
      <c r="AC405" s="53">
        <f t="shared" si="13"/>
        <v>0</v>
      </c>
      <c r="AD405" s="53">
        <f t="shared" si="14"/>
        <v>0</v>
      </c>
      <c r="AE405" s="53" t="str">
        <f>IF(ISNA(VLOOKUP(C405,Вчера_Спутник!C:C, 1, FALSE)),"ошибка",0)</f>
        <v>ошибка</v>
      </c>
      <c r="AF405" s="55"/>
      <c r="AG405" s="53" t="e">
        <f>D405-VLOOKUP(C405, Вчера_Спутник!C:BG, 2, FALSE)</f>
        <v>#N/A</v>
      </c>
      <c r="AH405" s="53" t="e">
        <f>E405-F405-VLOOKUP(C405, Вчера_Спутник!C:BG, 3, FALSE)</f>
        <v>#N/A</v>
      </c>
      <c r="AI405" s="53" t="e">
        <f>G405-H405-VLOOKUP(C405, Вчера_Спутник!C:BG, 5, FALSE)</f>
        <v>#N/A</v>
      </c>
      <c r="AJ405" s="53" t="e">
        <f>I405-J405-VLOOKUP(C405, Вчера_Спутник!C:BG, 7, FALSE)</f>
        <v>#N/A</v>
      </c>
      <c r="AK405" s="53" t="e">
        <f>K405-L405-VLOOKUP(C405, Вчера_Спутник!C:BG, 9, FALSE)</f>
        <v>#N/A</v>
      </c>
      <c r="AL405" s="53" t="e">
        <f>M405-N405-VLOOKUP(C405, Вчера_Спутник!C:BG, 11, FALSE)</f>
        <v>#N/A</v>
      </c>
      <c r="AM405" s="53" t="e">
        <f>O405-P405-VLOOKUP(C405, Вчера_Спутник!C:BG, 13, FALSE)</f>
        <v>#N/A</v>
      </c>
      <c r="AN405" s="53" t="e">
        <f>Q405-R405-VLOOKUP(C405, Вчера_Спутник!C:BG, 15, FALSE)</f>
        <v>#N/A</v>
      </c>
      <c r="AO405" s="53" t="e">
        <f>S405-T405-VLOOKUP(C405, Вчера_Спутник!C:BG, 17, FALSE)</f>
        <v>#N/A</v>
      </c>
      <c r="AP405" s="53" t="e">
        <f>U405-V405-VLOOKUP(C405, Вчера_Спутник!C:BG, 19, FALSE)</f>
        <v>#N/A</v>
      </c>
      <c r="AQ405" s="53" t="e">
        <f>W405-X405-VLOOKUP(C405, Вчера_Спутник!C:BG, 21, FALSE)</f>
        <v>#N/A</v>
      </c>
      <c r="AR405" s="53" t="e">
        <f>Y405-Z405-VLOOKUP(C405, Вчера_Спутник!C:BG, 23, FALSE)</f>
        <v>#N/A</v>
      </c>
      <c r="AS405" s="53" t="e">
        <f>VLOOKUP(C405, Вчера_Спутник!C:BG, 25, FALSE)+F405-V405-Z405-AA405</f>
        <v>#N/A</v>
      </c>
    </row>
    <row r="406" spans="1:45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4"/>
      <c r="AB406" s="48"/>
      <c r="AC406" s="53">
        <f t="shared" si="13"/>
        <v>0</v>
      </c>
      <c r="AD406" s="53">
        <f t="shared" si="14"/>
        <v>0</v>
      </c>
      <c r="AE406" s="53" t="str">
        <f>IF(ISNA(VLOOKUP(C406,Вчера_Спутник!C:C, 1, FALSE)),"ошибка",0)</f>
        <v>ошибка</v>
      </c>
      <c r="AF406" s="55"/>
      <c r="AG406" s="53" t="e">
        <f>D406-VLOOKUP(C406, Вчера_Спутник!C:BG, 2, FALSE)</f>
        <v>#N/A</v>
      </c>
      <c r="AH406" s="53" t="e">
        <f>E406-F406-VLOOKUP(C406, Вчера_Спутник!C:BG, 3, FALSE)</f>
        <v>#N/A</v>
      </c>
      <c r="AI406" s="53" t="e">
        <f>G406-H406-VLOOKUP(C406, Вчера_Спутник!C:BG, 5, FALSE)</f>
        <v>#N/A</v>
      </c>
      <c r="AJ406" s="53" t="e">
        <f>I406-J406-VLOOKUP(C406, Вчера_Спутник!C:BG, 7, FALSE)</f>
        <v>#N/A</v>
      </c>
      <c r="AK406" s="53" t="e">
        <f>K406-L406-VLOOKUP(C406, Вчера_Спутник!C:BG, 9, FALSE)</f>
        <v>#N/A</v>
      </c>
      <c r="AL406" s="53" t="e">
        <f>M406-N406-VLOOKUP(C406, Вчера_Спутник!C:BG, 11, FALSE)</f>
        <v>#N/A</v>
      </c>
      <c r="AM406" s="53" t="e">
        <f>O406-P406-VLOOKUP(C406, Вчера_Спутник!C:BG, 13, FALSE)</f>
        <v>#N/A</v>
      </c>
      <c r="AN406" s="53" t="e">
        <f>Q406-R406-VLOOKUP(C406, Вчера_Спутник!C:BG, 15, FALSE)</f>
        <v>#N/A</v>
      </c>
      <c r="AO406" s="53" t="e">
        <f>S406-T406-VLOOKUP(C406, Вчера_Спутник!C:BG, 17, FALSE)</f>
        <v>#N/A</v>
      </c>
      <c r="AP406" s="53" t="e">
        <f>U406-V406-VLOOKUP(C406, Вчера_Спутник!C:BG, 19, FALSE)</f>
        <v>#N/A</v>
      </c>
      <c r="AQ406" s="53" t="e">
        <f>W406-X406-VLOOKUP(C406, Вчера_Спутник!C:BG, 21, FALSE)</f>
        <v>#N/A</v>
      </c>
      <c r="AR406" s="53" t="e">
        <f>Y406-Z406-VLOOKUP(C406, Вчера_Спутник!C:BG, 23, FALSE)</f>
        <v>#N/A</v>
      </c>
      <c r="AS406" s="53" t="e">
        <f>VLOOKUP(C406, Вчера_Спутник!C:BG, 25, FALSE)+F406-V406-Z406-AA406</f>
        <v>#N/A</v>
      </c>
    </row>
    <row r="407" spans="1:45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4"/>
      <c r="AB407" s="48"/>
      <c r="AC407" s="53">
        <f t="shared" si="13"/>
        <v>0</v>
      </c>
      <c r="AD407" s="53">
        <f t="shared" si="14"/>
        <v>0</v>
      </c>
      <c r="AE407" s="53" t="str">
        <f>IF(ISNA(VLOOKUP(C407,Вчера_Спутник!C:C, 1, FALSE)),"ошибка",0)</f>
        <v>ошибка</v>
      </c>
      <c r="AF407" s="55"/>
      <c r="AG407" s="53" t="e">
        <f>D407-VLOOKUP(C407, Вчера_Спутник!C:BG, 2, FALSE)</f>
        <v>#N/A</v>
      </c>
      <c r="AH407" s="53" t="e">
        <f>E407-F407-VLOOKUP(C407, Вчера_Спутник!C:BG, 3, FALSE)</f>
        <v>#N/A</v>
      </c>
      <c r="AI407" s="53" t="e">
        <f>G407-H407-VLOOKUP(C407, Вчера_Спутник!C:BG, 5, FALSE)</f>
        <v>#N/A</v>
      </c>
      <c r="AJ407" s="53" t="e">
        <f>I407-J407-VLOOKUP(C407, Вчера_Спутник!C:BG, 7, FALSE)</f>
        <v>#N/A</v>
      </c>
      <c r="AK407" s="53" t="e">
        <f>K407-L407-VLOOKUP(C407, Вчера_Спутник!C:BG, 9, FALSE)</f>
        <v>#N/A</v>
      </c>
      <c r="AL407" s="53" t="e">
        <f>M407-N407-VLOOKUP(C407, Вчера_Спутник!C:BG, 11, FALSE)</f>
        <v>#N/A</v>
      </c>
      <c r="AM407" s="53" t="e">
        <f>O407-P407-VLOOKUP(C407, Вчера_Спутник!C:BG, 13, FALSE)</f>
        <v>#N/A</v>
      </c>
      <c r="AN407" s="53" t="e">
        <f>Q407-R407-VLOOKUP(C407, Вчера_Спутник!C:BG, 15, FALSE)</f>
        <v>#N/A</v>
      </c>
      <c r="AO407" s="53" t="e">
        <f>S407-T407-VLOOKUP(C407, Вчера_Спутник!C:BG, 17, FALSE)</f>
        <v>#N/A</v>
      </c>
      <c r="AP407" s="53" t="e">
        <f>U407-V407-VLOOKUP(C407, Вчера_Спутник!C:BG, 19, FALSE)</f>
        <v>#N/A</v>
      </c>
      <c r="AQ407" s="53" t="e">
        <f>W407-X407-VLOOKUP(C407, Вчера_Спутник!C:BG, 21, FALSE)</f>
        <v>#N/A</v>
      </c>
      <c r="AR407" s="53" t="e">
        <f>Y407-Z407-VLOOKUP(C407, Вчера_Спутник!C:BG, 23, FALSE)</f>
        <v>#N/A</v>
      </c>
      <c r="AS407" s="53" t="e">
        <f>VLOOKUP(C407, Вчера_Спутник!C:BG, 25, FALSE)+F407-V407-Z407-AA407</f>
        <v>#N/A</v>
      </c>
    </row>
    <row r="408" spans="1:45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4"/>
      <c r="AB408" s="48"/>
      <c r="AC408" s="53">
        <f t="shared" si="13"/>
        <v>0</v>
      </c>
      <c r="AD408" s="53">
        <f t="shared" si="14"/>
        <v>0</v>
      </c>
      <c r="AE408" s="53" t="str">
        <f>IF(ISNA(VLOOKUP(C408,Вчера_Спутник!C:C, 1, FALSE)),"ошибка",0)</f>
        <v>ошибка</v>
      </c>
      <c r="AF408" s="55"/>
      <c r="AG408" s="53" t="e">
        <f>D408-VLOOKUP(C408, Вчера_Спутник!C:BG, 2, FALSE)</f>
        <v>#N/A</v>
      </c>
      <c r="AH408" s="53" t="e">
        <f>E408-F408-VLOOKUP(C408, Вчера_Спутник!C:BG, 3, FALSE)</f>
        <v>#N/A</v>
      </c>
      <c r="AI408" s="53" t="e">
        <f>G408-H408-VLOOKUP(C408, Вчера_Спутник!C:BG, 5, FALSE)</f>
        <v>#N/A</v>
      </c>
      <c r="AJ408" s="53" t="e">
        <f>I408-J408-VLOOKUP(C408, Вчера_Спутник!C:BG, 7, FALSE)</f>
        <v>#N/A</v>
      </c>
      <c r="AK408" s="53" t="e">
        <f>K408-L408-VLOOKUP(C408, Вчера_Спутник!C:BG, 9, FALSE)</f>
        <v>#N/A</v>
      </c>
      <c r="AL408" s="53" t="e">
        <f>M408-N408-VLOOKUP(C408, Вчера_Спутник!C:BG, 11, FALSE)</f>
        <v>#N/A</v>
      </c>
      <c r="AM408" s="53" t="e">
        <f>O408-P408-VLOOKUP(C408, Вчера_Спутник!C:BG, 13, FALSE)</f>
        <v>#N/A</v>
      </c>
      <c r="AN408" s="53" t="e">
        <f>Q408-R408-VLOOKUP(C408, Вчера_Спутник!C:BG, 15, FALSE)</f>
        <v>#N/A</v>
      </c>
      <c r="AO408" s="53" t="e">
        <f>S408-T408-VLOOKUP(C408, Вчера_Спутник!C:BG, 17, FALSE)</f>
        <v>#N/A</v>
      </c>
      <c r="AP408" s="53" t="e">
        <f>U408-V408-VLOOKUP(C408, Вчера_Спутник!C:BG, 19, FALSE)</f>
        <v>#N/A</v>
      </c>
      <c r="AQ408" s="53" t="e">
        <f>W408-X408-VLOOKUP(C408, Вчера_Спутник!C:BG, 21, FALSE)</f>
        <v>#N/A</v>
      </c>
      <c r="AR408" s="53" t="e">
        <f>Y408-Z408-VLOOKUP(C408, Вчера_Спутник!C:BG, 23, FALSE)</f>
        <v>#N/A</v>
      </c>
      <c r="AS408" s="53" t="e">
        <f>VLOOKUP(C408, Вчера_Спутник!C:BG, 25, FALSE)+F408-V408-Z408-AA408</f>
        <v>#N/A</v>
      </c>
    </row>
    <row r="409" spans="1:45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4"/>
      <c r="AB409" s="48"/>
      <c r="AC409" s="53">
        <f t="shared" si="13"/>
        <v>0</v>
      </c>
      <c r="AD409" s="53">
        <f t="shared" si="14"/>
        <v>0</v>
      </c>
      <c r="AE409" s="53" t="str">
        <f>IF(ISNA(VLOOKUP(C409,Вчера_Спутник!C:C, 1, FALSE)),"ошибка",0)</f>
        <v>ошибка</v>
      </c>
      <c r="AF409" s="55"/>
      <c r="AG409" s="53" t="e">
        <f>D409-VLOOKUP(C409, Вчера_Спутник!C:BG, 2, FALSE)</f>
        <v>#N/A</v>
      </c>
      <c r="AH409" s="53" t="e">
        <f>E409-F409-VLOOKUP(C409, Вчера_Спутник!C:BG, 3, FALSE)</f>
        <v>#N/A</v>
      </c>
      <c r="AI409" s="53" t="e">
        <f>G409-H409-VLOOKUP(C409, Вчера_Спутник!C:BG, 5, FALSE)</f>
        <v>#N/A</v>
      </c>
      <c r="AJ409" s="53" t="e">
        <f>I409-J409-VLOOKUP(C409, Вчера_Спутник!C:BG, 7, FALSE)</f>
        <v>#N/A</v>
      </c>
      <c r="AK409" s="53" t="e">
        <f>K409-L409-VLOOKUP(C409, Вчера_Спутник!C:BG, 9, FALSE)</f>
        <v>#N/A</v>
      </c>
      <c r="AL409" s="53" t="e">
        <f>M409-N409-VLOOKUP(C409, Вчера_Спутник!C:BG, 11, FALSE)</f>
        <v>#N/A</v>
      </c>
      <c r="AM409" s="53" t="e">
        <f>O409-P409-VLOOKUP(C409, Вчера_Спутник!C:BG, 13, FALSE)</f>
        <v>#N/A</v>
      </c>
      <c r="AN409" s="53" t="e">
        <f>Q409-R409-VLOOKUP(C409, Вчера_Спутник!C:BG, 15, FALSE)</f>
        <v>#N/A</v>
      </c>
      <c r="AO409" s="53" t="e">
        <f>S409-T409-VLOOKUP(C409, Вчера_Спутник!C:BG, 17, FALSE)</f>
        <v>#N/A</v>
      </c>
      <c r="AP409" s="53" t="e">
        <f>U409-V409-VLOOKUP(C409, Вчера_Спутник!C:BG, 19, FALSE)</f>
        <v>#N/A</v>
      </c>
      <c r="AQ409" s="53" t="e">
        <f>W409-X409-VLOOKUP(C409, Вчера_Спутник!C:BG, 21, FALSE)</f>
        <v>#N/A</v>
      </c>
      <c r="AR409" s="53" t="e">
        <f>Y409-Z409-VLOOKUP(C409, Вчера_Спутник!C:BG, 23, FALSE)</f>
        <v>#N/A</v>
      </c>
      <c r="AS409" s="53" t="e">
        <f>VLOOKUP(C409, Вчера_Спутник!C:BG, 25, FALSE)+F409-V409-Z409-AA409</f>
        <v>#N/A</v>
      </c>
    </row>
    <row r="410" spans="1:45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4"/>
      <c r="AB410" s="48"/>
      <c r="AC410" s="53">
        <f t="shared" si="13"/>
        <v>0</v>
      </c>
      <c r="AD410" s="53">
        <f t="shared" si="14"/>
        <v>0</v>
      </c>
      <c r="AE410" s="53" t="str">
        <f>IF(ISNA(VLOOKUP(C410,Вчера_Спутник!C:C, 1, FALSE)),"ошибка",0)</f>
        <v>ошибка</v>
      </c>
      <c r="AF410" s="55"/>
      <c r="AG410" s="53" t="e">
        <f>D410-VLOOKUP(C410, Вчера_Спутник!C:BG, 2, FALSE)</f>
        <v>#N/A</v>
      </c>
      <c r="AH410" s="53" t="e">
        <f>E410-F410-VLOOKUP(C410, Вчера_Спутник!C:BG, 3, FALSE)</f>
        <v>#N/A</v>
      </c>
      <c r="AI410" s="53" t="e">
        <f>G410-H410-VLOOKUP(C410, Вчера_Спутник!C:BG, 5, FALSE)</f>
        <v>#N/A</v>
      </c>
      <c r="AJ410" s="53" t="e">
        <f>I410-J410-VLOOKUP(C410, Вчера_Спутник!C:BG, 7, FALSE)</f>
        <v>#N/A</v>
      </c>
      <c r="AK410" s="53" t="e">
        <f>K410-L410-VLOOKUP(C410, Вчера_Спутник!C:BG, 9, FALSE)</f>
        <v>#N/A</v>
      </c>
      <c r="AL410" s="53" t="e">
        <f>M410-N410-VLOOKUP(C410, Вчера_Спутник!C:BG, 11, FALSE)</f>
        <v>#N/A</v>
      </c>
      <c r="AM410" s="53" t="e">
        <f>O410-P410-VLOOKUP(C410, Вчера_Спутник!C:BG, 13, FALSE)</f>
        <v>#N/A</v>
      </c>
      <c r="AN410" s="53" t="e">
        <f>Q410-R410-VLOOKUP(C410, Вчера_Спутник!C:BG, 15, FALSE)</f>
        <v>#N/A</v>
      </c>
      <c r="AO410" s="53" t="e">
        <f>S410-T410-VLOOKUP(C410, Вчера_Спутник!C:BG, 17, FALSE)</f>
        <v>#N/A</v>
      </c>
      <c r="AP410" s="53" t="e">
        <f>U410-V410-VLOOKUP(C410, Вчера_Спутник!C:BG, 19, FALSE)</f>
        <v>#N/A</v>
      </c>
      <c r="AQ410" s="53" t="e">
        <f>W410-X410-VLOOKUP(C410, Вчера_Спутник!C:BG, 21, FALSE)</f>
        <v>#N/A</v>
      </c>
      <c r="AR410" s="53" t="e">
        <f>Y410-Z410-VLOOKUP(C410, Вчера_Спутник!C:BG, 23, FALSE)</f>
        <v>#N/A</v>
      </c>
      <c r="AS410" s="53" t="e">
        <f>VLOOKUP(C410, Вчера_Спутник!C:BG, 25, FALSE)+F410-V410-Z410-AA410</f>
        <v>#N/A</v>
      </c>
    </row>
    <row r="411" spans="1:45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4"/>
      <c r="AB411" s="48"/>
      <c r="AC411" s="53">
        <f t="shared" si="13"/>
        <v>0</v>
      </c>
      <c r="AD411" s="53">
        <f t="shared" si="14"/>
        <v>0</v>
      </c>
      <c r="AE411" s="53" t="str">
        <f>IF(ISNA(VLOOKUP(C411,Вчера_Спутник!C:C, 1, FALSE)),"ошибка",0)</f>
        <v>ошибка</v>
      </c>
      <c r="AF411" s="55"/>
      <c r="AG411" s="53" t="e">
        <f>D411-VLOOKUP(C411, Вчера_Спутник!C:BG, 2, FALSE)</f>
        <v>#N/A</v>
      </c>
      <c r="AH411" s="53" t="e">
        <f>E411-F411-VLOOKUP(C411, Вчера_Спутник!C:BG, 3, FALSE)</f>
        <v>#N/A</v>
      </c>
      <c r="AI411" s="53" t="e">
        <f>G411-H411-VLOOKUP(C411, Вчера_Спутник!C:BG, 5, FALSE)</f>
        <v>#N/A</v>
      </c>
      <c r="AJ411" s="53" t="e">
        <f>I411-J411-VLOOKUP(C411, Вчера_Спутник!C:BG, 7, FALSE)</f>
        <v>#N/A</v>
      </c>
      <c r="AK411" s="53" t="e">
        <f>K411-L411-VLOOKUP(C411, Вчера_Спутник!C:BG, 9, FALSE)</f>
        <v>#N/A</v>
      </c>
      <c r="AL411" s="53" t="e">
        <f>M411-N411-VLOOKUP(C411, Вчера_Спутник!C:BG, 11, FALSE)</f>
        <v>#N/A</v>
      </c>
      <c r="AM411" s="53" t="e">
        <f>O411-P411-VLOOKUP(C411, Вчера_Спутник!C:BG, 13, FALSE)</f>
        <v>#N/A</v>
      </c>
      <c r="AN411" s="53" t="e">
        <f>Q411-R411-VLOOKUP(C411, Вчера_Спутник!C:BG, 15, FALSE)</f>
        <v>#N/A</v>
      </c>
      <c r="AO411" s="53" t="e">
        <f>S411-T411-VLOOKUP(C411, Вчера_Спутник!C:BG, 17, FALSE)</f>
        <v>#N/A</v>
      </c>
      <c r="AP411" s="53" t="e">
        <f>U411-V411-VLOOKUP(C411, Вчера_Спутник!C:BG, 19, FALSE)</f>
        <v>#N/A</v>
      </c>
      <c r="AQ411" s="53" t="e">
        <f>W411-X411-VLOOKUP(C411, Вчера_Спутник!C:BG, 21, FALSE)</f>
        <v>#N/A</v>
      </c>
      <c r="AR411" s="53" t="e">
        <f>Y411-Z411-VLOOKUP(C411, Вчера_Спутник!C:BG, 23, FALSE)</f>
        <v>#N/A</v>
      </c>
      <c r="AS411" s="53" t="e">
        <f>VLOOKUP(C411, Вчера_Спутник!C:BG, 25, FALSE)+F411-V411-Z411-AA411</f>
        <v>#N/A</v>
      </c>
    </row>
    <row r="412" spans="1:45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4"/>
      <c r="AB412" s="48"/>
      <c r="AC412" s="53">
        <f t="shared" si="13"/>
        <v>0</v>
      </c>
      <c r="AD412" s="53">
        <f t="shared" si="14"/>
        <v>0</v>
      </c>
      <c r="AE412" s="53" t="str">
        <f>IF(ISNA(VLOOKUP(C412,Вчера_Спутник!C:C, 1, FALSE)),"ошибка",0)</f>
        <v>ошибка</v>
      </c>
      <c r="AF412" s="55"/>
      <c r="AG412" s="53" t="e">
        <f>D412-VLOOKUP(C412, Вчера_Спутник!C:BG, 2, FALSE)</f>
        <v>#N/A</v>
      </c>
      <c r="AH412" s="53" t="e">
        <f>E412-F412-VLOOKUP(C412, Вчера_Спутник!C:BG, 3, FALSE)</f>
        <v>#N/A</v>
      </c>
      <c r="AI412" s="53" t="e">
        <f>G412-H412-VLOOKUP(C412, Вчера_Спутник!C:BG, 5, FALSE)</f>
        <v>#N/A</v>
      </c>
      <c r="AJ412" s="53" t="e">
        <f>I412-J412-VLOOKUP(C412, Вчера_Спутник!C:BG, 7, FALSE)</f>
        <v>#N/A</v>
      </c>
      <c r="AK412" s="53" t="e">
        <f>K412-L412-VLOOKUP(C412, Вчера_Спутник!C:BG, 9, FALSE)</f>
        <v>#N/A</v>
      </c>
      <c r="AL412" s="53" t="e">
        <f>M412-N412-VLOOKUP(C412, Вчера_Спутник!C:BG, 11, FALSE)</f>
        <v>#N/A</v>
      </c>
      <c r="AM412" s="53" t="e">
        <f>O412-P412-VLOOKUP(C412, Вчера_Спутник!C:BG, 13, FALSE)</f>
        <v>#N/A</v>
      </c>
      <c r="AN412" s="53" t="e">
        <f>Q412-R412-VLOOKUP(C412, Вчера_Спутник!C:BG, 15, FALSE)</f>
        <v>#N/A</v>
      </c>
      <c r="AO412" s="53" t="e">
        <f>S412-T412-VLOOKUP(C412, Вчера_Спутник!C:BG, 17, FALSE)</f>
        <v>#N/A</v>
      </c>
      <c r="AP412" s="53" t="e">
        <f>U412-V412-VLOOKUP(C412, Вчера_Спутник!C:BG, 19, FALSE)</f>
        <v>#N/A</v>
      </c>
      <c r="AQ412" s="53" t="e">
        <f>W412-X412-VLOOKUP(C412, Вчера_Спутник!C:BG, 21, FALSE)</f>
        <v>#N/A</v>
      </c>
      <c r="AR412" s="53" t="e">
        <f>Y412-Z412-VLOOKUP(C412, Вчера_Спутник!C:BG, 23, FALSE)</f>
        <v>#N/A</v>
      </c>
      <c r="AS412" s="53" t="e">
        <f>VLOOKUP(C412, Вчера_Спутник!C:BG, 25, FALSE)+F412-V412-Z412-AA412</f>
        <v>#N/A</v>
      </c>
    </row>
    <row r="413" spans="1:45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4"/>
      <c r="AB413" s="48"/>
      <c r="AC413" s="53">
        <f t="shared" si="13"/>
        <v>0</v>
      </c>
      <c r="AD413" s="53">
        <f t="shared" si="14"/>
        <v>0</v>
      </c>
      <c r="AE413" s="53" t="str">
        <f>IF(ISNA(VLOOKUP(C413,Вчера_Спутник!C:C, 1, FALSE)),"ошибка",0)</f>
        <v>ошибка</v>
      </c>
      <c r="AF413" s="55"/>
      <c r="AG413" s="53" t="e">
        <f>D413-VLOOKUP(C413, Вчера_Спутник!C:BG, 2, FALSE)</f>
        <v>#N/A</v>
      </c>
      <c r="AH413" s="53" t="e">
        <f>E413-F413-VLOOKUP(C413, Вчера_Спутник!C:BG, 3, FALSE)</f>
        <v>#N/A</v>
      </c>
      <c r="AI413" s="53" t="e">
        <f>G413-H413-VLOOKUP(C413, Вчера_Спутник!C:BG, 5, FALSE)</f>
        <v>#N/A</v>
      </c>
      <c r="AJ413" s="53" t="e">
        <f>I413-J413-VLOOKUP(C413, Вчера_Спутник!C:BG, 7, FALSE)</f>
        <v>#N/A</v>
      </c>
      <c r="AK413" s="53" t="e">
        <f>K413-L413-VLOOKUP(C413, Вчера_Спутник!C:BG, 9, FALSE)</f>
        <v>#N/A</v>
      </c>
      <c r="AL413" s="53" t="e">
        <f>M413-N413-VLOOKUP(C413, Вчера_Спутник!C:BG, 11, FALSE)</f>
        <v>#N/A</v>
      </c>
      <c r="AM413" s="53" t="e">
        <f>O413-P413-VLOOKUP(C413, Вчера_Спутник!C:BG, 13, FALSE)</f>
        <v>#N/A</v>
      </c>
      <c r="AN413" s="53" t="e">
        <f>Q413-R413-VLOOKUP(C413, Вчера_Спутник!C:BG, 15, FALSE)</f>
        <v>#N/A</v>
      </c>
      <c r="AO413" s="53" t="e">
        <f>S413-T413-VLOOKUP(C413, Вчера_Спутник!C:BG, 17, FALSE)</f>
        <v>#N/A</v>
      </c>
      <c r="AP413" s="53" t="e">
        <f>U413-V413-VLOOKUP(C413, Вчера_Спутник!C:BG, 19, FALSE)</f>
        <v>#N/A</v>
      </c>
      <c r="AQ413" s="53" t="e">
        <f>W413-X413-VLOOKUP(C413, Вчера_Спутник!C:BG, 21, FALSE)</f>
        <v>#N/A</v>
      </c>
      <c r="AR413" s="53" t="e">
        <f>Y413-Z413-VLOOKUP(C413, Вчера_Спутник!C:BG, 23, FALSE)</f>
        <v>#N/A</v>
      </c>
      <c r="AS413" s="53" t="e">
        <f>VLOOKUP(C413, Вчера_Спутник!C:BG, 25, FALSE)+F413-V413-Z413-AA413</f>
        <v>#N/A</v>
      </c>
    </row>
    <row r="414" spans="1:45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4"/>
      <c r="AB414" s="48"/>
      <c r="AC414" s="53">
        <f t="shared" si="13"/>
        <v>0</v>
      </c>
      <c r="AD414" s="53">
        <f t="shared" si="14"/>
        <v>0</v>
      </c>
      <c r="AE414" s="53" t="str">
        <f>IF(ISNA(VLOOKUP(C414,Вчера_Спутник!C:C, 1, FALSE)),"ошибка",0)</f>
        <v>ошибка</v>
      </c>
      <c r="AF414" s="55"/>
      <c r="AG414" s="53" t="e">
        <f>D414-VLOOKUP(C414, Вчера_Спутник!C:BG, 2, FALSE)</f>
        <v>#N/A</v>
      </c>
      <c r="AH414" s="53" t="e">
        <f>E414-F414-VLOOKUP(C414, Вчера_Спутник!C:BG, 3, FALSE)</f>
        <v>#N/A</v>
      </c>
      <c r="AI414" s="53" t="e">
        <f>G414-H414-VLOOKUP(C414, Вчера_Спутник!C:BG, 5, FALSE)</f>
        <v>#N/A</v>
      </c>
      <c r="AJ414" s="53" t="e">
        <f>I414-J414-VLOOKUP(C414, Вчера_Спутник!C:BG, 7, FALSE)</f>
        <v>#N/A</v>
      </c>
      <c r="AK414" s="53" t="e">
        <f>K414-L414-VLOOKUP(C414, Вчера_Спутник!C:BG, 9, FALSE)</f>
        <v>#N/A</v>
      </c>
      <c r="AL414" s="53" t="e">
        <f>M414-N414-VLOOKUP(C414, Вчера_Спутник!C:BG, 11, FALSE)</f>
        <v>#N/A</v>
      </c>
      <c r="AM414" s="53" t="e">
        <f>O414-P414-VLOOKUP(C414, Вчера_Спутник!C:BG, 13, FALSE)</f>
        <v>#N/A</v>
      </c>
      <c r="AN414" s="53" t="e">
        <f>Q414-R414-VLOOKUP(C414, Вчера_Спутник!C:BG, 15, FALSE)</f>
        <v>#N/A</v>
      </c>
      <c r="AO414" s="53" t="e">
        <f>S414-T414-VLOOKUP(C414, Вчера_Спутник!C:BG, 17, FALSE)</f>
        <v>#N/A</v>
      </c>
      <c r="AP414" s="53" t="e">
        <f>U414-V414-VLOOKUP(C414, Вчера_Спутник!C:BG, 19, FALSE)</f>
        <v>#N/A</v>
      </c>
      <c r="AQ414" s="53" t="e">
        <f>W414-X414-VLOOKUP(C414, Вчера_Спутник!C:BG, 21, FALSE)</f>
        <v>#N/A</v>
      </c>
      <c r="AR414" s="53" t="e">
        <f>Y414-Z414-VLOOKUP(C414, Вчера_Спутник!C:BG, 23, FALSE)</f>
        <v>#N/A</v>
      </c>
      <c r="AS414" s="53" t="e">
        <f>VLOOKUP(C414, Вчера_Спутник!C:BG, 25, FALSE)+F414-V414-Z414-AA414</f>
        <v>#N/A</v>
      </c>
    </row>
    <row r="415" spans="1:45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4"/>
      <c r="AB415" s="48"/>
      <c r="AC415" s="53">
        <f t="shared" si="13"/>
        <v>0</v>
      </c>
      <c r="AD415" s="53">
        <f t="shared" si="14"/>
        <v>0</v>
      </c>
      <c r="AE415" s="53" t="str">
        <f>IF(ISNA(VLOOKUP(C415,Вчера_Спутник!C:C, 1, FALSE)),"ошибка",0)</f>
        <v>ошибка</v>
      </c>
      <c r="AF415" s="55"/>
      <c r="AG415" s="53" t="e">
        <f>D415-VLOOKUP(C415, Вчера_Спутник!C:BG, 2, FALSE)</f>
        <v>#N/A</v>
      </c>
      <c r="AH415" s="53" t="e">
        <f>E415-F415-VLOOKUP(C415, Вчера_Спутник!C:BG, 3, FALSE)</f>
        <v>#N/A</v>
      </c>
      <c r="AI415" s="53" t="e">
        <f>G415-H415-VLOOKUP(C415, Вчера_Спутник!C:BG, 5, FALSE)</f>
        <v>#N/A</v>
      </c>
      <c r="AJ415" s="53" t="e">
        <f>I415-J415-VLOOKUP(C415, Вчера_Спутник!C:BG, 7, FALSE)</f>
        <v>#N/A</v>
      </c>
      <c r="AK415" s="53" t="e">
        <f>K415-L415-VLOOKUP(C415, Вчера_Спутник!C:BG, 9, FALSE)</f>
        <v>#N/A</v>
      </c>
      <c r="AL415" s="53" t="e">
        <f>M415-N415-VLOOKUP(C415, Вчера_Спутник!C:BG, 11, FALSE)</f>
        <v>#N/A</v>
      </c>
      <c r="AM415" s="53" t="e">
        <f>O415-P415-VLOOKUP(C415, Вчера_Спутник!C:BG, 13, FALSE)</f>
        <v>#N/A</v>
      </c>
      <c r="AN415" s="53" t="e">
        <f>Q415-R415-VLOOKUP(C415, Вчера_Спутник!C:BG, 15, FALSE)</f>
        <v>#N/A</v>
      </c>
      <c r="AO415" s="53" t="e">
        <f>S415-T415-VLOOKUP(C415, Вчера_Спутник!C:BG, 17, FALSE)</f>
        <v>#N/A</v>
      </c>
      <c r="AP415" s="53" t="e">
        <f>U415-V415-VLOOKUP(C415, Вчера_Спутник!C:BG, 19, FALSE)</f>
        <v>#N/A</v>
      </c>
      <c r="AQ415" s="53" t="e">
        <f>W415-X415-VLOOKUP(C415, Вчера_Спутник!C:BG, 21, FALSE)</f>
        <v>#N/A</v>
      </c>
      <c r="AR415" s="53" t="e">
        <f>Y415-Z415-VLOOKUP(C415, Вчера_Спутник!C:BG, 23, FALSE)</f>
        <v>#N/A</v>
      </c>
      <c r="AS415" s="53" t="e">
        <f>VLOOKUP(C415, Вчера_Спутник!C:BG, 25, FALSE)+F415-V415-Z415-AA415</f>
        <v>#N/A</v>
      </c>
    </row>
    <row r="416" spans="1:45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4"/>
      <c r="AB416" s="48"/>
      <c r="AC416" s="53">
        <f t="shared" si="13"/>
        <v>0</v>
      </c>
      <c r="AD416" s="53">
        <f t="shared" si="14"/>
        <v>0</v>
      </c>
      <c r="AE416" s="53" t="str">
        <f>IF(ISNA(VLOOKUP(C416,Вчера_Спутник!C:C, 1, FALSE)),"ошибка",0)</f>
        <v>ошибка</v>
      </c>
      <c r="AF416" s="55"/>
      <c r="AG416" s="53" t="e">
        <f>D416-VLOOKUP(C416, Вчера_Спутник!C:BG, 2, FALSE)</f>
        <v>#N/A</v>
      </c>
      <c r="AH416" s="53" t="e">
        <f>E416-F416-VLOOKUP(C416, Вчера_Спутник!C:BG, 3, FALSE)</f>
        <v>#N/A</v>
      </c>
      <c r="AI416" s="53" t="e">
        <f>G416-H416-VLOOKUP(C416, Вчера_Спутник!C:BG, 5, FALSE)</f>
        <v>#N/A</v>
      </c>
      <c r="AJ416" s="53" t="e">
        <f>I416-J416-VLOOKUP(C416, Вчера_Спутник!C:BG, 7, FALSE)</f>
        <v>#N/A</v>
      </c>
      <c r="AK416" s="53" t="e">
        <f>K416-L416-VLOOKUP(C416, Вчера_Спутник!C:BG, 9, FALSE)</f>
        <v>#N/A</v>
      </c>
      <c r="AL416" s="53" t="e">
        <f>M416-N416-VLOOKUP(C416, Вчера_Спутник!C:BG, 11, FALSE)</f>
        <v>#N/A</v>
      </c>
      <c r="AM416" s="53" t="e">
        <f>O416-P416-VLOOKUP(C416, Вчера_Спутник!C:BG, 13, FALSE)</f>
        <v>#N/A</v>
      </c>
      <c r="AN416" s="53" t="e">
        <f>Q416-R416-VLOOKUP(C416, Вчера_Спутник!C:BG, 15, FALSE)</f>
        <v>#N/A</v>
      </c>
      <c r="AO416" s="53" t="e">
        <f>S416-T416-VLOOKUP(C416, Вчера_Спутник!C:BG, 17, FALSE)</f>
        <v>#N/A</v>
      </c>
      <c r="AP416" s="53" t="e">
        <f>U416-V416-VLOOKUP(C416, Вчера_Спутник!C:BG, 19, FALSE)</f>
        <v>#N/A</v>
      </c>
      <c r="AQ416" s="53" t="e">
        <f>W416-X416-VLOOKUP(C416, Вчера_Спутник!C:BG, 21, FALSE)</f>
        <v>#N/A</v>
      </c>
      <c r="AR416" s="53" t="e">
        <f>Y416-Z416-VLOOKUP(C416, Вчера_Спутник!C:BG, 23, FALSE)</f>
        <v>#N/A</v>
      </c>
      <c r="AS416" s="53" t="e">
        <f>VLOOKUP(C416, Вчера_Спутник!C:BG, 25, FALSE)+F416-V416-Z416-AA416</f>
        <v>#N/A</v>
      </c>
    </row>
    <row r="417" spans="1:45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4"/>
      <c r="AB417" s="48"/>
      <c r="AC417" s="53">
        <f t="shared" si="13"/>
        <v>0</v>
      </c>
      <c r="AD417" s="53">
        <f t="shared" si="14"/>
        <v>0</v>
      </c>
      <c r="AE417" s="53" t="str">
        <f>IF(ISNA(VLOOKUP(C417,Вчера_Спутник!C:C, 1, FALSE)),"ошибка",0)</f>
        <v>ошибка</v>
      </c>
      <c r="AF417" s="55"/>
      <c r="AG417" s="53" t="e">
        <f>D417-VLOOKUP(C417, Вчера_Спутник!C:BG, 2, FALSE)</f>
        <v>#N/A</v>
      </c>
      <c r="AH417" s="53" t="e">
        <f>E417-F417-VLOOKUP(C417, Вчера_Спутник!C:BG, 3, FALSE)</f>
        <v>#N/A</v>
      </c>
      <c r="AI417" s="53" t="e">
        <f>G417-H417-VLOOKUP(C417, Вчера_Спутник!C:BG, 5, FALSE)</f>
        <v>#N/A</v>
      </c>
      <c r="AJ417" s="53" t="e">
        <f>I417-J417-VLOOKUP(C417, Вчера_Спутник!C:BG, 7, FALSE)</f>
        <v>#N/A</v>
      </c>
      <c r="AK417" s="53" t="e">
        <f>K417-L417-VLOOKUP(C417, Вчера_Спутник!C:BG, 9, FALSE)</f>
        <v>#N/A</v>
      </c>
      <c r="AL417" s="53" t="e">
        <f>M417-N417-VLOOKUP(C417, Вчера_Спутник!C:BG, 11, FALSE)</f>
        <v>#N/A</v>
      </c>
      <c r="AM417" s="53" t="e">
        <f>O417-P417-VLOOKUP(C417, Вчера_Спутник!C:BG, 13, FALSE)</f>
        <v>#N/A</v>
      </c>
      <c r="AN417" s="53" t="e">
        <f>Q417-R417-VLOOKUP(C417, Вчера_Спутник!C:BG, 15, FALSE)</f>
        <v>#N/A</v>
      </c>
      <c r="AO417" s="53" t="e">
        <f>S417-T417-VLOOKUP(C417, Вчера_Спутник!C:BG, 17, FALSE)</f>
        <v>#N/A</v>
      </c>
      <c r="AP417" s="53" t="e">
        <f>U417-V417-VLOOKUP(C417, Вчера_Спутник!C:BG, 19, FALSE)</f>
        <v>#N/A</v>
      </c>
      <c r="AQ417" s="53" t="e">
        <f>W417-X417-VLOOKUP(C417, Вчера_Спутник!C:BG, 21, FALSE)</f>
        <v>#N/A</v>
      </c>
      <c r="AR417" s="53" t="e">
        <f>Y417-Z417-VLOOKUP(C417, Вчера_Спутник!C:BG, 23, FALSE)</f>
        <v>#N/A</v>
      </c>
      <c r="AS417" s="53" t="e">
        <f>VLOOKUP(C417, Вчера_Спутник!C:BG, 25, FALSE)+F417-V417-Z417-AA417</f>
        <v>#N/A</v>
      </c>
    </row>
    <row r="418" spans="1:45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4"/>
      <c r="AB418" s="48"/>
      <c r="AC418" s="53">
        <f t="shared" si="13"/>
        <v>0</v>
      </c>
      <c r="AD418" s="53">
        <f t="shared" si="14"/>
        <v>0</v>
      </c>
      <c r="AE418" s="53" t="str">
        <f>IF(ISNA(VLOOKUP(C418,Вчера_Спутник!C:C, 1, FALSE)),"ошибка",0)</f>
        <v>ошибка</v>
      </c>
      <c r="AF418" s="55"/>
      <c r="AG418" s="53" t="e">
        <f>D418-VLOOKUP(C418, Вчера_Спутник!C:BG, 2, FALSE)</f>
        <v>#N/A</v>
      </c>
      <c r="AH418" s="53" t="e">
        <f>E418-F418-VLOOKUP(C418, Вчера_Спутник!C:BG, 3, FALSE)</f>
        <v>#N/A</v>
      </c>
      <c r="AI418" s="53" t="e">
        <f>G418-H418-VLOOKUP(C418, Вчера_Спутник!C:BG, 5, FALSE)</f>
        <v>#N/A</v>
      </c>
      <c r="AJ418" s="53" t="e">
        <f>I418-J418-VLOOKUP(C418, Вчера_Спутник!C:BG, 7, FALSE)</f>
        <v>#N/A</v>
      </c>
      <c r="AK418" s="53" t="e">
        <f>K418-L418-VLOOKUP(C418, Вчера_Спутник!C:BG, 9, FALSE)</f>
        <v>#N/A</v>
      </c>
      <c r="AL418" s="53" t="e">
        <f>M418-N418-VLOOKUP(C418, Вчера_Спутник!C:BG, 11, FALSE)</f>
        <v>#N/A</v>
      </c>
      <c r="AM418" s="53" t="e">
        <f>O418-P418-VLOOKUP(C418, Вчера_Спутник!C:BG, 13, FALSE)</f>
        <v>#N/A</v>
      </c>
      <c r="AN418" s="53" t="e">
        <f>Q418-R418-VLOOKUP(C418, Вчера_Спутник!C:BG, 15, FALSE)</f>
        <v>#N/A</v>
      </c>
      <c r="AO418" s="53" t="e">
        <f>S418-T418-VLOOKUP(C418, Вчера_Спутник!C:BG, 17, FALSE)</f>
        <v>#N/A</v>
      </c>
      <c r="AP418" s="53" t="e">
        <f>U418-V418-VLOOKUP(C418, Вчера_Спутник!C:BG, 19, FALSE)</f>
        <v>#N/A</v>
      </c>
      <c r="AQ418" s="53" t="e">
        <f>W418-X418-VLOOKUP(C418, Вчера_Спутник!C:BG, 21, FALSE)</f>
        <v>#N/A</v>
      </c>
      <c r="AR418" s="53" t="e">
        <f>Y418-Z418-VLOOKUP(C418, Вчера_Спутник!C:BG, 23, FALSE)</f>
        <v>#N/A</v>
      </c>
      <c r="AS418" s="53" t="e">
        <f>VLOOKUP(C418, Вчера_Спутник!C:BG, 25, FALSE)+F418-V418-Z418-AA418</f>
        <v>#N/A</v>
      </c>
    </row>
    <row r="419" spans="1:45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4"/>
      <c r="AB419" s="48"/>
      <c r="AC419" s="53">
        <f t="shared" si="13"/>
        <v>0</v>
      </c>
      <c r="AD419" s="53">
        <f t="shared" si="14"/>
        <v>0</v>
      </c>
      <c r="AE419" s="53" t="str">
        <f>IF(ISNA(VLOOKUP(C419,Вчера_Спутник!C:C, 1, FALSE)),"ошибка",0)</f>
        <v>ошибка</v>
      </c>
      <c r="AF419" s="55"/>
      <c r="AG419" s="53" t="e">
        <f>D419-VLOOKUP(C419, Вчера_Спутник!C:BG, 2, FALSE)</f>
        <v>#N/A</v>
      </c>
      <c r="AH419" s="53" t="e">
        <f>E419-F419-VLOOKUP(C419, Вчера_Спутник!C:BG, 3, FALSE)</f>
        <v>#N/A</v>
      </c>
      <c r="AI419" s="53" t="e">
        <f>G419-H419-VLOOKUP(C419, Вчера_Спутник!C:BG, 5, FALSE)</f>
        <v>#N/A</v>
      </c>
      <c r="AJ419" s="53" t="e">
        <f>I419-J419-VLOOKUP(C419, Вчера_Спутник!C:BG, 7, FALSE)</f>
        <v>#N/A</v>
      </c>
      <c r="AK419" s="53" t="e">
        <f>K419-L419-VLOOKUP(C419, Вчера_Спутник!C:BG, 9, FALSE)</f>
        <v>#N/A</v>
      </c>
      <c r="AL419" s="53" t="e">
        <f>M419-N419-VLOOKUP(C419, Вчера_Спутник!C:BG, 11, FALSE)</f>
        <v>#N/A</v>
      </c>
      <c r="AM419" s="53" t="e">
        <f>O419-P419-VLOOKUP(C419, Вчера_Спутник!C:BG, 13, FALSE)</f>
        <v>#N/A</v>
      </c>
      <c r="AN419" s="53" t="e">
        <f>Q419-R419-VLOOKUP(C419, Вчера_Спутник!C:BG, 15, FALSE)</f>
        <v>#N/A</v>
      </c>
      <c r="AO419" s="53" t="e">
        <f>S419-T419-VLOOKUP(C419, Вчера_Спутник!C:BG, 17, FALSE)</f>
        <v>#N/A</v>
      </c>
      <c r="AP419" s="53" t="e">
        <f>U419-V419-VLOOKUP(C419, Вчера_Спутник!C:BG, 19, FALSE)</f>
        <v>#N/A</v>
      </c>
      <c r="AQ419" s="53" t="e">
        <f>W419-X419-VLOOKUP(C419, Вчера_Спутник!C:BG, 21, FALSE)</f>
        <v>#N/A</v>
      </c>
      <c r="AR419" s="53" t="e">
        <f>Y419-Z419-VLOOKUP(C419, Вчера_Спутник!C:BG, 23, FALSE)</f>
        <v>#N/A</v>
      </c>
      <c r="AS419" s="53" t="e">
        <f>VLOOKUP(C419, Вчера_Спутник!C:BG, 25, FALSE)+F419-V419-Z419-AA419</f>
        <v>#N/A</v>
      </c>
    </row>
    <row r="420" spans="1:45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4"/>
      <c r="AB420" s="48"/>
      <c r="AC420" s="53">
        <f t="shared" si="13"/>
        <v>0</v>
      </c>
      <c r="AD420" s="53">
        <f t="shared" si="14"/>
        <v>0</v>
      </c>
      <c r="AE420" s="53" t="str">
        <f>IF(ISNA(VLOOKUP(C420,Вчера_Спутник!C:C, 1, FALSE)),"ошибка",0)</f>
        <v>ошибка</v>
      </c>
      <c r="AF420" s="55"/>
      <c r="AG420" s="53" t="e">
        <f>D420-VLOOKUP(C420, Вчера_Спутник!C:BG, 2, FALSE)</f>
        <v>#N/A</v>
      </c>
      <c r="AH420" s="53" t="e">
        <f>E420-F420-VLOOKUP(C420, Вчера_Спутник!C:BG, 3, FALSE)</f>
        <v>#N/A</v>
      </c>
      <c r="AI420" s="53" t="e">
        <f>G420-H420-VLOOKUP(C420, Вчера_Спутник!C:BG, 5, FALSE)</f>
        <v>#N/A</v>
      </c>
      <c r="AJ420" s="53" t="e">
        <f>I420-J420-VLOOKUP(C420, Вчера_Спутник!C:BG, 7, FALSE)</f>
        <v>#N/A</v>
      </c>
      <c r="AK420" s="53" t="e">
        <f>K420-L420-VLOOKUP(C420, Вчера_Спутник!C:BG, 9, FALSE)</f>
        <v>#N/A</v>
      </c>
      <c r="AL420" s="53" t="e">
        <f>M420-N420-VLOOKUP(C420, Вчера_Спутник!C:BG, 11, FALSE)</f>
        <v>#N/A</v>
      </c>
      <c r="AM420" s="53" t="e">
        <f>O420-P420-VLOOKUP(C420, Вчера_Спутник!C:BG, 13, FALSE)</f>
        <v>#N/A</v>
      </c>
      <c r="AN420" s="53" t="e">
        <f>Q420-R420-VLOOKUP(C420, Вчера_Спутник!C:BG, 15, FALSE)</f>
        <v>#N/A</v>
      </c>
      <c r="AO420" s="53" t="e">
        <f>S420-T420-VLOOKUP(C420, Вчера_Спутник!C:BG, 17, FALSE)</f>
        <v>#N/A</v>
      </c>
      <c r="AP420" s="53" t="e">
        <f>U420-V420-VLOOKUP(C420, Вчера_Спутник!C:BG, 19, FALSE)</f>
        <v>#N/A</v>
      </c>
      <c r="AQ420" s="53" t="e">
        <f>W420-X420-VLOOKUP(C420, Вчера_Спутник!C:BG, 21, FALSE)</f>
        <v>#N/A</v>
      </c>
      <c r="AR420" s="53" t="e">
        <f>Y420-Z420-VLOOKUP(C420, Вчера_Спутник!C:BG, 23, FALSE)</f>
        <v>#N/A</v>
      </c>
      <c r="AS420" s="53" t="e">
        <f>VLOOKUP(C420, Вчера_Спутник!C:BG, 25, FALSE)+F420-V420-Z420-AA420</f>
        <v>#N/A</v>
      </c>
    </row>
    <row r="421" spans="1:45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4"/>
      <c r="AB421" s="48"/>
      <c r="AC421" s="53">
        <f t="shared" si="13"/>
        <v>0</v>
      </c>
      <c r="AD421" s="53">
        <f t="shared" si="14"/>
        <v>0</v>
      </c>
      <c r="AE421" s="53" t="str">
        <f>IF(ISNA(VLOOKUP(C421,Вчера_Спутник!C:C, 1, FALSE)),"ошибка",0)</f>
        <v>ошибка</v>
      </c>
      <c r="AF421" s="55"/>
      <c r="AG421" s="53" t="e">
        <f>D421-VLOOKUP(C421, Вчера_Спутник!C:BG, 2, FALSE)</f>
        <v>#N/A</v>
      </c>
      <c r="AH421" s="53" t="e">
        <f>E421-F421-VLOOKUP(C421, Вчера_Спутник!C:BG, 3, FALSE)</f>
        <v>#N/A</v>
      </c>
      <c r="AI421" s="53" t="e">
        <f>G421-H421-VLOOKUP(C421, Вчера_Спутник!C:BG, 5, FALSE)</f>
        <v>#N/A</v>
      </c>
      <c r="AJ421" s="53" t="e">
        <f>I421-J421-VLOOKUP(C421, Вчера_Спутник!C:BG, 7, FALSE)</f>
        <v>#N/A</v>
      </c>
      <c r="AK421" s="53" t="e">
        <f>K421-L421-VLOOKUP(C421, Вчера_Спутник!C:BG, 9, FALSE)</f>
        <v>#N/A</v>
      </c>
      <c r="AL421" s="53" t="e">
        <f>M421-N421-VLOOKUP(C421, Вчера_Спутник!C:BG, 11, FALSE)</f>
        <v>#N/A</v>
      </c>
      <c r="AM421" s="53" t="e">
        <f>O421-P421-VLOOKUP(C421, Вчера_Спутник!C:BG, 13, FALSE)</f>
        <v>#N/A</v>
      </c>
      <c r="AN421" s="53" t="e">
        <f>Q421-R421-VLOOKUP(C421, Вчера_Спутник!C:BG, 15, FALSE)</f>
        <v>#N/A</v>
      </c>
      <c r="AO421" s="53" t="e">
        <f>S421-T421-VLOOKUP(C421, Вчера_Спутник!C:BG, 17, FALSE)</f>
        <v>#N/A</v>
      </c>
      <c r="AP421" s="53" t="e">
        <f>U421-V421-VLOOKUP(C421, Вчера_Спутник!C:BG, 19, FALSE)</f>
        <v>#N/A</v>
      </c>
      <c r="AQ421" s="53" t="e">
        <f>W421-X421-VLOOKUP(C421, Вчера_Спутник!C:BG, 21, FALSE)</f>
        <v>#N/A</v>
      </c>
      <c r="AR421" s="53" t="e">
        <f>Y421-Z421-VLOOKUP(C421, Вчера_Спутник!C:BG, 23, FALSE)</f>
        <v>#N/A</v>
      </c>
      <c r="AS421" s="53" t="e">
        <f>VLOOKUP(C421, Вчера_Спутник!C:BG, 25, FALSE)+F421-V421-Z421-AA421</f>
        <v>#N/A</v>
      </c>
    </row>
    <row r="422" spans="1:45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4"/>
      <c r="AB422" s="48"/>
      <c r="AC422" s="53">
        <f t="shared" si="13"/>
        <v>0</v>
      </c>
      <c r="AD422" s="53">
        <f t="shared" si="14"/>
        <v>0</v>
      </c>
      <c r="AE422" s="53" t="str">
        <f>IF(ISNA(VLOOKUP(C422,Вчера_Спутник!C:C, 1, FALSE)),"ошибка",0)</f>
        <v>ошибка</v>
      </c>
      <c r="AF422" s="55"/>
      <c r="AG422" s="53" t="e">
        <f>D422-VLOOKUP(C422, Вчера_Спутник!C:BG, 2, FALSE)</f>
        <v>#N/A</v>
      </c>
      <c r="AH422" s="53" t="e">
        <f>E422-F422-VLOOKUP(C422, Вчера_Спутник!C:BG, 3, FALSE)</f>
        <v>#N/A</v>
      </c>
      <c r="AI422" s="53" t="e">
        <f>G422-H422-VLOOKUP(C422, Вчера_Спутник!C:BG, 5, FALSE)</f>
        <v>#N/A</v>
      </c>
      <c r="AJ422" s="53" t="e">
        <f>I422-J422-VLOOKUP(C422, Вчера_Спутник!C:BG, 7, FALSE)</f>
        <v>#N/A</v>
      </c>
      <c r="AK422" s="53" t="e">
        <f>K422-L422-VLOOKUP(C422, Вчера_Спутник!C:BG, 9, FALSE)</f>
        <v>#N/A</v>
      </c>
      <c r="AL422" s="53" t="e">
        <f>M422-N422-VLOOKUP(C422, Вчера_Спутник!C:BG, 11, FALSE)</f>
        <v>#N/A</v>
      </c>
      <c r="AM422" s="53" t="e">
        <f>O422-P422-VLOOKUP(C422, Вчера_Спутник!C:BG, 13, FALSE)</f>
        <v>#N/A</v>
      </c>
      <c r="AN422" s="53" t="e">
        <f>Q422-R422-VLOOKUP(C422, Вчера_Спутник!C:BG, 15, FALSE)</f>
        <v>#N/A</v>
      </c>
      <c r="AO422" s="53" t="e">
        <f>S422-T422-VLOOKUP(C422, Вчера_Спутник!C:BG, 17, FALSE)</f>
        <v>#N/A</v>
      </c>
      <c r="AP422" s="53" t="e">
        <f>U422-V422-VLOOKUP(C422, Вчера_Спутник!C:BG, 19, FALSE)</f>
        <v>#N/A</v>
      </c>
      <c r="AQ422" s="53" t="e">
        <f>W422-X422-VLOOKUP(C422, Вчера_Спутник!C:BG, 21, FALSE)</f>
        <v>#N/A</v>
      </c>
      <c r="AR422" s="53" t="e">
        <f>Y422-Z422-VLOOKUP(C422, Вчера_Спутник!C:BG, 23, FALSE)</f>
        <v>#N/A</v>
      </c>
      <c r="AS422" s="53" t="e">
        <f>VLOOKUP(C422, Вчера_Спутник!C:BG, 25, FALSE)+F422-V422-Z422-AA422</f>
        <v>#N/A</v>
      </c>
    </row>
    <row r="423" spans="1:45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4"/>
      <c r="AB423" s="48"/>
      <c r="AC423" s="53">
        <f t="shared" si="13"/>
        <v>0</v>
      </c>
      <c r="AD423" s="53">
        <f t="shared" si="14"/>
        <v>0</v>
      </c>
      <c r="AE423" s="53" t="str">
        <f>IF(ISNA(VLOOKUP(C423,Вчера_Спутник!C:C, 1, FALSE)),"ошибка",0)</f>
        <v>ошибка</v>
      </c>
      <c r="AF423" s="55"/>
      <c r="AG423" s="53" t="e">
        <f>D423-VLOOKUP(C423, Вчера_Спутник!C:BG, 2, FALSE)</f>
        <v>#N/A</v>
      </c>
      <c r="AH423" s="53" t="e">
        <f>E423-F423-VLOOKUP(C423, Вчера_Спутник!C:BG, 3, FALSE)</f>
        <v>#N/A</v>
      </c>
      <c r="AI423" s="53" t="e">
        <f>G423-H423-VLOOKUP(C423, Вчера_Спутник!C:BG, 5, FALSE)</f>
        <v>#N/A</v>
      </c>
      <c r="AJ423" s="53" t="e">
        <f>I423-J423-VLOOKUP(C423, Вчера_Спутник!C:BG, 7, FALSE)</f>
        <v>#N/A</v>
      </c>
      <c r="AK423" s="53" t="e">
        <f>K423-L423-VLOOKUP(C423, Вчера_Спутник!C:BG, 9, FALSE)</f>
        <v>#N/A</v>
      </c>
      <c r="AL423" s="53" t="e">
        <f>M423-N423-VLOOKUP(C423, Вчера_Спутник!C:BG, 11, FALSE)</f>
        <v>#N/A</v>
      </c>
      <c r="AM423" s="53" t="e">
        <f>O423-P423-VLOOKUP(C423, Вчера_Спутник!C:BG, 13, FALSE)</f>
        <v>#N/A</v>
      </c>
      <c r="AN423" s="53" t="e">
        <f>Q423-R423-VLOOKUP(C423, Вчера_Спутник!C:BG, 15, FALSE)</f>
        <v>#N/A</v>
      </c>
      <c r="AO423" s="53" t="e">
        <f>S423-T423-VLOOKUP(C423, Вчера_Спутник!C:BG, 17, FALSE)</f>
        <v>#N/A</v>
      </c>
      <c r="AP423" s="53" t="e">
        <f>U423-V423-VLOOKUP(C423, Вчера_Спутник!C:BG, 19, FALSE)</f>
        <v>#N/A</v>
      </c>
      <c r="AQ423" s="53" t="e">
        <f>W423-X423-VLOOKUP(C423, Вчера_Спутник!C:BG, 21, FALSE)</f>
        <v>#N/A</v>
      </c>
      <c r="AR423" s="53" t="e">
        <f>Y423-Z423-VLOOKUP(C423, Вчера_Спутник!C:BG, 23, FALSE)</f>
        <v>#N/A</v>
      </c>
      <c r="AS423" s="53" t="e">
        <f>VLOOKUP(C423, Вчера_Спутник!C:BG, 25, FALSE)+F423-V423-Z423-AA423</f>
        <v>#N/A</v>
      </c>
    </row>
    <row r="424" spans="1:45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4"/>
      <c r="AB424" s="48"/>
      <c r="AC424" s="53">
        <f t="shared" si="13"/>
        <v>0</v>
      </c>
      <c r="AD424" s="53">
        <f t="shared" si="14"/>
        <v>0</v>
      </c>
      <c r="AE424" s="53" t="str">
        <f>IF(ISNA(VLOOKUP(C424,Вчера_Спутник!C:C, 1, FALSE)),"ошибка",0)</f>
        <v>ошибка</v>
      </c>
      <c r="AF424" s="55"/>
      <c r="AG424" s="53" t="e">
        <f>D424-VLOOKUP(C424, Вчера_Спутник!C:BG, 2, FALSE)</f>
        <v>#N/A</v>
      </c>
      <c r="AH424" s="53" t="e">
        <f>E424-F424-VLOOKUP(C424, Вчера_Спутник!C:BG, 3, FALSE)</f>
        <v>#N/A</v>
      </c>
      <c r="AI424" s="53" t="e">
        <f>G424-H424-VLOOKUP(C424, Вчера_Спутник!C:BG, 5, FALSE)</f>
        <v>#N/A</v>
      </c>
      <c r="AJ424" s="53" t="e">
        <f>I424-J424-VLOOKUP(C424, Вчера_Спутник!C:BG, 7, FALSE)</f>
        <v>#N/A</v>
      </c>
      <c r="AK424" s="53" t="e">
        <f>K424-L424-VLOOKUP(C424, Вчера_Спутник!C:BG, 9, FALSE)</f>
        <v>#N/A</v>
      </c>
      <c r="AL424" s="53" t="e">
        <f>M424-N424-VLOOKUP(C424, Вчера_Спутник!C:BG, 11, FALSE)</f>
        <v>#N/A</v>
      </c>
      <c r="AM424" s="53" t="e">
        <f>O424-P424-VLOOKUP(C424, Вчера_Спутник!C:BG, 13, FALSE)</f>
        <v>#N/A</v>
      </c>
      <c r="AN424" s="53" t="e">
        <f>Q424-R424-VLOOKUP(C424, Вчера_Спутник!C:BG, 15, FALSE)</f>
        <v>#N/A</v>
      </c>
      <c r="AO424" s="53" t="e">
        <f>S424-T424-VLOOKUP(C424, Вчера_Спутник!C:BG, 17, FALSE)</f>
        <v>#N/A</v>
      </c>
      <c r="AP424" s="53" t="e">
        <f>U424-V424-VLOOKUP(C424, Вчера_Спутник!C:BG, 19, FALSE)</f>
        <v>#N/A</v>
      </c>
      <c r="AQ424" s="53" t="e">
        <f>W424-X424-VLOOKUP(C424, Вчера_Спутник!C:BG, 21, FALSE)</f>
        <v>#N/A</v>
      </c>
      <c r="AR424" s="53" t="e">
        <f>Y424-Z424-VLOOKUP(C424, Вчера_Спутник!C:BG, 23, FALSE)</f>
        <v>#N/A</v>
      </c>
      <c r="AS424" s="53" t="e">
        <f>VLOOKUP(C424, Вчера_Спутник!C:BG, 25, FALSE)+F424-V424-Z424-AA424</f>
        <v>#N/A</v>
      </c>
    </row>
    <row r="425" spans="1:45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4"/>
      <c r="AB425" s="48"/>
      <c r="AC425" s="53">
        <f t="shared" si="13"/>
        <v>0</v>
      </c>
      <c r="AD425" s="53">
        <f t="shared" si="14"/>
        <v>0</v>
      </c>
      <c r="AE425" s="53" t="str">
        <f>IF(ISNA(VLOOKUP(C425,Вчера_Спутник!C:C, 1, FALSE)),"ошибка",0)</f>
        <v>ошибка</v>
      </c>
      <c r="AF425" s="55"/>
      <c r="AG425" s="53" t="e">
        <f>D425-VLOOKUP(C425, Вчера_Спутник!C:BG, 2, FALSE)</f>
        <v>#N/A</v>
      </c>
      <c r="AH425" s="53" t="e">
        <f>E425-F425-VLOOKUP(C425, Вчера_Спутник!C:BG, 3, FALSE)</f>
        <v>#N/A</v>
      </c>
      <c r="AI425" s="53" t="e">
        <f>G425-H425-VLOOKUP(C425, Вчера_Спутник!C:BG, 5, FALSE)</f>
        <v>#N/A</v>
      </c>
      <c r="AJ425" s="53" t="e">
        <f>I425-J425-VLOOKUP(C425, Вчера_Спутник!C:BG, 7, FALSE)</f>
        <v>#N/A</v>
      </c>
      <c r="AK425" s="53" t="e">
        <f>K425-L425-VLOOKUP(C425, Вчера_Спутник!C:BG, 9, FALSE)</f>
        <v>#N/A</v>
      </c>
      <c r="AL425" s="53" t="e">
        <f>M425-N425-VLOOKUP(C425, Вчера_Спутник!C:BG, 11, FALSE)</f>
        <v>#N/A</v>
      </c>
      <c r="AM425" s="53" t="e">
        <f>O425-P425-VLOOKUP(C425, Вчера_Спутник!C:BG, 13, FALSE)</f>
        <v>#N/A</v>
      </c>
      <c r="AN425" s="53" t="e">
        <f>Q425-R425-VLOOKUP(C425, Вчера_Спутник!C:BG, 15, FALSE)</f>
        <v>#N/A</v>
      </c>
      <c r="AO425" s="53" t="e">
        <f>S425-T425-VLOOKUP(C425, Вчера_Спутник!C:BG, 17, FALSE)</f>
        <v>#N/A</v>
      </c>
      <c r="AP425" s="53" t="e">
        <f>U425-V425-VLOOKUP(C425, Вчера_Спутник!C:BG, 19, FALSE)</f>
        <v>#N/A</v>
      </c>
      <c r="AQ425" s="53" t="e">
        <f>W425-X425-VLOOKUP(C425, Вчера_Спутник!C:BG, 21, FALSE)</f>
        <v>#N/A</v>
      </c>
      <c r="AR425" s="53" t="e">
        <f>Y425-Z425-VLOOKUP(C425, Вчера_Спутник!C:BG, 23, FALSE)</f>
        <v>#N/A</v>
      </c>
      <c r="AS425" s="53" t="e">
        <f>VLOOKUP(C425, Вчера_Спутник!C:BG, 25, FALSE)+F425-V425-Z425-AA425</f>
        <v>#N/A</v>
      </c>
    </row>
    <row r="426" spans="1:45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4"/>
      <c r="AB426" s="48"/>
      <c r="AC426" s="53">
        <f t="shared" si="13"/>
        <v>0</v>
      </c>
      <c r="AD426" s="53">
        <f t="shared" si="14"/>
        <v>0</v>
      </c>
      <c r="AE426" s="53" t="str">
        <f>IF(ISNA(VLOOKUP(C426,Вчера_Спутник!C:C, 1, FALSE)),"ошибка",0)</f>
        <v>ошибка</v>
      </c>
      <c r="AF426" s="55"/>
      <c r="AG426" s="53" t="e">
        <f>D426-VLOOKUP(C426, Вчера_Спутник!C:BG, 2, FALSE)</f>
        <v>#N/A</v>
      </c>
      <c r="AH426" s="53" t="e">
        <f>E426-F426-VLOOKUP(C426, Вчера_Спутник!C:BG, 3, FALSE)</f>
        <v>#N/A</v>
      </c>
      <c r="AI426" s="53" t="e">
        <f>G426-H426-VLOOKUP(C426, Вчера_Спутник!C:BG, 5, FALSE)</f>
        <v>#N/A</v>
      </c>
      <c r="AJ426" s="53" t="e">
        <f>I426-J426-VLOOKUP(C426, Вчера_Спутник!C:BG, 7, FALSE)</f>
        <v>#N/A</v>
      </c>
      <c r="AK426" s="53" t="e">
        <f>K426-L426-VLOOKUP(C426, Вчера_Спутник!C:BG, 9, FALSE)</f>
        <v>#N/A</v>
      </c>
      <c r="AL426" s="53" t="e">
        <f>M426-N426-VLOOKUP(C426, Вчера_Спутник!C:BG, 11, FALSE)</f>
        <v>#N/A</v>
      </c>
      <c r="AM426" s="53" t="e">
        <f>O426-P426-VLOOKUP(C426, Вчера_Спутник!C:BG, 13, FALSE)</f>
        <v>#N/A</v>
      </c>
      <c r="AN426" s="53" t="e">
        <f>Q426-R426-VLOOKUP(C426, Вчера_Спутник!C:BG, 15, FALSE)</f>
        <v>#N/A</v>
      </c>
      <c r="AO426" s="53" t="e">
        <f>S426-T426-VLOOKUP(C426, Вчера_Спутник!C:BG, 17, FALSE)</f>
        <v>#N/A</v>
      </c>
      <c r="AP426" s="53" t="e">
        <f>U426-V426-VLOOKUP(C426, Вчера_Спутник!C:BG, 19, FALSE)</f>
        <v>#N/A</v>
      </c>
      <c r="AQ426" s="53" t="e">
        <f>W426-X426-VLOOKUP(C426, Вчера_Спутник!C:BG, 21, FALSE)</f>
        <v>#N/A</v>
      </c>
      <c r="AR426" s="53" t="e">
        <f>Y426-Z426-VLOOKUP(C426, Вчера_Спутник!C:BG, 23, FALSE)</f>
        <v>#N/A</v>
      </c>
      <c r="AS426" s="53" t="e">
        <f>VLOOKUP(C426, Вчера_Спутник!C:BG, 25, FALSE)+F426-V426-Z426-AA426</f>
        <v>#N/A</v>
      </c>
    </row>
    <row r="427" spans="1:45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4"/>
      <c r="AB427" s="48"/>
      <c r="AC427" s="53">
        <f t="shared" si="13"/>
        <v>0</v>
      </c>
      <c r="AD427" s="53">
        <f t="shared" si="14"/>
        <v>0</v>
      </c>
      <c r="AE427" s="53" t="str">
        <f>IF(ISNA(VLOOKUP(C427,Вчера_Спутник!C:C, 1, FALSE)),"ошибка",0)</f>
        <v>ошибка</v>
      </c>
      <c r="AF427" s="55"/>
      <c r="AG427" s="53" t="e">
        <f>D427-VLOOKUP(C427, Вчера_Спутник!C:BG, 2, FALSE)</f>
        <v>#N/A</v>
      </c>
      <c r="AH427" s="53" t="e">
        <f>E427-F427-VLOOKUP(C427, Вчера_Спутник!C:BG, 3, FALSE)</f>
        <v>#N/A</v>
      </c>
      <c r="AI427" s="53" t="e">
        <f>G427-H427-VLOOKUP(C427, Вчера_Спутник!C:BG, 5, FALSE)</f>
        <v>#N/A</v>
      </c>
      <c r="AJ427" s="53" t="e">
        <f>I427-J427-VLOOKUP(C427, Вчера_Спутник!C:BG, 7, FALSE)</f>
        <v>#N/A</v>
      </c>
      <c r="AK427" s="53" t="e">
        <f>K427-L427-VLOOKUP(C427, Вчера_Спутник!C:BG, 9, FALSE)</f>
        <v>#N/A</v>
      </c>
      <c r="AL427" s="53" t="e">
        <f>M427-N427-VLOOKUP(C427, Вчера_Спутник!C:BG, 11, FALSE)</f>
        <v>#N/A</v>
      </c>
      <c r="AM427" s="53" t="e">
        <f>O427-P427-VLOOKUP(C427, Вчера_Спутник!C:BG, 13, FALSE)</f>
        <v>#N/A</v>
      </c>
      <c r="AN427" s="53" t="e">
        <f>Q427-R427-VLOOKUP(C427, Вчера_Спутник!C:BG, 15, FALSE)</f>
        <v>#N/A</v>
      </c>
      <c r="AO427" s="53" t="e">
        <f>S427-T427-VLOOKUP(C427, Вчера_Спутник!C:BG, 17, FALSE)</f>
        <v>#N/A</v>
      </c>
      <c r="AP427" s="53" t="e">
        <f>U427-V427-VLOOKUP(C427, Вчера_Спутник!C:BG, 19, FALSE)</f>
        <v>#N/A</v>
      </c>
      <c r="AQ427" s="53" t="e">
        <f>W427-X427-VLOOKUP(C427, Вчера_Спутник!C:BG, 21, FALSE)</f>
        <v>#N/A</v>
      </c>
      <c r="AR427" s="53" t="e">
        <f>Y427-Z427-VLOOKUP(C427, Вчера_Спутник!C:BG, 23, FALSE)</f>
        <v>#N/A</v>
      </c>
      <c r="AS427" s="53" t="e">
        <f>VLOOKUP(C427, Вчера_Спутник!C:BG, 25, FALSE)+F427-V427-Z427-AA427</f>
        <v>#N/A</v>
      </c>
    </row>
    <row r="428" spans="1:45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4"/>
      <c r="AB428" s="48"/>
      <c r="AC428" s="53">
        <f t="shared" si="13"/>
        <v>0</v>
      </c>
      <c r="AD428" s="53">
        <f t="shared" si="14"/>
        <v>0</v>
      </c>
      <c r="AE428" s="53" t="str">
        <f>IF(ISNA(VLOOKUP(C428,Вчера_Спутник!C:C, 1, FALSE)),"ошибка",0)</f>
        <v>ошибка</v>
      </c>
      <c r="AF428" s="55"/>
      <c r="AG428" s="53" t="e">
        <f>D428-VLOOKUP(C428, Вчера_Спутник!C:BG, 2, FALSE)</f>
        <v>#N/A</v>
      </c>
      <c r="AH428" s="53" t="e">
        <f>E428-F428-VLOOKUP(C428, Вчера_Спутник!C:BG, 3, FALSE)</f>
        <v>#N/A</v>
      </c>
      <c r="AI428" s="53" t="e">
        <f>G428-H428-VLOOKUP(C428, Вчера_Спутник!C:BG, 5, FALSE)</f>
        <v>#N/A</v>
      </c>
      <c r="AJ428" s="53" t="e">
        <f>I428-J428-VLOOKUP(C428, Вчера_Спутник!C:BG, 7, FALSE)</f>
        <v>#N/A</v>
      </c>
      <c r="AK428" s="53" t="e">
        <f>K428-L428-VLOOKUP(C428, Вчера_Спутник!C:BG, 9, FALSE)</f>
        <v>#N/A</v>
      </c>
      <c r="AL428" s="53" t="e">
        <f>M428-N428-VLOOKUP(C428, Вчера_Спутник!C:BG, 11, FALSE)</f>
        <v>#N/A</v>
      </c>
      <c r="AM428" s="53" t="e">
        <f>O428-P428-VLOOKUP(C428, Вчера_Спутник!C:BG, 13, FALSE)</f>
        <v>#N/A</v>
      </c>
      <c r="AN428" s="53" t="e">
        <f>Q428-R428-VLOOKUP(C428, Вчера_Спутник!C:BG, 15, FALSE)</f>
        <v>#N/A</v>
      </c>
      <c r="AO428" s="53" t="e">
        <f>S428-T428-VLOOKUP(C428, Вчера_Спутник!C:BG, 17, FALSE)</f>
        <v>#N/A</v>
      </c>
      <c r="AP428" s="53" t="e">
        <f>U428-V428-VLOOKUP(C428, Вчера_Спутник!C:BG, 19, FALSE)</f>
        <v>#N/A</v>
      </c>
      <c r="AQ428" s="53" t="e">
        <f>W428-X428-VLOOKUP(C428, Вчера_Спутник!C:BG, 21, FALSE)</f>
        <v>#N/A</v>
      </c>
      <c r="AR428" s="53" t="e">
        <f>Y428-Z428-VLOOKUP(C428, Вчера_Спутник!C:BG, 23, FALSE)</f>
        <v>#N/A</v>
      </c>
      <c r="AS428" s="53" t="e">
        <f>VLOOKUP(C428, Вчера_Спутник!C:BG, 25, FALSE)+F428-V428-Z428-AA428</f>
        <v>#N/A</v>
      </c>
    </row>
    <row r="429" spans="1:45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4"/>
      <c r="AB429" s="48"/>
      <c r="AC429" s="53">
        <f t="shared" si="13"/>
        <v>0</v>
      </c>
      <c r="AD429" s="53">
        <f t="shared" si="14"/>
        <v>0</v>
      </c>
      <c r="AE429" s="53" t="str">
        <f>IF(ISNA(VLOOKUP(C429,Вчера_Спутник!C:C, 1, FALSE)),"ошибка",0)</f>
        <v>ошибка</v>
      </c>
      <c r="AF429" s="55"/>
      <c r="AG429" s="53" t="e">
        <f>D429-VLOOKUP(C429, Вчера_Спутник!C:BG, 2, FALSE)</f>
        <v>#N/A</v>
      </c>
      <c r="AH429" s="53" t="e">
        <f>E429-F429-VLOOKUP(C429, Вчера_Спутник!C:BG, 3, FALSE)</f>
        <v>#N/A</v>
      </c>
      <c r="AI429" s="53" t="e">
        <f>G429-H429-VLOOKUP(C429, Вчера_Спутник!C:BG, 5, FALSE)</f>
        <v>#N/A</v>
      </c>
      <c r="AJ429" s="53" t="e">
        <f>I429-J429-VLOOKUP(C429, Вчера_Спутник!C:BG, 7, FALSE)</f>
        <v>#N/A</v>
      </c>
      <c r="AK429" s="53" t="e">
        <f>K429-L429-VLOOKUP(C429, Вчера_Спутник!C:BG, 9, FALSE)</f>
        <v>#N/A</v>
      </c>
      <c r="AL429" s="53" t="e">
        <f>M429-N429-VLOOKUP(C429, Вчера_Спутник!C:BG, 11, FALSE)</f>
        <v>#N/A</v>
      </c>
      <c r="AM429" s="53" t="e">
        <f>O429-P429-VLOOKUP(C429, Вчера_Спутник!C:BG, 13, FALSE)</f>
        <v>#N/A</v>
      </c>
      <c r="AN429" s="53" t="e">
        <f>Q429-R429-VLOOKUP(C429, Вчера_Спутник!C:BG, 15, FALSE)</f>
        <v>#N/A</v>
      </c>
      <c r="AO429" s="53" t="e">
        <f>S429-T429-VLOOKUP(C429, Вчера_Спутник!C:BG, 17, FALSE)</f>
        <v>#N/A</v>
      </c>
      <c r="AP429" s="53" t="e">
        <f>U429-V429-VLOOKUP(C429, Вчера_Спутник!C:BG, 19, FALSE)</f>
        <v>#N/A</v>
      </c>
      <c r="AQ429" s="53" t="e">
        <f>W429-X429-VLOOKUP(C429, Вчера_Спутник!C:BG, 21, FALSE)</f>
        <v>#N/A</v>
      </c>
      <c r="AR429" s="53" t="e">
        <f>Y429-Z429-VLOOKUP(C429, Вчера_Спутник!C:BG, 23, FALSE)</f>
        <v>#N/A</v>
      </c>
      <c r="AS429" s="53" t="e">
        <f>VLOOKUP(C429, Вчера_Спутник!C:BG, 25, FALSE)+F429-V429-Z429-AA429</f>
        <v>#N/A</v>
      </c>
    </row>
    <row r="430" spans="1:45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4"/>
      <c r="AB430" s="48"/>
      <c r="AC430" s="53">
        <f t="shared" si="13"/>
        <v>0</v>
      </c>
      <c r="AD430" s="53">
        <f t="shared" si="14"/>
        <v>0</v>
      </c>
      <c r="AE430" s="53" t="str">
        <f>IF(ISNA(VLOOKUP(C430,Вчера_Спутник!C:C, 1, FALSE)),"ошибка",0)</f>
        <v>ошибка</v>
      </c>
      <c r="AF430" s="55"/>
      <c r="AG430" s="53" t="e">
        <f>D430-VLOOKUP(C430, Вчера_Спутник!C:BG, 2, FALSE)</f>
        <v>#N/A</v>
      </c>
      <c r="AH430" s="53" t="e">
        <f>E430-F430-VLOOKUP(C430, Вчера_Спутник!C:BG, 3, FALSE)</f>
        <v>#N/A</v>
      </c>
      <c r="AI430" s="53" t="e">
        <f>G430-H430-VLOOKUP(C430, Вчера_Спутник!C:BG, 5, FALSE)</f>
        <v>#N/A</v>
      </c>
      <c r="AJ430" s="53" t="e">
        <f>I430-J430-VLOOKUP(C430, Вчера_Спутник!C:BG, 7, FALSE)</f>
        <v>#N/A</v>
      </c>
      <c r="AK430" s="53" t="e">
        <f>K430-L430-VLOOKUP(C430, Вчера_Спутник!C:BG, 9, FALSE)</f>
        <v>#N/A</v>
      </c>
      <c r="AL430" s="53" t="e">
        <f>M430-N430-VLOOKUP(C430, Вчера_Спутник!C:BG, 11, FALSE)</f>
        <v>#N/A</v>
      </c>
      <c r="AM430" s="53" t="e">
        <f>O430-P430-VLOOKUP(C430, Вчера_Спутник!C:BG, 13, FALSE)</f>
        <v>#N/A</v>
      </c>
      <c r="AN430" s="53" t="e">
        <f>Q430-R430-VLOOKUP(C430, Вчера_Спутник!C:BG, 15, FALSE)</f>
        <v>#N/A</v>
      </c>
      <c r="AO430" s="53" t="e">
        <f>S430-T430-VLOOKUP(C430, Вчера_Спутник!C:BG, 17, FALSE)</f>
        <v>#N/A</v>
      </c>
      <c r="AP430" s="53" t="e">
        <f>U430-V430-VLOOKUP(C430, Вчера_Спутник!C:BG, 19, FALSE)</f>
        <v>#N/A</v>
      </c>
      <c r="AQ430" s="53" t="e">
        <f>W430-X430-VLOOKUP(C430, Вчера_Спутник!C:BG, 21, FALSE)</f>
        <v>#N/A</v>
      </c>
      <c r="AR430" s="53" t="e">
        <f>Y430-Z430-VLOOKUP(C430, Вчера_Спутник!C:BG, 23, FALSE)</f>
        <v>#N/A</v>
      </c>
      <c r="AS430" s="53" t="e">
        <f>VLOOKUP(C430, Вчера_Спутник!C:BG, 25, FALSE)+F430-V430-Z430-AA430</f>
        <v>#N/A</v>
      </c>
    </row>
    <row r="431" spans="1:45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4"/>
      <c r="AB431" s="48"/>
      <c r="AC431" s="53">
        <f t="shared" si="13"/>
        <v>0</v>
      </c>
      <c r="AD431" s="53">
        <f t="shared" si="14"/>
        <v>0</v>
      </c>
      <c r="AE431" s="53" t="str">
        <f>IF(ISNA(VLOOKUP(C431,Вчера_Спутник!C:C, 1, FALSE)),"ошибка",0)</f>
        <v>ошибка</v>
      </c>
      <c r="AF431" s="55"/>
      <c r="AG431" s="53" t="e">
        <f>D431-VLOOKUP(C431, Вчера_Спутник!C:BG, 2, FALSE)</f>
        <v>#N/A</v>
      </c>
      <c r="AH431" s="53" t="e">
        <f>E431-F431-VLOOKUP(C431, Вчера_Спутник!C:BG, 3, FALSE)</f>
        <v>#N/A</v>
      </c>
      <c r="AI431" s="53" t="e">
        <f>G431-H431-VLOOKUP(C431, Вчера_Спутник!C:BG, 5, FALSE)</f>
        <v>#N/A</v>
      </c>
      <c r="AJ431" s="53" t="e">
        <f>I431-J431-VLOOKUP(C431, Вчера_Спутник!C:BG, 7, FALSE)</f>
        <v>#N/A</v>
      </c>
      <c r="AK431" s="53" t="e">
        <f>K431-L431-VLOOKUP(C431, Вчера_Спутник!C:BG, 9, FALSE)</f>
        <v>#N/A</v>
      </c>
      <c r="AL431" s="53" t="e">
        <f>M431-N431-VLOOKUP(C431, Вчера_Спутник!C:BG, 11, FALSE)</f>
        <v>#N/A</v>
      </c>
      <c r="AM431" s="53" t="e">
        <f>O431-P431-VLOOKUP(C431, Вчера_Спутник!C:BG, 13, FALSE)</f>
        <v>#N/A</v>
      </c>
      <c r="AN431" s="53" t="e">
        <f>Q431-R431-VLOOKUP(C431, Вчера_Спутник!C:BG, 15, FALSE)</f>
        <v>#N/A</v>
      </c>
      <c r="AO431" s="53" t="e">
        <f>S431-T431-VLOOKUP(C431, Вчера_Спутник!C:BG, 17, FALSE)</f>
        <v>#N/A</v>
      </c>
      <c r="AP431" s="53" t="e">
        <f>U431-V431-VLOOKUP(C431, Вчера_Спутник!C:BG, 19, FALSE)</f>
        <v>#N/A</v>
      </c>
      <c r="AQ431" s="53" t="e">
        <f>W431-X431-VLOOKUP(C431, Вчера_Спутник!C:BG, 21, FALSE)</f>
        <v>#N/A</v>
      </c>
      <c r="AR431" s="53" t="e">
        <f>Y431-Z431-VLOOKUP(C431, Вчера_Спутник!C:BG, 23, FALSE)</f>
        <v>#N/A</v>
      </c>
      <c r="AS431" s="53" t="e">
        <f>VLOOKUP(C431, Вчера_Спутник!C:BG, 25, FALSE)+F431-V431-Z431-AA431</f>
        <v>#N/A</v>
      </c>
    </row>
    <row r="432" spans="1:45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4"/>
      <c r="AB432" s="48"/>
      <c r="AC432" s="53">
        <f t="shared" si="13"/>
        <v>0</v>
      </c>
      <c r="AD432" s="53">
        <f t="shared" si="14"/>
        <v>0</v>
      </c>
      <c r="AE432" s="53" t="str">
        <f>IF(ISNA(VLOOKUP(C432,Вчера_Спутник!C:C, 1, FALSE)),"ошибка",0)</f>
        <v>ошибка</v>
      </c>
      <c r="AF432" s="55"/>
      <c r="AG432" s="53" t="e">
        <f>D432-VLOOKUP(C432, Вчера_Спутник!C:BG, 2, FALSE)</f>
        <v>#N/A</v>
      </c>
      <c r="AH432" s="53" t="e">
        <f>E432-F432-VLOOKUP(C432, Вчера_Спутник!C:BG, 3, FALSE)</f>
        <v>#N/A</v>
      </c>
      <c r="AI432" s="53" t="e">
        <f>G432-H432-VLOOKUP(C432, Вчера_Спутник!C:BG, 5, FALSE)</f>
        <v>#N/A</v>
      </c>
      <c r="AJ432" s="53" t="e">
        <f>I432-J432-VLOOKUP(C432, Вчера_Спутник!C:BG, 7, FALSE)</f>
        <v>#N/A</v>
      </c>
      <c r="AK432" s="53" t="e">
        <f>K432-L432-VLOOKUP(C432, Вчера_Спутник!C:BG, 9, FALSE)</f>
        <v>#N/A</v>
      </c>
      <c r="AL432" s="53" t="e">
        <f>M432-N432-VLOOKUP(C432, Вчера_Спутник!C:BG, 11, FALSE)</f>
        <v>#N/A</v>
      </c>
      <c r="AM432" s="53" t="e">
        <f>O432-P432-VLOOKUP(C432, Вчера_Спутник!C:BG, 13, FALSE)</f>
        <v>#N/A</v>
      </c>
      <c r="AN432" s="53" t="e">
        <f>Q432-R432-VLOOKUP(C432, Вчера_Спутник!C:BG, 15, FALSE)</f>
        <v>#N/A</v>
      </c>
      <c r="AO432" s="53" t="e">
        <f>S432-T432-VLOOKUP(C432, Вчера_Спутник!C:BG, 17, FALSE)</f>
        <v>#N/A</v>
      </c>
      <c r="AP432" s="53" t="e">
        <f>U432-V432-VLOOKUP(C432, Вчера_Спутник!C:BG, 19, FALSE)</f>
        <v>#N/A</v>
      </c>
      <c r="AQ432" s="53" t="e">
        <f>W432-X432-VLOOKUP(C432, Вчера_Спутник!C:BG, 21, FALSE)</f>
        <v>#N/A</v>
      </c>
      <c r="AR432" s="53" t="e">
        <f>Y432-Z432-VLOOKUP(C432, Вчера_Спутник!C:BG, 23, FALSE)</f>
        <v>#N/A</v>
      </c>
      <c r="AS432" s="53" t="e">
        <f>VLOOKUP(C432, Вчера_Спутник!C:BG, 25, FALSE)+F432-V432-Z432-AA432</f>
        <v>#N/A</v>
      </c>
    </row>
    <row r="433" spans="1:45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4"/>
      <c r="AB433" s="48"/>
      <c r="AC433" s="53">
        <f t="shared" si="13"/>
        <v>0</v>
      </c>
      <c r="AD433" s="53">
        <f t="shared" si="14"/>
        <v>0</v>
      </c>
      <c r="AE433" s="53" t="str">
        <f>IF(ISNA(VLOOKUP(C433,Вчера_Спутник!C:C, 1, FALSE)),"ошибка",0)</f>
        <v>ошибка</v>
      </c>
      <c r="AF433" s="55"/>
      <c r="AG433" s="53" t="e">
        <f>D433-VLOOKUP(C433, Вчера_Спутник!C:BG, 2, FALSE)</f>
        <v>#N/A</v>
      </c>
      <c r="AH433" s="53" t="e">
        <f>E433-F433-VLOOKUP(C433, Вчера_Спутник!C:BG, 3, FALSE)</f>
        <v>#N/A</v>
      </c>
      <c r="AI433" s="53" t="e">
        <f>G433-H433-VLOOKUP(C433, Вчера_Спутник!C:BG, 5, FALSE)</f>
        <v>#N/A</v>
      </c>
      <c r="AJ433" s="53" t="e">
        <f>I433-J433-VLOOKUP(C433, Вчера_Спутник!C:BG, 7, FALSE)</f>
        <v>#N/A</v>
      </c>
      <c r="AK433" s="53" t="e">
        <f>K433-L433-VLOOKUP(C433, Вчера_Спутник!C:BG, 9, FALSE)</f>
        <v>#N/A</v>
      </c>
      <c r="AL433" s="53" t="e">
        <f>M433-N433-VLOOKUP(C433, Вчера_Спутник!C:BG, 11, FALSE)</f>
        <v>#N/A</v>
      </c>
      <c r="AM433" s="53" t="e">
        <f>O433-P433-VLOOKUP(C433, Вчера_Спутник!C:BG, 13, FALSE)</f>
        <v>#N/A</v>
      </c>
      <c r="AN433" s="53" t="e">
        <f>Q433-R433-VLOOKUP(C433, Вчера_Спутник!C:BG, 15, FALSE)</f>
        <v>#N/A</v>
      </c>
      <c r="AO433" s="53" t="e">
        <f>S433-T433-VLOOKUP(C433, Вчера_Спутник!C:BG, 17, FALSE)</f>
        <v>#N/A</v>
      </c>
      <c r="AP433" s="53" t="e">
        <f>U433-V433-VLOOKUP(C433, Вчера_Спутник!C:BG, 19, FALSE)</f>
        <v>#N/A</v>
      </c>
      <c r="AQ433" s="53" t="e">
        <f>W433-X433-VLOOKUP(C433, Вчера_Спутник!C:BG, 21, FALSE)</f>
        <v>#N/A</v>
      </c>
      <c r="AR433" s="53" t="e">
        <f>Y433-Z433-VLOOKUP(C433, Вчера_Спутник!C:BG, 23, FALSE)</f>
        <v>#N/A</v>
      </c>
      <c r="AS433" s="53" t="e">
        <f>VLOOKUP(C433, Вчера_Спутник!C:BG, 25, FALSE)+F433-V433-Z433-AA433</f>
        <v>#N/A</v>
      </c>
    </row>
    <row r="434" spans="1:45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4"/>
      <c r="AB434" s="48"/>
      <c r="AC434" s="53">
        <f t="shared" si="13"/>
        <v>0</v>
      </c>
      <c r="AD434" s="53">
        <f t="shared" si="14"/>
        <v>0</v>
      </c>
      <c r="AE434" s="53" t="str">
        <f>IF(ISNA(VLOOKUP(C434,Вчера_Спутник!C:C, 1, FALSE)),"ошибка",0)</f>
        <v>ошибка</v>
      </c>
      <c r="AF434" s="55"/>
      <c r="AG434" s="53" t="e">
        <f>D434-VLOOKUP(C434, Вчера_Спутник!C:BG, 2, FALSE)</f>
        <v>#N/A</v>
      </c>
      <c r="AH434" s="53" t="e">
        <f>E434-F434-VLOOKUP(C434, Вчера_Спутник!C:BG, 3, FALSE)</f>
        <v>#N/A</v>
      </c>
      <c r="AI434" s="53" t="e">
        <f>G434-H434-VLOOKUP(C434, Вчера_Спутник!C:BG, 5, FALSE)</f>
        <v>#N/A</v>
      </c>
      <c r="AJ434" s="53" t="e">
        <f>I434-J434-VLOOKUP(C434, Вчера_Спутник!C:BG, 7, FALSE)</f>
        <v>#N/A</v>
      </c>
      <c r="AK434" s="53" t="e">
        <f>K434-L434-VLOOKUP(C434, Вчера_Спутник!C:BG, 9, FALSE)</f>
        <v>#N/A</v>
      </c>
      <c r="AL434" s="53" t="e">
        <f>M434-N434-VLOOKUP(C434, Вчера_Спутник!C:BG, 11, FALSE)</f>
        <v>#N/A</v>
      </c>
      <c r="AM434" s="53" t="e">
        <f>O434-P434-VLOOKUP(C434, Вчера_Спутник!C:BG, 13, FALSE)</f>
        <v>#N/A</v>
      </c>
      <c r="AN434" s="53" t="e">
        <f>Q434-R434-VLOOKUP(C434, Вчера_Спутник!C:BG, 15, FALSE)</f>
        <v>#N/A</v>
      </c>
      <c r="AO434" s="53" t="e">
        <f>S434-T434-VLOOKUP(C434, Вчера_Спутник!C:BG, 17, FALSE)</f>
        <v>#N/A</v>
      </c>
      <c r="AP434" s="53" t="e">
        <f>U434-V434-VLOOKUP(C434, Вчера_Спутник!C:BG, 19, FALSE)</f>
        <v>#N/A</v>
      </c>
      <c r="AQ434" s="53" t="e">
        <f>W434-X434-VLOOKUP(C434, Вчера_Спутник!C:BG, 21, FALSE)</f>
        <v>#N/A</v>
      </c>
      <c r="AR434" s="53" t="e">
        <f>Y434-Z434-VLOOKUP(C434, Вчера_Спутник!C:BG, 23, FALSE)</f>
        <v>#N/A</v>
      </c>
      <c r="AS434" s="53" t="e">
        <f>VLOOKUP(C434, Вчера_Спутник!C:BG, 25, FALSE)+F434-V434-Z434-AA434</f>
        <v>#N/A</v>
      </c>
    </row>
    <row r="435" spans="1:45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4"/>
      <c r="AB435" s="48"/>
      <c r="AC435" s="53">
        <f t="shared" si="13"/>
        <v>0</v>
      </c>
      <c r="AD435" s="53">
        <f t="shared" si="14"/>
        <v>0</v>
      </c>
      <c r="AE435" s="53" t="str">
        <f>IF(ISNA(VLOOKUP(C435,Вчера_Спутник!C:C, 1, FALSE)),"ошибка",0)</f>
        <v>ошибка</v>
      </c>
      <c r="AF435" s="55"/>
      <c r="AG435" s="53" t="e">
        <f>D435-VLOOKUP(C435, Вчера_Спутник!C:BG, 2, FALSE)</f>
        <v>#N/A</v>
      </c>
      <c r="AH435" s="53" t="e">
        <f>E435-F435-VLOOKUP(C435, Вчера_Спутник!C:BG, 3, FALSE)</f>
        <v>#N/A</v>
      </c>
      <c r="AI435" s="53" t="e">
        <f>G435-H435-VLOOKUP(C435, Вчера_Спутник!C:BG, 5, FALSE)</f>
        <v>#N/A</v>
      </c>
      <c r="AJ435" s="53" t="e">
        <f>I435-J435-VLOOKUP(C435, Вчера_Спутник!C:BG, 7, FALSE)</f>
        <v>#N/A</v>
      </c>
      <c r="AK435" s="53" t="e">
        <f>K435-L435-VLOOKUP(C435, Вчера_Спутник!C:BG, 9, FALSE)</f>
        <v>#N/A</v>
      </c>
      <c r="AL435" s="53" t="e">
        <f>M435-N435-VLOOKUP(C435, Вчера_Спутник!C:BG, 11, FALSE)</f>
        <v>#N/A</v>
      </c>
      <c r="AM435" s="53" t="e">
        <f>O435-P435-VLOOKUP(C435, Вчера_Спутник!C:BG, 13, FALSE)</f>
        <v>#N/A</v>
      </c>
      <c r="AN435" s="53" t="e">
        <f>Q435-R435-VLOOKUP(C435, Вчера_Спутник!C:BG, 15, FALSE)</f>
        <v>#N/A</v>
      </c>
      <c r="AO435" s="53" t="e">
        <f>S435-T435-VLOOKUP(C435, Вчера_Спутник!C:BG, 17, FALSE)</f>
        <v>#N/A</v>
      </c>
      <c r="AP435" s="53" t="e">
        <f>U435-V435-VLOOKUP(C435, Вчера_Спутник!C:BG, 19, FALSE)</f>
        <v>#N/A</v>
      </c>
      <c r="AQ435" s="53" t="e">
        <f>W435-X435-VLOOKUP(C435, Вчера_Спутник!C:BG, 21, FALSE)</f>
        <v>#N/A</v>
      </c>
      <c r="AR435" s="53" t="e">
        <f>Y435-Z435-VLOOKUP(C435, Вчера_Спутник!C:BG, 23, FALSE)</f>
        <v>#N/A</v>
      </c>
      <c r="AS435" s="53" t="e">
        <f>VLOOKUP(C435, Вчера_Спутник!C:BG, 25, FALSE)+F435-V435-Z435-AA435</f>
        <v>#N/A</v>
      </c>
    </row>
    <row r="436" spans="1:45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4"/>
      <c r="AB436" s="48"/>
      <c r="AC436" s="53">
        <f t="shared" si="13"/>
        <v>0</v>
      </c>
      <c r="AD436" s="53">
        <f t="shared" si="14"/>
        <v>0</v>
      </c>
      <c r="AE436" s="53" t="str">
        <f>IF(ISNA(VLOOKUP(C436,Вчера_Спутник!C:C, 1, FALSE)),"ошибка",0)</f>
        <v>ошибка</v>
      </c>
      <c r="AF436" s="55"/>
      <c r="AG436" s="53" t="e">
        <f>D436-VLOOKUP(C436, Вчера_Спутник!C:BG, 2, FALSE)</f>
        <v>#N/A</v>
      </c>
      <c r="AH436" s="53" t="e">
        <f>E436-F436-VLOOKUP(C436, Вчера_Спутник!C:BG, 3, FALSE)</f>
        <v>#N/A</v>
      </c>
      <c r="AI436" s="53" t="e">
        <f>G436-H436-VLOOKUP(C436, Вчера_Спутник!C:BG, 5, FALSE)</f>
        <v>#N/A</v>
      </c>
      <c r="AJ436" s="53" t="e">
        <f>I436-J436-VLOOKUP(C436, Вчера_Спутник!C:BG, 7, FALSE)</f>
        <v>#N/A</v>
      </c>
      <c r="AK436" s="53" t="e">
        <f>K436-L436-VLOOKUP(C436, Вчера_Спутник!C:BG, 9, FALSE)</f>
        <v>#N/A</v>
      </c>
      <c r="AL436" s="53" t="e">
        <f>M436-N436-VLOOKUP(C436, Вчера_Спутник!C:BG, 11, FALSE)</f>
        <v>#N/A</v>
      </c>
      <c r="AM436" s="53" t="e">
        <f>O436-P436-VLOOKUP(C436, Вчера_Спутник!C:BG, 13, FALSE)</f>
        <v>#N/A</v>
      </c>
      <c r="AN436" s="53" t="e">
        <f>Q436-R436-VLOOKUP(C436, Вчера_Спутник!C:BG, 15, FALSE)</f>
        <v>#N/A</v>
      </c>
      <c r="AO436" s="53" t="e">
        <f>S436-T436-VLOOKUP(C436, Вчера_Спутник!C:BG, 17, FALSE)</f>
        <v>#N/A</v>
      </c>
      <c r="AP436" s="53" t="e">
        <f>U436-V436-VLOOKUP(C436, Вчера_Спутник!C:BG, 19, FALSE)</f>
        <v>#N/A</v>
      </c>
      <c r="AQ436" s="53" t="e">
        <f>W436-X436-VLOOKUP(C436, Вчера_Спутник!C:BG, 21, FALSE)</f>
        <v>#N/A</v>
      </c>
      <c r="AR436" s="53" t="e">
        <f>Y436-Z436-VLOOKUP(C436, Вчера_Спутник!C:BG, 23, FALSE)</f>
        <v>#N/A</v>
      </c>
      <c r="AS436" s="53" t="e">
        <f>VLOOKUP(C436, Вчера_Спутник!C:BG, 25, FALSE)+F436-V436-Z436-AA436</f>
        <v>#N/A</v>
      </c>
    </row>
    <row r="437" spans="1:45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4"/>
      <c r="AB437" s="48"/>
      <c r="AC437" s="53">
        <f t="shared" si="13"/>
        <v>0</v>
      </c>
      <c r="AD437" s="53">
        <f t="shared" si="14"/>
        <v>0</v>
      </c>
      <c r="AE437" s="53" t="str">
        <f>IF(ISNA(VLOOKUP(C437,Вчера_Спутник!C:C, 1, FALSE)),"ошибка",0)</f>
        <v>ошибка</v>
      </c>
      <c r="AF437" s="55"/>
      <c r="AG437" s="53" t="e">
        <f>D437-VLOOKUP(C437, Вчера_Спутник!C:BG, 2, FALSE)</f>
        <v>#N/A</v>
      </c>
      <c r="AH437" s="53" t="e">
        <f>E437-F437-VLOOKUP(C437, Вчера_Спутник!C:BG, 3, FALSE)</f>
        <v>#N/A</v>
      </c>
      <c r="AI437" s="53" t="e">
        <f>G437-H437-VLOOKUP(C437, Вчера_Спутник!C:BG, 5, FALSE)</f>
        <v>#N/A</v>
      </c>
      <c r="AJ437" s="53" t="e">
        <f>I437-J437-VLOOKUP(C437, Вчера_Спутник!C:BG, 7, FALSE)</f>
        <v>#N/A</v>
      </c>
      <c r="AK437" s="53" t="e">
        <f>K437-L437-VLOOKUP(C437, Вчера_Спутник!C:BG, 9, FALSE)</f>
        <v>#N/A</v>
      </c>
      <c r="AL437" s="53" t="e">
        <f>M437-N437-VLOOKUP(C437, Вчера_Спутник!C:BG, 11, FALSE)</f>
        <v>#N/A</v>
      </c>
      <c r="AM437" s="53" t="e">
        <f>O437-P437-VLOOKUP(C437, Вчера_Спутник!C:BG, 13, FALSE)</f>
        <v>#N/A</v>
      </c>
      <c r="AN437" s="53" t="e">
        <f>Q437-R437-VLOOKUP(C437, Вчера_Спутник!C:BG, 15, FALSE)</f>
        <v>#N/A</v>
      </c>
      <c r="AO437" s="53" t="e">
        <f>S437-T437-VLOOKUP(C437, Вчера_Спутник!C:BG, 17, FALSE)</f>
        <v>#N/A</v>
      </c>
      <c r="AP437" s="53" t="e">
        <f>U437-V437-VLOOKUP(C437, Вчера_Спутник!C:BG, 19, FALSE)</f>
        <v>#N/A</v>
      </c>
      <c r="AQ437" s="53" t="e">
        <f>W437-X437-VLOOKUP(C437, Вчера_Спутник!C:BG, 21, FALSE)</f>
        <v>#N/A</v>
      </c>
      <c r="AR437" s="53" t="e">
        <f>Y437-Z437-VLOOKUP(C437, Вчера_Спутник!C:BG, 23, FALSE)</f>
        <v>#N/A</v>
      </c>
      <c r="AS437" s="53" t="e">
        <f>VLOOKUP(C437, Вчера_Спутник!C:BG, 25, FALSE)+F437-V437-Z437-AA437</f>
        <v>#N/A</v>
      </c>
    </row>
    <row r="438" spans="1:45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4"/>
      <c r="AB438" s="48"/>
      <c r="AC438" s="53">
        <f t="shared" si="13"/>
        <v>0</v>
      </c>
      <c r="AD438" s="53">
        <f t="shared" si="14"/>
        <v>0</v>
      </c>
      <c r="AE438" s="53" t="str">
        <f>IF(ISNA(VLOOKUP(C438,Вчера_Спутник!C:C, 1, FALSE)),"ошибка",0)</f>
        <v>ошибка</v>
      </c>
      <c r="AF438" s="55"/>
      <c r="AG438" s="53" t="e">
        <f>D438-VLOOKUP(C438, Вчера_Спутник!C:BG, 2, FALSE)</f>
        <v>#N/A</v>
      </c>
      <c r="AH438" s="53" t="e">
        <f>E438-F438-VLOOKUP(C438, Вчера_Спутник!C:BG, 3, FALSE)</f>
        <v>#N/A</v>
      </c>
      <c r="AI438" s="53" t="e">
        <f>G438-H438-VLOOKUP(C438, Вчера_Спутник!C:BG, 5, FALSE)</f>
        <v>#N/A</v>
      </c>
      <c r="AJ438" s="53" t="e">
        <f>I438-J438-VLOOKUP(C438, Вчера_Спутник!C:BG, 7, FALSE)</f>
        <v>#N/A</v>
      </c>
      <c r="AK438" s="53" t="e">
        <f>K438-L438-VLOOKUP(C438, Вчера_Спутник!C:BG, 9, FALSE)</f>
        <v>#N/A</v>
      </c>
      <c r="AL438" s="53" t="e">
        <f>M438-N438-VLOOKUP(C438, Вчера_Спутник!C:BG, 11, FALSE)</f>
        <v>#N/A</v>
      </c>
      <c r="AM438" s="53" t="e">
        <f>O438-P438-VLOOKUP(C438, Вчера_Спутник!C:BG, 13, FALSE)</f>
        <v>#N/A</v>
      </c>
      <c r="AN438" s="53" t="e">
        <f>Q438-R438-VLOOKUP(C438, Вчера_Спутник!C:BG, 15, FALSE)</f>
        <v>#N/A</v>
      </c>
      <c r="AO438" s="53" t="e">
        <f>S438-T438-VLOOKUP(C438, Вчера_Спутник!C:BG, 17, FALSE)</f>
        <v>#N/A</v>
      </c>
      <c r="AP438" s="53" t="e">
        <f>U438-V438-VLOOKUP(C438, Вчера_Спутник!C:BG, 19, FALSE)</f>
        <v>#N/A</v>
      </c>
      <c r="AQ438" s="53" t="e">
        <f>W438-X438-VLOOKUP(C438, Вчера_Спутник!C:BG, 21, FALSE)</f>
        <v>#N/A</v>
      </c>
      <c r="AR438" s="53" t="e">
        <f>Y438-Z438-VLOOKUP(C438, Вчера_Спутник!C:BG, 23, FALSE)</f>
        <v>#N/A</v>
      </c>
      <c r="AS438" s="53" t="e">
        <f>VLOOKUP(C438, Вчера_Спутник!C:BG, 25, FALSE)+F438-V438-Z438-AA438</f>
        <v>#N/A</v>
      </c>
    </row>
    <row r="439" spans="1:45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4"/>
      <c r="AB439" s="48"/>
      <c r="AC439" s="53">
        <f t="shared" si="13"/>
        <v>0</v>
      </c>
      <c r="AD439" s="53">
        <f t="shared" si="14"/>
        <v>0</v>
      </c>
      <c r="AE439" s="53" t="str">
        <f>IF(ISNA(VLOOKUP(C439,Вчера_Спутник!C:C, 1, FALSE)),"ошибка",0)</f>
        <v>ошибка</v>
      </c>
      <c r="AF439" s="55"/>
      <c r="AG439" s="53" t="e">
        <f>D439-VLOOKUP(C439, Вчера_Спутник!C:BG, 2, FALSE)</f>
        <v>#N/A</v>
      </c>
      <c r="AH439" s="53" t="e">
        <f>E439-F439-VLOOKUP(C439, Вчера_Спутник!C:BG, 3, FALSE)</f>
        <v>#N/A</v>
      </c>
      <c r="AI439" s="53" t="e">
        <f>G439-H439-VLOOKUP(C439, Вчера_Спутник!C:BG, 5, FALSE)</f>
        <v>#N/A</v>
      </c>
      <c r="AJ439" s="53" t="e">
        <f>I439-J439-VLOOKUP(C439, Вчера_Спутник!C:BG, 7, FALSE)</f>
        <v>#N/A</v>
      </c>
      <c r="AK439" s="53" t="e">
        <f>K439-L439-VLOOKUP(C439, Вчера_Спутник!C:BG, 9, FALSE)</f>
        <v>#N/A</v>
      </c>
      <c r="AL439" s="53" t="e">
        <f>M439-N439-VLOOKUP(C439, Вчера_Спутник!C:BG, 11, FALSE)</f>
        <v>#N/A</v>
      </c>
      <c r="AM439" s="53" t="e">
        <f>O439-P439-VLOOKUP(C439, Вчера_Спутник!C:BG, 13, FALSE)</f>
        <v>#N/A</v>
      </c>
      <c r="AN439" s="53" t="e">
        <f>Q439-R439-VLOOKUP(C439, Вчера_Спутник!C:BG, 15, FALSE)</f>
        <v>#N/A</v>
      </c>
      <c r="AO439" s="53" t="e">
        <f>S439-T439-VLOOKUP(C439, Вчера_Спутник!C:BG, 17, FALSE)</f>
        <v>#N/A</v>
      </c>
      <c r="AP439" s="53" t="e">
        <f>U439-V439-VLOOKUP(C439, Вчера_Спутник!C:BG, 19, FALSE)</f>
        <v>#N/A</v>
      </c>
      <c r="AQ439" s="53" t="e">
        <f>W439-X439-VLOOKUP(C439, Вчера_Спутник!C:BG, 21, FALSE)</f>
        <v>#N/A</v>
      </c>
      <c r="AR439" s="53" t="e">
        <f>Y439-Z439-VLOOKUP(C439, Вчера_Спутник!C:BG, 23, FALSE)</f>
        <v>#N/A</v>
      </c>
      <c r="AS439" s="53" t="e">
        <f>VLOOKUP(C439, Вчера_Спутник!C:BG, 25, FALSE)+F439-V439-Z439-AA439</f>
        <v>#N/A</v>
      </c>
    </row>
    <row r="440" spans="1:45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4"/>
      <c r="AB440" s="48"/>
      <c r="AC440" s="53">
        <f t="shared" si="13"/>
        <v>0</v>
      </c>
      <c r="AD440" s="53">
        <f t="shared" si="14"/>
        <v>0</v>
      </c>
      <c r="AE440" s="53" t="str">
        <f>IF(ISNA(VLOOKUP(C440,Вчера_Спутник!C:C, 1, FALSE)),"ошибка",0)</f>
        <v>ошибка</v>
      </c>
      <c r="AF440" s="55"/>
      <c r="AG440" s="53" t="e">
        <f>D440-VLOOKUP(C440, Вчера_Спутник!C:BG, 2, FALSE)</f>
        <v>#N/A</v>
      </c>
      <c r="AH440" s="53" t="e">
        <f>E440-F440-VLOOKUP(C440, Вчера_Спутник!C:BG, 3, FALSE)</f>
        <v>#N/A</v>
      </c>
      <c r="AI440" s="53" t="e">
        <f>G440-H440-VLOOKUP(C440, Вчера_Спутник!C:BG, 5, FALSE)</f>
        <v>#N/A</v>
      </c>
      <c r="AJ440" s="53" t="e">
        <f>I440-J440-VLOOKUP(C440, Вчера_Спутник!C:BG, 7, FALSE)</f>
        <v>#N/A</v>
      </c>
      <c r="AK440" s="53" t="e">
        <f>K440-L440-VLOOKUP(C440, Вчера_Спутник!C:BG, 9, FALSE)</f>
        <v>#N/A</v>
      </c>
      <c r="AL440" s="53" t="e">
        <f>M440-N440-VLOOKUP(C440, Вчера_Спутник!C:BG, 11, FALSE)</f>
        <v>#N/A</v>
      </c>
      <c r="AM440" s="53" t="e">
        <f>O440-P440-VLOOKUP(C440, Вчера_Спутник!C:BG, 13, FALSE)</f>
        <v>#N/A</v>
      </c>
      <c r="AN440" s="53" t="e">
        <f>Q440-R440-VLOOKUP(C440, Вчера_Спутник!C:BG, 15, FALSE)</f>
        <v>#N/A</v>
      </c>
      <c r="AO440" s="53" t="e">
        <f>S440-T440-VLOOKUP(C440, Вчера_Спутник!C:BG, 17, FALSE)</f>
        <v>#N/A</v>
      </c>
      <c r="AP440" s="53" t="e">
        <f>U440-V440-VLOOKUP(C440, Вчера_Спутник!C:BG, 19, FALSE)</f>
        <v>#N/A</v>
      </c>
      <c r="AQ440" s="53" t="e">
        <f>W440-X440-VLOOKUP(C440, Вчера_Спутник!C:BG, 21, FALSE)</f>
        <v>#N/A</v>
      </c>
      <c r="AR440" s="53" t="e">
        <f>Y440-Z440-VLOOKUP(C440, Вчера_Спутник!C:BG, 23, FALSE)</f>
        <v>#N/A</v>
      </c>
      <c r="AS440" s="53" t="e">
        <f>VLOOKUP(C440, Вчера_Спутник!C:BG, 25, FALSE)+F440-V440-Z440-AA440</f>
        <v>#N/A</v>
      </c>
    </row>
    <row r="441" spans="1:45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4"/>
      <c r="AB441" s="48"/>
      <c r="AC441" s="53">
        <f t="shared" si="13"/>
        <v>0</v>
      </c>
      <c r="AD441" s="53">
        <f t="shared" si="14"/>
        <v>0</v>
      </c>
      <c r="AE441" s="53" t="str">
        <f>IF(ISNA(VLOOKUP(C441,Вчера_Спутник!C:C, 1, FALSE)),"ошибка",0)</f>
        <v>ошибка</v>
      </c>
      <c r="AF441" s="55"/>
      <c r="AG441" s="53" t="e">
        <f>D441-VLOOKUP(C441, Вчера_Спутник!C:BG, 2, FALSE)</f>
        <v>#N/A</v>
      </c>
      <c r="AH441" s="53" t="e">
        <f>E441-F441-VLOOKUP(C441, Вчера_Спутник!C:BG, 3, FALSE)</f>
        <v>#N/A</v>
      </c>
      <c r="AI441" s="53" t="e">
        <f>G441-H441-VLOOKUP(C441, Вчера_Спутник!C:BG, 5, FALSE)</f>
        <v>#N/A</v>
      </c>
      <c r="AJ441" s="53" t="e">
        <f>I441-J441-VLOOKUP(C441, Вчера_Спутник!C:BG, 7, FALSE)</f>
        <v>#N/A</v>
      </c>
      <c r="AK441" s="53" t="e">
        <f>K441-L441-VLOOKUP(C441, Вчера_Спутник!C:BG, 9, FALSE)</f>
        <v>#N/A</v>
      </c>
      <c r="AL441" s="53" t="e">
        <f>M441-N441-VLOOKUP(C441, Вчера_Спутник!C:BG, 11, FALSE)</f>
        <v>#N/A</v>
      </c>
      <c r="AM441" s="53" t="e">
        <f>O441-P441-VLOOKUP(C441, Вчера_Спутник!C:BG, 13, FALSE)</f>
        <v>#N/A</v>
      </c>
      <c r="AN441" s="53" t="e">
        <f>Q441-R441-VLOOKUP(C441, Вчера_Спутник!C:BG, 15, FALSE)</f>
        <v>#N/A</v>
      </c>
      <c r="AO441" s="53" t="e">
        <f>S441-T441-VLOOKUP(C441, Вчера_Спутник!C:BG, 17, FALSE)</f>
        <v>#N/A</v>
      </c>
      <c r="AP441" s="53" t="e">
        <f>U441-V441-VLOOKUP(C441, Вчера_Спутник!C:BG, 19, FALSE)</f>
        <v>#N/A</v>
      </c>
      <c r="AQ441" s="53" t="e">
        <f>W441-X441-VLOOKUP(C441, Вчера_Спутник!C:BG, 21, FALSE)</f>
        <v>#N/A</v>
      </c>
      <c r="AR441" s="53" t="e">
        <f>Y441-Z441-VLOOKUP(C441, Вчера_Спутник!C:BG, 23, FALSE)</f>
        <v>#N/A</v>
      </c>
      <c r="AS441" s="53" t="e">
        <f>VLOOKUP(C441, Вчера_Спутник!C:BG, 25, FALSE)+F441-V441-Z441-AA441</f>
        <v>#N/A</v>
      </c>
    </row>
    <row r="442" spans="1:45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4"/>
      <c r="AB442" s="48"/>
      <c r="AC442" s="53">
        <f t="shared" si="13"/>
        <v>0</v>
      </c>
      <c r="AD442" s="53">
        <f t="shared" si="14"/>
        <v>0</v>
      </c>
      <c r="AE442" s="53" t="str">
        <f>IF(ISNA(VLOOKUP(C442,Вчера_Спутник!C:C, 1, FALSE)),"ошибка",0)</f>
        <v>ошибка</v>
      </c>
      <c r="AF442" s="55"/>
      <c r="AG442" s="53" t="e">
        <f>D442-VLOOKUP(C442, Вчера_Спутник!C:BG, 2, FALSE)</f>
        <v>#N/A</v>
      </c>
      <c r="AH442" s="53" t="e">
        <f>E442-F442-VLOOKUP(C442, Вчера_Спутник!C:BG, 3, FALSE)</f>
        <v>#N/A</v>
      </c>
      <c r="AI442" s="53" t="e">
        <f>G442-H442-VLOOKUP(C442, Вчера_Спутник!C:BG, 5, FALSE)</f>
        <v>#N/A</v>
      </c>
      <c r="AJ442" s="53" t="e">
        <f>I442-J442-VLOOKUP(C442, Вчера_Спутник!C:BG, 7, FALSE)</f>
        <v>#N/A</v>
      </c>
      <c r="AK442" s="53" t="e">
        <f>K442-L442-VLOOKUP(C442, Вчера_Спутник!C:BG, 9, FALSE)</f>
        <v>#N/A</v>
      </c>
      <c r="AL442" s="53" t="e">
        <f>M442-N442-VLOOKUP(C442, Вчера_Спутник!C:BG, 11, FALSE)</f>
        <v>#N/A</v>
      </c>
      <c r="AM442" s="53" t="e">
        <f>O442-P442-VLOOKUP(C442, Вчера_Спутник!C:BG, 13, FALSE)</f>
        <v>#N/A</v>
      </c>
      <c r="AN442" s="53" t="e">
        <f>Q442-R442-VLOOKUP(C442, Вчера_Спутник!C:BG, 15, FALSE)</f>
        <v>#N/A</v>
      </c>
      <c r="AO442" s="53" t="e">
        <f>S442-T442-VLOOKUP(C442, Вчера_Спутник!C:BG, 17, FALSE)</f>
        <v>#N/A</v>
      </c>
      <c r="AP442" s="53" t="e">
        <f>U442-V442-VLOOKUP(C442, Вчера_Спутник!C:BG, 19, FALSE)</f>
        <v>#N/A</v>
      </c>
      <c r="AQ442" s="53" t="e">
        <f>W442-X442-VLOOKUP(C442, Вчера_Спутник!C:BG, 21, FALSE)</f>
        <v>#N/A</v>
      </c>
      <c r="AR442" s="53" t="e">
        <f>Y442-Z442-VLOOKUP(C442, Вчера_Спутник!C:BG, 23, FALSE)</f>
        <v>#N/A</v>
      </c>
      <c r="AS442" s="53" t="e">
        <f>VLOOKUP(C442, Вчера_Спутник!C:BG, 25, FALSE)+F442-V442-Z442-AA442</f>
        <v>#N/A</v>
      </c>
    </row>
    <row r="443" spans="1:45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4"/>
      <c r="AB443" s="48"/>
      <c r="AC443" s="53">
        <f t="shared" si="13"/>
        <v>0</v>
      </c>
      <c r="AD443" s="53">
        <f t="shared" si="14"/>
        <v>0</v>
      </c>
      <c r="AE443" s="53" t="str">
        <f>IF(ISNA(VLOOKUP(C443,Вчера_Спутник!C:C, 1, FALSE)),"ошибка",0)</f>
        <v>ошибка</v>
      </c>
      <c r="AF443" s="55"/>
      <c r="AG443" s="53" t="e">
        <f>D443-VLOOKUP(C443, Вчера_Спутник!C:BG, 2, FALSE)</f>
        <v>#N/A</v>
      </c>
      <c r="AH443" s="53" t="e">
        <f>E443-F443-VLOOKUP(C443, Вчера_Спутник!C:BG, 3, FALSE)</f>
        <v>#N/A</v>
      </c>
      <c r="AI443" s="53" t="e">
        <f>G443-H443-VLOOKUP(C443, Вчера_Спутник!C:BG, 5, FALSE)</f>
        <v>#N/A</v>
      </c>
      <c r="AJ443" s="53" t="e">
        <f>I443-J443-VLOOKUP(C443, Вчера_Спутник!C:BG, 7, FALSE)</f>
        <v>#N/A</v>
      </c>
      <c r="AK443" s="53" t="e">
        <f>K443-L443-VLOOKUP(C443, Вчера_Спутник!C:BG, 9, FALSE)</f>
        <v>#N/A</v>
      </c>
      <c r="AL443" s="53" t="e">
        <f>M443-N443-VLOOKUP(C443, Вчера_Спутник!C:BG, 11, FALSE)</f>
        <v>#N/A</v>
      </c>
      <c r="AM443" s="53" t="e">
        <f>O443-P443-VLOOKUP(C443, Вчера_Спутник!C:BG, 13, FALSE)</f>
        <v>#N/A</v>
      </c>
      <c r="AN443" s="53" t="e">
        <f>Q443-R443-VLOOKUP(C443, Вчера_Спутник!C:BG, 15, FALSE)</f>
        <v>#N/A</v>
      </c>
      <c r="AO443" s="53" t="e">
        <f>S443-T443-VLOOKUP(C443, Вчера_Спутник!C:BG, 17, FALSE)</f>
        <v>#N/A</v>
      </c>
      <c r="AP443" s="53" t="e">
        <f>U443-V443-VLOOKUP(C443, Вчера_Спутник!C:BG, 19, FALSE)</f>
        <v>#N/A</v>
      </c>
      <c r="AQ443" s="53" t="e">
        <f>W443-X443-VLOOKUP(C443, Вчера_Спутник!C:BG, 21, FALSE)</f>
        <v>#N/A</v>
      </c>
      <c r="AR443" s="53" t="e">
        <f>Y443-Z443-VLOOKUP(C443, Вчера_Спутник!C:BG, 23, FALSE)</f>
        <v>#N/A</v>
      </c>
      <c r="AS443" s="53" t="e">
        <f>VLOOKUP(C443, Вчера_Спутник!C:BG, 25, FALSE)+F443-V443-Z443-AA443</f>
        <v>#N/A</v>
      </c>
    </row>
    <row r="444" spans="1:45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4"/>
      <c r="AB444" s="48"/>
      <c r="AC444" s="53">
        <f t="shared" si="13"/>
        <v>0</v>
      </c>
      <c r="AD444" s="53">
        <f t="shared" si="14"/>
        <v>0</v>
      </c>
      <c r="AE444" s="53" t="str">
        <f>IF(ISNA(VLOOKUP(C444,Вчера_Спутник!C:C, 1, FALSE)),"ошибка",0)</f>
        <v>ошибка</v>
      </c>
      <c r="AF444" s="55"/>
      <c r="AG444" s="53" t="e">
        <f>D444-VLOOKUP(C444, Вчера_Спутник!C:BG, 2, FALSE)</f>
        <v>#N/A</v>
      </c>
      <c r="AH444" s="53" t="e">
        <f>E444-F444-VLOOKUP(C444, Вчера_Спутник!C:BG, 3, FALSE)</f>
        <v>#N/A</v>
      </c>
      <c r="AI444" s="53" t="e">
        <f>G444-H444-VLOOKUP(C444, Вчера_Спутник!C:BG, 5, FALSE)</f>
        <v>#N/A</v>
      </c>
      <c r="AJ444" s="53" t="e">
        <f>I444-J444-VLOOKUP(C444, Вчера_Спутник!C:BG, 7, FALSE)</f>
        <v>#N/A</v>
      </c>
      <c r="AK444" s="53" t="e">
        <f>K444-L444-VLOOKUP(C444, Вчера_Спутник!C:BG, 9, FALSE)</f>
        <v>#N/A</v>
      </c>
      <c r="AL444" s="53" t="e">
        <f>M444-N444-VLOOKUP(C444, Вчера_Спутник!C:BG, 11, FALSE)</f>
        <v>#N/A</v>
      </c>
      <c r="AM444" s="53" t="e">
        <f>O444-P444-VLOOKUP(C444, Вчера_Спутник!C:BG, 13, FALSE)</f>
        <v>#N/A</v>
      </c>
      <c r="AN444" s="53" t="e">
        <f>Q444-R444-VLOOKUP(C444, Вчера_Спутник!C:BG, 15, FALSE)</f>
        <v>#N/A</v>
      </c>
      <c r="AO444" s="53" t="e">
        <f>S444-T444-VLOOKUP(C444, Вчера_Спутник!C:BG, 17, FALSE)</f>
        <v>#N/A</v>
      </c>
      <c r="AP444" s="53" t="e">
        <f>U444-V444-VLOOKUP(C444, Вчера_Спутник!C:BG, 19, FALSE)</f>
        <v>#N/A</v>
      </c>
      <c r="AQ444" s="53" t="e">
        <f>W444-X444-VLOOKUP(C444, Вчера_Спутник!C:BG, 21, FALSE)</f>
        <v>#N/A</v>
      </c>
      <c r="AR444" s="53" t="e">
        <f>Y444-Z444-VLOOKUP(C444, Вчера_Спутник!C:BG, 23, FALSE)</f>
        <v>#N/A</v>
      </c>
      <c r="AS444" s="53" t="e">
        <f>VLOOKUP(C444, Вчера_Спутник!C:BG, 25, FALSE)+F444-V444-Z444-AA444</f>
        <v>#N/A</v>
      </c>
    </row>
    <row r="445" spans="1:45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4"/>
      <c r="AB445" s="48"/>
      <c r="AC445" s="53">
        <f t="shared" si="13"/>
        <v>0</v>
      </c>
      <c r="AD445" s="53">
        <f t="shared" si="14"/>
        <v>0</v>
      </c>
      <c r="AE445" s="53" t="str">
        <f>IF(ISNA(VLOOKUP(C445,Вчера_Спутник!C:C, 1, FALSE)),"ошибка",0)</f>
        <v>ошибка</v>
      </c>
      <c r="AF445" s="55"/>
      <c r="AG445" s="53" t="e">
        <f>D445-VLOOKUP(C445, Вчера_Спутник!C:BG, 2, FALSE)</f>
        <v>#N/A</v>
      </c>
      <c r="AH445" s="53" t="e">
        <f>E445-F445-VLOOKUP(C445, Вчера_Спутник!C:BG, 3, FALSE)</f>
        <v>#N/A</v>
      </c>
      <c r="AI445" s="53" t="e">
        <f>G445-H445-VLOOKUP(C445, Вчера_Спутник!C:BG, 5, FALSE)</f>
        <v>#N/A</v>
      </c>
      <c r="AJ445" s="53" t="e">
        <f>I445-J445-VLOOKUP(C445, Вчера_Спутник!C:BG, 7, FALSE)</f>
        <v>#N/A</v>
      </c>
      <c r="AK445" s="53" t="e">
        <f>K445-L445-VLOOKUP(C445, Вчера_Спутник!C:BG, 9, FALSE)</f>
        <v>#N/A</v>
      </c>
      <c r="AL445" s="53" t="e">
        <f>M445-N445-VLOOKUP(C445, Вчера_Спутник!C:BG, 11, FALSE)</f>
        <v>#N/A</v>
      </c>
      <c r="AM445" s="53" t="e">
        <f>O445-P445-VLOOKUP(C445, Вчера_Спутник!C:BG, 13, FALSE)</f>
        <v>#N/A</v>
      </c>
      <c r="AN445" s="53" t="e">
        <f>Q445-R445-VLOOKUP(C445, Вчера_Спутник!C:BG, 15, FALSE)</f>
        <v>#N/A</v>
      </c>
      <c r="AO445" s="53" t="e">
        <f>S445-T445-VLOOKUP(C445, Вчера_Спутник!C:BG, 17, FALSE)</f>
        <v>#N/A</v>
      </c>
      <c r="AP445" s="53" t="e">
        <f>U445-V445-VLOOKUP(C445, Вчера_Спутник!C:BG, 19, FALSE)</f>
        <v>#N/A</v>
      </c>
      <c r="AQ445" s="53" t="e">
        <f>W445-X445-VLOOKUP(C445, Вчера_Спутник!C:BG, 21, FALSE)</f>
        <v>#N/A</v>
      </c>
      <c r="AR445" s="53" t="e">
        <f>Y445-Z445-VLOOKUP(C445, Вчера_Спутник!C:BG, 23, FALSE)</f>
        <v>#N/A</v>
      </c>
      <c r="AS445" s="53" t="e">
        <f>VLOOKUP(C445, Вчера_Спутник!C:BG, 25, FALSE)+F445-V445-Z445-AA445</f>
        <v>#N/A</v>
      </c>
    </row>
    <row r="446" spans="1:45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4"/>
      <c r="AB446" s="48"/>
      <c r="AC446" s="53">
        <f t="shared" si="13"/>
        <v>0</v>
      </c>
      <c r="AD446" s="53">
        <f t="shared" si="14"/>
        <v>0</v>
      </c>
      <c r="AE446" s="53" t="str">
        <f>IF(ISNA(VLOOKUP(C446,Вчера_Спутник!C:C, 1, FALSE)),"ошибка",0)</f>
        <v>ошибка</v>
      </c>
      <c r="AF446" s="55"/>
      <c r="AG446" s="53" t="e">
        <f>D446-VLOOKUP(C446, Вчера_Спутник!C:BG, 2, FALSE)</f>
        <v>#N/A</v>
      </c>
      <c r="AH446" s="53" t="e">
        <f>E446-F446-VLOOKUP(C446, Вчера_Спутник!C:BG, 3, FALSE)</f>
        <v>#N/A</v>
      </c>
      <c r="AI446" s="53" t="e">
        <f>G446-H446-VLOOKUP(C446, Вчера_Спутник!C:BG, 5, FALSE)</f>
        <v>#N/A</v>
      </c>
      <c r="AJ446" s="53" t="e">
        <f>I446-J446-VLOOKUP(C446, Вчера_Спутник!C:BG, 7, FALSE)</f>
        <v>#N/A</v>
      </c>
      <c r="AK446" s="53" t="e">
        <f>K446-L446-VLOOKUP(C446, Вчера_Спутник!C:BG, 9, FALSE)</f>
        <v>#N/A</v>
      </c>
      <c r="AL446" s="53" t="e">
        <f>M446-N446-VLOOKUP(C446, Вчера_Спутник!C:BG, 11, FALSE)</f>
        <v>#N/A</v>
      </c>
      <c r="AM446" s="53" t="e">
        <f>O446-P446-VLOOKUP(C446, Вчера_Спутник!C:BG, 13, FALSE)</f>
        <v>#N/A</v>
      </c>
      <c r="AN446" s="53" t="e">
        <f>Q446-R446-VLOOKUP(C446, Вчера_Спутник!C:BG, 15, FALSE)</f>
        <v>#N/A</v>
      </c>
      <c r="AO446" s="53" t="e">
        <f>S446-T446-VLOOKUP(C446, Вчера_Спутник!C:BG, 17, FALSE)</f>
        <v>#N/A</v>
      </c>
      <c r="AP446" s="53" t="e">
        <f>U446-V446-VLOOKUP(C446, Вчера_Спутник!C:BG, 19, FALSE)</f>
        <v>#N/A</v>
      </c>
      <c r="AQ446" s="53" t="e">
        <f>W446-X446-VLOOKUP(C446, Вчера_Спутник!C:BG, 21, FALSE)</f>
        <v>#N/A</v>
      </c>
      <c r="AR446" s="53" t="e">
        <f>Y446-Z446-VLOOKUP(C446, Вчера_Спутник!C:BG, 23, FALSE)</f>
        <v>#N/A</v>
      </c>
      <c r="AS446" s="53" t="e">
        <f>VLOOKUP(C446, Вчера_Спутник!C:BG, 25, FALSE)+F446-V446-Z446-AA446</f>
        <v>#N/A</v>
      </c>
    </row>
    <row r="447" spans="1:45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4"/>
      <c r="AB447" s="48"/>
      <c r="AC447" s="53">
        <f t="shared" si="13"/>
        <v>0</v>
      </c>
      <c r="AD447" s="53">
        <f t="shared" si="14"/>
        <v>0</v>
      </c>
      <c r="AE447" s="53" t="str">
        <f>IF(ISNA(VLOOKUP(C447,Вчера_Спутник!C:C, 1, FALSE)),"ошибка",0)</f>
        <v>ошибка</v>
      </c>
      <c r="AF447" s="55"/>
      <c r="AG447" s="53" t="e">
        <f>D447-VLOOKUP(C447, Вчера_Спутник!C:BG, 2, FALSE)</f>
        <v>#N/A</v>
      </c>
      <c r="AH447" s="53" t="e">
        <f>E447-F447-VLOOKUP(C447, Вчера_Спутник!C:BG, 3, FALSE)</f>
        <v>#N/A</v>
      </c>
      <c r="AI447" s="53" t="e">
        <f>G447-H447-VLOOKUP(C447, Вчера_Спутник!C:BG, 5, FALSE)</f>
        <v>#N/A</v>
      </c>
      <c r="AJ447" s="53" t="e">
        <f>I447-J447-VLOOKUP(C447, Вчера_Спутник!C:BG, 7, FALSE)</f>
        <v>#N/A</v>
      </c>
      <c r="AK447" s="53" t="e">
        <f>K447-L447-VLOOKUP(C447, Вчера_Спутник!C:BG, 9, FALSE)</f>
        <v>#N/A</v>
      </c>
      <c r="AL447" s="53" t="e">
        <f>M447-N447-VLOOKUP(C447, Вчера_Спутник!C:BG, 11, FALSE)</f>
        <v>#N/A</v>
      </c>
      <c r="AM447" s="53" t="e">
        <f>O447-P447-VLOOKUP(C447, Вчера_Спутник!C:BG, 13, FALSE)</f>
        <v>#N/A</v>
      </c>
      <c r="AN447" s="53" t="e">
        <f>Q447-R447-VLOOKUP(C447, Вчера_Спутник!C:BG, 15, FALSE)</f>
        <v>#N/A</v>
      </c>
      <c r="AO447" s="53" t="e">
        <f>S447-T447-VLOOKUP(C447, Вчера_Спутник!C:BG, 17, FALSE)</f>
        <v>#N/A</v>
      </c>
      <c r="AP447" s="53" t="e">
        <f>U447-V447-VLOOKUP(C447, Вчера_Спутник!C:BG, 19, FALSE)</f>
        <v>#N/A</v>
      </c>
      <c r="AQ447" s="53" t="e">
        <f>W447-X447-VLOOKUP(C447, Вчера_Спутник!C:BG, 21, FALSE)</f>
        <v>#N/A</v>
      </c>
      <c r="AR447" s="53" t="e">
        <f>Y447-Z447-VLOOKUP(C447, Вчера_Спутник!C:BG, 23, FALSE)</f>
        <v>#N/A</v>
      </c>
      <c r="AS447" s="53" t="e">
        <f>VLOOKUP(C447, Вчера_Спутник!C:BG, 25, FALSE)+F447-V447-Z447-AA447</f>
        <v>#N/A</v>
      </c>
    </row>
    <row r="448" spans="1:45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4"/>
      <c r="AB448" s="48"/>
      <c r="AC448" s="53">
        <f t="shared" si="13"/>
        <v>0</v>
      </c>
      <c r="AD448" s="53">
        <f t="shared" si="14"/>
        <v>0</v>
      </c>
      <c r="AE448" s="53" t="str">
        <f>IF(ISNA(VLOOKUP(C448,Вчера_Спутник!C:C, 1, FALSE)),"ошибка",0)</f>
        <v>ошибка</v>
      </c>
      <c r="AF448" s="55"/>
      <c r="AG448" s="53" t="e">
        <f>D448-VLOOKUP(C448, Вчера_Спутник!C:BG, 2, FALSE)</f>
        <v>#N/A</v>
      </c>
      <c r="AH448" s="53" t="e">
        <f>E448-F448-VLOOKUP(C448, Вчера_Спутник!C:BG, 3, FALSE)</f>
        <v>#N/A</v>
      </c>
      <c r="AI448" s="53" t="e">
        <f>G448-H448-VLOOKUP(C448, Вчера_Спутник!C:BG, 5, FALSE)</f>
        <v>#N/A</v>
      </c>
      <c r="AJ448" s="53" t="e">
        <f>I448-J448-VLOOKUP(C448, Вчера_Спутник!C:BG, 7, FALSE)</f>
        <v>#N/A</v>
      </c>
      <c r="AK448" s="53" t="e">
        <f>K448-L448-VLOOKUP(C448, Вчера_Спутник!C:BG, 9, FALSE)</f>
        <v>#N/A</v>
      </c>
      <c r="AL448" s="53" t="e">
        <f>M448-N448-VLOOKUP(C448, Вчера_Спутник!C:BG, 11, FALSE)</f>
        <v>#N/A</v>
      </c>
      <c r="AM448" s="53" t="e">
        <f>O448-P448-VLOOKUP(C448, Вчера_Спутник!C:BG, 13, FALSE)</f>
        <v>#N/A</v>
      </c>
      <c r="AN448" s="53" t="e">
        <f>Q448-R448-VLOOKUP(C448, Вчера_Спутник!C:BG, 15, FALSE)</f>
        <v>#N/A</v>
      </c>
      <c r="AO448" s="53" t="e">
        <f>S448-T448-VLOOKUP(C448, Вчера_Спутник!C:BG, 17, FALSE)</f>
        <v>#N/A</v>
      </c>
      <c r="AP448" s="53" t="e">
        <f>U448-V448-VLOOKUP(C448, Вчера_Спутник!C:BG, 19, FALSE)</f>
        <v>#N/A</v>
      </c>
      <c r="AQ448" s="53" t="e">
        <f>W448-X448-VLOOKUP(C448, Вчера_Спутник!C:BG, 21, FALSE)</f>
        <v>#N/A</v>
      </c>
      <c r="AR448" s="53" t="e">
        <f>Y448-Z448-VLOOKUP(C448, Вчера_Спутник!C:BG, 23, FALSE)</f>
        <v>#N/A</v>
      </c>
      <c r="AS448" s="53" t="e">
        <f>VLOOKUP(C448, Вчера_Спутник!C:BG, 25, FALSE)+F448-V448-Z448-AA448</f>
        <v>#N/A</v>
      </c>
    </row>
    <row r="449" spans="1:45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4"/>
      <c r="AB449" s="48"/>
      <c r="AC449" s="53">
        <f t="shared" si="13"/>
        <v>0</v>
      </c>
      <c r="AD449" s="53">
        <f t="shared" si="14"/>
        <v>0</v>
      </c>
      <c r="AE449" s="53" t="str">
        <f>IF(ISNA(VLOOKUP(C449,Вчера_Спутник!C:C, 1, FALSE)),"ошибка",0)</f>
        <v>ошибка</v>
      </c>
      <c r="AF449" s="55"/>
      <c r="AG449" s="53" t="e">
        <f>D449-VLOOKUP(C449, Вчера_Спутник!C:BG, 2, FALSE)</f>
        <v>#N/A</v>
      </c>
      <c r="AH449" s="53" t="e">
        <f>E449-F449-VLOOKUP(C449, Вчера_Спутник!C:BG, 3, FALSE)</f>
        <v>#N/A</v>
      </c>
      <c r="AI449" s="53" t="e">
        <f>G449-H449-VLOOKUP(C449, Вчера_Спутник!C:BG, 5, FALSE)</f>
        <v>#N/A</v>
      </c>
      <c r="AJ449" s="53" t="e">
        <f>I449-J449-VLOOKUP(C449, Вчера_Спутник!C:BG, 7, FALSE)</f>
        <v>#N/A</v>
      </c>
      <c r="AK449" s="53" t="e">
        <f>K449-L449-VLOOKUP(C449, Вчера_Спутник!C:BG, 9, FALSE)</f>
        <v>#N/A</v>
      </c>
      <c r="AL449" s="53" t="e">
        <f>M449-N449-VLOOKUP(C449, Вчера_Спутник!C:BG, 11, FALSE)</f>
        <v>#N/A</v>
      </c>
      <c r="AM449" s="53" t="e">
        <f>O449-P449-VLOOKUP(C449, Вчера_Спутник!C:BG, 13, FALSE)</f>
        <v>#N/A</v>
      </c>
      <c r="AN449" s="53" t="e">
        <f>Q449-R449-VLOOKUP(C449, Вчера_Спутник!C:BG, 15, FALSE)</f>
        <v>#N/A</v>
      </c>
      <c r="AO449" s="53" t="e">
        <f>S449-T449-VLOOKUP(C449, Вчера_Спутник!C:BG, 17, FALSE)</f>
        <v>#N/A</v>
      </c>
      <c r="AP449" s="53" t="e">
        <f>U449-V449-VLOOKUP(C449, Вчера_Спутник!C:BG, 19, FALSE)</f>
        <v>#N/A</v>
      </c>
      <c r="AQ449" s="53" t="e">
        <f>W449-X449-VLOOKUP(C449, Вчера_Спутник!C:BG, 21, FALSE)</f>
        <v>#N/A</v>
      </c>
      <c r="AR449" s="53" t="e">
        <f>Y449-Z449-VLOOKUP(C449, Вчера_Спутник!C:BG, 23, FALSE)</f>
        <v>#N/A</v>
      </c>
      <c r="AS449" s="53" t="e">
        <f>VLOOKUP(C449, Вчера_Спутник!C:BG, 25, FALSE)+F449-V449-Z449-AA449</f>
        <v>#N/A</v>
      </c>
    </row>
    <row r="450" spans="1:45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4"/>
      <c r="AB450" s="48"/>
      <c r="AC450" s="53">
        <f t="shared" si="13"/>
        <v>0</v>
      </c>
      <c r="AD450" s="53">
        <f t="shared" si="14"/>
        <v>0</v>
      </c>
      <c r="AE450" s="53" t="str">
        <f>IF(ISNA(VLOOKUP(C450,Вчера_Спутник!C:C, 1, FALSE)),"ошибка",0)</f>
        <v>ошибка</v>
      </c>
      <c r="AF450" s="55"/>
      <c r="AG450" s="53" t="e">
        <f>D450-VLOOKUP(C450, Вчера_Спутник!C:BG, 2, FALSE)</f>
        <v>#N/A</v>
      </c>
      <c r="AH450" s="53" t="e">
        <f>E450-F450-VLOOKUP(C450, Вчера_Спутник!C:BG, 3, FALSE)</f>
        <v>#N/A</v>
      </c>
      <c r="AI450" s="53" t="e">
        <f>G450-H450-VLOOKUP(C450, Вчера_Спутник!C:BG, 5, FALSE)</f>
        <v>#N/A</v>
      </c>
      <c r="AJ450" s="53" t="e">
        <f>I450-J450-VLOOKUP(C450, Вчера_Спутник!C:BG, 7, FALSE)</f>
        <v>#N/A</v>
      </c>
      <c r="AK450" s="53" t="e">
        <f>K450-L450-VLOOKUP(C450, Вчера_Спутник!C:BG, 9, FALSE)</f>
        <v>#N/A</v>
      </c>
      <c r="AL450" s="53" t="e">
        <f>M450-N450-VLOOKUP(C450, Вчера_Спутник!C:BG, 11, FALSE)</f>
        <v>#N/A</v>
      </c>
      <c r="AM450" s="53" t="e">
        <f>O450-P450-VLOOKUP(C450, Вчера_Спутник!C:BG, 13, FALSE)</f>
        <v>#N/A</v>
      </c>
      <c r="AN450" s="53" t="e">
        <f>Q450-R450-VLOOKUP(C450, Вчера_Спутник!C:BG, 15, FALSE)</f>
        <v>#N/A</v>
      </c>
      <c r="AO450" s="53" t="e">
        <f>S450-T450-VLOOKUP(C450, Вчера_Спутник!C:BG, 17, FALSE)</f>
        <v>#N/A</v>
      </c>
      <c r="AP450" s="53" t="e">
        <f>U450-V450-VLOOKUP(C450, Вчера_Спутник!C:BG, 19, FALSE)</f>
        <v>#N/A</v>
      </c>
      <c r="AQ450" s="53" t="e">
        <f>W450-X450-VLOOKUP(C450, Вчера_Спутник!C:BG, 21, FALSE)</f>
        <v>#N/A</v>
      </c>
      <c r="AR450" s="53" t="e">
        <f>Y450-Z450-VLOOKUP(C450, Вчера_Спутник!C:BG, 23, FALSE)</f>
        <v>#N/A</v>
      </c>
      <c r="AS450" s="53" t="e">
        <f>VLOOKUP(C450, Вчера_Спутник!C:BG, 25, FALSE)+F450-V450-Z450-AA450</f>
        <v>#N/A</v>
      </c>
    </row>
    <row r="451" spans="1:45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4"/>
      <c r="AB451" s="48"/>
      <c r="AC451" s="53">
        <f t="shared" si="13"/>
        <v>0</v>
      </c>
      <c r="AD451" s="53">
        <f t="shared" si="14"/>
        <v>0</v>
      </c>
      <c r="AE451" s="53" t="str">
        <f>IF(ISNA(VLOOKUP(C451,Вчера_Спутник!C:C, 1, FALSE)),"ошибка",0)</f>
        <v>ошибка</v>
      </c>
      <c r="AF451" s="55"/>
      <c r="AG451" s="53" t="e">
        <f>D451-VLOOKUP(C451, Вчера_Спутник!C:BG, 2, FALSE)</f>
        <v>#N/A</v>
      </c>
      <c r="AH451" s="53" t="e">
        <f>E451-F451-VLOOKUP(C451, Вчера_Спутник!C:BG, 3, FALSE)</f>
        <v>#N/A</v>
      </c>
      <c r="AI451" s="53" t="e">
        <f>G451-H451-VLOOKUP(C451, Вчера_Спутник!C:BG, 5, FALSE)</f>
        <v>#N/A</v>
      </c>
      <c r="AJ451" s="53" t="e">
        <f>I451-J451-VLOOKUP(C451, Вчера_Спутник!C:BG, 7, FALSE)</f>
        <v>#N/A</v>
      </c>
      <c r="AK451" s="53" t="e">
        <f>K451-L451-VLOOKUP(C451, Вчера_Спутник!C:BG, 9, FALSE)</f>
        <v>#N/A</v>
      </c>
      <c r="AL451" s="53" t="e">
        <f>M451-N451-VLOOKUP(C451, Вчера_Спутник!C:BG, 11, FALSE)</f>
        <v>#N/A</v>
      </c>
      <c r="AM451" s="53" t="e">
        <f>O451-P451-VLOOKUP(C451, Вчера_Спутник!C:BG, 13, FALSE)</f>
        <v>#N/A</v>
      </c>
      <c r="AN451" s="53" t="e">
        <f>Q451-R451-VLOOKUP(C451, Вчера_Спутник!C:BG, 15, FALSE)</f>
        <v>#N/A</v>
      </c>
      <c r="AO451" s="53" t="e">
        <f>S451-T451-VLOOKUP(C451, Вчера_Спутник!C:BG, 17, FALSE)</f>
        <v>#N/A</v>
      </c>
      <c r="AP451" s="53" t="e">
        <f>U451-V451-VLOOKUP(C451, Вчера_Спутник!C:BG, 19, FALSE)</f>
        <v>#N/A</v>
      </c>
      <c r="AQ451" s="53" t="e">
        <f>W451-X451-VLOOKUP(C451, Вчера_Спутник!C:BG, 21, FALSE)</f>
        <v>#N/A</v>
      </c>
      <c r="AR451" s="53" t="e">
        <f>Y451-Z451-VLOOKUP(C451, Вчера_Спутник!C:BG, 23, FALSE)</f>
        <v>#N/A</v>
      </c>
      <c r="AS451" s="53" t="e">
        <f>VLOOKUP(C451, Вчера_Спутник!C:BG, 25, FALSE)+F451-V451-Z451-AA451</f>
        <v>#N/A</v>
      </c>
    </row>
    <row r="452" spans="1:45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4"/>
      <c r="AB452" s="48"/>
      <c r="AC452" s="53">
        <f t="shared" ref="AC452:AC515" si="15">E452-U452-Y452</f>
        <v>0</v>
      </c>
      <c r="AD452" s="53">
        <f t="shared" ref="AD452:AD515" si="16">E452-W452</f>
        <v>0</v>
      </c>
      <c r="AE452" s="53" t="str">
        <f>IF(ISNA(VLOOKUP(C452,Вчера_Спутник!C:C, 1, FALSE)),"ошибка",0)</f>
        <v>ошибка</v>
      </c>
      <c r="AF452" s="55"/>
      <c r="AG452" s="53" t="e">
        <f>D452-VLOOKUP(C452, Вчера_Спутник!C:BG, 2, FALSE)</f>
        <v>#N/A</v>
      </c>
      <c r="AH452" s="53" t="e">
        <f>E452-F452-VLOOKUP(C452, Вчера_Спутник!C:BG, 3, FALSE)</f>
        <v>#N/A</v>
      </c>
      <c r="AI452" s="53" t="e">
        <f>G452-H452-VLOOKUP(C452, Вчера_Спутник!C:BG, 5, FALSE)</f>
        <v>#N/A</v>
      </c>
      <c r="AJ452" s="53" t="e">
        <f>I452-J452-VLOOKUP(C452, Вчера_Спутник!C:BG, 7, FALSE)</f>
        <v>#N/A</v>
      </c>
      <c r="AK452" s="53" t="e">
        <f>K452-L452-VLOOKUP(C452, Вчера_Спутник!C:BG, 9, FALSE)</f>
        <v>#N/A</v>
      </c>
      <c r="AL452" s="53" t="e">
        <f>M452-N452-VLOOKUP(C452, Вчера_Спутник!C:BG, 11, FALSE)</f>
        <v>#N/A</v>
      </c>
      <c r="AM452" s="53" t="e">
        <f>O452-P452-VLOOKUP(C452, Вчера_Спутник!C:BG, 13, FALSE)</f>
        <v>#N/A</v>
      </c>
      <c r="AN452" s="53" t="e">
        <f>Q452-R452-VLOOKUP(C452, Вчера_Спутник!C:BG, 15, FALSE)</f>
        <v>#N/A</v>
      </c>
      <c r="AO452" s="53" t="e">
        <f>S452-T452-VLOOKUP(C452, Вчера_Спутник!C:BG, 17, FALSE)</f>
        <v>#N/A</v>
      </c>
      <c r="AP452" s="53" t="e">
        <f>U452-V452-VLOOKUP(C452, Вчера_Спутник!C:BG, 19, FALSE)</f>
        <v>#N/A</v>
      </c>
      <c r="AQ452" s="53" t="e">
        <f>W452-X452-VLOOKUP(C452, Вчера_Спутник!C:BG, 21, FALSE)</f>
        <v>#N/A</v>
      </c>
      <c r="AR452" s="53" t="e">
        <f>Y452-Z452-VLOOKUP(C452, Вчера_Спутник!C:BG, 23, FALSE)</f>
        <v>#N/A</v>
      </c>
      <c r="AS452" s="53" t="e">
        <f>VLOOKUP(C452, Вчера_Спутник!C:BG, 25, FALSE)+F452-V452-Z452-AA452</f>
        <v>#N/A</v>
      </c>
    </row>
    <row r="453" spans="1:45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4"/>
      <c r="AB453" s="48"/>
      <c r="AC453" s="53">
        <f t="shared" si="15"/>
        <v>0</v>
      </c>
      <c r="AD453" s="53">
        <f t="shared" si="16"/>
        <v>0</v>
      </c>
      <c r="AE453" s="53" t="str">
        <f>IF(ISNA(VLOOKUP(C453,Вчера_Спутник!C:C, 1, FALSE)),"ошибка",0)</f>
        <v>ошибка</v>
      </c>
      <c r="AF453" s="55"/>
      <c r="AG453" s="53" t="e">
        <f>D453-VLOOKUP(C453, Вчера_Спутник!C:BG, 2, FALSE)</f>
        <v>#N/A</v>
      </c>
      <c r="AH453" s="53" t="e">
        <f>E453-F453-VLOOKUP(C453, Вчера_Спутник!C:BG, 3, FALSE)</f>
        <v>#N/A</v>
      </c>
      <c r="AI453" s="53" t="e">
        <f>G453-H453-VLOOKUP(C453, Вчера_Спутник!C:BG, 5, FALSE)</f>
        <v>#N/A</v>
      </c>
      <c r="AJ453" s="53" t="e">
        <f>I453-J453-VLOOKUP(C453, Вчера_Спутник!C:BG, 7, FALSE)</f>
        <v>#N/A</v>
      </c>
      <c r="AK453" s="53" t="e">
        <f>K453-L453-VLOOKUP(C453, Вчера_Спутник!C:BG, 9, FALSE)</f>
        <v>#N/A</v>
      </c>
      <c r="AL453" s="53" t="e">
        <f>M453-N453-VLOOKUP(C453, Вчера_Спутник!C:BG, 11, FALSE)</f>
        <v>#N/A</v>
      </c>
      <c r="AM453" s="53" t="e">
        <f>O453-P453-VLOOKUP(C453, Вчера_Спутник!C:BG, 13, FALSE)</f>
        <v>#N/A</v>
      </c>
      <c r="AN453" s="53" t="e">
        <f>Q453-R453-VLOOKUP(C453, Вчера_Спутник!C:BG, 15, FALSE)</f>
        <v>#N/A</v>
      </c>
      <c r="AO453" s="53" t="e">
        <f>S453-T453-VLOOKUP(C453, Вчера_Спутник!C:BG, 17, FALSE)</f>
        <v>#N/A</v>
      </c>
      <c r="AP453" s="53" t="e">
        <f>U453-V453-VLOOKUP(C453, Вчера_Спутник!C:BG, 19, FALSE)</f>
        <v>#N/A</v>
      </c>
      <c r="AQ453" s="53" t="e">
        <f>W453-X453-VLOOKUP(C453, Вчера_Спутник!C:BG, 21, FALSE)</f>
        <v>#N/A</v>
      </c>
      <c r="AR453" s="53" t="e">
        <f>Y453-Z453-VLOOKUP(C453, Вчера_Спутник!C:BG, 23, FALSE)</f>
        <v>#N/A</v>
      </c>
      <c r="AS453" s="53" t="e">
        <f>VLOOKUP(C453, Вчера_Спутник!C:BG, 25, FALSE)+F453-V453-Z453-AA453</f>
        <v>#N/A</v>
      </c>
    </row>
    <row r="454" spans="1:45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4"/>
      <c r="AB454" s="48"/>
      <c r="AC454" s="53">
        <f t="shared" si="15"/>
        <v>0</v>
      </c>
      <c r="AD454" s="53">
        <f t="shared" si="16"/>
        <v>0</v>
      </c>
      <c r="AE454" s="53" t="str">
        <f>IF(ISNA(VLOOKUP(C454,Вчера_Спутник!C:C, 1, FALSE)),"ошибка",0)</f>
        <v>ошибка</v>
      </c>
      <c r="AF454" s="55"/>
      <c r="AG454" s="53" t="e">
        <f>D454-VLOOKUP(C454, Вчера_Спутник!C:BG, 2, FALSE)</f>
        <v>#N/A</v>
      </c>
      <c r="AH454" s="53" t="e">
        <f>E454-F454-VLOOKUP(C454, Вчера_Спутник!C:BG, 3, FALSE)</f>
        <v>#N/A</v>
      </c>
      <c r="AI454" s="53" t="e">
        <f>G454-H454-VLOOKUP(C454, Вчера_Спутник!C:BG, 5, FALSE)</f>
        <v>#N/A</v>
      </c>
      <c r="AJ454" s="53" t="e">
        <f>I454-J454-VLOOKUP(C454, Вчера_Спутник!C:BG, 7, FALSE)</f>
        <v>#N/A</v>
      </c>
      <c r="AK454" s="53" t="e">
        <f>K454-L454-VLOOKUP(C454, Вчера_Спутник!C:BG, 9, FALSE)</f>
        <v>#N/A</v>
      </c>
      <c r="AL454" s="53" t="e">
        <f>M454-N454-VLOOKUP(C454, Вчера_Спутник!C:BG, 11, FALSE)</f>
        <v>#N/A</v>
      </c>
      <c r="AM454" s="53" t="e">
        <f>O454-P454-VLOOKUP(C454, Вчера_Спутник!C:BG, 13, FALSE)</f>
        <v>#N/A</v>
      </c>
      <c r="AN454" s="53" t="e">
        <f>Q454-R454-VLOOKUP(C454, Вчера_Спутник!C:BG, 15, FALSE)</f>
        <v>#N/A</v>
      </c>
      <c r="AO454" s="53" t="e">
        <f>S454-T454-VLOOKUP(C454, Вчера_Спутник!C:BG, 17, FALSE)</f>
        <v>#N/A</v>
      </c>
      <c r="AP454" s="53" t="e">
        <f>U454-V454-VLOOKUP(C454, Вчера_Спутник!C:BG, 19, FALSE)</f>
        <v>#N/A</v>
      </c>
      <c r="AQ454" s="53" t="e">
        <f>W454-X454-VLOOKUP(C454, Вчера_Спутник!C:BG, 21, FALSE)</f>
        <v>#N/A</v>
      </c>
      <c r="AR454" s="53" t="e">
        <f>Y454-Z454-VLOOKUP(C454, Вчера_Спутник!C:BG, 23, FALSE)</f>
        <v>#N/A</v>
      </c>
      <c r="AS454" s="53" t="e">
        <f>VLOOKUP(C454, Вчера_Спутник!C:BG, 25, FALSE)+F454-V454-Z454-AA454</f>
        <v>#N/A</v>
      </c>
    </row>
    <row r="455" spans="1:45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4"/>
      <c r="AB455" s="48"/>
      <c r="AC455" s="53">
        <f t="shared" si="15"/>
        <v>0</v>
      </c>
      <c r="AD455" s="53">
        <f t="shared" si="16"/>
        <v>0</v>
      </c>
      <c r="AE455" s="53" t="str">
        <f>IF(ISNA(VLOOKUP(C455,Вчера_Спутник!C:C, 1, FALSE)),"ошибка",0)</f>
        <v>ошибка</v>
      </c>
      <c r="AF455" s="55"/>
      <c r="AG455" s="53" t="e">
        <f>D455-VLOOKUP(C455, Вчера_Спутник!C:BG, 2, FALSE)</f>
        <v>#N/A</v>
      </c>
      <c r="AH455" s="53" t="e">
        <f>E455-F455-VLOOKUP(C455, Вчера_Спутник!C:BG, 3, FALSE)</f>
        <v>#N/A</v>
      </c>
      <c r="AI455" s="53" t="e">
        <f>G455-H455-VLOOKUP(C455, Вчера_Спутник!C:BG, 5, FALSE)</f>
        <v>#N/A</v>
      </c>
      <c r="AJ455" s="53" t="e">
        <f>I455-J455-VLOOKUP(C455, Вчера_Спутник!C:BG, 7, FALSE)</f>
        <v>#N/A</v>
      </c>
      <c r="AK455" s="53" t="e">
        <f>K455-L455-VLOOKUP(C455, Вчера_Спутник!C:BG, 9, FALSE)</f>
        <v>#N/A</v>
      </c>
      <c r="AL455" s="53" t="e">
        <f>M455-N455-VLOOKUP(C455, Вчера_Спутник!C:BG, 11, FALSE)</f>
        <v>#N/A</v>
      </c>
      <c r="AM455" s="53" t="e">
        <f>O455-P455-VLOOKUP(C455, Вчера_Спутник!C:BG, 13, FALSE)</f>
        <v>#N/A</v>
      </c>
      <c r="AN455" s="53" t="e">
        <f>Q455-R455-VLOOKUP(C455, Вчера_Спутник!C:BG, 15, FALSE)</f>
        <v>#N/A</v>
      </c>
      <c r="AO455" s="53" t="e">
        <f>S455-T455-VLOOKUP(C455, Вчера_Спутник!C:BG, 17, FALSE)</f>
        <v>#N/A</v>
      </c>
      <c r="AP455" s="53" t="e">
        <f>U455-V455-VLOOKUP(C455, Вчера_Спутник!C:BG, 19, FALSE)</f>
        <v>#N/A</v>
      </c>
      <c r="AQ455" s="53" t="e">
        <f>W455-X455-VLOOKUP(C455, Вчера_Спутник!C:BG, 21, FALSE)</f>
        <v>#N/A</v>
      </c>
      <c r="AR455" s="53" t="e">
        <f>Y455-Z455-VLOOKUP(C455, Вчера_Спутник!C:BG, 23, FALSE)</f>
        <v>#N/A</v>
      </c>
      <c r="AS455" s="53" t="e">
        <f>VLOOKUP(C455, Вчера_Спутник!C:BG, 25, FALSE)+F455-V455-Z455-AA455</f>
        <v>#N/A</v>
      </c>
    </row>
    <row r="456" spans="1:45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4"/>
      <c r="AB456" s="48"/>
      <c r="AC456" s="53">
        <f t="shared" si="15"/>
        <v>0</v>
      </c>
      <c r="AD456" s="53">
        <f t="shared" si="16"/>
        <v>0</v>
      </c>
      <c r="AE456" s="53" t="str">
        <f>IF(ISNA(VLOOKUP(C456,Вчера_Спутник!C:C, 1, FALSE)),"ошибка",0)</f>
        <v>ошибка</v>
      </c>
      <c r="AF456" s="55"/>
      <c r="AG456" s="53" t="e">
        <f>D456-VLOOKUP(C456, Вчера_Спутник!C:BG, 2, FALSE)</f>
        <v>#N/A</v>
      </c>
      <c r="AH456" s="53" t="e">
        <f>E456-F456-VLOOKUP(C456, Вчера_Спутник!C:BG, 3, FALSE)</f>
        <v>#N/A</v>
      </c>
      <c r="AI456" s="53" t="e">
        <f>G456-H456-VLOOKUP(C456, Вчера_Спутник!C:BG, 5, FALSE)</f>
        <v>#N/A</v>
      </c>
      <c r="AJ456" s="53" t="e">
        <f>I456-J456-VLOOKUP(C456, Вчера_Спутник!C:BG, 7, FALSE)</f>
        <v>#N/A</v>
      </c>
      <c r="AK456" s="53" t="e">
        <f>K456-L456-VLOOKUP(C456, Вчера_Спутник!C:BG, 9, FALSE)</f>
        <v>#N/A</v>
      </c>
      <c r="AL456" s="53" t="e">
        <f>M456-N456-VLOOKUP(C456, Вчера_Спутник!C:BG, 11, FALSE)</f>
        <v>#N/A</v>
      </c>
      <c r="AM456" s="53" t="e">
        <f>O456-P456-VLOOKUP(C456, Вчера_Спутник!C:BG, 13, FALSE)</f>
        <v>#N/A</v>
      </c>
      <c r="AN456" s="53" t="e">
        <f>Q456-R456-VLOOKUP(C456, Вчера_Спутник!C:BG, 15, FALSE)</f>
        <v>#N/A</v>
      </c>
      <c r="AO456" s="53" t="e">
        <f>S456-T456-VLOOKUP(C456, Вчера_Спутник!C:BG, 17, FALSE)</f>
        <v>#N/A</v>
      </c>
      <c r="AP456" s="53" t="e">
        <f>U456-V456-VLOOKUP(C456, Вчера_Спутник!C:BG, 19, FALSE)</f>
        <v>#N/A</v>
      </c>
      <c r="AQ456" s="53" t="e">
        <f>W456-X456-VLOOKUP(C456, Вчера_Спутник!C:BG, 21, FALSE)</f>
        <v>#N/A</v>
      </c>
      <c r="AR456" s="53" t="e">
        <f>Y456-Z456-VLOOKUP(C456, Вчера_Спутник!C:BG, 23, FALSE)</f>
        <v>#N/A</v>
      </c>
      <c r="AS456" s="53" t="e">
        <f>VLOOKUP(C456, Вчера_Спутник!C:BG, 25, FALSE)+F456-V456-Z456-AA456</f>
        <v>#N/A</v>
      </c>
    </row>
    <row r="457" spans="1:45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4"/>
      <c r="AB457" s="48"/>
      <c r="AC457" s="53">
        <f t="shared" si="15"/>
        <v>0</v>
      </c>
      <c r="AD457" s="53">
        <f t="shared" si="16"/>
        <v>0</v>
      </c>
      <c r="AE457" s="53" t="str">
        <f>IF(ISNA(VLOOKUP(C457,Вчера_Спутник!C:C, 1, FALSE)),"ошибка",0)</f>
        <v>ошибка</v>
      </c>
      <c r="AF457" s="55"/>
      <c r="AG457" s="53" t="e">
        <f>D457-VLOOKUP(C457, Вчера_Спутник!C:BG, 2, FALSE)</f>
        <v>#N/A</v>
      </c>
      <c r="AH457" s="53" t="e">
        <f>E457-F457-VLOOKUP(C457, Вчера_Спутник!C:BG, 3, FALSE)</f>
        <v>#N/A</v>
      </c>
      <c r="AI457" s="53" t="e">
        <f>G457-H457-VLOOKUP(C457, Вчера_Спутник!C:BG, 5, FALSE)</f>
        <v>#N/A</v>
      </c>
      <c r="AJ457" s="53" t="e">
        <f>I457-J457-VLOOKUP(C457, Вчера_Спутник!C:BG, 7, FALSE)</f>
        <v>#N/A</v>
      </c>
      <c r="AK457" s="53" t="e">
        <f>K457-L457-VLOOKUP(C457, Вчера_Спутник!C:BG, 9, FALSE)</f>
        <v>#N/A</v>
      </c>
      <c r="AL457" s="53" t="e">
        <f>M457-N457-VLOOKUP(C457, Вчера_Спутник!C:BG, 11, FALSE)</f>
        <v>#N/A</v>
      </c>
      <c r="AM457" s="53" t="e">
        <f>O457-P457-VLOOKUP(C457, Вчера_Спутник!C:BG, 13, FALSE)</f>
        <v>#N/A</v>
      </c>
      <c r="AN457" s="53" t="e">
        <f>Q457-R457-VLOOKUP(C457, Вчера_Спутник!C:BG, 15, FALSE)</f>
        <v>#N/A</v>
      </c>
      <c r="AO457" s="53" t="e">
        <f>S457-T457-VLOOKUP(C457, Вчера_Спутник!C:BG, 17, FALSE)</f>
        <v>#N/A</v>
      </c>
      <c r="AP457" s="53" t="e">
        <f>U457-V457-VLOOKUP(C457, Вчера_Спутник!C:BG, 19, FALSE)</f>
        <v>#N/A</v>
      </c>
      <c r="AQ457" s="53" t="e">
        <f>W457-X457-VLOOKUP(C457, Вчера_Спутник!C:BG, 21, FALSE)</f>
        <v>#N/A</v>
      </c>
      <c r="AR457" s="53" t="e">
        <f>Y457-Z457-VLOOKUP(C457, Вчера_Спутник!C:BG, 23, FALSE)</f>
        <v>#N/A</v>
      </c>
      <c r="AS457" s="53" t="e">
        <f>VLOOKUP(C457, Вчера_Спутник!C:BG, 25, FALSE)+F457-V457-Z457-AA457</f>
        <v>#N/A</v>
      </c>
    </row>
    <row r="458" spans="1:45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4"/>
      <c r="AB458" s="48"/>
      <c r="AC458" s="53">
        <f t="shared" si="15"/>
        <v>0</v>
      </c>
      <c r="AD458" s="53">
        <f t="shared" si="16"/>
        <v>0</v>
      </c>
      <c r="AE458" s="53" t="str">
        <f>IF(ISNA(VLOOKUP(C458,Вчера_Спутник!C:C, 1, FALSE)),"ошибка",0)</f>
        <v>ошибка</v>
      </c>
      <c r="AF458" s="55"/>
      <c r="AG458" s="53" t="e">
        <f>D458-VLOOKUP(C458, Вчера_Спутник!C:BG, 2, FALSE)</f>
        <v>#N/A</v>
      </c>
      <c r="AH458" s="53" t="e">
        <f>E458-F458-VLOOKUP(C458, Вчера_Спутник!C:BG, 3, FALSE)</f>
        <v>#N/A</v>
      </c>
      <c r="AI458" s="53" t="e">
        <f>G458-H458-VLOOKUP(C458, Вчера_Спутник!C:BG, 5, FALSE)</f>
        <v>#N/A</v>
      </c>
      <c r="AJ458" s="53" t="e">
        <f>I458-J458-VLOOKUP(C458, Вчера_Спутник!C:BG, 7, FALSE)</f>
        <v>#N/A</v>
      </c>
      <c r="AK458" s="53" t="e">
        <f>K458-L458-VLOOKUP(C458, Вчера_Спутник!C:BG, 9, FALSE)</f>
        <v>#N/A</v>
      </c>
      <c r="AL458" s="53" t="e">
        <f>M458-N458-VLOOKUP(C458, Вчера_Спутник!C:BG, 11, FALSE)</f>
        <v>#N/A</v>
      </c>
      <c r="AM458" s="53" t="e">
        <f>O458-P458-VLOOKUP(C458, Вчера_Спутник!C:BG, 13, FALSE)</f>
        <v>#N/A</v>
      </c>
      <c r="AN458" s="53" t="e">
        <f>Q458-R458-VLOOKUP(C458, Вчера_Спутник!C:BG, 15, FALSE)</f>
        <v>#N/A</v>
      </c>
      <c r="AO458" s="53" t="e">
        <f>S458-T458-VLOOKUP(C458, Вчера_Спутник!C:BG, 17, FALSE)</f>
        <v>#N/A</v>
      </c>
      <c r="AP458" s="53" t="e">
        <f>U458-V458-VLOOKUP(C458, Вчера_Спутник!C:BG, 19, FALSE)</f>
        <v>#N/A</v>
      </c>
      <c r="AQ458" s="53" t="e">
        <f>W458-X458-VLOOKUP(C458, Вчера_Спутник!C:BG, 21, FALSE)</f>
        <v>#N/A</v>
      </c>
      <c r="AR458" s="53" t="e">
        <f>Y458-Z458-VLOOKUP(C458, Вчера_Спутник!C:BG, 23, FALSE)</f>
        <v>#N/A</v>
      </c>
      <c r="AS458" s="53" t="e">
        <f>VLOOKUP(C458, Вчера_Спутник!C:BG, 25, FALSE)+F458-V458-Z458-AA458</f>
        <v>#N/A</v>
      </c>
    </row>
    <row r="459" spans="1:45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4"/>
      <c r="AB459" s="48"/>
      <c r="AC459" s="53">
        <f t="shared" si="15"/>
        <v>0</v>
      </c>
      <c r="AD459" s="53">
        <f t="shared" si="16"/>
        <v>0</v>
      </c>
      <c r="AE459" s="53" t="str">
        <f>IF(ISNA(VLOOKUP(C459,Вчера_Спутник!C:C, 1, FALSE)),"ошибка",0)</f>
        <v>ошибка</v>
      </c>
      <c r="AF459" s="55"/>
      <c r="AG459" s="53" t="e">
        <f>D459-VLOOKUP(C459, Вчера_Спутник!C:BG, 2, FALSE)</f>
        <v>#N/A</v>
      </c>
      <c r="AH459" s="53" t="e">
        <f>E459-F459-VLOOKUP(C459, Вчера_Спутник!C:BG, 3, FALSE)</f>
        <v>#N/A</v>
      </c>
      <c r="AI459" s="53" t="e">
        <f>G459-H459-VLOOKUP(C459, Вчера_Спутник!C:BG, 5, FALSE)</f>
        <v>#N/A</v>
      </c>
      <c r="AJ459" s="53" t="e">
        <f>I459-J459-VLOOKUP(C459, Вчера_Спутник!C:BG, 7, FALSE)</f>
        <v>#N/A</v>
      </c>
      <c r="AK459" s="53" t="e">
        <f>K459-L459-VLOOKUP(C459, Вчера_Спутник!C:BG, 9, FALSE)</f>
        <v>#N/A</v>
      </c>
      <c r="AL459" s="53" t="e">
        <f>M459-N459-VLOOKUP(C459, Вчера_Спутник!C:BG, 11, FALSE)</f>
        <v>#N/A</v>
      </c>
      <c r="AM459" s="53" t="e">
        <f>O459-P459-VLOOKUP(C459, Вчера_Спутник!C:BG, 13, FALSE)</f>
        <v>#N/A</v>
      </c>
      <c r="AN459" s="53" t="e">
        <f>Q459-R459-VLOOKUP(C459, Вчера_Спутник!C:BG, 15, FALSE)</f>
        <v>#N/A</v>
      </c>
      <c r="AO459" s="53" t="e">
        <f>S459-T459-VLOOKUP(C459, Вчера_Спутник!C:BG, 17, FALSE)</f>
        <v>#N/A</v>
      </c>
      <c r="AP459" s="53" t="e">
        <f>U459-V459-VLOOKUP(C459, Вчера_Спутник!C:BG, 19, FALSE)</f>
        <v>#N/A</v>
      </c>
      <c r="AQ459" s="53" t="e">
        <f>W459-X459-VLOOKUP(C459, Вчера_Спутник!C:BG, 21, FALSE)</f>
        <v>#N/A</v>
      </c>
      <c r="AR459" s="53" t="e">
        <f>Y459-Z459-VLOOKUP(C459, Вчера_Спутник!C:BG, 23, FALSE)</f>
        <v>#N/A</v>
      </c>
      <c r="AS459" s="53" t="e">
        <f>VLOOKUP(C459, Вчера_Спутник!C:BG, 25, FALSE)+F459-V459-Z459-AA459</f>
        <v>#N/A</v>
      </c>
    </row>
    <row r="460" spans="1:45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4"/>
      <c r="AB460" s="48"/>
      <c r="AC460" s="53">
        <f t="shared" si="15"/>
        <v>0</v>
      </c>
      <c r="AD460" s="53">
        <f t="shared" si="16"/>
        <v>0</v>
      </c>
      <c r="AE460" s="53" t="str">
        <f>IF(ISNA(VLOOKUP(C460,Вчера_Спутник!C:C, 1, FALSE)),"ошибка",0)</f>
        <v>ошибка</v>
      </c>
      <c r="AF460" s="55"/>
      <c r="AG460" s="53" t="e">
        <f>D460-VLOOKUP(C460, Вчера_Спутник!C:BG, 2, FALSE)</f>
        <v>#N/A</v>
      </c>
      <c r="AH460" s="53" t="e">
        <f>E460-F460-VLOOKUP(C460, Вчера_Спутник!C:BG, 3, FALSE)</f>
        <v>#N/A</v>
      </c>
      <c r="AI460" s="53" t="e">
        <f>G460-H460-VLOOKUP(C460, Вчера_Спутник!C:BG, 5, FALSE)</f>
        <v>#N/A</v>
      </c>
      <c r="AJ460" s="53" t="e">
        <f>I460-J460-VLOOKUP(C460, Вчера_Спутник!C:BG, 7, FALSE)</f>
        <v>#N/A</v>
      </c>
      <c r="AK460" s="53" t="e">
        <f>K460-L460-VLOOKUP(C460, Вчера_Спутник!C:BG, 9, FALSE)</f>
        <v>#N/A</v>
      </c>
      <c r="AL460" s="53" t="e">
        <f>M460-N460-VLOOKUP(C460, Вчера_Спутник!C:BG, 11, FALSE)</f>
        <v>#N/A</v>
      </c>
      <c r="AM460" s="53" t="e">
        <f>O460-P460-VLOOKUP(C460, Вчера_Спутник!C:BG, 13, FALSE)</f>
        <v>#N/A</v>
      </c>
      <c r="AN460" s="53" t="e">
        <f>Q460-R460-VLOOKUP(C460, Вчера_Спутник!C:BG, 15, FALSE)</f>
        <v>#N/A</v>
      </c>
      <c r="AO460" s="53" t="e">
        <f>S460-T460-VLOOKUP(C460, Вчера_Спутник!C:BG, 17, FALSE)</f>
        <v>#N/A</v>
      </c>
      <c r="AP460" s="53" t="e">
        <f>U460-V460-VLOOKUP(C460, Вчера_Спутник!C:BG, 19, FALSE)</f>
        <v>#N/A</v>
      </c>
      <c r="AQ460" s="53" t="e">
        <f>W460-X460-VLOOKUP(C460, Вчера_Спутник!C:BG, 21, FALSE)</f>
        <v>#N/A</v>
      </c>
      <c r="AR460" s="53" t="e">
        <f>Y460-Z460-VLOOKUP(C460, Вчера_Спутник!C:BG, 23, FALSE)</f>
        <v>#N/A</v>
      </c>
      <c r="AS460" s="53" t="e">
        <f>VLOOKUP(C460, Вчера_Спутник!C:BG, 25, FALSE)+F460-V460-Z460-AA460</f>
        <v>#N/A</v>
      </c>
    </row>
    <row r="461" spans="1:45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4"/>
      <c r="AB461" s="48"/>
      <c r="AC461" s="53">
        <f t="shared" si="15"/>
        <v>0</v>
      </c>
      <c r="AD461" s="53">
        <f t="shared" si="16"/>
        <v>0</v>
      </c>
      <c r="AE461" s="53" t="str">
        <f>IF(ISNA(VLOOKUP(C461,Вчера_Спутник!C:C, 1, FALSE)),"ошибка",0)</f>
        <v>ошибка</v>
      </c>
      <c r="AF461" s="55"/>
      <c r="AG461" s="53" t="e">
        <f>D461-VLOOKUP(C461, Вчера_Спутник!C:BG, 2, FALSE)</f>
        <v>#N/A</v>
      </c>
      <c r="AH461" s="53" t="e">
        <f>E461-F461-VLOOKUP(C461, Вчера_Спутник!C:BG, 3, FALSE)</f>
        <v>#N/A</v>
      </c>
      <c r="AI461" s="53" t="e">
        <f>G461-H461-VLOOKUP(C461, Вчера_Спутник!C:BG, 5, FALSE)</f>
        <v>#N/A</v>
      </c>
      <c r="AJ461" s="53" t="e">
        <f>I461-J461-VLOOKUP(C461, Вчера_Спутник!C:BG, 7, FALSE)</f>
        <v>#N/A</v>
      </c>
      <c r="AK461" s="53" t="e">
        <f>K461-L461-VLOOKUP(C461, Вчера_Спутник!C:BG, 9, FALSE)</f>
        <v>#N/A</v>
      </c>
      <c r="AL461" s="53" t="e">
        <f>M461-N461-VLOOKUP(C461, Вчера_Спутник!C:BG, 11, FALSE)</f>
        <v>#N/A</v>
      </c>
      <c r="AM461" s="53" t="e">
        <f>O461-P461-VLOOKUP(C461, Вчера_Спутник!C:BG, 13, FALSE)</f>
        <v>#N/A</v>
      </c>
      <c r="AN461" s="53" t="e">
        <f>Q461-R461-VLOOKUP(C461, Вчера_Спутник!C:BG, 15, FALSE)</f>
        <v>#N/A</v>
      </c>
      <c r="AO461" s="53" t="e">
        <f>S461-T461-VLOOKUP(C461, Вчера_Спутник!C:BG, 17, FALSE)</f>
        <v>#N/A</v>
      </c>
      <c r="AP461" s="53" t="e">
        <f>U461-V461-VLOOKUP(C461, Вчера_Спутник!C:BG, 19, FALSE)</f>
        <v>#N/A</v>
      </c>
      <c r="AQ461" s="53" t="e">
        <f>W461-X461-VLOOKUP(C461, Вчера_Спутник!C:BG, 21, FALSE)</f>
        <v>#N/A</v>
      </c>
      <c r="AR461" s="53" t="e">
        <f>Y461-Z461-VLOOKUP(C461, Вчера_Спутник!C:BG, 23, FALSE)</f>
        <v>#N/A</v>
      </c>
      <c r="AS461" s="53" t="e">
        <f>VLOOKUP(C461, Вчера_Спутник!C:BG, 25, FALSE)+F461-V461-Z461-AA461</f>
        <v>#N/A</v>
      </c>
    </row>
    <row r="462" spans="1:45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4"/>
      <c r="AB462" s="48"/>
      <c r="AC462" s="53">
        <f t="shared" si="15"/>
        <v>0</v>
      </c>
      <c r="AD462" s="53">
        <f t="shared" si="16"/>
        <v>0</v>
      </c>
      <c r="AE462" s="53" t="str">
        <f>IF(ISNA(VLOOKUP(C462,Вчера_Спутник!C:C, 1, FALSE)),"ошибка",0)</f>
        <v>ошибка</v>
      </c>
      <c r="AF462" s="55"/>
      <c r="AG462" s="53" t="e">
        <f>D462-VLOOKUP(C462, Вчера_Спутник!C:BG, 2, FALSE)</f>
        <v>#N/A</v>
      </c>
      <c r="AH462" s="53" t="e">
        <f>E462-F462-VLOOKUP(C462, Вчера_Спутник!C:BG, 3, FALSE)</f>
        <v>#N/A</v>
      </c>
      <c r="AI462" s="53" t="e">
        <f>G462-H462-VLOOKUP(C462, Вчера_Спутник!C:BG, 5, FALSE)</f>
        <v>#N/A</v>
      </c>
      <c r="AJ462" s="53" t="e">
        <f>I462-J462-VLOOKUP(C462, Вчера_Спутник!C:BG, 7, FALSE)</f>
        <v>#N/A</v>
      </c>
      <c r="AK462" s="53" t="e">
        <f>K462-L462-VLOOKUP(C462, Вчера_Спутник!C:BG, 9, FALSE)</f>
        <v>#N/A</v>
      </c>
      <c r="AL462" s="53" t="e">
        <f>M462-N462-VLOOKUP(C462, Вчера_Спутник!C:BG, 11, FALSE)</f>
        <v>#N/A</v>
      </c>
      <c r="AM462" s="53" t="e">
        <f>O462-P462-VLOOKUP(C462, Вчера_Спутник!C:BG, 13, FALSE)</f>
        <v>#N/A</v>
      </c>
      <c r="AN462" s="53" t="e">
        <f>Q462-R462-VLOOKUP(C462, Вчера_Спутник!C:BG, 15, FALSE)</f>
        <v>#N/A</v>
      </c>
      <c r="AO462" s="53" t="e">
        <f>S462-T462-VLOOKUP(C462, Вчера_Спутник!C:BG, 17, FALSE)</f>
        <v>#N/A</v>
      </c>
      <c r="AP462" s="53" t="e">
        <f>U462-V462-VLOOKUP(C462, Вчера_Спутник!C:BG, 19, FALSE)</f>
        <v>#N/A</v>
      </c>
      <c r="AQ462" s="53" t="e">
        <f>W462-X462-VLOOKUP(C462, Вчера_Спутник!C:BG, 21, FALSE)</f>
        <v>#N/A</v>
      </c>
      <c r="AR462" s="53" t="e">
        <f>Y462-Z462-VLOOKUP(C462, Вчера_Спутник!C:BG, 23, FALSE)</f>
        <v>#N/A</v>
      </c>
      <c r="AS462" s="53" t="e">
        <f>VLOOKUP(C462, Вчера_Спутник!C:BG, 25, FALSE)+F462-V462-Z462-AA462</f>
        <v>#N/A</v>
      </c>
    </row>
    <row r="463" spans="1:45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4"/>
      <c r="AB463" s="48"/>
      <c r="AC463" s="53">
        <f t="shared" si="15"/>
        <v>0</v>
      </c>
      <c r="AD463" s="53">
        <f t="shared" si="16"/>
        <v>0</v>
      </c>
      <c r="AE463" s="53" t="str">
        <f>IF(ISNA(VLOOKUP(C463,Вчера_Спутник!C:C, 1, FALSE)),"ошибка",0)</f>
        <v>ошибка</v>
      </c>
      <c r="AF463" s="55"/>
      <c r="AG463" s="53" t="e">
        <f>D463-VLOOKUP(C463, Вчера_Спутник!C:BG, 2, FALSE)</f>
        <v>#N/A</v>
      </c>
      <c r="AH463" s="53" t="e">
        <f>E463-F463-VLOOKUP(C463, Вчера_Спутник!C:BG, 3, FALSE)</f>
        <v>#N/A</v>
      </c>
      <c r="AI463" s="53" t="e">
        <f>G463-H463-VLOOKUP(C463, Вчера_Спутник!C:BG, 5, FALSE)</f>
        <v>#N/A</v>
      </c>
      <c r="AJ463" s="53" t="e">
        <f>I463-J463-VLOOKUP(C463, Вчера_Спутник!C:BG, 7, FALSE)</f>
        <v>#N/A</v>
      </c>
      <c r="AK463" s="53" t="e">
        <f>K463-L463-VLOOKUP(C463, Вчера_Спутник!C:BG, 9, FALSE)</f>
        <v>#N/A</v>
      </c>
      <c r="AL463" s="53" t="e">
        <f>M463-N463-VLOOKUP(C463, Вчера_Спутник!C:BG, 11, FALSE)</f>
        <v>#N/A</v>
      </c>
      <c r="AM463" s="53" t="e">
        <f>O463-P463-VLOOKUP(C463, Вчера_Спутник!C:BG, 13, FALSE)</f>
        <v>#N/A</v>
      </c>
      <c r="AN463" s="53" t="e">
        <f>Q463-R463-VLOOKUP(C463, Вчера_Спутник!C:BG, 15, FALSE)</f>
        <v>#N/A</v>
      </c>
      <c r="AO463" s="53" t="e">
        <f>S463-T463-VLOOKUP(C463, Вчера_Спутник!C:BG, 17, FALSE)</f>
        <v>#N/A</v>
      </c>
      <c r="AP463" s="53" t="e">
        <f>U463-V463-VLOOKUP(C463, Вчера_Спутник!C:BG, 19, FALSE)</f>
        <v>#N/A</v>
      </c>
      <c r="AQ463" s="53" t="e">
        <f>W463-X463-VLOOKUP(C463, Вчера_Спутник!C:BG, 21, FALSE)</f>
        <v>#N/A</v>
      </c>
      <c r="AR463" s="53" t="e">
        <f>Y463-Z463-VLOOKUP(C463, Вчера_Спутник!C:BG, 23, FALSE)</f>
        <v>#N/A</v>
      </c>
      <c r="AS463" s="53" t="e">
        <f>VLOOKUP(C463, Вчера_Спутник!C:BG, 25, FALSE)+F463-V463-Z463-AA463</f>
        <v>#N/A</v>
      </c>
    </row>
    <row r="464" spans="1:45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4"/>
      <c r="AB464" s="48"/>
      <c r="AC464" s="53">
        <f t="shared" si="15"/>
        <v>0</v>
      </c>
      <c r="AD464" s="53">
        <f t="shared" si="16"/>
        <v>0</v>
      </c>
      <c r="AE464" s="53" t="str">
        <f>IF(ISNA(VLOOKUP(C464,Вчера_Спутник!C:C, 1, FALSE)),"ошибка",0)</f>
        <v>ошибка</v>
      </c>
      <c r="AF464" s="55"/>
      <c r="AG464" s="53" t="e">
        <f>D464-VLOOKUP(C464, Вчера_Спутник!C:BG, 2, FALSE)</f>
        <v>#N/A</v>
      </c>
      <c r="AH464" s="53" t="e">
        <f>E464-F464-VLOOKUP(C464, Вчера_Спутник!C:BG, 3, FALSE)</f>
        <v>#N/A</v>
      </c>
      <c r="AI464" s="53" t="e">
        <f>G464-H464-VLOOKUP(C464, Вчера_Спутник!C:BG, 5, FALSE)</f>
        <v>#N/A</v>
      </c>
      <c r="AJ464" s="53" t="e">
        <f>I464-J464-VLOOKUP(C464, Вчера_Спутник!C:BG, 7, FALSE)</f>
        <v>#N/A</v>
      </c>
      <c r="AK464" s="53" t="e">
        <f>K464-L464-VLOOKUP(C464, Вчера_Спутник!C:BG, 9, FALSE)</f>
        <v>#N/A</v>
      </c>
      <c r="AL464" s="53" t="e">
        <f>M464-N464-VLOOKUP(C464, Вчера_Спутник!C:BG, 11, FALSE)</f>
        <v>#N/A</v>
      </c>
      <c r="AM464" s="53" t="e">
        <f>O464-P464-VLOOKUP(C464, Вчера_Спутник!C:BG, 13, FALSE)</f>
        <v>#N/A</v>
      </c>
      <c r="AN464" s="53" t="e">
        <f>Q464-R464-VLOOKUP(C464, Вчера_Спутник!C:BG, 15, FALSE)</f>
        <v>#N/A</v>
      </c>
      <c r="AO464" s="53" t="e">
        <f>S464-T464-VLOOKUP(C464, Вчера_Спутник!C:BG, 17, FALSE)</f>
        <v>#N/A</v>
      </c>
      <c r="AP464" s="53" t="e">
        <f>U464-V464-VLOOKUP(C464, Вчера_Спутник!C:BG, 19, FALSE)</f>
        <v>#N/A</v>
      </c>
      <c r="AQ464" s="53" t="e">
        <f>W464-X464-VLOOKUP(C464, Вчера_Спутник!C:BG, 21, FALSE)</f>
        <v>#N/A</v>
      </c>
      <c r="AR464" s="53" t="e">
        <f>Y464-Z464-VLOOKUP(C464, Вчера_Спутник!C:BG, 23, FALSE)</f>
        <v>#N/A</v>
      </c>
      <c r="AS464" s="53" t="e">
        <f>VLOOKUP(C464, Вчера_Спутник!C:BG, 25, FALSE)+F464-V464-Z464-AA464</f>
        <v>#N/A</v>
      </c>
    </row>
    <row r="465" spans="1:45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4"/>
      <c r="AB465" s="48"/>
      <c r="AC465" s="53">
        <f t="shared" si="15"/>
        <v>0</v>
      </c>
      <c r="AD465" s="53">
        <f t="shared" si="16"/>
        <v>0</v>
      </c>
      <c r="AE465" s="53" t="str">
        <f>IF(ISNA(VLOOKUP(C465,Вчера_Спутник!C:C, 1, FALSE)),"ошибка",0)</f>
        <v>ошибка</v>
      </c>
      <c r="AF465" s="55"/>
      <c r="AG465" s="53" t="e">
        <f>D465-VLOOKUP(C465, Вчера_Спутник!C:BG, 2, FALSE)</f>
        <v>#N/A</v>
      </c>
      <c r="AH465" s="53" t="e">
        <f>E465-F465-VLOOKUP(C465, Вчера_Спутник!C:BG, 3, FALSE)</f>
        <v>#N/A</v>
      </c>
      <c r="AI465" s="53" t="e">
        <f>G465-H465-VLOOKUP(C465, Вчера_Спутник!C:BG, 5, FALSE)</f>
        <v>#N/A</v>
      </c>
      <c r="AJ465" s="53" t="e">
        <f>I465-J465-VLOOKUP(C465, Вчера_Спутник!C:BG, 7, FALSE)</f>
        <v>#N/A</v>
      </c>
      <c r="AK465" s="53" t="e">
        <f>K465-L465-VLOOKUP(C465, Вчера_Спутник!C:BG, 9, FALSE)</f>
        <v>#N/A</v>
      </c>
      <c r="AL465" s="53" t="e">
        <f>M465-N465-VLOOKUP(C465, Вчера_Спутник!C:BG, 11, FALSE)</f>
        <v>#N/A</v>
      </c>
      <c r="AM465" s="53" t="e">
        <f>O465-P465-VLOOKUP(C465, Вчера_Спутник!C:BG, 13, FALSE)</f>
        <v>#N/A</v>
      </c>
      <c r="AN465" s="53" t="e">
        <f>Q465-R465-VLOOKUP(C465, Вчера_Спутник!C:BG, 15, FALSE)</f>
        <v>#N/A</v>
      </c>
      <c r="AO465" s="53" t="e">
        <f>S465-T465-VLOOKUP(C465, Вчера_Спутник!C:BG, 17, FALSE)</f>
        <v>#N/A</v>
      </c>
      <c r="AP465" s="53" t="e">
        <f>U465-V465-VLOOKUP(C465, Вчера_Спутник!C:BG, 19, FALSE)</f>
        <v>#N/A</v>
      </c>
      <c r="AQ465" s="53" t="e">
        <f>W465-X465-VLOOKUP(C465, Вчера_Спутник!C:BG, 21, FALSE)</f>
        <v>#N/A</v>
      </c>
      <c r="AR465" s="53" t="e">
        <f>Y465-Z465-VLOOKUP(C465, Вчера_Спутник!C:BG, 23, FALSE)</f>
        <v>#N/A</v>
      </c>
      <c r="AS465" s="53" t="e">
        <f>VLOOKUP(C465, Вчера_Спутник!C:BG, 25, FALSE)+F465-V465-Z465-AA465</f>
        <v>#N/A</v>
      </c>
    </row>
    <row r="466" spans="1:45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4"/>
      <c r="AB466" s="48"/>
      <c r="AC466" s="53">
        <f t="shared" si="15"/>
        <v>0</v>
      </c>
      <c r="AD466" s="53">
        <f t="shared" si="16"/>
        <v>0</v>
      </c>
      <c r="AE466" s="53" t="str">
        <f>IF(ISNA(VLOOKUP(C466,Вчера_Спутник!C:C, 1, FALSE)),"ошибка",0)</f>
        <v>ошибка</v>
      </c>
      <c r="AF466" s="55"/>
      <c r="AG466" s="53" t="e">
        <f>D466-VLOOKUP(C466, Вчера_Спутник!C:BG, 2, FALSE)</f>
        <v>#N/A</v>
      </c>
      <c r="AH466" s="53" t="e">
        <f>E466-F466-VLOOKUP(C466, Вчера_Спутник!C:BG, 3, FALSE)</f>
        <v>#N/A</v>
      </c>
      <c r="AI466" s="53" t="e">
        <f>G466-H466-VLOOKUP(C466, Вчера_Спутник!C:BG, 5, FALSE)</f>
        <v>#N/A</v>
      </c>
      <c r="AJ466" s="53" t="e">
        <f>I466-J466-VLOOKUP(C466, Вчера_Спутник!C:BG, 7, FALSE)</f>
        <v>#N/A</v>
      </c>
      <c r="AK466" s="53" t="e">
        <f>K466-L466-VLOOKUP(C466, Вчера_Спутник!C:BG, 9, FALSE)</f>
        <v>#N/A</v>
      </c>
      <c r="AL466" s="53" t="e">
        <f>M466-N466-VLOOKUP(C466, Вчера_Спутник!C:BG, 11, FALSE)</f>
        <v>#N/A</v>
      </c>
      <c r="AM466" s="53" t="e">
        <f>O466-P466-VLOOKUP(C466, Вчера_Спутник!C:BG, 13, FALSE)</f>
        <v>#N/A</v>
      </c>
      <c r="AN466" s="53" t="e">
        <f>Q466-R466-VLOOKUP(C466, Вчера_Спутник!C:BG, 15, FALSE)</f>
        <v>#N/A</v>
      </c>
      <c r="AO466" s="53" t="e">
        <f>S466-T466-VLOOKUP(C466, Вчера_Спутник!C:BG, 17, FALSE)</f>
        <v>#N/A</v>
      </c>
      <c r="AP466" s="53" t="e">
        <f>U466-V466-VLOOKUP(C466, Вчера_Спутник!C:BG, 19, FALSE)</f>
        <v>#N/A</v>
      </c>
      <c r="AQ466" s="53" t="e">
        <f>W466-X466-VLOOKUP(C466, Вчера_Спутник!C:BG, 21, FALSE)</f>
        <v>#N/A</v>
      </c>
      <c r="AR466" s="53" t="e">
        <f>Y466-Z466-VLOOKUP(C466, Вчера_Спутник!C:BG, 23, FALSE)</f>
        <v>#N/A</v>
      </c>
      <c r="AS466" s="53" t="e">
        <f>VLOOKUP(C466, Вчера_Спутник!C:BG, 25, FALSE)+F466-V466-Z466-AA466</f>
        <v>#N/A</v>
      </c>
    </row>
    <row r="467" spans="1:45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4"/>
      <c r="AB467" s="48"/>
      <c r="AC467" s="53">
        <f t="shared" si="15"/>
        <v>0</v>
      </c>
      <c r="AD467" s="53">
        <f t="shared" si="16"/>
        <v>0</v>
      </c>
      <c r="AE467" s="53" t="str">
        <f>IF(ISNA(VLOOKUP(C467,Вчера_Спутник!C:C, 1, FALSE)),"ошибка",0)</f>
        <v>ошибка</v>
      </c>
      <c r="AF467" s="55"/>
      <c r="AG467" s="53" t="e">
        <f>D467-VLOOKUP(C467, Вчера_Спутник!C:BG, 2, FALSE)</f>
        <v>#N/A</v>
      </c>
      <c r="AH467" s="53" t="e">
        <f>E467-F467-VLOOKUP(C467, Вчера_Спутник!C:BG, 3, FALSE)</f>
        <v>#N/A</v>
      </c>
      <c r="AI467" s="53" t="e">
        <f>G467-H467-VLOOKUP(C467, Вчера_Спутник!C:BG, 5, FALSE)</f>
        <v>#N/A</v>
      </c>
      <c r="AJ467" s="53" t="e">
        <f>I467-J467-VLOOKUP(C467, Вчера_Спутник!C:BG, 7, FALSE)</f>
        <v>#N/A</v>
      </c>
      <c r="AK467" s="53" t="e">
        <f>K467-L467-VLOOKUP(C467, Вчера_Спутник!C:BG, 9, FALSE)</f>
        <v>#N/A</v>
      </c>
      <c r="AL467" s="53" t="e">
        <f>M467-N467-VLOOKUP(C467, Вчера_Спутник!C:BG, 11, FALSE)</f>
        <v>#N/A</v>
      </c>
      <c r="AM467" s="53" t="e">
        <f>O467-P467-VLOOKUP(C467, Вчера_Спутник!C:BG, 13, FALSE)</f>
        <v>#N/A</v>
      </c>
      <c r="AN467" s="53" t="e">
        <f>Q467-R467-VLOOKUP(C467, Вчера_Спутник!C:BG, 15, FALSE)</f>
        <v>#N/A</v>
      </c>
      <c r="AO467" s="53" t="e">
        <f>S467-T467-VLOOKUP(C467, Вчера_Спутник!C:BG, 17, FALSE)</f>
        <v>#N/A</v>
      </c>
      <c r="AP467" s="53" t="e">
        <f>U467-V467-VLOOKUP(C467, Вчера_Спутник!C:BG, 19, FALSE)</f>
        <v>#N/A</v>
      </c>
      <c r="AQ467" s="53" t="e">
        <f>W467-X467-VLOOKUP(C467, Вчера_Спутник!C:BG, 21, FALSE)</f>
        <v>#N/A</v>
      </c>
      <c r="AR467" s="53" t="e">
        <f>Y467-Z467-VLOOKUP(C467, Вчера_Спутник!C:BG, 23, FALSE)</f>
        <v>#N/A</v>
      </c>
      <c r="AS467" s="53" t="e">
        <f>VLOOKUP(C467, Вчера_Спутник!C:BG, 25, FALSE)+F467-V467-Z467-AA467</f>
        <v>#N/A</v>
      </c>
    </row>
    <row r="468" spans="1:45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4"/>
      <c r="AB468" s="48"/>
      <c r="AC468" s="53">
        <f t="shared" si="15"/>
        <v>0</v>
      </c>
      <c r="AD468" s="53">
        <f t="shared" si="16"/>
        <v>0</v>
      </c>
      <c r="AE468" s="53" t="str">
        <f>IF(ISNA(VLOOKUP(C468,Вчера_Спутник!C:C, 1, FALSE)),"ошибка",0)</f>
        <v>ошибка</v>
      </c>
      <c r="AF468" s="55"/>
      <c r="AG468" s="53" t="e">
        <f>D468-VLOOKUP(C468, Вчера_Спутник!C:BG, 2, FALSE)</f>
        <v>#N/A</v>
      </c>
      <c r="AH468" s="53" t="e">
        <f>E468-F468-VLOOKUP(C468, Вчера_Спутник!C:BG, 3, FALSE)</f>
        <v>#N/A</v>
      </c>
      <c r="AI468" s="53" t="e">
        <f>G468-H468-VLOOKUP(C468, Вчера_Спутник!C:BG, 5, FALSE)</f>
        <v>#N/A</v>
      </c>
      <c r="AJ468" s="53" t="e">
        <f>I468-J468-VLOOKUP(C468, Вчера_Спутник!C:BG, 7, FALSE)</f>
        <v>#N/A</v>
      </c>
      <c r="AK468" s="53" t="e">
        <f>K468-L468-VLOOKUP(C468, Вчера_Спутник!C:BG, 9, FALSE)</f>
        <v>#N/A</v>
      </c>
      <c r="AL468" s="53" t="e">
        <f>M468-N468-VLOOKUP(C468, Вчера_Спутник!C:BG, 11, FALSE)</f>
        <v>#N/A</v>
      </c>
      <c r="AM468" s="53" t="e">
        <f>O468-P468-VLOOKUP(C468, Вчера_Спутник!C:BG, 13, FALSE)</f>
        <v>#N/A</v>
      </c>
      <c r="AN468" s="53" t="e">
        <f>Q468-R468-VLOOKUP(C468, Вчера_Спутник!C:BG, 15, FALSE)</f>
        <v>#N/A</v>
      </c>
      <c r="AO468" s="53" t="e">
        <f>S468-T468-VLOOKUP(C468, Вчера_Спутник!C:BG, 17, FALSE)</f>
        <v>#N/A</v>
      </c>
      <c r="AP468" s="53" t="e">
        <f>U468-V468-VLOOKUP(C468, Вчера_Спутник!C:BG, 19, FALSE)</f>
        <v>#N/A</v>
      </c>
      <c r="AQ468" s="53" t="e">
        <f>W468-X468-VLOOKUP(C468, Вчера_Спутник!C:BG, 21, FALSE)</f>
        <v>#N/A</v>
      </c>
      <c r="AR468" s="53" t="e">
        <f>Y468-Z468-VLOOKUP(C468, Вчера_Спутник!C:BG, 23, FALSE)</f>
        <v>#N/A</v>
      </c>
      <c r="AS468" s="53" t="e">
        <f>VLOOKUP(C468, Вчера_Спутник!C:BG, 25, FALSE)+F468-V468-Z468-AA468</f>
        <v>#N/A</v>
      </c>
    </row>
    <row r="469" spans="1:45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4"/>
      <c r="AB469" s="48"/>
      <c r="AC469" s="53">
        <f t="shared" si="15"/>
        <v>0</v>
      </c>
      <c r="AD469" s="53">
        <f t="shared" si="16"/>
        <v>0</v>
      </c>
      <c r="AE469" s="53" t="str">
        <f>IF(ISNA(VLOOKUP(C469,Вчера_Спутник!C:C, 1, FALSE)),"ошибка",0)</f>
        <v>ошибка</v>
      </c>
      <c r="AF469" s="55"/>
      <c r="AG469" s="53" t="e">
        <f>D469-VLOOKUP(C469, Вчера_Спутник!C:BG, 2, FALSE)</f>
        <v>#N/A</v>
      </c>
      <c r="AH469" s="53" t="e">
        <f>E469-F469-VLOOKUP(C469, Вчера_Спутник!C:BG, 3, FALSE)</f>
        <v>#N/A</v>
      </c>
      <c r="AI469" s="53" t="e">
        <f>G469-H469-VLOOKUP(C469, Вчера_Спутник!C:BG, 5, FALSE)</f>
        <v>#N/A</v>
      </c>
      <c r="AJ469" s="53" t="e">
        <f>I469-J469-VLOOKUP(C469, Вчера_Спутник!C:BG, 7, FALSE)</f>
        <v>#N/A</v>
      </c>
      <c r="AK469" s="53" t="e">
        <f>K469-L469-VLOOKUP(C469, Вчера_Спутник!C:BG, 9, FALSE)</f>
        <v>#N/A</v>
      </c>
      <c r="AL469" s="53" t="e">
        <f>M469-N469-VLOOKUP(C469, Вчера_Спутник!C:BG, 11, FALSE)</f>
        <v>#N/A</v>
      </c>
      <c r="AM469" s="53" t="e">
        <f>O469-P469-VLOOKUP(C469, Вчера_Спутник!C:BG, 13, FALSE)</f>
        <v>#N/A</v>
      </c>
      <c r="AN469" s="53" t="e">
        <f>Q469-R469-VLOOKUP(C469, Вчера_Спутник!C:BG, 15, FALSE)</f>
        <v>#N/A</v>
      </c>
      <c r="AO469" s="53" t="e">
        <f>S469-T469-VLOOKUP(C469, Вчера_Спутник!C:BG, 17, FALSE)</f>
        <v>#N/A</v>
      </c>
      <c r="AP469" s="53" t="e">
        <f>U469-V469-VLOOKUP(C469, Вчера_Спутник!C:BG, 19, FALSE)</f>
        <v>#N/A</v>
      </c>
      <c r="AQ469" s="53" t="e">
        <f>W469-X469-VLOOKUP(C469, Вчера_Спутник!C:BG, 21, FALSE)</f>
        <v>#N/A</v>
      </c>
      <c r="AR469" s="53" t="e">
        <f>Y469-Z469-VLOOKUP(C469, Вчера_Спутник!C:BG, 23, FALSE)</f>
        <v>#N/A</v>
      </c>
      <c r="AS469" s="53" t="e">
        <f>VLOOKUP(C469, Вчера_Спутник!C:BG, 25, FALSE)+F469-V469-Z469-AA469</f>
        <v>#N/A</v>
      </c>
    </row>
    <row r="470" spans="1:45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4"/>
      <c r="AB470" s="48"/>
      <c r="AC470" s="53">
        <f t="shared" si="15"/>
        <v>0</v>
      </c>
      <c r="AD470" s="53">
        <f t="shared" si="16"/>
        <v>0</v>
      </c>
      <c r="AE470" s="53" t="str">
        <f>IF(ISNA(VLOOKUP(C470,Вчера_Спутник!C:C, 1, FALSE)),"ошибка",0)</f>
        <v>ошибка</v>
      </c>
      <c r="AF470" s="55"/>
      <c r="AG470" s="53" t="e">
        <f>D470-VLOOKUP(C470, Вчера_Спутник!C:BG, 2, FALSE)</f>
        <v>#N/A</v>
      </c>
      <c r="AH470" s="53" t="e">
        <f>E470-F470-VLOOKUP(C470, Вчера_Спутник!C:BG, 3, FALSE)</f>
        <v>#N/A</v>
      </c>
      <c r="AI470" s="53" t="e">
        <f>G470-H470-VLOOKUP(C470, Вчера_Спутник!C:BG, 5, FALSE)</f>
        <v>#N/A</v>
      </c>
      <c r="AJ470" s="53" t="e">
        <f>I470-J470-VLOOKUP(C470, Вчера_Спутник!C:BG, 7, FALSE)</f>
        <v>#N/A</v>
      </c>
      <c r="AK470" s="53" t="e">
        <f>K470-L470-VLOOKUP(C470, Вчера_Спутник!C:BG, 9, FALSE)</f>
        <v>#N/A</v>
      </c>
      <c r="AL470" s="53" t="e">
        <f>M470-N470-VLOOKUP(C470, Вчера_Спутник!C:BG, 11, FALSE)</f>
        <v>#N/A</v>
      </c>
      <c r="AM470" s="53" t="e">
        <f>O470-P470-VLOOKUP(C470, Вчера_Спутник!C:BG, 13, FALSE)</f>
        <v>#N/A</v>
      </c>
      <c r="AN470" s="53" t="e">
        <f>Q470-R470-VLOOKUP(C470, Вчера_Спутник!C:BG, 15, FALSE)</f>
        <v>#N/A</v>
      </c>
      <c r="AO470" s="53" t="e">
        <f>S470-T470-VLOOKUP(C470, Вчера_Спутник!C:BG, 17, FALSE)</f>
        <v>#N/A</v>
      </c>
      <c r="AP470" s="53" t="e">
        <f>U470-V470-VLOOKUP(C470, Вчера_Спутник!C:BG, 19, FALSE)</f>
        <v>#N/A</v>
      </c>
      <c r="AQ470" s="53" t="e">
        <f>W470-X470-VLOOKUP(C470, Вчера_Спутник!C:BG, 21, FALSE)</f>
        <v>#N/A</v>
      </c>
      <c r="AR470" s="53" t="e">
        <f>Y470-Z470-VLOOKUP(C470, Вчера_Спутник!C:BG, 23, FALSE)</f>
        <v>#N/A</v>
      </c>
      <c r="AS470" s="53" t="e">
        <f>VLOOKUP(C470, Вчера_Спутник!C:BG, 25, FALSE)+F470-V470-Z470-AA470</f>
        <v>#N/A</v>
      </c>
    </row>
    <row r="471" spans="1:45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4"/>
      <c r="AB471" s="48"/>
      <c r="AC471" s="53">
        <f t="shared" si="15"/>
        <v>0</v>
      </c>
      <c r="AD471" s="53">
        <f t="shared" si="16"/>
        <v>0</v>
      </c>
      <c r="AE471" s="53" t="str">
        <f>IF(ISNA(VLOOKUP(C471,Вчера_Спутник!C:C, 1, FALSE)),"ошибка",0)</f>
        <v>ошибка</v>
      </c>
      <c r="AF471" s="55"/>
      <c r="AG471" s="53" t="e">
        <f>D471-VLOOKUP(C471, Вчера_Спутник!C:BG, 2, FALSE)</f>
        <v>#N/A</v>
      </c>
      <c r="AH471" s="53" t="e">
        <f>E471-F471-VLOOKUP(C471, Вчера_Спутник!C:BG, 3, FALSE)</f>
        <v>#N/A</v>
      </c>
      <c r="AI471" s="53" t="e">
        <f>G471-H471-VLOOKUP(C471, Вчера_Спутник!C:BG, 5, FALSE)</f>
        <v>#N/A</v>
      </c>
      <c r="AJ471" s="53" t="e">
        <f>I471-J471-VLOOKUP(C471, Вчера_Спутник!C:BG, 7, FALSE)</f>
        <v>#N/A</v>
      </c>
      <c r="AK471" s="53" t="e">
        <f>K471-L471-VLOOKUP(C471, Вчера_Спутник!C:BG, 9, FALSE)</f>
        <v>#N/A</v>
      </c>
      <c r="AL471" s="53" t="e">
        <f>M471-N471-VLOOKUP(C471, Вчера_Спутник!C:BG, 11, FALSE)</f>
        <v>#N/A</v>
      </c>
      <c r="AM471" s="53" t="e">
        <f>O471-P471-VLOOKUP(C471, Вчера_Спутник!C:BG, 13, FALSE)</f>
        <v>#N/A</v>
      </c>
      <c r="AN471" s="53" t="e">
        <f>Q471-R471-VLOOKUP(C471, Вчера_Спутник!C:BG, 15, FALSE)</f>
        <v>#N/A</v>
      </c>
      <c r="AO471" s="53" t="e">
        <f>S471-T471-VLOOKUP(C471, Вчера_Спутник!C:BG, 17, FALSE)</f>
        <v>#N/A</v>
      </c>
      <c r="AP471" s="53" t="e">
        <f>U471-V471-VLOOKUP(C471, Вчера_Спутник!C:BG, 19, FALSE)</f>
        <v>#N/A</v>
      </c>
      <c r="AQ471" s="53" t="e">
        <f>W471-X471-VLOOKUP(C471, Вчера_Спутник!C:BG, 21, FALSE)</f>
        <v>#N/A</v>
      </c>
      <c r="AR471" s="53" t="e">
        <f>Y471-Z471-VLOOKUP(C471, Вчера_Спутник!C:BG, 23, FALSE)</f>
        <v>#N/A</v>
      </c>
      <c r="AS471" s="53" t="e">
        <f>VLOOKUP(C471, Вчера_Спутник!C:BG, 25, FALSE)+F471-V471-Z471-AA471</f>
        <v>#N/A</v>
      </c>
    </row>
    <row r="472" spans="1:45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4"/>
      <c r="AB472" s="48"/>
      <c r="AC472" s="53">
        <f t="shared" si="15"/>
        <v>0</v>
      </c>
      <c r="AD472" s="53">
        <f t="shared" si="16"/>
        <v>0</v>
      </c>
      <c r="AE472" s="53" t="str">
        <f>IF(ISNA(VLOOKUP(C472,Вчера_Спутник!C:C, 1, FALSE)),"ошибка",0)</f>
        <v>ошибка</v>
      </c>
      <c r="AF472" s="55"/>
      <c r="AG472" s="53" t="e">
        <f>D472-VLOOKUP(C472, Вчера_Спутник!C:BG, 2, FALSE)</f>
        <v>#N/A</v>
      </c>
      <c r="AH472" s="53" t="e">
        <f>E472-F472-VLOOKUP(C472, Вчера_Спутник!C:BG, 3, FALSE)</f>
        <v>#N/A</v>
      </c>
      <c r="AI472" s="53" t="e">
        <f>G472-H472-VLOOKUP(C472, Вчера_Спутник!C:BG, 5, FALSE)</f>
        <v>#N/A</v>
      </c>
      <c r="AJ472" s="53" t="e">
        <f>I472-J472-VLOOKUP(C472, Вчера_Спутник!C:BG, 7, FALSE)</f>
        <v>#N/A</v>
      </c>
      <c r="AK472" s="53" t="e">
        <f>K472-L472-VLOOKUP(C472, Вчера_Спутник!C:BG, 9, FALSE)</f>
        <v>#N/A</v>
      </c>
      <c r="AL472" s="53" t="e">
        <f>M472-N472-VLOOKUP(C472, Вчера_Спутник!C:BG, 11, FALSE)</f>
        <v>#N/A</v>
      </c>
      <c r="AM472" s="53" t="e">
        <f>O472-P472-VLOOKUP(C472, Вчера_Спутник!C:BG, 13, FALSE)</f>
        <v>#N/A</v>
      </c>
      <c r="AN472" s="53" t="e">
        <f>Q472-R472-VLOOKUP(C472, Вчера_Спутник!C:BG, 15, FALSE)</f>
        <v>#N/A</v>
      </c>
      <c r="AO472" s="53" t="e">
        <f>S472-T472-VLOOKUP(C472, Вчера_Спутник!C:BG, 17, FALSE)</f>
        <v>#N/A</v>
      </c>
      <c r="AP472" s="53" t="e">
        <f>U472-V472-VLOOKUP(C472, Вчера_Спутник!C:BG, 19, FALSE)</f>
        <v>#N/A</v>
      </c>
      <c r="AQ472" s="53" t="e">
        <f>W472-X472-VLOOKUP(C472, Вчера_Спутник!C:BG, 21, FALSE)</f>
        <v>#N/A</v>
      </c>
      <c r="AR472" s="53" t="e">
        <f>Y472-Z472-VLOOKUP(C472, Вчера_Спутник!C:BG, 23, FALSE)</f>
        <v>#N/A</v>
      </c>
      <c r="AS472" s="53" t="e">
        <f>VLOOKUP(C472, Вчера_Спутник!C:BG, 25, FALSE)+F472-V472-Z472-AA472</f>
        <v>#N/A</v>
      </c>
    </row>
    <row r="473" spans="1:45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4"/>
      <c r="AB473" s="48"/>
      <c r="AC473" s="53">
        <f t="shared" si="15"/>
        <v>0</v>
      </c>
      <c r="AD473" s="53">
        <f t="shared" si="16"/>
        <v>0</v>
      </c>
      <c r="AE473" s="53" t="str">
        <f>IF(ISNA(VLOOKUP(C473,Вчера_Спутник!C:C, 1, FALSE)),"ошибка",0)</f>
        <v>ошибка</v>
      </c>
      <c r="AF473" s="55"/>
      <c r="AG473" s="53" t="e">
        <f>D473-VLOOKUP(C473, Вчера_Спутник!C:BG, 2, FALSE)</f>
        <v>#N/A</v>
      </c>
      <c r="AH473" s="53" t="e">
        <f>E473-F473-VLOOKUP(C473, Вчера_Спутник!C:BG, 3, FALSE)</f>
        <v>#N/A</v>
      </c>
      <c r="AI473" s="53" t="e">
        <f>G473-H473-VLOOKUP(C473, Вчера_Спутник!C:BG, 5, FALSE)</f>
        <v>#N/A</v>
      </c>
      <c r="AJ473" s="53" t="e">
        <f>I473-J473-VLOOKUP(C473, Вчера_Спутник!C:BG, 7, FALSE)</f>
        <v>#N/A</v>
      </c>
      <c r="AK473" s="53" t="e">
        <f>K473-L473-VLOOKUP(C473, Вчера_Спутник!C:BG, 9, FALSE)</f>
        <v>#N/A</v>
      </c>
      <c r="AL473" s="53" t="e">
        <f>M473-N473-VLOOKUP(C473, Вчера_Спутник!C:BG, 11, FALSE)</f>
        <v>#N/A</v>
      </c>
      <c r="AM473" s="53" t="e">
        <f>O473-P473-VLOOKUP(C473, Вчера_Спутник!C:BG, 13, FALSE)</f>
        <v>#N/A</v>
      </c>
      <c r="AN473" s="53" t="e">
        <f>Q473-R473-VLOOKUP(C473, Вчера_Спутник!C:BG, 15, FALSE)</f>
        <v>#N/A</v>
      </c>
      <c r="AO473" s="53" t="e">
        <f>S473-T473-VLOOKUP(C473, Вчера_Спутник!C:BG, 17, FALSE)</f>
        <v>#N/A</v>
      </c>
      <c r="AP473" s="53" t="e">
        <f>U473-V473-VLOOKUP(C473, Вчера_Спутник!C:BG, 19, FALSE)</f>
        <v>#N/A</v>
      </c>
      <c r="AQ473" s="53" t="e">
        <f>W473-X473-VLOOKUP(C473, Вчера_Спутник!C:BG, 21, FALSE)</f>
        <v>#N/A</v>
      </c>
      <c r="AR473" s="53" t="e">
        <f>Y473-Z473-VLOOKUP(C473, Вчера_Спутник!C:BG, 23, FALSE)</f>
        <v>#N/A</v>
      </c>
      <c r="AS473" s="53" t="e">
        <f>VLOOKUP(C473, Вчера_Спутник!C:BG, 25, FALSE)+F473-V473-Z473-AA473</f>
        <v>#N/A</v>
      </c>
    </row>
    <row r="474" spans="1:45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4"/>
      <c r="AB474" s="48"/>
      <c r="AC474" s="53">
        <f t="shared" si="15"/>
        <v>0</v>
      </c>
      <c r="AD474" s="53">
        <f t="shared" si="16"/>
        <v>0</v>
      </c>
      <c r="AE474" s="53" t="str">
        <f>IF(ISNA(VLOOKUP(C474,Вчера_Спутник!C:C, 1, FALSE)),"ошибка",0)</f>
        <v>ошибка</v>
      </c>
      <c r="AF474" s="55"/>
      <c r="AG474" s="53" t="e">
        <f>D474-VLOOKUP(C474, Вчера_Спутник!C:BG, 2, FALSE)</f>
        <v>#N/A</v>
      </c>
      <c r="AH474" s="53" t="e">
        <f>E474-F474-VLOOKUP(C474, Вчера_Спутник!C:BG, 3, FALSE)</f>
        <v>#N/A</v>
      </c>
      <c r="AI474" s="53" t="e">
        <f>G474-H474-VLOOKUP(C474, Вчера_Спутник!C:BG, 5, FALSE)</f>
        <v>#N/A</v>
      </c>
      <c r="AJ474" s="53" t="e">
        <f>I474-J474-VLOOKUP(C474, Вчера_Спутник!C:BG, 7, FALSE)</f>
        <v>#N/A</v>
      </c>
      <c r="AK474" s="53" t="e">
        <f>K474-L474-VLOOKUP(C474, Вчера_Спутник!C:BG, 9, FALSE)</f>
        <v>#N/A</v>
      </c>
      <c r="AL474" s="53" t="e">
        <f>M474-N474-VLOOKUP(C474, Вчера_Спутник!C:BG, 11, FALSE)</f>
        <v>#N/A</v>
      </c>
      <c r="AM474" s="53" t="e">
        <f>O474-P474-VLOOKUP(C474, Вчера_Спутник!C:BG, 13, FALSE)</f>
        <v>#N/A</v>
      </c>
      <c r="AN474" s="53" t="e">
        <f>Q474-R474-VLOOKUP(C474, Вчера_Спутник!C:BG, 15, FALSE)</f>
        <v>#N/A</v>
      </c>
      <c r="AO474" s="53" t="e">
        <f>S474-T474-VLOOKUP(C474, Вчера_Спутник!C:BG, 17, FALSE)</f>
        <v>#N/A</v>
      </c>
      <c r="AP474" s="53" t="e">
        <f>U474-V474-VLOOKUP(C474, Вчера_Спутник!C:BG, 19, FALSE)</f>
        <v>#N/A</v>
      </c>
      <c r="AQ474" s="53" t="e">
        <f>W474-X474-VLOOKUP(C474, Вчера_Спутник!C:BG, 21, FALSE)</f>
        <v>#N/A</v>
      </c>
      <c r="AR474" s="53" t="e">
        <f>Y474-Z474-VLOOKUP(C474, Вчера_Спутник!C:BG, 23, FALSE)</f>
        <v>#N/A</v>
      </c>
      <c r="AS474" s="53" t="e">
        <f>VLOOKUP(C474, Вчера_Спутник!C:BG, 25, FALSE)+F474-V474-Z474-AA474</f>
        <v>#N/A</v>
      </c>
    </row>
    <row r="475" spans="1:45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4"/>
      <c r="AB475" s="48"/>
      <c r="AC475" s="53">
        <f t="shared" si="15"/>
        <v>0</v>
      </c>
      <c r="AD475" s="53">
        <f t="shared" si="16"/>
        <v>0</v>
      </c>
      <c r="AE475" s="53" t="str">
        <f>IF(ISNA(VLOOKUP(C475,Вчера_Спутник!C:C, 1, FALSE)),"ошибка",0)</f>
        <v>ошибка</v>
      </c>
      <c r="AF475" s="55"/>
      <c r="AG475" s="53" t="e">
        <f>D475-VLOOKUP(C475, Вчера_Спутник!C:BG, 2, FALSE)</f>
        <v>#N/A</v>
      </c>
      <c r="AH475" s="53" t="e">
        <f>E475-F475-VLOOKUP(C475, Вчера_Спутник!C:BG, 3, FALSE)</f>
        <v>#N/A</v>
      </c>
      <c r="AI475" s="53" t="e">
        <f>G475-H475-VLOOKUP(C475, Вчера_Спутник!C:BG, 5, FALSE)</f>
        <v>#N/A</v>
      </c>
      <c r="AJ475" s="53" t="e">
        <f>I475-J475-VLOOKUP(C475, Вчера_Спутник!C:BG, 7, FALSE)</f>
        <v>#N/A</v>
      </c>
      <c r="AK475" s="53" t="e">
        <f>K475-L475-VLOOKUP(C475, Вчера_Спутник!C:BG, 9, FALSE)</f>
        <v>#N/A</v>
      </c>
      <c r="AL475" s="53" t="e">
        <f>M475-N475-VLOOKUP(C475, Вчера_Спутник!C:BG, 11, FALSE)</f>
        <v>#N/A</v>
      </c>
      <c r="AM475" s="53" t="e">
        <f>O475-P475-VLOOKUP(C475, Вчера_Спутник!C:BG, 13, FALSE)</f>
        <v>#N/A</v>
      </c>
      <c r="AN475" s="53" t="e">
        <f>Q475-R475-VLOOKUP(C475, Вчера_Спутник!C:BG, 15, FALSE)</f>
        <v>#N/A</v>
      </c>
      <c r="AO475" s="53" t="e">
        <f>S475-T475-VLOOKUP(C475, Вчера_Спутник!C:BG, 17, FALSE)</f>
        <v>#N/A</v>
      </c>
      <c r="AP475" s="53" t="e">
        <f>U475-V475-VLOOKUP(C475, Вчера_Спутник!C:BG, 19, FALSE)</f>
        <v>#N/A</v>
      </c>
      <c r="AQ475" s="53" t="e">
        <f>W475-X475-VLOOKUP(C475, Вчера_Спутник!C:BG, 21, FALSE)</f>
        <v>#N/A</v>
      </c>
      <c r="AR475" s="53" t="e">
        <f>Y475-Z475-VLOOKUP(C475, Вчера_Спутник!C:BG, 23, FALSE)</f>
        <v>#N/A</v>
      </c>
      <c r="AS475" s="53" t="e">
        <f>VLOOKUP(C475, Вчера_Спутник!C:BG, 25, FALSE)+F475-V475-Z475-AA475</f>
        <v>#N/A</v>
      </c>
    </row>
    <row r="476" spans="1:45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4"/>
      <c r="AB476" s="48"/>
      <c r="AC476" s="53">
        <f t="shared" si="15"/>
        <v>0</v>
      </c>
      <c r="AD476" s="53">
        <f t="shared" si="16"/>
        <v>0</v>
      </c>
      <c r="AE476" s="53" t="str">
        <f>IF(ISNA(VLOOKUP(C476,Вчера_Спутник!C:C, 1, FALSE)),"ошибка",0)</f>
        <v>ошибка</v>
      </c>
      <c r="AF476" s="55"/>
      <c r="AG476" s="53" t="e">
        <f>D476-VLOOKUP(C476, Вчера_Спутник!C:BG, 2, FALSE)</f>
        <v>#N/A</v>
      </c>
      <c r="AH476" s="53" t="e">
        <f>E476-F476-VLOOKUP(C476, Вчера_Спутник!C:BG, 3, FALSE)</f>
        <v>#N/A</v>
      </c>
      <c r="AI476" s="53" t="e">
        <f>G476-H476-VLOOKUP(C476, Вчера_Спутник!C:BG, 5, FALSE)</f>
        <v>#N/A</v>
      </c>
      <c r="AJ476" s="53" t="e">
        <f>I476-J476-VLOOKUP(C476, Вчера_Спутник!C:BG, 7, FALSE)</f>
        <v>#N/A</v>
      </c>
      <c r="AK476" s="53" t="e">
        <f>K476-L476-VLOOKUP(C476, Вчера_Спутник!C:BG, 9, FALSE)</f>
        <v>#N/A</v>
      </c>
      <c r="AL476" s="53" t="e">
        <f>M476-N476-VLOOKUP(C476, Вчера_Спутник!C:BG, 11, FALSE)</f>
        <v>#N/A</v>
      </c>
      <c r="AM476" s="53" t="e">
        <f>O476-P476-VLOOKUP(C476, Вчера_Спутник!C:BG, 13, FALSE)</f>
        <v>#N/A</v>
      </c>
      <c r="AN476" s="53" t="e">
        <f>Q476-R476-VLOOKUP(C476, Вчера_Спутник!C:BG, 15, FALSE)</f>
        <v>#N/A</v>
      </c>
      <c r="AO476" s="53" t="e">
        <f>S476-T476-VLOOKUP(C476, Вчера_Спутник!C:BG, 17, FALSE)</f>
        <v>#N/A</v>
      </c>
      <c r="AP476" s="53" t="e">
        <f>U476-V476-VLOOKUP(C476, Вчера_Спутник!C:BG, 19, FALSE)</f>
        <v>#N/A</v>
      </c>
      <c r="AQ476" s="53" t="e">
        <f>W476-X476-VLOOKUP(C476, Вчера_Спутник!C:BG, 21, FALSE)</f>
        <v>#N/A</v>
      </c>
      <c r="AR476" s="53" t="e">
        <f>Y476-Z476-VLOOKUP(C476, Вчера_Спутник!C:BG, 23, FALSE)</f>
        <v>#N/A</v>
      </c>
      <c r="AS476" s="53" t="e">
        <f>VLOOKUP(C476, Вчера_Спутник!C:BG, 25, FALSE)+F476-V476-Z476-AA476</f>
        <v>#N/A</v>
      </c>
    </row>
    <row r="477" spans="1:45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4"/>
      <c r="AB477" s="48"/>
      <c r="AC477" s="53">
        <f t="shared" si="15"/>
        <v>0</v>
      </c>
      <c r="AD477" s="53">
        <f t="shared" si="16"/>
        <v>0</v>
      </c>
      <c r="AE477" s="53" t="str">
        <f>IF(ISNA(VLOOKUP(C477,Вчера_Спутник!C:C, 1, FALSE)),"ошибка",0)</f>
        <v>ошибка</v>
      </c>
      <c r="AF477" s="55"/>
      <c r="AG477" s="53" t="e">
        <f>D477-VLOOKUP(C477, Вчера_Спутник!C:BG, 2, FALSE)</f>
        <v>#N/A</v>
      </c>
      <c r="AH477" s="53" t="e">
        <f>E477-F477-VLOOKUP(C477, Вчера_Спутник!C:BG, 3, FALSE)</f>
        <v>#N/A</v>
      </c>
      <c r="AI477" s="53" t="e">
        <f>G477-H477-VLOOKUP(C477, Вчера_Спутник!C:BG, 5, FALSE)</f>
        <v>#N/A</v>
      </c>
      <c r="AJ477" s="53" t="e">
        <f>I477-J477-VLOOKUP(C477, Вчера_Спутник!C:BG, 7, FALSE)</f>
        <v>#N/A</v>
      </c>
      <c r="AK477" s="53" t="e">
        <f>K477-L477-VLOOKUP(C477, Вчера_Спутник!C:BG, 9, FALSE)</f>
        <v>#N/A</v>
      </c>
      <c r="AL477" s="53" t="e">
        <f>M477-N477-VLOOKUP(C477, Вчера_Спутник!C:BG, 11, FALSE)</f>
        <v>#N/A</v>
      </c>
      <c r="AM477" s="53" t="e">
        <f>O477-P477-VLOOKUP(C477, Вчера_Спутник!C:BG, 13, FALSE)</f>
        <v>#N/A</v>
      </c>
      <c r="AN477" s="53" t="e">
        <f>Q477-R477-VLOOKUP(C477, Вчера_Спутник!C:BG, 15, FALSE)</f>
        <v>#N/A</v>
      </c>
      <c r="AO477" s="53" t="e">
        <f>S477-T477-VLOOKUP(C477, Вчера_Спутник!C:BG, 17, FALSE)</f>
        <v>#N/A</v>
      </c>
      <c r="AP477" s="53" t="e">
        <f>U477-V477-VLOOKUP(C477, Вчера_Спутник!C:BG, 19, FALSE)</f>
        <v>#N/A</v>
      </c>
      <c r="AQ477" s="53" t="e">
        <f>W477-X477-VLOOKUP(C477, Вчера_Спутник!C:BG, 21, FALSE)</f>
        <v>#N/A</v>
      </c>
      <c r="AR477" s="53" t="e">
        <f>Y477-Z477-VLOOKUP(C477, Вчера_Спутник!C:BG, 23, FALSE)</f>
        <v>#N/A</v>
      </c>
      <c r="AS477" s="53" t="e">
        <f>VLOOKUP(C477, Вчера_Спутник!C:BG, 25, FALSE)+F477-V477-Z477-AA477</f>
        <v>#N/A</v>
      </c>
    </row>
    <row r="478" spans="1:45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4"/>
      <c r="AB478" s="48"/>
      <c r="AC478" s="53">
        <f t="shared" si="15"/>
        <v>0</v>
      </c>
      <c r="AD478" s="53">
        <f t="shared" si="16"/>
        <v>0</v>
      </c>
      <c r="AE478" s="53" t="str">
        <f>IF(ISNA(VLOOKUP(C478,Вчера_Спутник!C:C, 1, FALSE)),"ошибка",0)</f>
        <v>ошибка</v>
      </c>
      <c r="AF478" s="55"/>
      <c r="AG478" s="53" t="e">
        <f>D478-VLOOKUP(C478, Вчера_Спутник!C:BG, 2, FALSE)</f>
        <v>#N/A</v>
      </c>
      <c r="AH478" s="53" t="e">
        <f>E478-F478-VLOOKUP(C478, Вчера_Спутник!C:BG, 3, FALSE)</f>
        <v>#N/A</v>
      </c>
      <c r="AI478" s="53" t="e">
        <f>G478-H478-VLOOKUP(C478, Вчера_Спутник!C:BG, 5, FALSE)</f>
        <v>#N/A</v>
      </c>
      <c r="AJ478" s="53" t="e">
        <f>I478-J478-VLOOKUP(C478, Вчера_Спутник!C:BG, 7, FALSE)</f>
        <v>#N/A</v>
      </c>
      <c r="AK478" s="53" t="e">
        <f>K478-L478-VLOOKUP(C478, Вчера_Спутник!C:BG, 9, FALSE)</f>
        <v>#N/A</v>
      </c>
      <c r="AL478" s="53" t="e">
        <f>M478-N478-VLOOKUP(C478, Вчера_Спутник!C:BG, 11, FALSE)</f>
        <v>#N/A</v>
      </c>
      <c r="AM478" s="53" t="e">
        <f>O478-P478-VLOOKUP(C478, Вчера_Спутник!C:BG, 13, FALSE)</f>
        <v>#N/A</v>
      </c>
      <c r="AN478" s="53" t="e">
        <f>Q478-R478-VLOOKUP(C478, Вчера_Спутник!C:BG, 15, FALSE)</f>
        <v>#N/A</v>
      </c>
      <c r="AO478" s="53" t="e">
        <f>S478-T478-VLOOKUP(C478, Вчера_Спутник!C:BG, 17, FALSE)</f>
        <v>#N/A</v>
      </c>
      <c r="AP478" s="53" t="e">
        <f>U478-V478-VLOOKUP(C478, Вчера_Спутник!C:BG, 19, FALSE)</f>
        <v>#N/A</v>
      </c>
      <c r="AQ478" s="53" t="e">
        <f>W478-X478-VLOOKUP(C478, Вчера_Спутник!C:BG, 21, FALSE)</f>
        <v>#N/A</v>
      </c>
      <c r="AR478" s="53" t="e">
        <f>Y478-Z478-VLOOKUP(C478, Вчера_Спутник!C:BG, 23, FALSE)</f>
        <v>#N/A</v>
      </c>
      <c r="AS478" s="53" t="e">
        <f>VLOOKUP(C478, Вчера_Спутник!C:BG, 25, FALSE)+F478-V478-Z478-AA478</f>
        <v>#N/A</v>
      </c>
    </row>
    <row r="479" spans="1:45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4"/>
      <c r="AB479" s="48"/>
      <c r="AC479" s="53">
        <f t="shared" si="15"/>
        <v>0</v>
      </c>
      <c r="AD479" s="53">
        <f t="shared" si="16"/>
        <v>0</v>
      </c>
      <c r="AE479" s="53" t="str">
        <f>IF(ISNA(VLOOKUP(C479,Вчера_Спутник!C:C, 1, FALSE)),"ошибка",0)</f>
        <v>ошибка</v>
      </c>
      <c r="AF479" s="55"/>
      <c r="AG479" s="53" t="e">
        <f>D479-VLOOKUP(C479, Вчера_Спутник!C:BG, 2, FALSE)</f>
        <v>#N/A</v>
      </c>
      <c r="AH479" s="53" t="e">
        <f>E479-F479-VLOOKUP(C479, Вчера_Спутник!C:BG, 3, FALSE)</f>
        <v>#N/A</v>
      </c>
      <c r="AI479" s="53" t="e">
        <f>G479-H479-VLOOKUP(C479, Вчера_Спутник!C:BG, 5, FALSE)</f>
        <v>#N/A</v>
      </c>
      <c r="AJ479" s="53" t="e">
        <f>I479-J479-VLOOKUP(C479, Вчера_Спутник!C:BG, 7, FALSE)</f>
        <v>#N/A</v>
      </c>
      <c r="AK479" s="53" t="e">
        <f>K479-L479-VLOOKUP(C479, Вчера_Спутник!C:BG, 9, FALSE)</f>
        <v>#N/A</v>
      </c>
      <c r="AL479" s="53" t="e">
        <f>M479-N479-VLOOKUP(C479, Вчера_Спутник!C:BG, 11, FALSE)</f>
        <v>#N/A</v>
      </c>
      <c r="AM479" s="53" t="e">
        <f>O479-P479-VLOOKUP(C479, Вчера_Спутник!C:BG, 13, FALSE)</f>
        <v>#N/A</v>
      </c>
      <c r="AN479" s="53" t="e">
        <f>Q479-R479-VLOOKUP(C479, Вчера_Спутник!C:BG, 15, FALSE)</f>
        <v>#N/A</v>
      </c>
      <c r="AO479" s="53" t="e">
        <f>S479-T479-VLOOKUP(C479, Вчера_Спутник!C:BG, 17, FALSE)</f>
        <v>#N/A</v>
      </c>
      <c r="AP479" s="53" t="e">
        <f>U479-V479-VLOOKUP(C479, Вчера_Спутник!C:BG, 19, FALSE)</f>
        <v>#N/A</v>
      </c>
      <c r="AQ479" s="53" t="e">
        <f>W479-X479-VLOOKUP(C479, Вчера_Спутник!C:BG, 21, FALSE)</f>
        <v>#N/A</v>
      </c>
      <c r="AR479" s="53" t="e">
        <f>Y479-Z479-VLOOKUP(C479, Вчера_Спутник!C:BG, 23, FALSE)</f>
        <v>#N/A</v>
      </c>
      <c r="AS479" s="53" t="e">
        <f>VLOOKUP(C479, Вчера_Спутник!C:BG, 25, FALSE)+F479-V479-Z479-AA479</f>
        <v>#N/A</v>
      </c>
    </row>
    <row r="480" spans="1:45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4"/>
      <c r="AB480" s="48"/>
      <c r="AC480" s="53">
        <f t="shared" si="15"/>
        <v>0</v>
      </c>
      <c r="AD480" s="53">
        <f t="shared" si="16"/>
        <v>0</v>
      </c>
      <c r="AE480" s="53" t="str">
        <f>IF(ISNA(VLOOKUP(C480,Вчера_Спутник!C:C, 1, FALSE)),"ошибка",0)</f>
        <v>ошибка</v>
      </c>
      <c r="AF480" s="55"/>
      <c r="AG480" s="53" t="e">
        <f>D480-VLOOKUP(C480, Вчера_Спутник!C:BG, 2, FALSE)</f>
        <v>#N/A</v>
      </c>
      <c r="AH480" s="53" t="e">
        <f>E480-F480-VLOOKUP(C480, Вчера_Спутник!C:BG, 3, FALSE)</f>
        <v>#N/A</v>
      </c>
      <c r="AI480" s="53" t="e">
        <f>G480-H480-VLOOKUP(C480, Вчера_Спутник!C:BG, 5, FALSE)</f>
        <v>#N/A</v>
      </c>
      <c r="AJ480" s="53" t="e">
        <f>I480-J480-VLOOKUP(C480, Вчера_Спутник!C:BG, 7, FALSE)</f>
        <v>#N/A</v>
      </c>
      <c r="AK480" s="53" t="e">
        <f>K480-L480-VLOOKUP(C480, Вчера_Спутник!C:BG, 9, FALSE)</f>
        <v>#N/A</v>
      </c>
      <c r="AL480" s="53" t="e">
        <f>M480-N480-VLOOKUP(C480, Вчера_Спутник!C:BG, 11, FALSE)</f>
        <v>#N/A</v>
      </c>
      <c r="AM480" s="53" t="e">
        <f>O480-P480-VLOOKUP(C480, Вчера_Спутник!C:BG, 13, FALSE)</f>
        <v>#N/A</v>
      </c>
      <c r="AN480" s="53" t="e">
        <f>Q480-R480-VLOOKUP(C480, Вчера_Спутник!C:BG, 15, FALSE)</f>
        <v>#N/A</v>
      </c>
      <c r="AO480" s="53" t="e">
        <f>S480-T480-VLOOKUP(C480, Вчера_Спутник!C:BG, 17, FALSE)</f>
        <v>#N/A</v>
      </c>
      <c r="AP480" s="53" t="e">
        <f>U480-V480-VLOOKUP(C480, Вчера_Спутник!C:BG, 19, FALSE)</f>
        <v>#N/A</v>
      </c>
      <c r="AQ480" s="53" t="e">
        <f>W480-X480-VLOOKUP(C480, Вчера_Спутник!C:BG, 21, FALSE)</f>
        <v>#N/A</v>
      </c>
      <c r="AR480" s="53" t="e">
        <f>Y480-Z480-VLOOKUP(C480, Вчера_Спутник!C:BG, 23, FALSE)</f>
        <v>#N/A</v>
      </c>
      <c r="AS480" s="53" t="e">
        <f>VLOOKUP(C480, Вчера_Спутник!C:BG, 25, FALSE)+F480-V480-Z480-AA480</f>
        <v>#N/A</v>
      </c>
    </row>
    <row r="481" spans="1:45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4"/>
      <c r="AB481" s="48"/>
      <c r="AC481" s="53">
        <f t="shared" si="15"/>
        <v>0</v>
      </c>
      <c r="AD481" s="53">
        <f t="shared" si="16"/>
        <v>0</v>
      </c>
      <c r="AE481" s="53" t="str">
        <f>IF(ISNA(VLOOKUP(C481,Вчера_Спутник!C:C, 1, FALSE)),"ошибка",0)</f>
        <v>ошибка</v>
      </c>
      <c r="AF481" s="55"/>
      <c r="AG481" s="53" t="e">
        <f>D481-VLOOKUP(C481, Вчера_Спутник!C:BG, 2, FALSE)</f>
        <v>#N/A</v>
      </c>
      <c r="AH481" s="53" t="e">
        <f>E481-F481-VLOOKUP(C481, Вчера_Спутник!C:BG, 3, FALSE)</f>
        <v>#N/A</v>
      </c>
      <c r="AI481" s="53" t="e">
        <f>G481-H481-VLOOKUP(C481, Вчера_Спутник!C:BG, 5, FALSE)</f>
        <v>#N/A</v>
      </c>
      <c r="AJ481" s="53" t="e">
        <f>I481-J481-VLOOKUP(C481, Вчера_Спутник!C:BG, 7, FALSE)</f>
        <v>#N/A</v>
      </c>
      <c r="AK481" s="53" t="e">
        <f>K481-L481-VLOOKUP(C481, Вчера_Спутник!C:BG, 9, FALSE)</f>
        <v>#N/A</v>
      </c>
      <c r="AL481" s="53" t="e">
        <f>M481-N481-VLOOKUP(C481, Вчера_Спутник!C:BG, 11, FALSE)</f>
        <v>#N/A</v>
      </c>
      <c r="AM481" s="53" t="e">
        <f>O481-P481-VLOOKUP(C481, Вчера_Спутник!C:BG, 13, FALSE)</f>
        <v>#N/A</v>
      </c>
      <c r="AN481" s="53" t="e">
        <f>Q481-R481-VLOOKUP(C481, Вчера_Спутник!C:BG, 15, FALSE)</f>
        <v>#N/A</v>
      </c>
      <c r="AO481" s="53" t="e">
        <f>S481-T481-VLOOKUP(C481, Вчера_Спутник!C:BG, 17, FALSE)</f>
        <v>#N/A</v>
      </c>
      <c r="AP481" s="53" t="e">
        <f>U481-V481-VLOOKUP(C481, Вчера_Спутник!C:BG, 19, FALSE)</f>
        <v>#N/A</v>
      </c>
      <c r="AQ481" s="53" t="e">
        <f>W481-X481-VLOOKUP(C481, Вчера_Спутник!C:BG, 21, FALSE)</f>
        <v>#N/A</v>
      </c>
      <c r="AR481" s="53" t="e">
        <f>Y481-Z481-VLOOKUP(C481, Вчера_Спутник!C:BG, 23, FALSE)</f>
        <v>#N/A</v>
      </c>
      <c r="AS481" s="53" t="e">
        <f>VLOOKUP(C481, Вчера_Спутник!C:BG, 25, FALSE)+F481-V481-Z481-AA481</f>
        <v>#N/A</v>
      </c>
    </row>
    <row r="482" spans="1:45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4"/>
      <c r="AB482" s="48"/>
      <c r="AC482" s="53">
        <f t="shared" si="15"/>
        <v>0</v>
      </c>
      <c r="AD482" s="53">
        <f t="shared" si="16"/>
        <v>0</v>
      </c>
      <c r="AE482" s="53" t="str">
        <f>IF(ISNA(VLOOKUP(C482,Вчера_Спутник!C:C, 1, FALSE)),"ошибка",0)</f>
        <v>ошибка</v>
      </c>
      <c r="AF482" s="55"/>
      <c r="AG482" s="53" t="e">
        <f>D482-VLOOKUP(C482, Вчера_Спутник!C:BG, 2, FALSE)</f>
        <v>#N/A</v>
      </c>
      <c r="AH482" s="53" t="e">
        <f>E482-F482-VLOOKUP(C482, Вчера_Спутник!C:BG, 3, FALSE)</f>
        <v>#N/A</v>
      </c>
      <c r="AI482" s="53" t="e">
        <f>G482-H482-VLOOKUP(C482, Вчера_Спутник!C:BG, 5, FALSE)</f>
        <v>#N/A</v>
      </c>
      <c r="AJ482" s="53" t="e">
        <f>I482-J482-VLOOKUP(C482, Вчера_Спутник!C:BG, 7, FALSE)</f>
        <v>#N/A</v>
      </c>
      <c r="AK482" s="53" t="e">
        <f>K482-L482-VLOOKUP(C482, Вчера_Спутник!C:BG, 9, FALSE)</f>
        <v>#N/A</v>
      </c>
      <c r="AL482" s="53" t="e">
        <f>M482-N482-VLOOKUP(C482, Вчера_Спутник!C:BG, 11, FALSE)</f>
        <v>#N/A</v>
      </c>
      <c r="AM482" s="53" t="e">
        <f>O482-P482-VLOOKUP(C482, Вчера_Спутник!C:BG, 13, FALSE)</f>
        <v>#N/A</v>
      </c>
      <c r="AN482" s="53" t="e">
        <f>Q482-R482-VLOOKUP(C482, Вчера_Спутник!C:BG, 15, FALSE)</f>
        <v>#N/A</v>
      </c>
      <c r="AO482" s="53" t="e">
        <f>S482-T482-VLOOKUP(C482, Вчера_Спутник!C:BG, 17, FALSE)</f>
        <v>#N/A</v>
      </c>
      <c r="AP482" s="53" t="e">
        <f>U482-V482-VLOOKUP(C482, Вчера_Спутник!C:BG, 19, FALSE)</f>
        <v>#N/A</v>
      </c>
      <c r="AQ482" s="53" t="e">
        <f>W482-X482-VLOOKUP(C482, Вчера_Спутник!C:BG, 21, FALSE)</f>
        <v>#N/A</v>
      </c>
      <c r="AR482" s="53" t="e">
        <f>Y482-Z482-VLOOKUP(C482, Вчера_Спутник!C:BG, 23, FALSE)</f>
        <v>#N/A</v>
      </c>
      <c r="AS482" s="53" t="e">
        <f>VLOOKUP(C482, Вчера_Спутник!C:BG, 25, FALSE)+F482-V482-Z482-AA482</f>
        <v>#N/A</v>
      </c>
    </row>
    <row r="483" spans="1:45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4"/>
      <c r="AB483" s="48"/>
      <c r="AC483" s="53">
        <f t="shared" si="15"/>
        <v>0</v>
      </c>
      <c r="AD483" s="53">
        <f t="shared" si="16"/>
        <v>0</v>
      </c>
      <c r="AE483" s="53" t="str">
        <f>IF(ISNA(VLOOKUP(C483,Вчера_Спутник!C:C, 1, FALSE)),"ошибка",0)</f>
        <v>ошибка</v>
      </c>
      <c r="AF483" s="55"/>
      <c r="AG483" s="53" t="e">
        <f>D483-VLOOKUP(C483, Вчера_Спутник!C:BG, 2, FALSE)</f>
        <v>#N/A</v>
      </c>
      <c r="AH483" s="53" t="e">
        <f>E483-F483-VLOOKUP(C483, Вчера_Спутник!C:BG, 3, FALSE)</f>
        <v>#N/A</v>
      </c>
      <c r="AI483" s="53" t="e">
        <f>G483-H483-VLOOKUP(C483, Вчера_Спутник!C:BG, 5, FALSE)</f>
        <v>#N/A</v>
      </c>
      <c r="AJ483" s="53" t="e">
        <f>I483-J483-VLOOKUP(C483, Вчера_Спутник!C:BG, 7, FALSE)</f>
        <v>#N/A</v>
      </c>
      <c r="AK483" s="53" t="e">
        <f>K483-L483-VLOOKUP(C483, Вчера_Спутник!C:BG, 9, FALSE)</f>
        <v>#N/A</v>
      </c>
      <c r="AL483" s="53" t="e">
        <f>M483-N483-VLOOKUP(C483, Вчера_Спутник!C:BG, 11, FALSE)</f>
        <v>#N/A</v>
      </c>
      <c r="AM483" s="53" t="e">
        <f>O483-P483-VLOOKUP(C483, Вчера_Спутник!C:BG, 13, FALSE)</f>
        <v>#N/A</v>
      </c>
      <c r="AN483" s="53" t="e">
        <f>Q483-R483-VLOOKUP(C483, Вчера_Спутник!C:BG, 15, FALSE)</f>
        <v>#N/A</v>
      </c>
      <c r="AO483" s="53" t="e">
        <f>S483-T483-VLOOKUP(C483, Вчера_Спутник!C:BG, 17, FALSE)</f>
        <v>#N/A</v>
      </c>
      <c r="AP483" s="53" t="e">
        <f>U483-V483-VLOOKUP(C483, Вчера_Спутник!C:BG, 19, FALSE)</f>
        <v>#N/A</v>
      </c>
      <c r="AQ483" s="53" t="e">
        <f>W483-X483-VLOOKUP(C483, Вчера_Спутник!C:BG, 21, FALSE)</f>
        <v>#N/A</v>
      </c>
      <c r="AR483" s="53" t="e">
        <f>Y483-Z483-VLOOKUP(C483, Вчера_Спутник!C:BG, 23, FALSE)</f>
        <v>#N/A</v>
      </c>
      <c r="AS483" s="53" t="e">
        <f>VLOOKUP(C483, Вчера_Спутник!C:BG, 25, FALSE)+F483-V483-Z483-AA483</f>
        <v>#N/A</v>
      </c>
    </row>
    <row r="484" spans="1:45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4"/>
      <c r="AB484" s="48"/>
      <c r="AC484" s="53">
        <f t="shared" si="15"/>
        <v>0</v>
      </c>
      <c r="AD484" s="53">
        <f t="shared" si="16"/>
        <v>0</v>
      </c>
      <c r="AE484" s="53" t="str">
        <f>IF(ISNA(VLOOKUP(C484,Вчера_Спутник!C:C, 1, FALSE)),"ошибка",0)</f>
        <v>ошибка</v>
      </c>
      <c r="AF484" s="55"/>
      <c r="AG484" s="53" t="e">
        <f>D484-VLOOKUP(C484, Вчера_Спутник!C:BG, 2, FALSE)</f>
        <v>#N/A</v>
      </c>
      <c r="AH484" s="53" t="e">
        <f>E484-F484-VLOOKUP(C484, Вчера_Спутник!C:BG, 3, FALSE)</f>
        <v>#N/A</v>
      </c>
      <c r="AI484" s="53" t="e">
        <f>G484-H484-VLOOKUP(C484, Вчера_Спутник!C:BG, 5, FALSE)</f>
        <v>#N/A</v>
      </c>
      <c r="AJ484" s="53" t="e">
        <f>I484-J484-VLOOKUP(C484, Вчера_Спутник!C:BG, 7, FALSE)</f>
        <v>#N/A</v>
      </c>
      <c r="AK484" s="53" t="e">
        <f>K484-L484-VLOOKUP(C484, Вчера_Спутник!C:BG, 9, FALSE)</f>
        <v>#N/A</v>
      </c>
      <c r="AL484" s="53" t="e">
        <f>M484-N484-VLOOKUP(C484, Вчера_Спутник!C:BG, 11, FALSE)</f>
        <v>#N/A</v>
      </c>
      <c r="AM484" s="53" t="e">
        <f>O484-P484-VLOOKUP(C484, Вчера_Спутник!C:BG, 13, FALSE)</f>
        <v>#N/A</v>
      </c>
      <c r="AN484" s="53" t="e">
        <f>Q484-R484-VLOOKUP(C484, Вчера_Спутник!C:BG, 15, FALSE)</f>
        <v>#N/A</v>
      </c>
      <c r="AO484" s="53" t="e">
        <f>S484-T484-VLOOKUP(C484, Вчера_Спутник!C:BG, 17, FALSE)</f>
        <v>#N/A</v>
      </c>
      <c r="AP484" s="53" t="e">
        <f>U484-V484-VLOOKUP(C484, Вчера_Спутник!C:BG, 19, FALSE)</f>
        <v>#N/A</v>
      </c>
      <c r="AQ484" s="53" t="e">
        <f>W484-X484-VLOOKUP(C484, Вчера_Спутник!C:BG, 21, FALSE)</f>
        <v>#N/A</v>
      </c>
      <c r="AR484" s="53" t="e">
        <f>Y484-Z484-VLOOKUP(C484, Вчера_Спутник!C:BG, 23, FALSE)</f>
        <v>#N/A</v>
      </c>
      <c r="AS484" s="53" t="e">
        <f>VLOOKUP(C484, Вчера_Спутник!C:BG, 25, FALSE)+F484-V484-Z484-AA484</f>
        <v>#N/A</v>
      </c>
    </row>
    <row r="485" spans="1:45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4"/>
      <c r="AB485" s="48"/>
      <c r="AC485" s="53">
        <f t="shared" si="15"/>
        <v>0</v>
      </c>
      <c r="AD485" s="53">
        <f t="shared" si="16"/>
        <v>0</v>
      </c>
      <c r="AE485" s="53" t="str">
        <f>IF(ISNA(VLOOKUP(C485,Вчера_Спутник!C:C, 1, FALSE)),"ошибка",0)</f>
        <v>ошибка</v>
      </c>
      <c r="AF485" s="55"/>
      <c r="AG485" s="53" t="e">
        <f>D485-VLOOKUP(C485, Вчера_Спутник!C:BG, 2, FALSE)</f>
        <v>#N/A</v>
      </c>
      <c r="AH485" s="53" t="e">
        <f>E485-F485-VLOOKUP(C485, Вчера_Спутник!C:BG, 3, FALSE)</f>
        <v>#N/A</v>
      </c>
      <c r="AI485" s="53" t="e">
        <f>G485-H485-VLOOKUP(C485, Вчера_Спутник!C:BG, 5, FALSE)</f>
        <v>#N/A</v>
      </c>
      <c r="AJ485" s="53" t="e">
        <f>I485-J485-VLOOKUP(C485, Вчера_Спутник!C:BG, 7, FALSE)</f>
        <v>#N/A</v>
      </c>
      <c r="AK485" s="53" t="e">
        <f>K485-L485-VLOOKUP(C485, Вчера_Спутник!C:BG, 9, FALSE)</f>
        <v>#N/A</v>
      </c>
      <c r="AL485" s="53" t="e">
        <f>M485-N485-VLOOKUP(C485, Вчера_Спутник!C:BG, 11, FALSE)</f>
        <v>#N/A</v>
      </c>
      <c r="AM485" s="53" t="e">
        <f>O485-P485-VLOOKUP(C485, Вчера_Спутник!C:BG, 13, FALSE)</f>
        <v>#N/A</v>
      </c>
      <c r="AN485" s="53" t="e">
        <f>Q485-R485-VLOOKUP(C485, Вчера_Спутник!C:BG, 15, FALSE)</f>
        <v>#N/A</v>
      </c>
      <c r="AO485" s="53" t="e">
        <f>S485-T485-VLOOKUP(C485, Вчера_Спутник!C:BG, 17, FALSE)</f>
        <v>#N/A</v>
      </c>
      <c r="AP485" s="53" t="e">
        <f>U485-V485-VLOOKUP(C485, Вчера_Спутник!C:BG, 19, FALSE)</f>
        <v>#N/A</v>
      </c>
      <c r="AQ485" s="53" t="e">
        <f>W485-X485-VLOOKUP(C485, Вчера_Спутник!C:BG, 21, FALSE)</f>
        <v>#N/A</v>
      </c>
      <c r="AR485" s="53" t="e">
        <f>Y485-Z485-VLOOKUP(C485, Вчера_Спутник!C:BG, 23, FALSE)</f>
        <v>#N/A</v>
      </c>
      <c r="AS485" s="53" t="e">
        <f>VLOOKUP(C485, Вчера_Спутник!C:BG, 25, FALSE)+F485-V485-Z485-AA485</f>
        <v>#N/A</v>
      </c>
    </row>
    <row r="486" spans="1:45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4"/>
      <c r="AB486" s="48"/>
      <c r="AC486" s="53">
        <f t="shared" si="15"/>
        <v>0</v>
      </c>
      <c r="AD486" s="53">
        <f t="shared" si="16"/>
        <v>0</v>
      </c>
      <c r="AE486" s="53" t="str">
        <f>IF(ISNA(VLOOKUP(C486,Вчера_Спутник!C:C, 1, FALSE)),"ошибка",0)</f>
        <v>ошибка</v>
      </c>
      <c r="AF486" s="55"/>
      <c r="AG486" s="53" t="e">
        <f>D486-VLOOKUP(C486, Вчера_Спутник!C:BG, 2, FALSE)</f>
        <v>#N/A</v>
      </c>
      <c r="AH486" s="53" t="e">
        <f>E486-F486-VLOOKUP(C486, Вчера_Спутник!C:BG, 3, FALSE)</f>
        <v>#N/A</v>
      </c>
      <c r="AI486" s="53" t="e">
        <f>G486-H486-VLOOKUP(C486, Вчера_Спутник!C:BG, 5, FALSE)</f>
        <v>#N/A</v>
      </c>
      <c r="AJ486" s="53" t="e">
        <f>I486-J486-VLOOKUP(C486, Вчера_Спутник!C:BG, 7, FALSE)</f>
        <v>#N/A</v>
      </c>
      <c r="AK486" s="53" t="e">
        <f>K486-L486-VLOOKUP(C486, Вчера_Спутник!C:BG, 9, FALSE)</f>
        <v>#N/A</v>
      </c>
      <c r="AL486" s="53" t="e">
        <f>M486-N486-VLOOKUP(C486, Вчера_Спутник!C:BG, 11, FALSE)</f>
        <v>#N/A</v>
      </c>
      <c r="AM486" s="53" t="e">
        <f>O486-P486-VLOOKUP(C486, Вчера_Спутник!C:BG, 13, FALSE)</f>
        <v>#N/A</v>
      </c>
      <c r="AN486" s="53" t="e">
        <f>Q486-R486-VLOOKUP(C486, Вчера_Спутник!C:BG, 15, FALSE)</f>
        <v>#N/A</v>
      </c>
      <c r="AO486" s="53" t="e">
        <f>S486-T486-VLOOKUP(C486, Вчера_Спутник!C:BG, 17, FALSE)</f>
        <v>#N/A</v>
      </c>
      <c r="AP486" s="53" t="e">
        <f>U486-V486-VLOOKUP(C486, Вчера_Спутник!C:BG, 19, FALSE)</f>
        <v>#N/A</v>
      </c>
      <c r="AQ486" s="53" t="e">
        <f>W486-X486-VLOOKUP(C486, Вчера_Спутник!C:BG, 21, FALSE)</f>
        <v>#N/A</v>
      </c>
      <c r="AR486" s="53" t="e">
        <f>Y486-Z486-VLOOKUP(C486, Вчера_Спутник!C:BG, 23, FALSE)</f>
        <v>#N/A</v>
      </c>
      <c r="AS486" s="53" t="e">
        <f>VLOOKUP(C486, Вчера_Спутник!C:BG, 25, FALSE)+F486-V486-Z486-AA486</f>
        <v>#N/A</v>
      </c>
    </row>
    <row r="487" spans="1:45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4"/>
      <c r="AB487" s="48"/>
      <c r="AC487" s="53">
        <f t="shared" si="15"/>
        <v>0</v>
      </c>
      <c r="AD487" s="53">
        <f t="shared" si="16"/>
        <v>0</v>
      </c>
      <c r="AE487" s="53" t="str">
        <f>IF(ISNA(VLOOKUP(C487,Вчера_Спутник!C:C, 1, FALSE)),"ошибка",0)</f>
        <v>ошибка</v>
      </c>
      <c r="AF487" s="55"/>
      <c r="AG487" s="53" t="e">
        <f>D487-VLOOKUP(C487, Вчера_Спутник!C:BG, 2, FALSE)</f>
        <v>#N/A</v>
      </c>
      <c r="AH487" s="53" t="e">
        <f>E487-F487-VLOOKUP(C487, Вчера_Спутник!C:BG, 3, FALSE)</f>
        <v>#N/A</v>
      </c>
      <c r="AI487" s="53" t="e">
        <f>G487-H487-VLOOKUP(C487, Вчера_Спутник!C:BG, 5, FALSE)</f>
        <v>#N/A</v>
      </c>
      <c r="AJ487" s="53" t="e">
        <f>I487-J487-VLOOKUP(C487, Вчера_Спутник!C:BG, 7, FALSE)</f>
        <v>#N/A</v>
      </c>
      <c r="AK487" s="53" t="e">
        <f>K487-L487-VLOOKUP(C487, Вчера_Спутник!C:BG, 9, FALSE)</f>
        <v>#N/A</v>
      </c>
      <c r="AL487" s="53" t="e">
        <f>M487-N487-VLOOKUP(C487, Вчера_Спутник!C:BG, 11, FALSE)</f>
        <v>#N/A</v>
      </c>
      <c r="AM487" s="53" t="e">
        <f>O487-P487-VLOOKUP(C487, Вчера_Спутник!C:BG, 13, FALSE)</f>
        <v>#N/A</v>
      </c>
      <c r="AN487" s="53" t="e">
        <f>Q487-R487-VLOOKUP(C487, Вчера_Спутник!C:BG, 15, FALSE)</f>
        <v>#N/A</v>
      </c>
      <c r="AO487" s="53" t="e">
        <f>S487-T487-VLOOKUP(C487, Вчера_Спутник!C:BG, 17, FALSE)</f>
        <v>#N/A</v>
      </c>
      <c r="AP487" s="53" t="e">
        <f>U487-V487-VLOOKUP(C487, Вчера_Спутник!C:BG, 19, FALSE)</f>
        <v>#N/A</v>
      </c>
      <c r="AQ487" s="53" t="e">
        <f>W487-X487-VLOOKUP(C487, Вчера_Спутник!C:BG, 21, FALSE)</f>
        <v>#N/A</v>
      </c>
      <c r="AR487" s="53" t="e">
        <f>Y487-Z487-VLOOKUP(C487, Вчера_Спутник!C:BG, 23, FALSE)</f>
        <v>#N/A</v>
      </c>
      <c r="AS487" s="53" t="e">
        <f>VLOOKUP(C487, Вчера_Спутник!C:BG, 25, FALSE)+F487-V487-Z487-AA487</f>
        <v>#N/A</v>
      </c>
    </row>
    <row r="488" spans="1:45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4"/>
      <c r="AB488" s="48"/>
      <c r="AC488" s="53">
        <f t="shared" si="15"/>
        <v>0</v>
      </c>
      <c r="AD488" s="53">
        <f t="shared" si="16"/>
        <v>0</v>
      </c>
      <c r="AE488" s="53" t="str">
        <f>IF(ISNA(VLOOKUP(C488,Вчера_Спутник!C:C, 1, FALSE)),"ошибка",0)</f>
        <v>ошибка</v>
      </c>
      <c r="AF488" s="55"/>
      <c r="AG488" s="53" t="e">
        <f>D488-VLOOKUP(C488, Вчера_Спутник!C:BG, 2, FALSE)</f>
        <v>#N/A</v>
      </c>
      <c r="AH488" s="53" t="e">
        <f>E488-F488-VLOOKUP(C488, Вчера_Спутник!C:BG, 3, FALSE)</f>
        <v>#N/A</v>
      </c>
      <c r="AI488" s="53" t="e">
        <f>G488-H488-VLOOKUP(C488, Вчера_Спутник!C:BG, 5, FALSE)</f>
        <v>#N/A</v>
      </c>
      <c r="AJ488" s="53" t="e">
        <f>I488-J488-VLOOKUP(C488, Вчера_Спутник!C:BG, 7, FALSE)</f>
        <v>#N/A</v>
      </c>
      <c r="AK488" s="53" t="e">
        <f>K488-L488-VLOOKUP(C488, Вчера_Спутник!C:BG, 9, FALSE)</f>
        <v>#N/A</v>
      </c>
      <c r="AL488" s="53" t="e">
        <f>M488-N488-VLOOKUP(C488, Вчера_Спутник!C:BG, 11, FALSE)</f>
        <v>#N/A</v>
      </c>
      <c r="AM488" s="53" t="e">
        <f>O488-P488-VLOOKUP(C488, Вчера_Спутник!C:BG, 13, FALSE)</f>
        <v>#N/A</v>
      </c>
      <c r="AN488" s="53" t="e">
        <f>Q488-R488-VLOOKUP(C488, Вчера_Спутник!C:BG, 15, FALSE)</f>
        <v>#N/A</v>
      </c>
      <c r="AO488" s="53" t="e">
        <f>S488-T488-VLOOKUP(C488, Вчера_Спутник!C:BG, 17, FALSE)</f>
        <v>#N/A</v>
      </c>
      <c r="AP488" s="53" t="e">
        <f>U488-V488-VLOOKUP(C488, Вчера_Спутник!C:BG, 19, FALSE)</f>
        <v>#N/A</v>
      </c>
      <c r="AQ488" s="53" t="e">
        <f>W488-X488-VLOOKUP(C488, Вчера_Спутник!C:BG, 21, FALSE)</f>
        <v>#N/A</v>
      </c>
      <c r="AR488" s="53" t="e">
        <f>Y488-Z488-VLOOKUP(C488, Вчера_Спутник!C:BG, 23, FALSE)</f>
        <v>#N/A</v>
      </c>
      <c r="AS488" s="53" t="e">
        <f>VLOOKUP(C488, Вчера_Спутник!C:BG, 25, FALSE)+F488-V488-Z488-AA488</f>
        <v>#N/A</v>
      </c>
    </row>
    <row r="489" spans="1:45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4"/>
      <c r="AB489" s="48"/>
      <c r="AC489" s="53">
        <f t="shared" si="15"/>
        <v>0</v>
      </c>
      <c r="AD489" s="53">
        <f t="shared" si="16"/>
        <v>0</v>
      </c>
      <c r="AE489" s="53" t="str">
        <f>IF(ISNA(VLOOKUP(C489,Вчера_Спутник!C:C, 1, FALSE)),"ошибка",0)</f>
        <v>ошибка</v>
      </c>
      <c r="AF489" s="55"/>
      <c r="AG489" s="53" t="e">
        <f>D489-VLOOKUP(C489, Вчера_Спутник!C:BG, 2, FALSE)</f>
        <v>#N/A</v>
      </c>
      <c r="AH489" s="53" t="e">
        <f>E489-F489-VLOOKUP(C489, Вчера_Спутник!C:BG, 3, FALSE)</f>
        <v>#N/A</v>
      </c>
      <c r="AI489" s="53" t="e">
        <f>G489-H489-VLOOKUP(C489, Вчера_Спутник!C:BG, 5, FALSE)</f>
        <v>#N/A</v>
      </c>
      <c r="AJ489" s="53" t="e">
        <f>I489-J489-VLOOKUP(C489, Вчера_Спутник!C:BG, 7, FALSE)</f>
        <v>#N/A</v>
      </c>
      <c r="AK489" s="53" t="e">
        <f>K489-L489-VLOOKUP(C489, Вчера_Спутник!C:BG, 9, FALSE)</f>
        <v>#N/A</v>
      </c>
      <c r="AL489" s="53" t="e">
        <f>M489-N489-VLOOKUP(C489, Вчера_Спутник!C:BG, 11, FALSE)</f>
        <v>#N/A</v>
      </c>
      <c r="AM489" s="53" t="e">
        <f>O489-P489-VLOOKUP(C489, Вчера_Спутник!C:BG, 13, FALSE)</f>
        <v>#N/A</v>
      </c>
      <c r="AN489" s="53" t="e">
        <f>Q489-R489-VLOOKUP(C489, Вчера_Спутник!C:BG, 15, FALSE)</f>
        <v>#N/A</v>
      </c>
      <c r="AO489" s="53" t="e">
        <f>S489-T489-VLOOKUP(C489, Вчера_Спутник!C:BG, 17, FALSE)</f>
        <v>#N/A</v>
      </c>
      <c r="AP489" s="53" t="e">
        <f>U489-V489-VLOOKUP(C489, Вчера_Спутник!C:BG, 19, FALSE)</f>
        <v>#N/A</v>
      </c>
      <c r="AQ489" s="53" t="e">
        <f>W489-X489-VLOOKUP(C489, Вчера_Спутник!C:BG, 21, FALSE)</f>
        <v>#N/A</v>
      </c>
      <c r="AR489" s="53" t="e">
        <f>Y489-Z489-VLOOKUP(C489, Вчера_Спутник!C:BG, 23, FALSE)</f>
        <v>#N/A</v>
      </c>
      <c r="AS489" s="53" t="e">
        <f>VLOOKUP(C489, Вчера_Спутник!C:BG, 25, FALSE)+F489-V489-Z489-AA489</f>
        <v>#N/A</v>
      </c>
    </row>
    <row r="490" spans="1:45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4"/>
      <c r="AB490" s="48"/>
      <c r="AC490" s="53">
        <f t="shared" si="15"/>
        <v>0</v>
      </c>
      <c r="AD490" s="53">
        <f t="shared" si="16"/>
        <v>0</v>
      </c>
      <c r="AE490" s="53" t="str">
        <f>IF(ISNA(VLOOKUP(C490,Вчера_Спутник!C:C, 1, FALSE)),"ошибка",0)</f>
        <v>ошибка</v>
      </c>
      <c r="AF490" s="55"/>
      <c r="AG490" s="53" t="e">
        <f>D490-VLOOKUP(C490, Вчера_Спутник!C:BG, 2, FALSE)</f>
        <v>#N/A</v>
      </c>
      <c r="AH490" s="53" t="e">
        <f>E490-F490-VLOOKUP(C490, Вчера_Спутник!C:BG, 3, FALSE)</f>
        <v>#N/A</v>
      </c>
      <c r="AI490" s="53" t="e">
        <f>G490-H490-VLOOKUP(C490, Вчера_Спутник!C:BG, 5, FALSE)</f>
        <v>#N/A</v>
      </c>
      <c r="AJ490" s="53" t="e">
        <f>I490-J490-VLOOKUP(C490, Вчера_Спутник!C:BG, 7, FALSE)</f>
        <v>#N/A</v>
      </c>
      <c r="AK490" s="53" t="e">
        <f>K490-L490-VLOOKUP(C490, Вчера_Спутник!C:BG, 9, FALSE)</f>
        <v>#N/A</v>
      </c>
      <c r="AL490" s="53" t="e">
        <f>M490-N490-VLOOKUP(C490, Вчера_Спутник!C:BG, 11, FALSE)</f>
        <v>#N/A</v>
      </c>
      <c r="AM490" s="53" t="e">
        <f>O490-P490-VLOOKUP(C490, Вчера_Спутник!C:BG, 13, FALSE)</f>
        <v>#N/A</v>
      </c>
      <c r="AN490" s="53" t="e">
        <f>Q490-R490-VLOOKUP(C490, Вчера_Спутник!C:BG, 15, FALSE)</f>
        <v>#N/A</v>
      </c>
      <c r="AO490" s="53" t="e">
        <f>S490-T490-VLOOKUP(C490, Вчера_Спутник!C:BG, 17, FALSE)</f>
        <v>#N/A</v>
      </c>
      <c r="AP490" s="53" t="e">
        <f>U490-V490-VLOOKUP(C490, Вчера_Спутник!C:BG, 19, FALSE)</f>
        <v>#N/A</v>
      </c>
      <c r="AQ490" s="53" t="e">
        <f>W490-X490-VLOOKUP(C490, Вчера_Спутник!C:BG, 21, FALSE)</f>
        <v>#N/A</v>
      </c>
      <c r="AR490" s="53" t="e">
        <f>Y490-Z490-VLOOKUP(C490, Вчера_Спутник!C:BG, 23, FALSE)</f>
        <v>#N/A</v>
      </c>
      <c r="AS490" s="53" t="e">
        <f>VLOOKUP(C490, Вчера_Спутник!C:BG, 25, FALSE)+F490-V490-Z490-AA490</f>
        <v>#N/A</v>
      </c>
    </row>
    <row r="491" spans="1:45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4"/>
      <c r="AB491" s="48"/>
      <c r="AC491" s="53">
        <f t="shared" si="15"/>
        <v>0</v>
      </c>
      <c r="AD491" s="53">
        <f t="shared" si="16"/>
        <v>0</v>
      </c>
      <c r="AE491" s="53" t="str">
        <f>IF(ISNA(VLOOKUP(C491,Вчера_Спутник!C:C, 1, FALSE)),"ошибка",0)</f>
        <v>ошибка</v>
      </c>
      <c r="AF491" s="55"/>
      <c r="AG491" s="53" t="e">
        <f>D491-VLOOKUP(C491, Вчера_Спутник!C:BG, 2, FALSE)</f>
        <v>#N/A</v>
      </c>
      <c r="AH491" s="53" t="e">
        <f>E491-F491-VLOOKUP(C491, Вчера_Спутник!C:BG, 3, FALSE)</f>
        <v>#N/A</v>
      </c>
      <c r="AI491" s="53" t="e">
        <f>G491-H491-VLOOKUP(C491, Вчера_Спутник!C:BG, 5, FALSE)</f>
        <v>#N/A</v>
      </c>
      <c r="AJ491" s="53" t="e">
        <f>I491-J491-VLOOKUP(C491, Вчера_Спутник!C:BG, 7, FALSE)</f>
        <v>#N/A</v>
      </c>
      <c r="AK491" s="53" t="e">
        <f>K491-L491-VLOOKUP(C491, Вчера_Спутник!C:BG, 9, FALSE)</f>
        <v>#N/A</v>
      </c>
      <c r="AL491" s="53" t="e">
        <f>M491-N491-VLOOKUP(C491, Вчера_Спутник!C:BG, 11, FALSE)</f>
        <v>#N/A</v>
      </c>
      <c r="AM491" s="53" t="e">
        <f>O491-P491-VLOOKUP(C491, Вчера_Спутник!C:BG, 13, FALSE)</f>
        <v>#N/A</v>
      </c>
      <c r="AN491" s="53" t="e">
        <f>Q491-R491-VLOOKUP(C491, Вчера_Спутник!C:BG, 15, FALSE)</f>
        <v>#N/A</v>
      </c>
      <c r="AO491" s="53" t="e">
        <f>S491-T491-VLOOKUP(C491, Вчера_Спутник!C:BG, 17, FALSE)</f>
        <v>#N/A</v>
      </c>
      <c r="AP491" s="53" t="e">
        <f>U491-V491-VLOOKUP(C491, Вчера_Спутник!C:BG, 19, FALSE)</f>
        <v>#N/A</v>
      </c>
      <c r="AQ491" s="53" t="e">
        <f>W491-X491-VLOOKUP(C491, Вчера_Спутник!C:BG, 21, FALSE)</f>
        <v>#N/A</v>
      </c>
      <c r="AR491" s="53" t="e">
        <f>Y491-Z491-VLOOKUP(C491, Вчера_Спутник!C:BG, 23, FALSE)</f>
        <v>#N/A</v>
      </c>
      <c r="AS491" s="53" t="e">
        <f>VLOOKUP(C491, Вчера_Спутник!C:BG, 25, FALSE)+F491-V491-Z491-AA491</f>
        <v>#N/A</v>
      </c>
    </row>
    <row r="492" spans="1:45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4"/>
      <c r="AB492" s="48"/>
      <c r="AC492" s="53">
        <f t="shared" si="15"/>
        <v>0</v>
      </c>
      <c r="AD492" s="53">
        <f t="shared" si="16"/>
        <v>0</v>
      </c>
      <c r="AE492" s="53" t="str">
        <f>IF(ISNA(VLOOKUP(C492,Вчера_Спутник!C:C, 1, FALSE)),"ошибка",0)</f>
        <v>ошибка</v>
      </c>
      <c r="AF492" s="55"/>
      <c r="AG492" s="53" t="e">
        <f>D492-VLOOKUP(C492, Вчера_Спутник!C:BG, 2, FALSE)</f>
        <v>#N/A</v>
      </c>
      <c r="AH492" s="53" t="e">
        <f>E492-F492-VLOOKUP(C492, Вчера_Спутник!C:BG, 3, FALSE)</f>
        <v>#N/A</v>
      </c>
      <c r="AI492" s="53" t="e">
        <f>G492-H492-VLOOKUP(C492, Вчера_Спутник!C:BG, 5, FALSE)</f>
        <v>#N/A</v>
      </c>
      <c r="AJ492" s="53" t="e">
        <f>I492-J492-VLOOKUP(C492, Вчера_Спутник!C:BG, 7, FALSE)</f>
        <v>#N/A</v>
      </c>
      <c r="AK492" s="53" t="e">
        <f>K492-L492-VLOOKUP(C492, Вчера_Спутник!C:BG, 9, FALSE)</f>
        <v>#N/A</v>
      </c>
      <c r="AL492" s="53" t="e">
        <f>M492-N492-VLOOKUP(C492, Вчера_Спутник!C:BG, 11, FALSE)</f>
        <v>#N/A</v>
      </c>
      <c r="AM492" s="53" t="e">
        <f>O492-P492-VLOOKUP(C492, Вчера_Спутник!C:BG, 13, FALSE)</f>
        <v>#N/A</v>
      </c>
      <c r="AN492" s="53" t="e">
        <f>Q492-R492-VLOOKUP(C492, Вчера_Спутник!C:BG, 15, FALSE)</f>
        <v>#N/A</v>
      </c>
      <c r="AO492" s="53" t="e">
        <f>S492-T492-VLOOKUP(C492, Вчера_Спутник!C:BG, 17, FALSE)</f>
        <v>#N/A</v>
      </c>
      <c r="AP492" s="53" t="e">
        <f>U492-V492-VLOOKUP(C492, Вчера_Спутник!C:BG, 19, FALSE)</f>
        <v>#N/A</v>
      </c>
      <c r="AQ492" s="53" t="e">
        <f>W492-X492-VLOOKUP(C492, Вчера_Спутник!C:BG, 21, FALSE)</f>
        <v>#N/A</v>
      </c>
      <c r="AR492" s="53" t="e">
        <f>Y492-Z492-VLOOKUP(C492, Вчера_Спутник!C:BG, 23, FALSE)</f>
        <v>#N/A</v>
      </c>
      <c r="AS492" s="53" t="e">
        <f>VLOOKUP(C492, Вчера_Спутник!C:BG, 25, FALSE)+F492-V492-Z492-AA492</f>
        <v>#N/A</v>
      </c>
    </row>
    <row r="493" spans="1:45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4"/>
      <c r="AB493" s="48"/>
      <c r="AC493" s="53">
        <f t="shared" si="15"/>
        <v>0</v>
      </c>
      <c r="AD493" s="53">
        <f t="shared" si="16"/>
        <v>0</v>
      </c>
      <c r="AE493" s="53" t="str">
        <f>IF(ISNA(VLOOKUP(C493,Вчера_Спутник!C:C, 1, FALSE)),"ошибка",0)</f>
        <v>ошибка</v>
      </c>
      <c r="AF493" s="55"/>
      <c r="AG493" s="53" t="e">
        <f>D493-VLOOKUP(C493, Вчера_Спутник!C:BG, 2, FALSE)</f>
        <v>#N/A</v>
      </c>
      <c r="AH493" s="53" t="e">
        <f>E493-F493-VLOOKUP(C493, Вчера_Спутник!C:BG, 3, FALSE)</f>
        <v>#N/A</v>
      </c>
      <c r="AI493" s="53" t="e">
        <f>G493-H493-VLOOKUP(C493, Вчера_Спутник!C:BG, 5, FALSE)</f>
        <v>#N/A</v>
      </c>
      <c r="AJ493" s="53" t="e">
        <f>I493-J493-VLOOKUP(C493, Вчера_Спутник!C:BG, 7, FALSE)</f>
        <v>#N/A</v>
      </c>
      <c r="AK493" s="53" t="e">
        <f>K493-L493-VLOOKUP(C493, Вчера_Спутник!C:BG, 9, FALSE)</f>
        <v>#N/A</v>
      </c>
      <c r="AL493" s="53" t="e">
        <f>M493-N493-VLOOKUP(C493, Вчера_Спутник!C:BG, 11, FALSE)</f>
        <v>#N/A</v>
      </c>
      <c r="AM493" s="53" t="e">
        <f>O493-P493-VLOOKUP(C493, Вчера_Спутник!C:BG, 13, FALSE)</f>
        <v>#N/A</v>
      </c>
      <c r="AN493" s="53" t="e">
        <f>Q493-R493-VLOOKUP(C493, Вчера_Спутник!C:BG, 15, FALSE)</f>
        <v>#N/A</v>
      </c>
      <c r="AO493" s="53" t="e">
        <f>S493-T493-VLOOKUP(C493, Вчера_Спутник!C:BG, 17, FALSE)</f>
        <v>#N/A</v>
      </c>
      <c r="AP493" s="53" t="e">
        <f>U493-V493-VLOOKUP(C493, Вчера_Спутник!C:BG, 19, FALSE)</f>
        <v>#N/A</v>
      </c>
      <c r="AQ493" s="53" t="e">
        <f>W493-X493-VLOOKUP(C493, Вчера_Спутник!C:BG, 21, FALSE)</f>
        <v>#N/A</v>
      </c>
      <c r="AR493" s="53" t="e">
        <f>Y493-Z493-VLOOKUP(C493, Вчера_Спутник!C:BG, 23, FALSE)</f>
        <v>#N/A</v>
      </c>
      <c r="AS493" s="53" t="e">
        <f>VLOOKUP(C493, Вчера_Спутник!C:BG, 25, FALSE)+F493-V493-Z493-AA493</f>
        <v>#N/A</v>
      </c>
    </row>
    <row r="494" spans="1:45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4"/>
      <c r="AB494" s="48"/>
      <c r="AC494" s="53">
        <f t="shared" si="15"/>
        <v>0</v>
      </c>
      <c r="AD494" s="53">
        <f t="shared" si="16"/>
        <v>0</v>
      </c>
      <c r="AE494" s="53" t="str">
        <f>IF(ISNA(VLOOKUP(C494,Вчера_Спутник!C:C, 1, FALSE)),"ошибка",0)</f>
        <v>ошибка</v>
      </c>
      <c r="AF494" s="55"/>
      <c r="AG494" s="53" t="e">
        <f>D494-VLOOKUP(C494, Вчера_Спутник!C:BG, 2, FALSE)</f>
        <v>#N/A</v>
      </c>
      <c r="AH494" s="53" t="e">
        <f>E494-F494-VLOOKUP(C494, Вчера_Спутник!C:BG, 3, FALSE)</f>
        <v>#N/A</v>
      </c>
      <c r="AI494" s="53" t="e">
        <f>G494-H494-VLOOKUP(C494, Вчера_Спутник!C:BG, 5, FALSE)</f>
        <v>#N/A</v>
      </c>
      <c r="AJ494" s="53" t="e">
        <f>I494-J494-VLOOKUP(C494, Вчера_Спутник!C:BG, 7, FALSE)</f>
        <v>#N/A</v>
      </c>
      <c r="AK494" s="53" t="e">
        <f>K494-L494-VLOOKUP(C494, Вчера_Спутник!C:BG, 9, FALSE)</f>
        <v>#N/A</v>
      </c>
      <c r="AL494" s="53" t="e">
        <f>M494-N494-VLOOKUP(C494, Вчера_Спутник!C:BG, 11, FALSE)</f>
        <v>#N/A</v>
      </c>
      <c r="AM494" s="53" t="e">
        <f>O494-P494-VLOOKUP(C494, Вчера_Спутник!C:BG, 13, FALSE)</f>
        <v>#N/A</v>
      </c>
      <c r="AN494" s="53" t="e">
        <f>Q494-R494-VLOOKUP(C494, Вчера_Спутник!C:BG, 15, FALSE)</f>
        <v>#N/A</v>
      </c>
      <c r="AO494" s="53" t="e">
        <f>S494-T494-VLOOKUP(C494, Вчера_Спутник!C:BG, 17, FALSE)</f>
        <v>#N/A</v>
      </c>
      <c r="AP494" s="53" t="e">
        <f>U494-V494-VLOOKUP(C494, Вчера_Спутник!C:BG, 19, FALSE)</f>
        <v>#N/A</v>
      </c>
      <c r="AQ494" s="53" t="e">
        <f>W494-X494-VLOOKUP(C494, Вчера_Спутник!C:BG, 21, FALSE)</f>
        <v>#N/A</v>
      </c>
      <c r="AR494" s="53" t="e">
        <f>Y494-Z494-VLOOKUP(C494, Вчера_Спутник!C:BG, 23, FALSE)</f>
        <v>#N/A</v>
      </c>
      <c r="AS494" s="53" t="e">
        <f>VLOOKUP(C494, Вчера_Спутник!C:BG, 25, FALSE)+F494-V494-Z494-AA494</f>
        <v>#N/A</v>
      </c>
    </row>
    <row r="495" spans="1:45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4"/>
      <c r="AB495" s="48"/>
      <c r="AC495" s="53">
        <f t="shared" si="15"/>
        <v>0</v>
      </c>
      <c r="AD495" s="53">
        <f t="shared" si="16"/>
        <v>0</v>
      </c>
      <c r="AE495" s="53" t="str">
        <f>IF(ISNA(VLOOKUP(C495,Вчера_Спутник!C:C, 1, FALSE)),"ошибка",0)</f>
        <v>ошибка</v>
      </c>
      <c r="AF495" s="55"/>
      <c r="AG495" s="53" t="e">
        <f>D495-VLOOKUP(C495, Вчера_Спутник!C:BG, 2, FALSE)</f>
        <v>#N/A</v>
      </c>
      <c r="AH495" s="53" t="e">
        <f>E495-F495-VLOOKUP(C495, Вчера_Спутник!C:BG, 3, FALSE)</f>
        <v>#N/A</v>
      </c>
      <c r="AI495" s="53" t="e">
        <f>G495-H495-VLOOKUP(C495, Вчера_Спутник!C:BG, 5, FALSE)</f>
        <v>#N/A</v>
      </c>
      <c r="AJ495" s="53" t="e">
        <f>I495-J495-VLOOKUP(C495, Вчера_Спутник!C:BG, 7, FALSE)</f>
        <v>#N/A</v>
      </c>
      <c r="AK495" s="53" t="e">
        <f>K495-L495-VLOOKUP(C495, Вчера_Спутник!C:BG, 9, FALSE)</f>
        <v>#N/A</v>
      </c>
      <c r="AL495" s="53" t="e">
        <f>M495-N495-VLOOKUP(C495, Вчера_Спутник!C:BG, 11, FALSE)</f>
        <v>#N/A</v>
      </c>
      <c r="AM495" s="53" t="e">
        <f>O495-P495-VLOOKUP(C495, Вчера_Спутник!C:BG, 13, FALSE)</f>
        <v>#N/A</v>
      </c>
      <c r="AN495" s="53" t="e">
        <f>Q495-R495-VLOOKUP(C495, Вчера_Спутник!C:BG, 15, FALSE)</f>
        <v>#N/A</v>
      </c>
      <c r="AO495" s="53" t="e">
        <f>S495-T495-VLOOKUP(C495, Вчера_Спутник!C:BG, 17, FALSE)</f>
        <v>#N/A</v>
      </c>
      <c r="AP495" s="53" t="e">
        <f>U495-V495-VLOOKUP(C495, Вчера_Спутник!C:BG, 19, FALSE)</f>
        <v>#N/A</v>
      </c>
      <c r="AQ495" s="53" t="e">
        <f>W495-X495-VLOOKUP(C495, Вчера_Спутник!C:BG, 21, FALSE)</f>
        <v>#N/A</v>
      </c>
      <c r="AR495" s="53" t="e">
        <f>Y495-Z495-VLOOKUP(C495, Вчера_Спутник!C:BG, 23, FALSE)</f>
        <v>#N/A</v>
      </c>
      <c r="AS495" s="53" t="e">
        <f>VLOOKUP(C495, Вчера_Спутник!C:BG, 25, FALSE)+F495-V495-Z495-AA495</f>
        <v>#N/A</v>
      </c>
    </row>
    <row r="496" spans="1:45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4"/>
      <c r="AB496" s="48"/>
      <c r="AC496" s="53">
        <f t="shared" si="15"/>
        <v>0</v>
      </c>
      <c r="AD496" s="53">
        <f t="shared" si="16"/>
        <v>0</v>
      </c>
      <c r="AE496" s="53" t="str">
        <f>IF(ISNA(VLOOKUP(C496,Вчера_Спутник!C:C, 1, FALSE)),"ошибка",0)</f>
        <v>ошибка</v>
      </c>
      <c r="AF496" s="55"/>
      <c r="AG496" s="53" t="e">
        <f>D496-VLOOKUP(C496, Вчера_Спутник!C:BG, 2, FALSE)</f>
        <v>#N/A</v>
      </c>
      <c r="AH496" s="53" t="e">
        <f>E496-F496-VLOOKUP(C496, Вчера_Спутник!C:BG, 3, FALSE)</f>
        <v>#N/A</v>
      </c>
      <c r="AI496" s="53" t="e">
        <f>G496-H496-VLOOKUP(C496, Вчера_Спутник!C:BG, 5, FALSE)</f>
        <v>#N/A</v>
      </c>
      <c r="AJ496" s="53" t="e">
        <f>I496-J496-VLOOKUP(C496, Вчера_Спутник!C:BG, 7, FALSE)</f>
        <v>#N/A</v>
      </c>
      <c r="AK496" s="53" t="e">
        <f>K496-L496-VLOOKUP(C496, Вчера_Спутник!C:BG, 9, FALSE)</f>
        <v>#N/A</v>
      </c>
      <c r="AL496" s="53" t="e">
        <f>M496-N496-VLOOKUP(C496, Вчера_Спутник!C:BG, 11, FALSE)</f>
        <v>#N/A</v>
      </c>
      <c r="AM496" s="53" t="e">
        <f>O496-P496-VLOOKUP(C496, Вчера_Спутник!C:BG, 13, FALSE)</f>
        <v>#N/A</v>
      </c>
      <c r="AN496" s="53" t="e">
        <f>Q496-R496-VLOOKUP(C496, Вчера_Спутник!C:BG, 15, FALSE)</f>
        <v>#N/A</v>
      </c>
      <c r="AO496" s="53" t="e">
        <f>S496-T496-VLOOKUP(C496, Вчера_Спутник!C:BG, 17, FALSE)</f>
        <v>#N/A</v>
      </c>
      <c r="AP496" s="53" t="e">
        <f>U496-V496-VLOOKUP(C496, Вчера_Спутник!C:BG, 19, FALSE)</f>
        <v>#N/A</v>
      </c>
      <c r="AQ496" s="53" t="e">
        <f>W496-X496-VLOOKUP(C496, Вчера_Спутник!C:BG, 21, FALSE)</f>
        <v>#N/A</v>
      </c>
      <c r="AR496" s="53" t="e">
        <f>Y496-Z496-VLOOKUP(C496, Вчера_Спутник!C:BG, 23, FALSE)</f>
        <v>#N/A</v>
      </c>
      <c r="AS496" s="53" t="e">
        <f>VLOOKUP(C496, Вчера_Спутник!C:BG, 25, FALSE)+F496-V496-Z496-AA496</f>
        <v>#N/A</v>
      </c>
    </row>
    <row r="497" spans="1:45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4"/>
      <c r="AB497" s="48"/>
      <c r="AC497" s="53">
        <f t="shared" si="15"/>
        <v>0</v>
      </c>
      <c r="AD497" s="53">
        <f t="shared" si="16"/>
        <v>0</v>
      </c>
      <c r="AE497" s="53" t="str">
        <f>IF(ISNA(VLOOKUP(C497,Вчера_Спутник!C:C, 1, FALSE)),"ошибка",0)</f>
        <v>ошибка</v>
      </c>
      <c r="AF497" s="55"/>
      <c r="AG497" s="53" t="e">
        <f>D497-VLOOKUP(C497, Вчера_Спутник!C:BG, 2, FALSE)</f>
        <v>#N/A</v>
      </c>
      <c r="AH497" s="53" t="e">
        <f>E497-F497-VLOOKUP(C497, Вчера_Спутник!C:BG, 3, FALSE)</f>
        <v>#N/A</v>
      </c>
      <c r="AI497" s="53" t="e">
        <f>G497-H497-VLOOKUP(C497, Вчера_Спутник!C:BG, 5, FALSE)</f>
        <v>#N/A</v>
      </c>
      <c r="AJ497" s="53" t="e">
        <f>I497-J497-VLOOKUP(C497, Вчера_Спутник!C:BG, 7, FALSE)</f>
        <v>#N/A</v>
      </c>
      <c r="AK497" s="53" t="e">
        <f>K497-L497-VLOOKUP(C497, Вчера_Спутник!C:BG, 9, FALSE)</f>
        <v>#N/A</v>
      </c>
      <c r="AL497" s="53" t="e">
        <f>M497-N497-VLOOKUP(C497, Вчера_Спутник!C:BG, 11, FALSE)</f>
        <v>#N/A</v>
      </c>
      <c r="AM497" s="53" t="e">
        <f>O497-P497-VLOOKUP(C497, Вчера_Спутник!C:BG, 13, FALSE)</f>
        <v>#N/A</v>
      </c>
      <c r="AN497" s="53" t="e">
        <f>Q497-R497-VLOOKUP(C497, Вчера_Спутник!C:BG, 15, FALSE)</f>
        <v>#N/A</v>
      </c>
      <c r="AO497" s="53" t="e">
        <f>S497-T497-VLOOKUP(C497, Вчера_Спутник!C:BG, 17, FALSE)</f>
        <v>#N/A</v>
      </c>
      <c r="AP497" s="53" t="e">
        <f>U497-V497-VLOOKUP(C497, Вчера_Спутник!C:BG, 19, FALSE)</f>
        <v>#N/A</v>
      </c>
      <c r="AQ497" s="53" t="e">
        <f>W497-X497-VLOOKUP(C497, Вчера_Спутник!C:BG, 21, FALSE)</f>
        <v>#N/A</v>
      </c>
      <c r="AR497" s="53" t="e">
        <f>Y497-Z497-VLOOKUP(C497, Вчера_Спутник!C:BG, 23, FALSE)</f>
        <v>#N/A</v>
      </c>
      <c r="AS497" s="53" t="e">
        <f>VLOOKUP(C497, Вчера_Спутник!C:BG, 25, FALSE)+F497-V497-Z497-AA497</f>
        <v>#N/A</v>
      </c>
    </row>
    <row r="498" spans="1:45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4"/>
      <c r="AB498" s="48"/>
      <c r="AC498" s="53">
        <f t="shared" si="15"/>
        <v>0</v>
      </c>
      <c r="AD498" s="53">
        <f t="shared" si="16"/>
        <v>0</v>
      </c>
      <c r="AE498" s="53" t="str">
        <f>IF(ISNA(VLOOKUP(C498,Вчера_Спутник!C:C, 1, FALSE)),"ошибка",0)</f>
        <v>ошибка</v>
      </c>
      <c r="AF498" s="55"/>
      <c r="AG498" s="53" t="e">
        <f>D498-VLOOKUP(C498, Вчера_Спутник!C:BG, 2, FALSE)</f>
        <v>#N/A</v>
      </c>
      <c r="AH498" s="53" t="e">
        <f>E498-F498-VLOOKUP(C498, Вчера_Спутник!C:BG, 3, FALSE)</f>
        <v>#N/A</v>
      </c>
      <c r="AI498" s="53" t="e">
        <f>G498-H498-VLOOKUP(C498, Вчера_Спутник!C:BG, 5, FALSE)</f>
        <v>#N/A</v>
      </c>
      <c r="AJ498" s="53" t="e">
        <f>I498-J498-VLOOKUP(C498, Вчера_Спутник!C:BG, 7, FALSE)</f>
        <v>#N/A</v>
      </c>
      <c r="AK498" s="53" t="e">
        <f>K498-L498-VLOOKUP(C498, Вчера_Спутник!C:BG, 9, FALSE)</f>
        <v>#N/A</v>
      </c>
      <c r="AL498" s="53" t="e">
        <f>M498-N498-VLOOKUP(C498, Вчера_Спутник!C:BG, 11, FALSE)</f>
        <v>#N/A</v>
      </c>
      <c r="AM498" s="53" t="e">
        <f>O498-P498-VLOOKUP(C498, Вчера_Спутник!C:BG, 13, FALSE)</f>
        <v>#N/A</v>
      </c>
      <c r="AN498" s="53" t="e">
        <f>Q498-R498-VLOOKUP(C498, Вчера_Спутник!C:BG, 15, FALSE)</f>
        <v>#N/A</v>
      </c>
      <c r="AO498" s="53" t="e">
        <f>S498-T498-VLOOKUP(C498, Вчера_Спутник!C:BG, 17, FALSE)</f>
        <v>#N/A</v>
      </c>
      <c r="AP498" s="53" t="e">
        <f>U498-V498-VLOOKUP(C498, Вчера_Спутник!C:BG, 19, FALSE)</f>
        <v>#N/A</v>
      </c>
      <c r="AQ498" s="53" t="e">
        <f>W498-X498-VLOOKUP(C498, Вчера_Спутник!C:BG, 21, FALSE)</f>
        <v>#N/A</v>
      </c>
      <c r="AR498" s="53" t="e">
        <f>Y498-Z498-VLOOKUP(C498, Вчера_Спутник!C:BG, 23, FALSE)</f>
        <v>#N/A</v>
      </c>
      <c r="AS498" s="53" t="e">
        <f>VLOOKUP(C498, Вчера_Спутник!C:BG, 25, FALSE)+F498-V498-Z498-AA498</f>
        <v>#N/A</v>
      </c>
    </row>
    <row r="499" spans="1:45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4"/>
      <c r="AB499" s="48"/>
      <c r="AC499" s="53">
        <f t="shared" si="15"/>
        <v>0</v>
      </c>
      <c r="AD499" s="53">
        <f t="shared" si="16"/>
        <v>0</v>
      </c>
      <c r="AE499" s="53" t="str">
        <f>IF(ISNA(VLOOKUP(C499,Вчера_Спутник!C:C, 1, FALSE)),"ошибка",0)</f>
        <v>ошибка</v>
      </c>
      <c r="AF499" s="55"/>
      <c r="AG499" s="53" t="e">
        <f>D499-VLOOKUP(C499, Вчера_Спутник!C:BG, 2, FALSE)</f>
        <v>#N/A</v>
      </c>
      <c r="AH499" s="53" t="e">
        <f>E499-F499-VLOOKUP(C499, Вчера_Спутник!C:BG, 3, FALSE)</f>
        <v>#N/A</v>
      </c>
      <c r="AI499" s="53" t="e">
        <f>G499-H499-VLOOKUP(C499, Вчера_Спутник!C:BG, 5, FALSE)</f>
        <v>#N/A</v>
      </c>
      <c r="AJ499" s="53" t="e">
        <f>I499-J499-VLOOKUP(C499, Вчера_Спутник!C:BG, 7, FALSE)</f>
        <v>#N/A</v>
      </c>
      <c r="AK499" s="53" t="e">
        <f>K499-L499-VLOOKUP(C499, Вчера_Спутник!C:BG, 9, FALSE)</f>
        <v>#N/A</v>
      </c>
      <c r="AL499" s="53" t="e">
        <f>M499-N499-VLOOKUP(C499, Вчера_Спутник!C:BG, 11, FALSE)</f>
        <v>#N/A</v>
      </c>
      <c r="AM499" s="53" t="e">
        <f>O499-P499-VLOOKUP(C499, Вчера_Спутник!C:BG, 13, FALSE)</f>
        <v>#N/A</v>
      </c>
      <c r="AN499" s="53" t="e">
        <f>Q499-R499-VLOOKUP(C499, Вчера_Спутник!C:BG, 15, FALSE)</f>
        <v>#N/A</v>
      </c>
      <c r="AO499" s="53" t="e">
        <f>S499-T499-VLOOKUP(C499, Вчера_Спутник!C:BG, 17, FALSE)</f>
        <v>#N/A</v>
      </c>
      <c r="AP499" s="53" t="e">
        <f>U499-V499-VLOOKUP(C499, Вчера_Спутник!C:BG, 19, FALSE)</f>
        <v>#N/A</v>
      </c>
      <c r="AQ499" s="53" t="e">
        <f>W499-X499-VLOOKUP(C499, Вчера_Спутник!C:BG, 21, FALSE)</f>
        <v>#N/A</v>
      </c>
      <c r="AR499" s="53" t="e">
        <f>Y499-Z499-VLOOKUP(C499, Вчера_Спутник!C:BG, 23, FALSE)</f>
        <v>#N/A</v>
      </c>
      <c r="AS499" s="53" t="e">
        <f>VLOOKUP(C499, Вчера_Спутник!C:BG, 25, FALSE)+F499-V499-Z499-AA499</f>
        <v>#N/A</v>
      </c>
    </row>
    <row r="500" spans="1:45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4"/>
      <c r="AB500" s="48"/>
      <c r="AC500" s="53">
        <f t="shared" si="15"/>
        <v>0</v>
      </c>
      <c r="AD500" s="53">
        <f t="shared" si="16"/>
        <v>0</v>
      </c>
      <c r="AE500" s="53" t="str">
        <f>IF(ISNA(VLOOKUP(C500,Вчера_Спутник!C:C, 1, FALSE)),"ошибка",0)</f>
        <v>ошибка</v>
      </c>
      <c r="AF500" s="55"/>
      <c r="AG500" s="53" t="e">
        <f>D500-VLOOKUP(C500, Вчера_Спутник!C:BG, 2, FALSE)</f>
        <v>#N/A</v>
      </c>
      <c r="AH500" s="53" t="e">
        <f>E500-F500-VLOOKUP(C500, Вчера_Спутник!C:BG, 3, FALSE)</f>
        <v>#N/A</v>
      </c>
      <c r="AI500" s="53" t="e">
        <f>G500-H500-VLOOKUP(C500, Вчера_Спутник!C:BG, 5, FALSE)</f>
        <v>#N/A</v>
      </c>
      <c r="AJ500" s="53" t="e">
        <f>I500-J500-VLOOKUP(C500, Вчера_Спутник!C:BG, 7, FALSE)</f>
        <v>#N/A</v>
      </c>
      <c r="AK500" s="53" t="e">
        <f>K500-L500-VLOOKUP(C500, Вчера_Спутник!C:BG, 9, FALSE)</f>
        <v>#N/A</v>
      </c>
      <c r="AL500" s="53" t="e">
        <f>M500-N500-VLOOKUP(C500, Вчера_Спутник!C:BG, 11, FALSE)</f>
        <v>#N/A</v>
      </c>
      <c r="AM500" s="53" t="e">
        <f>O500-P500-VLOOKUP(C500, Вчера_Спутник!C:BG, 13, FALSE)</f>
        <v>#N/A</v>
      </c>
      <c r="AN500" s="53" t="e">
        <f>Q500-R500-VLOOKUP(C500, Вчера_Спутник!C:BG, 15, FALSE)</f>
        <v>#N/A</v>
      </c>
      <c r="AO500" s="53" t="e">
        <f>S500-T500-VLOOKUP(C500, Вчера_Спутник!C:BG, 17, FALSE)</f>
        <v>#N/A</v>
      </c>
      <c r="AP500" s="53" t="e">
        <f>U500-V500-VLOOKUP(C500, Вчера_Спутник!C:BG, 19, FALSE)</f>
        <v>#N/A</v>
      </c>
      <c r="AQ500" s="53" t="e">
        <f>W500-X500-VLOOKUP(C500, Вчера_Спутник!C:BG, 21, FALSE)</f>
        <v>#N/A</v>
      </c>
      <c r="AR500" s="53" t="e">
        <f>Y500-Z500-VLOOKUP(C500, Вчера_Спутник!C:BG, 23, FALSE)</f>
        <v>#N/A</v>
      </c>
      <c r="AS500" s="53" t="e">
        <f>VLOOKUP(C500, Вчера_Спутник!C:BG, 25, FALSE)+F500-V500-Z500-AA500</f>
        <v>#N/A</v>
      </c>
    </row>
    <row r="501" spans="1:45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4"/>
      <c r="AB501" s="48"/>
      <c r="AC501" s="53">
        <f t="shared" si="15"/>
        <v>0</v>
      </c>
      <c r="AD501" s="53">
        <f t="shared" si="16"/>
        <v>0</v>
      </c>
      <c r="AE501" s="53" t="str">
        <f>IF(ISNA(VLOOKUP(C501,Вчера_Спутник!C:C, 1, FALSE)),"ошибка",0)</f>
        <v>ошибка</v>
      </c>
      <c r="AF501" s="55"/>
      <c r="AG501" s="53" t="e">
        <f>D501-VLOOKUP(C501, Вчера_Спутник!C:BG, 2, FALSE)</f>
        <v>#N/A</v>
      </c>
      <c r="AH501" s="53" t="e">
        <f>E501-F501-VLOOKUP(C501, Вчера_Спутник!C:BG, 3, FALSE)</f>
        <v>#N/A</v>
      </c>
      <c r="AI501" s="53" t="e">
        <f>G501-H501-VLOOKUP(C501, Вчера_Спутник!C:BG, 5, FALSE)</f>
        <v>#N/A</v>
      </c>
      <c r="AJ501" s="53" t="e">
        <f>I501-J501-VLOOKUP(C501, Вчера_Спутник!C:BG, 7, FALSE)</f>
        <v>#N/A</v>
      </c>
      <c r="AK501" s="53" t="e">
        <f>K501-L501-VLOOKUP(C501, Вчера_Спутник!C:BG, 9, FALSE)</f>
        <v>#N/A</v>
      </c>
      <c r="AL501" s="53" t="e">
        <f>M501-N501-VLOOKUP(C501, Вчера_Спутник!C:BG, 11, FALSE)</f>
        <v>#N/A</v>
      </c>
      <c r="AM501" s="53" t="e">
        <f>O501-P501-VLOOKUP(C501, Вчера_Спутник!C:BG, 13, FALSE)</f>
        <v>#N/A</v>
      </c>
      <c r="AN501" s="53" t="e">
        <f>Q501-R501-VLOOKUP(C501, Вчера_Спутник!C:BG, 15, FALSE)</f>
        <v>#N/A</v>
      </c>
      <c r="AO501" s="53" t="e">
        <f>S501-T501-VLOOKUP(C501, Вчера_Спутник!C:BG, 17, FALSE)</f>
        <v>#N/A</v>
      </c>
      <c r="AP501" s="53" t="e">
        <f>U501-V501-VLOOKUP(C501, Вчера_Спутник!C:BG, 19, FALSE)</f>
        <v>#N/A</v>
      </c>
      <c r="AQ501" s="53" t="e">
        <f>W501-X501-VLOOKUP(C501, Вчера_Спутник!C:BG, 21, FALSE)</f>
        <v>#N/A</v>
      </c>
      <c r="AR501" s="53" t="e">
        <f>Y501-Z501-VLOOKUP(C501, Вчера_Спутник!C:BG, 23, FALSE)</f>
        <v>#N/A</v>
      </c>
      <c r="AS501" s="53" t="e">
        <f>VLOOKUP(C501, Вчера_Спутник!C:BG, 25, FALSE)+F501-V501-Z501-AA501</f>
        <v>#N/A</v>
      </c>
    </row>
    <row r="502" spans="1:45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4"/>
      <c r="AB502" s="48"/>
      <c r="AC502" s="53">
        <f t="shared" si="15"/>
        <v>0</v>
      </c>
      <c r="AD502" s="53">
        <f t="shared" si="16"/>
        <v>0</v>
      </c>
      <c r="AE502" s="53" t="str">
        <f>IF(ISNA(VLOOKUP(C502,Вчера_Спутник!C:C, 1, FALSE)),"ошибка",0)</f>
        <v>ошибка</v>
      </c>
      <c r="AF502" s="55"/>
      <c r="AG502" s="53" t="e">
        <f>D502-VLOOKUP(C502, Вчера_Спутник!C:BG, 2, FALSE)</f>
        <v>#N/A</v>
      </c>
      <c r="AH502" s="53" t="e">
        <f>E502-F502-VLOOKUP(C502, Вчера_Спутник!C:BG, 3, FALSE)</f>
        <v>#N/A</v>
      </c>
      <c r="AI502" s="53" t="e">
        <f>G502-H502-VLOOKUP(C502, Вчера_Спутник!C:BG, 5, FALSE)</f>
        <v>#N/A</v>
      </c>
      <c r="AJ502" s="53" t="e">
        <f>I502-J502-VLOOKUP(C502, Вчера_Спутник!C:BG, 7, FALSE)</f>
        <v>#N/A</v>
      </c>
      <c r="AK502" s="53" t="e">
        <f>K502-L502-VLOOKUP(C502, Вчера_Спутник!C:BG, 9, FALSE)</f>
        <v>#N/A</v>
      </c>
      <c r="AL502" s="53" t="e">
        <f>M502-N502-VLOOKUP(C502, Вчера_Спутник!C:BG, 11, FALSE)</f>
        <v>#N/A</v>
      </c>
      <c r="AM502" s="53" t="e">
        <f>O502-P502-VLOOKUP(C502, Вчера_Спутник!C:BG, 13, FALSE)</f>
        <v>#N/A</v>
      </c>
      <c r="AN502" s="53" t="e">
        <f>Q502-R502-VLOOKUP(C502, Вчера_Спутник!C:BG, 15, FALSE)</f>
        <v>#N/A</v>
      </c>
      <c r="AO502" s="53" t="e">
        <f>S502-T502-VLOOKUP(C502, Вчера_Спутник!C:BG, 17, FALSE)</f>
        <v>#N/A</v>
      </c>
      <c r="AP502" s="53" t="e">
        <f>U502-V502-VLOOKUP(C502, Вчера_Спутник!C:BG, 19, FALSE)</f>
        <v>#N/A</v>
      </c>
      <c r="AQ502" s="53" t="e">
        <f>W502-X502-VLOOKUP(C502, Вчера_Спутник!C:BG, 21, FALSE)</f>
        <v>#N/A</v>
      </c>
      <c r="AR502" s="53" t="e">
        <f>Y502-Z502-VLOOKUP(C502, Вчера_Спутник!C:BG, 23, FALSE)</f>
        <v>#N/A</v>
      </c>
      <c r="AS502" s="53" t="e">
        <f>VLOOKUP(C502, Вчера_Спутник!C:BG, 25, FALSE)+F502-V502-Z502-AA502</f>
        <v>#N/A</v>
      </c>
    </row>
    <row r="503" spans="1:45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4"/>
      <c r="AB503" s="48"/>
      <c r="AC503" s="53">
        <f t="shared" si="15"/>
        <v>0</v>
      </c>
      <c r="AD503" s="53">
        <f t="shared" si="16"/>
        <v>0</v>
      </c>
      <c r="AE503" s="53" t="str">
        <f>IF(ISNA(VLOOKUP(C503,Вчера_Спутник!C:C, 1, FALSE)),"ошибка",0)</f>
        <v>ошибка</v>
      </c>
      <c r="AF503" s="55"/>
      <c r="AG503" s="53" t="e">
        <f>D503-VLOOKUP(C503, Вчера_Спутник!C:BG, 2, FALSE)</f>
        <v>#N/A</v>
      </c>
      <c r="AH503" s="53" t="e">
        <f>E503-F503-VLOOKUP(C503, Вчера_Спутник!C:BG, 3, FALSE)</f>
        <v>#N/A</v>
      </c>
      <c r="AI503" s="53" t="e">
        <f>G503-H503-VLOOKUP(C503, Вчера_Спутник!C:BG, 5, FALSE)</f>
        <v>#N/A</v>
      </c>
      <c r="AJ503" s="53" t="e">
        <f>I503-J503-VLOOKUP(C503, Вчера_Спутник!C:BG, 7, FALSE)</f>
        <v>#N/A</v>
      </c>
      <c r="AK503" s="53" t="e">
        <f>K503-L503-VLOOKUP(C503, Вчера_Спутник!C:BG, 9, FALSE)</f>
        <v>#N/A</v>
      </c>
      <c r="AL503" s="53" t="e">
        <f>M503-N503-VLOOKUP(C503, Вчера_Спутник!C:BG, 11, FALSE)</f>
        <v>#N/A</v>
      </c>
      <c r="AM503" s="53" t="e">
        <f>O503-P503-VLOOKUP(C503, Вчера_Спутник!C:BG, 13, FALSE)</f>
        <v>#N/A</v>
      </c>
      <c r="AN503" s="53" t="e">
        <f>Q503-R503-VLOOKUP(C503, Вчера_Спутник!C:BG, 15, FALSE)</f>
        <v>#N/A</v>
      </c>
      <c r="AO503" s="53" t="e">
        <f>S503-T503-VLOOKUP(C503, Вчера_Спутник!C:BG, 17, FALSE)</f>
        <v>#N/A</v>
      </c>
      <c r="AP503" s="53" t="e">
        <f>U503-V503-VLOOKUP(C503, Вчера_Спутник!C:BG, 19, FALSE)</f>
        <v>#N/A</v>
      </c>
      <c r="AQ503" s="53" t="e">
        <f>W503-X503-VLOOKUP(C503, Вчера_Спутник!C:BG, 21, FALSE)</f>
        <v>#N/A</v>
      </c>
      <c r="AR503" s="53" t="e">
        <f>Y503-Z503-VLOOKUP(C503, Вчера_Спутник!C:BG, 23, FALSE)</f>
        <v>#N/A</v>
      </c>
      <c r="AS503" s="53" t="e">
        <f>VLOOKUP(C503, Вчера_Спутник!C:BG, 25, FALSE)+F503-V503-Z503-AA503</f>
        <v>#N/A</v>
      </c>
    </row>
    <row r="504" spans="1:45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4"/>
      <c r="AB504" s="48"/>
      <c r="AC504" s="53">
        <f t="shared" si="15"/>
        <v>0</v>
      </c>
      <c r="AD504" s="53">
        <f t="shared" si="16"/>
        <v>0</v>
      </c>
      <c r="AE504" s="53" t="str">
        <f>IF(ISNA(VLOOKUP(C504,Вчера_Спутник!C:C, 1, FALSE)),"ошибка",0)</f>
        <v>ошибка</v>
      </c>
      <c r="AF504" s="55"/>
      <c r="AG504" s="53" t="e">
        <f>D504-VLOOKUP(C504, Вчера_Спутник!C:BG, 2, FALSE)</f>
        <v>#N/A</v>
      </c>
      <c r="AH504" s="53" t="e">
        <f>E504-F504-VLOOKUP(C504, Вчера_Спутник!C:BG, 3, FALSE)</f>
        <v>#N/A</v>
      </c>
      <c r="AI504" s="53" t="e">
        <f>G504-H504-VLOOKUP(C504, Вчера_Спутник!C:BG, 5, FALSE)</f>
        <v>#N/A</v>
      </c>
      <c r="AJ504" s="53" t="e">
        <f>I504-J504-VLOOKUP(C504, Вчера_Спутник!C:BG, 7, FALSE)</f>
        <v>#N/A</v>
      </c>
      <c r="AK504" s="53" t="e">
        <f>K504-L504-VLOOKUP(C504, Вчера_Спутник!C:BG, 9, FALSE)</f>
        <v>#N/A</v>
      </c>
      <c r="AL504" s="53" t="e">
        <f>M504-N504-VLOOKUP(C504, Вчера_Спутник!C:BG, 11, FALSE)</f>
        <v>#N/A</v>
      </c>
      <c r="AM504" s="53" t="e">
        <f>O504-P504-VLOOKUP(C504, Вчера_Спутник!C:BG, 13, FALSE)</f>
        <v>#N/A</v>
      </c>
      <c r="AN504" s="53" t="e">
        <f>Q504-R504-VLOOKUP(C504, Вчера_Спутник!C:BG, 15, FALSE)</f>
        <v>#N/A</v>
      </c>
      <c r="AO504" s="53" t="e">
        <f>S504-T504-VLOOKUP(C504, Вчера_Спутник!C:BG, 17, FALSE)</f>
        <v>#N/A</v>
      </c>
      <c r="AP504" s="53" t="e">
        <f>U504-V504-VLOOKUP(C504, Вчера_Спутник!C:BG, 19, FALSE)</f>
        <v>#N/A</v>
      </c>
      <c r="AQ504" s="53" t="e">
        <f>W504-X504-VLOOKUP(C504, Вчера_Спутник!C:BG, 21, FALSE)</f>
        <v>#N/A</v>
      </c>
      <c r="AR504" s="53" t="e">
        <f>Y504-Z504-VLOOKUP(C504, Вчера_Спутник!C:BG, 23, FALSE)</f>
        <v>#N/A</v>
      </c>
      <c r="AS504" s="53" t="e">
        <f>VLOOKUP(C504, Вчера_Спутник!C:BG, 25, FALSE)+F504-V504-Z504-AA504</f>
        <v>#N/A</v>
      </c>
    </row>
    <row r="505" spans="1:45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4"/>
      <c r="AB505" s="48"/>
      <c r="AC505" s="53">
        <f t="shared" si="15"/>
        <v>0</v>
      </c>
      <c r="AD505" s="53">
        <f t="shared" si="16"/>
        <v>0</v>
      </c>
      <c r="AE505" s="53" t="str">
        <f>IF(ISNA(VLOOKUP(C505,Вчера_Спутник!C:C, 1, FALSE)),"ошибка",0)</f>
        <v>ошибка</v>
      </c>
      <c r="AF505" s="55"/>
      <c r="AG505" s="53" t="e">
        <f>D505-VLOOKUP(C505, Вчера_Спутник!C:BG, 2, FALSE)</f>
        <v>#N/A</v>
      </c>
      <c r="AH505" s="53" t="e">
        <f>E505-F505-VLOOKUP(C505, Вчера_Спутник!C:BG, 3, FALSE)</f>
        <v>#N/A</v>
      </c>
      <c r="AI505" s="53" t="e">
        <f>G505-H505-VLOOKUP(C505, Вчера_Спутник!C:BG, 5, FALSE)</f>
        <v>#N/A</v>
      </c>
      <c r="AJ505" s="53" t="e">
        <f>I505-J505-VLOOKUP(C505, Вчера_Спутник!C:BG, 7, FALSE)</f>
        <v>#N/A</v>
      </c>
      <c r="AK505" s="53" t="e">
        <f>K505-L505-VLOOKUP(C505, Вчера_Спутник!C:BG, 9, FALSE)</f>
        <v>#N/A</v>
      </c>
      <c r="AL505" s="53" t="e">
        <f>M505-N505-VLOOKUP(C505, Вчера_Спутник!C:BG, 11, FALSE)</f>
        <v>#N/A</v>
      </c>
      <c r="AM505" s="53" t="e">
        <f>O505-P505-VLOOKUP(C505, Вчера_Спутник!C:BG, 13, FALSE)</f>
        <v>#N/A</v>
      </c>
      <c r="AN505" s="53" t="e">
        <f>Q505-R505-VLOOKUP(C505, Вчера_Спутник!C:BG, 15, FALSE)</f>
        <v>#N/A</v>
      </c>
      <c r="AO505" s="53" t="e">
        <f>S505-T505-VLOOKUP(C505, Вчера_Спутник!C:BG, 17, FALSE)</f>
        <v>#N/A</v>
      </c>
      <c r="AP505" s="53" t="e">
        <f>U505-V505-VLOOKUP(C505, Вчера_Спутник!C:BG, 19, FALSE)</f>
        <v>#N/A</v>
      </c>
      <c r="AQ505" s="53" t="e">
        <f>W505-X505-VLOOKUP(C505, Вчера_Спутник!C:BG, 21, FALSE)</f>
        <v>#N/A</v>
      </c>
      <c r="AR505" s="53" t="e">
        <f>Y505-Z505-VLOOKUP(C505, Вчера_Спутник!C:BG, 23, FALSE)</f>
        <v>#N/A</v>
      </c>
      <c r="AS505" s="53" t="e">
        <f>VLOOKUP(C505, Вчера_Спутник!C:BG, 25, FALSE)+F505-V505-Z505-AA505</f>
        <v>#N/A</v>
      </c>
    </row>
    <row r="506" spans="1:45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4"/>
      <c r="AB506" s="48"/>
      <c r="AC506" s="53">
        <f t="shared" si="15"/>
        <v>0</v>
      </c>
      <c r="AD506" s="53">
        <f t="shared" si="16"/>
        <v>0</v>
      </c>
      <c r="AE506" s="53" t="str">
        <f>IF(ISNA(VLOOKUP(C506,Вчера_Спутник!C:C, 1, FALSE)),"ошибка",0)</f>
        <v>ошибка</v>
      </c>
      <c r="AF506" s="55"/>
      <c r="AG506" s="53" t="e">
        <f>D506-VLOOKUP(C506, Вчера_Спутник!C:BG, 2, FALSE)</f>
        <v>#N/A</v>
      </c>
      <c r="AH506" s="53" t="e">
        <f>E506-F506-VLOOKUP(C506, Вчера_Спутник!C:BG, 3, FALSE)</f>
        <v>#N/A</v>
      </c>
      <c r="AI506" s="53" t="e">
        <f>G506-H506-VLOOKUP(C506, Вчера_Спутник!C:BG, 5, FALSE)</f>
        <v>#N/A</v>
      </c>
      <c r="AJ506" s="53" t="e">
        <f>I506-J506-VLOOKUP(C506, Вчера_Спутник!C:BG, 7, FALSE)</f>
        <v>#N/A</v>
      </c>
      <c r="AK506" s="53" t="e">
        <f>K506-L506-VLOOKUP(C506, Вчера_Спутник!C:BG, 9, FALSE)</f>
        <v>#N/A</v>
      </c>
      <c r="AL506" s="53" t="e">
        <f>M506-N506-VLOOKUP(C506, Вчера_Спутник!C:BG, 11, FALSE)</f>
        <v>#N/A</v>
      </c>
      <c r="AM506" s="53" t="e">
        <f>O506-P506-VLOOKUP(C506, Вчера_Спутник!C:BG, 13, FALSE)</f>
        <v>#N/A</v>
      </c>
      <c r="AN506" s="53" t="e">
        <f>Q506-R506-VLOOKUP(C506, Вчера_Спутник!C:BG, 15, FALSE)</f>
        <v>#N/A</v>
      </c>
      <c r="AO506" s="53" t="e">
        <f>S506-T506-VLOOKUP(C506, Вчера_Спутник!C:BG, 17, FALSE)</f>
        <v>#N/A</v>
      </c>
      <c r="AP506" s="53" t="e">
        <f>U506-V506-VLOOKUP(C506, Вчера_Спутник!C:BG, 19, FALSE)</f>
        <v>#N/A</v>
      </c>
      <c r="AQ506" s="53" t="e">
        <f>W506-X506-VLOOKUP(C506, Вчера_Спутник!C:BG, 21, FALSE)</f>
        <v>#N/A</v>
      </c>
      <c r="AR506" s="53" t="e">
        <f>Y506-Z506-VLOOKUP(C506, Вчера_Спутник!C:BG, 23, FALSE)</f>
        <v>#N/A</v>
      </c>
      <c r="AS506" s="53" t="e">
        <f>VLOOKUP(C506, Вчера_Спутник!C:BG, 25, FALSE)+F506-V506-Z506-AA506</f>
        <v>#N/A</v>
      </c>
    </row>
    <row r="507" spans="1:45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4"/>
      <c r="AB507" s="48"/>
      <c r="AC507" s="53">
        <f t="shared" si="15"/>
        <v>0</v>
      </c>
      <c r="AD507" s="53">
        <f t="shared" si="16"/>
        <v>0</v>
      </c>
      <c r="AE507" s="53" t="str">
        <f>IF(ISNA(VLOOKUP(C507,Вчера_Спутник!C:C, 1, FALSE)),"ошибка",0)</f>
        <v>ошибка</v>
      </c>
      <c r="AF507" s="55"/>
      <c r="AG507" s="53" t="e">
        <f>D507-VLOOKUP(C507, Вчера_Спутник!C:BG, 2, FALSE)</f>
        <v>#N/A</v>
      </c>
      <c r="AH507" s="53" t="e">
        <f>E507-F507-VLOOKUP(C507, Вчера_Спутник!C:BG, 3, FALSE)</f>
        <v>#N/A</v>
      </c>
      <c r="AI507" s="53" t="e">
        <f>G507-H507-VLOOKUP(C507, Вчера_Спутник!C:BG, 5, FALSE)</f>
        <v>#N/A</v>
      </c>
      <c r="AJ507" s="53" t="e">
        <f>I507-J507-VLOOKUP(C507, Вчера_Спутник!C:BG, 7, FALSE)</f>
        <v>#N/A</v>
      </c>
      <c r="AK507" s="53" t="e">
        <f>K507-L507-VLOOKUP(C507, Вчера_Спутник!C:BG, 9, FALSE)</f>
        <v>#N/A</v>
      </c>
      <c r="AL507" s="53" t="e">
        <f>M507-N507-VLOOKUP(C507, Вчера_Спутник!C:BG, 11, FALSE)</f>
        <v>#N/A</v>
      </c>
      <c r="AM507" s="53" t="e">
        <f>O507-P507-VLOOKUP(C507, Вчера_Спутник!C:BG, 13, FALSE)</f>
        <v>#N/A</v>
      </c>
      <c r="AN507" s="53" t="e">
        <f>Q507-R507-VLOOKUP(C507, Вчера_Спутник!C:BG, 15, FALSE)</f>
        <v>#N/A</v>
      </c>
      <c r="AO507" s="53" t="e">
        <f>S507-T507-VLOOKUP(C507, Вчера_Спутник!C:BG, 17, FALSE)</f>
        <v>#N/A</v>
      </c>
      <c r="AP507" s="53" t="e">
        <f>U507-V507-VLOOKUP(C507, Вчера_Спутник!C:BG, 19, FALSE)</f>
        <v>#N/A</v>
      </c>
      <c r="AQ507" s="53" t="e">
        <f>W507-X507-VLOOKUP(C507, Вчера_Спутник!C:BG, 21, FALSE)</f>
        <v>#N/A</v>
      </c>
      <c r="AR507" s="53" t="e">
        <f>Y507-Z507-VLOOKUP(C507, Вчера_Спутник!C:BG, 23, FALSE)</f>
        <v>#N/A</v>
      </c>
      <c r="AS507" s="53" t="e">
        <f>VLOOKUP(C507, Вчера_Спутник!C:BG, 25, FALSE)+F507-V507-Z507-AA507</f>
        <v>#N/A</v>
      </c>
    </row>
    <row r="508" spans="1:45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4"/>
      <c r="AB508" s="48"/>
      <c r="AC508" s="53">
        <f t="shared" si="15"/>
        <v>0</v>
      </c>
      <c r="AD508" s="53">
        <f t="shared" si="16"/>
        <v>0</v>
      </c>
      <c r="AE508" s="53" t="str">
        <f>IF(ISNA(VLOOKUP(C508,Вчера_Спутник!C:C, 1, FALSE)),"ошибка",0)</f>
        <v>ошибка</v>
      </c>
      <c r="AF508" s="55"/>
      <c r="AG508" s="53" t="e">
        <f>D508-VLOOKUP(C508, Вчера_Спутник!C:BG, 2, FALSE)</f>
        <v>#N/A</v>
      </c>
      <c r="AH508" s="53" t="e">
        <f>E508-F508-VLOOKUP(C508, Вчера_Спутник!C:BG, 3, FALSE)</f>
        <v>#N/A</v>
      </c>
      <c r="AI508" s="53" t="e">
        <f>G508-H508-VLOOKUP(C508, Вчера_Спутник!C:BG, 5, FALSE)</f>
        <v>#N/A</v>
      </c>
      <c r="AJ508" s="53" t="e">
        <f>I508-J508-VLOOKUP(C508, Вчера_Спутник!C:BG, 7, FALSE)</f>
        <v>#N/A</v>
      </c>
      <c r="AK508" s="53" t="e">
        <f>K508-L508-VLOOKUP(C508, Вчера_Спутник!C:BG, 9, FALSE)</f>
        <v>#N/A</v>
      </c>
      <c r="AL508" s="53" t="e">
        <f>M508-N508-VLOOKUP(C508, Вчера_Спутник!C:BG, 11, FALSE)</f>
        <v>#N/A</v>
      </c>
      <c r="AM508" s="53" t="e">
        <f>O508-P508-VLOOKUP(C508, Вчера_Спутник!C:BG, 13, FALSE)</f>
        <v>#N/A</v>
      </c>
      <c r="AN508" s="53" t="e">
        <f>Q508-R508-VLOOKUP(C508, Вчера_Спутник!C:BG, 15, FALSE)</f>
        <v>#N/A</v>
      </c>
      <c r="AO508" s="53" t="e">
        <f>S508-T508-VLOOKUP(C508, Вчера_Спутник!C:BG, 17, FALSE)</f>
        <v>#N/A</v>
      </c>
      <c r="AP508" s="53" t="e">
        <f>U508-V508-VLOOKUP(C508, Вчера_Спутник!C:BG, 19, FALSE)</f>
        <v>#N/A</v>
      </c>
      <c r="AQ508" s="53" t="e">
        <f>W508-X508-VLOOKUP(C508, Вчера_Спутник!C:BG, 21, FALSE)</f>
        <v>#N/A</v>
      </c>
      <c r="AR508" s="53" t="e">
        <f>Y508-Z508-VLOOKUP(C508, Вчера_Спутник!C:BG, 23, FALSE)</f>
        <v>#N/A</v>
      </c>
      <c r="AS508" s="53" t="e">
        <f>VLOOKUP(C508, Вчера_Спутник!C:BG, 25, FALSE)+F508-V508-Z508-AA508</f>
        <v>#N/A</v>
      </c>
    </row>
    <row r="509" spans="1:45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4"/>
      <c r="AB509" s="48"/>
      <c r="AC509" s="53">
        <f t="shared" si="15"/>
        <v>0</v>
      </c>
      <c r="AD509" s="53">
        <f t="shared" si="16"/>
        <v>0</v>
      </c>
      <c r="AE509" s="53" t="str">
        <f>IF(ISNA(VLOOKUP(C509,Вчера_Спутник!C:C, 1, FALSE)),"ошибка",0)</f>
        <v>ошибка</v>
      </c>
      <c r="AF509" s="55"/>
      <c r="AG509" s="53" t="e">
        <f>D509-VLOOKUP(C509, Вчера_Спутник!C:BG, 2, FALSE)</f>
        <v>#N/A</v>
      </c>
      <c r="AH509" s="53" t="e">
        <f>E509-F509-VLOOKUP(C509, Вчера_Спутник!C:BG, 3, FALSE)</f>
        <v>#N/A</v>
      </c>
      <c r="AI509" s="53" t="e">
        <f>G509-H509-VLOOKUP(C509, Вчера_Спутник!C:BG, 5, FALSE)</f>
        <v>#N/A</v>
      </c>
      <c r="AJ509" s="53" t="e">
        <f>I509-J509-VLOOKUP(C509, Вчера_Спутник!C:BG, 7, FALSE)</f>
        <v>#N/A</v>
      </c>
      <c r="AK509" s="53" t="e">
        <f>K509-L509-VLOOKUP(C509, Вчера_Спутник!C:BG, 9, FALSE)</f>
        <v>#N/A</v>
      </c>
      <c r="AL509" s="53" t="e">
        <f>M509-N509-VLOOKUP(C509, Вчера_Спутник!C:BG, 11, FALSE)</f>
        <v>#N/A</v>
      </c>
      <c r="AM509" s="53" t="e">
        <f>O509-P509-VLOOKUP(C509, Вчера_Спутник!C:BG, 13, FALSE)</f>
        <v>#N/A</v>
      </c>
      <c r="AN509" s="53" t="e">
        <f>Q509-R509-VLOOKUP(C509, Вчера_Спутник!C:BG, 15, FALSE)</f>
        <v>#N/A</v>
      </c>
      <c r="AO509" s="53" t="e">
        <f>S509-T509-VLOOKUP(C509, Вчера_Спутник!C:BG, 17, FALSE)</f>
        <v>#N/A</v>
      </c>
      <c r="AP509" s="53" t="e">
        <f>U509-V509-VLOOKUP(C509, Вчера_Спутник!C:BG, 19, FALSE)</f>
        <v>#N/A</v>
      </c>
      <c r="AQ509" s="53" t="e">
        <f>W509-X509-VLOOKUP(C509, Вчера_Спутник!C:BG, 21, FALSE)</f>
        <v>#N/A</v>
      </c>
      <c r="AR509" s="53" t="e">
        <f>Y509-Z509-VLOOKUP(C509, Вчера_Спутник!C:BG, 23, FALSE)</f>
        <v>#N/A</v>
      </c>
      <c r="AS509" s="53" t="e">
        <f>VLOOKUP(C509, Вчера_Спутник!C:BG, 25, FALSE)+F509-V509-Z509-AA509</f>
        <v>#N/A</v>
      </c>
    </row>
    <row r="510" spans="1:45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4"/>
      <c r="AB510" s="48"/>
      <c r="AC510" s="53">
        <f t="shared" si="15"/>
        <v>0</v>
      </c>
      <c r="AD510" s="53">
        <f t="shared" si="16"/>
        <v>0</v>
      </c>
      <c r="AE510" s="53" t="str">
        <f>IF(ISNA(VLOOKUP(C510,Вчера_Спутник!C:C, 1, FALSE)),"ошибка",0)</f>
        <v>ошибка</v>
      </c>
      <c r="AF510" s="55"/>
      <c r="AG510" s="53" t="e">
        <f>D510-VLOOKUP(C510, Вчера_Спутник!C:BG, 2, FALSE)</f>
        <v>#N/A</v>
      </c>
      <c r="AH510" s="53" t="e">
        <f>E510-F510-VLOOKUP(C510, Вчера_Спутник!C:BG, 3, FALSE)</f>
        <v>#N/A</v>
      </c>
      <c r="AI510" s="53" t="e">
        <f>G510-H510-VLOOKUP(C510, Вчера_Спутник!C:BG, 5, FALSE)</f>
        <v>#N/A</v>
      </c>
      <c r="AJ510" s="53" t="e">
        <f>I510-J510-VLOOKUP(C510, Вчера_Спутник!C:BG, 7, FALSE)</f>
        <v>#N/A</v>
      </c>
      <c r="AK510" s="53" t="e">
        <f>K510-L510-VLOOKUP(C510, Вчера_Спутник!C:BG, 9, FALSE)</f>
        <v>#N/A</v>
      </c>
      <c r="AL510" s="53" t="e">
        <f>M510-N510-VLOOKUP(C510, Вчера_Спутник!C:BG, 11, FALSE)</f>
        <v>#N/A</v>
      </c>
      <c r="AM510" s="53" t="e">
        <f>O510-P510-VLOOKUP(C510, Вчера_Спутник!C:BG, 13, FALSE)</f>
        <v>#N/A</v>
      </c>
      <c r="AN510" s="53" t="e">
        <f>Q510-R510-VLOOKUP(C510, Вчера_Спутник!C:BG, 15, FALSE)</f>
        <v>#N/A</v>
      </c>
      <c r="AO510" s="53" t="e">
        <f>S510-T510-VLOOKUP(C510, Вчера_Спутник!C:BG, 17, FALSE)</f>
        <v>#N/A</v>
      </c>
      <c r="AP510" s="53" t="e">
        <f>U510-V510-VLOOKUP(C510, Вчера_Спутник!C:BG, 19, FALSE)</f>
        <v>#N/A</v>
      </c>
      <c r="AQ510" s="53" t="e">
        <f>W510-X510-VLOOKUP(C510, Вчера_Спутник!C:BG, 21, FALSE)</f>
        <v>#N/A</v>
      </c>
      <c r="AR510" s="53" t="e">
        <f>Y510-Z510-VLOOKUP(C510, Вчера_Спутник!C:BG, 23, FALSE)</f>
        <v>#N/A</v>
      </c>
      <c r="AS510" s="53" t="e">
        <f>VLOOKUP(C510, Вчера_Спутник!C:BG, 25, FALSE)+F510-V510-Z510-AA510</f>
        <v>#N/A</v>
      </c>
    </row>
    <row r="511" spans="1:45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4"/>
      <c r="AB511" s="48"/>
      <c r="AC511" s="53">
        <f t="shared" si="15"/>
        <v>0</v>
      </c>
      <c r="AD511" s="53">
        <f t="shared" si="16"/>
        <v>0</v>
      </c>
      <c r="AE511" s="53" t="str">
        <f>IF(ISNA(VLOOKUP(C511,Вчера_Спутник!C:C, 1, FALSE)),"ошибка",0)</f>
        <v>ошибка</v>
      </c>
      <c r="AF511" s="55"/>
      <c r="AG511" s="53" t="e">
        <f>D511-VLOOKUP(C511, Вчера_Спутник!C:BG, 2, FALSE)</f>
        <v>#N/A</v>
      </c>
      <c r="AH511" s="53" t="e">
        <f>E511-F511-VLOOKUP(C511, Вчера_Спутник!C:BG, 3, FALSE)</f>
        <v>#N/A</v>
      </c>
      <c r="AI511" s="53" t="e">
        <f>G511-H511-VLOOKUP(C511, Вчера_Спутник!C:BG, 5, FALSE)</f>
        <v>#N/A</v>
      </c>
      <c r="AJ511" s="53" t="e">
        <f>I511-J511-VLOOKUP(C511, Вчера_Спутник!C:BG, 7, FALSE)</f>
        <v>#N/A</v>
      </c>
      <c r="AK511" s="53" t="e">
        <f>K511-L511-VLOOKUP(C511, Вчера_Спутник!C:BG, 9, FALSE)</f>
        <v>#N/A</v>
      </c>
      <c r="AL511" s="53" t="e">
        <f>M511-N511-VLOOKUP(C511, Вчера_Спутник!C:BG, 11, FALSE)</f>
        <v>#N/A</v>
      </c>
      <c r="AM511" s="53" t="e">
        <f>O511-P511-VLOOKUP(C511, Вчера_Спутник!C:BG, 13, FALSE)</f>
        <v>#N/A</v>
      </c>
      <c r="AN511" s="53" t="e">
        <f>Q511-R511-VLOOKUP(C511, Вчера_Спутник!C:BG, 15, FALSE)</f>
        <v>#N/A</v>
      </c>
      <c r="AO511" s="53" t="e">
        <f>S511-T511-VLOOKUP(C511, Вчера_Спутник!C:BG, 17, FALSE)</f>
        <v>#N/A</v>
      </c>
      <c r="AP511" s="53" t="e">
        <f>U511-V511-VLOOKUP(C511, Вчера_Спутник!C:BG, 19, FALSE)</f>
        <v>#N/A</v>
      </c>
      <c r="AQ511" s="53" t="e">
        <f>W511-X511-VLOOKUP(C511, Вчера_Спутник!C:BG, 21, FALSE)</f>
        <v>#N/A</v>
      </c>
      <c r="AR511" s="53" t="e">
        <f>Y511-Z511-VLOOKUP(C511, Вчера_Спутник!C:BG, 23, FALSE)</f>
        <v>#N/A</v>
      </c>
      <c r="AS511" s="53" t="e">
        <f>VLOOKUP(C511, Вчера_Спутник!C:BG, 25, FALSE)+F511-V511-Z511-AA511</f>
        <v>#N/A</v>
      </c>
    </row>
    <row r="512" spans="1:45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4"/>
      <c r="AB512" s="48"/>
      <c r="AC512" s="53">
        <f t="shared" si="15"/>
        <v>0</v>
      </c>
      <c r="AD512" s="53">
        <f t="shared" si="16"/>
        <v>0</v>
      </c>
      <c r="AE512" s="53" t="str">
        <f>IF(ISNA(VLOOKUP(C512,Вчера_Спутник!C:C, 1, FALSE)),"ошибка",0)</f>
        <v>ошибка</v>
      </c>
      <c r="AF512" s="55"/>
      <c r="AG512" s="53" t="e">
        <f>D512-VLOOKUP(C512, Вчера_Спутник!C:BG, 2, FALSE)</f>
        <v>#N/A</v>
      </c>
      <c r="AH512" s="53" t="e">
        <f>E512-F512-VLOOKUP(C512, Вчера_Спутник!C:BG, 3, FALSE)</f>
        <v>#N/A</v>
      </c>
      <c r="AI512" s="53" t="e">
        <f>G512-H512-VLOOKUP(C512, Вчера_Спутник!C:BG, 5, FALSE)</f>
        <v>#N/A</v>
      </c>
      <c r="AJ512" s="53" t="e">
        <f>I512-J512-VLOOKUP(C512, Вчера_Спутник!C:BG, 7, FALSE)</f>
        <v>#N/A</v>
      </c>
      <c r="AK512" s="53" t="e">
        <f>K512-L512-VLOOKUP(C512, Вчера_Спутник!C:BG, 9, FALSE)</f>
        <v>#N/A</v>
      </c>
      <c r="AL512" s="53" t="e">
        <f>M512-N512-VLOOKUP(C512, Вчера_Спутник!C:BG, 11, FALSE)</f>
        <v>#N/A</v>
      </c>
      <c r="AM512" s="53" t="e">
        <f>O512-P512-VLOOKUP(C512, Вчера_Спутник!C:BG, 13, FALSE)</f>
        <v>#N/A</v>
      </c>
      <c r="AN512" s="53" t="e">
        <f>Q512-R512-VLOOKUP(C512, Вчера_Спутник!C:BG, 15, FALSE)</f>
        <v>#N/A</v>
      </c>
      <c r="AO512" s="53" t="e">
        <f>S512-T512-VLOOKUP(C512, Вчера_Спутник!C:BG, 17, FALSE)</f>
        <v>#N/A</v>
      </c>
      <c r="AP512" s="53" t="e">
        <f>U512-V512-VLOOKUP(C512, Вчера_Спутник!C:BG, 19, FALSE)</f>
        <v>#N/A</v>
      </c>
      <c r="AQ512" s="53" t="e">
        <f>W512-X512-VLOOKUP(C512, Вчера_Спутник!C:BG, 21, FALSE)</f>
        <v>#N/A</v>
      </c>
      <c r="AR512" s="53" t="e">
        <f>Y512-Z512-VLOOKUP(C512, Вчера_Спутник!C:BG, 23, FALSE)</f>
        <v>#N/A</v>
      </c>
      <c r="AS512" s="53" t="e">
        <f>VLOOKUP(C512, Вчера_Спутник!C:BG, 25, FALSE)+F512-V512-Z512-AA512</f>
        <v>#N/A</v>
      </c>
    </row>
    <row r="513" spans="1:45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4"/>
      <c r="AB513" s="48"/>
      <c r="AC513" s="53">
        <f t="shared" si="15"/>
        <v>0</v>
      </c>
      <c r="AD513" s="53">
        <f t="shared" si="16"/>
        <v>0</v>
      </c>
      <c r="AE513" s="53" t="str">
        <f>IF(ISNA(VLOOKUP(C513,Вчера_Спутник!C:C, 1, FALSE)),"ошибка",0)</f>
        <v>ошибка</v>
      </c>
      <c r="AF513" s="55"/>
      <c r="AG513" s="53" t="e">
        <f>D513-VLOOKUP(C513, Вчера_Спутник!C:BG, 2, FALSE)</f>
        <v>#N/A</v>
      </c>
      <c r="AH513" s="53" t="e">
        <f>E513-F513-VLOOKUP(C513, Вчера_Спутник!C:BG, 3, FALSE)</f>
        <v>#N/A</v>
      </c>
      <c r="AI513" s="53" t="e">
        <f>G513-H513-VLOOKUP(C513, Вчера_Спутник!C:BG, 5, FALSE)</f>
        <v>#N/A</v>
      </c>
      <c r="AJ513" s="53" t="e">
        <f>I513-J513-VLOOKUP(C513, Вчера_Спутник!C:BG, 7, FALSE)</f>
        <v>#N/A</v>
      </c>
      <c r="AK513" s="53" t="e">
        <f>K513-L513-VLOOKUP(C513, Вчера_Спутник!C:BG, 9, FALSE)</f>
        <v>#N/A</v>
      </c>
      <c r="AL513" s="53" t="e">
        <f>M513-N513-VLOOKUP(C513, Вчера_Спутник!C:BG, 11, FALSE)</f>
        <v>#N/A</v>
      </c>
      <c r="AM513" s="53" t="e">
        <f>O513-P513-VLOOKUP(C513, Вчера_Спутник!C:BG, 13, FALSE)</f>
        <v>#N/A</v>
      </c>
      <c r="AN513" s="53" t="e">
        <f>Q513-R513-VLOOKUP(C513, Вчера_Спутник!C:BG, 15, FALSE)</f>
        <v>#N/A</v>
      </c>
      <c r="AO513" s="53" t="e">
        <f>S513-T513-VLOOKUP(C513, Вчера_Спутник!C:BG, 17, FALSE)</f>
        <v>#N/A</v>
      </c>
      <c r="AP513" s="53" t="e">
        <f>U513-V513-VLOOKUP(C513, Вчера_Спутник!C:BG, 19, FALSE)</f>
        <v>#N/A</v>
      </c>
      <c r="AQ513" s="53" t="e">
        <f>W513-X513-VLOOKUP(C513, Вчера_Спутник!C:BG, 21, FALSE)</f>
        <v>#N/A</v>
      </c>
      <c r="AR513" s="53" t="e">
        <f>Y513-Z513-VLOOKUP(C513, Вчера_Спутник!C:BG, 23, FALSE)</f>
        <v>#N/A</v>
      </c>
      <c r="AS513" s="53" t="e">
        <f>VLOOKUP(C513, Вчера_Спутник!C:BG, 25, FALSE)+F513-V513-Z513-AA513</f>
        <v>#N/A</v>
      </c>
    </row>
    <row r="514" spans="1:45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4"/>
      <c r="AB514" s="48"/>
      <c r="AC514" s="53">
        <f t="shared" si="15"/>
        <v>0</v>
      </c>
      <c r="AD514" s="53">
        <f t="shared" si="16"/>
        <v>0</v>
      </c>
      <c r="AE514" s="53" t="str">
        <f>IF(ISNA(VLOOKUP(C514,Вчера_Спутник!C:C, 1, FALSE)),"ошибка",0)</f>
        <v>ошибка</v>
      </c>
      <c r="AF514" s="55"/>
      <c r="AG514" s="53" t="e">
        <f>D514-VLOOKUP(C514, Вчера_Спутник!C:BG, 2, FALSE)</f>
        <v>#N/A</v>
      </c>
      <c r="AH514" s="53" t="e">
        <f>E514-F514-VLOOKUP(C514, Вчера_Спутник!C:BG, 3, FALSE)</f>
        <v>#N/A</v>
      </c>
      <c r="AI514" s="53" t="e">
        <f>G514-H514-VLOOKUP(C514, Вчера_Спутник!C:BG, 5, FALSE)</f>
        <v>#N/A</v>
      </c>
      <c r="AJ514" s="53" t="e">
        <f>I514-J514-VLOOKUP(C514, Вчера_Спутник!C:BG, 7, FALSE)</f>
        <v>#N/A</v>
      </c>
      <c r="AK514" s="53" t="e">
        <f>K514-L514-VLOOKUP(C514, Вчера_Спутник!C:BG, 9, FALSE)</f>
        <v>#N/A</v>
      </c>
      <c r="AL514" s="53" t="e">
        <f>M514-N514-VLOOKUP(C514, Вчера_Спутник!C:BG, 11, FALSE)</f>
        <v>#N/A</v>
      </c>
      <c r="AM514" s="53" t="e">
        <f>O514-P514-VLOOKUP(C514, Вчера_Спутник!C:BG, 13, FALSE)</f>
        <v>#N/A</v>
      </c>
      <c r="AN514" s="53" t="e">
        <f>Q514-R514-VLOOKUP(C514, Вчера_Спутник!C:BG, 15, FALSE)</f>
        <v>#N/A</v>
      </c>
      <c r="AO514" s="53" t="e">
        <f>S514-T514-VLOOKUP(C514, Вчера_Спутник!C:BG, 17, FALSE)</f>
        <v>#N/A</v>
      </c>
      <c r="AP514" s="53" t="e">
        <f>U514-V514-VLOOKUP(C514, Вчера_Спутник!C:BG, 19, FALSE)</f>
        <v>#N/A</v>
      </c>
      <c r="AQ514" s="53" t="e">
        <f>W514-X514-VLOOKUP(C514, Вчера_Спутник!C:BG, 21, FALSE)</f>
        <v>#N/A</v>
      </c>
      <c r="AR514" s="53" t="e">
        <f>Y514-Z514-VLOOKUP(C514, Вчера_Спутник!C:BG, 23, FALSE)</f>
        <v>#N/A</v>
      </c>
      <c r="AS514" s="53" t="e">
        <f>VLOOKUP(C514, Вчера_Спутник!C:BG, 25, FALSE)+F514-V514-Z514-AA514</f>
        <v>#N/A</v>
      </c>
    </row>
    <row r="515" spans="1:45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4"/>
      <c r="AB515" s="48"/>
      <c r="AC515" s="53">
        <f t="shared" si="15"/>
        <v>0</v>
      </c>
      <c r="AD515" s="53">
        <f t="shared" si="16"/>
        <v>0</v>
      </c>
      <c r="AE515" s="53" t="str">
        <f>IF(ISNA(VLOOKUP(C515,Вчера_Спутник!C:C, 1, FALSE)),"ошибка",0)</f>
        <v>ошибка</v>
      </c>
      <c r="AF515" s="55"/>
      <c r="AG515" s="53" t="e">
        <f>D515-VLOOKUP(C515, Вчера_Спутник!C:BG, 2, FALSE)</f>
        <v>#N/A</v>
      </c>
      <c r="AH515" s="53" t="e">
        <f>E515-F515-VLOOKUP(C515, Вчера_Спутник!C:BG, 3, FALSE)</f>
        <v>#N/A</v>
      </c>
      <c r="AI515" s="53" t="e">
        <f>G515-H515-VLOOKUP(C515, Вчера_Спутник!C:BG, 5, FALSE)</f>
        <v>#N/A</v>
      </c>
      <c r="AJ515" s="53" t="e">
        <f>I515-J515-VLOOKUP(C515, Вчера_Спутник!C:BG, 7, FALSE)</f>
        <v>#N/A</v>
      </c>
      <c r="AK515" s="53" t="e">
        <f>K515-L515-VLOOKUP(C515, Вчера_Спутник!C:BG, 9, FALSE)</f>
        <v>#N/A</v>
      </c>
      <c r="AL515" s="53" t="e">
        <f>M515-N515-VLOOKUP(C515, Вчера_Спутник!C:BG, 11, FALSE)</f>
        <v>#N/A</v>
      </c>
      <c r="AM515" s="53" t="e">
        <f>O515-P515-VLOOKUP(C515, Вчера_Спутник!C:BG, 13, FALSE)</f>
        <v>#N/A</v>
      </c>
      <c r="AN515" s="53" t="e">
        <f>Q515-R515-VLOOKUP(C515, Вчера_Спутник!C:BG, 15, FALSE)</f>
        <v>#N/A</v>
      </c>
      <c r="AO515" s="53" t="e">
        <f>S515-T515-VLOOKUP(C515, Вчера_Спутник!C:BG, 17, FALSE)</f>
        <v>#N/A</v>
      </c>
      <c r="AP515" s="53" t="e">
        <f>U515-V515-VLOOKUP(C515, Вчера_Спутник!C:BG, 19, FALSE)</f>
        <v>#N/A</v>
      </c>
      <c r="AQ515" s="53" t="e">
        <f>W515-X515-VLOOKUP(C515, Вчера_Спутник!C:BG, 21, FALSE)</f>
        <v>#N/A</v>
      </c>
      <c r="AR515" s="53" t="e">
        <f>Y515-Z515-VLOOKUP(C515, Вчера_Спутник!C:BG, 23, FALSE)</f>
        <v>#N/A</v>
      </c>
      <c r="AS515" s="53" t="e">
        <f>VLOOKUP(C515, Вчера_Спутник!C:BG, 25, FALSE)+F515-V515-Z515-AA515</f>
        <v>#N/A</v>
      </c>
    </row>
    <row r="516" spans="1:45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4"/>
      <c r="AB516" s="48"/>
      <c r="AC516" s="53">
        <f t="shared" ref="AC516:AC579" si="17">E516-U516-Y516</f>
        <v>0</v>
      </c>
      <c r="AD516" s="53">
        <f t="shared" ref="AD516:AD579" si="18">E516-W516</f>
        <v>0</v>
      </c>
      <c r="AE516" s="53" t="str">
        <f>IF(ISNA(VLOOKUP(C516,Вчера_Спутник!C:C, 1, FALSE)),"ошибка",0)</f>
        <v>ошибка</v>
      </c>
      <c r="AF516" s="55"/>
      <c r="AG516" s="53" t="e">
        <f>D516-VLOOKUP(C516, Вчера_Спутник!C:BG, 2, FALSE)</f>
        <v>#N/A</v>
      </c>
      <c r="AH516" s="53" t="e">
        <f>E516-F516-VLOOKUP(C516, Вчера_Спутник!C:BG, 3, FALSE)</f>
        <v>#N/A</v>
      </c>
      <c r="AI516" s="53" t="e">
        <f>G516-H516-VLOOKUP(C516, Вчера_Спутник!C:BG, 5, FALSE)</f>
        <v>#N/A</v>
      </c>
      <c r="AJ516" s="53" t="e">
        <f>I516-J516-VLOOKUP(C516, Вчера_Спутник!C:BG, 7, FALSE)</f>
        <v>#N/A</v>
      </c>
      <c r="AK516" s="53" t="e">
        <f>K516-L516-VLOOKUP(C516, Вчера_Спутник!C:BG, 9, FALSE)</f>
        <v>#N/A</v>
      </c>
      <c r="AL516" s="53" t="e">
        <f>M516-N516-VLOOKUP(C516, Вчера_Спутник!C:BG, 11, FALSE)</f>
        <v>#N/A</v>
      </c>
      <c r="AM516" s="53" t="e">
        <f>O516-P516-VLOOKUP(C516, Вчера_Спутник!C:BG, 13, FALSE)</f>
        <v>#N/A</v>
      </c>
      <c r="AN516" s="53" t="e">
        <f>Q516-R516-VLOOKUP(C516, Вчера_Спутник!C:BG, 15, FALSE)</f>
        <v>#N/A</v>
      </c>
      <c r="AO516" s="53" t="e">
        <f>S516-T516-VLOOKUP(C516, Вчера_Спутник!C:BG, 17, FALSE)</f>
        <v>#N/A</v>
      </c>
      <c r="AP516" s="53" t="e">
        <f>U516-V516-VLOOKUP(C516, Вчера_Спутник!C:BG, 19, FALSE)</f>
        <v>#N/A</v>
      </c>
      <c r="AQ516" s="53" t="e">
        <f>W516-X516-VLOOKUP(C516, Вчера_Спутник!C:BG, 21, FALSE)</f>
        <v>#N/A</v>
      </c>
      <c r="AR516" s="53" t="e">
        <f>Y516-Z516-VLOOKUP(C516, Вчера_Спутник!C:BG, 23, FALSE)</f>
        <v>#N/A</v>
      </c>
      <c r="AS516" s="53" t="e">
        <f>VLOOKUP(C516, Вчера_Спутник!C:BG, 25, FALSE)+F516-V516-Z516-AA516</f>
        <v>#N/A</v>
      </c>
    </row>
    <row r="517" spans="1:45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4"/>
      <c r="AB517" s="48"/>
      <c r="AC517" s="53">
        <f t="shared" si="17"/>
        <v>0</v>
      </c>
      <c r="AD517" s="53">
        <f t="shared" si="18"/>
        <v>0</v>
      </c>
      <c r="AE517" s="53" t="str">
        <f>IF(ISNA(VLOOKUP(C517,Вчера_Спутник!C:C, 1, FALSE)),"ошибка",0)</f>
        <v>ошибка</v>
      </c>
      <c r="AF517" s="55"/>
      <c r="AG517" s="53" t="e">
        <f>D517-VLOOKUP(C517, Вчера_Спутник!C:BG, 2, FALSE)</f>
        <v>#N/A</v>
      </c>
      <c r="AH517" s="53" t="e">
        <f>E517-F517-VLOOKUP(C517, Вчера_Спутник!C:BG, 3, FALSE)</f>
        <v>#N/A</v>
      </c>
      <c r="AI517" s="53" t="e">
        <f>G517-H517-VLOOKUP(C517, Вчера_Спутник!C:BG, 5, FALSE)</f>
        <v>#N/A</v>
      </c>
      <c r="AJ517" s="53" t="e">
        <f>I517-J517-VLOOKUP(C517, Вчера_Спутник!C:BG, 7, FALSE)</f>
        <v>#N/A</v>
      </c>
      <c r="AK517" s="53" t="e">
        <f>K517-L517-VLOOKUP(C517, Вчера_Спутник!C:BG, 9, FALSE)</f>
        <v>#N/A</v>
      </c>
      <c r="AL517" s="53" t="e">
        <f>M517-N517-VLOOKUP(C517, Вчера_Спутник!C:BG, 11, FALSE)</f>
        <v>#N/A</v>
      </c>
      <c r="AM517" s="53" t="e">
        <f>O517-P517-VLOOKUP(C517, Вчера_Спутник!C:BG, 13, FALSE)</f>
        <v>#N/A</v>
      </c>
      <c r="AN517" s="53" t="e">
        <f>Q517-R517-VLOOKUP(C517, Вчера_Спутник!C:BG, 15, FALSE)</f>
        <v>#N/A</v>
      </c>
      <c r="AO517" s="53" t="e">
        <f>S517-T517-VLOOKUP(C517, Вчера_Спутник!C:BG, 17, FALSE)</f>
        <v>#N/A</v>
      </c>
      <c r="AP517" s="53" t="e">
        <f>U517-V517-VLOOKUP(C517, Вчера_Спутник!C:BG, 19, FALSE)</f>
        <v>#N/A</v>
      </c>
      <c r="AQ517" s="53" t="e">
        <f>W517-X517-VLOOKUP(C517, Вчера_Спутник!C:BG, 21, FALSE)</f>
        <v>#N/A</v>
      </c>
      <c r="AR517" s="53" t="e">
        <f>Y517-Z517-VLOOKUP(C517, Вчера_Спутник!C:BG, 23, FALSE)</f>
        <v>#N/A</v>
      </c>
      <c r="AS517" s="53" t="e">
        <f>VLOOKUP(C517, Вчера_Спутник!C:BG, 25, FALSE)+F517-V517-Z517-AA517</f>
        <v>#N/A</v>
      </c>
    </row>
    <row r="518" spans="1:45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4"/>
      <c r="AB518" s="48"/>
      <c r="AC518" s="53">
        <f t="shared" si="17"/>
        <v>0</v>
      </c>
      <c r="AD518" s="53">
        <f t="shared" si="18"/>
        <v>0</v>
      </c>
      <c r="AE518" s="53" t="str">
        <f>IF(ISNA(VLOOKUP(C518,Вчера_Спутник!C:C, 1, FALSE)),"ошибка",0)</f>
        <v>ошибка</v>
      </c>
      <c r="AF518" s="55"/>
      <c r="AG518" s="53" t="e">
        <f>D518-VLOOKUP(C518, Вчера_Спутник!C:BG, 2, FALSE)</f>
        <v>#N/A</v>
      </c>
      <c r="AH518" s="53" t="e">
        <f>E518-F518-VLOOKUP(C518, Вчера_Спутник!C:BG, 3, FALSE)</f>
        <v>#N/A</v>
      </c>
      <c r="AI518" s="53" t="e">
        <f>G518-H518-VLOOKUP(C518, Вчера_Спутник!C:BG, 5, FALSE)</f>
        <v>#N/A</v>
      </c>
      <c r="AJ518" s="53" t="e">
        <f>I518-J518-VLOOKUP(C518, Вчера_Спутник!C:BG, 7, FALSE)</f>
        <v>#N/A</v>
      </c>
      <c r="AK518" s="53" t="e">
        <f>K518-L518-VLOOKUP(C518, Вчера_Спутник!C:BG, 9, FALSE)</f>
        <v>#N/A</v>
      </c>
      <c r="AL518" s="53" t="e">
        <f>M518-N518-VLOOKUP(C518, Вчера_Спутник!C:BG, 11, FALSE)</f>
        <v>#N/A</v>
      </c>
      <c r="AM518" s="53" t="e">
        <f>O518-P518-VLOOKUP(C518, Вчера_Спутник!C:BG, 13, FALSE)</f>
        <v>#N/A</v>
      </c>
      <c r="AN518" s="53" t="e">
        <f>Q518-R518-VLOOKUP(C518, Вчера_Спутник!C:BG, 15, FALSE)</f>
        <v>#N/A</v>
      </c>
      <c r="AO518" s="53" t="e">
        <f>S518-T518-VLOOKUP(C518, Вчера_Спутник!C:BG, 17, FALSE)</f>
        <v>#N/A</v>
      </c>
      <c r="AP518" s="53" t="e">
        <f>U518-V518-VLOOKUP(C518, Вчера_Спутник!C:BG, 19, FALSE)</f>
        <v>#N/A</v>
      </c>
      <c r="AQ518" s="53" t="e">
        <f>W518-X518-VLOOKUP(C518, Вчера_Спутник!C:BG, 21, FALSE)</f>
        <v>#N/A</v>
      </c>
      <c r="AR518" s="53" t="e">
        <f>Y518-Z518-VLOOKUP(C518, Вчера_Спутник!C:BG, 23, FALSE)</f>
        <v>#N/A</v>
      </c>
      <c r="AS518" s="53" t="e">
        <f>VLOOKUP(C518, Вчера_Спутник!C:BG, 25, FALSE)+F518-V518-Z518-AA518</f>
        <v>#N/A</v>
      </c>
    </row>
    <row r="519" spans="1:45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4"/>
      <c r="AB519" s="48"/>
      <c r="AC519" s="53">
        <f t="shared" si="17"/>
        <v>0</v>
      </c>
      <c r="AD519" s="53">
        <f t="shared" si="18"/>
        <v>0</v>
      </c>
      <c r="AE519" s="53" t="str">
        <f>IF(ISNA(VLOOKUP(C519,Вчера_Спутник!C:C, 1, FALSE)),"ошибка",0)</f>
        <v>ошибка</v>
      </c>
      <c r="AF519" s="55"/>
      <c r="AG519" s="53" t="e">
        <f>D519-VLOOKUP(C519, Вчера_Спутник!C:BG, 2, FALSE)</f>
        <v>#N/A</v>
      </c>
      <c r="AH519" s="53" t="e">
        <f>E519-F519-VLOOKUP(C519, Вчера_Спутник!C:BG, 3, FALSE)</f>
        <v>#N/A</v>
      </c>
      <c r="AI519" s="53" t="e">
        <f>G519-H519-VLOOKUP(C519, Вчера_Спутник!C:BG, 5, FALSE)</f>
        <v>#N/A</v>
      </c>
      <c r="AJ519" s="53" t="e">
        <f>I519-J519-VLOOKUP(C519, Вчера_Спутник!C:BG, 7, FALSE)</f>
        <v>#N/A</v>
      </c>
      <c r="AK519" s="53" t="e">
        <f>K519-L519-VLOOKUP(C519, Вчера_Спутник!C:BG, 9, FALSE)</f>
        <v>#N/A</v>
      </c>
      <c r="AL519" s="53" t="e">
        <f>M519-N519-VLOOKUP(C519, Вчера_Спутник!C:BG, 11, FALSE)</f>
        <v>#N/A</v>
      </c>
      <c r="AM519" s="53" t="e">
        <f>O519-P519-VLOOKUP(C519, Вчера_Спутник!C:BG, 13, FALSE)</f>
        <v>#N/A</v>
      </c>
      <c r="AN519" s="53" t="e">
        <f>Q519-R519-VLOOKUP(C519, Вчера_Спутник!C:BG, 15, FALSE)</f>
        <v>#N/A</v>
      </c>
      <c r="AO519" s="53" t="e">
        <f>S519-T519-VLOOKUP(C519, Вчера_Спутник!C:BG, 17, FALSE)</f>
        <v>#N/A</v>
      </c>
      <c r="AP519" s="53" t="e">
        <f>U519-V519-VLOOKUP(C519, Вчера_Спутник!C:BG, 19, FALSE)</f>
        <v>#N/A</v>
      </c>
      <c r="AQ519" s="53" t="e">
        <f>W519-X519-VLOOKUP(C519, Вчера_Спутник!C:BG, 21, FALSE)</f>
        <v>#N/A</v>
      </c>
      <c r="AR519" s="53" t="e">
        <f>Y519-Z519-VLOOKUP(C519, Вчера_Спутник!C:BG, 23, FALSE)</f>
        <v>#N/A</v>
      </c>
      <c r="AS519" s="53" t="e">
        <f>VLOOKUP(C519, Вчера_Спутник!C:BG, 25, FALSE)+F519-V519-Z519-AA519</f>
        <v>#N/A</v>
      </c>
    </row>
    <row r="520" spans="1:45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4"/>
      <c r="AB520" s="48"/>
      <c r="AC520" s="53">
        <f t="shared" si="17"/>
        <v>0</v>
      </c>
      <c r="AD520" s="53">
        <f t="shared" si="18"/>
        <v>0</v>
      </c>
      <c r="AE520" s="53" t="str">
        <f>IF(ISNA(VLOOKUP(C520,Вчера_Спутник!C:C, 1, FALSE)),"ошибка",0)</f>
        <v>ошибка</v>
      </c>
      <c r="AF520" s="55"/>
      <c r="AG520" s="53" t="e">
        <f>D520-VLOOKUP(C520, Вчера_Спутник!C:BG, 2, FALSE)</f>
        <v>#N/A</v>
      </c>
      <c r="AH520" s="53" t="e">
        <f>E520-F520-VLOOKUP(C520, Вчера_Спутник!C:BG, 3, FALSE)</f>
        <v>#N/A</v>
      </c>
      <c r="AI520" s="53" t="e">
        <f>G520-H520-VLOOKUP(C520, Вчера_Спутник!C:BG, 5, FALSE)</f>
        <v>#N/A</v>
      </c>
      <c r="AJ520" s="53" t="e">
        <f>I520-J520-VLOOKUP(C520, Вчера_Спутник!C:BG, 7, FALSE)</f>
        <v>#N/A</v>
      </c>
      <c r="AK520" s="53" t="e">
        <f>K520-L520-VLOOKUP(C520, Вчера_Спутник!C:BG, 9, FALSE)</f>
        <v>#N/A</v>
      </c>
      <c r="AL520" s="53" t="e">
        <f>M520-N520-VLOOKUP(C520, Вчера_Спутник!C:BG, 11, FALSE)</f>
        <v>#N/A</v>
      </c>
      <c r="AM520" s="53" t="e">
        <f>O520-P520-VLOOKUP(C520, Вчера_Спутник!C:BG, 13, FALSE)</f>
        <v>#N/A</v>
      </c>
      <c r="AN520" s="53" t="e">
        <f>Q520-R520-VLOOKUP(C520, Вчера_Спутник!C:BG, 15, FALSE)</f>
        <v>#N/A</v>
      </c>
      <c r="AO520" s="53" t="e">
        <f>S520-T520-VLOOKUP(C520, Вчера_Спутник!C:BG, 17, FALSE)</f>
        <v>#N/A</v>
      </c>
      <c r="AP520" s="53" t="e">
        <f>U520-V520-VLOOKUP(C520, Вчера_Спутник!C:BG, 19, FALSE)</f>
        <v>#N/A</v>
      </c>
      <c r="AQ520" s="53" t="e">
        <f>W520-X520-VLOOKUP(C520, Вчера_Спутник!C:BG, 21, FALSE)</f>
        <v>#N/A</v>
      </c>
      <c r="AR520" s="53" t="e">
        <f>Y520-Z520-VLOOKUP(C520, Вчера_Спутник!C:BG, 23, FALSE)</f>
        <v>#N/A</v>
      </c>
      <c r="AS520" s="53" t="e">
        <f>VLOOKUP(C520, Вчера_Спутник!C:BG, 25, FALSE)+F520-V520-Z520-AA520</f>
        <v>#N/A</v>
      </c>
    </row>
    <row r="521" spans="1:45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4"/>
      <c r="AB521" s="48"/>
      <c r="AC521" s="53">
        <f t="shared" si="17"/>
        <v>0</v>
      </c>
      <c r="AD521" s="53">
        <f t="shared" si="18"/>
        <v>0</v>
      </c>
      <c r="AE521" s="53" t="str">
        <f>IF(ISNA(VLOOKUP(C521,Вчера_Спутник!C:C, 1, FALSE)),"ошибка",0)</f>
        <v>ошибка</v>
      </c>
      <c r="AF521" s="55"/>
      <c r="AG521" s="53" t="e">
        <f>D521-VLOOKUP(C521, Вчера_Спутник!C:BG, 2, FALSE)</f>
        <v>#N/A</v>
      </c>
      <c r="AH521" s="53" t="e">
        <f>E521-F521-VLOOKUP(C521, Вчера_Спутник!C:BG, 3, FALSE)</f>
        <v>#N/A</v>
      </c>
      <c r="AI521" s="53" t="e">
        <f>G521-H521-VLOOKUP(C521, Вчера_Спутник!C:BG, 5, FALSE)</f>
        <v>#N/A</v>
      </c>
      <c r="AJ521" s="53" t="e">
        <f>I521-J521-VLOOKUP(C521, Вчера_Спутник!C:BG, 7, FALSE)</f>
        <v>#N/A</v>
      </c>
      <c r="AK521" s="53" t="e">
        <f>K521-L521-VLOOKUP(C521, Вчера_Спутник!C:BG, 9, FALSE)</f>
        <v>#N/A</v>
      </c>
      <c r="AL521" s="53" t="e">
        <f>M521-N521-VLOOKUP(C521, Вчера_Спутник!C:BG, 11, FALSE)</f>
        <v>#N/A</v>
      </c>
      <c r="AM521" s="53" t="e">
        <f>O521-P521-VLOOKUP(C521, Вчера_Спутник!C:BG, 13, FALSE)</f>
        <v>#N/A</v>
      </c>
      <c r="AN521" s="53" t="e">
        <f>Q521-R521-VLOOKUP(C521, Вчера_Спутник!C:BG, 15, FALSE)</f>
        <v>#N/A</v>
      </c>
      <c r="AO521" s="53" t="e">
        <f>S521-T521-VLOOKUP(C521, Вчера_Спутник!C:BG, 17, FALSE)</f>
        <v>#N/A</v>
      </c>
      <c r="AP521" s="53" t="e">
        <f>U521-V521-VLOOKUP(C521, Вчера_Спутник!C:BG, 19, FALSE)</f>
        <v>#N/A</v>
      </c>
      <c r="AQ521" s="53" t="e">
        <f>W521-X521-VLOOKUP(C521, Вчера_Спутник!C:BG, 21, FALSE)</f>
        <v>#N/A</v>
      </c>
      <c r="AR521" s="53" t="e">
        <f>Y521-Z521-VLOOKUP(C521, Вчера_Спутник!C:BG, 23, FALSE)</f>
        <v>#N/A</v>
      </c>
      <c r="AS521" s="53" t="e">
        <f>VLOOKUP(C521, Вчера_Спутник!C:BG, 25, FALSE)+F521-V521-Z521-AA521</f>
        <v>#N/A</v>
      </c>
    </row>
    <row r="522" spans="1:45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4"/>
      <c r="AB522" s="48"/>
      <c r="AC522" s="53">
        <f t="shared" si="17"/>
        <v>0</v>
      </c>
      <c r="AD522" s="53">
        <f t="shared" si="18"/>
        <v>0</v>
      </c>
      <c r="AE522" s="53" t="str">
        <f>IF(ISNA(VLOOKUP(C522,Вчера_Спутник!C:C, 1, FALSE)),"ошибка",0)</f>
        <v>ошибка</v>
      </c>
      <c r="AF522" s="55"/>
      <c r="AG522" s="53" t="e">
        <f>D522-VLOOKUP(C522, Вчера_Спутник!C:BG, 2, FALSE)</f>
        <v>#N/A</v>
      </c>
      <c r="AH522" s="53" t="e">
        <f>E522-F522-VLOOKUP(C522, Вчера_Спутник!C:BG, 3, FALSE)</f>
        <v>#N/A</v>
      </c>
      <c r="AI522" s="53" t="e">
        <f>G522-H522-VLOOKUP(C522, Вчера_Спутник!C:BG, 5, FALSE)</f>
        <v>#N/A</v>
      </c>
      <c r="AJ522" s="53" t="e">
        <f>I522-J522-VLOOKUP(C522, Вчера_Спутник!C:BG, 7, FALSE)</f>
        <v>#N/A</v>
      </c>
      <c r="AK522" s="53" t="e">
        <f>K522-L522-VLOOKUP(C522, Вчера_Спутник!C:BG, 9, FALSE)</f>
        <v>#N/A</v>
      </c>
      <c r="AL522" s="53" t="e">
        <f>M522-N522-VLOOKUP(C522, Вчера_Спутник!C:BG, 11, FALSE)</f>
        <v>#N/A</v>
      </c>
      <c r="AM522" s="53" t="e">
        <f>O522-P522-VLOOKUP(C522, Вчера_Спутник!C:BG, 13, FALSE)</f>
        <v>#N/A</v>
      </c>
      <c r="AN522" s="53" t="e">
        <f>Q522-R522-VLOOKUP(C522, Вчера_Спутник!C:BG, 15, FALSE)</f>
        <v>#N/A</v>
      </c>
      <c r="AO522" s="53" t="e">
        <f>S522-T522-VLOOKUP(C522, Вчера_Спутник!C:BG, 17, FALSE)</f>
        <v>#N/A</v>
      </c>
      <c r="AP522" s="53" t="e">
        <f>U522-V522-VLOOKUP(C522, Вчера_Спутник!C:BG, 19, FALSE)</f>
        <v>#N/A</v>
      </c>
      <c r="AQ522" s="53" t="e">
        <f>W522-X522-VLOOKUP(C522, Вчера_Спутник!C:BG, 21, FALSE)</f>
        <v>#N/A</v>
      </c>
      <c r="AR522" s="53" t="e">
        <f>Y522-Z522-VLOOKUP(C522, Вчера_Спутник!C:BG, 23, FALSE)</f>
        <v>#N/A</v>
      </c>
      <c r="AS522" s="53" t="e">
        <f>VLOOKUP(C522, Вчера_Спутник!C:BG, 25, FALSE)+F522-V522-Z522-AA522</f>
        <v>#N/A</v>
      </c>
    </row>
    <row r="523" spans="1:45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4"/>
      <c r="AB523" s="48"/>
      <c r="AC523" s="53">
        <f t="shared" si="17"/>
        <v>0</v>
      </c>
      <c r="AD523" s="53">
        <f t="shared" si="18"/>
        <v>0</v>
      </c>
      <c r="AE523" s="53" t="str">
        <f>IF(ISNA(VLOOKUP(C523,Вчера_Спутник!C:C, 1, FALSE)),"ошибка",0)</f>
        <v>ошибка</v>
      </c>
      <c r="AF523" s="55"/>
      <c r="AG523" s="53" t="e">
        <f>D523-VLOOKUP(C523, Вчера_Спутник!C:BG, 2, FALSE)</f>
        <v>#N/A</v>
      </c>
      <c r="AH523" s="53" t="e">
        <f>E523-F523-VLOOKUP(C523, Вчера_Спутник!C:BG, 3, FALSE)</f>
        <v>#N/A</v>
      </c>
      <c r="AI523" s="53" t="e">
        <f>G523-H523-VLOOKUP(C523, Вчера_Спутник!C:BG, 5, FALSE)</f>
        <v>#N/A</v>
      </c>
      <c r="AJ523" s="53" t="e">
        <f>I523-J523-VLOOKUP(C523, Вчера_Спутник!C:BG, 7, FALSE)</f>
        <v>#N/A</v>
      </c>
      <c r="AK523" s="53" t="e">
        <f>K523-L523-VLOOKUP(C523, Вчера_Спутник!C:BG, 9, FALSE)</f>
        <v>#N/A</v>
      </c>
      <c r="AL523" s="53" t="e">
        <f>M523-N523-VLOOKUP(C523, Вчера_Спутник!C:BG, 11, FALSE)</f>
        <v>#N/A</v>
      </c>
      <c r="AM523" s="53" t="e">
        <f>O523-P523-VLOOKUP(C523, Вчера_Спутник!C:BG, 13, FALSE)</f>
        <v>#N/A</v>
      </c>
      <c r="AN523" s="53" t="e">
        <f>Q523-R523-VLOOKUP(C523, Вчера_Спутник!C:BG, 15, FALSE)</f>
        <v>#N/A</v>
      </c>
      <c r="AO523" s="53" t="e">
        <f>S523-T523-VLOOKUP(C523, Вчера_Спутник!C:BG, 17, FALSE)</f>
        <v>#N/A</v>
      </c>
      <c r="AP523" s="53" t="e">
        <f>U523-V523-VLOOKUP(C523, Вчера_Спутник!C:BG, 19, FALSE)</f>
        <v>#N/A</v>
      </c>
      <c r="AQ523" s="53" t="e">
        <f>W523-X523-VLOOKUP(C523, Вчера_Спутник!C:BG, 21, FALSE)</f>
        <v>#N/A</v>
      </c>
      <c r="AR523" s="53" t="e">
        <f>Y523-Z523-VLOOKUP(C523, Вчера_Спутник!C:BG, 23, FALSE)</f>
        <v>#N/A</v>
      </c>
      <c r="AS523" s="53" t="e">
        <f>VLOOKUP(C523, Вчера_Спутник!C:BG, 25, FALSE)+F523-V523-Z523-AA523</f>
        <v>#N/A</v>
      </c>
    </row>
    <row r="524" spans="1:45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4"/>
      <c r="AB524" s="48"/>
      <c r="AC524" s="53">
        <f t="shared" si="17"/>
        <v>0</v>
      </c>
      <c r="AD524" s="53">
        <f t="shared" si="18"/>
        <v>0</v>
      </c>
      <c r="AE524" s="53" t="str">
        <f>IF(ISNA(VLOOKUP(C524,Вчера_Спутник!C:C, 1, FALSE)),"ошибка",0)</f>
        <v>ошибка</v>
      </c>
      <c r="AF524" s="55"/>
      <c r="AG524" s="53" t="e">
        <f>D524-VLOOKUP(C524, Вчера_Спутник!C:BG, 2, FALSE)</f>
        <v>#N/A</v>
      </c>
      <c r="AH524" s="53" t="e">
        <f>E524-F524-VLOOKUP(C524, Вчера_Спутник!C:BG, 3, FALSE)</f>
        <v>#N/A</v>
      </c>
      <c r="AI524" s="53" t="e">
        <f>G524-H524-VLOOKUP(C524, Вчера_Спутник!C:BG, 5, FALSE)</f>
        <v>#N/A</v>
      </c>
      <c r="AJ524" s="53" t="e">
        <f>I524-J524-VLOOKUP(C524, Вчера_Спутник!C:BG, 7, FALSE)</f>
        <v>#N/A</v>
      </c>
      <c r="AK524" s="53" t="e">
        <f>K524-L524-VLOOKUP(C524, Вчера_Спутник!C:BG, 9, FALSE)</f>
        <v>#N/A</v>
      </c>
      <c r="AL524" s="53" t="e">
        <f>M524-N524-VLOOKUP(C524, Вчера_Спутник!C:BG, 11, FALSE)</f>
        <v>#N/A</v>
      </c>
      <c r="AM524" s="53" t="e">
        <f>O524-P524-VLOOKUP(C524, Вчера_Спутник!C:BG, 13, FALSE)</f>
        <v>#N/A</v>
      </c>
      <c r="AN524" s="53" t="e">
        <f>Q524-R524-VLOOKUP(C524, Вчера_Спутник!C:BG, 15, FALSE)</f>
        <v>#N/A</v>
      </c>
      <c r="AO524" s="53" t="e">
        <f>S524-T524-VLOOKUP(C524, Вчера_Спутник!C:BG, 17, FALSE)</f>
        <v>#N/A</v>
      </c>
      <c r="AP524" s="53" t="e">
        <f>U524-V524-VLOOKUP(C524, Вчера_Спутник!C:BG, 19, FALSE)</f>
        <v>#N/A</v>
      </c>
      <c r="AQ524" s="53" t="e">
        <f>W524-X524-VLOOKUP(C524, Вчера_Спутник!C:BG, 21, FALSE)</f>
        <v>#N/A</v>
      </c>
      <c r="AR524" s="53" t="e">
        <f>Y524-Z524-VLOOKUP(C524, Вчера_Спутник!C:BG, 23, FALSE)</f>
        <v>#N/A</v>
      </c>
      <c r="AS524" s="53" t="e">
        <f>VLOOKUP(C524, Вчера_Спутник!C:BG, 25, FALSE)+F524-V524-Z524-AA524</f>
        <v>#N/A</v>
      </c>
    </row>
    <row r="525" spans="1:45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4"/>
      <c r="AB525" s="48"/>
      <c r="AC525" s="53">
        <f t="shared" si="17"/>
        <v>0</v>
      </c>
      <c r="AD525" s="53">
        <f t="shared" si="18"/>
        <v>0</v>
      </c>
      <c r="AE525" s="53" t="str">
        <f>IF(ISNA(VLOOKUP(C525,Вчера_Спутник!C:C, 1, FALSE)),"ошибка",0)</f>
        <v>ошибка</v>
      </c>
      <c r="AF525" s="55"/>
      <c r="AG525" s="53" t="e">
        <f>D525-VLOOKUP(C525, Вчера_Спутник!C:BG, 2, FALSE)</f>
        <v>#N/A</v>
      </c>
      <c r="AH525" s="53" t="e">
        <f>E525-F525-VLOOKUP(C525, Вчера_Спутник!C:BG, 3, FALSE)</f>
        <v>#N/A</v>
      </c>
      <c r="AI525" s="53" t="e">
        <f>G525-H525-VLOOKUP(C525, Вчера_Спутник!C:BG, 5, FALSE)</f>
        <v>#N/A</v>
      </c>
      <c r="AJ525" s="53" t="e">
        <f>I525-J525-VLOOKUP(C525, Вчера_Спутник!C:BG, 7, FALSE)</f>
        <v>#N/A</v>
      </c>
      <c r="AK525" s="53" t="e">
        <f>K525-L525-VLOOKUP(C525, Вчера_Спутник!C:BG, 9, FALSE)</f>
        <v>#N/A</v>
      </c>
      <c r="AL525" s="53" t="e">
        <f>M525-N525-VLOOKUP(C525, Вчера_Спутник!C:BG, 11, FALSE)</f>
        <v>#N/A</v>
      </c>
      <c r="AM525" s="53" t="e">
        <f>O525-P525-VLOOKUP(C525, Вчера_Спутник!C:BG, 13, FALSE)</f>
        <v>#N/A</v>
      </c>
      <c r="AN525" s="53" t="e">
        <f>Q525-R525-VLOOKUP(C525, Вчера_Спутник!C:BG, 15, FALSE)</f>
        <v>#N/A</v>
      </c>
      <c r="AO525" s="53" t="e">
        <f>S525-T525-VLOOKUP(C525, Вчера_Спутник!C:BG, 17, FALSE)</f>
        <v>#N/A</v>
      </c>
      <c r="AP525" s="53" t="e">
        <f>U525-V525-VLOOKUP(C525, Вчера_Спутник!C:BG, 19, FALSE)</f>
        <v>#N/A</v>
      </c>
      <c r="AQ525" s="53" t="e">
        <f>W525-X525-VLOOKUP(C525, Вчера_Спутник!C:BG, 21, FALSE)</f>
        <v>#N/A</v>
      </c>
      <c r="AR525" s="53" t="e">
        <f>Y525-Z525-VLOOKUP(C525, Вчера_Спутник!C:BG, 23, FALSE)</f>
        <v>#N/A</v>
      </c>
      <c r="AS525" s="53" t="e">
        <f>VLOOKUP(C525, Вчера_Спутник!C:BG, 25, FALSE)+F525-V525-Z525-AA525</f>
        <v>#N/A</v>
      </c>
    </row>
    <row r="526" spans="1:45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4"/>
      <c r="AB526" s="48"/>
      <c r="AC526" s="53">
        <f t="shared" si="17"/>
        <v>0</v>
      </c>
      <c r="AD526" s="53">
        <f t="shared" si="18"/>
        <v>0</v>
      </c>
      <c r="AE526" s="53" t="str">
        <f>IF(ISNA(VLOOKUP(C526,Вчера_Спутник!C:C, 1, FALSE)),"ошибка",0)</f>
        <v>ошибка</v>
      </c>
      <c r="AF526" s="55"/>
      <c r="AG526" s="53" t="e">
        <f>D526-VLOOKUP(C526, Вчера_Спутник!C:BG, 2, FALSE)</f>
        <v>#N/A</v>
      </c>
      <c r="AH526" s="53" t="e">
        <f>E526-F526-VLOOKUP(C526, Вчера_Спутник!C:BG, 3, FALSE)</f>
        <v>#N/A</v>
      </c>
      <c r="AI526" s="53" t="e">
        <f>G526-H526-VLOOKUP(C526, Вчера_Спутник!C:BG, 5, FALSE)</f>
        <v>#N/A</v>
      </c>
      <c r="AJ526" s="53" t="e">
        <f>I526-J526-VLOOKUP(C526, Вчера_Спутник!C:BG, 7, FALSE)</f>
        <v>#N/A</v>
      </c>
      <c r="AK526" s="53" t="e">
        <f>K526-L526-VLOOKUP(C526, Вчера_Спутник!C:BG, 9, FALSE)</f>
        <v>#N/A</v>
      </c>
      <c r="AL526" s="53" t="e">
        <f>M526-N526-VLOOKUP(C526, Вчера_Спутник!C:BG, 11, FALSE)</f>
        <v>#N/A</v>
      </c>
      <c r="AM526" s="53" t="e">
        <f>O526-P526-VLOOKUP(C526, Вчера_Спутник!C:BG, 13, FALSE)</f>
        <v>#N/A</v>
      </c>
      <c r="AN526" s="53" t="e">
        <f>Q526-R526-VLOOKUP(C526, Вчера_Спутник!C:BG, 15, FALSE)</f>
        <v>#N/A</v>
      </c>
      <c r="AO526" s="53" t="e">
        <f>S526-T526-VLOOKUP(C526, Вчера_Спутник!C:BG, 17, FALSE)</f>
        <v>#N/A</v>
      </c>
      <c r="AP526" s="53" t="e">
        <f>U526-V526-VLOOKUP(C526, Вчера_Спутник!C:BG, 19, FALSE)</f>
        <v>#N/A</v>
      </c>
      <c r="AQ526" s="53" t="e">
        <f>W526-X526-VLOOKUP(C526, Вчера_Спутник!C:BG, 21, FALSE)</f>
        <v>#N/A</v>
      </c>
      <c r="AR526" s="53" t="e">
        <f>Y526-Z526-VLOOKUP(C526, Вчера_Спутник!C:BG, 23, FALSE)</f>
        <v>#N/A</v>
      </c>
      <c r="AS526" s="53" t="e">
        <f>VLOOKUP(C526, Вчера_Спутник!C:BG, 25, FALSE)+F526-V526-Z526-AA526</f>
        <v>#N/A</v>
      </c>
    </row>
    <row r="527" spans="1:45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4"/>
      <c r="AB527" s="48"/>
      <c r="AC527" s="53">
        <f t="shared" si="17"/>
        <v>0</v>
      </c>
      <c r="AD527" s="53">
        <f t="shared" si="18"/>
        <v>0</v>
      </c>
      <c r="AE527" s="53" t="str">
        <f>IF(ISNA(VLOOKUP(C527,Вчера_Спутник!C:C, 1, FALSE)),"ошибка",0)</f>
        <v>ошибка</v>
      </c>
      <c r="AF527" s="55"/>
      <c r="AG527" s="53" t="e">
        <f>D527-VLOOKUP(C527, Вчера_Спутник!C:BG, 2, FALSE)</f>
        <v>#N/A</v>
      </c>
      <c r="AH527" s="53" t="e">
        <f>E527-F527-VLOOKUP(C527, Вчера_Спутник!C:BG, 3, FALSE)</f>
        <v>#N/A</v>
      </c>
      <c r="AI527" s="53" t="e">
        <f>G527-H527-VLOOKUP(C527, Вчера_Спутник!C:BG, 5, FALSE)</f>
        <v>#N/A</v>
      </c>
      <c r="AJ527" s="53" t="e">
        <f>I527-J527-VLOOKUP(C527, Вчера_Спутник!C:BG, 7, FALSE)</f>
        <v>#N/A</v>
      </c>
      <c r="AK527" s="53" t="e">
        <f>K527-L527-VLOOKUP(C527, Вчера_Спутник!C:BG, 9, FALSE)</f>
        <v>#N/A</v>
      </c>
      <c r="AL527" s="53" t="e">
        <f>M527-N527-VLOOKUP(C527, Вчера_Спутник!C:BG, 11, FALSE)</f>
        <v>#N/A</v>
      </c>
      <c r="AM527" s="53" t="e">
        <f>O527-P527-VLOOKUP(C527, Вчера_Спутник!C:BG, 13, FALSE)</f>
        <v>#N/A</v>
      </c>
      <c r="AN527" s="53" t="e">
        <f>Q527-R527-VLOOKUP(C527, Вчера_Спутник!C:BG, 15, FALSE)</f>
        <v>#N/A</v>
      </c>
      <c r="AO527" s="53" t="e">
        <f>S527-T527-VLOOKUP(C527, Вчера_Спутник!C:BG, 17, FALSE)</f>
        <v>#N/A</v>
      </c>
      <c r="AP527" s="53" t="e">
        <f>U527-V527-VLOOKUP(C527, Вчера_Спутник!C:BG, 19, FALSE)</f>
        <v>#N/A</v>
      </c>
      <c r="AQ527" s="53" t="e">
        <f>W527-X527-VLOOKUP(C527, Вчера_Спутник!C:BG, 21, FALSE)</f>
        <v>#N/A</v>
      </c>
      <c r="AR527" s="53" t="e">
        <f>Y527-Z527-VLOOKUP(C527, Вчера_Спутник!C:BG, 23, FALSE)</f>
        <v>#N/A</v>
      </c>
      <c r="AS527" s="53" t="e">
        <f>VLOOKUP(C527, Вчера_Спутник!C:BG, 25, FALSE)+F527-V527-Z527-AA527</f>
        <v>#N/A</v>
      </c>
    </row>
    <row r="528" spans="1:45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4"/>
      <c r="AB528" s="48"/>
      <c r="AC528" s="53">
        <f t="shared" si="17"/>
        <v>0</v>
      </c>
      <c r="AD528" s="53">
        <f t="shared" si="18"/>
        <v>0</v>
      </c>
      <c r="AE528" s="53" t="str">
        <f>IF(ISNA(VLOOKUP(C528,Вчера_Спутник!C:C, 1, FALSE)),"ошибка",0)</f>
        <v>ошибка</v>
      </c>
      <c r="AF528" s="55"/>
      <c r="AG528" s="53" t="e">
        <f>D528-VLOOKUP(C528, Вчера_Спутник!C:BG, 2, FALSE)</f>
        <v>#N/A</v>
      </c>
      <c r="AH528" s="53" t="e">
        <f>E528-F528-VLOOKUP(C528, Вчера_Спутник!C:BG, 3, FALSE)</f>
        <v>#N/A</v>
      </c>
      <c r="AI528" s="53" t="e">
        <f>G528-H528-VLOOKUP(C528, Вчера_Спутник!C:BG, 5, FALSE)</f>
        <v>#N/A</v>
      </c>
      <c r="AJ528" s="53" t="e">
        <f>I528-J528-VLOOKUP(C528, Вчера_Спутник!C:BG, 7, FALSE)</f>
        <v>#N/A</v>
      </c>
      <c r="AK528" s="53" t="e">
        <f>K528-L528-VLOOKUP(C528, Вчера_Спутник!C:BG, 9, FALSE)</f>
        <v>#N/A</v>
      </c>
      <c r="AL528" s="53" t="e">
        <f>M528-N528-VLOOKUP(C528, Вчера_Спутник!C:BG, 11, FALSE)</f>
        <v>#N/A</v>
      </c>
      <c r="AM528" s="53" t="e">
        <f>O528-P528-VLOOKUP(C528, Вчера_Спутник!C:BG, 13, FALSE)</f>
        <v>#N/A</v>
      </c>
      <c r="AN528" s="53" t="e">
        <f>Q528-R528-VLOOKUP(C528, Вчера_Спутник!C:BG, 15, FALSE)</f>
        <v>#N/A</v>
      </c>
      <c r="AO528" s="53" t="e">
        <f>S528-T528-VLOOKUP(C528, Вчера_Спутник!C:BG, 17, FALSE)</f>
        <v>#N/A</v>
      </c>
      <c r="AP528" s="53" t="e">
        <f>U528-V528-VLOOKUP(C528, Вчера_Спутник!C:BG, 19, FALSE)</f>
        <v>#N/A</v>
      </c>
      <c r="AQ528" s="53" t="e">
        <f>W528-X528-VLOOKUP(C528, Вчера_Спутник!C:BG, 21, FALSE)</f>
        <v>#N/A</v>
      </c>
      <c r="AR528" s="53" t="e">
        <f>Y528-Z528-VLOOKUP(C528, Вчера_Спутник!C:BG, 23, FALSE)</f>
        <v>#N/A</v>
      </c>
      <c r="AS528" s="53" t="e">
        <f>VLOOKUP(C528, Вчера_Спутник!C:BG, 25, FALSE)+F528-V528-Z528-AA528</f>
        <v>#N/A</v>
      </c>
    </row>
    <row r="529" spans="1:45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4"/>
      <c r="AB529" s="48"/>
      <c r="AC529" s="53">
        <f t="shared" si="17"/>
        <v>0</v>
      </c>
      <c r="AD529" s="53">
        <f t="shared" si="18"/>
        <v>0</v>
      </c>
      <c r="AE529" s="53" t="str">
        <f>IF(ISNA(VLOOKUP(C529,Вчера_Спутник!C:C, 1, FALSE)),"ошибка",0)</f>
        <v>ошибка</v>
      </c>
      <c r="AF529" s="55"/>
      <c r="AG529" s="53" t="e">
        <f>D529-VLOOKUP(C529, Вчера_Спутник!C:BG, 2, FALSE)</f>
        <v>#N/A</v>
      </c>
      <c r="AH529" s="53" t="e">
        <f>E529-F529-VLOOKUP(C529, Вчера_Спутник!C:BG, 3, FALSE)</f>
        <v>#N/A</v>
      </c>
      <c r="AI529" s="53" t="e">
        <f>G529-H529-VLOOKUP(C529, Вчера_Спутник!C:BG, 5, FALSE)</f>
        <v>#N/A</v>
      </c>
      <c r="AJ529" s="53" t="e">
        <f>I529-J529-VLOOKUP(C529, Вчера_Спутник!C:BG, 7, FALSE)</f>
        <v>#N/A</v>
      </c>
      <c r="AK529" s="53" t="e">
        <f>K529-L529-VLOOKUP(C529, Вчера_Спутник!C:BG, 9, FALSE)</f>
        <v>#N/A</v>
      </c>
      <c r="AL529" s="53" t="e">
        <f>M529-N529-VLOOKUP(C529, Вчера_Спутник!C:BG, 11, FALSE)</f>
        <v>#N/A</v>
      </c>
      <c r="AM529" s="53" t="e">
        <f>O529-P529-VLOOKUP(C529, Вчера_Спутник!C:BG, 13, FALSE)</f>
        <v>#N/A</v>
      </c>
      <c r="AN529" s="53" t="e">
        <f>Q529-R529-VLOOKUP(C529, Вчера_Спутник!C:BG, 15, FALSE)</f>
        <v>#N/A</v>
      </c>
      <c r="AO529" s="53" t="e">
        <f>S529-T529-VLOOKUP(C529, Вчера_Спутник!C:BG, 17, FALSE)</f>
        <v>#N/A</v>
      </c>
      <c r="AP529" s="53" t="e">
        <f>U529-V529-VLOOKUP(C529, Вчера_Спутник!C:BG, 19, FALSE)</f>
        <v>#N/A</v>
      </c>
      <c r="AQ529" s="53" t="e">
        <f>W529-X529-VLOOKUP(C529, Вчера_Спутник!C:BG, 21, FALSE)</f>
        <v>#N/A</v>
      </c>
      <c r="AR529" s="53" t="e">
        <f>Y529-Z529-VLOOKUP(C529, Вчера_Спутник!C:BG, 23, FALSE)</f>
        <v>#N/A</v>
      </c>
      <c r="AS529" s="53" t="e">
        <f>VLOOKUP(C529, Вчера_Спутник!C:BG, 25, FALSE)+F529-V529-Z529-AA529</f>
        <v>#N/A</v>
      </c>
    </row>
    <row r="530" spans="1:45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4"/>
      <c r="AB530" s="48"/>
      <c r="AC530" s="53">
        <f t="shared" si="17"/>
        <v>0</v>
      </c>
      <c r="AD530" s="53">
        <f t="shared" si="18"/>
        <v>0</v>
      </c>
      <c r="AE530" s="53" t="str">
        <f>IF(ISNA(VLOOKUP(C530,Вчера_Спутник!C:C, 1, FALSE)),"ошибка",0)</f>
        <v>ошибка</v>
      </c>
      <c r="AF530" s="55"/>
      <c r="AG530" s="53" t="e">
        <f>D530-VLOOKUP(C530, Вчера_Спутник!C:BG, 2, FALSE)</f>
        <v>#N/A</v>
      </c>
      <c r="AH530" s="53" t="e">
        <f>E530-F530-VLOOKUP(C530, Вчера_Спутник!C:BG, 3, FALSE)</f>
        <v>#N/A</v>
      </c>
      <c r="AI530" s="53" t="e">
        <f>G530-H530-VLOOKUP(C530, Вчера_Спутник!C:BG, 5, FALSE)</f>
        <v>#N/A</v>
      </c>
      <c r="AJ530" s="53" t="e">
        <f>I530-J530-VLOOKUP(C530, Вчера_Спутник!C:BG, 7, FALSE)</f>
        <v>#N/A</v>
      </c>
      <c r="AK530" s="53" t="e">
        <f>K530-L530-VLOOKUP(C530, Вчера_Спутник!C:BG, 9, FALSE)</f>
        <v>#N/A</v>
      </c>
      <c r="AL530" s="53" t="e">
        <f>M530-N530-VLOOKUP(C530, Вчера_Спутник!C:BG, 11, FALSE)</f>
        <v>#N/A</v>
      </c>
      <c r="AM530" s="53" t="e">
        <f>O530-P530-VLOOKUP(C530, Вчера_Спутник!C:BG, 13, FALSE)</f>
        <v>#N/A</v>
      </c>
      <c r="AN530" s="53" t="e">
        <f>Q530-R530-VLOOKUP(C530, Вчера_Спутник!C:BG, 15, FALSE)</f>
        <v>#N/A</v>
      </c>
      <c r="AO530" s="53" t="e">
        <f>S530-T530-VLOOKUP(C530, Вчера_Спутник!C:BG, 17, FALSE)</f>
        <v>#N/A</v>
      </c>
      <c r="AP530" s="53" t="e">
        <f>U530-V530-VLOOKUP(C530, Вчера_Спутник!C:BG, 19, FALSE)</f>
        <v>#N/A</v>
      </c>
      <c r="AQ530" s="53" t="e">
        <f>W530-X530-VLOOKUP(C530, Вчера_Спутник!C:BG, 21, FALSE)</f>
        <v>#N/A</v>
      </c>
      <c r="AR530" s="53" t="e">
        <f>Y530-Z530-VLOOKUP(C530, Вчера_Спутник!C:BG, 23, FALSE)</f>
        <v>#N/A</v>
      </c>
      <c r="AS530" s="53" t="e">
        <f>VLOOKUP(C530, Вчера_Спутник!C:BG, 25, FALSE)+F530-V530-Z530-AA530</f>
        <v>#N/A</v>
      </c>
    </row>
    <row r="531" spans="1:45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4"/>
      <c r="AB531" s="48"/>
      <c r="AC531" s="53">
        <f t="shared" si="17"/>
        <v>0</v>
      </c>
      <c r="AD531" s="53">
        <f t="shared" si="18"/>
        <v>0</v>
      </c>
      <c r="AE531" s="53" t="str">
        <f>IF(ISNA(VLOOKUP(C531,Вчера_Спутник!C:C, 1, FALSE)),"ошибка",0)</f>
        <v>ошибка</v>
      </c>
      <c r="AF531" s="55"/>
      <c r="AG531" s="53" t="e">
        <f>D531-VLOOKUP(C531, Вчера_Спутник!C:BG, 2, FALSE)</f>
        <v>#N/A</v>
      </c>
      <c r="AH531" s="53" t="e">
        <f>E531-F531-VLOOKUP(C531, Вчера_Спутник!C:BG, 3, FALSE)</f>
        <v>#N/A</v>
      </c>
      <c r="AI531" s="53" t="e">
        <f>G531-H531-VLOOKUP(C531, Вчера_Спутник!C:BG, 5, FALSE)</f>
        <v>#N/A</v>
      </c>
      <c r="AJ531" s="53" t="e">
        <f>I531-J531-VLOOKUP(C531, Вчера_Спутник!C:BG, 7, FALSE)</f>
        <v>#N/A</v>
      </c>
      <c r="AK531" s="53" t="e">
        <f>K531-L531-VLOOKUP(C531, Вчера_Спутник!C:BG, 9, FALSE)</f>
        <v>#N/A</v>
      </c>
      <c r="AL531" s="53" t="e">
        <f>M531-N531-VLOOKUP(C531, Вчера_Спутник!C:BG, 11, FALSE)</f>
        <v>#N/A</v>
      </c>
      <c r="AM531" s="53" t="e">
        <f>O531-P531-VLOOKUP(C531, Вчера_Спутник!C:BG, 13, FALSE)</f>
        <v>#N/A</v>
      </c>
      <c r="AN531" s="53" t="e">
        <f>Q531-R531-VLOOKUP(C531, Вчера_Спутник!C:BG, 15, FALSE)</f>
        <v>#N/A</v>
      </c>
      <c r="AO531" s="53" t="e">
        <f>S531-T531-VLOOKUP(C531, Вчера_Спутник!C:BG, 17, FALSE)</f>
        <v>#N/A</v>
      </c>
      <c r="AP531" s="53" t="e">
        <f>U531-V531-VLOOKUP(C531, Вчера_Спутник!C:BG, 19, FALSE)</f>
        <v>#N/A</v>
      </c>
      <c r="AQ531" s="53" t="e">
        <f>W531-X531-VLOOKUP(C531, Вчера_Спутник!C:BG, 21, FALSE)</f>
        <v>#N/A</v>
      </c>
      <c r="AR531" s="53" t="e">
        <f>Y531-Z531-VLOOKUP(C531, Вчера_Спутник!C:BG, 23, FALSE)</f>
        <v>#N/A</v>
      </c>
      <c r="AS531" s="53" t="e">
        <f>VLOOKUP(C531, Вчера_Спутник!C:BG, 25, FALSE)+F531-V531-Z531-AA531</f>
        <v>#N/A</v>
      </c>
    </row>
    <row r="532" spans="1:45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4"/>
      <c r="AB532" s="48"/>
      <c r="AC532" s="53">
        <f t="shared" si="17"/>
        <v>0</v>
      </c>
      <c r="AD532" s="53">
        <f t="shared" si="18"/>
        <v>0</v>
      </c>
      <c r="AE532" s="53" t="str">
        <f>IF(ISNA(VLOOKUP(C532,Вчера_Спутник!C:C, 1, FALSE)),"ошибка",0)</f>
        <v>ошибка</v>
      </c>
      <c r="AF532" s="55"/>
      <c r="AG532" s="53" t="e">
        <f>D532-VLOOKUP(C532, Вчера_Спутник!C:BG, 2, FALSE)</f>
        <v>#N/A</v>
      </c>
      <c r="AH532" s="53" t="e">
        <f>E532-F532-VLOOKUP(C532, Вчера_Спутник!C:BG, 3, FALSE)</f>
        <v>#N/A</v>
      </c>
      <c r="AI532" s="53" t="e">
        <f>G532-H532-VLOOKUP(C532, Вчера_Спутник!C:BG, 5, FALSE)</f>
        <v>#N/A</v>
      </c>
      <c r="AJ532" s="53" t="e">
        <f>I532-J532-VLOOKUP(C532, Вчера_Спутник!C:BG, 7, FALSE)</f>
        <v>#N/A</v>
      </c>
      <c r="AK532" s="53" t="e">
        <f>K532-L532-VLOOKUP(C532, Вчера_Спутник!C:BG, 9, FALSE)</f>
        <v>#N/A</v>
      </c>
      <c r="AL532" s="53" t="e">
        <f>M532-N532-VLOOKUP(C532, Вчера_Спутник!C:BG, 11, FALSE)</f>
        <v>#N/A</v>
      </c>
      <c r="AM532" s="53" t="e">
        <f>O532-P532-VLOOKUP(C532, Вчера_Спутник!C:BG, 13, FALSE)</f>
        <v>#N/A</v>
      </c>
      <c r="AN532" s="53" t="e">
        <f>Q532-R532-VLOOKUP(C532, Вчера_Спутник!C:BG, 15, FALSE)</f>
        <v>#N/A</v>
      </c>
      <c r="AO532" s="53" t="e">
        <f>S532-T532-VLOOKUP(C532, Вчера_Спутник!C:BG, 17, FALSE)</f>
        <v>#N/A</v>
      </c>
      <c r="AP532" s="53" t="e">
        <f>U532-V532-VLOOKUP(C532, Вчера_Спутник!C:BG, 19, FALSE)</f>
        <v>#N/A</v>
      </c>
      <c r="AQ532" s="53" t="e">
        <f>W532-X532-VLOOKUP(C532, Вчера_Спутник!C:BG, 21, FALSE)</f>
        <v>#N/A</v>
      </c>
      <c r="AR532" s="53" t="e">
        <f>Y532-Z532-VLOOKUP(C532, Вчера_Спутник!C:BG, 23, FALSE)</f>
        <v>#N/A</v>
      </c>
      <c r="AS532" s="53" t="e">
        <f>VLOOKUP(C532, Вчера_Спутник!C:BG, 25, FALSE)+F532-V532-Z532-AA532</f>
        <v>#N/A</v>
      </c>
    </row>
    <row r="533" spans="1:45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4"/>
      <c r="AB533" s="48"/>
      <c r="AC533" s="53">
        <f t="shared" si="17"/>
        <v>0</v>
      </c>
      <c r="AD533" s="53">
        <f t="shared" si="18"/>
        <v>0</v>
      </c>
      <c r="AE533" s="53" t="str">
        <f>IF(ISNA(VLOOKUP(C533,Вчера_Спутник!C:C, 1, FALSE)),"ошибка",0)</f>
        <v>ошибка</v>
      </c>
      <c r="AF533" s="55"/>
      <c r="AG533" s="53" t="e">
        <f>D533-VLOOKUP(C533, Вчера_Спутник!C:BG, 2, FALSE)</f>
        <v>#N/A</v>
      </c>
      <c r="AH533" s="53" t="e">
        <f>E533-F533-VLOOKUP(C533, Вчера_Спутник!C:BG, 3, FALSE)</f>
        <v>#N/A</v>
      </c>
      <c r="AI533" s="53" t="e">
        <f>G533-H533-VLOOKUP(C533, Вчера_Спутник!C:BG, 5, FALSE)</f>
        <v>#N/A</v>
      </c>
      <c r="AJ533" s="53" t="e">
        <f>I533-J533-VLOOKUP(C533, Вчера_Спутник!C:BG, 7, FALSE)</f>
        <v>#N/A</v>
      </c>
      <c r="AK533" s="53" t="e">
        <f>K533-L533-VLOOKUP(C533, Вчера_Спутник!C:BG, 9, FALSE)</f>
        <v>#N/A</v>
      </c>
      <c r="AL533" s="53" t="e">
        <f>M533-N533-VLOOKUP(C533, Вчера_Спутник!C:BG, 11, FALSE)</f>
        <v>#N/A</v>
      </c>
      <c r="AM533" s="53" t="e">
        <f>O533-P533-VLOOKUP(C533, Вчера_Спутник!C:BG, 13, FALSE)</f>
        <v>#N/A</v>
      </c>
      <c r="AN533" s="53" t="e">
        <f>Q533-R533-VLOOKUP(C533, Вчера_Спутник!C:BG, 15, FALSE)</f>
        <v>#N/A</v>
      </c>
      <c r="AO533" s="53" t="e">
        <f>S533-T533-VLOOKUP(C533, Вчера_Спутник!C:BG, 17, FALSE)</f>
        <v>#N/A</v>
      </c>
      <c r="AP533" s="53" t="e">
        <f>U533-V533-VLOOKUP(C533, Вчера_Спутник!C:BG, 19, FALSE)</f>
        <v>#N/A</v>
      </c>
      <c r="AQ533" s="53" t="e">
        <f>W533-X533-VLOOKUP(C533, Вчера_Спутник!C:BG, 21, FALSE)</f>
        <v>#N/A</v>
      </c>
      <c r="AR533" s="53" t="e">
        <f>Y533-Z533-VLOOKUP(C533, Вчера_Спутник!C:BG, 23, FALSE)</f>
        <v>#N/A</v>
      </c>
      <c r="AS533" s="53" t="e">
        <f>VLOOKUP(C533, Вчера_Спутник!C:BG, 25, FALSE)+F533-V533-Z533-AA533</f>
        <v>#N/A</v>
      </c>
    </row>
    <row r="534" spans="1:45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4"/>
      <c r="AB534" s="48"/>
      <c r="AC534" s="53">
        <f t="shared" si="17"/>
        <v>0</v>
      </c>
      <c r="AD534" s="53">
        <f t="shared" si="18"/>
        <v>0</v>
      </c>
      <c r="AE534" s="53" t="str">
        <f>IF(ISNA(VLOOKUP(C534,Вчера_Спутник!C:C, 1, FALSE)),"ошибка",0)</f>
        <v>ошибка</v>
      </c>
      <c r="AF534" s="55"/>
      <c r="AG534" s="53" t="e">
        <f>D534-VLOOKUP(C534, Вчера_Спутник!C:BG, 2, FALSE)</f>
        <v>#N/A</v>
      </c>
      <c r="AH534" s="53" t="e">
        <f>E534-F534-VLOOKUP(C534, Вчера_Спутник!C:BG, 3, FALSE)</f>
        <v>#N/A</v>
      </c>
      <c r="AI534" s="53" t="e">
        <f>G534-H534-VLOOKUP(C534, Вчера_Спутник!C:BG, 5, FALSE)</f>
        <v>#N/A</v>
      </c>
      <c r="AJ534" s="53" t="e">
        <f>I534-J534-VLOOKUP(C534, Вчера_Спутник!C:BG, 7, FALSE)</f>
        <v>#N/A</v>
      </c>
      <c r="AK534" s="53" t="e">
        <f>K534-L534-VLOOKUP(C534, Вчера_Спутник!C:BG, 9, FALSE)</f>
        <v>#N/A</v>
      </c>
      <c r="AL534" s="53" t="e">
        <f>M534-N534-VLOOKUP(C534, Вчера_Спутник!C:BG, 11, FALSE)</f>
        <v>#N/A</v>
      </c>
      <c r="AM534" s="53" t="e">
        <f>O534-P534-VLOOKUP(C534, Вчера_Спутник!C:BG, 13, FALSE)</f>
        <v>#N/A</v>
      </c>
      <c r="AN534" s="53" t="e">
        <f>Q534-R534-VLOOKUP(C534, Вчера_Спутник!C:BG, 15, FALSE)</f>
        <v>#N/A</v>
      </c>
      <c r="AO534" s="53" t="e">
        <f>S534-T534-VLOOKUP(C534, Вчера_Спутник!C:BG, 17, FALSE)</f>
        <v>#N/A</v>
      </c>
      <c r="AP534" s="53" t="e">
        <f>U534-V534-VLOOKUP(C534, Вчера_Спутник!C:BG, 19, FALSE)</f>
        <v>#N/A</v>
      </c>
      <c r="AQ534" s="53" t="e">
        <f>W534-X534-VLOOKUP(C534, Вчера_Спутник!C:BG, 21, FALSE)</f>
        <v>#N/A</v>
      </c>
      <c r="AR534" s="53" t="e">
        <f>Y534-Z534-VLOOKUP(C534, Вчера_Спутник!C:BG, 23, FALSE)</f>
        <v>#N/A</v>
      </c>
      <c r="AS534" s="53" t="e">
        <f>VLOOKUP(C534, Вчера_Спутник!C:BG, 25, FALSE)+F534-V534-Z534-AA534</f>
        <v>#N/A</v>
      </c>
    </row>
    <row r="535" spans="1:45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4"/>
      <c r="AB535" s="48"/>
      <c r="AC535" s="53">
        <f t="shared" si="17"/>
        <v>0</v>
      </c>
      <c r="AD535" s="53">
        <f t="shared" si="18"/>
        <v>0</v>
      </c>
      <c r="AE535" s="53" t="str">
        <f>IF(ISNA(VLOOKUP(C535,Вчера_Спутник!C:C, 1, FALSE)),"ошибка",0)</f>
        <v>ошибка</v>
      </c>
      <c r="AF535" s="55"/>
      <c r="AG535" s="53" t="e">
        <f>D535-VLOOKUP(C535, Вчера_Спутник!C:BG, 2, FALSE)</f>
        <v>#N/A</v>
      </c>
      <c r="AH535" s="53" t="e">
        <f>E535-F535-VLOOKUP(C535, Вчера_Спутник!C:BG, 3, FALSE)</f>
        <v>#N/A</v>
      </c>
      <c r="AI535" s="53" t="e">
        <f>G535-H535-VLOOKUP(C535, Вчера_Спутник!C:BG, 5, FALSE)</f>
        <v>#N/A</v>
      </c>
      <c r="AJ535" s="53" t="e">
        <f>I535-J535-VLOOKUP(C535, Вчера_Спутник!C:BG, 7, FALSE)</f>
        <v>#N/A</v>
      </c>
      <c r="AK535" s="53" t="e">
        <f>K535-L535-VLOOKUP(C535, Вчера_Спутник!C:BG, 9, FALSE)</f>
        <v>#N/A</v>
      </c>
      <c r="AL535" s="53" t="e">
        <f>M535-N535-VLOOKUP(C535, Вчера_Спутник!C:BG, 11, FALSE)</f>
        <v>#N/A</v>
      </c>
      <c r="AM535" s="53" t="e">
        <f>O535-P535-VLOOKUP(C535, Вчера_Спутник!C:BG, 13, FALSE)</f>
        <v>#N/A</v>
      </c>
      <c r="AN535" s="53" t="e">
        <f>Q535-R535-VLOOKUP(C535, Вчера_Спутник!C:BG, 15, FALSE)</f>
        <v>#N/A</v>
      </c>
      <c r="AO535" s="53" t="e">
        <f>S535-T535-VLOOKUP(C535, Вчера_Спутник!C:BG, 17, FALSE)</f>
        <v>#N/A</v>
      </c>
      <c r="AP535" s="53" t="e">
        <f>U535-V535-VLOOKUP(C535, Вчера_Спутник!C:BG, 19, FALSE)</f>
        <v>#N/A</v>
      </c>
      <c r="AQ535" s="53" t="e">
        <f>W535-X535-VLOOKUP(C535, Вчера_Спутник!C:BG, 21, FALSE)</f>
        <v>#N/A</v>
      </c>
      <c r="AR535" s="53" t="e">
        <f>Y535-Z535-VLOOKUP(C535, Вчера_Спутник!C:BG, 23, FALSE)</f>
        <v>#N/A</v>
      </c>
      <c r="AS535" s="53" t="e">
        <f>VLOOKUP(C535, Вчера_Спутник!C:BG, 25, FALSE)+F535-V535-Z535-AA535</f>
        <v>#N/A</v>
      </c>
    </row>
    <row r="536" spans="1:45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4"/>
      <c r="AB536" s="48"/>
      <c r="AC536" s="53">
        <f t="shared" si="17"/>
        <v>0</v>
      </c>
      <c r="AD536" s="53">
        <f t="shared" si="18"/>
        <v>0</v>
      </c>
      <c r="AE536" s="53" t="str">
        <f>IF(ISNA(VLOOKUP(C536,Вчера_Спутник!C:C, 1, FALSE)),"ошибка",0)</f>
        <v>ошибка</v>
      </c>
      <c r="AF536" s="55"/>
      <c r="AG536" s="53" t="e">
        <f>D536-VLOOKUP(C536, Вчера_Спутник!C:BG, 2, FALSE)</f>
        <v>#N/A</v>
      </c>
      <c r="AH536" s="53" t="e">
        <f>E536-F536-VLOOKUP(C536, Вчера_Спутник!C:BG, 3, FALSE)</f>
        <v>#N/A</v>
      </c>
      <c r="AI536" s="53" t="e">
        <f>G536-H536-VLOOKUP(C536, Вчера_Спутник!C:BG, 5, FALSE)</f>
        <v>#N/A</v>
      </c>
      <c r="AJ536" s="53" t="e">
        <f>I536-J536-VLOOKUP(C536, Вчера_Спутник!C:BG, 7, FALSE)</f>
        <v>#N/A</v>
      </c>
      <c r="AK536" s="53" t="e">
        <f>K536-L536-VLOOKUP(C536, Вчера_Спутник!C:BG, 9, FALSE)</f>
        <v>#N/A</v>
      </c>
      <c r="AL536" s="53" t="e">
        <f>M536-N536-VLOOKUP(C536, Вчера_Спутник!C:BG, 11, FALSE)</f>
        <v>#N/A</v>
      </c>
      <c r="AM536" s="53" t="e">
        <f>O536-P536-VLOOKUP(C536, Вчера_Спутник!C:BG, 13, FALSE)</f>
        <v>#N/A</v>
      </c>
      <c r="AN536" s="53" t="e">
        <f>Q536-R536-VLOOKUP(C536, Вчера_Спутник!C:BG, 15, FALSE)</f>
        <v>#N/A</v>
      </c>
      <c r="AO536" s="53" t="e">
        <f>S536-T536-VLOOKUP(C536, Вчера_Спутник!C:BG, 17, FALSE)</f>
        <v>#N/A</v>
      </c>
      <c r="AP536" s="53" t="e">
        <f>U536-V536-VLOOKUP(C536, Вчера_Спутник!C:BG, 19, FALSE)</f>
        <v>#N/A</v>
      </c>
      <c r="AQ536" s="53" t="e">
        <f>W536-X536-VLOOKUP(C536, Вчера_Спутник!C:BG, 21, FALSE)</f>
        <v>#N/A</v>
      </c>
      <c r="AR536" s="53" t="e">
        <f>Y536-Z536-VLOOKUP(C536, Вчера_Спутник!C:BG, 23, FALSE)</f>
        <v>#N/A</v>
      </c>
      <c r="AS536" s="53" t="e">
        <f>VLOOKUP(C536, Вчера_Спутник!C:BG, 25, FALSE)+F536-V536-Z536-AA536</f>
        <v>#N/A</v>
      </c>
    </row>
    <row r="537" spans="1:45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4"/>
      <c r="AB537" s="48"/>
      <c r="AC537" s="53">
        <f t="shared" si="17"/>
        <v>0</v>
      </c>
      <c r="AD537" s="53">
        <f t="shared" si="18"/>
        <v>0</v>
      </c>
      <c r="AE537" s="53" t="str">
        <f>IF(ISNA(VLOOKUP(C537,Вчера_Спутник!C:C, 1, FALSE)),"ошибка",0)</f>
        <v>ошибка</v>
      </c>
      <c r="AF537" s="55"/>
      <c r="AG537" s="53" t="e">
        <f>D537-VLOOKUP(C537, Вчера_Спутник!C:BG, 2, FALSE)</f>
        <v>#N/A</v>
      </c>
      <c r="AH537" s="53" t="e">
        <f>E537-F537-VLOOKUP(C537, Вчера_Спутник!C:BG, 3, FALSE)</f>
        <v>#N/A</v>
      </c>
      <c r="AI537" s="53" t="e">
        <f>G537-H537-VLOOKUP(C537, Вчера_Спутник!C:BG, 5, FALSE)</f>
        <v>#N/A</v>
      </c>
      <c r="AJ537" s="53" t="e">
        <f>I537-J537-VLOOKUP(C537, Вчера_Спутник!C:BG, 7, FALSE)</f>
        <v>#N/A</v>
      </c>
      <c r="AK537" s="53" t="e">
        <f>K537-L537-VLOOKUP(C537, Вчера_Спутник!C:BG, 9, FALSE)</f>
        <v>#N/A</v>
      </c>
      <c r="AL537" s="53" t="e">
        <f>M537-N537-VLOOKUP(C537, Вчера_Спутник!C:BG, 11, FALSE)</f>
        <v>#N/A</v>
      </c>
      <c r="AM537" s="53" t="e">
        <f>O537-P537-VLOOKUP(C537, Вчера_Спутник!C:BG, 13, FALSE)</f>
        <v>#N/A</v>
      </c>
      <c r="AN537" s="53" t="e">
        <f>Q537-R537-VLOOKUP(C537, Вчера_Спутник!C:BG, 15, FALSE)</f>
        <v>#N/A</v>
      </c>
      <c r="AO537" s="53" t="e">
        <f>S537-T537-VLOOKUP(C537, Вчера_Спутник!C:BG, 17, FALSE)</f>
        <v>#N/A</v>
      </c>
      <c r="AP537" s="53" t="e">
        <f>U537-V537-VLOOKUP(C537, Вчера_Спутник!C:BG, 19, FALSE)</f>
        <v>#N/A</v>
      </c>
      <c r="AQ537" s="53" t="e">
        <f>W537-X537-VLOOKUP(C537, Вчера_Спутник!C:BG, 21, FALSE)</f>
        <v>#N/A</v>
      </c>
      <c r="AR537" s="53" t="e">
        <f>Y537-Z537-VLOOKUP(C537, Вчера_Спутник!C:BG, 23, FALSE)</f>
        <v>#N/A</v>
      </c>
      <c r="AS537" s="53" t="e">
        <f>VLOOKUP(C537, Вчера_Спутник!C:BG, 25, FALSE)+F537-V537-Z537-AA537</f>
        <v>#N/A</v>
      </c>
    </row>
    <row r="538" spans="1:45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4"/>
      <c r="AB538" s="48"/>
      <c r="AC538" s="53">
        <f t="shared" si="17"/>
        <v>0</v>
      </c>
      <c r="AD538" s="53">
        <f t="shared" si="18"/>
        <v>0</v>
      </c>
      <c r="AE538" s="53" t="str">
        <f>IF(ISNA(VLOOKUP(C538,Вчера_Спутник!C:C, 1, FALSE)),"ошибка",0)</f>
        <v>ошибка</v>
      </c>
      <c r="AF538" s="55"/>
      <c r="AG538" s="53" t="e">
        <f>D538-VLOOKUP(C538, Вчера_Спутник!C:BG, 2, FALSE)</f>
        <v>#N/A</v>
      </c>
      <c r="AH538" s="53" t="e">
        <f>E538-F538-VLOOKUP(C538, Вчера_Спутник!C:BG, 3, FALSE)</f>
        <v>#N/A</v>
      </c>
      <c r="AI538" s="53" t="e">
        <f>G538-H538-VLOOKUP(C538, Вчера_Спутник!C:BG, 5, FALSE)</f>
        <v>#N/A</v>
      </c>
      <c r="AJ538" s="53" t="e">
        <f>I538-J538-VLOOKUP(C538, Вчера_Спутник!C:BG, 7, FALSE)</f>
        <v>#N/A</v>
      </c>
      <c r="AK538" s="53" t="e">
        <f>K538-L538-VLOOKUP(C538, Вчера_Спутник!C:BG, 9, FALSE)</f>
        <v>#N/A</v>
      </c>
      <c r="AL538" s="53" t="e">
        <f>M538-N538-VLOOKUP(C538, Вчера_Спутник!C:BG, 11, FALSE)</f>
        <v>#N/A</v>
      </c>
      <c r="AM538" s="53" t="e">
        <f>O538-P538-VLOOKUP(C538, Вчера_Спутник!C:BG, 13, FALSE)</f>
        <v>#N/A</v>
      </c>
      <c r="AN538" s="53" t="e">
        <f>Q538-R538-VLOOKUP(C538, Вчера_Спутник!C:BG, 15, FALSE)</f>
        <v>#N/A</v>
      </c>
      <c r="AO538" s="53" t="e">
        <f>S538-T538-VLOOKUP(C538, Вчера_Спутник!C:BG, 17, FALSE)</f>
        <v>#N/A</v>
      </c>
      <c r="AP538" s="53" t="e">
        <f>U538-V538-VLOOKUP(C538, Вчера_Спутник!C:BG, 19, FALSE)</f>
        <v>#N/A</v>
      </c>
      <c r="AQ538" s="53" t="e">
        <f>W538-X538-VLOOKUP(C538, Вчера_Спутник!C:BG, 21, FALSE)</f>
        <v>#N/A</v>
      </c>
      <c r="AR538" s="53" t="e">
        <f>Y538-Z538-VLOOKUP(C538, Вчера_Спутник!C:BG, 23, FALSE)</f>
        <v>#N/A</v>
      </c>
      <c r="AS538" s="53" t="e">
        <f>VLOOKUP(C538, Вчера_Спутник!C:BG, 25, FALSE)+F538-V538-Z538-AA538</f>
        <v>#N/A</v>
      </c>
    </row>
    <row r="539" spans="1:45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4"/>
      <c r="AB539" s="48"/>
      <c r="AC539" s="53">
        <f t="shared" si="17"/>
        <v>0</v>
      </c>
      <c r="AD539" s="53">
        <f t="shared" si="18"/>
        <v>0</v>
      </c>
      <c r="AE539" s="53" t="str">
        <f>IF(ISNA(VLOOKUP(C539,Вчера_Спутник!C:C, 1, FALSE)),"ошибка",0)</f>
        <v>ошибка</v>
      </c>
      <c r="AF539" s="55"/>
      <c r="AG539" s="53" t="e">
        <f>D539-VLOOKUP(C539, Вчера_Спутник!C:BG, 2, FALSE)</f>
        <v>#N/A</v>
      </c>
      <c r="AH539" s="53" t="e">
        <f>E539-F539-VLOOKUP(C539, Вчера_Спутник!C:BG, 3, FALSE)</f>
        <v>#N/A</v>
      </c>
      <c r="AI539" s="53" t="e">
        <f>G539-H539-VLOOKUP(C539, Вчера_Спутник!C:BG, 5, FALSE)</f>
        <v>#N/A</v>
      </c>
      <c r="AJ539" s="53" t="e">
        <f>I539-J539-VLOOKUP(C539, Вчера_Спутник!C:BG, 7, FALSE)</f>
        <v>#N/A</v>
      </c>
      <c r="AK539" s="53" t="e">
        <f>K539-L539-VLOOKUP(C539, Вчера_Спутник!C:BG, 9, FALSE)</f>
        <v>#N/A</v>
      </c>
      <c r="AL539" s="53" t="e">
        <f>M539-N539-VLOOKUP(C539, Вчера_Спутник!C:BG, 11, FALSE)</f>
        <v>#N/A</v>
      </c>
      <c r="AM539" s="53" t="e">
        <f>O539-P539-VLOOKUP(C539, Вчера_Спутник!C:BG, 13, FALSE)</f>
        <v>#N/A</v>
      </c>
      <c r="AN539" s="53" t="e">
        <f>Q539-R539-VLOOKUP(C539, Вчера_Спутник!C:BG, 15, FALSE)</f>
        <v>#N/A</v>
      </c>
      <c r="AO539" s="53" t="e">
        <f>S539-T539-VLOOKUP(C539, Вчера_Спутник!C:BG, 17, FALSE)</f>
        <v>#N/A</v>
      </c>
      <c r="AP539" s="53" t="e">
        <f>U539-V539-VLOOKUP(C539, Вчера_Спутник!C:BG, 19, FALSE)</f>
        <v>#N/A</v>
      </c>
      <c r="AQ539" s="53" t="e">
        <f>W539-X539-VLOOKUP(C539, Вчера_Спутник!C:BG, 21, FALSE)</f>
        <v>#N/A</v>
      </c>
      <c r="AR539" s="53" t="e">
        <f>Y539-Z539-VLOOKUP(C539, Вчера_Спутник!C:BG, 23, FALSE)</f>
        <v>#N/A</v>
      </c>
      <c r="AS539" s="53" t="e">
        <f>VLOOKUP(C539, Вчера_Спутник!C:BG, 25, FALSE)+F539-V539-Z539-AA539</f>
        <v>#N/A</v>
      </c>
    </row>
    <row r="540" spans="1:45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4"/>
      <c r="AB540" s="48"/>
      <c r="AC540" s="53">
        <f t="shared" si="17"/>
        <v>0</v>
      </c>
      <c r="AD540" s="53">
        <f t="shared" si="18"/>
        <v>0</v>
      </c>
      <c r="AE540" s="53" t="str">
        <f>IF(ISNA(VLOOKUP(C540,Вчера_Спутник!C:C, 1, FALSE)),"ошибка",0)</f>
        <v>ошибка</v>
      </c>
      <c r="AF540" s="55"/>
      <c r="AG540" s="53" t="e">
        <f>D540-VLOOKUP(C540, Вчера_Спутник!C:BG, 2, FALSE)</f>
        <v>#N/A</v>
      </c>
      <c r="AH540" s="53" t="e">
        <f>E540-F540-VLOOKUP(C540, Вчера_Спутник!C:BG, 3, FALSE)</f>
        <v>#N/A</v>
      </c>
      <c r="AI540" s="53" t="e">
        <f>G540-H540-VLOOKUP(C540, Вчера_Спутник!C:BG, 5, FALSE)</f>
        <v>#N/A</v>
      </c>
      <c r="AJ540" s="53" t="e">
        <f>I540-J540-VLOOKUP(C540, Вчера_Спутник!C:BG, 7, FALSE)</f>
        <v>#N/A</v>
      </c>
      <c r="AK540" s="53" t="e">
        <f>K540-L540-VLOOKUP(C540, Вчера_Спутник!C:BG, 9, FALSE)</f>
        <v>#N/A</v>
      </c>
      <c r="AL540" s="53" t="e">
        <f>M540-N540-VLOOKUP(C540, Вчера_Спутник!C:BG, 11, FALSE)</f>
        <v>#N/A</v>
      </c>
      <c r="AM540" s="53" t="e">
        <f>O540-P540-VLOOKUP(C540, Вчера_Спутник!C:BG, 13, FALSE)</f>
        <v>#N/A</v>
      </c>
      <c r="AN540" s="53" t="e">
        <f>Q540-R540-VLOOKUP(C540, Вчера_Спутник!C:BG, 15, FALSE)</f>
        <v>#N/A</v>
      </c>
      <c r="AO540" s="53" t="e">
        <f>S540-T540-VLOOKUP(C540, Вчера_Спутник!C:BG, 17, FALSE)</f>
        <v>#N/A</v>
      </c>
      <c r="AP540" s="53" t="e">
        <f>U540-V540-VLOOKUP(C540, Вчера_Спутник!C:BG, 19, FALSE)</f>
        <v>#N/A</v>
      </c>
      <c r="AQ540" s="53" t="e">
        <f>W540-X540-VLOOKUP(C540, Вчера_Спутник!C:BG, 21, FALSE)</f>
        <v>#N/A</v>
      </c>
      <c r="AR540" s="53" t="e">
        <f>Y540-Z540-VLOOKUP(C540, Вчера_Спутник!C:BG, 23, FALSE)</f>
        <v>#N/A</v>
      </c>
      <c r="AS540" s="53" t="e">
        <f>VLOOKUP(C540, Вчера_Спутник!C:BG, 25, FALSE)+F540-V540-Z540-AA540</f>
        <v>#N/A</v>
      </c>
    </row>
    <row r="541" spans="1:45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4"/>
      <c r="AB541" s="48"/>
      <c r="AC541" s="53">
        <f t="shared" si="17"/>
        <v>0</v>
      </c>
      <c r="AD541" s="53">
        <f t="shared" si="18"/>
        <v>0</v>
      </c>
      <c r="AE541" s="53" t="str">
        <f>IF(ISNA(VLOOKUP(C541,Вчера_Спутник!C:C, 1, FALSE)),"ошибка",0)</f>
        <v>ошибка</v>
      </c>
      <c r="AF541" s="55"/>
      <c r="AG541" s="53" t="e">
        <f>D541-VLOOKUP(C541, Вчера_Спутник!C:BG, 2, FALSE)</f>
        <v>#N/A</v>
      </c>
      <c r="AH541" s="53" t="e">
        <f>E541-F541-VLOOKUP(C541, Вчера_Спутник!C:BG, 3, FALSE)</f>
        <v>#N/A</v>
      </c>
      <c r="AI541" s="53" t="e">
        <f>G541-H541-VLOOKUP(C541, Вчера_Спутник!C:BG, 5, FALSE)</f>
        <v>#N/A</v>
      </c>
      <c r="AJ541" s="53" t="e">
        <f>I541-J541-VLOOKUP(C541, Вчера_Спутник!C:BG, 7, FALSE)</f>
        <v>#N/A</v>
      </c>
      <c r="AK541" s="53" t="e">
        <f>K541-L541-VLOOKUP(C541, Вчера_Спутник!C:BG, 9, FALSE)</f>
        <v>#N/A</v>
      </c>
      <c r="AL541" s="53" t="e">
        <f>M541-N541-VLOOKUP(C541, Вчера_Спутник!C:BG, 11, FALSE)</f>
        <v>#N/A</v>
      </c>
      <c r="AM541" s="53" t="e">
        <f>O541-P541-VLOOKUP(C541, Вчера_Спутник!C:BG, 13, FALSE)</f>
        <v>#N/A</v>
      </c>
      <c r="AN541" s="53" t="e">
        <f>Q541-R541-VLOOKUP(C541, Вчера_Спутник!C:BG, 15, FALSE)</f>
        <v>#N/A</v>
      </c>
      <c r="AO541" s="53" t="e">
        <f>S541-T541-VLOOKUP(C541, Вчера_Спутник!C:BG, 17, FALSE)</f>
        <v>#N/A</v>
      </c>
      <c r="AP541" s="53" t="e">
        <f>U541-V541-VLOOKUP(C541, Вчера_Спутник!C:BG, 19, FALSE)</f>
        <v>#N/A</v>
      </c>
      <c r="AQ541" s="53" t="e">
        <f>W541-X541-VLOOKUP(C541, Вчера_Спутник!C:BG, 21, FALSE)</f>
        <v>#N/A</v>
      </c>
      <c r="AR541" s="53" t="e">
        <f>Y541-Z541-VLOOKUP(C541, Вчера_Спутник!C:BG, 23, FALSE)</f>
        <v>#N/A</v>
      </c>
      <c r="AS541" s="53" t="e">
        <f>VLOOKUP(C541, Вчера_Спутник!C:BG, 25, FALSE)+F541-V541-Z541-AA541</f>
        <v>#N/A</v>
      </c>
    </row>
    <row r="542" spans="1:45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4"/>
      <c r="AB542" s="48"/>
      <c r="AC542" s="53">
        <f t="shared" si="17"/>
        <v>0</v>
      </c>
      <c r="AD542" s="53">
        <f t="shared" si="18"/>
        <v>0</v>
      </c>
      <c r="AE542" s="53" t="str">
        <f>IF(ISNA(VLOOKUP(C542,Вчера_Спутник!C:C, 1, FALSE)),"ошибка",0)</f>
        <v>ошибка</v>
      </c>
      <c r="AF542" s="55"/>
      <c r="AG542" s="53" t="e">
        <f>D542-VLOOKUP(C542, Вчера_Спутник!C:BG, 2, FALSE)</f>
        <v>#N/A</v>
      </c>
      <c r="AH542" s="53" t="e">
        <f>E542-F542-VLOOKUP(C542, Вчера_Спутник!C:BG, 3, FALSE)</f>
        <v>#N/A</v>
      </c>
      <c r="AI542" s="53" t="e">
        <f>G542-H542-VLOOKUP(C542, Вчера_Спутник!C:BG, 5, FALSE)</f>
        <v>#N/A</v>
      </c>
      <c r="AJ542" s="53" t="e">
        <f>I542-J542-VLOOKUP(C542, Вчера_Спутник!C:BG, 7, FALSE)</f>
        <v>#N/A</v>
      </c>
      <c r="AK542" s="53" t="e">
        <f>K542-L542-VLOOKUP(C542, Вчера_Спутник!C:BG, 9, FALSE)</f>
        <v>#N/A</v>
      </c>
      <c r="AL542" s="53" t="e">
        <f>M542-N542-VLOOKUP(C542, Вчера_Спутник!C:BG, 11, FALSE)</f>
        <v>#N/A</v>
      </c>
      <c r="AM542" s="53" t="e">
        <f>O542-P542-VLOOKUP(C542, Вчера_Спутник!C:BG, 13, FALSE)</f>
        <v>#N/A</v>
      </c>
      <c r="AN542" s="53" t="e">
        <f>Q542-R542-VLOOKUP(C542, Вчера_Спутник!C:BG, 15, FALSE)</f>
        <v>#N/A</v>
      </c>
      <c r="AO542" s="53" t="e">
        <f>S542-T542-VLOOKUP(C542, Вчера_Спутник!C:BG, 17, FALSE)</f>
        <v>#N/A</v>
      </c>
      <c r="AP542" s="53" t="e">
        <f>U542-V542-VLOOKUP(C542, Вчера_Спутник!C:BG, 19, FALSE)</f>
        <v>#N/A</v>
      </c>
      <c r="AQ542" s="53" t="e">
        <f>W542-X542-VLOOKUP(C542, Вчера_Спутник!C:BG, 21, FALSE)</f>
        <v>#N/A</v>
      </c>
      <c r="AR542" s="53" t="e">
        <f>Y542-Z542-VLOOKUP(C542, Вчера_Спутник!C:BG, 23, FALSE)</f>
        <v>#N/A</v>
      </c>
      <c r="AS542" s="53" t="e">
        <f>VLOOKUP(C542, Вчера_Спутник!C:BG, 25, FALSE)+F542-V542-Z542-AA542</f>
        <v>#N/A</v>
      </c>
    </row>
    <row r="543" spans="1:45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4"/>
      <c r="AB543" s="48"/>
      <c r="AC543" s="53">
        <f t="shared" si="17"/>
        <v>0</v>
      </c>
      <c r="AD543" s="53">
        <f t="shared" si="18"/>
        <v>0</v>
      </c>
      <c r="AE543" s="53" t="str">
        <f>IF(ISNA(VLOOKUP(C543,Вчера_Спутник!C:C, 1, FALSE)),"ошибка",0)</f>
        <v>ошибка</v>
      </c>
      <c r="AF543" s="55"/>
      <c r="AG543" s="53" t="e">
        <f>D543-VLOOKUP(C543, Вчера_Спутник!C:BG, 2, FALSE)</f>
        <v>#N/A</v>
      </c>
      <c r="AH543" s="53" t="e">
        <f>E543-F543-VLOOKUP(C543, Вчера_Спутник!C:BG, 3, FALSE)</f>
        <v>#N/A</v>
      </c>
      <c r="AI543" s="53" t="e">
        <f>G543-H543-VLOOKUP(C543, Вчера_Спутник!C:BG, 5, FALSE)</f>
        <v>#N/A</v>
      </c>
      <c r="AJ543" s="53" t="e">
        <f>I543-J543-VLOOKUP(C543, Вчера_Спутник!C:BG, 7, FALSE)</f>
        <v>#N/A</v>
      </c>
      <c r="AK543" s="53" t="e">
        <f>K543-L543-VLOOKUP(C543, Вчера_Спутник!C:BG, 9, FALSE)</f>
        <v>#N/A</v>
      </c>
      <c r="AL543" s="53" t="e">
        <f>M543-N543-VLOOKUP(C543, Вчера_Спутник!C:BG, 11, FALSE)</f>
        <v>#N/A</v>
      </c>
      <c r="AM543" s="53" t="e">
        <f>O543-P543-VLOOKUP(C543, Вчера_Спутник!C:BG, 13, FALSE)</f>
        <v>#N/A</v>
      </c>
      <c r="AN543" s="53" t="e">
        <f>Q543-R543-VLOOKUP(C543, Вчера_Спутник!C:BG, 15, FALSE)</f>
        <v>#N/A</v>
      </c>
      <c r="AO543" s="53" t="e">
        <f>S543-T543-VLOOKUP(C543, Вчера_Спутник!C:BG, 17, FALSE)</f>
        <v>#N/A</v>
      </c>
      <c r="AP543" s="53" t="e">
        <f>U543-V543-VLOOKUP(C543, Вчера_Спутник!C:BG, 19, FALSE)</f>
        <v>#N/A</v>
      </c>
      <c r="AQ543" s="53" t="e">
        <f>W543-X543-VLOOKUP(C543, Вчера_Спутник!C:BG, 21, FALSE)</f>
        <v>#N/A</v>
      </c>
      <c r="AR543" s="53" t="e">
        <f>Y543-Z543-VLOOKUP(C543, Вчера_Спутник!C:BG, 23, FALSE)</f>
        <v>#N/A</v>
      </c>
      <c r="AS543" s="53" t="e">
        <f>VLOOKUP(C543, Вчера_Спутник!C:BG, 25, FALSE)+F543-V543-Z543-AA543</f>
        <v>#N/A</v>
      </c>
    </row>
    <row r="544" spans="1:45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4"/>
      <c r="AB544" s="48"/>
      <c r="AC544" s="53">
        <f t="shared" si="17"/>
        <v>0</v>
      </c>
      <c r="AD544" s="53">
        <f t="shared" si="18"/>
        <v>0</v>
      </c>
      <c r="AE544" s="53" t="str">
        <f>IF(ISNA(VLOOKUP(C544,Вчера_Спутник!C:C, 1, FALSE)),"ошибка",0)</f>
        <v>ошибка</v>
      </c>
      <c r="AF544" s="55"/>
      <c r="AG544" s="53" t="e">
        <f>D544-VLOOKUP(C544, Вчера_Спутник!C:BG, 2, FALSE)</f>
        <v>#N/A</v>
      </c>
      <c r="AH544" s="53" t="e">
        <f>E544-F544-VLOOKUP(C544, Вчера_Спутник!C:BG, 3, FALSE)</f>
        <v>#N/A</v>
      </c>
      <c r="AI544" s="53" t="e">
        <f>G544-H544-VLOOKUP(C544, Вчера_Спутник!C:BG, 5, FALSE)</f>
        <v>#N/A</v>
      </c>
      <c r="AJ544" s="53" t="e">
        <f>I544-J544-VLOOKUP(C544, Вчера_Спутник!C:BG, 7, FALSE)</f>
        <v>#N/A</v>
      </c>
      <c r="AK544" s="53" t="e">
        <f>K544-L544-VLOOKUP(C544, Вчера_Спутник!C:BG, 9, FALSE)</f>
        <v>#N/A</v>
      </c>
      <c r="AL544" s="53" t="e">
        <f>M544-N544-VLOOKUP(C544, Вчера_Спутник!C:BG, 11, FALSE)</f>
        <v>#N/A</v>
      </c>
      <c r="AM544" s="53" t="e">
        <f>O544-P544-VLOOKUP(C544, Вчера_Спутник!C:BG, 13, FALSE)</f>
        <v>#N/A</v>
      </c>
      <c r="AN544" s="53" t="e">
        <f>Q544-R544-VLOOKUP(C544, Вчера_Спутник!C:BG, 15, FALSE)</f>
        <v>#N/A</v>
      </c>
      <c r="AO544" s="53" t="e">
        <f>S544-T544-VLOOKUP(C544, Вчера_Спутник!C:BG, 17, FALSE)</f>
        <v>#N/A</v>
      </c>
      <c r="AP544" s="53" t="e">
        <f>U544-V544-VLOOKUP(C544, Вчера_Спутник!C:BG, 19, FALSE)</f>
        <v>#N/A</v>
      </c>
      <c r="AQ544" s="53" t="e">
        <f>W544-X544-VLOOKUP(C544, Вчера_Спутник!C:BG, 21, FALSE)</f>
        <v>#N/A</v>
      </c>
      <c r="AR544" s="53" t="e">
        <f>Y544-Z544-VLOOKUP(C544, Вчера_Спутник!C:BG, 23, FALSE)</f>
        <v>#N/A</v>
      </c>
      <c r="AS544" s="53" t="e">
        <f>VLOOKUP(C544, Вчера_Спутник!C:BG, 25, FALSE)+F544-V544-Z544-AA544</f>
        <v>#N/A</v>
      </c>
    </row>
    <row r="545" spans="1:45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4"/>
      <c r="AB545" s="48"/>
      <c r="AC545" s="53">
        <f t="shared" si="17"/>
        <v>0</v>
      </c>
      <c r="AD545" s="53">
        <f t="shared" si="18"/>
        <v>0</v>
      </c>
      <c r="AE545" s="53" t="str">
        <f>IF(ISNA(VLOOKUP(C545,Вчера_Спутник!C:C, 1, FALSE)),"ошибка",0)</f>
        <v>ошибка</v>
      </c>
      <c r="AF545" s="55"/>
      <c r="AG545" s="53" t="e">
        <f>D545-VLOOKUP(C545, Вчера_Спутник!C:BG, 2, FALSE)</f>
        <v>#N/A</v>
      </c>
      <c r="AH545" s="53" t="e">
        <f>E545-F545-VLOOKUP(C545, Вчера_Спутник!C:BG, 3, FALSE)</f>
        <v>#N/A</v>
      </c>
      <c r="AI545" s="53" t="e">
        <f>G545-H545-VLOOKUP(C545, Вчера_Спутник!C:BG, 5, FALSE)</f>
        <v>#N/A</v>
      </c>
      <c r="AJ545" s="53" t="e">
        <f>I545-J545-VLOOKUP(C545, Вчера_Спутник!C:BG, 7, FALSE)</f>
        <v>#N/A</v>
      </c>
      <c r="AK545" s="53" t="e">
        <f>K545-L545-VLOOKUP(C545, Вчера_Спутник!C:BG, 9, FALSE)</f>
        <v>#N/A</v>
      </c>
      <c r="AL545" s="53" t="e">
        <f>M545-N545-VLOOKUP(C545, Вчера_Спутник!C:BG, 11, FALSE)</f>
        <v>#N/A</v>
      </c>
      <c r="AM545" s="53" t="e">
        <f>O545-P545-VLOOKUP(C545, Вчера_Спутник!C:BG, 13, FALSE)</f>
        <v>#N/A</v>
      </c>
      <c r="AN545" s="53" t="e">
        <f>Q545-R545-VLOOKUP(C545, Вчера_Спутник!C:BG, 15, FALSE)</f>
        <v>#N/A</v>
      </c>
      <c r="AO545" s="53" t="e">
        <f>S545-T545-VLOOKUP(C545, Вчера_Спутник!C:BG, 17, FALSE)</f>
        <v>#N/A</v>
      </c>
      <c r="AP545" s="53" t="e">
        <f>U545-V545-VLOOKUP(C545, Вчера_Спутник!C:BG, 19, FALSE)</f>
        <v>#N/A</v>
      </c>
      <c r="AQ545" s="53" t="e">
        <f>W545-X545-VLOOKUP(C545, Вчера_Спутник!C:BG, 21, FALSE)</f>
        <v>#N/A</v>
      </c>
      <c r="AR545" s="53" t="e">
        <f>Y545-Z545-VLOOKUP(C545, Вчера_Спутник!C:BG, 23, FALSE)</f>
        <v>#N/A</v>
      </c>
      <c r="AS545" s="53" t="e">
        <f>VLOOKUP(C545, Вчера_Спутник!C:BG, 25, FALSE)+F545-V545-Z545-AA545</f>
        <v>#N/A</v>
      </c>
    </row>
    <row r="546" spans="1:45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4"/>
      <c r="AB546" s="48"/>
      <c r="AC546" s="53">
        <f t="shared" si="17"/>
        <v>0</v>
      </c>
      <c r="AD546" s="53">
        <f t="shared" si="18"/>
        <v>0</v>
      </c>
      <c r="AE546" s="53" t="str">
        <f>IF(ISNA(VLOOKUP(C546,Вчера_Спутник!C:C, 1, FALSE)),"ошибка",0)</f>
        <v>ошибка</v>
      </c>
      <c r="AF546" s="55"/>
      <c r="AG546" s="53" t="e">
        <f>D546-VLOOKUP(C546, Вчера_Спутник!C:BG, 2, FALSE)</f>
        <v>#N/A</v>
      </c>
      <c r="AH546" s="53" t="e">
        <f>E546-F546-VLOOKUP(C546, Вчера_Спутник!C:BG, 3, FALSE)</f>
        <v>#N/A</v>
      </c>
      <c r="AI546" s="53" t="e">
        <f>G546-H546-VLOOKUP(C546, Вчера_Спутник!C:BG, 5, FALSE)</f>
        <v>#N/A</v>
      </c>
      <c r="AJ546" s="53" t="e">
        <f>I546-J546-VLOOKUP(C546, Вчера_Спутник!C:BG, 7, FALSE)</f>
        <v>#N/A</v>
      </c>
      <c r="AK546" s="53" t="e">
        <f>K546-L546-VLOOKUP(C546, Вчера_Спутник!C:BG, 9, FALSE)</f>
        <v>#N/A</v>
      </c>
      <c r="AL546" s="53" t="e">
        <f>M546-N546-VLOOKUP(C546, Вчера_Спутник!C:BG, 11, FALSE)</f>
        <v>#N/A</v>
      </c>
      <c r="AM546" s="53" t="e">
        <f>O546-P546-VLOOKUP(C546, Вчера_Спутник!C:BG, 13, FALSE)</f>
        <v>#N/A</v>
      </c>
      <c r="AN546" s="53" t="e">
        <f>Q546-R546-VLOOKUP(C546, Вчера_Спутник!C:BG, 15, FALSE)</f>
        <v>#N/A</v>
      </c>
      <c r="AO546" s="53" t="e">
        <f>S546-T546-VLOOKUP(C546, Вчера_Спутник!C:BG, 17, FALSE)</f>
        <v>#N/A</v>
      </c>
      <c r="AP546" s="53" t="e">
        <f>U546-V546-VLOOKUP(C546, Вчера_Спутник!C:BG, 19, FALSE)</f>
        <v>#N/A</v>
      </c>
      <c r="AQ546" s="53" t="e">
        <f>W546-X546-VLOOKUP(C546, Вчера_Спутник!C:BG, 21, FALSE)</f>
        <v>#N/A</v>
      </c>
      <c r="AR546" s="53" t="e">
        <f>Y546-Z546-VLOOKUP(C546, Вчера_Спутник!C:BG, 23, FALSE)</f>
        <v>#N/A</v>
      </c>
      <c r="AS546" s="53" t="e">
        <f>VLOOKUP(C546, Вчера_Спутник!C:BG, 25, FALSE)+F546-V546-Z546-AA546</f>
        <v>#N/A</v>
      </c>
    </row>
    <row r="547" spans="1:45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4"/>
      <c r="AB547" s="48"/>
      <c r="AC547" s="53">
        <f t="shared" si="17"/>
        <v>0</v>
      </c>
      <c r="AD547" s="53">
        <f t="shared" si="18"/>
        <v>0</v>
      </c>
      <c r="AE547" s="53" t="str">
        <f>IF(ISNA(VLOOKUP(C547,Вчера_Спутник!C:C, 1, FALSE)),"ошибка",0)</f>
        <v>ошибка</v>
      </c>
      <c r="AF547" s="55"/>
      <c r="AG547" s="53" t="e">
        <f>D547-VLOOKUP(C547, Вчера_Спутник!C:BG, 2, FALSE)</f>
        <v>#N/A</v>
      </c>
      <c r="AH547" s="53" t="e">
        <f>E547-F547-VLOOKUP(C547, Вчера_Спутник!C:BG, 3, FALSE)</f>
        <v>#N/A</v>
      </c>
      <c r="AI547" s="53" t="e">
        <f>G547-H547-VLOOKUP(C547, Вчера_Спутник!C:BG, 5, FALSE)</f>
        <v>#N/A</v>
      </c>
      <c r="AJ547" s="53" t="e">
        <f>I547-J547-VLOOKUP(C547, Вчера_Спутник!C:BG, 7, FALSE)</f>
        <v>#N/A</v>
      </c>
      <c r="AK547" s="53" t="e">
        <f>K547-L547-VLOOKUP(C547, Вчера_Спутник!C:BG, 9, FALSE)</f>
        <v>#N/A</v>
      </c>
      <c r="AL547" s="53" t="e">
        <f>M547-N547-VLOOKUP(C547, Вчера_Спутник!C:BG, 11, FALSE)</f>
        <v>#N/A</v>
      </c>
      <c r="AM547" s="53" t="e">
        <f>O547-P547-VLOOKUP(C547, Вчера_Спутник!C:BG, 13, FALSE)</f>
        <v>#N/A</v>
      </c>
      <c r="AN547" s="53" t="e">
        <f>Q547-R547-VLOOKUP(C547, Вчера_Спутник!C:BG, 15, FALSE)</f>
        <v>#N/A</v>
      </c>
      <c r="AO547" s="53" t="e">
        <f>S547-T547-VLOOKUP(C547, Вчера_Спутник!C:BG, 17, FALSE)</f>
        <v>#N/A</v>
      </c>
      <c r="AP547" s="53" t="e">
        <f>U547-V547-VLOOKUP(C547, Вчера_Спутник!C:BG, 19, FALSE)</f>
        <v>#N/A</v>
      </c>
      <c r="AQ547" s="53" t="e">
        <f>W547-X547-VLOOKUP(C547, Вчера_Спутник!C:BG, 21, FALSE)</f>
        <v>#N/A</v>
      </c>
      <c r="AR547" s="53" t="e">
        <f>Y547-Z547-VLOOKUP(C547, Вчера_Спутник!C:BG, 23, FALSE)</f>
        <v>#N/A</v>
      </c>
      <c r="AS547" s="53" t="e">
        <f>VLOOKUP(C547, Вчера_Спутник!C:BG, 25, FALSE)+F547-V547-Z547-AA547</f>
        <v>#N/A</v>
      </c>
    </row>
    <row r="548" spans="1:45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4"/>
      <c r="AB548" s="48"/>
      <c r="AC548" s="53">
        <f t="shared" si="17"/>
        <v>0</v>
      </c>
      <c r="AD548" s="53">
        <f t="shared" si="18"/>
        <v>0</v>
      </c>
      <c r="AE548" s="53" t="str">
        <f>IF(ISNA(VLOOKUP(C548,Вчера_Спутник!C:C, 1, FALSE)),"ошибка",0)</f>
        <v>ошибка</v>
      </c>
      <c r="AF548" s="55"/>
      <c r="AG548" s="53" t="e">
        <f>D548-VLOOKUP(C548, Вчера_Спутник!C:BG, 2, FALSE)</f>
        <v>#N/A</v>
      </c>
      <c r="AH548" s="53" t="e">
        <f>E548-F548-VLOOKUP(C548, Вчера_Спутник!C:BG, 3, FALSE)</f>
        <v>#N/A</v>
      </c>
      <c r="AI548" s="53" t="e">
        <f>G548-H548-VLOOKUP(C548, Вчера_Спутник!C:BG, 5, FALSE)</f>
        <v>#N/A</v>
      </c>
      <c r="AJ548" s="53" t="e">
        <f>I548-J548-VLOOKUP(C548, Вчера_Спутник!C:BG, 7, FALSE)</f>
        <v>#N/A</v>
      </c>
      <c r="AK548" s="53" t="e">
        <f>K548-L548-VLOOKUP(C548, Вчера_Спутник!C:BG, 9, FALSE)</f>
        <v>#N/A</v>
      </c>
      <c r="AL548" s="53" t="e">
        <f>M548-N548-VLOOKUP(C548, Вчера_Спутник!C:BG, 11, FALSE)</f>
        <v>#N/A</v>
      </c>
      <c r="AM548" s="53" t="e">
        <f>O548-P548-VLOOKUP(C548, Вчера_Спутник!C:BG, 13, FALSE)</f>
        <v>#N/A</v>
      </c>
      <c r="AN548" s="53" t="e">
        <f>Q548-R548-VLOOKUP(C548, Вчера_Спутник!C:BG, 15, FALSE)</f>
        <v>#N/A</v>
      </c>
      <c r="AO548" s="53" t="e">
        <f>S548-T548-VLOOKUP(C548, Вчера_Спутник!C:BG, 17, FALSE)</f>
        <v>#N/A</v>
      </c>
      <c r="AP548" s="53" t="e">
        <f>U548-V548-VLOOKUP(C548, Вчера_Спутник!C:BG, 19, FALSE)</f>
        <v>#N/A</v>
      </c>
      <c r="AQ548" s="53" t="e">
        <f>W548-X548-VLOOKUP(C548, Вчера_Спутник!C:BG, 21, FALSE)</f>
        <v>#N/A</v>
      </c>
      <c r="AR548" s="53" t="e">
        <f>Y548-Z548-VLOOKUP(C548, Вчера_Спутник!C:BG, 23, FALSE)</f>
        <v>#N/A</v>
      </c>
      <c r="AS548" s="53" t="e">
        <f>VLOOKUP(C548, Вчера_Спутник!C:BG, 25, FALSE)+F548-V548-Z548-AA548</f>
        <v>#N/A</v>
      </c>
    </row>
    <row r="549" spans="1:45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4"/>
      <c r="AB549" s="48"/>
      <c r="AC549" s="53">
        <f t="shared" si="17"/>
        <v>0</v>
      </c>
      <c r="AD549" s="53">
        <f t="shared" si="18"/>
        <v>0</v>
      </c>
      <c r="AE549" s="53" t="str">
        <f>IF(ISNA(VLOOKUP(C549,Вчера_Спутник!C:C, 1, FALSE)),"ошибка",0)</f>
        <v>ошибка</v>
      </c>
      <c r="AF549" s="55"/>
      <c r="AG549" s="53" t="e">
        <f>D549-VLOOKUP(C549, Вчера_Спутник!C:BG, 2, FALSE)</f>
        <v>#N/A</v>
      </c>
      <c r="AH549" s="53" t="e">
        <f>E549-F549-VLOOKUP(C549, Вчера_Спутник!C:BG, 3, FALSE)</f>
        <v>#N/A</v>
      </c>
      <c r="AI549" s="53" t="e">
        <f>G549-H549-VLOOKUP(C549, Вчера_Спутник!C:BG, 5, FALSE)</f>
        <v>#N/A</v>
      </c>
      <c r="AJ549" s="53" t="e">
        <f>I549-J549-VLOOKUP(C549, Вчера_Спутник!C:BG, 7, FALSE)</f>
        <v>#N/A</v>
      </c>
      <c r="AK549" s="53" t="e">
        <f>K549-L549-VLOOKUP(C549, Вчера_Спутник!C:BG, 9, FALSE)</f>
        <v>#N/A</v>
      </c>
      <c r="AL549" s="53" t="e">
        <f>M549-N549-VLOOKUP(C549, Вчера_Спутник!C:BG, 11, FALSE)</f>
        <v>#N/A</v>
      </c>
      <c r="AM549" s="53" t="e">
        <f>O549-P549-VLOOKUP(C549, Вчера_Спутник!C:BG, 13, FALSE)</f>
        <v>#N/A</v>
      </c>
      <c r="AN549" s="53" t="e">
        <f>Q549-R549-VLOOKUP(C549, Вчера_Спутник!C:BG, 15, FALSE)</f>
        <v>#N/A</v>
      </c>
      <c r="AO549" s="53" t="e">
        <f>S549-T549-VLOOKUP(C549, Вчера_Спутник!C:BG, 17, FALSE)</f>
        <v>#N/A</v>
      </c>
      <c r="AP549" s="53" t="e">
        <f>U549-V549-VLOOKUP(C549, Вчера_Спутник!C:BG, 19, FALSE)</f>
        <v>#N/A</v>
      </c>
      <c r="AQ549" s="53" t="e">
        <f>W549-X549-VLOOKUP(C549, Вчера_Спутник!C:BG, 21, FALSE)</f>
        <v>#N/A</v>
      </c>
      <c r="AR549" s="53" t="e">
        <f>Y549-Z549-VLOOKUP(C549, Вчера_Спутник!C:BG, 23, FALSE)</f>
        <v>#N/A</v>
      </c>
      <c r="AS549" s="53" t="e">
        <f>VLOOKUP(C549, Вчера_Спутник!C:BG, 25, FALSE)+F549-V549-Z549-AA549</f>
        <v>#N/A</v>
      </c>
    </row>
    <row r="550" spans="1:45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4"/>
      <c r="AB550" s="48"/>
      <c r="AC550" s="53">
        <f t="shared" si="17"/>
        <v>0</v>
      </c>
      <c r="AD550" s="53">
        <f t="shared" si="18"/>
        <v>0</v>
      </c>
      <c r="AE550" s="53" t="str">
        <f>IF(ISNA(VLOOKUP(C550,Вчера_Спутник!C:C, 1, FALSE)),"ошибка",0)</f>
        <v>ошибка</v>
      </c>
      <c r="AF550" s="55"/>
      <c r="AG550" s="53" t="e">
        <f>D550-VLOOKUP(C550, Вчера_Спутник!C:BG, 2, FALSE)</f>
        <v>#N/A</v>
      </c>
      <c r="AH550" s="53" t="e">
        <f>E550-F550-VLOOKUP(C550, Вчера_Спутник!C:BG, 3, FALSE)</f>
        <v>#N/A</v>
      </c>
      <c r="AI550" s="53" t="e">
        <f>G550-H550-VLOOKUP(C550, Вчера_Спутник!C:BG, 5, FALSE)</f>
        <v>#N/A</v>
      </c>
      <c r="AJ550" s="53" t="e">
        <f>I550-J550-VLOOKUP(C550, Вчера_Спутник!C:BG, 7, FALSE)</f>
        <v>#N/A</v>
      </c>
      <c r="AK550" s="53" t="e">
        <f>K550-L550-VLOOKUP(C550, Вчера_Спутник!C:BG, 9, FALSE)</f>
        <v>#N/A</v>
      </c>
      <c r="AL550" s="53" t="e">
        <f>M550-N550-VLOOKUP(C550, Вчера_Спутник!C:BG, 11, FALSE)</f>
        <v>#N/A</v>
      </c>
      <c r="AM550" s="53" t="e">
        <f>O550-P550-VLOOKUP(C550, Вчера_Спутник!C:BG, 13, FALSE)</f>
        <v>#N/A</v>
      </c>
      <c r="AN550" s="53" t="e">
        <f>Q550-R550-VLOOKUP(C550, Вчера_Спутник!C:BG, 15, FALSE)</f>
        <v>#N/A</v>
      </c>
      <c r="AO550" s="53" t="e">
        <f>S550-T550-VLOOKUP(C550, Вчера_Спутник!C:BG, 17, FALSE)</f>
        <v>#N/A</v>
      </c>
      <c r="AP550" s="53" t="e">
        <f>U550-V550-VLOOKUP(C550, Вчера_Спутник!C:BG, 19, FALSE)</f>
        <v>#N/A</v>
      </c>
      <c r="AQ550" s="53" t="e">
        <f>W550-X550-VLOOKUP(C550, Вчера_Спутник!C:BG, 21, FALSE)</f>
        <v>#N/A</v>
      </c>
      <c r="AR550" s="53" t="e">
        <f>Y550-Z550-VLOOKUP(C550, Вчера_Спутник!C:BG, 23, FALSE)</f>
        <v>#N/A</v>
      </c>
      <c r="AS550" s="53" t="e">
        <f>VLOOKUP(C550, Вчера_Спутник!C:BG, 25, FALSE)+F550-V550-Z550-AA550</f>
        <v>#N/A</v>
      </c>
    </row>
    <row r="551" spans="1:45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4"/>
      <c r="AB551" s="48"/>
      <c r="AC551" s="53">
        <f t="shared" si="17"/>
        <v>0</v>
      </c>
      <c r="AD551" s="53">
        <f t="shared" si="18"/>
        <v>0</v>
      </c>
      <c r="AE551" s="53" t="str">
        <f>IF(ISNA(VLOOKUP(C551,Вчера_Спутник!C:C, 1, FALSE)),"ошибка",0)</f>
        <v>ошибка</v>
      </c>
      <c r="AF551" s="55"/>
      <c r="AG551" s="53" t="e">
        <f>D551-VLOOKUP(C551, Вчера_Спутник!C:BG, 2, FALSE)</f>
        <v>#N/A</v>
      </c>
      <c r="AH551" s="53" t="e">
        <f>E551-F551-VLOOKUP(C551, Вчера_Спутник!C:BG, 3, FALSE)</f>
        <v>#N/A</v>
      </c>
      <c r="AI551" s="53" t="e">
        <f>G551-H551-VLOOKUP(C551, Вчера_Спутник!C:BG, 5, FALSE)</f>
        <v>#N/A</v>
      </c>
      <c r="AJ551" s="53" t="e">
        <f>I551-J551-VLOOKUP(C551, Вчера_Спутник!C:BG, 7, FALSE)</f>
        <v>#N/A</v>
      </c>
      <c r="AK551" s="53" t="e">
        <f>K551-L551-VLOOKUP(C551, Вчера_Спутник!C:BG, 9, FALSE)</f>
        <v>#N/A</v>
      </c>
      <c r="AL551" s="53" t="e">
        <f>M551-N551-VLOOKUP(C551, Вчера_Спутник!C:BG, 11, FALSE)</f>
        <v>#N/A</v>
      </c>
      <c r="AM551" s="53" t="e">
        <f>O551-P551-VLOOKUP(C551, Вчера_Спутник!C:BG, 13, FALSE)</f>
        <v>#N/A</v>
      </c>
      <c r="AN551" s="53" t="e">
        <f>Q551-R551-VLOOKUP(C551, Вчера_Спутник!C:BG, 15, FALSE)</f>
        <v>#N/A</v>
      </c>
      <c r="AO551" s="53" t="e">
        <f>S551-T551-VLOOKUP(C551, Вчера_Спутник!C:BG, 17, FALSE)</f>
        <v>#N/A</v>
      </c>
      <c r="AP551" s="53" t="e">
        <f>U551-V551-VLOOKUP(C551, Вчера_Спутник!C:BG, 19, FALSE)</f>
        <v>#N/A</v>
      </c>
      <c r="AQ551" s="53" t="e">
        <f>W551-X551-VLOOKUP(C551, Вчера_Спутник!C:BG, 21, FALSE)</f>
        <v>#N/A</v>
      </c>
      <c r="AR551" s="53" t="e">
        <f>Y551-Z551-VLOOKUP(C551, Вчера_Спутник!C:BG, 23, FALSE)</f>
        <v>#N/A</v>
      </c>
      <c r="AS551" s="53" t="e">
        <f>VLOOKUP(C551, Вчера_Спутник!C:BG, 25, FALSE)+F551-V551-Z551-AA551</f>
        <v>#N/A</v>
      </c>
    </row>
    <row r="552" spans="1:45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4"/>
      <c r="AB552" s="48"/>
      <c r="AC552" s="53">
        <f t="shared" si="17"/>
        <v>0</v>
      </c>
      <c r="AD552" s="53">
        <f t="shared" si="18"/>
        <v>0</v>
      </c>
      <c r="AE552" s="53" t="str">
        <f>IF(ISNA(VLOOKUP(C552,Вчера_Спутник!C:C, 1, FALSE)),"ошибка",0)</f>
        <v>ошибка</v>
      </c>
      <c r="AF552" s="55"/>
      <c r="AG552" s="53" t="e">
        <f>D552-VLOOKUP(C552, Вчера_Спутник!C:BG, 2, FALSE)</f>
        <v>#N/A</v>
      </c>
      <c r="AH552" s="53" t="e">
        <f>E552-F552-VLOOKUP(C552, Вчера_Спутник!C:BG, 3, FALSE)</f>
        <v>#N/A</v>
      </c>
      <c r="AI552" s="53" t="e">
        <f>G552-H552-VLOOKUP(C552, Вчера_Спутник!C:BG, 5, FALSE)</f>
        <v>#N/A</v>
      </c>
      <c r="AJ552" s="53" t="e">
        <f>I552-J552-VLOOKUP(C552, Вчера_Спутник!C:BG, 7, FALSE)</f>
        <v>#N/A</v>
      </c>
      <c r="AK552" s="53" t="e">
        <f>K552-L552-VLOOKUP(C552, Вчера_Спутник!C:BG, 9, FALSE)</f>
        <v>#N/A</v>
      </c>
      <c r="AL552" s="53" t="e">
        <f>M552-N552-VLOOKUP(C552, Вчера_Спутник!C:BG, 11, FALSE)</f>
        <v>#N/A</v>
      </c>
      <c r="AM552" s="53" t="e">
        <f>O552-P552-VLOOKUP(C552, Вчера_Спутник!C:BG, 13, FALSE)</f>
        <v>#N/A</v>
      </c>
      <c r="AN552" s="53" t="e">
        <f>Q552-R552-VLOOKUP(C552, Вчера_Спутник!C:BG, 15, FALSE)</f>
        <v>#N/A</v>
      </c>
      <c r="AO552" s="53" t="e">
        <f>S552-T552-VLOOKUP(C552, Вчера_Спутник!C:BG, 17, FALSE)</f>
        <v>#N/A</v>
      </c>
      <c r="AP552" s="53" t="e">
        <f>U552-V552-VLOOKUP(C552, Вчера_Спутник!C:BG, 19, FALSE)</f>
        <v>#N/A</v>
      </c>
      <c r="AQ552" s="53" t="e">
        <f>W552-X552-VLOOKUP(C552, Вчера_Спутник!C:BG, 21, FALSE)</f>
        <v>#N/A</v>
      </c>
      <c r="AR552" s="53" t="e">
        <f>Y552-Z552-VLOOKUP(C552, Вчера_Спутник!C:BG, 23, FALSE)</f>
        <v>#N/A</v>
      </c>
      <c r="AS552" s="53" t="e">
        <f>VLOOKUP(C552, Вчера_Спутник!C:BG, 25, FALSE)+F552-V552-Z552-AA552</f>
        <v>#N/A</v>
      </c>
    </row>
    <row r="553" spans="1:45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4"/>
      <c r="AB553" s="48"/>
      <c r="AC553" s="53">
        <f t="shared" si="17"/>
        <v>0</v>
      </c>
      <c r="AD553" s="53">
        <f t="shared" si="18"/>
        <v>0</v>
      </c>
      <c r="AE553" s="53" t="str">
        <f>IF(ISNA(VLOOKUP(C553,Вчера_Спутник!C:C, 1, FALSE)),"ошибка",0)</f>
        <v>ошибка</v>
      </c>
      <c r="AF553" s="55"/>
      <c r="AG553" s="53" t="e">
        <f>D553-VLOOKUP(C553, Вчера_Спутник!C:BG, 2, FALSE)</f>
        <v>#N/A</v>
      </c>
      <c r="AH553" s="53" t="e">
        <f>E553-F553-VLOOKUP(C553, Вчера_Спутник!C:BG, 3, FALSE)</f>
        <v>#N/A</v>
      </c>
      <c r="AI553" s="53" t="e">
        <f>G553-H553-VLOOKUP(C553, Вчера_Спутник!C:BG, 5, FALSE)</f>
        <v>#N/A</v>
      </c>
      <c r="AJ553" s="53" t="e">
        <f>I553-J553-VLOOKUP(C553, Вчера_Спутник!C:BG, 7, FALSE)</f>
        <v>#N/A</v>
      </c>
      <c r="AK553" s="53" t="e">
        <f>K553-L553-VLOOKUP(C553, Вчера_Спутник!C:BG, 9, FALSE)</f>
        <v>#N/A</v>
      </c>
      <c r="AL553" s="53" t="e">
        <f>M553-N553-VLOOKUP(C553, Вчера_Спутник!C:BG, 11, FALSE)</f>
        <v>#N/A</v>
      </c>
      <c r="AM553" s="53" t="e">
        <f>O553-P553-VLOOKUP(C553, Вчера_Спутник!C:BG, 13, FALSE)</f>
        <v>#N/A</v>
      </c>
      <c r="AN553" s="53" t="e">
        <f>Q553-R553-VLOOKUP(C553, Вчера_Спутник!C:BG, 15, FALSE)</f>
        <v>#N/A</v>
      </c>
      <c r="AO553" s="53" t="e">
        <f>S553-T553-VLOOKUP(C553, Вчера_Спутник!C:BG, 17, FALSE)</f>
        <v>#N/A</v>
      </c>
      <c r="AP553" s="53" t="e">
        <f>U553-V553-VLOOKUP(C553, Вчера_Спутник!C:BG, 19, FALSE)</f>
        <v>#N/A</v>
      </c>
      <c r="AQ553" s="53" t="e">
        <f>W553-X553-VLOOKUP(C553, Вчера_Спутник!C:BG, 21, FALSE)</f>
        <v>#N/A</v>
      </c>
      <c r="AR553" s="53" t="e">
        <f>Y553-Z553-VLOOKUP(C553, Вчера_Спутник!C:BG, 23, FALSE)</f>
        <v>#N/A</v>
      </c>
      <c r="AS553" s="53" t="e">
        <f>VLOOKUP(C553, Вчера_Спутник!C:BG, 25, FALSE)+F553-V553-Z553-AA553</f>
        <v>#N/A</v>
      </c>
    </row>
    <row r="554" spans="1:45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4"/>
      <c r="AB554" s="48"/>
      <c r="AC554" s="53">
        <f t="shared" si="17"/>
        <v>0</v>
      </c>
      <c r="AD554" s="53">
        <f t="shared" si="18"/>
        <v>0</v>
      </c>
      <c r="AE554" s="53" t="str">
        <f>IF(ISNA(VLOOKUP(C554,Вчера_Спутник!C:C, 1, FALSE)),"ошибка",0)</f>
        <v>ошибка</v>
      </c>
      <c r="AF554" s="55"/>
      <c r="AG554" s="53" t="e">
        <f>D554-VLOOKUP(C554, Вчера_Спутник!C:BG, 2, FALSE)</f>
        <v>#N/A</v>
      </c>
      <c r="AH554" s="53" t="e">
        <f>E554-F554-VLOOKUP(C554, Вчера_Спутник!C:BG, 3, FALSE)</f>
        <v>#N/A</v>
      </c>
      <c r="AI554" s="53" t="e">
        <f>G554-H554-VLOOKUP(C554, Вчера_Спутник!C:BG, 5, FALSE)</f>
        <v>#N/A</v>
      </c>
      <c r="AJ554" s="53" t="e">
        <f>I554-J554-VLOOKUP(C554, Вчера_Спутник!C:BG, 7, FALSE)</f>
        <v>#N/A</v>
      </c>
      <c r="AK554" s="53" t="e">
        <f>K554-L554-VLOOKUP(C554, Вчера_Спутник!C:BG, 9, FALSE)</f>
        <v>#N/A</v>
      </c>
      <c r="AL554" s="53" t="e">
        <f>M554-N554-VLOOKUP(C554, Вчера_Спутник!C:BG, 11, FALSE)</f>
        <v>#N/A</v>
      </c>
      <c r="AM554" s="53" t="e">
        <f>O554-P554-VLOOKUP(C554, Вчера_Спутник!C:BG, 13, FALSE)</f>
        <v>#N/A</v>
      </c>
      <c r="AN554" s="53" t="e">
        <f>Q554-R554-VLOOKUP(C554, Вчера_Спутник!C:BG, 15, FALSE)</f>
        <v>#N/A</v>
      </c>
      <c r="AO554" s="53" t="e">
        <f>S554-T554-VLOOKUP(C554, Вчера_Спутник!C:BG, 17, FALSE)</f>
        <v>#N/A</v>
      </c>
      <c r="AP554" s="53" t="e">
        <f>U554-V554-VLOOKUP(C554, Вчера_Спутник!C:BG, 19, FALSE)</f>
        <v>#N/A</v>
      </c>
      <c r="AQ554" s="53" t="e">
        <f>W554-X554-VLOOKUP(C554, Вчера_Спутник!C:BG, 21, FALSE)</f>
        <v>#N/A</v>
      </c>
      <c r="AR554" s="53" t="e">
        <f>Y554-Z554-VLOOKUP(C554, Вчера_Спутник!C:BG, 23, FALSE)</f>
        <v>#N/A</v>
      </c>
      <c r="AS554" s="53" t="e">
        <f>VLOOKUP(C554, Вчера_Спутник!C:BG, 25, FALSE)+F554-V554-Z554-AA554</f>
        <v>#N/A</v>
      </c>
    </row>
    <row r="555" spans="1:45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4"/>
      <c r="AB555" s="48"/>
      <c r="AC555" s="53">
        <f t="shared" si="17"/>
        <v>0</v>
      </c>
      <c r="AD555" s="53">
        <f t="shared" si="18"/>
        <v>0</v>
      </c>
      <c r="AE555" s="53" t="str">
        <f>IF(ISNA(VLOOKUP(C555,Вчера_Спутник!C:C, 1, FALSE)),"ошибка",0)</f>
        <v>ошибка</v>
      </c>
      <c r="AF555" s="55"/>
      <c r="AG555" s="53" t="e">
        <f>D555-VLOOKUP(C555, Вчера_Спутник!C:BG, 2, FALSE)</f>
        <v>#N/A</v>
      </c>
      <c r="AH555" s="53" t="e">
        <f>E555-F555-VLOOKUP(C555, Вчера_Спутник!C:BG, 3, FALSE)</f>
        <v>#N/A</v>
      </c>
      <c r="AI555" s="53" t="e">
        <f>G555-H555-VLOOKUP(C555, Вчера_Спутник!C:BG, 5, FALSE)</f>
        <v>#N/A</v>
      </c>
      <c r="AJ555" s="53" t="e">
        <f>I555-J555-VLOOKUP(C555, Вчера_Спутник!C:BG, 7, FALSE)</f>
        <v>#N/A</v>
      </c>
      <c r="AK555" s="53" t="e">
        <f>K555-L555-VLOOKUP(C555, Вчера_Спутник!C:BG, 9, FALSE)</f>
        <v>#N/A</v>
      </c>
      <c r="AL555" s="53" t="e">
        <f>M555-N555-VLOOKUP(C555, Вчера_Спутник!C:BG, 11, FALSE)</f>
        <v>#N/A</v>
      </c>
      <c r="AM555" s="53" t="e">
        <f>O555-P555-VLOOKUP(C555, Вчера_Спутник!C:BG, 13, FALSE)</f>
        <v>#N/A</v>
      </c>
      <c r="AN555" s="53" t="e">
        <f>Q555-R555-VLOOKUP(C555, Вчера_Спутник!C:BG, 15, FALSE)</f>
        <v>#N/A</v>
      </c>
      <c r="AO555" s="53" t="e">
        <f>S555-T555-VLOOKUP(C555, Вчера_Спутник!C:BG, 17, FALSE)</f>
        <v>#N/A</v>
      </c>
      <c r="AP555" s="53" t="e">
        <f>U555-V555-VLOOKUP(C555, Вчера_Спутник!C:BG, 19, FALSE)</f>
        <v>#N/A</v>
      </c>
      <c r="AQ555" s="53" t="e">
        <f>W555-X555-VLOOKUP(C555, Вчера_Спутник!C:BG, 21, FALSE)</f>
        <v>#N/A</v>
      </c>
      <c r="AR555" s="53" t="e">
        <f>Y555-Z555-VLOOKUP(C555, Вчера_Спутник!C:BG, 23, FALSE)</f>
        <v>#N/A</v>
      </c>
      <c r="AS555" s="53" t="e">
        <f>VLOOKUP(C555, Вчера_Спутник!C:BG, 25, FALSE)+F555-V555-Z555-AA555</f>
        <v>#N/A</v>
      </c>
    </row>
    <row r="556" spans="1:45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4"/>
      <c r="AB556" s="48"/>
      <c r="AC556" s="53">
        <f t="shared" si="17"/>
        <v>0</v>
      </c>
      <c r="AD556" s="53">
        <f t="shared" si="18"/>
        <v>0</v>
      </c>
      <c r="AE556" s="53" t="str">
        <f>IF(ISNA(VLOOKUP(C556,Вчера_Спутник!C:C, 1, FALSE)),"ошибка",0)</f>
        <v>ошибка</v>
      </c>
      <c r="AF556" s="55"/>
      <c r="AG556" s="53" t="e">
        <f>D556-VLOOKUP(C556, Вчера_Спутник!C:BG, 2, FALSE)</f>
        <v>#N/A</v>
      </c>
      <c r="AH556" s="53" t="e">
        <f>E556-F556-VLOOKUP(C556, Вчера_Спутник!C:BG, 3, FALSE)</f>
        <v>#N/A</v>
      </c>
      <c r="AI556" s="53" t="e">
        <f>G556-H556-VLOOKUP(C556, Вчера_Спутник!C:BG, 5, FALSE)</f>
        <v>#N/A</v>
      </c>
      <c r="AJ556" s="53" t="e">
        <f>I556-J556-VLOOKUP(C556, Вчера_Спутник!C:BG, 7, FALSE)</f>
        <v>#N/A</v>
      </c>
      <c r="AK556" s="53" t="e">
        <f>K556-L556-VLOOKUP(C556, Вчера_Спутник!C:BG, 9, FALSE)</f>
        <v>#N/A</v>
      </c>
      <c r="AL556" s="53" t="e">
        <f>M556-N556-VLOOKUP(C556, Вчера_Спутник!C:BG, 11, FALSE)</f>
        <v>#N/A</v>
      </c>
      <c r="AM556" s="53" t="e">
        <f>O556-P556-VLOOKUP(C556, Вчера_Спутник!C:BG, 13, FALSE)</f>
        <v>#N/A</v>
      </c>
      <c r="AN556" s="53" t="e">
        <f>Q556-R556-VLOOKUP(C556, Вчера_Спутник!C:BG, 15, FALSE)</f>
        <v>#N/A</v>
      </c>
      <c r="AO556" s="53" t="e">
        <f>S556-T556-VLOOKUP(C556, Вчера_Спутник!C:BG, 17, FALSE)</f>
        <v>#N/A</v>
      </c>
      <c r="AP556" s="53" t="e">
        <f>U556-V556-VLOOKUP(C556, Вчера_Спутник!C:BG, 19, FALSE)</f>
        <v>#N/A</v>
      </c>
      <c r="AQ556" s="53" t="e">
        <f>W556-X556-VLOOKUP(C556, Вчера_Спутник!C:BG, 21, FALSE)</f>
        <v>#N/A</v>
      </c>
      <c r="AR556" s="53" t="e">
        <f>Y556-Z556-VLOOKUP(C556, Вчера_Спутник!C:BG, 23, FALSE)</f>
        <v>#N/A</v>
      </c>
      <c r="AS556" s="53" t="e">
        <f>VLOOKUP(C556, Вчера_Спутник!C:BG, 25, FALSE)+F556-V556-Z556-AA556</f>
        <v>#N/A</v>
      </c>
    </row>
    <row r="557" spans="1:45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4"/>
      <c r="AB557" s="48"/>
      <c r="AC557" s="53">
        <f t="shared" si="17"/>
        <v>0</v>
      </c>
      <c r="AD557" s="53">
        <f t="shared" si="18"/>
        <v>0</v>
      </c>
      <c r="AE557" s="53" t="str">
        <f>IF(ISNA(VLOOKUP(C557,Вчера_Спутник!C:C, 1, FALSE)),"ошибка",0)</f>
        <v>ошибка</v>
      </c>
      <c r="AF557" s="55"/>
      <c r="AG557" s="53" t="e">
        <f>D557-VLOOKUP(C557, Вчера_Спутник!C:BG, 2, FALSE)</f>
        <v>#N/A</v>
      </c>
      <c r="AH557" s="53" t="e">
        <f>E557-F557-VLOOKUP(C557, Вчера_Спутник!C:BG, 3, FALSE)</f>
        <v>#N/A</v>
      </c>
      <c r="AI557" s="53" t="e">
        <f>G557-H557-VLOOKUP(C557, Вчера_Спутник!C:BG, 5, FALSE)</f>
        <v>#N/A</v>
      </c>
      <c r="AJ557" s="53" t="e">
        <f>I557-J557-VLOOKUP(C557, Вчера_Спутник!C:BG, 7, FALSE)</f>
        <v>#N/A</v>
      </c>
      <c r="AK557" s="53" t="e">
        <f>K557-L557-VLOOKUP(C557, Вчера_Спутник!C:BG, 9, FALSE)</f>
        <v>#N/A</v>
      </c>
      <c r="AL557" s="53" t="e">
        <f>M557-N557-VLOOKUP(C557, Вчера_Спутник!C:BG, 11, FALSE)</f>
        <v>#N/A</v>
      </c>
      <c r="AM557" s="53" t="e">
        <f>O557-P557-VLOOKUP(C557, Вчера_Спутник!C:BG, 13, FALSE)</f>
        <v>#N/A</v>
      </c>
      <c r="AN557" s="53" t="e">
        <f>Q557-R557-VLOOKUP(C557, Вчера_Спутник!C:BG, 15, FALSE)</f>
        <v>#N/A</v>
      </c>
      <c r="AO557" s="53" t="e">
        <f>S557-T557-VLOOKUP(C557, Вчера_Спутник!C:BG, 17, FALSE)</f>
        <v>#N/A</v>
      </c>
      <c r="AP557" s="53" t="e">
        <f>U557-V557-VLOOKUP(C557, Вчера_Спутник!C:BG, 19, FALSE)</f>
        <v>#N/A</v>
      </c>
      <c r="AQ557" s="53" t="e">
        <f>W557-X557-VLOOKUP(C557, Вчера_Спутник!C:BG, 21, FALSE)</f>
        <v>#N/A</v>
      </c>
      <c r="AR557" s="53" t="e">
        <f>Y557-Z557-VLOOKUP(C557, Вчера_Спутник!C:BG, 23, FALSE)</f>
        <v>#N/A</v>
      </c>
      <c r="AS557" s="53" t="e">
        <f>VLOOKUP(C557, Вчера_Спутник!C:BG, 25, FALSE)+F557-V557-Z557-AA557</f>
        <v>#N/A</v>
      </c>
    </row>
    <row r="558" spans="1:45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4"/>
      <c r="AB558" s="48"/>
      <c r="AC558" s="53">
        <f t="shared" si="17"/>
        <v>0</v>
      </c>
      <c r="AD558" s="53">
        <f t="shared" si="18"/>
        <v>0</v>
      </c>
      <c r="AE558" s="53" t="str">
        <f>IF(ISNA(VLOOKUP(C558,Вчера_Спутник!C:C, 1, FALSE)),"ошибка",0)</f>
        <v>ошибка</v>
      </c>
      <c r="AF558" s="55"/>
      <c r="AG558" s="53" t="e">
        <f>D558-VLOOKUP(C558, Вчера_Спутник!C:BG, 2, FALSE)</f>
        <v>#N/A</v>
      </c>
      <c r="AH558" s="53" t="e">
        <f>E558-F558-VLOOKUP(C558, Вчера_Спутник!C:BG, 3, FALSE)</f>
        <v>#N/A</v>
      </c>
      <c r="AI558" s="53" t="e">
        <f>G558-H558-VLOOKUP(C558, Вчера_Спутник!C:BG, 5, FALSE)</f>
        <v>#N/A</v>
      </c>
      <c r="AJ558" s="53" t="e">
        <f>I558-J558-VLOOKUP(C558, Вчера_Спутник!C:BG, 7, FALSE)</f>
        <v>#N/A</v>
      </c>
      <c r="AK558" s="53" t="e">
        <f>K558-L558-VLOOKUP(C558, Вчера_Спутник!C:BG, 9, FALSE)</f>
        <v>#N/A</v>
      </c>
      <c r="AL558" s="53" t="e">
        <f>M558-N558-VLOOKUP(C558, Вчера_Спутник!C:BG, 11, FALSE)</f>
        <v>#N/A</v>
      </c>
      <c r="AM558" s="53" t="e">
        <f>O558-P558-VLOOKUP(C558, Вчера_Спутник!C:BG, 13, FALSE)</f>
        <v>#N/A</v>
      </c>
      <c r="AN558" s="53" t="e">
        <f>Q558-R558-VLOOKUP(C558, Вчера_Спутник!C:BG, 15, FALSE)</f>
        <v>#N/A</v>
      </c>
      <c r="AO558" s="53" t="e">
        <f>S558-T558-VLOOKUP(C558, Вчера_Спутник!C:BG, 17, FALSE)</f>
        <v>#N/A</v>
      </c>
      <c r="AP558" s="53" t="e">
        <f>U558-V558-VLOOKUP(C558, Вчера_Спутник!C:BG, 19, FALSE)</f>
        <v>#N/A</v>
      </c>
      <c r="AQ558" s="53" t="e">
        <f>W558-X558-VLOOKUP(C558, Вчера_Спутник!C:BG, 21, FALSE)</f>
        <v>#N/A</v>
      </c>
      <c r="AR558" s="53" t="e">
        <f>Y558-Z558-VLOOKUP(C558, Вчера_Спутник!C:BG, 23, FALSE)</f>
        <v>#N/A</v>
      </c>
      <c r="AS558" s="53" t="e">
        <f>VLOOKUP(C558, Вчера_Спутник!C:BG, 25, FALSE)+F558-V558-Z558-AA558</f>
        <v>#N/A</v>
      </c>
    </row>
    <row r="559" spans="1:45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4"/>
      <c r="AB559" s="48"/>
      <c r="AC559" s="53">
        <f t="shared" si="17"/>
        <v>0</v>
      </c>
      <c r="AD559" s="53">
        <f t="shared" si="18"/>
        <v>0</v>
      </c>
      <c r="AE559" s="53" t="str">
        <f>IF(ISNA(VLOOKUP(C559,Вчера_Спутник!C:C, 1, FALSE)),"ошибка",0)</f>
        <v>ошибка</v>
      </c>
      <c r="AF559" s="55"/>
      <c r="AG559" s="53" t="e">
        <f>D559-VLOOKUP(C559, Вчера_Спутник!C:BG, 2, FALSE)</f>
        <v>#N/A</v>
      </c>
      <c r="AH559" s="53" t="e">
        <f>E559-F559-VLOOKUP(C559, Вчера_Спутник!C:BG, 3, FALSE)</f>
        <v>#N/A</v>
      </c>
      <c r="AI559" s="53" t="e">
        <f>G559-H559-VLOOKUP(C559, Вчера_Спутник!C:BG, 5, FALSE)</f>
        <v>#N/A</v>
      </c>
      <c r="AJ559" s="53" t="e">
        <f>I559-J559-VLOOKUP(C559, Вчера_Спутник!C:BG, 7, FALSE)</f>
        <v>#N/A</v>
      </c>
      <c r="AK559" s="53" t="e">
        <f>K559-L559-VLOOKUP(C559, Вчера_Спутник!C:BG, 9, FALSE)</f>
        <v>#N/A</v>
      </c>
      <c r="AL559" s="53" t="e">
        <f>M559-N559-VLOOKUP(C559, Вчера_Спутник!C:BG, 11, FALSE)</f>
        <v>#N/A</v>
      </c>
      <c r="AM559" s="53" t="e">
        <f>O559-P559-VLOOKUP(C559, Вчера_Спутник!C:BG, 13, FALSE)</f>
        <v>#N/A</v>
      </c>
      <c r="AN559" s="53" t="e">
        <f>Q559-R559-VLOOKUP(C559, Вчера_Спутник!C:BG, 15, FALSE)</f>
        <v>#N/A</v>
      </c>
      <c r="AO559" s="53" t="e">
        <f>S559-T559-VLOOKUP(C559, Вчера_Спутник!C:BG, 17, FALSE)</f>
        <v>#N/A</v>
      </c>
      <c r="AP559" s="53" t="e">
        <f>U559-V559-VLOOKUP(C559, Вчера_Спутник!C:BG, 19, FALSE)</f>
        <v>#N/A</v>
      </c>
      <c r="AQ559" s="53" t="e">
        <f>W559-X559-VLOOKUP(C559, Вчера_Спутник!C:BG, 21, FALSE)</f>
        <v>#N/A</v>
      </c>
      <c r="AR559" s="53" t="e">
        <f>Y559-Z559-VLOOKUP(C559, Вчера_Спутник!C:BG, 23, FALSE)</f>
        <v>#N/A</v>
      </c>
      <c r="AS559" s="53" t="e">
        <f>VLOOKUP(C559, Вчера_Спутник!C:BG, 25, FALSE)+F559-V559-Z559-AA559</f>
        <v>#N/A</v>
      </c>
    </row>
    <row r="560" spans="1:45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4"/>
      <c r="AB560" s="48"/>
      <c r="AC560" s="53">
        <f t="shared" si="17"/>
        <v>0</v>
      </c>
      <c r="AD560" s="53">
        <f t="shared" si="18"/>
        <v>0</v>
      </c>
      <c r="AE560" s="53" t="str">
        <f>IF(ISNA(VLOOKUP(C560,Вчера_Спутник!C:C, 1, FALSE)),"ошибка",0)</f>
        <v>ошибка</v>
      </c>
      <c r="AF560" s="55"/>
      <c r="AG560" s="53" t="e">
        <f>D560-VLOOKUP(C560, Вчера_Спутник!C:BG, 2, FALSE)</f>
        <v>#N/A</v>
      </c>
      <c r="AH560" s="53" t="e">
        <f>E560-F560-VLOOKUP(C560, Вчера_Спутник!C:BG, 3, FALSE)</f>
        <v>#N/A</v>
      </c>
      <c r="AI560" s="53" t="e">
        <f>G560-H560-VLOOKUP(C560, Вчера_Спутник!C:BG, 5, FALSE)</f>
        <v>#N/A</v>
      </c>
      <c r="AJ560" s="53" t="e">
        <f>I560-J560-VLOOKUP(C560, Вчера_Спутник!C:BG, 7, FALSE)</f>
        <v>#N/A</v>
      </c>
      <c r="AK560" s="53" t="e">
        <f>K560-L560-VLOOKUP(C560, Вчера_Спутник!C:BG, 9, FALSE)</f>
        <v>#N/A</v>
      </c>
      <c r="AL560" s="53" t="e">
        <f>M560-N560-VLOOKUP(C560, Вчера_Спутник!C:BG, 11, FALSE)</f>
        <v>#N/A</v>
      </c>
      <c r="AM560" s="53" t="e">
        <f>O560-P560-VLOOKUP(C560, Вчера_Спутник!C:BG, 13, FALSE)</f>
        <v>#N/A</v>
      </c>
      <c r="AN560" s="53" t="e">
        <f>Q560-R560-VLOOKUP(C560, Вчера_Спутник!C:BG, 15, FALSE)</f>
        <v>#N/A</v>
      </c>
      <c r="AO560" s="53" t="e">
        <f>S560-T560-VLOOKUP(C560, Вчера_Спутник!C:BG, 17, FALSE)</f>
        <v>#N/A</v>
      </c>
      <c r="AP560" s="53" t="e">
        <f>U560-V560-VLOOKUP(C560, Вчера_Спутник!C:BG, 19, FALSE)</f>
        <v>#N/A</v>
      </c>
      <c r="AQ560" s="53" t="e">
        <f>W560-X560-VLOOKUP(C560, Вчера_Спутник!C:BG, 21, FALSE)</f>
        <v>#N/A</v>
      </c>
      <c r="AR560" s="53" t="e">
        <f>Y560-Z560-VLOOKUP(C560, Вчера_Спутник!C:BG, 23, FALSE)</f>
        <v>#N/A</v>
      </c>
      <c r="AS560" s="53" t="e">
        <f>VLOOKUP(C560, Вчера_Спутник!C:BG, 25, FALSE)+F560-V560-Z560-AA560</f>
        <v>#N/A</v>
      </c>
    </row>
    <row r="561" spans="1:45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4"/>
      <c r="AB561" s="48"/>
      <c r="AC561" s="53">
        <f t="shared" si="17"/>
        <v>0</v>
      </c>
      <c r="AD561" s="53">
        <f t="shared" si="18"/>
        <v>0</v>
      </c>
      <c r="AE561" s="53" t="str">
        <f>IF(ISNA(VLOOKUP(C561,Вчера_Спутник!C:C, 1, FALSE)),"ошибка",0)</f>
        <v>ошибка</v>
      </c>
      <c r="AF561" s="55"/>
      <c r="AG561" s="53" t="e">
        <f>D561-VLOOKUP(C561, Вчера_Спутник!C:BG, 2, FALSE)</f>
        <v>#N/A</v>
      </c>
      <c r="AH561" s="53" t="e">
        <f>E561-F561-VLOOKUP(C561, Вчера_Спутник!C:BG, 3, FALSE)</f>
        <v>#N/A</v>
      </c>
      <c r="AI561" s="53" t="e">
        <f>G561-H561-VLOOKUP(C561, Вчера_Спутник!C:BG, 5, FALSE)</f>
        <v>#N/A</v>
      </c>
      <c r="AJ561" s="53" t="e">
        <f>I561-J561-VLOOKUP(C561, Вчера_Спутник!C:BG, 7, FALSE)</f>
        <v>#N/A</v>
      </c>
      <c r="AK561" s="53" t="e">
        <f>K561-L561-VLOOKUP(C561, Вчера_Спутник!C:BG, 9, FALSE)</f>
        <v>#N/A</v>
      </c>
      <c r="AL561" s="53" t="e">
        <f>M561-N561-VLOOKUP(C561, Вчера_Спутник!C:BG, 11, FALSE)</f>
        <v>#N/A</v>
      </c>
      <c r="AM561" s="53" t="e">
        <f>O561-P561-VLOOKUP(C561, Вчера_Спутник!C:BG, 13, FALSE)</f>
        <v>#N/A</v>
      </c>
      <c r="AN561" s="53" t="e">
        <f>Q561-R561-VLOOKUP(C561, Вчера_Спутник!C:BG, 15, FALSE)</f>
        <v>#N/A</v>
      </c>
      <c r="AO561" s="53" t="e">
        <f>S561-T561-VLOOKUP(C561, Вчера_Спутник!C:BG, 17, FALSE)</f>
        <v>#N/A</v>
      </c>
      <c r="AP561" s="53" t="e">
        <f>U561-V561-VLOOKUP(C561, Вчера_Спутник!C:BG, 19, FALSE)</f>
        <v>#N/A</v>
      </c>
      <c r="AQ561" s="53" t="e">
        <f>W561-X561-VLOOKUP(C561, Вчера_Спутник!C:BG, 21, FALSE)</f>
        <v>#N/A</v>
      </c>
      <c r="AR561" s="53" t="e">
        <f>Y561-Z561-VLOOKUP(C561, Вчера_Спутник!C:BG, 23, FALSE)</f>
        <v>#N/A</v>
      </c>
      <c r="AS561" s="53" t="e">
        <f>VLOOKUP(C561, Вчера_Спутник!C:BG, 25, FALSE)+F561-V561-Z561-AA561</f>
        <v>#N/A</v>
      </c>
    </row>
    <row r="562" spans="1:45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4"/>
      <c r="AB562" s="48"/>
      <c r="AC562" s="53">
        <f t="shared" si="17"/>
        <v>0</v>
      </c>
      <c r="AD562" s="53">
        <f t="shared" si="18"/>
        <v>0</v>
      </c>
      <c r="AE562" s="53" t="str">
        <f>IF(ISNA(VLOOKUP(C562,Вчера_Спутник!C:C, 1, FALSE)),"ошибка",0)</f>
        <v>ошибка</v>
      </c>
      <c r="AF562" s="55"/>
      <c r="AG562" s="53" t="e">
        <f>D562-VLOOKUP(C562, Вчера_Спутник!C:BG, 2, FALSE)</f>
        <v>#N/A</v>
      </c>
      <c r="AH562" s="53" t="e">
        <f>E562-F562-VLOOKUP(C562, Вчера_Спутник!C:BG, 3, FALSE)</f>
        <v>#N/A</v>
      </c>
      <c r="AI562" s="53" t="e">
        <f>G562-H562-VLOOKUP(C562, Вчера_Спутник!C:BG, 5, FALSE)</f>
        <v>#N/A</v>
      </c>
      <c r="AJ562" s="53" t="e">
        <f>I562-J562-VLOOKUP(C562, Вчера_Спутник!C:BG, 7, FALSE)</f>
        <v>#N/A</v>
      </c>
      <c r="AK562" s="53" t="e">
        <f>K562-L562-VLOOKUP(C562, Вчера_Спутник!C:BG, 9, FALSE)</f>
        <v>#N/A</v>
      </c>
      <c r="AL562" s="53" t="e">
        <f>M562-N562-VLOOKUP(C562, Вчера_Спутник!C:BG, 11, FALSE)</f>
        <v>#N/A</v>
      </c>
      <c r="AM562" s="53" t="e">
        <f>O562-P562-VLOOKUP(C562, Вчера_Спутник!C:BG, 13, FALSE)</f>
        <v>#N/A</v>
      </c>
      <c r="AN562" s="53" t="e">
        <f>Q562-R562-VLOOKUP(C562, Вчера_Спутник!C:BG, 15, FALSE)</f>
        <v>#N/A</v>
      </c>
      <c r="AO562" s="53" t="e">
        <f>S562-T562-VLOOKUP(C562, Вчера_Спутник!C:BG, 17, FALSE)</f>
        <v>#N/A</v>
      </c>
      <c r="AP562" s="53" t="e">
        <f>U562-V562-VLOOKUP(C562, Вчера_Спутник!C:BG, 19, FALSE)</f>
        <v>#N/A</v>
      </c>
      <c r="AQ562" s="53" t="e">
        <f>W562-X562-VLOOKUP(C562, Вчера_Спутник!C:BG, 21, FALSE)</f>
        <v>#N/A</v>
      </c>
      <c r="AR562" s="53" t="e">
        <f>Y562-Z562-VLOOKUP(C562, Вчера_Спутник!C:BG, 23, FALSE)</f>
        <v>#N/A</v>
      </c>
      <c r="AS562" s="53" t="e">
        <f>VLOOKUP(C562, Вчера_Спутник!C:BG, 25, FALSE)+F562-V562-Z562-AA562</f>
        <v>#N/A</v>
      </c>
    </row>
    <row r="563" spans="1:45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4"/>
      <c r="AB563" s="48"/>
      <c r="AC563" s="53">
        <f t="shared" si="17"/>
        <v>0</v>
      </c>
      <c r="AD563" s="53">
        <f t="shared" si="18"/>
        <v>0</v>
      </c>
      <c r="AE563" s="53" t="str">
        <f>IF(ISNA(VLOOKUP(C563,Вчера_Спутник!C:C, 1, FALSE)),"ошибка",0)</f>
        <v>ошибка</v>
      </c>
      <c r="AF563" s="55"/>
      <c r="AG563" s="53" t="e">
        <f>D563-VLOOKUP(C563, Вчера_Спутник!C:BG, 2, FALSE)</f>
        <v>#N/A</v>
      </c>
      <c r="AH563" s="53" t="e">
        <f>E563-F563-VLOOKUP(C563, Вчера_Спутник!C:BG, 3, FALSE)</f>
        <v>#N/A</v>
      </c>
      <c r="AI563" s="53" t="e">
        <f>G563-H563-VLOOKUP(C563, Вчера_Спутник!C:BG, 5, FALSE)</f>
        <v>#N/A</v>
      </c>
      <c r="AJ563" s="53" t="e">
        <f>I563-J563-VLOOKUP(C563, Вчера_Спутник!C:BG, 7, FALSE)</f>
        <v>#N/A</v>
      </c>
      <c r="AK563" s="53" t="e">
        <f>K563-L563-VLOOKUP(C563, Вчера_Спутник!C:BG, 9, FALSE)</f>
        <v>#N/A</v>
      </c>
      <c r="AL563" s="53" t="e">
        <f>M563-N563-VLOOKUP(C563, Вчера_Спутник!C:BG, 11, FALSE)</f>
        <v>#N/A</v>
      </c>
      <c r="AM563" s="53" t="e">
        <f>O563-P563-VLOOKUP(C563, Вчера_Спутник!C:BG, 13, FALSE)</f>
        <v>#N/A</v>
      </c>
      <c r="AN563" s="53" t="e">
        <f>Q563-R563-VLOOKUP(C563, Вчера_Спутник!C:BG, 15, FALSE)</f>
        <v>#N/A</v>
      </c>
      <c r="AO563" s="53" t="e">
        <f>S563-T563-VLOOKUP(C563, Вчера_Спутник!C:BG, 17, FALSE)</f>
        <v>#N/A</v>
      </c>
      <c r="AP563" s="53" t="e">
        <f>U563-V563-VLOOKUP(C563, Вчера_Спутник!C:BG, 19, FALSE)</f>
        <v>#N/A</v>
      </c>
      <c r="AQ563" s="53" t="e">
        <f>W563-X563-VLOOKUP(C563, Вчера_Спутник!C:BG, 21, FALSE)</f>
        <v>#N/A</v>
      </c>
      <c r="AR563" s="53" t="e">
        <f>Y563-Z563-VLOOKUP(C563, Вчера_Спутник!C:BG, 23, FALSE)</f>
        <v>#N/A</v>
      </c>
      <c r="AS563" s="53" t="e">
        <f>VLOOKUP(C563, Вчера_Спутник!C:BG, 25, FALSE)+F563-V563-Z563-AA563</f>
        <v>#N/A</v>
      </c>
    </row>
    <row r="564" spans="1:45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4"/>
      <c r="AB564" s="48"/>
      <c r="AC564" s="53">
        <f t="shared" si="17"/>
        <v>0</v>
      </c>
      <c r="AD564" s="53">
        <f t="shared" si="18"/>
        <v>0</v>
      </c>
      <c r="AE564" s="53" t="str">
        <f>IF(ISNA(VLOOKUP(C564,Вчера_Спутник!C:C, 1, FALSE)),"ошибка",0)</f>
        <v>ошибка</v>
      </c>
      <c r="AF564" s="55"/>
      <c r="AG564" s="53" t="e">
        <f>D564-VLOOKUP(C564, Вчера_Спутник!C:BG, 2, FALSE)</f>
        <v>#N/A</v>
      </c>
      <c r="AH564" s="53" t="e">
        <f>E564-F564-VLOOKUP(C564, Вчера_Спутник!C:BG, 3, FALSE)</f>
        <v>#N/A</v>
      </c>
      <c r="AI564" s="53" t="e">
        <f>G564-H564-VLOOKUP(C564, Вчера_Спутник!C:BG, 5, FALSE)</f>
        <v>#N/A</v>
      </c>
      <c r="AJ564" s="53" t="e">
        <f>I564-J564-VLOOKUP(C564, Вчера_Спутник!C:BG, 7, FALSE)</f>
        <v>#N/A</v>
      </c>
      <c r="AK564" s="53" t="e">
        <f>K564-L564-VLOOKUP(C564, Вчера_Спутник!C:BG, 9, FALSE)</f>
        <v>#N/A</v>
      </c>
      <c r="AL564" s="53" t="e">
        <f>M564-N564-VLOOKUP(C564, Вчера_Спутник!C:BG, 11, FALSE)</f>
        <v>#N/A</v>
      </c>
      <c r="AM564" s="53" t="e">
        <f>O564-P564-VLOOKUP(C564, Вчера_Спутник!C:BG, 13, FALSE)</f>
        <v>#N/A</v>
      </c>
      <c r="AN564" s="53" t="e">
        <f>Q564-R564-VLOOKUP(C564, Вчера_Спутник!C:BG, 15, FALSE)</f>
        <v>#N/A</v>
      </c>
      <c r="AO564" s="53" t="e">
        <f>S564-T564-VLOOKUP(C564, Вчера_Спутник!C:BG, 17, FALSE)</f>
        <v>#N/A</v>
      </c>
      <c r="AP564" s="53" t="e">
        <f>U564-V564-VLOOKUP(C564, Вчера_Спутник!C:BG, 19, FALSE)</f>
        <v>#N/A</v>
      </c>
      <c r="AQ564" s="53" t="e">
        <f>W564-X564-VLOOKUP(C564, Вчера_Спутник!C:BG, 21, FALSE)</f>
        <v>#N/A</v>
      </c>
      <c r="AR564" s="53" t="e">
        <f>Y564-Z564-VLOOKUP(C564, Вчера_Спутник!C:BG, 23, FALSE)</f>
        <v>#N/A</v>
      </c>
      <c r="AS564" s="53" t="e">
        <f>VLOOKUP(C564, Вчера_Спутник!C:BG, 25, FALSE)+F564-V564-Z564-AA564</f>
        <v>#N/A</v>
      </c>
    </row>
    <row r="565" spans="1:45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4"/>
      <c r="AB565" s="48"/>
      <c r="AC565" s="53">
        <f t="shared" si="17"/>
        <v>0</v>
      </c>
      <c r="AD565" s="53">
        <f t="shared" si="18"/>
        <v>0</v>
      </c>
      <c r="AE565" s="53" t="str">
        <f>IF(ISNA(VLOOKUP(C565,Вчера_Спутник!C:C, 1, FALSE)),"ошибка",0)</f>
        <v>ошибка</v>
      </c>
      <c r="AF565" s="55"/>
      <c r="AG565" s="53" t="e">
        <f>D565-VLOOKUP(C565, Вчера_Спутник!C:BG, 2, FALSE)</f>
        <v>#N/A</v>
      </c>
      <c r="AH565" s="53" t="e">
        <f>E565-F565-VLOOKUP(C565, Вчера_Спутник!C:BG, 3, FALSE)</f>
        <v>#N/A</v>
      </c>
      <c r="AI565" s="53" t="e">
        <f>G565-H565-VLOOKUP(C565, Вчера_Спутник!C:BG, 5, FALSE)</f>
        <v>#N/A</v>
      </c>
      <c r="AJ565" s="53" t="e">
        <f>I565-J565-VLOOKUP(C565, Вчера_Спутник!C:BG, 7, FALSE)</f>
        <v>#N/A</v>
      </c>
      <c r="AK565" s="53" t="e">
        <f>K565-L565-VLOOKUP(C565, Вчера_Спутник!C:BG, 9, FALSE)</f>
        <v>#N/A</v>
      </c>
      <c r="AL565" s="53" t="e">
        <f>M565-N565-VLOOKUP(C565, Вчера_Спутник!C:BG, 11, FALSE)</f>
        <v>#N/A</v>
      </c>
      <c r="AM565" s="53" t="e">
        <f>O565-P565-VLOOKUP(C565, Вчера_Спутник!C:BG, 13, FALSE)</f>
        <v>#N/A</v>
      </c>
      <c r="AN565" s="53" t="e">
        <f>Q565-R565-VLOOKUP(C565, Вчера_Спутник!C:BG, 15, FALSE)</f>
        <v>#N/A</v>
      </c>
      <c r="AO565" s="53" t="e">
        <f>S565-T565-VLOOKUP(C565, Вчера_Спутник!C:BG, 17, FALSE)</f>
        <v>#N/A</v>
      </c>
      <c r="AP565" s="53" t="e">
        <f>U565-V565-VLOOKUP(C565, Вчера_Спутник!C:BG, 19, FALSE)</f>
        <v>#N/A</v>
      </c>
      <c r="AQ565" s="53" t="e">
        <f>W565-X565-VLOOKUP(C565, Вчера_Спутник!C:BG, 21, FALSE)</f>
        <v>#N/A</v>
      </c>
      <c r="AR565" s="53" t="e">
        <f>Y565-Z565-VLOOKUP(C565, Вчера_Спутник!C:BG, 23, FALSE)</f>
        <v>#N/A</v>
      </c>
      <c r="AS565" s="53" t="e">
        <f>VLOOKUP(C565, Вчера_Спутник!C:BG, 25, FALSE)+F565-V565-Z565-AA565</f>
        <v>#N/A</v>
      </c>
    </row>
    <row r="566" spans="1:45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4"/>
      <c r="AB566" s="48"/>
      <c r="AC566" s="53">
        <f t="shared" si="17"/>
        <v>0</v>
      </c>
      <c r="AD566" s="53">
        <f t="shared" si="18"/>
        <v>0</v>
      </c>
      <c r="AE566" s="53" t="str">
        <f>IF(ISNA(VLOOKUP(C566,Вчера_Спутник!C:C, 1, FALSE)),"ошибка",0)</f>
        <v>ошибка</v>
      </c>
      <c r="AF566" s="55"/>
      <c r="AG566" s="53" t="e">
        <f>D566-VLOOKUP(C566, Вчера_Спутник!C:BG, 2, FALSE)</f>
        <v>#N/A</v>
      </c>
      <c r="AH566" s="53" t="e">
        <f>E566-F566-VLOOKUP(C566, Вчера_Спутник!C:BG, 3, FALSE)</f>
        <v>#N/A</v>
      </c>
      <c r="AI566" s="53" t="e">
        <f>G566-H566-VLOOKUP(C566, Вчера_Спутник!C:BG, 5, FALSE)</f>
        <v>#N/A</v>
      </c>
      <c r="AJ566" s="53" t="e">
        <f>I566-J566-VLOOKUP(C566, Вчера_Спутник!C:BG, 7, FALSE)</f>
        <v>#N/A</v>
      </c>
      <c r="AK566" s="53" t="e">
        <f>K566-L566-VLOOKUP(C566, Вчера_Спутник!C:BG, 9, FALSE)</f>
        <v>#N/A</v>
      </c>
      <c r="AL566" s="53" t="e">
        <f>M566-N566-VLOOKUP(C566, Вчера_Спутник!C:BG, 11, FALSE)</f>
        <v>#N/A</v>
      </c>
      <c r="AM566" s="53" t="e">
        <f>O566-P566-VLOOKUP(C566, Вчера_Спутник!C:BG, 13, FALSE)</f>
        <v>#N/A</v>
      </c>
      <c r="AN566" s="53" t="e">
        <f>Q566-R566-VLOOKUP(C566, Вчера_Спутник!C:BG, 15, FALSE)</f>
        <v>#N/A</v>
      </c>
      <c r="AO566" s="53" t="e">
        <f>S566-T566-VLOOKUP(C566, Вчера_Спутник!C:BG, 17, FALSE)</f>
        <v>#N/A</v>
      </c>
      <c r="AP566" s="53" t="e">
        <f>U566-V566-VLOOKUP(C566, Вчера_Спутник!C:BG, 19, FALSE)</f>
        <v>#N/A</v>
      </c>
      <c r="AQ566" s="53" t="e">
        <f>W566-X566-VLOOKUP(C566, Вчера_Спутник!C:BG, 21, FALSE)</f>
        <v>#N/A</v>
      </c>
      <c r="AR566" s="53" t="e">
        <f>Y566-Z566-VLOOKUP(C566, Вчера_Спутник!C:BG, 23, FALSE)</f>
        <v>#N/A</v>
      </c>
      <c r="AS566" s="53" t="e">
        <f>VLOOKUP(C566, Вчера_Спутник!C:BG, 25, FALSE)+F566-V566-Z566-AA566</f>
        <v>#N/A</v>
      </c>
    </row>
    <row r="567" spans="1:45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4"/>
      <c r="AB567" s="48"/>
      <c r="AC567" s="53">
        <f t="shared" si="17"/>
        <v>0</v>
      </c>
      <c r="AD567" s="53">
        <f t="shared" si="18"/>
        <v>0</v>
      </c>
      <c r="AE567" s="53" t="str">
        <f>IF(ISNA(VLOOKUP(C567,Вчера_Спутник!C:C, 1, FALSE)),"ошибка",0)</f>
        <v>ошибка</v>
      </c>
      <c r="AF567" s="55"/>
      <c r="AG567" s="53" t="e">
        <f>D567-VLOOKUP(C567, Вчера_Спутник!C:BG, 2, FALSE)</f>
        <v>#N/A</v>
      </c>
      <c r="AH567" s="53" t="e">
        <f>E567-F567-VLOOKUP(C567, Вчера_Спутник!C:BG, 3, FALSE)</f>
        <v>#N/A</v>
      </c>
      <c r="AI567" s="53" t="e">
        <f>G567-H567-VLOOKUP(C567, Вчера_Спутник!C:BG, 5, FALSE)</f>
        <v>#N/A</v>
      </c>
      <c r="AJ567" s="53" t="e">
        <f>I567-J567-VLOOKUP(C567, Вчера_Спутник!C:BG, 7, FALSE)</f>
        <v>#N/A</v>
      </c>
      <c r="AK567" s="53" t="e">
        <f>K567-L567-VLOOKUP(C567, Вчера_Спутник!C:BG, 9, FALSE)</f>
        <v>#N/A</v>
      </c>
      <c r="AL567" s="53" t="e">
        <f>M567-N567-VLOOKUP(C567, Вчера_Спутник!C:BG, 11, FALSE)</f>
        <v>#N/A</v>
      </c>
      <c r="AM567" s="53" t="e">
        <f>O567-P567-VLOOKUP(C567, Вчера_Спутник!C:BG, 13, FALSE)</f>
        <v>#N/A</v>
      </c>
      <c r="AN567" s="53" t="e">
        <f>Q567-R567-VLOOKUP(C567, Вчера_Спутник!C:BG, 15, FALSE)</f>
        <v>#N/A</v>
      </c>
      <c r="AO567" s="53" t="e">
        <f>S567-T567-VLOOKUP(C567, Вчера_Спутник!C:BG, 17, FALSE)</f>
        <v>#N/A</v>
      </c>
      <c r="AP567" s="53" t="e">
        <f>U567-V567-VLOOKUP(C567, Вчера_Спутник!C:BG, 19, FALSE)</f>
        <v>#N/A</v>
      </c>
      <c r="AQ567" s="53" t="e">
        <f>W567-X567-VLOOKUP(C567, Вчера_Спутник!C:BG, 21, FALSE)</f>
        <v>#N/A</v>
      </c>
      <c r="AR567" s="53" t="e">
        <f>Y567-Z567-VLOOKUP(C567, Вчера_Спутник!C:BG, 23, FALSE)</f>
        <v>#N/A</v>
      </c>
      <c r="AS567" s="53" t="e">
        <f>VLOOKUP(C567, Вчера_Спутник!C:BG, 25, FALSE)+F567-V567-Z567-AA567</f>
        <v>#N/A</v>
      </c>
    </row>
    <row r="568" spans="1:45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4"/>
      <c r="AB568" s="48"/>
      <c r="AC568" s="53">
        <f t="shared" si="17"/>
        <v>0</v>
      </c>
      <c r="AD568" s="53">
        <f t="shared" si="18"/>
        <v>0</v>
      </c>
      <c r="AE568" s="53" t="str">
        <f>IF(ISNA(VLOOKUP(C568,Вчера_Спутник!C:C, 1, FALSE)),"ошибка",0)</f>
        <v>ошибка</v>
      </c>
      <c r="AF568" s="55"/>
      <c r="AG568" s="53" t="e">
        <f>D568-VLOOKUP(C568, Вчера_Спутник!C:BG, 2, FALSE)</f>
        <v>#N/A</v>
      </c>
      <c r="AH568" s="53" t="e">
        <f>E568-F568-VLOOKUP(C568, Вчера_Спутник!C:BG, 3, FALSE)</f>
        <v>#N/A</v>
      </c>
      <c r="AI568" s="53" t="e">
        <f>G568-H568-VLOOKUP(C568, Вчера_Спутник!C:BG, 5, FALSE)</f>
        <v>#N/A</v>
      </c>
      <c r="AJ568" s="53" t="e">
        <f>I568-J568-VLOOKUP(C568, Вчера_Спутник!C:BG, 7, FALSE)</f>
        <v>#N/A</v>
      </c>
      <c r="AK568" s="53" t="e">
        <f>K568-L568-VLOOKUP(C568, Вчера_Спутник!C:BG, 9, FALSE)</f>
        <v>#N/A</v>
      </c>
      <c r="AL568" s="53" t="e">
        <f>M568-N568-VLOOKUP(C568, Вчера_Спутник!C:BG, 11, FALSE)</f>
        <v>#N/A</v>
      </c>
      <c r="AM568" s="53" t="e">
        <f>O568-P568-VLOOKUP(C568, Вчера_Спутник!C:BG, 13, FALSE)</f>
        <v>#N/A</v>
      </c>
      <c r="AN568" s="53" t="e">
        <f>Q568-R568-VLOOKUP(C568, Вчера_Спутник!C:BG, 15, FALSE)</f>
        <v>#N/A</v>
      </c>
      <c r="AO568" s="53" t="e">
        <f>S568-T568-VLOOKUP(C568, Вчера_Спутник!C:BG, 17, FALSE)</f>
        <v>#N/A</v>
      </c>
      <c r="AP568" s="53" t="e">
        <f>U568-V568-VLOOKUP(C568, Вчера_Спутник!C:BG, 19, FALSE)</f>
        <v>#N/A</v>
      </c>
      <c r="AQ568" s="53" t="e">
        <f>W568-X568-VLOOKUP(C568, Вчера_Спутник!C:BG, 21, FALSE)</f>
        <v>#N/A</v>
      </c>
      <c r="AR568" s="53" t="e">
        <f>Y568-Z568-VLOOKUP(C568, Вчера_Спутник!C:BG, 23, FALSE)</f>
        <v>#N/A</v>
      </c>
      <c r="AS568" s="53" t="e">
        <f>VLOOKUP(C568, Вчера_Спутник!C:BG, 25, FALSE)+F568-V568-Z568-AA568</f>
        <v>#N/A</v>
      </c>
    </row>
    <row r="569" spans="1:45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4"/>
      <c r="AB569" s="48"/>
      <c r="AC569" s="53">
        <f t="shared" si="17"/>
        <v>0</v>
      </c>
      <c r="AD569" s="53">
        <f t="shared" si="18"/>
        <v>0</v>
      </c>
      <c r="AE569" s="53" t="str">
        <f>IF(ISNA(VLOOKUP(C569,Вчера_Спутник!C:C, 1, FALSE)),"ошибка",0)</f>
        <v>ошибка</v>
      </c>
      <c r="AF569" s="55"/>
      <c r="AG569" s="53" t="e">
        <f>D569-VLOOKUP(C569, Вчера_Спутник!C:BG, 2, FALSE)</f>
        <v>#N/A</v>
      </c>
      <c r="AH569" s="53" t="e">
        <f>E569-F569-VLOOKUP(C569, Вчера_Спутник!C:BG, 3, FALSE)</f>
        <v>#N/A</v>
      </c>
      <c r="AI569" s="53" t="e">
        <f>G569-H569-VLOOKUP(C569, Вчера_Спутник!C:BG, 5, FALSE)</f>
        <v>#N/A</v>
      </c>
      <c r="AJ569" s="53" t="e">
        <f>I569-J569-VLOOKUP(C569, Вчера_Спутник!C:BG, 7, FALSE)</f>
        <v>#N/A</v>
      </c>
      <c r="AK569" s="53" t="e">
        <f>K569-L569-VLOOKUP(C569, Вчера_Спутник!C:BG, 9, FALSE)</f>
        <v>#N/A</v>
      </c>
      <c r="AL569" s="53" t="e">
        <f>M569-N569-VLOOKUP(C569, Вчера_Спутник!C:BG, 11, FALSE)</f>
        <v>#N/A</v>
      </c>
      <c r="AM569" s="53" t="e">
        <f>O569-P569-VLOOKUP(C569, Вчера_Спутник!C:BG, 13, FALSE)</f>
        <v>#N/A</v>
      </c>
      <c r="AN569" s="53" t="e">
        <f>Q569-R569-VLOOKUP(C569, Вчера_Спутник!C:BG, 15, FALSE)</f>
        <v>#N/A</v>
      </c>
      <c r="AO569" s="53" t="e">
        <f>S569-T569-VLOOKUP(C569, Вчера_Спутник!C:BG, 17, FALSE)</f>
        <v>#N/A</v>
      </c>
      <c r="AP569" s="53" t="e">
        <f>U569-V569-VLOOKUP(C569, Вчера_Спутник!C:BG, 19, FALSE)</f>
        <v>#N/A</v>
      </c>
      <c r="AQ569" s="53" t="e">
        <f>W569-X569-VLOOKUP(C569, Вчера_Спутник!C:BG, 21, FALSE)</f>
        <v>#N/A</v>
      </c>
      <c r="AR569" s="53" t="e">
        <f>Y569-Z569-VLOOKUP(C569, Вчера_Спутник!C:BG, 23, FALSE)</f>
        <v>#N/A</v>
      </c>
      <c r="AS569" s="53" t="e">
        <f>VLOOKUP(C569, Вчера_Спутник!C:BG, 25, FALSE)+F569-V569-Z569-AA569</f>
        <v>#N/A</v>
      </c>
    </row>
    <row r="570" spans="1:45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4"/>
      <c r="AB570" s="48"/>
      <c r="AC570" s="53">
        <f t="shared" si="17"/>
        <v>0</v>
      </c>
      <c r="AD570" s="53">
        <f t="shared" si="18"/>
        <v>0</v>
      </c>
      <c r="AE570" s="53" t="str">
        <f>IF(ISNA(VLOOKUP(C570,Вчера_Спутник!C:C, 1, FALSE)),"ошибка",0)</f>
        <v>ошибка</v>
      </c>
      <c r="AF570" s="55"/>
      <c r="AG570" s="53" t="e">
        <f>D570-VLOOKUP(C570, Вчера_Спутник!C:BG, 2, FALSE)</f>
        <v>#N/A</v>
      </c>
      <c r="AH570" s="53" t="e">
        <f>E570-F570-VLOOKUP(C570, Вчера_Спутник!C:BG, 3, FALSE)</f>
        <v>#N/A</v>
      </c>
      <c r="AI570" s="53" t="e">
        <f>G570-H570-VLOOKUP(C570, Вчера_Спутник!C:BG, 5, FALSE)</f>
        <v>#N/A</v>
      </c>
      <c r="AJ570" s="53" t="e">
        <f>I570-J570-VLOOKUP(C570, Вчера_Спутник!C:BG, 7, FALSE)</f>
        <v>#N/A</v>
      </c>
      <c r="AK570" s="53" t="e">
        <f>K570-L570-VLOOKUP(C570, Вчера_Спутник!C:BG, 9, FALSE)</f>
        <v>#N/A</v>
      </c>
      <c r="AL570" s="53" t="e">
        <f>M570-N570-VLOOKUP(C570, Вчера_Спутник!C:BG, 11, FALSE)</f>
        <v>#N/A</v>
      </c>
      <c r="AM570" s="53" t="e">
        <f>O570-P570-VLOOKUP(C570, Вчера_Спутник!C:BG, 13, FALSE)</f>
        <v>#N/A</v>
      </c>
      <c r="AN570" s="53" t="e">
        <f>Q570-R570-VLOOKUP(C570, Вчера_Спутник!C:BG, 15, FALSE)</f>
        <v>#N/A</v>
      </c>
      <c r="AO570" s="53" t="e">
        <f>S570-T570-VLOOKUP(C570, Вчера_Спутник!C:BG, 17, FALSE)</f>
        <v>#N/A</v>
      </c>
      <c r="AP570" s="53" t="e">
        <f>U570-V570-VLOOKUP(C570, Вчера_Спутник!C:BG, 19, FALSE)</f>
        <v>#N/A</v>
      </c>
      <c r="AQ570" s="53" t="e">
        <f>W570-X570-VLOOKUP(C570, Вчера_Спутник!C:BG, 21, FALSE)</f>
        <v>#N/A</v>
      </c>
      <c r="AR570" s="53" t="e">
        <f>Y570-Z570-VLOOKUP(C570, Вчера_Спутник!C:BG, 23, FALSE)</f>
        <v>#N/A</v>
      </c>
      <c r="AS570" s="53" t="e">
        <f>VLOOKUP(C570, Вчера_Спутник!C:BG, 25, FALSE)+F570-V570-Z570-AA570</f>
        <v>#N/A</v>
      </c>
    </row>
    <row r="571" spans="1:45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4"/>
      <c r="AB571" s="48"/>
      <c r="AC571" s="53">
        <f t="shared" si="17"/>
        <v>0</v>
      </c>
      <c r="AD571" s="53">
        <f t="shared" si="18"/>
        <v>0</v>
      </c>
      <c r="AE571" s="53" t="str">
        <f>IF(ISNA(VLOOKUP(C571,Вчера_Спутник!C:C, 1, FALSE)),"ошибка",0)</f>
        <v>ошибка</v>
      </c>
      <c r="AF571" s="55"/>
      <c r="AG571" s="53" t="e">
        <f>D571-VLOOKUP(C571, Вчера_Спутник!C:BG, 2, FALSE)</f>
        <v>#N/A</v>
      </c>
      <c r="AH571" s="53" t="e">
        <f>E571-F571-VLOOKUP(C571, Вчера_Спутник!C:BG, 3, FALSE)</f>
        <v>#N/A</v>
      </c>
      <c r="AI571" s="53" t="e">
        <f>G571-H571-VLOOKUP(C571, Вчера_Спутник!C:BG, 5, FALSE)</f>
        <v>#N/A</v>
      </c>
      <c r="AJ571" s="53" t="e">
        <f>I571-J571-VLOOKUP(C571, Вчера_Спутник!C:BG, 7, FALSE)</f>
        <v>#N/A</v>
      </c>
      <c r="AK571" s="53" t="e">
        <f>K571-L571-VLOOKUP(C571, Вчера_Спутник!C:BG, 9, FALSE)</f>
        <v>#N/A</v>
      </c>
      <c r="AL571" s="53" t="e">
        <f>M571-N571-VLOOKUP(C571, Вчера_Спутник!C:BG, 11, FALSE)</f>
        <v>#N/A</v>
      </c>
      <c r="AM571" s="53" t="e">
        <f>O571-P571-VLOOKUP(C571, Вчера_Спутник!C:BG, 13, FALSE)</f>
        <v>#N/A</v>
      </c>
      <c r="AN571" s="53" t="e">
        <f>Q571-R571-VLOOKUP(C571, Вчера_Спутник!C:BG, 15, FALSE)</f>
        <v>#N/A</v>
      </c>
      <c r="AO571" s="53" t="e">
        <f>S571-T571-VLOOKUP(C571, Вчера_Спутник!C:BG, 17, FALSE)</f>
        <v>#N/A</v>
      </c>
      <c r="AP571" s="53" t="e">
        <f>U571-V571-VLOOKUP(C571, Вчера_Спутник!C:BG, 19, FALSE)</f>
        <v>#N/A</v>
      </c>
      <c r="AQ571" s="53" t="e">
        <f>W571-X571-VLOOKUP(C571, Вчера_Спутник!C:BG, 21, FALSE)</f>
        <v>#N/A</v>
      </c>
      <c r="AR571" s="53" t="e">
        <f>Y571-Z571-VLOOKUP(C571, Вчера_Спутник!C:BG, 23, FALSE)</f>
        <v>#N/A</v>
      </c>
      <c r="AS571" s="53" t="e">
        <f>VLOOKUP(C571, Вчера_Спутник!C:BG, 25, FALSE)+F571-V571-Z571-AA571</f>
        <v>#N/A</v>
      </c>
    </row>
    <row r="572" spans="1:45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4"/>
      <c r="AB572" s="48"/>
      <c r="AC572" s="53">
        <f t="shared" si="17"/>
        <v>0</v>
      </c>
      <c r="AD572" s="53">
        <f t="shared" si="18"/>
        <v>0</v>
      </c>
      <c r="AE572" s="53" t="str">
        <f>IF(ISNA(VLOOKUP(C572,Вчера_Спутник!C:C, 1, FALSE)),"ошибка",0)</f>
        <v>ошибка</v>
      </c>
      <c r="AF572" s="55"/>
      <c r="AG572" s="53" t="e">
        <f>D572-VLOOKUP(C572, Вчера_Спутник!C:BG, 2, FALSE)</f>
        <v>#N/A</v>
      </c>
      <c r="AH572" s="53" t="e">
        <f>E572-F572-VLOOKUP(C572, Вчера_Спутник!C:BG, 3, FALSE)</f>
        <v>#N/A</v>
      </c>
      <c r="AI572" s="53" t="e">
        <f>G572-H572-VLOOKUP(C572, Вчера_Спутник!C:BG, 5, FALSE)</f>
        <v>#N/A</v>
      </c>
      <c r="AJ572" s="53" t="e">
        <f>I572-J572-VLOOKUP(C572, Вчера_Спутник!C:BG, 7, FALSE)</f>
        <v>#N/A</v>
      </c>
      <c r="AK572" s="53" t="e">
        <f>K572-L572-VLOOKUP(C572, Вчера_Спутник!C:BG, 9, FALSE)</f>
        <v>#N/A</v>
      </c>
      <c r="AL572" s="53" t="e">
        <f>M572-N572-VLOOKUP(C572, Вчера_Спутник!C:BG, 11, FALSE)</f>
        <v>#N/A</v>
      </c>
      <c r="AM572" s="53" t="e">
        <f>O572-P572-VLOOKUP(C572, Вчера_Спутник!C:BG, 13, FALSE)</f>
        <v>#N/A</v>
      </c>
      <c r="AN572" s="53" t="e">
        <f>Q572-R572-VLOOKUP(C572, Вчера_Спутник!C:BG, 15, FALSE)</f>
        <v>#N/A</v>
      </c>
      <c r="AO572" s="53" t="e">
        <f>S572-T572-VLOOKUP(C572, Вчера_Спутник!C:BG, 17, FALSE)</f>
        <v>#N/A</v>
      </c>
      <c r="AP572" s="53" t="e">
        <f>U572-V572-VLOOKUP(C572, Вчера_Спутник!C:BG, 19, FALSE)</f>
        <v>#N/A</v>
      </c>
      <c r="AQ572" s="53" t="e">
        <f>W572-X572-VLOOKUP(C572, Вчера_Спутник!C:BG, 21, FALSE)</f>
        <v>#N/A</v>
      </c>
      <c r="AR572" s="53" t="e">
        <f>Y572-Z572-VLOOKUP(C572, Вчера_Спутник!C:BG, 23, FALSE)</f>
        <v>#N/A</v>
      </c>
      <c r="AS572" s="53" t="e">
        <f>VLOOKUP(C572, Вчера_Спутник!C:BG, 25, FALSE)+F572-V572-Z572-AA572</f>
        <v>#N/A</v>
      </c>
    </row>
    <row r="573" spans="1:45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4"/>
      <c r="AB573" s="48"/>
      <c r="AC573" s="53">
        <f t="shared" si="17"/>
        <v>0</v>
      </c>
      <c r="AD573" s="53">
        <f t="shared" si="18"/>
        <v>0</v>
      </c>
      <c r="AE573" s="53" t="str">
        <f>IF(ISNA(VLOOKUP(C573,Вчера_Спутник!C:C, 1, FALSE)),"ошибка",0)</f>
        <v>ошибка</v>
      </c>
      <c r="AF573" s="55"/>
      <c r="AG573" s="53" t="e">
        <f>D573-VLOOKUP(C573, Вчера_Спутник!C:BG, 2, FALSE)</f>
        <v>#N/A</v>
      </c>
      <c r="AH573" s="53" t="e">
        <f>E573-F573-VLOOKUP(C573, Вчера_Спутник!C:BG, 3, FALSE)</f>
        <v>#N/A</v>
      </c>
      <c r="AI573" s="53" t="e">
        <f>G573-H573-VLOOKUP(C573, Вчера_Спутник!C:BG, 5, FALSE)</f>
        <v>#N/A</v>
      </c>
      <c r="AJ573" s="53" t="e">
        <f>I573-J573-VLOOKUP(C573, Вчера_Спутник!C:BG, 7, FALSE)</f>
        <v>#N/A</v>
      </c>
      <c r="AK573" s="53" t="e">
        <f>K573-L573-VLOOKUP(C573, Вчера_Спутник!C:BG, 9, FALSE)</f>
        <v>#N/A</v>
      </c>
      <c r="AL573" s="53" t="e">
        <f>M573-N573-VLOOKUP(C573, Вчера_Спутник!C:BG, 11, FALSE)</f>
        <v>#N/A</v>
      </c>
      <c r="AM573" s="53" t="e">
        <f>O573-P573-VLOOKUP(C573, Вчера_Спутник!C:BG, 13, FALSE)</f>
        <v>#N/A</v>
      </c>
      <c r="AN573" s="53" t="e">
        <f>Q573-R573-VLOOKUP(C573, Вчера_Спутник!C:BG, 15, FALSE)</f>
        <v>#N/A</v>
      </c>
      <c r="AO573" s="53" t="e">
        <f>S573-T573-VLOOKUP(C573, Вчера_Спутник!C:BG, 17, FALSE)</f>
        <v>#N/A</v>
      </c>
      <c r="AP573" s="53" t="e">
        <f>U573-V573-VLOOKUP(C573, Вчера_Спутник!C:BG, 19, FALSE)</f>
        <v>#N/A</v>
      </c>
      <c r="AQ573" s="53" t="e">
        <f>W573-X573-VLOOKUP(C573, Вчера_Спутник!C:BG, 21, FALSE)</f>
        <v>#N/A</v>
      </c>
      <c r="AR573" s="53" t="e">
        <f>Y573-Z573-VLOOKUP(C573, Вчера_Спутник!C:BG, 23, FALSE)</f>
        <v>#N/A</v>
      </c>
      <c r="AS573" s="53" t="e">
        <f>VLOOKUP(C573, Вчера_Спутник!C:BG, 25, FALSE)+F573-V573-Z573-AA573</f>
        <v>#N/A</v>
      </c>
    </row>
    <row r="574" spans="1:45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4"/>
      <c r="AB574" s="48"/>
      <c r="AC574" s="53">
        <f t="shared" si="17"/>
        <v>0</v>
      </c>
      <c r="AD574" s="53">
        <f t="shared" si="18"/>
        <v>0</v>
      </c>
      <c r="AE574" s="53" t="str">
        <f>IF(ISNA(VLOOKUP(C574,Вчера_Спутник!C:C, 1, FALSE)),"ошибка",0)</f>
        <v>ошибка</v>
      </c>
      <c r="AF574" s="55"/>
      <c r="AG574" s="53" t="e">
        <f>D574-VLOOKUP(C574, Вчера_Спутник!C:BG, 2, FALSE)</f>
        <v>#N/A</v>
      </c>
      <c r="AH574" s="53" t="e">
        <f>E574-F574-VLOOKUP(C574, Вчера_Спутник!C:BG, 3, FALSE)</f>
        <v>#N/A</v>
      </c>
      <c r="AI574" s="53" t="e">
        <f>G574-H574-VLOOKUP(C574, Вчера_Спутник!C:BG, 5, FALSE)</f>
        <v>#N/A</v>
      </c>
      <c r="AJ574" s="53" t="e">
        <f>I574-J574-VLOOKUP(C574, Вчера_Спутник!C:BG, 7, FALSE)</f>
        <v>#N/A</v>
      </c>
      <c r="AK574" s="53" t="e">
        <f>K574-L574-VLOOKUP(C574, Вчера_Спутник!C:BG, 9, FALSE)</f>
        <v>#N/A</v>
      </c>
      <c r="AL574" s="53" t="e">
        <f>M574-N574-VLOOKUP(C574, Вчера_Спутник!C:BG, 11, FALSE)</f>
        <v>#N/A</v>
      </c>
      <c r="AM574" s="53" t="e">
        <f>O574-P574-VLOOKUP(C574, Вчера_Спутник!C:BG, 13, FALSE)</f>
        <v>#N/A</v>
      </c>
      <c r="AN574" s="53" t="e">
        <f>Q574-R574-VLOOKUP(C574, Вчера_Спутник!C:BG, 15, FALSE)</f>
        <v>#N/A</v>
      </c>
      <c r="AO574" s="53" t="e">
        <f>S574-T574-VLOOKUP(C574, Вчера_Спутник!C:BG, 17, FALSE)</f>
        <v>#N/A</v>
      </c>
      <c r="AP574" s="53" t="e">
        <f>U574-V574-VLOOKUP(C574, Вчера_Спутник!C:BG, 19, FALSE)</f>
        <v>#N/A</v>
      </c>
      <c r="AQ574" s="53" t="e">
        <f>W574-X574-VLOOKUP(C574, Вчера_Спутник!C:BG, 21, FALSE)</f>
        <v>#N/A</v>
      </c>
      <c r="AR574" s="53" t="e">
        <f>Y574-Z574-VLOOKUP(C574, Вчера_Спутник!C:BG, 23, FALSE)</f>
        <v>#N/A</v>
      </c>
      <c r="AS574" s="53" t="e">
        <f>VLOOKUP(C574, Вчера_Спутник!C:BG, 25, FALSE)+F574-V574-Z574-AA574</f>
        <v>#N/A</v>
      </c>
    </row>
    <row r="575" spans="1:45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4"/>
      <c r="AB575" s="48"/>
      <c r="AC575" s="53">
        <f t="shared" si="17"/>
        <v>0</v>
      </c>
      <c r="AD575" s="53">
        <f t="shared" si="18"/>
        <v>0</v>
      </c>
      <c r="AE575" s="53" t="str">
        <f>IF(ISNA(VLOOKUP(C575,Вчера_Спутник!C:C, 1, FALSE)),"ошибка",0)</f>
        <v>ошибка</v>
      </c>
      <c r="AF575" s="55"/>
      <c r="AG575" s="53" t="e">
        <f>D575-VLOOKUP(C575, Вчера_Спутник!C:BG, 2, FALSE)</f>
        <v>#N/A</v>
      </c>
      <c r="AH575" s="53" t="e">
        <f>E575-F575-VLOOKUP(C575, Вчера_Спутник!C:BG, 3, FALSE)</f>
        <v>#N/A</v>
      </c>
      <c r="AI575" s="53" t="e">
        <f>G575-H575-VLOOKUP(C575, Вчера_Спутник!C:BG, 5, FALSE)</f>
        <v>#N/A</v>
      </c>
      <c r="AJ575" s="53" t="e">
        <f>I575-J575-VLOOKUP(C575, Вчера_Спутник!C:BG, 7, FALSE)</f>
        <v>#N/A</v>
      </c>
      <c r="AK575" s="53" t="e">
        <f>K575-L575-VLOOKUP(C575, Вчера_Спутник!C:BG, 9, FALSE)</f>
        <v>#N/A</v>
      </c>
      <c r="AL575" s="53" t="e">
        <f>M575-N575-VLOOKUP(C575, Вчера_Спутник!C:BG, 11, FALSE)</f>
        <v>#N/A</v>
      </c>
      <c r="AM575" s="53" t="e">
        <f>O575-P575-VLOOKUP(C575, Вчера_Спутник!C:BG, 13, FALSE)</f>
        <v>#N/A</v>
      </c>
      <c r="AN575" s="53" t="e">
        <f>Q575-R575-VLOOKUP(C575, Вчера_Спутник!C:BG, 15, FALSE)</f>
        <v>#N/A</v>
      </c>
      <c r="AO575" s="53" t="e">
        <f>S575-T575-VLOOKUP(C575, Вчера_Спутник!C:BG, 17, FALSE)</f>
        <v>#N/A</v>
      </c>
      <c r="AP575" s="53" t="e">
        <f>U575-V575-VLOOKUP(C575, Вчера_Спутник!C:BG, 19, FALSE)</f>
        <v>#N/A</v>
      </c>
      <c r="AQ575" s="53" t="e">
        <f>W575-X575-VLOOKUP(C575, Вчера_Спутник!C:BG, 21, FALSE)</f>
        <v>#N/A</v>
      </c>
      <c r="AR575" s="53" t="e">
        <f>Y575-Z575-VLOOKUP(C575, Вчера_Спутник!C:BG, 23, FALSE)</f>
        <v>#N/A</v>
      </c>
      <c r="AS575" s="53" t="e">
        <f>VLOOKUP(C575, Вчера_Спутник!C:BG, 25, FALSE)+F575-V575-Z575-AA575</f>
        <v>#N/A</v>
      </c>
    </row>
    <row r="576" spans="1:45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4"/>
      <c r="AB576" s="48"/>
      <c r="AC576" s="53">
        <f t="shared" si="17"/>
        <v>0</v>
      </c>
      <c r="AD576" s="53">
        <f t="shared" si="18"/>
        <v>0</v>
      </c>
      <c r="AE576" s="53" t="str">
        <f>IF(ISNA(VLOOKUP(C576,Вчера_Спутник!C:C, 1, FALSE)),"ошибка",0)</f>
        <v>ошибка</v>
      </c>
      <c r="AF576" s="55"/>
      <c r="AG576" s="53" t="e">
        <f>D576-VLOOKUP(C576, Вчера_Спутник!C:BG, 2, FALSE)</f>
        <v>#N/A</v>
      </c>
      <c r="AH576" s="53" t="e">
        <f>E576-F576-VLOOKUP(C576, Вчера_Спутник!C:BG, 3, FALSE)</f>
        <v>#N/A</v>
      </c>
      <c r="AI576" s="53" t="e">
        <f>G576-H576-VLOOKUP(C576, Вчера_Спутник!C:BG, 5, FALSE)</f>
        <v>#N/A</v>
      </c>
      <c r="AJ576" s="53" t="e">
        <f>I576-J576-VLOOKUP(C576, Вчера_Спутник!C:BG, 7, FALSE)</f>
        <v>#N/A</v>
      </c>
      <c r="AK576" s="53" t="e">
        <f>K576-L576-VLOOKUP(C576, Вчера_Спутник!C:BG, 9, FALSE)</f>
        <v>#N/A</v>
      </c>
      <c r="AL576" s="53" t="e">
        <f>M576-N576-VLOOKUP(C576, Вчера_Спутник!C:BG, 11, FALSE)</f>
        <v>#N/A</v>
      </c>
      <c r="AM576" s="53" t="e">
        <f>O576-P576-VLOOKUP(C576, Вчера_Спутник!C:BG, 13, FALSE)</f>
        <v>#N/A</v>
      </c>
      <c r="AN576" s="53" t="e">
        <f>Q576-R576-VLOOKUP(C576, Вчера_Спутник!C:BG, 15, FALSE)</f>
        <v>#N/A</v>
      </c>
      <c r="AO576" s="53" t="e">
        <f>S576-T576-VLOOKUP(C576, Вчера_Спутник!C:BG, 17, FALSE)</f>
        <v>#N/A</v>
      </c>
      <c r="AP576" s="53" t="e">
        <f>U576-V576-VLOOKUP(C576, Вчера_Спутник!C:BG, 19, FALSE)</f>
        <v>#N/A</v>
      </c>
      <c r="AQ576" s="53" t="e">
        <f>W576-X576-VLOOKUP(C576, Вчера_Спутник!C:BG, 21, FALSE)</f>
        <v>#N/A</v>
      </c>
      <c r="AR576" s="53" t="e">
        <f>Y576-Z576-VLOOKUP(C576, Вчера_Спутник!C:BG, 23, FALSE)</f>
        <v>#N/A</v>
      </c>
      <c r="AS576" s="53" t="e">
        <f>VLOOKUP(C576, Вчера_Спутник!C:BG, 25, FALSE)+F576-V576-Z576-AA576</f>
        <v>#N/A</v>
      </c>
    </row>
    <row r="577" spans="1:45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4"/>
      <c r="AB577" s="48"/>
      <c r="AC577" s="53">
        <f t="shared" si="17"/>
        <v>0</v>
      </c>
      <c r="AD577" s="53">
        <f t="shared" si="18"/>
        <v>0</v>
      </c>
      <c r="AE577" s="53" t="str">
        <f>IF(ISNA(VLOOKUP(C577,Вчера_Спутник!C:C, 1, FALSE)),"ошибка",0)</f>
        <v>ошибка</v>
      </c>
      <c r="AF577" s="55"/>
      <c r="AG577" s="53" t="e">
        <f>D577-VLOOKUP(C577, Вчера_Спутник!C:BG, 2, FALSE)</f>
        <v>#N/A</v>
      </c>
      <c r="AH577" s="53" t="e">
        <f>E577-F577-VLOOKUP(C577, Вчера_Спутник!C:BG, 3, FALSE)</f>
        <v>#N/A</v>
      </c>
      <c r="AI577" s="53" t="e">
        <f>G577-H577-VLOOKUP(C577, Вчера_Спутник!C:BG, 5, FALSE)</f>
        <v>#N/A</v>
      </c>
      <c r="AJ577" s="53" t="e">
        <f>I577-J577-VLOOKUP(C577, Вчера_Спутник!C:BG, 7, FALSE)</f>
        <v>#N/A</v>
      </c>
      <c r="AK577" s="53" t="e">
        <f>K577-L577-VLOOKUP(C577, Вчера_Спутник!C:BG, 9, FALSE)</f>
        <v>#N/A</v>
      </c>
      <c r="AL577" s="53" t="e">
        <f>M577-N577-VLOOKUP(C577, Вчера_Спутник!C:BG, 11, FALSE)</f>
        <v>#N/A</v>
      </c>
      <c r="AM577" s="53" t="e">
        <f>O577-P577-VLOOKUP(C577, Вчера_Спутник!C:BG, 13, FALSE)</f>
        <v>#N/A</v>
      </c>
      <c r="AN577" s="53" t="e">
        <f>Q577-R577-VLOOKUP(C577, Вчера_Спутник!C:BG, 15, FALSE)</f>
        <v>#N/A</v>
      </c>
      <c r="AO577" s="53" t="e">
        <f>S577-T577-VLOOKUP(C577, Вчера_Спутник!C:BG, 17, FALSE)</f>
        <v>#N/A</v>
      </c>
      <c r="AP577" s="53" t="e">
        <f>U577-V577-VLOOKUP(C577, Вчера_Спутник!C:BG, 19, FALSE)</f>
        <v>#N/A</v>
      </c>
      <c r="AQ577" s="53" t="e">
        <f>W577-X577-VLOOKUP(C577, Вчера_Спутник!C:BG, 21, FALSE)</f>
        <v>#N/A</v>
      </c>
      <c r="AR577" s="53" t="e">
        <f>Y577-Z577-VLOOKUP(C577, Вчера_Спутник!C:BG, 23, FALSE)</f>
        <v>#N/A</v>
      </c>
      <c r="AS577" s="53" t="e">
        <f>VLOOKUP(C577, Вчера_Спутник!C:BG, 25, FALSE)+F577-V577-Z577-AA577</f>
        <v>#N/A</v>
      </c>
    </row>
    <row r="578" spans="1:45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4"/>
      <c r="AB578" s="48"/>
      <c r="AC578" s="53">
        <f t="shared" si="17"/>
        <v>0</v>
      </c>
      <c r="AD578" s="53">
        <f t="shared" si="18"/>
        <v>0</v>
      </c>
      <c r="AE578" s="53" t="str">
        <f>IF(ISNA(VLOOKUP(C578,Вчера_Спутник!C:C, 1, FALSE)),"ошибка",0)</f>
        <v>ошибка</v>
      </c>
      <c r="AF578" s="55"/>
      <c r="AG578" s="53" t="e">
        <f>D578-VLOOKUP(C578, Вчера_Спутник!C:BG, 2, FALSE)</f>
        <v>#N/A</v>
      </c>
      <c r="AH578" s="53" t="e">
        <f>E578-F578-VLOOKUP(C578, Вчера_Спутник!C:BG, 3, FALSE)</f>
        <v>#N/A</v>
      </c>
      <c r="AI578" s="53" t="e">
        <f>G578-H578-VLOOKUP(C578, Вчера_Спутник!C:BG, 5, FALSE)</f>
        <v>#N/A</v>
      </c>
      <c r="AJ578" s="53" t="e">
        <f>I578-J578-VLOOKUP(C578, Вчера_Спутник!C:BG, 7, FALSE)</f>
        <v>#N/A</v>
      </c>
      <c r="AK578" s="53" t="e">
        <f>K578-L578-VLOOKUP(C578, Вчера_Спутник!C:BG, 9, FALSE)</f>
        <v>#N/A</v>
      </c>
      <c r="AL578" s="53" t="e">
        <f>M578-N578-VLOOKUP(C578, Вчера_Спутник!C:BG, 11, FALSE)</f>
        <v>#N/A</v>
      </c>
      <c r="AM578" s="53" t="e">
        <f>O578-P578-VLOOKUP(C578, Вчера_Спутник!C:BG, 13, FALSE)</f>
        <v>#N/A</v>
      </c>
      <c r="AN578" s="53" t="e">
        <f>Q578-R578-VLOOKUP(C578, Вчера_Спутник!C:BG, 15, FALSE)</f>
        <v>#N/A</v>
      </c>
      <c r="AO578" s="53" t="e">
        <f>S578-T578-VLOOKUP(C578, Вчера_Спутник!C:BG, 17, FALSE)</f>
        <v>#N/A</v>
      </c>
      <c r="AP578" s="53" t="e">
        <f>U578-V578-VLOOKUP(C578, Вчера_Спутник!C:BG, 19, FALSE)</f>
        <v>#N/A</v>
      </c>
      <c r="AQ578" s="53" t="e">
        <f>W578-X578-VLOOKUP(C578, Вчера_Спутник!C:BG, 21, FALSE)</f>
        <v>#N/A</v>
      </c>
      <c r="AR578" s="53" t="e">
        <f>Y578-Z578-VLOOKUP(C578, Вчера_Спутник!C:BG, 23, FALSE)</f>
        <v>#N/A</v>
      </c>
      <c r="AS578" s="53" t="e">
        <f>VLOOKUP(C578, Вчера_Спутник!C:BG, 25, FALSE)+F578-V578-Z578-AA578</f>
        <v>#N/A</v>
      </c>
    </row>
    <row r="579" spans="1:45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4"/>
      <c r="AB579" s="48"/>
      <c r="AC579" s="53">
        <f t="shared" si="17"/>
        <v>0</v>
      </c>
      <c r="AD579" s="53">
        <f t="shared" si="18"/>
        <v>0</v>
      </c>
      <c r="AE579" s="53" t="str">
        <f>IF(ISNA(VLOOKUP(C579,Вчера_Спутник!C:C, 1, FALSE)),"ошибка",0)</f>
        <v>ошибка</v>
      </c>
      <c r="AF579" s="55"/>
      <c r="AG579" s="53" t="e">
        <f>D579-VLOOKUP(C579, Вчера_Спутник!C:BG, 2, FALSE)</f>
        <v>#N/A</v>
      </c>
      <c r="AH579" s="53" t="e">
        <f>E579-F579-VLOOKUP(C579, Вчера_Спутник!C:BG, 3, FALSE)</f>
        <v>#N/A</v>
      </c>
      <c r="AI579" s="53" t="e">
        <f>G579-H579-VLOOKUP(C579, Вчера_Спутник!C:BG, 5, FALSE)</f>
        <v>#N/A</v>
      </c>
      <c r="AJ579" s="53" t="e">
        <f>I579-J579-VLOOKUP(C579, Вчера_Спутник!C:BG, 7, FALSE)</f>
        <v>#N/A</v>
      </c>
      <c r="AK579" s="53" t="e">
        <f>K579-L579-VLOOKUP(C579, Вчера_Спутник!C:BG, 9, FALSE)</f>
        <v>#N/A</v>
      </c>
      <c r="AL579" s="53" t="e">
        <f>M579-N579-VLOOKUP(C579, Вчера_Спутник!C:BG, 11, FALSE)</f>
        <v>#N/A</v>
      </c>
      <c r="AM579" s="53" t="e">
        <f>O579-P579-VLOOKUP(C579, Вчера_Спутник!C:BG, 13, FALSE)</f>
        <v>#N/A</v>
      </c>
      <c r="AN579" s="53" t="e">
        <f>Q579-R579-VLOOKUP(C579, Вчера_Спутник!C:BG, 15, FALSE)</f>
        <v>#N/A</v>
      </c>
      <c r="AO579" s="53" t="e">
        <f>S579-T579-VLOOKUP(C579, Вчера_Спутник!C:BG, 17, FALSE)</f>
        <v>#N/A</v>
      </c>
      <c r="AP579" s="53" t="e">
        <f>U579-V579-VLOOKUP(C579, Вчера_Спутник!C:BG, 19, FALSE)</f>
        <v>#N/A</v>
      </c>
      <c r="AQ579" s="53" t="e">
        <f>W579-X579-VLOOKUP(C579, Вчера_Спутник!C:BG, 21, FALSE)</f>
        <v>#N/A</v>
      </c>
      <c r="AR579" s="53" t="e">
        <f>Y579-Z579-VLOOKUP(C579, Вчера_Спутник!C:BG, 23, FALSE)</f>
        <v>#N/A</v>
      </c>
      <c r="AS579" s="53" t="e">
        <f>VLOOKUP(C579, Вчера_Спутник!C:BG, 25, FALSE)+F579-V579-Z579-AA579</f>
        <v>#N/A</v>
      </c>
    </row>
    <row r="580" spans="1:45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4"/>
      <c r="AB580" s="48"/>
      <c r="AC580" s="53">
        <f t="shared" ref="AC580:AC643" si="19">E580-U580-Y580</f>
        <v>0</v>
      </c>
      <c r="AD580" s="53">
        <f t="shared" ref="AD580:AD643" si="20">E580-W580</f>
        <v>0</v>
      </c>
      <c r="AE580" s="53" t="str">
        <f>IF(ISNA(VLOOKUP(C580,Вчера_Спутник!C:C, 1, FALSE)),"ошибка",0)</f>
        <v>ошибка</v>
      </c>
      <c r="AF580" s="55"/>
      <c r="AG580" s="53" t="e">
        <f>D580-VLOOKUP(C580, Вчера_Спутник!C:BG, 2, FALSE)</f>
        <v>#N/A</v>
      </c>
      <c r="AH580" s="53" t="e">
        <f>E580-F580-VLOOKUP(C580, Вчера_Спутник!C:BG, 3, FALSE)</f>
        <v>#N/A</v>
      </c>
      <c r="AI580" s="53" t="e">
        <f>G580-H580-VLOOKUP(C580, Вчера_Спутник!C:BG, 5, FALSE)</f>
        <v>#N/A</v>
      </c>
      <c r="AJ580" s="53" t="e">
        <f>I580-J580-VLOOKUP(C580, Вчера_Спутник!C:BG, 7, FALSE)</f>
        <v>#N/A</v>
      </c>
      <c r="AK580" s="53" t="e">
        <f>K580-L580-VLOOKUP(C580, Вчера_Спутник!C:BG, 9, FALSE)</f>
        <v>#N/A</v>
      </c>
      <c r="AL580" s="53" t="e">
        <f>M580-N580-VLOOKUP(C580, Вчера_Спутник!C:BG, 11, FALSE)</f>
        <v>#N/A</v>
      </c>
      <c r="AM580" s="53" t="e">
        <f>O580-P580-VLOOKUP(C580, Вчера_Спутник!C:BG, 13, FALSE)</f>
        <v>#N/A</v>
      </c>
      <c r="AN580" s="53" t="e">
        <f>Q580-R580-VLOOKUP(C580, Вчера_Спутник!C:BG, 15, FALSE)</f>
        <v>#N/A</v>
      </c>
      <c r="AO580" s="53" t="e">
        <f>S580-T580-VLOOKUP(C580, Вчера_Спутник!C:BG, 17, FALSE)</f>
        <v>#N/A</v>
      </c>
      <c r="AP580" s="53" t="e">
        <f>U580-V580-VLOOKUP(C580, Вчера_Спутник!C:BG, 19, FALSE)</f>
        <v>#N/A</v>
      </c>
      <c r="AQ580" s="53" t="e">
        <f>W580-X580-VLOOKUP(C580, Вчера_Спутник!C:BG, 21, FALSE)</f>
        <v>#N/A</v>
      </c>
      <c r="AR580" s="53" t="e">
        <f>Y580-Z580-VLOOKUP(C580, Вчера_Спутник!C:BG, 23, FALSE)</f>
        <v>#N/A</v>
      </c>
      <c r="AS580" s="53" t="e">
        <f>VLOOKUP(C580, Вчера_Спутник!C:BG, 25, FALSE)+F580-V580-Z580-AA580</f>
        <v>#N/A</v>
      </c>
    </row>
    <row r="581" spans="1:45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4"/>
      <c r="AB581" s="48"/>
      <c r="AC581" s="53">
        <f t="shared" si="19"/>
        <v>0</v>
      </c>
      <c r="AD581" s="53">
        <f t="shared" si="20"/>
        <v>0</v>
      </c>
      <c r="AE581" s="53" t="str">
        <f>IF(ISNA(VLOOKUP(C581,Вчера_Спутник!C:C, 1, FALSE)),"ошибка",0)</f>
        <v>ошибка</v>
      </c>
      <c r="AF581" s="55"/>
      <c r="AG581" s="53" t="e">
        <f>D581-VLOOKUP(C581, Вчера_Спутник!C:BG, 2, FALSE)</f>
        <v>#N/A</v>
      </c>
      <c r="AH581" s="53" t="e">
        <f>E581-F581-VLOOKUP(C581, Вчера_Спутник!C:BG, 3, FALSE)</f>
        <v>#N/A</v>
      </c>
      <c r="AI581" s="53" t="e">
        <f>G581-H581-VLOOKUP(C581, Вчера_Спутник!C:BG, 5, FALSE)</f>
        <v>#N/A</v>
      </c>
      <c r="AJ581" s="53" t="e">
        <f>I581-J581-VLOOKUP(C581, Вчера_Спутник!C:BG, 7, FALSE)</f>
        <v>#N/A</v>
      </c>
      <c r="AK581" s="53" t="e">
        <f>K581-L581-VLOOKUP(C581, Вчера_Спутник!C:BG, 9, FALSE)</f>
        <v>#N/A</v>
      </c>
      <c r="AL581" s="53" t="e">
        <f>M581-N581-VLOOKUP(C581, Вчера_Спутник!C:BG, 11, FALSE)</f>
        <v>#N/A</v>
      </c>
      <c r="AM581" s="53" t="e">
        <f>O581-P581-VLOOKUP(C581, Вчера_Спутник!C:BG, 13, FALSE)</f>
        <v>#N/A</v>
      </c>
      <c r="AN581" s="53" t="e">
        <f>Q581-R581-VLOOKUP(C581, Вчера_Спутник!C:BG, 15, FALSE)</f>
        <v>#N/A</v>
      </c>
      <c r="AO581" s="53" t="e">
        <f>S581-T581-VLOOKUP(C581, Вчера_Спутник!C:BG, 17, FALSE)</f>
        <v>#N/A</v>
      </c>
      <c r="AP581" s="53" t="e">
        <f>U581-V581-VLOOKUP(C581, Вчера_Спутник!C:BG, 19, FALSE)</f>
        <v>#N/A</v>
      </c>
      <c r="AQ581" s="53" t="e">
        <f>W581-X581-VLOOKUP(C581, Вчера_Спутник!C:BG, 21, FALSE)</f>
        <v>#N/A</v>
      </c>
      <c r="AR581" s="53" t="e">
        <f>Y581-Z581-VLOOKUP(C581, Вчера_Спутник!C:BG, 23, FALSE)</f>
        <v>#N/A</v>
      </c>
      <c r="AS581" s="53" t="e">
        <f>VLOOKUP(C581, Вчера_Спутник!C:BG, 25, FALSE)+F581-V581-Z581-AA581</f>
        <v>#N/A</v>
      </c>
    </row>
    <row r="582" spans="1:45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4"/>
      <c r="AB582" s="48"/>
      <c r="AC582" s="53">
        <f t="shared" si="19"/>
        <v>0</v>
      </c>
      <c r="AD582" s="53">
        <f t="shared" si="20"/>
        <v>0</v>
      </c>
      <c r="AE582" s="53" t="str">
        <f>IF(ISNA(VLOOKUP(C582,Вчера_Спутник!C:C, 1, FALSE)),"ошибка",0)</f>
        <v>ошибка</v>
      </c>
      <c r="AF582" s="55"/>
      <c r="AG582" s="53" t="e">
        <f>D582-VLOOKUP(C582, Вчера_Спутник!C:BG, 2, FALSE)</f>
        <v>#N/A</v>
      </c>
      <c r="AH582" s="53" t="e">
        <f>E582-F582-VLOOKUP(C582, Вчера_Спутник!C:BG, 3, FALSE)</f>
        <v>#N/A</v>
      </c>
      <c r="AI582" s="53" t="e">
        <f>G582-H582-VLOOKUP(C582, Вчера_Спутник!C:BG, 5, FALSE)</f>
        <v>#N/A</v>
      </c>
      <c r="AJ582" s="53" t="e">
        <f>I582-J582-VLOOKUP(C582, Вчера_Спутник!C:BG, 7, FALSE)</f>
        <v>#N/A</v>
      </c>
      <c r="AK582" s="53" t="e">
        <f>K582-L582-VLOOKUP(C582, Вчера_Спутник!C:BG, 9, FALSE)</f>
        <v>#N/A</v>
      </c>
      <c r="AL582" s="53" t="e">
        <f>M582-N582-VLOOKUP(C582, Вчера_Спутник!C:BG, 11, FALSE)</f>
        <v>#N/A</v>
      </c>
      <c r="AM582" s="53" t="e">
        <f>O582-P582-VLOOKUP(C582, Вчера_Спутник!C:BG, 13, FALSE)</f>
        <v>#N/A</v>
      </c>
      <c r="AN582" s="53" t="e">
        <f>Q582-R582-VLOOKUP(C582, Вчера_Спутник!C:BG, 15, FALSE)</f>
        <v>#N/A</v>
      </c>
      <c r="AO582" s="53" t="e">
        <f>S582-T582-VLOOKUP(C582, Вчера_Спутник!C:BG, 17, FALSE)</f>
        <v>#N/A</v>
      </c>
      <c r="AP582" s="53" t="e">
        <f>U582-V582-VLOOKUP(C582, Вчера_Спутник!C:BG, 19, FALSE)</f>
        <v>#N/A</v>
      </c>
      <c r="AQ582" s="53" t="e">
        <f>W582-X582-VLOOKUP(C582, Вчера_Спутник!C:BG, 21, FALSE)</f>
        <v>#N/A</v>
      </c>
      <c r="AR582" s="53" t="e">
        <f>Y582-Z582-VLOOKUP(C582, Вчера_Спутник!C:BG, 23, FALSE)</f>
        <v>#N/A</v>
      </c>
      <c r="AS582" s="53" t="e">
        <f>VLOOKUP(C582, Вчера_Спутник!C:BG, 25, FALSE)+F582-V582-Z582-AA582</f>
        <v>#N/A</v>
      </c>
    </row>
    <row r="583" spans="1:45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4"/>
      <c r="AB583" s="48"/>
      <c r="AC583" s="53">
        <f t="shared" si="19"/>
        <v>0</v>
      </c>
      <c r="AD583" s="53">
        <f t="shared" si="20"/>
        <v>0</v>
      </c>
      <c r="AE583" s="53" t="str">
        <f>IF(ISNA(VLOOKUP(C583,Вчера_Спутник!C:C, 1, FALSE)),"ошибка",0)</f>
        <v>ошибка</v>
      </c>
      <c r="AF583" s="55"/>
      <c r="AG583" s="53" t="e">
        <f>D583-VLOOKUP(C583, Вчера_Спутник!C:BG, 2, FALSE)</f>
        <v>#N/A</v>
      </c>
      <c r="AH583" s="53" t="e">
        <f>E583-F583-VLOOKUP(C583, Вчера_Спутник!C:BG, 3, FALSE)</f>
        <v>#N/A</v>
      </c>
      <c r="AI583" s="53" t="e">
        <f>G583-H583-VLOOKUP(C583, Вчера_Спутник!C:BG, 5, FALSE)</f>
        <v>#N/A</v>
      </c>
      <c r="AJ583" s="53" t="e">
        <f>I583-J583-VLOOKUP(C583, Вчера_Спутник!C:BG, 7, FALSE)</f>
        <v>#N/A</v>
      </c>
      <c r="AK583" s="53" t="e">
        <f>K583-L583-VLOOKUP(C583, Вчера_Спутник!C:BG, 9, FALSE)</f>
        <v>#N/A</v>
      </c>
      <c r="AL583" s="53" t="e">
        <f>M583-N583-VLOOKUP(C583, Вчера_Спутник!C:BG, 11, FALSE)</f>
        <v>#N/A</v>
      </c>
      <c r="AM583" s="53" t="e">
        <f>O583-P583-VLOOKUP(C583, Вчера_Спутник!C:BG, 13, FALSE)</f>
        <v>#N/A</v>
      </c>
      <c r="AN583" s="53" t="e">
        <f>Q583-R583-VLOOKUP(C583, Вчера_Спутник!C:BG, 15, FALSE)</f>
        <v>#N/A</v>
      </c>
      <c r="AO583" s="53" t="e">
        <f>S583-T583-VLOOKUP(C583, Вчера_Спутник!C:BG, 17, FALSE)</f>
        <v>#N/A</v>
      </c>
      <c r="AP583" s="53" t="e">
        <f>U583-V583-VLOOKUP(C583, Вчера_Спутник!C:BG, 19, FALSE)</f>
        <v>#N/A</v>
      </c>
      <c r="AQ583" s="53" t="e">
        <f>W583-X583-VLOOKUP(C583, Вчера_Спутник!C:BG, 21, FALSE)</f>
        <v>#N/A</v>
      </c>
      <c r="AR583" s="53" t="e">
        <f>Y583-Z583-VLOOKUP(C583, Вчера_Спутник!C:BG, 23, FALSE)</f>
        <v>#N/A</v>
      </c>
      <c r="AS583" s="53" t="e">
        <f>VLOOKUP(C583, Вчера_Спутник!C:BG, 25, FALSE)+F583-V583-Z583-AA583</f>
        <v>#N/A</v>
      </c>
    </row>
    <row r="584" spans="1:45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4"/>
      <c r="AB584" s="48"/>
      <c r="AC584" s="53">
        <f t="shared" si="19"/>
        <v>0</v>
      </c>
      <c r="AD584" s="53">
        <f t="shared" si="20"/>
        <v>0</v>
      </c>
      <c r="AE584" s="53" t="str">
        <f>IF(ISNA(VLOOKUP(C584,Вчера_Спутник!C:C, 1, FALSE)),"ошибка",0)</f>
        <v>ошибка</v>
      </c>
      <c r="AF584" s="55"/>
      <c r="AG584" s="53" t="e">
        <f>D584-VLOOKUP(C584, Вчера_Спутник!C:BG, 2, FALSE)</f>
        <v>#N/A</v>
      </c>
      <c r="AH584" s="53" t="e">
        <f>E584-F584-VLOOKUP(C584, Вчера_Спутник!C:BG, 3, FALSE)</f>
        <v>#N/A</v>
      </c>
      <c r="AI584" s="53" t="e">
        <f>G584-H584-VLOOKUP(C584, Вчера_Спутник!C:BG, 5, FALSE)</f>
        <v>#N/A</v>
      </c>
      <c r="AJ584" s="53" t="e">
        <f>I584-J584-VLOOKUP(C584, Вчера_Спутник!C:BG, 7, FALSE)</f>
        <v>#N/A</v>
      </c>
      <c r="AK584" s="53" t="e">
        <f>K584-L584-VLOOKUP(C584, Вчера_Спутник!C:BG, 9, FALSE)</f>
        <v>#N/A</v>
      </c>
      <c r="AL584" s="53" t="e">
        <f>M584-N584-VLOOKUP(C584, Вчера_Спутник!C:BG, 11, FALSE)</f>
        <v>#N/A</v>
      </c>
      <c r="AM584" s="53" t="e">
        <f>O584-P584-VLOOKUP(C584, Вчера_Спутник!C:BG, 13, FALSE)</f>
        <v>#N/A</v>
      </c>
      <c r="AN584" s="53" t="e">
        <f>Q584-R584-VLOOKUP(C584, Вчера_Спутник!C:BG, 15, FALSE)</f>
        <v>#N/A</v>
      </c>
      <c r="AO584" s="53" t="e">
        <f>S584-T584-VLOOKUP(C584, Вчера_Спутник!C:BG, 17, FALSE)</f>
        <v>#N/A</v>
      </c>
      <c r="AP584" s="53" t="e">
        <f>U584-V584-VLOOKUP(C584, Вчера_Спутник!C:BG, 19, FALSE)</f>
        <v>#N/A</v>
      </c>
      <c r="AQ584" s="53" t="e">
        <f>W584-X584-VLOOKUP(C584, Вчера_Спутник!C:BG, 21, FALSE)</f>
        <v>#N/A</v>
      </c>
      <c r="AR584" s="53" t="e">
        <f>Y584-Z584-VLOOKUP(C584, Вчера_Спутник!C:BG, 23, FALSE)</f>
        <v>#N/A</v>
      </c>
      <c r="AS584" s="53" t="e">
        <f>VLOOKUP(C584, Вчера_Спутник!C:BG, 25, FALSE)+F584-V584-Z584-AA584</f>
        <v>#N/A</v>
      </c>
    </row>
    <row r="585" spans="1:45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4"/>
      <c r="AB585" s="48"/>
      <c r="AC585" s="53">
        <f t="shared" si="19"/>
        <v>0</v>
      </c>
      <c r="AD585" s="53">
        <f t="shared" si="20"/>
        <v>0</v>
      </c>
      <c r="AE585" s="53" t="str">
        <f>IF(ISNA(VLOOKUP(C585,Вчера_Спутник!C:C, 1, FALSE)),"ошибка",0)</f>
        <v>ошибка</v>
      </c>
      <c r="AF585" s="55"/>
      <c r="AG585" s="53" t="e">
        <f>D585-VLOOKUP(C585, Вчера_Спутник!C:BG, 2, FALSE)</f>
        <v>#N/A</v>
      </c>
      <c r="AH585" s="53" t="e">
        <f>E585-F585-VLOOKUP(C585, Вчера_Спутник!C:BG, 3, FALSE)</f>
        <v>#N/A</v>
      </c>
      <c r="AI585" s="53" t="e">
        <f>G585-H585-VLOOKUP(C585, Вчера_Спутник!C:BG, 5, FALSE)</f>
        <v>#N/A</v>
      </c>
      <c r="AJ585" s="53" t="e">
        <f>I585-J585-VLOOKUP(C585, Вчера_Спутник!C:BG, 7, FALSE)</f>
        <v>#N/A</v>
      </c>
      <c r="AK585" s="53" t="e">
        <f>K585-L585-VLOOKUP(C585, Вчера_Спутник!C:BG, 9, FALSE)</f>
        <v>#N/A</v>
      </c>
      <c r="AL585" s="53" t="e">
        <f>M585-N585-VLOOKUP(C585, Вчера_Спутник!C:BG, 11, FALSE)</f>
        <v>#N/A</v>
      </c>
      <c r="AM585" s="53" t="e">
        <f>O585-P585-VLOOKUP(C585, Вчера_Спутник!C:BG, 13, FALSE)</f>
        <v>#N/A</v>
      </c>
      <c r="AN585" s="53" t="e">
        <f>Q585-R585-VLOOKUP(C585, Вчера_Спутник!C:BG, 15, FALSE)</f>
        <v>#N/A</v>
      </c>
      <c r="AO585" s="53" t="e">
        <f>S585-T585-VLOOKUP(C585, Вчера_Спутник!C:BG, 17, FALSE)</f>
        <v>#N/A</v>
      </c>
      <c r="AP585" s="53" t="e">
        <f>U585-V585-VLOOKUP(C585, Вчера_Спутник!C:BG, 19, FALSE)</f>
        <v>#N/A</v>
      </c>
      <c r="AQ585" s="53" t="e">
        <f>W585-X585-VLOOKUP(C585, Вчера_Спутник!C:BG, 21, FALSE)</f>
        <v>#N/A</v>
      </c>
      <c r="AR585" s="53" t="e">
        <f>Y585-Z585-VLOOKUP(C585, Вчера_Спутник!C:BG, 23, FALSE)</f>
        <v>#N/A</v>
      </c>
      <c r="AS585" s="53" t="e">
        <f>VLOOKUP(C585, Вчера_Спутник!C:BG, 25, FALSE)+F585-V585-Z585-AA585</f>
        <v>#N/A</v>
      </c>
    </row>
    <row r="586" spans="1:45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4"/>
      <c r="AB586" s="48"/>
      <c r="AC586" s="53">
        <f t="shared" si="19"/>
        <v>0</v>
      </c>
      <c r="AD586" s="53">
        <f t="shared" si="20"/>
        <v>0</v>
      </c>
      <c r="AE586" s="53" t="str">
        <f>IF(ISNA(VLOOKUP(C586,Вчера_Спутник!C:C, 1, FALSE)),"ошибка",0)</f>
        <v>ошибка</v>
      </c>
      <c r="AF586" s="55"/>
      <c r="AG586" s="53" t="e">
        <f>D586-VLOOKUP(C586, Вчера_Спутник!C:BG, 2, FALSE)</f>
        <v>#N/A</v>
      </c>
      <c r="AH586" s="53" t="e">
        <f>E586-F586-VLOOKUP(C586, Вчера_Спутник!C:BG, 3, FALSE)</f>
        <v>#N/A</v>
      </c>
      <c r="AI586" s="53" t="e">
        <f>G586-H586-VLOOKUP(C586, Вчера_Спутник!C:BG, 5, FALSE)</f>
        <v>#N/A</v>
      </c>
      <c r="AJ586" s="53" t="e">
        <f>I586-J586-VLOOKUP(C586, Вчера_Спутник!C:BG, 7, FALSE)</f>
        <v>#N/A</v>
      </c>
      <c r="AK586" s="53" t="e">
        <f>K586-L586-VLOOKUP(C586, Вчера_Спутник!C:BG, 9, FALSE)</f>
        <v>#N/A</v>
      </c>
      <c r="AL586" s="53" t="e">
        <f>M586-N586-VLOOKUP(C586, Вчера_Спутник!C:BG, 11, FALSE)</f>
        <v>#N/A</v>
      </c>
      <c r="AM586" s="53" t="e">
        <f>O586-P586-VLOOKUP(C586, Вчера_Спутник!C:BG, 13, FALSE)</f>
        <v>#N/A</v>
      </c>
      <c r="AN586" s="53" t="e">
        <f>Q586-R586-VLOOKUP(C586, Вчера_Спутник!C:BG, 15, FALSE)</f>
        <v>#N/A</v>
      </c>
      <c r="AO586" s="53" t="e">
        <f>S586-T586-VLOOKUP(C586, Вчера_Спутник!C:BG, 17, FALSE)</f>
        <v>#N/A</v>
      </c>
      <c r="AP586" s="53" t="e">
        <f>U586-V586-VLOOKUP(C586, Вчера_Спутник!C:BG, 19, FALSE)</f>
        <v>#N/A</v>
      </c>
      <c r="AQ586" s="53" t="e">
        <f>W586-X586-VLOOKUP(C586, Вчера_Спутник!C:BG, 21, FALSE)</f>
        <v>#N/A</v>
      </c>
      <c r="AR586" s="53" t="e">
        <f>Y586-Z586-VLOOKUP(C586, Вчера_Спутник!C:BG, 23, FALSE)</f>
        <v>#N/A</v>
      </c>
      <c r="AS586" s="53" t="e">
        <f>VLOOKUP(C586, Вчера_Спутник!C:BG, 25, FALSE)+F586-V586-Z586-AA586</f>
        <v>#N/A</v>
      </c>
    </row>
    <row r="587" spans="1:45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4"/>
      <c r="AB587" s="48"/>
      <c r="AC587" s="53">
        <f t="shared" si="19"/>
        <v>0</v>
      </c>
      <c r="AD587" s="53">
        <f t="shared" si="20"/>
        <v>0</v>
      </c>
      <c r="AE587" s="53" t="str">
        <f>IF(ISNA(VLOOKUP(C587,Вчера_Спутник!C:C, 1, FALSE)),"ошибка",0)</f>
        <v>ошибка</v>
      </c>
      <c r="AF587" s="55"/>
      <c r="AG587" s="53" t="e">
        <f>D587-VLOOKUP(C587, Вчера_Спутник!C:BG, 2, FALSE)</f>
        <v>#N/A</v>
      </c>
      <c r="AH587" s="53" t="e">
        <f>E587-F587-VLOOKUP(C587, Вчера_Спутник!C:BG, 3, FALSE)</f>
        <v>#N/A</v>
      </c>
      <c r="AI587" s="53" t="e">
        <f>G587-H587-VLOOKUP(C587, Вчера_Спутник!C:BG, 5, FALSE)</f>
        <v>#N/A</v>
      </c>
      <c r="AJ587" s="53" t="e">
        <f>I587-J587-VLOOKUP(C587, Вчера_Спутник!C:BG, 7, FALSE)</f>
        <v>#N/A</v>
      </c>
      <c r="AK587" s="53" t="e">
        <f>K587-L587-VLOOKUP(C587, Вчера_Спутник!C:BG, 9, FALSE)</f>
        <v>#N/A</v>
      </c>
      <c r="AL587" s="53" t="e">
        <f>M587-N587-VLOOKUP(C587, Вчера_Спутник!C:BG, 11, FALSE)</f>
        <v>#N/A</v>
      </c>
      <c r="AM587" s="53" t="e">
        <f>O587-P587-VLOOKUP(C587, Вчера_Спутник!C:BG, 13, FALSE)</f>
        <v>#N/A</v>
      </c>
      <c r="AN587" s="53" t="e">
        <f>Q587-R587-VLOOKUP(C587, Вчера_Спутник!C:BG, 15, FALSE)</f>
        <v>#N/A</v>
      </c>
      <c r="AO587" s="53" t="e">
        <f>S587-T587-VLOOKUP(C587, Вчера_Спутник!C:BG, 17, FALSE)</f>
        <v>#N/A</v>
      </c>
      <c r="AP587" s="53" t="e">
        <f>U587-V587-VLOOKUP(C587, Вчера_Спутник!C:BG, 19, FALSE)</f>
        <v>#N/A</v>
      </c>
      <c r="AQ587" s="53" t="e">
        <f>W587-X587-VLOOKUP(C587, Вчера_Спутник!C:BG, 21, FALSE)</f>
        <v>#N/A</v>
      </c>
      <c r="AR587" s="53" t="e">
        <f>Y587-Z587-VLOOKUP(C587, Вчера_Спутник!C:BG, 23, FALSE)</f>
        <v>#N/A</v>
      </c>
      <c r="AS587" s="53" t="e">
        <f>VLOOKUP(C587, Вчера_Спутник!C:BG, 25, FALSE)+F587-V587-Z587-AA587</f>
        <v>#N/A</v>
      </c>
    </row>
    <row r="588" spans="1:45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4"/>
      <c r="AB588" s="48"/>
      <c r="AC588" s="53">
        <f t="shared" si="19"/>
        <v>0</v>
      </c>
      <c r="AD588" s="53">
        <f t="shared" si="20"/>
        <v>0</v>
      </c>
      <c r="AE588" s="53" t="str">
        <f>IF(ISNA(VLOOKUP(C588,Вчера_Спутник!C:C, 1, FALSE)),"ошибка",0)</f>
        <v>ошибка</v>
      </c>
      <c r="AF588" s="55"/>
      <c r="AG588" s="53" t="e">
        <f>D588-VLOOKUP(C588, Вчера_Спутник!C:BG, 2, FALSE)</f>
        <v>#N/A</v>
      </c>
      <c r="AH588" s="53" t="e">
        <f>E588-F588-VLOOKUP(C588, Вчера_Спутник!C:BG, 3, FALSE)</f>
        <v>#N/A</v>
      </c>
      <c r="AI588" s="53" t="e">
        <f>G588-H588-VLOOKUP(C588, Вчера_Спутник!C:BG, 5, FALSE)</f>
        <v>#N/A</v>
      </c>
      <c r="AJ588" s="53" t="e">
        <f>I588-J588-VLOOKUP(C588, Вчера_Спутник!C:BG, 7, FALSE)</f>
        <v>#N/A</v>
      </c>
      <c r="AK588" s="53" t="e">
        <f>K588-L588-VLOOKUP(C588, Вчера_Спутник!C:BG, 9, FALSE)</f>
        <v>#N/A</v>
      </c>
      <c r="AL588" s="53" t="e">
        <f>M588-N588-VLOOKUP(C588, Вчера_Спутник!C:BG, 11, FALSE)</f>
        <v>#N/A</v>
      </c>
      <c r="AM588" s="53" t="e">
        <f>O588-P588-VLOOKUP(C588, Вчера_Спутник!C:BG, 13, FALSE)</f>
        <v>#N/A</v>
      </c>
      <c r="AN588" s="53" t="e">
        <f>Q588-R588-VLOOKUP(C588, Вчера_Спутник!C:BG, 15, FALSE)</f>
        <v>#N/A</v>
      </c>
      <c r="AO588" s="53" t="e">
        <f>S588-T588-VLOOKUP(C588, Вчера_Спутник!C:BG, 17, FALSE)</f>
        <v>#N/A</v>
      </c>
      <c r="AP588" s="53" t="e">
        <f>U588-V588-VLOOKUP(C588, Вчера_Спутник!C:BG, 19, FALSE)</f>
        <v>#N/A</v>
      </c>
      <c r="AQ588" s="53" t="e">
        <f>W588-X588-VLOOKUP(C588, Вчера_Спутник!C:BG, 21, FALSE)</f>
        <v>#N/A</v>
      </c>
      <c r="AR588" s="53" t="e">
        <f>Y588-Z588-VLOOKUP(C588, Вчера_Спутник!C:BG, 23, FALSE)</f>
        <v>#N/A</v>
      </c>
      <c r="AS588" s="53" t="e">
        <f>VLOOKUP(C588, Вчера_Спутник!C:BG, 25, FALSE)+F588-V588-Z588-AA588</f>
        <v>#N/A</v>
      </c>
    </row>
    <row r="589" spans="1:45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4"/>
      <c r="AB589" s="48"/>
      <c r="AC589" s="53">
        <f t="shared" si="19"/>
        <v>0</v>
      </c>
      <c r="AD589" s="53">
        <f t="shared" si="20"/>
        <v>0</v>
      </c>
      <c r="AE589" s="53" t="str">
        <f>IF(ISNA(VLOOKUP(C589,Вчера_Спутник!C:C, 1, FALSE)),"ошибка",0)</f>
        <v>ошибка</v>
      </c>
      <c r="AF589" s="55"/>
      <c r="AG589" s="53" t="e">
        <f>D589-VLOOKUP(C589, Вчера_Спутник!C:BG, 2, FALSE)</f>
        <v>#N/A</v>
      </c>
      <c r="AH589" s="53" t="e">
        <f>E589-F589-VLOOKUP(C589, Вчера_Спутник!C:BG, 3, FALSE)</f>
        <v>#N/A</v>
      </c>
      <c r="AI589" s="53" t="e">
        <f>G589-H589-VLOOKUP(C589, Вчера_Спутник!C:BG, 5, FALSE)</f>
        <v>#N/A</v>
      </c>
      <c r="AJ589" s="53" t="e">
        <f>I589-J589-VLOOKUP(C589, Вчера_Спутник!C:BG, 7, FALSE)</f>
        <v>#N/A</v>
      </c>
      <c r="AK589" s="53" t="e">
        <f>K589-L589-VLOOKUP(C589, Вчера_Спутник!C:BG, 9, FALSE)</f>
        <v>#N/A</v>
      </c>
      <c r="AL589" s="53" t="e">
        <f>M589-N589-VLOOKUP(C589, Вчера_Спутник!C:BG, 11, FALSE)</f>
        <v>#N/A</v>
      </c>
      <c r="AM589" s="53" t="e">
        <f>O589-P589-VLOOKUP(C589, Вчера_Спутник!C:BG, 13, FALSE)</f>
        <v>#N/A</v>
      </c>
      <c r="AN589" s="53" t="e">
        <f>Q589-R589-VLOOKUP(C589, Вчера_Спутник!C:BG, 15, FALSE)</f>
        <v>#N/A</v>
      </c>
      <c r="AO589" s="53" t="e">
        <f>S589-T589-VLOOKUP(C589, Вчера_Спутник!C:BG, 17, FALSE)</f>
        <v>#N/A</v>
      </c>
      <c r="AP589" s="53" t="e">
        <f>U589-V589-VLOOKUP(C589, Вчера_Спутник!C:BG, 19, FALSE)</f>
        <v>#N/A</v>
      </c>
      <c r="AQ589" s="53" t="e">
        <f>W589-X589-VLOOKUP(C589, Вчера_Спутник!C:BG, 21, FALSE)</f>
        <v>#N/A</v>
      </c>
      <c r="AR589" s="53" t="e">
        <f>Y589-Z589-VLOOKUP(C589, Вчера_Спутник!C:BG, 23, FALSE)</f>
        <v>#N/A</v>
      </c>
      <c r="AS589" s="53" t="e">
        <f>VLOOKUP(C589, Вчера_Спутник!C:BG, 25, FALSE)+F589-V589-Z589-AA589</f>
        <v>#N/A</v>
      </c>
    </row>
    <row r="590" spans="1:45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4"/>
      <c r="AB590" s="48"/>
      <c r="AC590" s="53">
        <f t="shared" si="19"/>
        <v>0</v>
      </c>
      <c r="AD590" s="53">
        <f t="shared" si="20"/>
        <v>0</v>
      </c>
      <c r="AE590" s="53" t="str">
        <f>IF(ISNA(VLOOKUP(C590,Вчера_Спутник!C:C, 1, FALSE)),"ошибка",0)</f>
        <v>ошибка</v>
      </c>
      <c r="AF590" s="55"/>
      <c r="AG590" s="53" t="e">
        <f>D590-VLOOKUP(C590, Вчера_Спутник!C:BG, 2, FALSE)</f>
        <v>#N/A</v>
      </c>
      <c r="AH590" s="53" t="e">
        <f>E590-F590-VLOOKUP(C590, Вчера_Спутник!C:BG, 3, FALSE)</f>
        <v>#N/A</v>
      </c>
      <c r="AI590" s="53" t="e">
        <f>G590-H590-VLOOKUP(C590, Вчера_Спутник!C:BG, 5, FALSE)</f>
        <v>#N/A</v>
      </c>
      <c r="AJ590" s="53" t="e">
        <f>I590-J590-VLOOKUP(C590, Вчера_Спутник!C:BG, 7, FALSE)</f>
        <v>#N/A</v>
      </c>
      <c r="AK590" s="53" t="e">
        <f>K590-L590-VLOOKUP(C590, Вчера_Спутник!C:BG, 9, FALSE)</f>
        <v>#N/A</v>
      </c>
      <c r="AL590" s="53" t="e">
        <f>M590-N590-VLOOKUP(C590, Вчера_Спутник!C:BG, 11, FALSE)</f>
        <v>#N/A</v>
      </c>
      <c r="AM590" s="53" t="e">
        <f>O590-P590-VLOOKUP(C590, Вчера_Спутник!C:BG, 13, FALSE)</f>
        <v>#N/A</v>
      </c>
      <c r="AN590" s="53" t="e">
        <f>Q590-R590-VLOOKUP(C590, Вчера_Спутник!C:BG, 15, FALSE)</f>
        <v>#N/A</v>
      </c>
      <c r="AO590" s="53" t="e">
        <f>S590-T590-VLOOKUP(C590, Вчера_Спутник!C:BG, 17, FALSE)</f>
        <v>#N/A</v>
      </c>
      <c r="AP590" s="53" t="e">
        <f>U590-V590-VLOOKUP(C590, Вчера_Спутник!C:BG, 19, FALSE)</f>
        <v>#N/A</v>
      </c>
      <c r="AQ590" s="53" t="e">
        <f>W590-X590-VLOOKUP(C590, Вчера_Спутник!C:BG, 21, FALSE)</f>
        <v>#N/A</v>
      </c>
      <c r="AR590" s="53" t="e">
        <f>Y590-Z590-VLOOKUP(C590, Вчера_Спутник!C:BG, 23, FALSE)</f>
        <v>#N/A</v>
      </c>
      <c r="AS590" s="53" t="e">
        <f>VLOOKUP(C590, Вчера_Спутник!C:BG, 25, FALSE)+F590-V590-Z590-AA590</f>
        <v>#N/A</v>
      </c>
    </row>
    <row r="591" spans="1:45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4"/>
      <c r="AB591" s="48"/>
      <c r="AC591" s="53">
        <f t="shared" si="19"/>
        <v>0</v>
      </c>
      <c r="AD591" s="53">
        <f t="shared" si="20"/>
        <v>0</v>
      </c>
      <c r="AE591" s="53" t="str">
        <f>IF(ISNA(VLOOKUP(C591,Вчера_Спутник!C:C, 1, FALSE)),"ошибка",0)</f>
        <v>ошибка</v>
      </c>
      <c r="AF591" s="55"/>
      <c r="AG591" s="53" t="e">
        <f>D591-VLOOKUP(C591, Вчера_Спутник!C:BG, 2, FALSE)</f>
        <v>#N/A</v>
      </c>
      <c r="AH591" s="53" t="e">
        <f>E591-F591-VLOOKUP(C591, Вчера_Спутник!C:BG, 3, FALSE)</f>
        <v>#N/A</v>
      </c>
      <c r="AI591" s="53" t="e">
        <f>G591-H591-VLOOKUP(C591, Вчера_Спутник!C:BG, 5, FALSE)</f>
        <v>#N/A</v>
      </c>
      <c r="AJ591" s="53" t="e">
        <f>I591-J591-VLOOKUP(C591, Вчера_Спутник!C:BG, 7, FALSE)</f>
        <v>#N/A</v>
      </c>
      <c r="AK591" s="53" t="e">
        <f>K591-L591-VLOOKUP(C591, Вчера_Спутник!C:BG, 9, FALSE)</f>
        <v>#N/A</v>
      </c>
      <c r="AL591" s="53" t="e">
        <f>M591-N591-VLOOKUP(C591, Вчера_Спутник!C:BG, 11, FALSE)</f>
        <v>#N/A</v>
      </c>
      <c r="AM591" s="53" t="e">
        <f>O591-P591-VLOOKUP(C591, Вчера_Спутник!C:BG, 13, FALSE)</f>
        <v>#N/A</v>
      </c>
      <c r="AN591" s="53" t="e">
        <f>Q591-R591-VLOOKUP(C591, Вчера_Спутник!C:BG, 15, FALSE)</f>
        <v>#N/A</v>
      </c>
      <c r="AO591" s="53" t="e">
        <f>S591-T591-VLOOKUP(C591, Вчера_Спутник!C:BG, 17, FALSE)</f>
        <v>#N/A</v>
      </c>
      <c r="AP591" s="53" t="e">
        <f>U591-V591-VLOOKUP(C591, Вчера_Спутник!C:BG, 19, FALSE)</f>
        <v>#N/A</v>
      </c>
      <c r="AQ591" s="53" t="e">
        <f>W591-X591-VLOOKUP(C591, Вчера_Спутник!C:BG, 21, FALSE)</f>
        <v>#N/A</v>
      </c>
      <c r="AR591" s="53" t="e">
        <f>Y591-Z591-VLOOKUP(C591, Вчера_Спутник!C:BG, 23, FALSE)</f>
        <v>#N/A</v>
      </c>
      <c r="AS591" s="53" t="e">
        <f>VLOOKUP(C591, Вчера_Спутник!C:BG, 25, FALSE)+F591-V591-Z591-AA591</f>
        <v>#N/A</v>
      </c>
    </row>
    <row r="592" spans="1:45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4"/>
      <c r="AB592" s="48"/>
      <c r="AC592" s="53">
        <f t="shared" si="19"/>
        <v>0</v>
      </c>
      <c r="AD592" s="53">
        <f t="shared" si="20"/>
        <v>0</v>
      </c>
      <c r="AE592" s="53" t="str">
        <f>IF(ISNA(VLOOKUP(C592,Вчера_Спутник!C:C, 1, FALSE)),"ошибка",0)</f>
        <v>ошибка</v>
      </c>
      <c r="AF592" s="55"/>
      <c r="AG592" s="53" t="e">
        <f>D592-VLOOKUP(C592, Вчера_Спутник!C:BG, 2, FALSE)</f>
        <v>#N/A</v>
      </c>
      <c r="AH592" s="53" t="e">
        <f>E592-F592-VLOOKUP(C592, Вчера_Спутник!C:BG, 3, FALSE)</f>
        <v>#N/A</v>
      </c>
      <c r="AI592" s="53" t="e">
        <f>G592-H592-VLOOKUP(C592, Вчера_Спутник!C:BG, 5, FALSE)</f>
        <v>#N/A</v>
      </c>
      <c r="AJ592" s="53" t="e">
        <f>I592-J592-VLOOKUP(C592, Вчера_Спутник!C:BG, 7, FALSE)</f>
        <v>#N/A</v>
      </c>
      <c r="AK592" s="53" t="e">
        <f>K592-L592-VLOOKUP(C592, Вчера_Спутник!C:BG, 9, FALSE)</f>
        <v>#N/A</v>
      </c>
      <c r="AL592" s="53" t="e">
        <f>M592-N592-VLOOKUP(C592, Вчера_Спутник!C:BG, 11, FALSE)</f>
        <v>#N/A</v>
      </c>
      <c r="AM592" s="53" t="e">
        <f>O592-P592-VLOOKUP(C592, Вчера_Спутник!C:BG, 13, FALSE)</f>
        <v>#N/A</v>
      </c>
      <c r="AN592" s="53" t="e">
        <f>Q592-R592-VLOOKUP(C592, Вчера_Спутник!C:BG, 15, FALSE)</f>
        <v>#N/A</v>
      </c>
      <c r="AO592" s="53" t="e">
        <f>S592-T592-VLOOKUP(C592, Вчера_Спутник!C:BG, 17, FALSE)</f>
        <v>#N/A</v>
      </c>
      <c r="AP592" s="53" t="e">
        <f>U592-V592-VLOOKUP(C592, Вчера_Спутник!C:BG, 19, FALSE)</f>
        <v>#N/A</v>
      </c>
      <c r="AQ592" s="53" t="e">
        <f>W592-X592-VLOOKUP(C592, Вчера_Спутник!C:BG, 21, FALSE)</f>
        <v>#N/A</v>
      </c>
      <c r="AR592" s="53" t="e">
        <f>Y592-Z592-VLOOKUP(C592, Вчера_Спутник!C:BG, 23, FALSE)</f>
        <v>#N/A</v>
      </c>
      <c r="AS592" s="53" t="e">
        <f>VLOOKUP(C592, Вчера_Спутник!C:BG, 25, FALSE)+F592-V592-Z592-AA592</f>
        <v>#N/A</v>
      </c>
    </row>
    <row r="593" spans="1:45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4"/>
      <c r="AB593" s="48"/>
      <c r="AC593" s="53">
        <f t="shared" si="19"/>
        <v>0</v>
      </c>
      <c r="AD593" s="53">
        <f t="shared" si="20"/>
        <v>0</v>
      </c>
      <c r="AE593" s="53" t="str">
        <f>IF(ISNA(VLOOKUP(C593,Вчера_Спутник!C:C, 1, FALSE)),"ошибка",0)</f>
        <v>ошибка</v>
      </c>
      <c r="AF593" s="55"/>
      <c r="AG593" s="53" t="e">
        <f>D593-VLOOKUP(C593, Вчера_Спутник!C:BG, 2, FALSE)</f>
        <v>#N/A</v>
      </c>
      <c r="AH593" s="53" t="e">
        <f>E593-F593-VLOOKUP(C593, Вчера_Спутник!C:BG, 3, FALSE)</f>
        <v>#N/A</v>
      </c>
      <c r="AI593" s="53" t="e">
        <f>G593-H593-VLOOKUP(C593, Вчера_Спутник!C:BG, 5, FALSE)</f>
        <v>#N/A</v>
      </c>
      <c r="AJ593" s="53" t="e">
        <f>I593-J593-VLOOKUP(C593, Вчера_Спутник!C:BG, 7, FALSE)</f>
        <v>#N/A</v>
      </c>
      <c r="AK593" s="53" t="e">
        <f>K593-L593-VLOOKUP(C593, Вчера_Спутник!C:BG, 9, FALSE)</f>
        <v>#N/A</v>
      </c>
      <c r="AL593" s="53" t="e">
        <f>M593-N593-VLOOKUP(C593, Вчера_Спутник!C:BG, 11, FALSE)</f>
        <v>#N/A</v>
      </c>
      <c r="AM593" s="53" t="e">
        <f>O593-P593-VLOOKUP(C593, Вчера_Спутник!C:BG, 13, FALSE)</f>
        <v>#N/A</v>
      </c>
      <c r="AN593" s="53" t="e">
        <f>Q593-R593-VLOOKUP(C593, Вчера_Спутник!C:BG, 15, FALSE)</f>
        <v>#N/A</v>
      </c>
      <c r="AO593" s="53" t="e">
        <f>S593-T593-VLOOKUP(C593, Вчера_Спутник!C:BG, 17, FALSE)</f>
        <v>#N/A</v>
      </c>
      <c r="AP593" s="53" t="e">
        <f>U593-V593-VLOOKUP(C593, Вчера_Спутник!C:BG, 19, FALSE)</f>
        <v>#N/A</v>
      </c>
      <c r="AQ593" s="53" t="e">
        <f>W593-X593-VLOOKUP(C593, Вчера_Спутник!C:BG, 21, FALSE)</f>
        <v>#N/A</v>
      </c>
      <c r="AR593" s="53" t="e">
        <f>Y593-Z593-VLOOKUP(C593, Вчера_Спутник!C:BG, 23, FALSE)</f>
        <v>#N/A</v>
      </c>
      <c r="AS593" s="53" t="e">
        <f>VLOOKUP(C593, Вчера_Спутник!C:BG, 25, FALSE)+F593-V593-Z593-AA593</f>
        <v>#N/A</v>
      </c>
    </row>
    <row r="594" spans="1:45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4"/>
      <c r="AB594" s="48"/>
      <c r="AC594" s="53">
        <f t="shared" si="19"/>
        <v>0</v>
      </c>
      <c r="AD594" s="53">
        <f t="shared" si="20"/>
        <v>0</v>
      </c>
      <c r="AE594" s="53" t="str">
        <f>IF(ISNA(VLOOKUP(C594,Вчера_Спутник!C:C, 1, FALSE)),"ошибка",0)</f>
        <v>ошибка</v>
      </c>
      <c r="AF594" s="55"/>
      <c r="AG594" s="53" t="e">
        <f>D594-VLOOKUP(C594, Вчера_Спутник!C:BG, 2, FALSE)</f>
        <v>#N/A</v>
      </c>
      <c r="AH594" s="53" t="e">
        <f>E594-F594-VLOOKUP(C594, Вчера_Спутник!C:BG, 3, FALSE)</f>
        <v>#N/A</v>
      </c>
      <c r="AI594" s="53" t="e">
        <f>G594-H594-VLOOKUP(C594, Вчера_Спутник!C:BG, 5, FALSE)</f>
        <v>#N/A</v>
      </c>
      <c r="AJ594" s="53" t="e">
        <f>I594-J594-VLOOKUP(C594, Вчера_Спутник!C:BG, 7, FALSE)</f>
        <v>#N/A</v>
      </c>
      <c r="AK594" s="53" t="e">
        <f>K594-L594-VLOOKUP(C594, Вчера_Спутник!C:BG, 9, FALSE)</f>
        <v>#N/A</v>
      </c>
      <c r="AL594" s="53" t="e">
        <f>M594-N594-VLOOKUP(C594, Вчера_Спутник!C:BG, 11, FALSE)</f>
        <v>#N/A</v>
      </c>
      <c r="AM594" s="53" t="e">
        <f>O594-P594-VLOOKUP(C594, Вчера_Спутник!C:BG, 13, FALSE)</f>
        <v>#N/A</v>
      </c>
      <c r="AN594" s="53" t="e">
        <f>Q594-R594-VLOOKUP(C594, Вчера_Спутник!C:BG, 15, FALSE)</f>
        <v>#N/A</v>
      </c>
      <c r="AO594" s="53" t="e">
        <f>S594-T594-VLOOKUP(C594, Вчера_Спутник!C:BG, 17, FALSE)</f>
        <v>#N/A</v>
      </c>
      <c r="AP594" s="53" t="e">
        <f>U594-V594-VLOOKUP(C594, Вчера_Спутник!C:BG, 19, FALSE)</f>
        <v>#N/A</v>
      </c>
      <c r="AQ594" s="53" t="e">
        <f>W594-X594-VLOOKUP(C594, Вчера_Спутник!C:BG, 21, FALSE)</f>
        <v>#N/A</v>
      </c>
      <c r="AR594" s="53" t="e">
        <f>Y594-Z594-VLOOKUP(C594, Вчера_Спутник!C:BG, 23, FALSE)</f>
        <v>#N/A</v>
      </c>
      <c r="AS594" s="53" t="e">
        <f>VLOOKUP(C594, Вчера_Спутник!C:BG, 25, FALSE)+F594-V594-Z594-AA594</f>
        <v>#N/A</v>
      </c>
    </row>
    <row r="595" spans="1:45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4"/>
      <c r="AB595" s="48"/>
      <c r="AC595" s="53">
        <f t="shared" si="19"/>
        <v>0</v>
      </c>
      <c r="AD595" s="53">
        <f t="shared" si="20"/>
        <v>0</v>
      </c>
      <c r="AE595" s="53" t="str">
        <f>IF(ISNA(VLOOKUP(C595,Вчера_Спутник!C:C, 1, FALSE)),"ошибка",0)</f>
        <v>ошибка</v>
      </c>
      <c r="AF595" s="55"/>
      <c r="AG595" s="53" t="e">
        <f>D595-VLOOKUP(C595, Вчера_Спутник!C:BG, 2, FALSE)</f>
        <v>#N/A</v>
      </c>
      <c r="AH595" s="53" t="e">
        <f>E595-F595-VLOOKUP(C595, Вчера_Спутник!C:BG, 3, FALSE)</f>
        <v>#N/A</v>
      </c>
      <c r="AI595" s="53" t="e">
        <f>G595-H595-VLOOKUP(C595, Вчера_Спутник!C:BG, 5, FALSE)</f>
        <v>#N/A</v>
      </c>
      <c r="AJ595" s="53" t="e">
        <f>I595-J595-VLOOKUP(C595, Вчера_Спутник!C:BG, 7, FALSE)</f>
        <v>#N/A</v>
      </c>
      <c r="AK595" s="53" t="e">
        <f>K595-L595-VLOOKUP(C595, Вчера_Спутник!C:BG, 9, FALSE)</f>
        <v>#N/A</v>
      </c>
      <c r="AL595" s="53" t="e">
        <f>M595-N595-VLOOKUP(C595, Вчера_Спутник!C:BG, 11, FALSE)</f>
        <v>#N/A</v>
      </c>
      <c r="AM595" s="53" t="e">
        <f>O595-P595-VLOOKUP(C595, Вчера_Спутник!C:BG, 13, FALSE)</f>
        <v>#N/A</v>
      </c>
      <c r="AN595" s="53" t="e">
        <f>Q595-R595-VLOOKUP(C595, Вчера_Спутник!C:BG, 15, FALSE)</f>
        <v>#N/A</v>
      </c>
      <c r="AO595" s="53" t="e">
        <f>S595-T595-VLOOKUP(C595, Вчера_Спутник!C:BG, 17, FALSE)</f>
        <v>#N/A</v>
      </c>
      <c r="AP595" s="53" t="e">
        <f>U595-V595-VLOOKUP(C595, Вчера_Спутник!C:BG, 19, FALSE)</f>
        <v>#N/A</v>
      </c>
      <c r="AQ595" s="53" t="e">
        <f>W595-X595-VLOOKUP(C595, Вчера_Спутник!C:BG, 21, FALSE)</f>
        <v>#N/A</v>
      </c>
      <c r="AR595" s="53" t="e">
        <f>Y595-Z595-VLOOKUP(C595, Вчера_Спутник!C:BG, 23, FALSE)</f>
        <v>#N/A</v>
      </c>
      <c r="AS595" s="53" t="e">
        <f>VLOOKUP(C595, Вчера_Спутник!C:BG, 25, FALSE)+F595-V595-Z595-AA595</f>
        <v>#N/A</v>
      </c>
    </row>
    <row r="596" spans="1:45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4"/>
      <c r="AB596" s="48"/>
      <c r="AC596" s="53">
        <f t="shared" si="19"/>
        <v>0</v>
      </c>
      <c r="AD596" s="53">
        <f t="shared" si="20"/>
        <v>0</v>
      </c>
      <c r="AE596" s="53" t="str">
        <f>IF(ISNA(VLOOKUP(C596,Вчера_Спутник!C:C, 1, FALSE)),"ошибка",0)</f>
        <v>ошибка</v>
      </c>
      <c r="AF596" s="55"/>
      <c r="AG596" s="53" t="e">
        <f>D596-VLOOKUP(C596, Вчера_Спутник!C:BG, 2, FALSE)</f>
        <v>#N/A</v>
      </c>
      <c r="AH596" s="53" t="e">
        <f>E596-F596-VLOOKUP(C596, Вчера_Спутник!C:BG, 3, FALSE)</f>
        <v>#N/A</v>
      </c>
      <c r="AI596" s="53" t="e">
        <f>G596-H596-VLOOKUP(C596, Вчера_Спутник!C:BG, 5, FALSE)</f>
        <v>#N/A</v>
      </c>
      <c r="AJ596" s="53" t="e">
        <f>I596-J596-VLOOKUP(C596, Вчера_Спутник!C:BG, 7, FALSE)</f>
        <v>#N/A</v>
      </c>
      <c r="AK596" s="53" t="e">
        <f>K596-L596-VLOOKUP(C596, Вчера_Спутник!C:BG, 9, FALSE)</f>
        <v>#N/A</v>
      </c>
      <c r="AL596" s="53" t="e">
        <f>M596-N596-VLOOKUP(C596, Вчера_Спутник!C:BG, 11, FALSE)</f>
        <v>#N/A</v>
      </c>
      <c r="AM596" s="53" t="e">
        <f>O596-P596-VLOOKUP(C596, Вчера_Спутник!C:BG, 13, FALSE)</f>
        <v>#N/A</v>
      </c>
      <c r="AN596" s="53" t="e">
        <f>Q596-R596-VLOOKUP(C596, Вчера_Спутник!C:BG, 15, FALSE)</f>
        <v>#N/A</v>
      </c>
      <c r="AO596" s="53" t="e">
        <f>S596-T596-VLOOKUP(C596, Вчера_Спутник!C:BG, 17, FALSE)</f>
        <v>#N/A</v>
      </c>
      <c r="AP596" s="53" t="e">
        <f>U596-V596-VLOOKUP(C596, Вчера_Спутник!C:BG, 19, FALSE)</f>
        <v>#N/A</v>
      </c>
      <c r="AQ596" s="53" t="e">
        <f>W596-X596-VLOOKUP(C596, Вчера_Спутник!C:BG, 21, FALSE)</f>
        <v>#N/A</v>
      </c>
      <c r="AR596" s="53" t="e">
        <f>Y596-Z596-VLOOKUP(C596, Вчера_Спутник!C:BG, 23, FALSE)</f>
        <v>#N/A</v>
      </c>
      <c r="AS596" s="53" t="e">
        <f>VLOOKUP(C596, Вчера_Спутник!C:BG, 25, FALSE)+F596-V596-Z596-AA596</f>
        <v>#N/A</v>
      </c>
    </row>
    <row r="597" spans="1:45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4"/>
      <c r="AB597" s="48"/>
      <c r="AC597" s="53">
        <f t="shared" si="19"/>
        <v>0</v>
      </c>
      <c r="AD597" s="53">
        <f t="shared" si="20"/>
        <v>0</v>
      </c>
      <c r="AE597" s="53" t="str">
        <f>IF(ISNA(VLOOKUP(C597,Вчера_Спутник!C:C, 1, FALSE)),"ошибка",0)</f>
        <v>ошибка</v>
      </c>
      <c r="AF597" s="55"/>
      <c r="AG597" s="53" t="e">
        <f>D597-VLOOKUP(C597, Вчера_Спутник!C:BG, 2, FALSE)</f>
        <v>#N/A</v>
      </c>
      <c r="AH597" s="53" t="e">
        <f>E597-F597-VLOOKUP(C597, Вчера_Спутник!C:BG, 3, FALSE)</f>
        <v>#N/A</v>
      </c>
      <c r="AI597" s="53" t="e">
        <f>G597-H597-VLOOKUP(C597, Вчера_Спутник!C:BG, 5, FALSE)</f>
        <v>#N/A</v>
      </c>
      <c r="AJ597" s="53" t="e">
        <f>I597-J597-VLOOKUP(C597, Вчера_Спутник!C:BG, 7, FALSE)</f>
        <v>#N/A</v>
      </c>
      <c r="AK597" s="53" t="e">
        <f>K597-L597-VLOOKUP(C597, Вчера_Спутник!C:BG, 9, FALSE)</f>
        <v>#N/A</v>
      </c>
      <c r="AL597" s="53" t="e">
        <f>M597-N597-VLOOKUP(C597, Вчера_Спутник!C:BG, 11, FALSE)</f>
        <v>#N/A</v>
      </c>
      <c r="AM597" s="53" t="e">
        <f>O597-P597-VLOOKUP(C597, Вчера_Спутник!C:BG, 13, FALSE)</f>
        <v>#N/A</v>
      </c>
      <c r="AN597" s="53" t="e">
        <f>Q597-R597-VLOOKUP(C597, Вчера_Спутник!C:BG, 15, FALSE)</f>
        <v>#N/A</v>
      </c>
      <c r="AO597" s="53" t="e">
        <f>S597-T597-VLOOKUP(C597, Вчера_Спутник!C:BG, 17, FALSE)</f>
        <v>#N/A</v>
      </c>
      <c r="AP597" s="53" t="e">
        <f>U597-V597-VLOOKUP(C597, Вчера_Спутник!C:BG, 19, FALSE)</f>
        <v>#N/A</v>
      </c>
      <c r="AQ597" s="53" t="e">
        <f>W597-X597-VLOOKUP(C597, Вчера_Спутник!C:BG, 21, FALSE)</f>
        <v>#N/A</v>
      </c>
      <c r="AR597" s="53" t="e">
        <f>Y597-Z597-VLOOKUP(C597, Вчера_Спутник!C:BG, 23, FALSE)</f>
        <v>#N/A</v>
      </c>
      <c r="AS597" s="53" t="e">
        <f>VLOOKUP(C597, Вчера_Спутник!C:BG, 25, FALSE)+F597-V597-Z597-AA597</f>
        <v>#N/A</v>
      </c>
    </row>
    <row r="598" spans="1:45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4"/>
      <c r="AB598" s="48"/>
      <c r="AC598" s="53">
        <f t="shared" si="19"/>
        <v>0</v>
      </c>
      <c r="AD598" s="53">
        <f t="shared" si="20"/>
        <v>0</v>
      </c>
      <c r="AE598" s="53" t="str">
        <f>IF(ISNA(VLOOKUP(C598,Вчера_Спутник!C:C, 1, FALSE)),"ошибка",0)</f>
        <v>ошибка</v>
      </c>
      <c r="AF598" s="55"/>
      <c r="AG598" s="53" t="e">
        <f>D598-VLOOKUP(C598, Вчера_Спутник!C:BG, 2, FALSE)</f>
        <v>#N/A</v>
      </c>
      <c r="AH598" s="53" t="e">
        <f>E598-F598-VLOOKUP(C598, Вчера_Спутник!C:BG, 3, FALSE)</f>
        <v>#N/A</v>
      </c>
      <c r="AI598" s="53" t="e">
        <f>G598-H598-VLOOKUP(C598, Вчера_Спутник!C:BG, 5, FALSE)</f>
        <v>#N/A</v>
      </c>
      <c r="AJ598" s="53" t="e">
        <f>I598-J598-VLOOKUP(C598, Вчера_Спутник!C:BG, 7, FALSE)</f>
        <v>#N/A</v>
      </c>
      <c r="AK598" s="53" t="e">
        <f>K598-L598-VLOOKUP(C598, Вчера_Спутник!C:BG, 9, FALSE)</f>
        <v>#N/A</v>
      </c>
      <c r="AL598" s="53" t="e">
        <f>M598-N598-VLOOKUP(C598, Вчера_Спутник!C:BG, 11, FALSE)</f>
        <v>#N/A</v>
      </c>
      <c r="AM598" s="53" t="e">
        <f>O598-P598-VLOOKUP(C598, Вчера_Спутник!C:BG, 13, FALSE)</f>
        <v>#N/A</v>
      </c>
      <c r="AN598" s="53" t="e">
        <f>Q598-R598-VLOOKUP(C598, Вчера_Спутник!C:BG, 15, FALSE)</f>
        <v>#N/A</v>
      </c>
      <c r="AO598" s="53" t="e">
        <f>S598-T598-VLOOKUP(C598, Вчера_Спутник!C:BG, 17, FALSE)</f>
        <v>#N/A</v>
      </c>
      <c r="AP598" s="53" t="e">
        <f>U598-V598-VLOOKUP(C598, Вчера_Спутник!C:BG, 19, FALSE)</f>
        <v>#N/A</v>
      </c>
      <c r="AQ598" s="53" t="e">
        <f>W598-X598-VLOOKUP(C598, Вчера_Спутник!C:BG, 21, FALSE)</f>
        <v>#N/A</v>
      </c>
      <c r="AR598" s="53" t="e">
        <f>Y598-Z598-VLOOKUP(C598, Вчера_Спутник!C:BG, 23, FALSE)</f>
        <v>#N/A</v>
      </c>
      <c r="AS598" s="53" t="e">
        <f>VLOOKUP(C598, Вчера_Спутник!C:BG, 25, FALSE)+F598-V598-Z598-AA598</f>
        <v>#N/A</v>
      </c>
    </row>
    <row r="599" spans="1:45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4"/>
      <c r="AB599" s="48"/>
      <c r="AC599" s="53">
        <f t="shared" si="19"/>
        <v>0</v>
      </c>
      <c r="AD599" s="53">
        <f t="shared" si="20"/>
        <v>0</v>
      </c>
      <c r="AE599" s="53" t="str">
        <f>IF(ISNA(VLOOKUP(C599,Вчера_Спутник!C:C, 1, FALSE)),"ошибка",0)</f>
        <v>ошибка</v>
      </c>
      <c r="AF599" s="55"/>
      <c r="AG599" s="53" t="e">
        <f>D599-VLOOKUP(C599, Вчера_Спутник!C:BG, 2, FALSE)</f>
        <v>#N/A</v>
      </c>
      <c r="AH599" s="53" t="e">
        <f>E599-F599-VLOOKUP(C599, Вчера_Спутник!C:BG, 3, FALSE)</f>
        <v>#N/A</v>
      </c>
      <c r="AI599" s="53" t="e">
        <f>G599-H599-VLOOKUP(C599, Вчера_Спутник!C:BG, 5, FALSE)</f>
        <v>#N/A</v>
      </c>
      <c r="AJ599" s="53" t="e">
        <f>I599-J599-VLOOKUP(C599, Вчера_Спутник!C:BG, 7, FALSE)</f>
        <v>#N/A</v>
      </c>
      <c r="AK599" s="53" t="e">
        <f>K599-L599-VLOOKUP(C599, Вчера_Спутник!C:BG, 9, FALSE)</f>
        <v>#N/A</v>
      </c>
      <c r="AL599" s="53" t="e">
        <f>M599-N599-VLOOKUP(C599, Вчера_Спутник!C:BG, 11, FALSE)</f>
        <v>#N/A</v>
      </c>
      <c r="AM599" s="53" t="e">
        <f>O599-P599-VLOOKUP(C599, Вчера_Спутник!C:BG, 13, FALSE)</f>
        <v>#N/A</v>
      </c>
      <c r="AN599" s="53" t="e">
        <f>Q599-R599-VLOOKUP(C599, Вчера_Спутник!C:BG, 15, FALSE)</f>
        <v>#N/A</v>
      </c>
      <c r="AO599" s="53" t="e">
        <f>S599-T599-VLOOKUP(C599, Вчера_Спутник!C:BG, 17, FALSE)</f>
        <v>#N/A</v>
      </c>
      <c r="AP599" s="53" t="e">
        <f>U599-V599-VLOOKUP(C599, Вчера_Спутник!C:BG, 19, FALSE)</f>
        <v>#N/A</v>
      </c>
      <c r="AQ599" s="53" t="e">
        <f>W599-X599-VLOOKUP(C599, Вчера_Спутник!C:BG, 21, FALSE)</f>
        <v>#N/A</v>
      </c>
      <c r="AR599" s="53" t="e">
        <f>Y599-Z599-VLOOKUP(C599, Вчера_Спутник!C:BG, 23, FALSE)</f>
        <v>#N/A</v>
      </c>
      <c r="AS599" s="53" t="e">
        <f>VLOOKUP(C599, Вчера_Спутник!C:BG, 25, FALSE)+F599-V599-Z599-AA599</f>
        <v>#N/A</v>
      </c>
    </row>
    <row r="600" spans="1:45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4"/>
      <c r="AB600" s="48"/>
      <c r="AC600" s="53">
        <f t="shared" si="19"/>
        <v>0</v>
      </c>
      <c r="AD600" s="53">
        <f t="shared" si="20"/>
        <v>0</v>
      </c>
      <c r="AE600" s="53" t="str">
        <f>IF(ISNA(VLOOKUP(C600,Вчера_Спутник!C:C, 1, FALSE)),"ошибка",0)</f>
        <v>ошибка</v>
      </c>
      <c r="AF600" s="55"/>
      <c r="AG600" s="53" t="e">
        <f>D600-VLOOKUP(C600, Вчера_Спутник!C:BG, 2, FALSE)</f>
        <v>#N/A</v>
      </c>
      <c r="AH600" s="53" t="e">
        <f>E600-F600-VLOOKUP(C600, Вчера_Спутник!C:BG, 3, FALSE)</f>
        <v>#N/A</v>
      </c>
      <c r="AI600" s="53" t="e">
        <f>G600-H600-VLOOKUP(C600, Вчера_Спутник!C:BG, 5, FALSE)</f>
        <v>#N/A</v>
      </c>
      <c r="AJ600" s="53" t="e">
        <f>I600-J600-VLOOKUP(C600, Вчера_Спутник!C:BG, 7, FALSE)</f>
        <v>#N/A</v>
      </c>
      <c r="AK600" s="53" t="e">
        <f>K600-L600-VLOOKUP(C600, Вчера_Спутник!C:BG, 9, FALSE)</f>
        <v>#N/A</v>
      </c>
      <c r="AL600" s="53" t="e">
        <f>M600-N600-VLOOKUP(C600, Вчера_Спутник!C:BG, 11, FALSE)</f>
        <v>#N/A</v>
      </c>
      <c r="AM600" s="53" t="e">
        <f>O600-P600-VLOOKUP(C600, Вчера_Спутник!C:BG, 13, FALSE)</f>
        <v>#N/A</v>
      </c>
      <c r="AN600" s="53" t="e">
        <f>Q600-R600-VLOOKUP(C600, Вчера_Спутник!C:BG, 15, FALSE)</f>
        <v>#N/A</v>
      </c>
      <c r="AO600" s="53" t="e">
        <f>S600-T600-VLOOKUP(C600, Вчера_Спутник!C:BG, 17, FALSE)</f>
        <v>#N/A</v>
      </c>
      <c r="AP600" s="53" t="e">
        <f>U600-V600-VLOOKUP(C600, Вчера_Спутник!C:BG, 19, FALSE)</f>
        <v>#N/A</v>
      </c>
      <c r="AQ600" s="53" t="e">
        <f>W600-X600-VLOOKUP(C600, Вчера_Спутник!C:BG, 21, FALSE)</f>
        <v>#N/A</v>
      </c>
      <c r="AR600" s="53" t="e">
        <f>Y600-Z600-VLOOKUP(C600, Вчера_Спутник!C:BG, 23, FALSE)</f>
        <v>#N/A</v>
      </c>
      <c r="AS600" s="53" t="e">
        <f>VLOOKUP(C600, Вчера_Спутник!C:BG, 25, FALSE)+F600-V600-Z600-AA600</f>
        <v>#N/A</v>
      </c>
    </row>
    <row r="601" spans="1:45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4"/>
      <c r="AB601" s="48"/>
      <c r="AC601" s="53">
        <f t="shared" si="19"/>
        <v>0</v>
      </c>
      <c r="AD601" s="53">
        <f t="shared" si="20"/>
        <v>0</v>
      </c>
      <c r="AE601" s="53" t="str">
        <f>IF(ISNA(VLOOKUP(C601,Вчера_Спутник!C:C, 1, FALSE)),"ошибка",0)</f>
        <v>ошибка</v>
      </c>
      <c r="AF601" s="55"/>
      <c r="AG601" s="53" t="e">
        <f>D601-VLOOKUP(C601, Вчера_Спутник!C:BG, 2, FALSE)</f>
        <v>#N/A</v>
      </c>
      <c r="AH601" s="53" t="e">
        <f>E601-F601-VLOOKUP(C601, Вчера_Спутник!C:BG, 3, FALSE)</f>
        <v>#N/A</v>
      </c>
      <c r="AI601" s="53" t="e">
        <f>G601-H601-VLOOKUP(C601, Вчера_Спутник!C:BG, 5, FALSE)</f>
        <v>#N/A</v>
      </c>
      <c r="AJ601" s="53" t="e">
        <f>I601-J601-VLOOKUP(C601, Вчера_Спутник!C:BG, 7, FALSE)</f>
        <v>#N/A</v>
      </c>
      <c r="AK601" s="53" t="e">
        <f>K601-L601-VLOOKUP(C601, Вчера_Спутник!C:BG, 9, FALSE)</f>
        <v>#N/A</v>
      </c>
      <c r="AL601" s="53" t="e">
        <f>M601-N601-VLOOKUP(C601, Вчера_Спутник!C:BG, 11, FALSE)</f>
        <v>#N/A</v>
      </c>
      <c r="AM601" s="53" t="e">
        <f>O601-P601-VLOOKUP(C601, Вчера_Спутник!C:BG, 13, FALSE)</f>
        <v>#N/A</v>
      </c>
      <c r="AN601" s="53" t="e">
        <f>Q601-R601-VLOOKUP(C601, Вчера_Спутник!C:BG, 15, FALSE)</f>
        <v>#N/A</v>
      </c>
      <c r="AO601" s="53" t="e">
        <f>S601-T601-VLOOKUP(C601, Вчера_Спутник!C:BG, 17, FALSE)</f>
        <v>#N/A</v>
      </c>
      <c r="AP601" s="53" t="e">
        <f>U601-V601-VLOOKUP(C601, Вчера_Спутник!C:BG, 19, FALSE)</f>
        <v>#N/A</v>
      </c>
      <c r="AQ601" s="53" t="e">
        <f>W601-X601-VLOOKUP(C601, Вчера_Спутник!C:BG, 21, FALSE)</f>
        <v>#N/A</v>
      </c>
      <c r="AR601" s="53" t="e">
        <f>Y601-Z601-VLOOKUP(C601, Вчера_Спутник!C:BG, 23, FALSE)</f>
        <v>#N/A</v>
      </c>
      <c r="AS601" s="53" t="e">
        <f>VLOOKUP(C601, Вчера_Спутник!C:BG, 25, FALSE)+F601-V601-Z601-AA601</f>
        <v>#N/A</v>
      </c>
    </row>
    <row r="602" spans="1:45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4"/>
      <c r="AB602" s="48"/>
      <c r="AC602" s="53">
        <f t="shared" si="19"/>
        <v>0</v>
      </c>
      <c r="AD602" s="53">
        <f t="shared" si="20"/>
        <v>0</v>
      </c>
      <c r="AE602" s="53" t="str">
        <f>IF(ISNA(VLOOKUP(C602,Вчера_Спутник!C:C, 1, FALSE)),"ошибка",0)</f>
        <v>ошибка</v>
      </c>
      <c r="AF602" s="55"/>
      <c r="AG602" s="53" t="e">
        <f>D602-VLOOKUP(C602, Вчера_Спутник!C:BG, 2, FALSE)</f>
        <v>#N/A</v>
      </c>
      <c r="AH602" s="53" t="e">
        <f>E602-F602-VLOOKUP(C602, Вчера_Спутник!C:BG, 3, FALSE)</f>
        <v>#N/A</v>
      </c>
      <c r="AI602" s="53" t="e">
        <f>G602-H602-VLOOKUP(C602, Вчера_Спутник!C:BG, 5, FALSE)</f>
        <v>#N/A</v>
      </c>
      <c r="AJ602" s="53" t="e">
        <f>I602-J602-VLOOKUP(C602, Вчера_Спутник!C:BG, 7, FALSE)</f>
        <v>#N/A</v>
      </c>
      <c r="AK602" s="53" t="e">
        <f>K602-L602-VLOOKUP(C602, Вчера_Спутник!C:BG, 9, FALSE)</f>
        <v>#N/A</v>
      </c>
      <c r="AL602" s="53" t="e">
        <f>M602-N602-VLOOKUP(C602, Вчера_Спутник!C:BG, 11, FALSE)</f>
        <v>#N/A</v>
      </c>
      <c r="AM602" s="53" t="e">
        <f>O602-P602-VLOOKUP(C602, Вчера_Спутник!C:BG, 13, FALSE)</f>
        <v>#N/A</v>
      </c>
      <c r="AN602" s="53" t="e">
        <f>Q602-R602-VLOOKUP(C602, Вчера_Спутник!C:BG, 15, FALSE)</f>
        <v>#N/A</v>
      </c>
      <c r="AO602" s="53" t="e">
        <f>S602-T602-VLOOKUP(C602, Вчера_Спутник!C:BG, 17, FALSE)</f>
        <v>#N/A</v>
      </c>
      <c r="AP602" s="53" t="e">
        <f>U602-V602-VLOOKUP(C602, Вчера_Спутник!C:BG, 19, FALSE)</f>
        <v>#N/A</v>
      </c>
      <c r="AQ602" s="53" t="e">
        <f>W602-X602-VLOOKUP(C602, Вчера_Спутник!C:BG, 21, FALSE)</f>
        <v>#N/A</v>
      </c>
      <c r="AR602" s="53" t="e">
        <f>Y602-Z602-VLOOKUP(C602, Вчера_Спутник!C:BG, 23, FALSE)</f>
        <v>#N/A</v>
      </c>
      <c r="AS602" s="53" t="e">
        <f>VLOOKUP(C602, Вчера_Спутник!C:BG, 25, FALSE)+F602-V602-Z602-AA602</f>
        <v>#N/A</v>
      </c>
    </row>
    <row r="603" spans="1:45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4"/>
      <c r="AB603" s="48"/>
      <c r="AC603" s="53">
        <f t="shared" si="19"/>
        <v>0</v>
      </c>
      <c r="AD603" s="53">
        <f t="shared" si="20"/>
        <v>0</v>
      </c>
      <c r="AE603" s="53" t="str">
        <f>IF(ISNA(VLOOKUP(C603,Вчера_Спутник!C:C, 1, FALSE)),"ошибка",0)</f>
        <v>ошибка</v>
      </c>
      <c r="AF603" s="55"/>
      <c r="AG603" s="53" t="e">
        <f>D603-VLOOKUP(C603, Вчера_Спутник!C:BG, 2, FALSE)</f>
        <v>#N/A</v>
      </c>
      <c r="AH603" s="53" t="e">
        <f>E603-F603-VLOOKUP(C603, Вчера_Спутник!C:BG, 3, FALSE)</f>
        <v>#N/A</v>
      </c>
      <c r="AI603" s="53" t="e">
        <f>G603-H603-VLOOKUP(C603, Вчера_Спутник!C:BG, 5, FALSE)</f>
        <v>#N/A</v>
      </c>
      <c r="AJ603" s="53" t="e">
        <f>I603-J603-VLOOKUP(C603, Вчера_Спутник!C:BG, 7, FALSE)</f>
        <v>#N/A</v>
      </c>
      <c r="AK603" s="53" t="e">
        <f>K603-L603-VLOOKUP(C603, Вчера_Спутник!C:BG, 9, FALSE)</f>
        <v>#N/A</v>
      </c>
      <c r="AL603" s="53" t="e">
        <f>M603-N603-VLOOKUP(C603, Вчера_Спутник!C:BG, 11, FALSE)</f>
        <v>#N/A</v>
      </c>
      <c r="AM603" s="53" t="e">
        <f>O603-P603-VLOOKUP(C603, Вчера_Спутник!C:BG, 13, FALSE)</f>
        <v>#N/A</v>
      </c>
      <c r="AN603" s="53" t="e">
        <f>Q603-R603-VLOOKUP(C603, Вчера_Спутник!C:BG, 15, FALSE)</f>
        <v>#N/A</v>
      </c>
      <c r="AO603" s="53" t="e">
        <f>S603-T603-VLOOKUP(C603, Вчера_Спутник!C:BG, 17, FALSE)</f>
        <v>#N/A</v>
      </c>
      <c r="AP603" s="53" t="e">
        <f>U603-V603-VLOOKUP(C603, Вчера_Спутник!C:BG, 19, FALSE)</f>
        <v>#N/A</v>
      </c>
      <c r="AQ603" s="53" t="e">
        <f>W603-X603-VLOOKUP(C603, Вчера_Спутник!C:BG, 21, FALSE)</f>
        <v>#N/A</v>
      </c>
      <c r="AR603" s="53" t="e">
        <f>Y603-Z603-VLOOKUP(C603, Вчера_Спутник!C:BG, 23, FALSE)</f>
        <v>#N/A</v>
      </c>
      <c r="AS603" s="53" t="e">
        <f>VLOOKUP(C603, Вчера_Спутник!C:BG, 25, FALSE)+F603-V603-Z603-AA603</f>
        <v>#N/A</v>
      </c>
    </row>
    <row r="604" spans="1:45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4"/>
      <c r="AB604" s="48"/>
      <c r="AC604" s="53">
        <f t="shared" si="19"/>
        <v>0</v>
      </c>
      <c r="AD604" s="53">
        <f t="shared" si="20"/>
        <v>0</v>
      </c>
      <c r="AE604" s="53" t="str">
        <f>IF(ISNA(VLOOKUP(C604,Вчера_Спутник!C:C, 1, FALSE)),"ошибка",0)</f>
        <v>ошибка</v>
      </c>
      <c r="AF604" s="55"/>
      <c r="AG604" s="53" t="e">
        <f>D604-VLOOKUP(C604, Вчера_Спутник!C:BG, 2, FALSE)</f>
        <v>#N/A</v>
      </c>
      <c r="AH604" s="53" t="e">
        <f>E604-F604-VLOOKUP(C604, Вчера_Спутник!C:BG, 3, FALSE)</f>
        <v>#N/A</v>
      </c>
      <c r="AI604" s="53" t="e">
        <f>G604-H604-VLOOKUP(C604, Вчера_Спутник!C:BG, 5, FALSE)</f>
        <v>#N/A</v>
      </c>
      <c r="AJ604" s="53" t="e">
        <f>I604-J604-VLOOKUP(C604, Вчера_Спутник!C:BG, 7, FALSE)</f>
        <v>#N/A</v>
      </c>
      <c r="AK604" s="53" t="e">
        <f>K604-L604-VLOOKUP(C604, Вчера_Спутник!C:BG, 9, FALSE)</f>
        <v>#N/A</v>
      </c>
      <c r="AL604" s="53" t="e">
        <f>M604-N604-VLOOKUP(C604, Вчера_Спутник!C:BG, 11, FALSE)</f>
        <v>#N/A</v>
      </c>
      <c r="AM604" s="53" t="e">
        <f>O604-P604-VLOOKUP(C604, Вчера_Спутник!C:BG, 13, FALSE)</f>
        <v>#N/A</v>
      </c>
      <c r="AN604" s="53" t="e">
        <f>Q604-R604-VLOOKUP(C604, Вчера_Спутник!C:BG, 15, FALSE)</f>
        <v>#N/A</v>
      </c>
      <c r="AO604" s="53" t="e">
        <f>S604-T604-VLOOKUP(C604, Вчера_Спутник!C:BG, 17, FALSE)</f>
        <v>#N/A</v>
      </c>
      <c r="AP604" s="53" t="e">
        <f>U604-V604-VLOOKUP(C604, Вчера_Спутник!C:BG, 19, FALSE)</f>
        <v>#N/A</v>
      </c>
      <c r="AQ604" s="53" t="e">
        <f>W604-X604-VLOOKUP(C604, Вчера_Спутник!C:BG, 21, FALSE)</f>
        <v>#N/A</v>
      </c>
      <c r="AR604" s="53" t="e">
        <f>Y604-Z604-VLOOKUP(C604, Вчера_Спутник!C:BG, 23, FALSE)</f>
        <v>#N/A</v>
      </c>
      <c r="AS604" s="53" t="e">
        <f>VLOOKUP(C604, Вчера_Спутник!C:BG, 25, FALSE)+F604-V604-Z604-AA604</f>
        <v>#N/A</v>
      </c>
    </row>
    <row r="605" spans="1:45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4"/>
      <c r="AB605" s="48"/>
      <c r="AC605" s="53">
        <f t="shared" si="19"/>
        <v>0</v>
      </c>
      <c r="AD605" s="53">
        <f t="shared" si="20"/>
        <v>0</v>
      </c>
      <c r="AE605" s="53" t="str">
        <f>IF(ISNA(VLOOKUP(C605,Вчера_Спутник!C:C, 1, FALSE)),"ошибка",0)</f>
        <v>ошибка</v>
      </c>
      <c r="AF605" s="55"/>
      <c r="AG605" s="53" t="e">
        <f>D605-VLOOKUP(C605, Вчера_Спутник!C:BG, 2, FALSE)</f>
        <v>#N/A</v>
      </c>
      <c r="AH605" s="53" t="e">
        <f>E605-F605-VLOOKUP(C605, Вчера_Спутник!C:BG, 3, FALSE)</f>
        <v>#N/A</v>
      </c>
      <c r="AI605" s="53" t="e">
        <f>G605-H605-VLOOKUP(C605, Вчера_Спутник!C:BG, 5, FALSE)</f>
        <v>#N/A</v>
      </c>
      <c r="AJ605" s="53" t="e">
        <f>I605-J605-VLOOKUP(C605, Вчера_Спутник!C:BG, 7, FALSE)</f>
        <v>#N/A</v>
      </c>
      <c r="AK605" s="53" t="e">
        <f>K605-L605-VLOOKUP(C605, Вчера_Спутник!C:BG, 9, FALSE)</f>
        <v>#N/A</v>
      </c>
      <c r="AL605" s="53" t="e">
        <f>M605-N605-VLOOKUP(C605, Вчера_Спутник!C:BG, 11, FALSE)</f>
        <v>#N/A</v>
      </c>
      <c r="AM605" s="53" t="e">
        <f>O605-P605-VLOOKUP(C605, Вчера_Спутник!C:BG, 13, FALSE)</f>
        <v>#N/A</v>
      </c>
      <c r="AN605" s="53" t="e">
        <f>Q605-R605-VLOOKUP(C605, Вчера_Спутник!C:BG, 15, FALSE)</f>
        <v>#N/A</v>
      </c>
      <c r="AO605" s="53" t="e">
        <f>S605-T605-VLOOKUP(C605, Вчера_Спутник!C:BG, 17, FALSE)</f>
        <v>#N/A</v>
      </c>
      <c r="AP605" s="53" t="e">
        <f>U605-V605-VLOOKUP(C605, Вчера_Спутник!C:BG, 19, FALSE)</f>
        <v>#N/A</v>
      </c>
      <c r="AQ605" s="53" t="e">
        <f>W605-X605-VLOOKUP(C605, Вчера_Спутник!C:BG, 21, FALSE)</f>
        <v>#N/A</v>
      </c>
      <c r="AR605" s="53" t="e">
        <f>Y605-Z605-VLOOKUP(C605, Вчера_Спутник!C:BG, 23, FALSE)</f>
        <v>#N/A</v>
      </c>
      <c r="AS605" s="53" t="e">
        <f>VLOOKUP(C605, Вчера_Спутник!C:BG, 25, FALSE)+F605-V605-Z605-AA605</f>
        <v>#N/A</v>
      </c>
    </row>
    <row r="606" spans="1:45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4"/>
      <c r="AB606" s="48"/>
      <c r="AC606" s="53">
        <f t="shared" si="19"/>
        <v>0</v>
      </c>
      <c r="AD606" s="53">
        <f t="shared" si="20"/>
        <v>0</v>
      </c>
      <c r="AE606" s="53" t="str">
        <f>IF(ISNA(VLOOKUP(C606,Вчера_Спутник!C:C, 1, FALSE)),"ошибка",0)</f>
        <v>ошибка</v>
      </c>
      <c r="AF606" s="55"/>
      <c r="AG606" s="53" t="e">
        <f>D606-VLOOKUP(C606, Вчера_Спутник!C:BG, 2, FALSE)</f>
        <v>#N/A</v>
      </c>
      <c r="AH606" s="53" t="e">
        <f>E606-F606-VLOOKUP(C606, Вчера_Спутник!C:BG, 3, FALSE)</f>
        <v>#N/A</v>
      </c>
      <c r="AI606" s="53" t="e">
        <f>G606-H606-VLOOKUP(C606, Вчера_Спутник!C:BG, 5, FALSE)</f>
        <v>#N/A</v>
      </c>
      <c r="AJ606" s="53" t="e">
        <f>I606-J606-VLOOKUP(C606, Вчера_Спутник!C:BG, 7, FALSE)</f>
        <v>#N/A</v>
      </c>
      <c r="AK606" s="53" t="e">
        <f>K606-L606-VLOOKUP(C606, Вчера_Спутник!C:BG, 9, FALSE)</f>
        <v>#N/A</v>
      </c>
      <c r="AL606" s="53" t="e">
        <f>M606-N606-VLOOKUP(C606, Вчера_Спутник!C:BG, 11, FALSE)</f>
        <v>#N/A</v>
      </c>
      <c r="AM606" s="53" t="e">
        <f>O606-P606-VLOOKUP(C606, Вчера_Спутник!C:BG, 13, FALSE)</f>
        <v>#N/A</v>
      </c>
      <c r="AN606" s="53" t="e">
        <f>Q606-R606-VLOOKUP(C606, Вчера_Спутник!C:BG, 15, FALSE)</f>
        <v>#N/A</v>
      </c>
      <c r="AO606" s="53" t="e">
        <f>S606-T606-VLOOKUP(C606, Вчера_Спутник!C:BG, 17, FALSE)</f>
        <v>#N/A</v>
      </c>
      <c r="AP606" s="53" t="e">
        <f>U606-V606-VLOOKUP(C606, Вчера_Спутник!C:BG, 19, FALSE)</f>
        <v>#N/A</v>
      </c>
      <c r="AQ606" s="53" t="e">
        <f>W606-X606-VLOOKUP(C606, Вчера_Спутник!C:BG, 21, FALSE)</f>
        <v>#N/A</v>
      </c>
      <c r="AR606" s="53" t="e">
        <f>Y606-Z606-VLOOKUP(C606, Вчера_Спутник!C:BG, 23, FALSE)</f>
        <v>#N/A</v>
      </c>
      <c r="AS606" s="53" t="e">
        <f>VLOOKUP(C606, Вчера_Спутник!C:BG, 25, FALSE)+F606-V606-Z606-AA606</f>
        <v>#N/A</v>
      </c>
    </row>
    <row r="607" spans="1:45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4"/>
      <c r="AB607" s="48"/>
      <c r="AC607" s="53">
        <f t="shared" si="19"/>
        <v>0</v>
      </c>
      <c r="AD607" s="53">
        <f t="shared" si="20"/>
        <v>0</v>
      </c>
      <c r="AE607" s="53" t="str">
        <f>IF(ISNA(VLOOKUP(C607,Вчера_Спутник!C:C, 1, FALSE)),"ошибка",0)</f>
        <v>ошибка</v>
      </c>
      <c r="AF607" s="55"/>
      <c r="AG607" s="53" t="e">
        <f>D607-VLOOKUP(C607, Вчера_Спутник!C:BG, 2, FALSE)</f>
        <v>#N/A</v>
      </c>
      <c r="AH607" s="53" t="e">
        <f>E607-F607-VLOOKUP(C607, Вчера_Спутник!C:BG, 3, FALSE)</f>
        <v>#N/A</v>
      </c>
      <c r="AI607" s="53" t="e">
        <f>G607-H607-VLOOKUP(C607, Вчера_Спутник!C:BG, 5, FALSE)</f>
        <v>#N/A</v>
      </c>
      <c r="AJ607" s="53" t="e">
        <f>I607-J607-VLOOKUP(C607, Вчера_Спутник!C:BG, 7, FALSE)</f>
        <v>#N/A</v>
      </c>
      <c r="AK607" s="53" t="e">
        <f>K607-L607-VLOOKUP(C607, Вчера_Спутник!C:BG, 9, FALSE)</f>
        <v>#N/A</v>
      </c>
      <c r="AL607" s="53" t="e">
        <f>M607-N607-VLOOKUP(C607, Вчера_Спутник!C:BG, 11, FALSE)</f>
        <v>#N/A</v>
      </c>
      <c r="AM607" s="53" t="e">
        <f>O607-P607-VLOOKUP(C607, Вчера_Спутник!C:BG, 13, FALSE)</f>
        <v>#N/A</v>
      </c>
      <c r="AN607" s="53" t="e">
        <f>Q607-R607-VLOOKUP(C607, Вчера_Спутник!C:BG, 15, FALSE)</f>
        <v>#N/A</v>
      </c>
      <c r="AO607" s="53" t="e">
        <f>S607-T607-VLOOKUP(C607, Вчера_Спутник!C:BG, 17, FALSE)</f>
        <v>#N/A</v>
      </c>
      <c r="AP607" s="53" t="e">
        <f>U607-V607-VLOOKUP(C607, Вчера_Спутник!C:BG, 19, FALSE)</f>
        <v>#N/A</v>
      </c>
      <c r="AQ607" s="53" t="e">
        <f>W607-X607-VLOOKUP(C607, Вчера_Спутник!C:BG, 21, FALSE)</f>
        <v>#N/A</v>
      </c>
      <c r="AR607" s="53" t="e">
        <f>Y607-Z607-VLOOKUP(C607, Вчера_Спутник!C:BG, 23, FALSE)</f>
        <v>#N/A</v>
      </c>
      <c r="AS607" s="53" t="e">
        <f>VLOOKUP(C607, Вчера_Спутник!C:BG, 25, FALSE)+F607-V607-Z607-AA607</f>
        <v>#N/A</v>
      </c>
    </row>
    <row r="608" spans="1:45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4"/>
      <c r="AB608" s="48"/>
      <c r="AC608" s="53">
        <f t="shared" si="19"/>
        <v>0</v>
      </c>
      <c r="AD608" s="53">
        <f t="shared" si="20"/>
        <v>0</v>
      </c>
      <c r="AE608" s="53" t="str">
        <f>IF(ISNA(VLOOKUP(C608,Вчера_Спутник!C:C, 1, FALSE)),"ошибка",0)</f>
        <v>ошибка</v>
      </c>
      <c r="AF608" s="55"/>
      <c r="AG608" s="53" t="e">
        <f>D608-VLOOKUP(C608, Вчера_Спутник!C:BG, 2, FALSE)</f>
        <v>#N/A</v>
      </c>
      <c r="AH608" s="53" t="e">
        <f>E608-F608-VLOOKUP(C608, Вчера_Спутник!C:BG, 3, FALSE)</f>
        <v>#N/A</v>
      </c>
      <c r="AI608" s="53" t="e">
        <f>G608-H608-VLOOKUP(C608, Вчера_Спутник!C:BG, 5, FALSE)</f>
        <v>#N/A</v>
      </c>
      <c r="AJ608" s="53" t="e">
        <f>I608-J608-VLOOKUP(C608, Вчера_Спутник!C:BG, 7, FALSE)</f>
        <v>#N/A</v>
      </c>
      <c r="AK608" s="53" t="e">
        <f>K608-L608-VLOOKUP(C608, Вчера_Спутник!C:BG, 9, FALSE)</f>
        <v>#N/A</v>
      </c>
      <c r="AL608" s="53" t="e">
        <f>M608-N608-VLOOKUP(C608, Вчера_Спутник!C:BG, 11, FALSE)</f>
        <v>#N/A</v>
      </c>
      <c r="AM608" s="53" t="e">
        <f>O608-P608-VLOOKUP(C608, Вчера_Спутник!C:BG, 13, FALSE)</f>
        <v>#N/A</v>
      </c>
      <c r="AN608" s="53" t="e">
        <f>Q608-R608-VLOOKUP(C608, Вчера_Спутник!C:BG, 15, FALSE)</f>
        <v>#N/A</v>
      </c>
      <c r="AO608" s="53" t="e">
        <f>S608-T608-VLOOKUP(C608, Вчера_Спутник!C:BG, 17, FALSE)</f>
        <v>#N/A</v>
      </c>
      <c r="AP608" s="53" t="e">
        <f>U608-V608-VLOOKUP(C608, Вчера_Спутник!C:BG, 19, FALSE)</f>
        <v>#N/A</v>
      </c>
      <c r="AQ608" s="53" t="e">
        <f>W608-X608-VLOOKUP(C608, Вчера_Спутник!C:BG, 21, FALSE)</f>
        <v>#N/A</v>
      </c>
      <c r="AR608" s="53" t="e">
        <f>Y608-Z608-VLOOKUP(C608, Вчера_Спутник!C:BG, 23, FALSE)</f>
        <v>#N/A</v>
      </c>
      <c r="AS608" s="53" t="e">
        <f>VLOOKUP(C608, Вчера_Спутник!C:BG, 25, FALSE)+F608-V608-Z608-AA608</f>
        <v>#N/A</v>
      </c>
    </row>
    <row r="609" spans="1:45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4"/>
      <c r="AB609" s="48"/>
      <c r="AC609" s="53">
        <f t="shared" si="19"/>
        <v>0</v>
      </c>
      <c r="AD609" s="53">
        <f t="shared" si="20"/>
        <v>0</v>
      </c>
      <c r="AE609" s="53" t="str">
        <f>IF(ISNA(VLOOKUP(C609,Вчера_Спутник!C:C, 1, FALSE)),"ошибка",0)</f>
        <v>ошибка</v>
      </c>
      <c r="AF609" s="55"/>
      <c r="AG609" s="53" t="e">
        <f>D609-VLOOKUP(C609, Вчера_Спутник!C:BG, 2, FALSE)</f>
        <v>#N/A</v>
      </c>
      <c r="AH609" s="53" t="e">
        <f>E609-F609-VLOOKUP(C609, Вчера_Спутник!C:BG, 3, FALSE)</f>
        <v>#N/A</v>
      </c>
      <c r="AI609" s="53" t="e">
        <f>G609-H609-VLOOKUP(C609, Вчера_Спутник!C:BG, 5, FALSE)</f>
        <v>#N/A</v>
      </c>
      <c r="AJ609" s="53" t="e">
        <f>I609-J609-VLOOKUP(C609, Вчера_Спутник!C:BG, 7, FALSE)</f>
        <v>#N/A</v>
      </c>
      <c r="AK609" s="53" t="e">
        <f>K609-L609-VLOOKUP(C609, Вчера_Спутник!C:BG, 9, FALSE)</f>
        <v>#N/A</v>
      </c>
      <c r="AL609" s="53" t="e">
        <f>M609-N609-VLOOKUP(C609, Вчера_Спутник!C:BG, 11, FALSE)</f>
        <v>#N/A</v>
      </c>
      <c r="AM609" s="53" t="e">
        <f>O609-P609-VLOOKUP(C609, Вчера_Спутник!C:BG, 13, FALSE)</f>
        <v>#N/A</v>
      </c>
      <c r="AN609" s="53" t="e">
        <f>Q609-R609-VLOOKUP(C609, Вчера_Спутник!C:BG, 15, FALSE)</f>
        <v>#N/A</v>
      </c>
      <c r="AO609" s="53" t="e">
        <f>S609-T609-VLOOKUP(C609, Вчера_Спутник!C:BG, 17, FALSE)</f>
        <v>#N/A</v>
      </c>
      <c r="AP609" s="53" t="e">
        <f>U609-V609-VLOOKUP(C609, Вчера_Спутник!C:BG, 19, FALSE)</f>
        <v>#N/A</v>
      </c>
      <c r="AQ609" s="53" t="e">
        <f>W609-X609-VLOOKUP(C609, Вчера_Спутник!C:BG, 21, FALSE)</f>
        <v>#N/A</v>
      </c>
      <c r="AR609" s="53" t="e">
        <f>Y609-Z609-VLOOKUP(C609, Вчера_Спутник!C:BG, 23, FALSE)</f>
        <v>#N/A</v>
      </c>
      <c r="AS609" s="53" t="e">
        <f>VLOOKUP(C609, Вчера_Спутник!C:BG, 25, FALSE)+F609-V609-Z609-AA609</f>
        <v>#N/A</v>
      </c>
    </row>
    <row r="610" spans="1:45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4"/>
      <c r="AB610" s="48"/>
      <c r="AC610" s="53">
        <f t="shared" si="19"/>
        <v>0</v>
      </c>
      <c r="AD610" s="53">
        <f t="shared" si="20"/>
        <v>0</v>
      </c>
      <c r="AE610" s="53" t="str">
        <f>IF(ISNA(VLOOKUP(C610,Вчера_Спутник!C:C, 1, FALSE)),"ошибка",0)</f>
        <v>ошибка</v>
      </c>
      <c r="AF610" s="55"/>
      <c r="AG610" s="53" t="e">
        <f>D610-VLOOKUP(C610, Вчера_Спутник!C:BG, 2, FALSE)</f>
        <v>#N/A</v>
      </c>
      <c r="AH610" s="53" t="e">
        <f>E610-F610-VLOOKUP(C610, Вчера_Спутник!C:BG, 3, FALSE)</f>
        <v>#N/A</v>
      </c>
      <c r="AI610" s="53" t="e">
        <f>G610-H610-VLOOKUP(C610, Вчера_Спутник!C:BG, 5, FALSE)</f>
        <v>#N/A</v>
      </c>
      <c r="AJ610" s="53" t="e">
        <f>I610-J610-VLOOKUP(C610, Вчера_Спутник!C:BG, 7, FALSE)</f>
        <v>#N/A</v>
      </c>
      <c r="AK610" s="53" t="e">
        <f>K610-L610-VLOOKUP(C610, Вчера_Спутник!C:BG, 9, FALSE)</f>
        <v>#N/A</v>
      </c>
      <c r="AL610" s="53" t="e">
        <f>M610-N610-VLOOKUP(C610, Вчера_Спутник!C:BG, 11, FALSE)</f>
        <v>#N/A</v>
      </c>
      <c r="AM610" s="53" t="e">
        <f>O610-P610-VLOOKUP(C610, Вчера_Спутник!C:BG, 13, FALSE)</f>
        <v>#N/A</v>
      </c>
      <c r="AN610" s="53" t="e">
        <f>Q610-R610-VLOOKUP(C610, Вчера_Спутник!C:BG, 15, FALSE)</f>
        <v>#N/A</v>
      </c>
      <c r="AO610" s="53" t="e">
        <f>S610-T610-VLOOKUP(C610, Вчера_Спутник!C:BG, 17, FALSE)</f>
        <v>#N/A</v>
      </c>
      <c r="AP610" s="53" t="e">
        <f>U610-V610-VLOOKUP(C610, Вчера_Спутник!C:BG, 19, FALSE)</f>
        <v>#N/A</v>
      </c>
      <c r="AQ610" s="53" t="e">
        <f>W610-X610-VLOOKUP(C610, Вчера_Спутник!C:BG, 21, FALSE)</f>
        <v>#N/A</v>
      </c>
      <c r="AR610" s="53" t="e">
        <f>Y610-Z610-VLOOKUP(C610, Вчера_Спутник!C:BG, 23, FALSE)</f>
        <v>#N/A</v>
      </c>
      <c r="AS610" s="53" t="e">
        <f>VLOOKUP(C610, Вчера_Спутник!C:BG, 25, FALSE)+F610-V610-Z610-AA610</f>
        <v>#N/A</v>
      </c>
    </row>
    <row r="611" spans="1:45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4"/>
      <c r="AB611" s="48"/>
      <c r="AC611" s="53">
        <f t="shared" si="19"/>
        <v>0</v>
      </c>
      <c r="AD611" s="53">
        <f t="shared" si="20"/>
        <v>0</v>
      </c>
      <c r="AE611" s="53" t="str">
        <f>IF(ISNA(VLOOKUP(C611,Вчера_Спутник!C:C, 1, FALSE)),"ошибка",0)</f>
        <v>ошибка</v>
      </c>
      <c r="AF611" s="55"/>
      <c r="AG611" s="53" t="e">
        <f>D611-VLOOKUP(C611, Вчера_Спутник!C:BG, 2, FALSE)</f>
        <v>#N/A</v>
      </c>
      <c r="AH611" s="53" t="e">
        <f>E611-F611-VLOOKUP(C611, Вчера_Спутник!C:BG, 3, FALSE)</f>
        <v>#N/A</v>
      </c>
      <c r="AI611" s="53" t="e">
        <f>G611-H611-VLOOKUP(C611, Вчера_Спутник!C:BG, 5, FALSE)</f>
        <v>#N/A</v>
      </c>
      <c r="AJ611" s="53" t="e">
        <f>I611-J611-VLOOKUP(C611, Вчера_Спутник!C:BG, 7, FALSE)</f>
        <v>#N/A</v>
      </c>
      <c r="AK611" s="53" t="e">
        <f>K611-L611-VLOOKUP(C611, Вчера_Спутник!C:BG, 9, FALSE)</f>
        <v>#N/A</v>
      </c>
      <c r="AL611" s="53" t="e">
        <f>M611-N611-VLOOKUP(C611, Вчера_Спутник!C:BG, 11, FALSE)</f>
        <v>#N/A</v>
      </c>
      <c r="AM611" s="53" t="e">
        <f>O611-P611-VLOOKUP(C611, Вчера_Спутник!C:BG, 13, FALSE)</f>
        <v>#N/A</v>
      </c>
      <c r="AN611" s="53" t="e">
        <f>Q611-R611-VLOOKUP(C611, Вчера_Спутник!C:BG, 15, FALSE)</f>
        <v>#N/A</v>
      </c>
      <c r="AO611" s="53" t="e">
        <f>S611-T611-VLOOKUP(C611, Вчера_Спутник!C:BG, 17, FALSE)</f>
        <v>#N/A</v>
      </c>
      <c r="AP611" s="53" t="e">
        <f>U611-V611-VLOOKUP(C611, Вчера_Спутник!C:BG, 19, FALSE)</f>
        <v>#N/A</v>
      </c>
      <c r="AQ611" s="53" t="e">
        <f>W611-X611-VLOOKUP(C611, Вчера_Спутник!C:BG, 21, FALSE)</f>
        <v>#N/A</v>
      </c>
      <c r="AR611" s="53" t="e">
        <f>Y611-Z611-VLOOKUP(C611, Вчера_Спутник!C:BG, 23, FALSE)</f>
        <v>#N/A</v>
      </c>
      <c r="AS611" s="53" t="e">
        <f>VLOOKUP(C611, Вчера_Спутник!C:BG, 25, FALSE)+F611-V611-Z611-AA611</f>
        <v>#N/A</v>
      </c>
    </row>
    <row r="612" spans="1:45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4"/>
      <c r="AB612" s="48"/>
      <c r="AC612" s="53">
        <f t="shared" si="19"/>
        <v>0</v>
      </c>
      <c r="AD612" s="53">
        <f t="shared" si="20"/>
        <v>0</v>
      </c>
      <c r="AE612" s="53" t="str">
        <f>IF(ISNA(VLOOKUP(C612,Вчера_Спутник!C:C, 1, FALSE)),"ошибка",0)</f>
        <v>ошибка</v>
      </c>
      <c r="AF612" s="55"/>
      <c r="AG612" s="53" t="e">
        <f>D612-VLOOKUP(C612, Вчера_Спутник!C:BG, 2, FALSE)</f>
        <v>#N/A</v>
      </c>
      <c r="AH612" s="53" t="e">
        <f>E612-F612-VLOOKUP(C612, Вчера_Спутник!C:BG, 3, FALSE)</f>
        <v>#N/A</v>
      </c>
      <c r="AI612" s="53" t="e">
        <f>G612-H612-VLOOKUP(C612, Вчера_Спутник!C:BG, 5, FALSE)</f>
        <v>#N/A</v>
      </c>
      <c r="AJ612" s="53" t="e">
        <f>I612-J612-VLOOKUP(C612, Вчера_Спутник!C:BG, 7, FALSE)</f>
        <v>#N/A</v>
      </c>
      <c r="AK612" s="53" t="e">
        <f>K612-L612-VLOOKUP(C612, Вчера_Спутник!C:BG, 9, FALSE)</f>
        <v>#N/A</v>
      </c>
      <c r="AL612" s="53" t="e">
        <f>M612-N612-VLOOKUP(C612, Вчера_Спутник!C:BG, 11, FALSE)</f>
        <v>#N/A</v>
      </c>
      <c r="AM612" s="53" t="e">
        <f>O612-P612-VLOOKUP(C612, Вчера_Спутник!C:BG, 13, FALSE)</f>
        <v>#N/A</v>
      </c>
      <c r="AN612" s="53" t="e">
        <f>Q612-R612-VLOOKUP(C612, Вчера_Спутник!C:BG, 15, FALSE)</f>
        <v>#N/A</v>
      </c>
      <c r="AO612" s="53" t="e">
        <f>S612-T612-VLOOKUP(C612, Вчера_Спутник!C:BG, 17, FALSE)</f>
        <v>#N/A</v>
      </c>
      <c r="AP612" s="53" t="e">
        <f>U612-V612-VLOOKUP(C612, Вчера_Спутник!C:BG, 19, FALSE)</f>
        <v>#N/A</v>
      </c>
      <c r="AQ612" s="53" t="e">
        <f>W612-X612-VLOOKUP(C612, Вчера_Спутник!C:BG, 21, FALSE)</f>
        <v>#N/A</v>
      </c>
      <c r="AR612" s="53" t="e">
        <f>Y612-Z612-VLOOKUP(C612, Вчера_Спутник!C:BG, 23, FALSE)</f>
        <v>#N/A</v>
      </c>
      <c r="AS612" s="53" t="e">
        <f>VLOOKUP(C612, Вчера_Спутник!C:BG, 25, FALSE)+F612-V612-Z612-AA612</f>
        <v>#N/A</v>
      </c>
    </row>
    <row r="613" spans="1:45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4"/>
      <c r="AB613" s="48"/>
      <c r="AC613" s="53">
        <f t="shared" si="19"/>
        <v>0</v>
      </c>
      <c r="AD613" s="53">
        <f t="shared" si="20"/>
        <v>0</v>
      </c>
      <c r="AE613" s="53" t="str">
        <f>IF(ISNA(VLOOKUP(C613,Вчера_Спутник!C:C, 1, FALSE)),"ошибка",0)</f>
        <v>ошибка</v>
      </c>
      <c r="AF613" s="55"/>
      <c r="AG613" s="53" t="e">
        <f>D613-VLOOKUP(C613, Вчера_Спутник!C:BG, 2, FALSE)</f>
        <v>#N/A</v>
      </c>
      <c r="AH613" s="53" t="e">
        <f>E613-F613-VLOOKUP(C613, Вчера_Спутник!C:BG, 3, FALSE)</f>
        <v>#N/A</v>
      </c>
      <c r="AI613" s="53" t="e">
        <f>G613-H613-VLOOKUP(C613, Вчера_Спутник!C:BG, 5, FALSE)</f>
        <v>#N/A</v>
      </c>
      <c r="AJ613" s="53" t="e">
        <f>I613-J613-VLOOKUP(C613, Вчера_Спутник!C:BG, 7, FALSE)</f>
        <v>#N/A</v>
      </c>
      <c r="AK613" s="53" t="e">
        <f>K613-L613-VLOOKUP(C613, Вчера_Спутник!C:BG, 9, FALSE)</f>
        <v>#N/A</v>
      </c>
      <c r="AL613" s="53" t="e">
        <f>M613-N613-VLOOKUP(C613, Вчера_Спутник!C:BG, 11, FALSE)</f>
        <v>#N/A</v>
      </c>
      <c r="AM613" s="53" t="e">
        <f>O613-P613-VLOOKUP(C613, Вчера_Спутник!C:BG, 13, FALSE)</f>
        <v>#N/A</v>
      </c>
      <c r="AN613" s="53" t="e">
        <f>Q613-R613-VLOOKUP(C613, Вчера_Спутник!C:BG, 15, FALSE)</f>
        <v>#N/A</v>
      </c>
      <c r="AO613" s="53" t="e">
        <f>S613-T613-VLOOKUP(C613, Вчера_Спутник!C:BG, 17, FALSE)</f>
        <v>#N/A</v>
      </c>
      <c r="AP613" s="53" t="e">
        <f>U613-V613-VLOOKUP(C613, Вчера_Спутник!C:BG, 19, FALSE)</f>
        <v>#N/A</v>
      </c>
      <c r="AQ613" s="53" t="e">
        <f>W613-X613-VLOOKUP(C613, Вчера_Спутник!C:BG, 21, FALSE)</f>
        <v>#N/A</v>
      </c>
      <c r="AR613" s="53" t="e">
        <f>Y613-Z613-VLOOKUP(C613, Вчера_Спутник!C:BG, 23, FALSE)</f>
        <v>#N/A</v>
      </c>
      <c r="AS613" s="53" t="e">
        <f>VLOOKUP(C613, Вчера_Спутник!C:BG, 25, FALSE)+F613-V613-Z613-AA613</f>
        <v>#N/A</v>
      </c>
    </row>
    <row r="614" spans="1:45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4"/>
      <c r="AB614" s="48"/>
      <c r="AC614" s="53">
        <f t="shared" si="19"/>
        <v>0</v>
      </c>
      <c r="AD614" s="53">
        <f t="shared" si="20"/>
        <v>0</v>
      </c>
      <c r="AE614" s="53" t="str">
        <f>IF(ISNA(VLOOKUP(C614,Вчера_Спутник!C:C, 1, FALSE)),"ошибка",0)</f>
        <v>ошибка</v>
      </c>
      <c r="AF614" s="55"/>
      <c r="AG614" s="53" t="e">
        <f>D614-VLOOKUP(C614, Вчера_Спутник!C:BG, 2, FALSE)</f>
        <v>#N/A</v>
      </c>
      <c r="AH614" s="53" t="e">
        <f>E614-F614-VLOOKUP(C614, Вчера_Спутник!C:BG, 3, FALSE)</f>
        <v>#N/A</v>
      </c>
      <c r="AI614" s="53" t="e">
        <f>G614-H614-VLOOKUP(C614, Вчера_Спутник!C:BG, 5, FALSE)</f>
        <v>#N/A</v>
      </c>
      <c r="AJ614" s="53" t="e">
        <f>I614-J614-VLOOKUP(C614, Вчера_Спутник!C:BG, 7, FALSE)</f>
        <v>#N/A</v>
      </c>
      <c r="AK614" s="53" t="e">
        <f>K614-L614-VLOOKUP(C614, Вчера_Спутник!C:BG, 9, FALSE)</f>
        <v>#N/A</v>
      </c>
      <c r="AL614" s="53" t="e">
        <f>M614-N614-VLOOKUP(C614, Вчера_Спутник!C:BG, 11, FALSE)</f>
        <v>#N/A</v>
      </c>
      <c r="AM614" s="53" t="e">
        <f>O614-P614-VLOOKUP(C614, Вчера_Спутник!C:BG, 13, FALSE)</f>
        <v>#N/A</v>
      </c>
      <c r="AN614" s="53" t="e">
        <f>Q614-R614-VLOOKUP(C614, Вчера_Спутник!C:BG, 15, FALSE)</f>
        <v>#N/A</v>
      </c>
      <c r="AO614" s="53" t="e">
        <f>S614-T614-VLOOKUP(C614, Вчера_Спутник!C:BG, 17, FALSE)</f>
        <v>#N/A</v>
      </c>
      <c r="AP614" s="53" t="e">
        <f>U614-V614-VLOOKUP(C614, Вчера_Спутник!C:BG, 19, FALSE)</f>
        <v>#N/A</v>
      </c>
      <c r="AQ614" s="53" t="e">
        <f>W614-X614-VLOOKUP(C614, Вчера_Спутник!C:BG, 21, FALSE)</f>
        <v>#N/A</v>
      </c>
      <c r="AR614" s="53" t="e">
        <f>Y614-Z614-VLOOKUP(C614, Вчера_Спутник!C:BG, 23, FALSE)</f>
        <v>#N/A</v>
      </c>
      <c r="AS614" s="53" t="e">
        <f>VLOOKUP(C614, Вчера_Спутник!C:BG, 25, FALSE)+F614-V614-Z614-AA614</f>
        <v>#N/A</v>
      </c>
    </row>
    <row r="615" spans="1:45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4"/>
      <c r="AB615" s="48"/>
      <c r="AC615" s="53">
        <f t="shared" si="19"/>
        <v>0</v>
      </c>
      <c r="AD615" s="53">
        <f t="shared" si="20"/>
        <v>0</v>
      </c>
      <c r="AE615" s="53" t="str">
        <f>IF(ISNA(VLOOKUP(C615,Вчера_Спутник!C:C, 1, FALSE)),"ошибка",0)</f>
        <v>ошибка</v>
      </c>
      <c r="AF615" s="55"/>
      <c r="AG615" s="53" t="e">
        <f>D615-VLOOKUP(C615, Вчера_Спутник!C:BG, 2, FALSE)</f>
        <v>#N/A</v>
      </c>
      <c r="AH615" s="53" t="e">
        <f>E615-F615-VLOOKUP(C615, Вчера_Спутник!C:BG, 3, FALSE)</f>
        <v>#N/A</v>
      </c>
      <c r="AI615" s="53" t="e">
        <f>G615-H615-VLOOKUP(C615, Вчера_Спутник!C:BG, 5, FALSE)</f>
        <v>#N/A</v>
      </c>
      <c r="AJ615" s="53" t="e">
        <f>I615-J615-VLOOKUP(C615, Вчера_Спутник!C:BG, 7, FALSE)</f>
        <v>#N/A</v>
      </c>
      <c r="AK615" s="53" t="e">
        <f>K615-L615-VLOOKUP(C615, Вчера_Спутник!C:BG, 9, FALSE)</f>
        <v>#N/A</v>
      </c>
      <c r="AL615" s="53" t="e">
        <f>M615-N615-VLOOKUP(C615, Вчера_Спутник!C:BG, 11, FALSE)</f>
        <v>#N/A</v>
      </c>
      <c r="AM615" s="53" t="e">
        <f>O615-P615-VLOOKUP(C615, Вчера_Спутник!C:BG, 13, FALSE)</f>
        <v>#N/A</v>
      </c>
      <c r="AN615" s="53" t="e">
        <f>Q615-R615-VLOOKUP(C615, Вчера_Спутник!C:BG, 15, FALSE)</f>
        <v>#N/A</v>
      </c>
      <c r="AO615" s="53" t="e">
        <f>S615-T615-VLOOKUP(C615, Вчера_Спутник!C:BG, 17, FALSE)</f>
        <v>#N/A</v>
      </c>
      <c r="AP615" s="53" t="e">
        <f>U615-V615-VLOOKUP(C615, Вчера_Спутник!C:BG, 19, FALSE)</f>
        <v>#N/A</v>
      </c>
      <c r="AQ615" s="53" t="e">
        <f>W615-X615-VLOOKUP(C615, Вчера_Спутник!C:BG, 21, FALSE)</f>
        <v>#N/A</v>
      </c>
      <c r="AR615" s="53" t="e">
        <f>Y615-Z615-VLOOKUP(C615, Вчера_Спутник!C:BG, 23, FALSE)</f>
        <v>#N/A</v>
      </c>
      <c r="AS615" s="53" t="e">
        <f>VLOOKUP(C615, Вчера_Спутник!C:BG, 25, FALSE)+F615-V615-Z615-AA615</f>
        <v>#N/A</v>
      </c>
    </row>
    <row r="616" spans="1:45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4"/>
      <c r="AB616" s="48"/>
      <c r="AC616" s="53">
        <f t="shared" si="19"/>
        <v>0</v>
      </c>
      <c r="AD616" s="53">
        <f t="shared" si="20"/>
        <v>0</v>
      </c>
      <c r="AE616" s="53" t="str">
        <f>IF(ISNA(VLOOKUP(C616,Вчера_Спутник!C:C, 1, FALSE)),"ошибка",0)</f>
        <v>ошибка</v>
      </c>
      <c r="AF616" s="55"/>
      <c r="AG616" s="53" t="e">
        <f>D616-VLOOKUP(C616, Вчера_Спутник!C:BG, 2, FALSE)</f>
        <v>#N/A</v>
      </c>
      <c r="AH616" s="53" t="e">
        <f>E616-F616-VLOOKUP(C616, Вчера_Спутник!C:BG, 3, FALSE)</f>
        <v>#N/A</v>
      </c>
      <c r="AI616" s="53" t="e">
        <f>G616-H616-VLOOKUP(C616, Вчера_Спутник!C:BG, 5, FALSE)</f>
        <v>#N/A</v>
      </c>
      <c r="AJ616" s="53" t="e">
        <f>I616-J616-VLOOKUP(C616, Вчера_Спутник!C:BG, 7, FALSE)</f>
        <v>#N/A</v>
      </c>
      <c r="AK616" s="53" t="e">
        <f>K616-L616-VLOOKUP(C616, Вчера_Спутник!C:BG, 9, FALSE)</f>
        <v>#N/A</v>
      </c>
      <c r="AL616" s="53" t="e">
        <f>M616-N616-VLOOKUP(C616, Вчера_Спутник!C:BG, 11, FALSE)</f>
        <v>#N/A</v>
      </c>
      <c r="AM616" s="53" t="e">
        <f>O616-P616-VLOOKUP(C616, Вчера_Спутник!C:BG, 13, FALSE)</f>
        <v>#N/A</v>
      </c>
      <c r="AN616" s="53" t="e">
        <f>Q616-R616-VLOOKUP(C616, Вчера_Спутник!C:BG, 15, FALSE)</f>
        <v>#N/A</v>
      </c>
      <c r="AO616" s="53" t="e">
        <f>S616-T616-VLOOKUP(C616, Вчера_Спутник!C:BG, 17, FALSE)</f>
        <v>#N/A</v>
      </c>
      <c r="AP616" s="53" t="e">
        <f>U616-V616-VLOOKUP(C616, Вчера_Спутник!C:BG, 19, FALSE)</f>
        <v>#N/A</v>
      </c>
      <c r="AQ616" s="53" t="e">
        <f>W616-X616-VLOOKUP(C616, Вчера_Спутник!C:BG, 21, FALSE)</f>
        <v>#N/A</v>
      </c>
      <c r="AR616" s="53" t="e">
        <f>Y616-Z616-VLOOKUP(C616, Вчера_Спутник!C:BG, 23, FALSE)</f>
        <v>#N/A</v>
      </c>
      <c r="AS616" s="53" t="e">
        <f>VLOOKUP(C616, Вчера_Спутник!C:BG, 25, FALSE)+F616-V616-Z616-AA616</f>
        <v>#N/A</v>
      </c>
    </row>
    <row r="617" spans="1:45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4"/>
      <c r="AB617" s="48"/>
      <c r="AC617" s="53">
        <f t="shared" si="19"/>
        <v>0</v>
      </c>
      <c r="AD617" s="53">
        <f t="shared" si="20"/>
        <v>0</v>
      </c>
      <c r="AE617" s="53" t="str">
        <f>IF(ISNA(VLOOKUP(C617,Вчера_Спутник!C:C, 1, FALSE)),"ошибка",0)</f>
        <v>ошибка</v>
      </c>
      <c r="AF617" s="55"/>
      <c r="AG617" s="53" t="e">
        <f>D617-VLOOKUP(C617, Вчера_Спутник!C:BG, 2, FALSE)</f>
        <v>#N/A</v>
      </c>
      <c r="AH617" s="53" t="e">
        <f>E617-F617-VLOOKUP(C617, Вчера_Спутник!C:BG, 3, FALSE)</f>
        <v>#N/A</v>
      </c>
      <c r="AI617" s="53" t="e">
        <f>G617-H617-VLOOKUP(C617, Вчера_Спутник!C:BG, 5, FALSE)</f>
        <v>#N/A</v>
      </c>
      <c r="AJ617" s="53" t="e">
        <f>I617-J617-VLOOKUP(C617, Вчера_Спутник!C:BG, 7, FALSE)</f>
        <v>#N/A</v>
      </c>
      <c r="AK617" s="53" t="e">
        <f>K617-L617-VLOOKUP(C617, Вчера_Спутник!C:BG, 9, FALSE)</f>
        <v>#N/A</v>
      </c>
      <c r="AL617" s="53" t="e">
        <f>M617-N617-VLOOKUP(C617, Вчера_Спутник!C:BG, 11, FALSE)</f>
        <v>#N/A</v>
      </c>
      <c r="AM617" s="53" t="e">
        <f>O617-P617-VLOOKUP(C617, Вчера_Спутник!C:BG, 13, FALSE)</f>
        <v>#N/A</v>
      </c>
      <c r="AN617" s="53" t="e">
        <f>Q617-R617-VLOOKUP(C617, Вчера_Спутник!C:BG, 15, FALSE)</f>
        <v>#N/A</v>
      </c>
      <c r="AO617" s="53" t="e">
        <f>S617-T617-VLOOKUP(C617, Вчера_Спутник!C:BG, 17, FALSE)</f>
        <v>#N/A</v>
      </c>
      <c r="AP617" s="53" t="e">
        <f>U617-V617-VLOOKUP(C617, Вчера_Спутник!C:BG, 19, FALSE)</f>
        <v>#N/A</v>
      </c>
      <c r="AQ617" s="53" t="e">
        <f>W617-X617-VLOOKUP(C617, Вчера_Спутник!C:BG, 21, FALSE)</f>
        <v>#N/A</v>
      </c>
      <c r="AR617" s="53" t="e">
        <f>Y617-Z617-VLOOKUP(C617, Вчера_Спутник!C:BG, 23, FALSE)</f>
        <v>#N/A</v>
      </c>
      <c r="AS617" s="53" t="e">
        <f>VLOOKUP(C617, Вчера_Спутник!C:BG, 25, FALSE)+F617-V617-Z617-AA617</f>
        <v>#N/A</v>
      </c>
    </row>
    <row r="618" spans="1:45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4"/>
      <c r="AB618" s="48"/>
      <c r="AC618" s="53">
        <f t="shared" si="19"/>
        <v>0</v>
      </c>
      <c r="AD618" s="53">
        <f t="shared" si="20"/>
        <v>0</v>
      </c>
      <c r="AE618" s="53" t="str">
        <f>IF(ISNA(VLOOKUP(C618,Вчера_Спутник!C:C, 1, FALSE)),"ошибка",0)</f>
        <v>ошибка</v>
      </c>
      <c r="AF618" s="55"/>
      <c r="AG618" s="53" t="e">
        <f>D618-VLOOKUP(C618, Вчера_Спутник!C:BG, 2, FALSE)</f>
        <v>#N/A</v>
      </c>
      <c r="AH618" s="53" t="e">
        <f>E618-F618-VLOOKUP(C618, Вчера_Спутник!C:BG, 3, FALSE)</f>
        <v>#N/A</v>
      </c>
      <c r="AI618" s="53" t="e">
        <f>G618-H618-VLOOKUP(C618, Вчера_Спутник!C:BG, 5, FALSE)</f>
        <v>#N/A</v>
      </c>
      <c r="AJ618" s="53" t="e">
        <f>I618-J618-VLOOKUP(C618, Вчера_Спутник!C:BG, 7, FALSE)</f>
        <v>#N/A</v>
      </c>
      <c r="AK618" s="53" t="e">
        <f>K618-L618-VLOOKUP(C618, Вчера_Спутник!C:BG, 9, FALSE)</f>
        <v>#N/A</v>
      </c>
      <c r="AL618" s="53" t="e">
        <f>M618-N618-VLOOKUP(C618, Вчера_Спутник!C:BG, 11, FALSE)</f>
        <v>#N/A</v>
      </c>
      <c r="AM618" s="53" t="e">
        <f>O618-P618-VLOOKUP(C618, Вчера_Спутник!C:BG, 13, FALSE)</f>
        <v>#N/A</v>
      </c>
      <c r="AN618" s="53" t="e">
        <f>Q618-R618-VLOOKUP(C618, Вчера_Спутник!C:BG, 15, FALSE)</f>
        <v>#N/A</v>
      </c>
      <c r="AO618" s="53" t="e">
        <f>S618-T618-VLOOKUP(C618, Вчера_Спутник!C:BG, 17, FALSE)</f>
        <v>#N/A</v>
      </c>
      <c r="AP618" s="53" t="e">
        <f>U618-V618-VLOOKUP(C618, Вчера_Спутник!C:BG, 19, FALSE)</f>
        <v>#N/A</v>
      </c>
      <c r="AQ618" s="53" t="e">
        <f>W618-X618-VLOOKUP(C618, Вчера_Спутник!C:BG, 21, FALSE)</f>
        <v>#N/A</v>
      </c>
      <c r="AR618" s="53" t="e">
        <f>Y618-Z618-VLOOKUP(C618, Вчера_Спутник!C:BG, 23, FALSE)</f>
        <v>#N/A</v>
      </c>
      <c r="AS618" s="53" t="e">
        <f>VLOOKUP(C618, Вчера_Спутник!C:BG, 25, FALSE)+F618-V618-Z618-AA618</f>
        <v>#N/A</v>
      </c>
    </row>
    <row r="619" spans="1:45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4"/>
      <c r="AB619" s="48"/>
      <c r="AC619" s="53">
        <f t="shared" si="19"/>
        <v>0</v>
      </c>
      <c r="AD619" s="53">
        <f t="shared" si="20"/>
        <v>0</v>
      </c>
      <c r="AE619" s="53" t="str">
        <f>IF(ISNA(VLOOKUP(C619,Вчера_Спутник!C:C, 1, FALSE)),"ошибка",0)</f>
        <v>ошибка</v>
      </c>
      <c r="AF619" s="55"/>
      <c r="AG619" s="53" t="e">
        <f>D619-VLOOKUP(C619, Вчера_Спутник!C:BG, 2, FALSE)</f>
        <v>#N/A</v>
      </c>
      <c r="AH619" s="53" t="e">
        <f>E619-F619-VLOOKUP(C619, Вчера_Спутник!C:BG, 3, FALSE)</f>
        <v>#N/A</v>
      </c>
      <c r="AI619" s="53" t="e">
        <f>G619-H619-VLOOKUP(C619, Вчера_Спутник!C:BG, 5, FALSE)</f>
        <v>#N/A</v>
      </c>
      <c r="AJ619" s="53" t="e">
        <f>I619-J619-VLOOKUP(C619, Вчера_Спутник!C:BG, 7, FALSE)</f>
        <v>#N/A</v>
      </c>
      <c r="AK619" s="53" t="e">
        <f>K619-L619-VLOOKUP(C619, Вчера_Спутник!C:BG, 9, FALSE)</f>
        <v>#N/A</v>
      </c>
      <c r="AL619" s="53" t="e">
        <f>M619-N619-VLOOKUP(C619, Вчера_Спутник!C:BG, 11, FALSE)</f>
        <v>#N/A</v>
      </c>
      <c r="AM619" s="53" t="e">
        <f>O619-P619-VLOOKUP(C619, Вчера_Спутник!C:BG, 13, FALSE)</f>
        <v>#N/A</v>
      </c>
      <c r="AN619" s="53" t="e">
        <f>Q619-R619-VLOOKUP(C619, Вчера_Спутник!C:BG, 15, FALSE)</f>
        <v>#N/A</v>
      </c>
      <c r="AO619" s="53" t="e">
        <f>S619-T619-VLOOKUP(C619, Вчера_Спутник!C:BG, 17, FALSE)</f>
        <v>#N/A</v>
      </c>
      <c r="AP619" s="53" t="e">
        <f>U619-V619-VLOOKUP(C619, Вчера_Спутник!C:BG, 19, FALSE)</f>
        <v>#N/A</v>
      </c>
      <c r="AQ619" s="53" t="e">
        <f>W619-X619-VLOOKUP(C619, Вчера_Спутник!C:BG, 21, FALSE)</f>
        <v>#N/A</v>
      </c>
      <c r="AR619" s="53" t="e">
        <f>Y619-Z619-VLOOKUP(C619, Вчера_Спутник!C:BG, 23, FALSE)</f>
        <v>#N/A</v>
      </c>
      <c r="AS619" s="53" t="e">
        <f>VLOOKUP(C619, Вчера_Спутник!C:BG, 25, FALSE)+F619-V619-Z619-AA619</f>
        <v>#N/A</v>
      </c>
    </row>
    <row r="620" spans="1:45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4"/>
      <c r="AB620" s="48"/>
      <c r="AC620" s="53">
        <f t="shared" si="19"/>
        <v>0</v>
      </c>
      <c r="AD620" s="53">
        <f t="shared" si="20"/>
        <v>0</v>
      </c>
      <c r="AE620" s="53" t="str">
        <f>IF(ISNA(VLOOKUP(C620,Вчера_Спутник!C:C, 1, FALSE)),"ошибка",0)</f>
        <v>ошибка</v>
      </c>
      <c r="AF620" s="55"/>
      <c r="AG620" s="53" t="e">
        <f>D620-VLOOKUP(C620, Вчера_Спутник!C:BG, 2, FALSE)</f>
        <v>#N/A</v>
      </c>
      <c r="AH620" s="53" t="e">
        <f>E620-F620-VLOOKUP(C620, Вчера_Спутник!C:BG, 3, FALSE)</f>
        <v>#N/A</v>
      </c>
      <c r="AI620" s="53" t="e">
        <f>G620-H620-VLOOKUP(C620, Вчера_Спутник!C:BG, 5, FALSE)</f>
        <v>#N/A</v>
      </c>
      <c r="AJ620" s="53" t="e">
        <f>I620-J620-VLOOKUP(C620, Вчера_Спутник!C:BG, 7, FALSE)</f>
        <v>#N/A</v>
      </c>
      <c r="AK620" s="53" t="e">
        <f>K620-L620-VLOOKUP(C620, Вчера_Спутник!C:BG, 9, FALSE)</f>
        <v>#N/A</v>
      </c>
      <c r="AL620" s="53" t="e">
        <f>M620-N620-VLOOKUP(C620, Вчера_Спутник!C:BG, 11, FALSE)</f>
        <v>#N/A</v>
      </c>
      <c r="AM620" s="53" t="e">
        <f>O620-P620-VLOOKUP(C620, Вчера_Спутник!C:BG, 13, FALSE)</f>
        <v>#N/A</v>
      </c>
      <c r="AN620" s="53" t="e">
        <f>Q620-R620-VLOOKUP(C620, Вчера_Спутник!C:BG, 15, FALSE)</f>
        <v>#N/A</v>
      </c>
      <c r="AO620" s="53" t="e">
        <f>S620-T620-VLOOKUP(C620, Вчера_Спутник!C:BG, 17, FALSE)</f>
        <v>#N/A</v>
      </c>
      <c r="AP620" s="53" t="e">
        <f>U620-V620-VLOOKUP(C620, Вчера_Спутник!C:BG, 19, FALSE)</f>
        <v>#N/A</v>
      </c>
      <c r="AQ620" s="53" t="e">
        <f>W620-X620-VLOOKUP(C620, Вчера_Спутник!C:BG, 21, FALSE)</f>
        <v>#N/A</v>
      </c>
      <c r="AR620" s="53" t="e">
        <f>Y620-Z620-VLOOKUP(C620, Вчера_Спутник!C:BG, 23, FALSE)</f>
        <v>#N/A</v>
      </c>
      <c r="AS620" s="53" t="e">
        <f>VLOOKUP(C620, Вчера_Спутник!C:BG, 25, FALSE)+F620-V620-Z620-AA620</f>
        <v>#N/A</v>
      </c>
    </row>
    <row r="621" spans="1:45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4"/>
      <c r="AB621" s="48"/>
      <c r="AC621" s="53">
        <f t="shared" si="19"/>
        <v>0</v>
      </c>
      <c r="AD621" s="53">
        <f t="shared" si="20"/>
        <v>0</v>
      </c>
      <c r="AE621" s="53" t="str">
        <f>IF(ISNA(VLOOKUP(C621,Вчера_Спутник!C:C, 1, FALSE)),"ошибка",0)</f>
        <v>ошибка</v>
      </c>
      <c r="AF621" s="55"/>
      <c r="AG621" s="53" t="e">
        <f>D621-VLOOKUP(C621, Вчера_Спутник!C:BG, 2, FALSE)</f>
        <v>#N/A</v>
      </c>
      <c r="AH621" s="53" t="e">
        <f>E621-F621-VLOOKUP(C621, Вчера_Спутник!C:BG, 3, FALSE)</f>
        <v>#N/A</v>
      </c>
      <c r="AI621" s="53" t="e">
        <f>G621-H621-VLOOKUP(C621, Вчера_Спутник!C:BG, 5, FALSE)</f>
        <v>#N/A</v>
      </c>
      <c r="AJ621" s="53" t="e">
        <f>I621-J621-VLOOKUP(C621, Вчера_Спутник!C:BG, 7, FALSE)</f>
        <v>#N/A</v>
      </c>
      <c r="AK621" s="53" t="e">
        <f>K621-L621-VLOOKUP(C621, Вчера_Спутник!C:BG, 9, FALSE)</f>
        <v>#N/A</v>
      </c>
      <c r="AL621" s="53" t="e">
        <f>M621-N621-VLOOKUP(C621, Вчера_Спутник!C:BG, 11, FALSE)</f>
        <v>#N/A</v>
      </c>
      <c r="AM621" s="53" t="e">
        <f>O621-P621-VLOOKUP(C621, Вчера_Спутник!C:BG, 13, FALSE)</f>
        <v>#N/A</v>
      </c>
      <c r="AN621" s="53" t="e">
        <f>Q621-R621-VLOOKUP(C621, Вчера_Спутник!C:BG, 15, FALSE)</f>
        <v>#N/A</v>
      </c>
      <c r="AO621" s="53" t="e">
        <f>S621-T621-VLOOKUP(C621, Вчера_Спутник!C:BG, 17, FALSE)</f>
        <v>#N/A</v>
      </c>
      <c r="AP621" s="53" t="e">
        <f>U621-V621-VLOOKUP(C621, Вчера_Спутник!C:BG, 19, FALSE)</f>
        <v>#N/A</v>
      </c>
      <c r="AQ621" s="53" t="e">
        <f>W621-X621-VLOOKUP(C621, Вчера_Спутник!C:BG, 21, FALSE)</f>
        <v>#N/A</v>
      </c>
      <c r="AR621" s="53" t="e">
        <f>Y621-Z621-VLOOKUP(C621, Вчера_Спутник!C:BG, 23, FALSE)</f>
        <v>#N/A</v>
      </c>
      <c r="AS621" s="53" t="e">
        <f>VLOOKUP(C621, Вчера_Спутник!C:BG, 25, FALSE)+F621-V621-Z621-AA621</f>
        <v>#N/A</v>
      </c>
    </row>
    <row r="622" spans="1:45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4"/>
      <c r="AB622" s="48"/>
      <c r="AC622" s="53">
        <f t="shared" si="19"/>
        <v>0</v>
      </c>
      <c r="AD622" s="53">
        <f t="shared" si="20"/>
        <v>0</v>
      </c>
      <c r="AE622" s="53" t="str">
        <f>IF(ISNA(VLOOKUP(C622,Вчера_Спутник!C:C, 1, FALSE)),"ошибка",0)</f>
        <v>ошибка</v>
      </c>
      <c r="AF622" s="55"/>
      <c r="AG622" s="53" t="e">
        <f>D622-VLOOKUP(C622, Вчера_Спутник!C:BG, 2, FALSE)</f>
        <v>#N/A</v>
      </c>
      <c r="AH622" s="53" t="e">
        <f>E622-F622-VLOOKUP(C622, Вчера_Спутник!C:BG, 3, FALSE)</f>
        <v>#N/A</v>
      </c>
      <c r="AI622" s="53" t="e">
        <f>G622-H622-VLOOKUP(C622, Вчера_Спутник!C:BG, 5, FALSE)</f>
        <v>#N/A</v>
      </c>
      <c r="AJ622" s="53" t="e">
        <f>I622-J622-VLOOKUP(C622, Вчера_Спутник!C:BG, 7, FALSE)</f>
        <v>#N/A</v>
      </c>
      <c r="AK622" s="53" t="e">
        <f>K622-L622-VLOOKUP(C622, Вчера_Спутник!C:BG, 9, FALSE)</f>
        <v>#N/A</v>
      </c>
      <c r="AL622" s="53" t="e">
        <f>M622-N622-VLOOKUP(C622, Вчера_Спутник!C:BG, 11, FALSE)</f>
        <v>#N/A</v>
      </c>
      <c r="AM622" s="53" t="e">
        <f>O622-P622-VLOOKUP(C622, Вчера_Спутник!C:BG, 13, FALSE)</f>
        <v>#N/A</v>
      </c>
      <c r="AN622" s="53" t="e">
        <f>Q622-R622-VLOOKUP(C622, Вчера_Спутник!C:BG, 15, FALSE)</f>
        <v>#N/A</v>
      </c>
      <c r="AO622" s="53" t="e">
        <f>S622-T622-VLOOKUP(C622, Вчера_Спутник!C:BG, 17, FALSE)</f>
        <v>#N/A</v>
      </c>
      <c r="AP622" s="53" t="e">
        <f>U622-V622-VLOOKUP(C622, Вчера_Спутник!C:BG, 19, FALSE)</f>
        <v>#N/A</v>
      </c>
      <c r="AQ622" s="53" t="e">
        <f>W622-X622-VLOOKUP(C622, Вчера_Спутник!C:BG, 21, FALSE)</f>
        <v>#N/A</v>
      </c>
      <c r="AR622" s="53" t="e">
        <f>Y622-Z622-VLOOKUP(C622, Вчера_Спутник!C:BG, 23, FALSE)</f>
        <v>#N/A</v>
      </c>
      <c r="AS622" s="53" t="e">
        <f>VLOOKUP(C622, Вчера_Спутник!C:BG, 25, FALSE)+F622-V622-Z622-AA622</f>
        <v>#N/A</v>
      </c>
    </row>
    <row r="623" spans="1:45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4"/>
      <c r="AB623" s="48"/>
      <c r="AC623" s="53">
        <f t="shared" si="19"/>
        <v>0</v>
      </c>
      <c r="AD623" s="53">
        <f t="shared" si="20"/>
        <v>0</v>
      </c>
      <c r="AE623" s="53" t="str">
        <f>IF(ISNA(VLOOKUP(C623,Вчера_Спутник!C:C, 1, FALSE)),"ошибка",0)</f>
        <v>ошибка</v>
      </c>
      <c r="AF623" s="55"/>
      <c r="AG623" s="53" t="e">
        <f>D623-VLOOKUP(C623, Вчера_Спутник!C:BG, 2, FALSE)</f>
        <v>#N/A</v>
      </c>
      <c r="AH623" s="53" t="e">
        <f>E623-F623-VLOOKUP(C623, Вчера_Спутник!C:BG, 3, FALSE)</f>
        <v>#N/A</v>
      </c>
      <c r="AI623" s="53" t="e">
        <f>G623-H623-VLOOKUP(C623, Вчера_Спутник!C:BG, 5, FALSE)</f>
        <v>#N/A</v>
      </c>
      <c r="AJ623" s="53" t="e">
        <f>I623-J623-VLOOKUP(C623, Вчера_Спутник!C:BG, 7, FALSE)</f>
        <v>#N/A</v>
      </c>
      <c r="AK623" s="53" t="e">
        <f>K623-L623-VLOOKUP(C623, Вчера_Спутник!C:BG, 9, FALSE)</f>
        <v>#N/A</v>
      </c>
      <c r="AL623" s="53" t="e">
        <f>M623-N623-VLOOKUP(C623, Вчера_Спутник!C:BG, 11, FALSE)</f>
        <v>#N/A</v>
      </c>
      <c r="AM623" s="53" t="e">
        <f>O623-P623-VLOOKUP(C623, Вчера_Спутник!C:BG, 13, FALSE)</f>
        <v>#N/A</v>
      </c>
      <c r="AN623" s="53" t="e">
        <f>Q623-R623-VLOOKUP(C623, Вчера_Спутник!C:BG, 15, FALSE)</f>
        <v>#N/A</v>
      </c>
      <c r="AO623" s="53" t="e">
        <f>S623-T623-VLOOKUP(C623, Вчера_Спутник!C:BG, 17, FALSE)</f>
        <v>#N/A</v>
      </c>
      <c r="AP623" s="53" t="e">
        <f>U623-V623-VLOOKUP(C623, Вчера_Спутник!C:BG, 19, FALSE)</f>
        <v>#N/A</v>
      </c>
      <c r="AQ623" s="53" t="e">
        <f>W623-X623-VLOOKUP(C623, Вчера_Спутник!C:BG, 21, FALSE)</f>
        <v>#N/A</v>
      </c>
      <c r="AR623" s="53" t="e">
        <f>Y623-Z623-VLOOKUP(C623, Вчера_Спутник!C:BG, 23, FALSE)</f>
        <v>#N/A</v>
      </c>
      <c r="AS623" s="53" t="e">
        <f>VLOOKUP(C623, Вчера_Спутник!C:BG, 25, FALSE)+F623-V623-Z623-AA623</f>
        <v>#N/A</v>
      </c>
    </row>
    <row r="624" spans="1:45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4"/>
      <c r="AB624" s="48"/>
      <c r="AC624" s="53">
        <f t="shared" si="19"/>
        <v>0</v>
      </c>
      <c r="AD624" s="53">
        <f t="shared" si="20"/>
        <v>0</v>
      </c>
      <c r="AE624" s="53" t="str">
        <f>IF(ISNA(VLOOKUP(C624,Вчера_Спутник!C:C, 1, FALSE)),"ошибка",0)</f>
        <v>ошибка</v>
      </c>
      <c r="AF624" s="55"/>
      <c r="AG624" s="53" t="e">
        <f>D624-VLOOKUP(C624, Вчера_Спутник!C:BG, 2, FALSE)</f>
        <v>#N/A</v>
      </c>
      <c r="AH624" s="53" t="e">
        <f>E624-F624-VLOOKUP(C624, Вчера_Спутник!C:BG, 3, FALSE)</f>
        <v>#N/A</v>
      </c>
      <c r="AI624" s="53" t="e">
        <f>G624-H624-VLOOKUP(C624, Вчера_Спутник!C:BG, 5, FALSE)</f>
        <v>#N/A</v>
      </c>
      <c r="AJ624" s="53" t="e">
        <f>I624-J624-VLOOKUP(C624, Вчера_Спутник!C:BG, 7, FALSE)</f>
        <v>#N/A</v>
      </c>
      <c r="AK624" s="53" t="e">
        <f>K624-L624-VLOOKUP(C624, Вчера_Спутник!C:BG, 9, FALSE)</f>
        <v>#N/A</v>
      </c>
      <c r="AL624" s="53" t="e">
        <f>M624-N624-VLOOKUP(C624, Вчера_Спутник!C:BG, 11, FALSE)</f>
        <v>#N/A</v>
      </c>
      <c r="AM624" s="53" t="e">
        <f>O624-P624-VLOOKUP(C624, Вчера_Спутник!C:BG, 13, FALSE)</f>
        <v>#N/A</v>
      </c>
      <c r="AN624" s="53" t="e">
        <f>Q624-R624-VLOOKUP(C624, Вчера_Спутник!C:BG, 15, FALSE)</f>
        <v>#N/A</v>
      </c>
      <c r="AO624" s="53" t="e">
        <f>S624-T624-VLOOKUP(C624, Вчера_Спутник!C:BG, 17, FALSE)</f>
        <v>#N/A</v>
      </c>
      <c r="AP624" s="53" t="e">
        <f>U624-V624-VLOOKUP(C624, Вчера_Спутник!C:BG, 19, FALSE)</f>
        <v>#N/A</v>
      </c>
      <c r="AQ624" s="53" t="e">
        <f>W624-X624-VLOOKUP(C624, Вчера_Спутник!C:BG, 21, FALSE)</f>
        <v>#N/A</v>
      </c>
      <c r="AR624" s="53" t="e">
        <f>Y624-Z624-VLOOKUP(C624, Вчера_Спутник!C:BG, 23, FALSE)</f>
        <v>#N/A</v>
      </c>
      <c r="AS624" s="53" t="e">
        <f>VLOOKUP(C624, Вчера_Спутник!C:BG, 25, FALSE)+F624-V624-Z624-AA624</f>
        <v>#N/A</v>
      </c>
    </row>
    <row r="625" spans="1:45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4"/>
      <c r="AB625" s="48"/>
      <c r="AC625" s="53">
        <f t="shared" si="19"/>
        <v>0</v>
      </c>
      <c r="AD625" s="53">
        <f t="shared" si="20"/>
        <v>0</v>
      </c>
      <c r="AE625" s="53" t="str">
        <f>IF(ISNA(VLOOKUP(C625,Вчера_Спутник!C:C, 1, FALSE)),"ошибка",0)</f>
        <v>ошибка</v>
      </c>
      <c r="AF625" s="55"/>
      <c r="AG625" s="53" t="e">
        <f>D625-VLOOKUP(C625, Вчера_Спутник!C:BG, 2, FALSE)</f>
        <v>#N/A</v>
      </c>
      <c r="AH625" s="53" t="e">
        <f>E625-F625-VLOOKUP(C625, Вчера_Спутник!C:BG, 3, FALSE)</f>
        <v>#N/A</v>
      </c>
      <c r="AI625" s="53" t="e">
        <f>G625-H625-VLOOKUP(C625, Вчера_Спутник!C:BG, 5, FALSE)</f>
        <v>#N/A</v>
      </c>
      <c r="AJ625" s="53" t="e">
        <f>I625-J625-VLOOKUP(C625, Вчера_Спутник!C:BG, 7, FALSE)</f>
        <v>#N/A</v>
      </c>
      <c r="AK625" s="53" t="e">
        <f>K625-L625-VLOOKUP(C625, Вчера_Спутник!C:BG, 9, FALSE)</f>
        <v>#N/A</v>
      </c>
      <c r="AL625" s="53" t="e">
        <f>M625-N625-VLOOKUP(C625, Вчера_Спутник!C:BG, 11, FALSE)</f>
        <v>#N/A</v>
      </c>
      <c r="AM625" s="53" t="e">
        <f>O625-P625-VLOOKUP(C625, Вчера_Спутник!C:BG, 13, FALSE)</f>
        <v>#N/A</v>
      </c>
      <c r="AN625" s="53" t="e">
        <f>Q625-R625-VLOOKUP(C625, Вчера_Спутник!C:BG, 15, FALSE)</f>
        <v>#N/A</v>
      </c>
      <c r="AO625" s="53" t="e">
        <f>S625-T625-VLOOKUP(C625, Вчера_Спутник!C:BG, 17, FALSE)</f>
        <v>#N/A</v>
      </c>
      <c r="AP625" s="53" t="e">
        <f>U625-V625-VLOOKUP(C625, Вчера_Спутник!C:BG, 19, FALSE)</f>
        <v>#N/A</v>
      </c>
      <c r="AQ625" s="53" t="e">
        <f>W625-X625-VLOOKUP(C625, Вчера_Спутник!C:BG, 21, FALSE)</f>
        <v>#N/A</v>
      </c>
      <c r="AR625" s="53" t="e">
        <f>Y625-Z625-VLOOKUP(C625, Вчера_Спутник!C:BG, 23, FALSE)</f>
        <v>#N/A</v>
      </c>
      <c r="AS625" s="53" t="e">
        <f>VLOOKUP(C625, Вчера_Спутник!C:BG, 25, FALSE)+F625-V625-Z625-AA625</f>
        <v>#N/A</v>
      </c>
    </row>
    <row r="626" spans="1:45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4"/>
      <c r="AB626" s="48"/>
      <c r="AC626" s="53">
        <f t="shared" si="19"/>
        <v>0</v>
      </c>
      <c r="AD626" s="53">
        <f t="shared" si="20"/>
        <v>0</v>
      </c>
      <c r="AE626" s="53" t="str">
        <f>IF(ISNA(VLOOKUP(C626,Вчера_Спутник!C:C, 1, FALSE)),"ошибка",0)</f>
        <v>ошибка</v>
      </c>
      <c r="AF626" s="55"/>
      <c r="AG626" s="53" t="e">
        <f>D626-VLOOKUP(C626, Вчера_Спутник!C:BG, 2, FALSE)</f>
        <v>#N/A</v>
      </c>
      <c r="AH626" s="53" t="e">
        <f>E626-F626-VLOOKUP(C626, Вчера_Спутник!C:BG, 3, FALSE)</f>
        <v>#N/A</v>
      </c>
      <c r="AI626" s="53" t="e">
        <f>G626-H626-VLOOKUP(C626, Вчера_Спутник!C:BG, 5, FALSE)</f>
        <v>#N/A</v>
      </c>
      <c r="AJ626" s="53" t="e">
        <f>I626-J626-VLOOKUP(C626, Вчера_Спутник!C:BG, 7, FALSE)</f>
        <v>#N/A</v>
      </c>
      <c r="AK626" s="53" t="e">
        <f>K626-L626-VLOOKUP(C626, Вчера_Спутник!C:BG, 9, FALSE)</f>
        <v>#N/A</v>
      </c>
      <c r="AL626" s="53" t="e">
        <f>M626-N626-VLOOKUP(C626, Вчера_Спутник!C:BG, 11, FALSE)</f>
        <v>#N/A</v>
      </c>
      <c r="AM626" s="53" t="e">
        <f>O626-P626-VLOOKUP(C626, Вчера_Спутник!C:BG, 13, FALSE)</f>
        <v>#N/A</v>
      </c>
      <c r="AN626" s="53" t="e">
        <f>Q626-R626-VLOOKUP(C626, Вчера_Спутник!C:BG, 15, FALSE)</f>
        <v>#N/A</v>
      </c>
      <c r="AO626" s="53" t="e">
        <f>S626-T626-VLOOKUP(C626, Вчера_Спутник!C:BG, 17, FALSE)</f>
        <v>#N/A</v>
      </c>
      <c r="AP626" s="53" t="e">
        <f>U626-V626-VLOOKUP(C626, Вчера_Спутник!C:BG, 19, FALSE)</f>
        <v>#N/A</v>
      </c>
      <c r="AQ626" s="53" t="e">
        <f>W626-X626-VLOOKUP(C626, Вчера_Спутник!C:BG, 21, FALSE)</f>
        <v>#N/A</v>
      </c>
      <c r="AR626" s="53" t="e">
        <f>Y626-Z626-VLOOKUP(C626, Вчера_Спутник!C:BG, 23, FALSE)</f>
        <v>#N/A</v>
      </c>
      <c r="AS626" s="53" t="e">
        <f>VLOOKUP(C626, Вчера_Спутник!C:BG, 25, FALSE)+F626-V626-Z626-AA626</f>
        <v>#N/A</v>
      </c>
    </row>
    <row r="627" spans="1:45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4"/>
      <c r="AB627" s="48"/>
      <c r="AC627" s="53">
        <f t="shared" si="19"/>
        <v>0</v>
      </c>
      <c r="AD627" s="53">
        <f t="shared" si="20"/>
        <v>0</v>
      </c>
      <c r="AE627" s="53" t="str">
        <f>IF(ISNA(VLOOKUP(C627,Вчера_Спутник!C:C, 1, FALSE)),"ошибка",0)</f>
        <v>ошибка</v>
      </c>
      <c r="AF627" s="55"/>
      <c r="AG627" s="53" t="e">
        <f>D627-VLOOKUP(C627, Вчера_Спутник!C:BG, 2, FALSE)</f>
        <v>#N/A</v>
      </c>
      <c r="AH627" s="53" t="e">
        <f>E627-F627-VLOOKUP(C627, Вчера_Спутник!C:BG, 3, FALSE)</f>
        <v>#N/A</v>
      </c>
      <c r="AI627" s="53" t="e">
        <f>G627-H627-VLOOKUP(C627, Вчера_Спутник!C:BG, 5, FALSE)</f>
        <v>#N/A</v>
      </c>
      <c r="AJ627" s="53" t="e">
        <f>I627-J627-VLOOKUP(C627, Вчера_Спутник!C:BG, 7, FALSE)</f>
        <v>#N/A</v>
      </c>
      <c r="AK627" s="53" t="e">
        <f>K627-L627-VLOOKUP(C627, Вчера_Спутник!C:BG, 9, FALSE)</f>
        <v>#N/A</v>
      </c>
      <c r="AL627" s="53" t="e">
        <f>M627-N627-VLOOKUP(C627, Вчера_Спутник!C:BG, 11, FALSE)</f>
        <v>#N/A</v>
      </c>
      <c r="AM627" s="53" t="e">
        <f>O627-P627-VLOOKUP(C627, Вчера_Спутник!C:BG, 13, FALSE)</f>
        <v>#N/A</v>
      </c>
      <c r="AN627" s="53" t="e">
        <f>Q627-R627-VLOOKUP(C627, Вчера_Спутник!C:BG, 15, FALSE)</f>
        <v>#N/A</v>
      </c>
      <c r="AO627" s="53" t="e">
        <f>S627-T627-VLOOKUP(C627, Вчера_Спутник!C:BG, 17, FALSE)</f>
        <v>#N/A</v>
      </c>
      <c r="AP627" s="53" t="e">
        <f>U627-V627-VLOOKUP(C627, Вчера_Спутник!C:BG, 19, FALSE)</f>
        <v>#N/A</v>
      </c>
      <c r="AQ627" s="53" t="e">
        <f>W627-X627-VLOOKUP(C627, Вчера_Спутник!C:BG, 21, FALSE)</f>
        <v>#N/A</v>
      </c>
      <c r="AR627" s="53" t="e">
        <f>Y627-Z627-VLOOKUP(C627, Вчера_Спутник!C:BG, 23, FALSE)</f>
        <v>#N/A</v>
      </c>
      <c r="AS627" s="53" t="e">
        <f>VLOOKUP(C627, Вчера_Спутник!C:BG, 25, FALSE)+F627-V627-Z627-AA627</f>
        <v>#N/A</v>
      </c>
    </row>
    <row r="628" spans="1:45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4"/>
      <c r="AB628" s="48"/>
      <c r="AC628" s="53">
        <f t="shared" si="19"/>
        <v>0</v>
      </c>
      <c r="AD628" s="53">
        <f t="shared" si="20"/>
        <v>0</v>
      </c>
      <c r="AE628" s="53" t="str">
        <f>IF(ISNA(VLOOKUP(C628,Вчера_Спутник!C:C, 1, FALSE)),"ошибка",0)</f>
        <v>ошибка</v>
      </c>
      <c r="AF628" s="55"/>
      <c r="AG628" s="53" t="e">
        <f>D628-VLOOKUP(C628, Вчера_Спутник!C:BG, 2, FALSE)</f>
        <v>#N/A</v>
      </c>
      <c r="AH628" s="53" t="e">
        <f>E628-F628-VLOOKUP(C628, Вчера_Спутник!C:BG, 3, FALSE)</f>
        <v>#N/A</v>
      </c>
      <c r="AI628" s="53" t="e">
        <f>G628-H628-VLOOKUP(C628, Вчера_Спутник!C:BG, 5, FALSE)</f>
        <v>#N/A</v>
      </c>
      <c r="AJ628" s="53" t="e">
        <f>I628-J628-VLOOKUP(C628, Вчера_Спутник!C:BG, 7, FALSE)</f>
        <v>#N/A</v>
      </c>
      <c r="AK628" s="53" t="e">
        <f>K628-L628-VLOOKUP(C628, Вчера_Спутник!C:BG, 9, FALSE)</f>
        <v>#N/A</v>
      </c>
      <c r="AL628" s="53" t="e">
        <f>M628-N628-VLOOKUP(C628, Вчера_Спутник!C:BG, 11, FALSE)</f>
        <v>#N/A</v>
      </c>
      <c r="AM628" s="53" t="e">
        <f>O628-P628-VLOOKUP(C628, Вчера_Спутник!C:BG, 13, FALSE)</f>
        <v>#N/A</v>
      </c>
      <c r="AN628" s="53" t="e">
        <f>Q628-R628-VLOOKUP(C628, Вчера_Спутник!C:BG, 15, FALSE)</f>
        <v>#N/A</v>
      </c>
      <c r="AO628" s="53" t="e">
        <f>S628-T628-VLOOKUP(C628, Вчера_Спутник!C:BG, 17, FALSE)</f>
        <v>#N/A</v>
      </c>
      <c r="AP628" s="53" t="e">
        <f>U628-V628-VLOOKUP(C628, Вчера_Спутник!C:BG, 19, FALSE)</f>
        <v>#N/A</v>
      </c>
      <c r="AQ628" s="53" t="e">
        <f>W628-X628-VLOOKUP(C628, Вчера_Спутник!C:BG, 21, FALSE)</f>
        <v>#N/A</v>
      </c>
      <c r="AR628" s="53" t="e">
        <f>Y628-Z628-VLOOKUP(C628, Вчера_Спутник!C:BG, 23, FALSE)</f>
        <v>#N/A</v>
      </c>
      <c r="AS628" s="53" t="e">
        <f>VLOOKUP(C628, Вчера_Спутник!C:BG, 25, FALSE)+F628-V628-Z628-AA628</f>
        <v>#N/A</v>
      </c>
    </row>
    <row r="629" spans="1:45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4"/>
      <c r="AB629" s="48"/>
      <c r="AC629" s="53">
        <f t="shared" si="19"/>
        <v>0</v>
      </c>
      <c r="AD629" s="53">
        <f t="shared" si="20"/>
        <v>0</v>
      </c>
      <c r="AE629" s="53" t="str">
        <f>IF(ISNA(VLOOKUP(C629,Вчера_Спутник!C:C, 1, FALSE)),"ошибка",0)</f>
        <v>ошибка</v>
      </c>
      <c r="AF629" s="55"/>
      <c r="AG629" s="53" t="e">
        <f>D629-VLOOKUP(C629, Вчера_Спутник!C:BG, 2, FALSE)</f>
        <v>#N/A</v>
      </c>
      <c r="AH629" s="53" t="e">
        <f>E629-F629-VLOOKUP(C629, Вчера_Спутник!C:BG, 3, FALSE)</f>
        <v>#N/A</v>
      </c>
      <c r="AI629" s="53" t="e">
        <f>G629-H629-VLOOKUP(C629, Вчера_Спутник!C:BG, 5, FALSE)</f>
        <v>#N/A</v>
      </c>
      <c r="AJ629" s="53" t="e">
        <f>I629-J629-VLOOKUP(C629, Вчера_Спутник!C:BG, 7, FALSE)</f>
        <v>#N/A</v>
      </c>
      <c r="AK629" s="53" t="e">
        <f>K629-L629-VLOOKUP(C629, Вчера_Спутник!C:BG, 9, FALSE)</f>
        <v>#N/A</v>
      </c>
      <c r="AL629" s="53" t="e">
        <f>M629-N629-VLOOKUP(C629, Вчера_Спутник!C:BG, 11, FALSE)</f>
        <v>#N/A</v>
      </c>
      <c r="AM629" s="53" t="e">
        <f>O629-P629-VLOOKUP(C629, Вчера_Спутник!C:BG, 13, FALSE)</f>
        <v>#N/A</v>
      </c>
      <c r="AN629" s="53" t="e">
        <f>Q629-R629-VLOOKUP(C629, Вчера_Спутник!C:BG, 15, FALSE)</f>
        <v>#N/A</v>
      </c>
      <c r="AO629" s="53" t="e">
        <f>S629-T629-VLOOKUP(C629, Вчера_Спутник!C:BG, 17, FALSE)</f>
        <v>#N/A</v>
      </c>
      <c r="AP629" s="53" t="e">
        <f>U629-V629-VLOOKUP(C629, Вчера_Спутник!C:BG, 19, FALSE)</f>
        <v>#N/A</v>
      </c>
      <c r="AQ629" s="53" t="e">
        <f>W629-X629-VLOOKUP(C629, Вчера_Спутник!C:BG, 21, FALSE)</f>
        <v>#N/A</v>
      </c>
      <c r="AR629" s="53" t="e">
        <f>Y629-Z629-VLOOKUP(C629, Вчера_Спутник!C:BG, 23, FALSE)</f>
        <v>#N/A</v>
      </c>
      <c r="AS629" s="53" t="e">
        <f>VLOOKUP(C629, Вчера_Спутник!C:BG, 25, FALSE)+F629-V629-Z629-AA629</f>
        <v>#N/A</v>
      </c>
    </row>
    <row r="630" spans="1:45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4"/>
      <c r="AB630" s="48"/>
      <c r="AC630" s="53">
        <f t="shared" si="19"/>
        <v>0</v>
      </c>
      <c r="AD630" s="53">
        <f t="shared" si="20"/>
        <v>0</v>
      </c>
      <c r="AE630" s="53" t="str">
        <f>IF(ISNA(VLOOKUP(C630,Вчера_Спутник!C:C, 1, FALSE)),"ошибка",0)</f>
        <v>ошибка</v>
      </c>
      <c r="AF630" s="55"/>
      <c r="AG630" s="53" t="e">
        <f>D630-VLOOKUP(C630, Вчера_Спутник!C:BG, 2, FALSE)</f>
        <v>#N/A</v>
      </c>
      <c r="AH630" s="53" t="e">
        <f>E630-F630-VLOOKUP(C630, Вчера_Спутник!C:BG, 3, FALSE)</f>
        <v>#N/A</v>
      </c>
      <c r="AI630" s="53" t="e">
        <f>G630-H630-VLOOKUP(C630, Вчера_Спутник!C:BG, 5, FALSE)</f>
        <v>#N/A</v>
      </c>
      <c r="AJ630" s="53" t="e">
        <f>I630-J630-VLOOKUP(C630, Вчера_Спутник!C:BG, 7, FALSE)</f>
        <v>#N/A</v>
      </c>
      <c r="AK630" s="53" t="e">
        <f>K630-L630-VLOOKUP(C630, Вчера_Спутник!C:BG, 9, FALSE)</f>
        <v>#N/A</v>
      </c>
      <c r="AL630" s="53" t="e">
        <f>M630-N630-VLOOKUP(C630, Вчера_Спутник!C:BG, 11, FALSE)</f>
        <v>#N/A</v>
      </c>
      <c r="AM630" s="53" t="e">
        <f>O630-P630-VLOOKUP(C630, Вчера_Спутник!C:BG, 13, FALSE)</f>
        <v>#N/A</v>
      </c>
      <c r="AN630" s="53" t="e">
        <f>Q630-R630-VLOOKUP(C630, Вчера_Спутник!C:BG, 15, FALSE)</f>
        <v>#N/A</v>
      </c>
      <c r="AO630" s="53" t="e">
        <f>S630-T630-VLOOKUP(C630, Вчера_Спутник!C:BG, 17, FALSE)</f>
        <v>#N/A</v>
      </c>
      <c r="AP630" s="53" t="e">
        <f>U630-V630-VLOOKUP(C630, Вчера_Спутник!C:BG, 19, FALSE)</f>
        <v>#N/A</v>
      </c>
      <c r="AQ630" s="53" t="e">
        <f>W630-X630-VLOOKUP(C630, Вчера_Спутник!C:BG, 21, FALSE)</f>
        <v>#N/A</v>
      </c>
      <c r="AR630" s="53" t="e">
        <f>Y630-Z630-VLOOKUP(C630, Вчера_Спутник!C:BG, 23, FALSE)</f>
        <v>#N/A</v>
      </c>
      <c r="AS630" s="53" t="e">
        <f>VLOOKUP(C630, Вчера_Спутник!C:BG, 25, FALSE)+F630-V630-Z630-AA630</f>
        <v>#N/A</v>
      </c>
    </row>
    <row r="631" spans="1:45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4"/>
      <c r="AB631" s="48"/>
      <c r="AC631" s="53">
        <f t="shared" si="19"/>
        <v>0</v>
      </c>
      <c r="AD631" s="53">
        <f t="shared" si="20"/>
        <v>0</v>
      </c>
      <c r="AE631" s="53" t="str">
        <f>IF(ISNA(VLOOKUP(C631,Вчера_Спутник!C:C, 1, FALSE)),"ошибка",0)</f>
        <v>ошибка</v>
      </c>
      <c r="AF631" s="55"/>
      <c r="AG631" s="53" t="e">
        <f>D631-VLOOKUP(C631, Вчера_Спутник!C:BG, 2, FALSE)</f>
        <v>#N/A</v>
      </c>
      <c r="AH631" s="53" t="e">
        <f>E631-F631-VLOOKUP(C631, Вчера_Спутник!C:BG, 3, FALSE)</f>
        <v>#N/A</v>
      </c>
      <c r="AI631" s="53" t="e">
        <f>G631-H631-VLOOKUP(C631, Вчера_Спутник!C:BG, 5, FALSE)</f>
        <v>#N/A</v>
      </c>
      <c r="AJ631" s="53" t="e">
        <f>I631-J631-VLOOKUP(C631, Вчера_Спутник!C:BG, 7, FALSE)</f>
        <v>#N/A</v>
      </c>
      <c r="AK631" s="53" t="e">
        <f>K631-L631-VLOOKUP(C631, Вчера_Спутник!C:BG, 9, FALSE)</f>
        <v>#N/A</v>
      </c>
      <c r="AL631" s="53" t="e">
        <f>M631-N631-VLOOKUP(C631, Вчера_Спутник!C:BG, 11, FALSE)</f>
        <v>#N/A</v>
      </c>
      <c r="AM631" s="53" t="e">
        <f>O631-P631-VLOOKUP(C631, Вчера_Спутник!C:BG, 13, FALSE)</f>
        <v>#N/A</v>
      </c>
      <c r="AN631" s="53" t="e">
        <f>Q631-R631-VLOOKUP(C631, Вчера_Спутник!C:BG, 15, FALSE)</f>
        <v>#N/A</v>
      </c>
      <c r="AO631" s="53" t="e">
        <f>S631-T631-VLOOKUP(C631, Вчера_Спутник!C:BG, 17, FALSE)</f>
        <v>#N/A</v>
      </c>
      <c r="AP631" s="53" t="e">
        <f>U631-V631-VLOOKUP(C631, Вчера_Спутник!C:BG, 19, FALSE)</f>
        <v>#N/A</v>
      </c>
      <c r="AQ631" s="53" t="e">
        <f>W631-X631-VLOOKUP(C631, Вчера_Спутник!C:BG, 21, FALSE)</f>
        <v>#N/A</v>
      </c>
      <c r="AR631" s="53" t="e">
        <f>Y631-Z631-VLOOKUP(C631, Вчера_Спутник!C:BG, 23, FALSE)</f>
        <v>#N/A</v>
      </c>
      <c r="AS631" s="53" t="e">
        <f>VLOOKUP(C631, Вчера_Спутник!C:BG, 25, FALSE)+F631-V631-Z631-AA631</f>
        <v>#N/A</v>
      </c>
    </row>
    <row r="632" spans="1:45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4"/>
      <c r="AB632" s="48"/>
      <c r="AC632" s="53">
        <f t="shared" si="19"/>
        <v>0</v>
      </c>
      <c r="AD632" s="53">
        <f t="shared" si="20"/>
        <v>0</v>
      </c>
      <c r="AE632" s="53" t="str">
        <f>IF(ISNA(VLOOKUP(C632,Вчера_Спутник!C:C, 1, FALSE)),"ошибка",0)</f>
        <v>ошибка</v>
      </c>
      <c r="AF632" s="55"/>
      <c r="AG632" s="53" t="e">
        <f>D632-VLOOKUP(C632, Вчера_Спутник!C:BG, 2, FALSE)</f>
        <v>#N/A</v>
      </c>
      <c r="AH632" s="53" t="e">
        <f>E632-F632-VLOOKUP(C632, Вчера_Спутник!C:BG, 3, FALSE)</f>
        <v>#N/A</v>
      </c>
      <c r="AI632" s="53" t="e">
        <f>G632-H632-VLOOKUP(C632, Вчера_Спутник!C:BG, 5, FALSE)</f>
        <v>#N/A</v>
      </c>
      <c r="AJ632" s="53" t="e">
        <f>I632-J632-VLOOKUP(C632, Вчера_Спутник!C:BG, 7, FALSE)</f>
        <v>#N/A</v>
      </c>
      <c r="AK632" s="53" t="e">
        <f>K632-L632-VLOOKUP(C632, Вчера_Спутник!C:BG, 9, FALSE)</f>
        <v>#N/A</v>
      </c>
      <c r="AL632" s="53" t="e">
        <f>M632-N632-VLOOKUP(C632, Вчера_Спутник!C:BG, 11, FALSE)</f>
        <v>#N/A</v>
      </c>
      <c r="AM632" s="53" t="e">
        <f>O632-P632-VLOOKUP(C632, Вчера_Спутник!C:BG, 13, FALSE)</f>
        <v>#N/A</v>
      </c>
      <c r="AN632" s="53" t="e">
        <f>Q632-R632-VLOOKUP(C632, Вчера_Спутник!C:BG, 15, FALSE)</f>
        <v>#N/A</v>
      </c>
      <c r="AO632" s="53" t="e">
        <f>S632-T632-VLOOKUP(C632, Вчера_Спутник!C:BG, 17, FALSE)</f>
        <v>#N/A</v>
      </c>
      <c r="AP632" s="53" t="e">
        <f>U632-V632-VLOOKUP(C632, Вчера_Спутник!C:BG, 19, FALSE)</f>
        <v>#N/A</v>
      </c>
      <c r="AQ632" s="53" t="e">
        <f>W632-X632-VLOOKUP(C632, Вчера_Спутник!C:BG, 21, FALSE)</f>
        <v>#N/A</v>
      </c>
      <c r="AR632" s="53" t="e">
        <f>Y632-Z632-VLOOKUP(C632, Вчера_Спутник!C:BG, 23, FALSE)</f>
        <v>#N/A</v>
      </c>
      <c r="AS632" s="53" t="e">
        <f>VLOOKUP(C632, Вчера_Спутник!C:BG, 25, FALSE)+F632-V632-Z632-AA632</f>
        <v>#N/A</v>
      </c>
    </row>
    <row r="633" spans="1:45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4"/>
      <c r="AB633" s="48"/>
      <c r="AC633" s="53">
        <f t="shared" si="19"/>
        <v>0</v>
      </c>
      <c r="AD633" s="53">
        <f t="shared" si="20"/>
        <v>0</v>
      </c>
      <c r="AE633" s="53" t="str">
        <f>IF(ISNA(VLOOKUP(C633,Вчера_Спутник!C:C, 1, FALSE)),"ошибка",0)</f>
        <v>ошибка</v>
      </c>
      <c r="AF633" s="55"/>
      <c r="AG633" s="53" t="e">
        <f>D633-VLOOKUP(C633, Вчера_Спутник!C:BG, 2, FALSE)</f>
        <v>#N/A</v>
      </c>
      <c r="AH633" s="53" t="e">
        <f>E633-F633-VLOOKUP(C633, Вчера_Спутник!C:BG, 3, FALSE)</f>
        <v>#N/A</v>
      </c>
      <c r="AI633" s="53" t="e">
        <f>G633-H633-VLOOKUP(C633, Вчера_Спутник!C:BG, 5, FALSE)</f>
        <v>#N/A</v>
      </c>
      <c r="AJ633" s="53" t="e">
        <f>I633-J633-VLOOKUP(C633, Вчера_Спутник!C:BG, 7, FALSE)</f>
        <v>#N/A</v>
      </c>
      <c r="AK633" s="53" t="e">
        <f>K633-L633-VLOOKUP(C633, Вчера_Спутник!C:BG, 9, FALSE)</f>
        <v>#N/A</v>
      </c>
      <c r="AL633" s="53" t="e">
        <f>M633-N633-VLOOKUP(C633, Вчера_Спутник!C:BG, 11, FALSE)</f>
        <v>#N/A</v>
      </c>
      <c r="AM633" s="53" t="e">
        <f>O633-P633-VLOOKUP(C633, Вчера_Спутник!C:BG, 13, FALSE)</f>
        <v>#N/A</v>
      </c>
      <c r="AN633" s="53" t="e">
        <f>Q633-R633-VLOOKUP(C633, Вчера_Спутник!C:BG, 15, FALSE)</f>
        <v>#N/A</v>
      </c>
      <c r="AO633" s="53" t="e">
        <f>S633-T633-VLOOKUP(C633, Вчера_Спутник!C:BG, 17, FALSE)</f>
        <v>#N/A</v>
      </c>
      <c r="AP633" s="53" t="e">
        <f>U633-V633-VLOOKUP(C633, Вчера_Спутник!C:BG, 19, FALSE)</f>
        <v>#N/A</v>
      </c>
      <c r="AQ633" s="53" t="e">
        <f>W633-X633-VLOOKUP(C633, Вчера_Спутник!C:BG, 21, FALSE)</f>
        <v>#N/A</v>
      </c>
      <c r="AR633" s="53" t="e">
        <f>Y633-Z633-VLOOKUP(C633, Вчера_Спутник!C:BG, 23, FALSE)</f>
        <v>#N/A</v>
      </c>
      <c r="AS633" s="53" t="e">
        <f>VLOOKUP(C633, Вчера_Спутник!C:BG, 25, FALSE)+F633-V633-Z633-AA633</f>
        <v>#N/A</v>
      </c>
    </row>
    <row r="634" spans="1:45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4"/>
      <c r="AB634" s="48"/>
      <c r="AC634" s="53">
        <f t="shared" si="19"/>
        <v>0</v>
      </c>
      <c r="AD634" s="53">
        <f t="shared" si="20"/>
        <v>0</v>
      </c>
      <c r="AE634" s="53" t="str">
        <f>IF(ISNA(VLOOKUP(C634,Вчера_Спутник!C:C, 1, FALSE)),"ошибка",0)</f>
        <v>ошибка</v>
      </c>
      <c r="AF634" s="55"/>
      <c r="AG634" s="53" t="e">
        <f>D634-VLOOKUP(C634, Вчера_Спутник!C:BG, 2, FALSE)</f>
        <v>#N/A</v>
      </c>
      <c r="AH634" s="53" t="e">
        <f>E634-F634-VLOOKUP(C634, Вчера_Спутник!C:BG, 3, FALSE)</f>
        <v>#N/A</v>
      </c>
      <c r="AI634" s="53" t="e">
        <f>G634-H634-VLOOKUP(C634, Вчера_Спутник!C:BG, 5, FALSE)</f>
        <v>#N/A</v>
      </c>
      <c r="AJ634" s="53" t="e">
        <f>I634-J634-VLOOKUP(C634, Вчера_Спутник!C:BG, 7, FALSE)</f>
        <v>#N/A</v>
      </c>
      <c r="AK634" s="53" t="e">
        <f>K634-L634-VLOOKUP(C634, Вчера_Спутник!C:BG, 9, FALSE)</f>
        <v>#N/A</v>
      </c>
      <c r="AL634" s="53" t="e">
        <f>M634-N634-VLOOKUP(C634, Вчера_Спутник!C:BG, 11, FALSE)</f>
        <v>#N/A</v>
      </c>
      <c r="AM634" s="53" t="e">
        <f>O634-P634-VLOOKUP(C634, Вчера_Спутник!C:BG, 13, FALSE)</f>
        <v>#N/A</v>
      </c>
      <c r="AN634" s="53" t="e">
        <f>Q634-R634-VLOOKUP(C634, Вчера_Спутник!C:BG, 15, FALSE)</f>
        <v>#N/A</v>
      </c>
      <c r="AO634" s="53" t="e">
        <f>S634-T634-VLOOKUP(C634, Вчера_Спутник!C:BG, 17, FALSE)</f>
        <v>#N/A</v>
      </c>
      <c r="AP634" s="53" t="e">
        <f>U634-V634-VLOOKUP(C634, Вчера_Спутник!C:BG, 19, FALSE)</f>
        <v>#N/A</v>
      </c>
      <c r="AQ634" s="53" t="e">
        <f>W634-X634-VLOOKUP(C634, Вчера_Спутник!C:BG, 21, FALSE)</f>
        <v>#N/A</v>
      </c>
      <c r="AR634" s="53" t="e">
        <f>Y634-Z634-VLOOKUP(C634, Вчера_Спутник!C:BG, 23, FALSE)</f>
        <v>#N/A</v>
      </c>
      <c r="AS634" s="53" t="e">
        <f>VLOOKUP(C634, Вчера_Спутник!C:BG, 25, FALSE)+F634-V634-Z634-AA634</f>
        <v>#N/A</v>
      </c>
    </row>
    <row r="635" spans="1:45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4"/>
      <c r="AB635" s="48"/>
      <c r="AC635" s="53">
        <f t="shared" si="19"/>
        <v>0</v>
      </c>
      <c r="AD635" s="53">
        <f t="shared" si="20"/>
        <v>0</v>
      </c>
      <c r="AE635" s="53" t="str">
        <f>IF(ISNA(VLOOKUP(C635,Вчера_Спутник!C:C, 1, FALSE)),"ошибка",0)</f>
        <v>ошибка</v>
      </c>
      <c r="AF635" s="55"/>
      <c r="AG635" s="53" t="e">
        <f>D635-VLOOKUP(C635, Вчера_Спутник!C:BG, 2, FALSE)</f>
        <v>#N/A</v>
      </c>
      <c r="AH635" s="53" t="e">
        <f>E635-F635-VLOOKUP(C635, Вчера_Спутник!C:BG, 3, FALSE)</f>
        <v>#N/A</v>
      </c>
      <c r="AI635" s="53" t="e">
        <f>G635-H635-VLOOKUP(C635, Вчера_Спутник!C:BG, 5, FALSE)</f>
        <v>#N/A</v>
      </c>
      <c r="AJ635" s="53" t="e">
        <f>I635-J635-VLOOKUP(C635, Вчера_Спутник!C:BG, 7, FALSE)</f>
        <v>#N/A</v>
      </c>
      <c r="AK635" s="53" t="e">
        <f>K635-L635-VLOOKUP(C635, Вчера_Спутник!C:BG, 9, FALSE)</f>
        <v>#N/A</v>
      </c>
      <c r="AL635" s="53" t="e">
        <f>M635-N635-VLOOKUP(C635, Вчера_Спутник!C:BG, 11, FALSE)</f>
        <v>#N/A</v>
      </c>
      <c r="AM635" s="53" t="e">
        <f>O635-P635-VLOOKUP(C635, Вчера_Спутник!C:BG, 13, FALSE)</f>
        <v>#N/A</v>
      </c>
      <c r="AN635" s="53" t="e">
        <f>Q635-R635-VLOOKUP(C635, Вчера_Спутник!C:BG, 15, FALSE)</f>
        <v>#N/A</v>
      </c>
      <c r="AO635" s="53" t="e">
        <f>S635-T635-VLOOKUP(C635, Вчера_Спутник!C:BG, 17, FALSE)</f>
        <v>#N/A</v>
      </c>
      <c r="AP635" s="53" t="e">
        <f>U635-V635-VLOOKUP(C635, Вчера_Спутник!C:BG, 19, FALSE)</f>
        <v>#N/A</v>
      </c>
      <c r="AQ635" s="53" t="e">
        <f>W635-X635-VLOOKUP(C635, Вчера_Спутник!C:BG, 21, FALSE)</f>
        <v>#N/A</v>
      </c>
      <c r="AR635" s="53" t="e">
        <f>Y635-Z635-VLOOKUP(C635, Вчера_Спутник!C:BG, 23, FALSE)</f>
        <v>#N/A</v>
      </c>
      <c r="AS635" s="53" t="e">
        <f>VLOOKUP(C635, Вчера_Спутник!C:BG, 25, FALSE)+F635-V635-Z635-AA635</f>
        <v>#N/A</v>
      </c>
    </row>
    <row r="636" spans="1:45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4"/>
      <c r="AB636" s="48"/>
      <c r="AC636" s="53">
        <f t="shared" si="19"/>
        <v>0</v>
      </c>
      <c r="AD636" s="53">
        <f t="shared" si="20"/>
        <v>0</v>
      </c>
      <c r="AE636" s="53" t="str">
        <f>IF(ISNA(VLOOKUP(C636,Вчера_Спутник!C:C, 1, FALSE)),"ошибка",0)</f>
        <v>ошибка</v>
      </c>
      <c r="AF636" s="55"/>
      <c r="AG636" s="53" t="e">
        <f>D636-VLOOKUP(C636, Вчера_Спутник!C:BG, 2, FALSE)</f>
        <v>#N/A</v>
      </c>
      <c r="AH636" s="53" t="e">
        <f>E636-F636-VLOOKUP(C636, Вчера_Спутник!C:BG, 3, FALSE)</f>
        <v>#N/A</v>
      </c>
      <c r="AI636" s="53" t="e">
        <f>G636-H636-VLOOKUP(C636, Вчера_Спутник!C:BG, 5, FALSE)</f>
        <v>#N/A</v>
      </c>
      <c r="AJ636" s="53" t="e">
        <f>I636-J636-VLOOKUP(C636, Вчера_Спутник!C:BG, 7, FALSE)</f>
        <v>#N/A</v>
      </c>
      <c r="AK636" s="53" t="e">
        <f>K636-L636-VLOOKUP(C636, Вчера_Спутник!C:BG, 9, FALSE)</f>
        <v>#N/A</v>
      </c>
      <c r="AL636" s="53" t="e">
        <f>M636-N636-VLOOKUP(C636, Вчера_Спутник!C:BG, 11, FALSE)</f>
        <v>#N/A</v>
      </c>
      <c r="AM636" s="53" t="e">
        <f>O636-P636-VLOOKUP(C636, Вчера_Спутник!C:BG, 13, FALSE)</f>
        <v>#N/A</v>
      </c>
      <c r="AN636" s="53" t="e">
        <f>Q636-R636-VLOOKUP(C636, Вчера_Спутник!C:BG, 15, FALSE)</f>
        <v>#N/A</v>
      </c>
      <c r="AO636" s="53" t="e">
        <f>S636-T636-VLOOKUP(C636, Вчера_Спутник!C:BG, 17, FALSE)</f>
        <v>#N/A</v>
      </c>
      <c r="AP636" s="53" t="e">
        <f>U636-V636-VLOOKUP(C636, Вчера_Спутник!C:BG, 19, FALSE)</f>
        <v>#N/A</v>
      </c>
      <c r="AQ636" s="53" t="e">
        <f>W636-X636-VLOOKUP(C636, Вчера_Спутник!C:BG, 21, FALSE)</f>
        <v>#N/A</v>
      </c>
      <c r="AR636" s="53" t="e">
        <f>Y636-Z636-VLOOKUP(C636, Вчера_Спутник!C:BG, 23, FALSE)</f>
        <v>#N/A</v>
      </c>
      <c r="AS636" s="53" t="e">
        <f>VLOOKUP(C636, Вчера_Спутник!C:BG, 25, FALSE)+F636-V636-Z636-AA636</f>
        <v>#N/A</v>
      </c>
    </row>
    <row r="637" spans="1:45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4"/>
      <c r="AB637" s="48"/>
      <c r="AC637" s="53">
        <f t="shared" si="19"/>
        <v>0</v>
      </c>
      <c r="AD637" s="53">
        <f t="shared" si="20"/>
        <v>0</v>
      </c>
      <c r="AE637" s="53" t="str">
        <f>IF(ISNA(VLOOKUP(C637,Вчера_Спутник!C:C, 1, FALSE)),"ошибка",0)</f>
        <v>ошибка</v>
      </c>
      <c r="AF637" s="55"/>
      <c r="AG637" s="53" t="e">
        <f>D637-VLOOKUP(C637, Вчера_Спутник!C:BG, 2, FALSE)</f>
        <v>#N/A</v>
      </c>
      <c r="AH637" s="53" t="e">
        <f>E637-F637-VLOOKUP(C637, Вчера_Спутник!C:BG, 3, FALSE)</f>
        <v>#N/A</v>
      </c>
      <c r="AI637" s="53" t="e">
        <f>G637-H637-VLOOKUP(C637, Вчера_Спутник!C:BG, 5, FALSE)</f>
        <v>#N/A</v>
      </c>
      <c r="AJ637" s="53" t="e">
        <f>I637-J637-VLOOKUP(C637, Вчера_Спутник!C:BG, 7, FALSE)</f>
        <v>#N/A</v>
      </c>
      <c r="AK637" s="53" t="e">
        <f>K637-L637-VLOOKUP(C637, Вчера_Спутник!C:BG, 9, FALSE)</f>
        <v>#N/A</v>
      </c>
      <c r="AL637" s="53" t="e">
        <f>M637-N637-VLOOKUP(C637, Вчера_Спутник!C:BG, 11, FALSE)</f>
        <v>#N/A</v>
      </c>
      <c r="AM637" s="53" t="e">
        <f>O637-P637-VLOOKUP(C637, Вчера_Спутник!C:BG, 13, FALSE)</f>
        <v>#N/A</v>
      </c>
      <c r="AN637" s="53" t="e">
        <f>Q637-R637-VLOOKUP(C637, Вчера_Спутник!C:BG, 15, FALSE)</f>
        <v>#N/A</v>
      </c>
      <c r="AO637" s="53" t="e">
        <f>S637-T637-VLOOKUP(C637, Вчера_Спутник!C:BG, 17, FALSE)</f>
        <v>#N/A</v>
      </c>
      <c r="AP637" s="53" t="e">
        <f>U637-V637-VLOOKUP(C637, Вчера_Спутник!C:BG, 19, FALSE)</f>
        <v>#N/A</v>
      </c>
      <c r="AQ637" s="53" t="e">
        <f>W637-X637-VLOOKUP(C637, Вчера_Спутник!C:BG, 21, FALSE)</f>
        <v>#N/A</v>
      </c>
      <c r="AR637" s="53" t="e">
        <f>Y637-Z637-VLOOKUP(C637, Вчера_Спутник!C:BG, 23, FALSE)</f>
        <v>#N/A</v>
      </c>
      <c r="AS637" s="53" t="e">
        <f>VLOOKUP(C637, Вчера_Спутник!C:BG, 25, FALSE)+F637-V637-Z637-AA637</f>
        <v>#N/A</v>
      </c>
    </row>
    <row r="638" spans="1:45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4"/>
      <c r="AB638" s="48"/>
      <c r="AC638" s="53">
        <f t="shared" si="19"/>
        <v>0</v>
      </c>
      <c r="AD638" s="53">
        <f t="shared" si="20"/>
        <v>0</v>
      </c>
      <c r="AE638" s="53" t="str">
        <f>IF(ISNA(VLOOKUP(C638,Вчера_Спутник!C:C, 1, FALSE)),"ошибка",0)</f>
        <v>ошибка</v>
      </c>
      <c r="AF638" s="55"/>
      <c r="AG638" s="53" t="e">
        <f>D638-VLOOKUP(C638, Вчера_Спутник!C:BG, 2, FALSE)</f>
        <v>#N/A</v>
      </c>
      <c r="AH638" s="53" t="e">
        <f>E638-F638-VLOOKUP(C638, Вчера_Спутник!C:BG, 3, FALSE)</f>
        <v>#N/A</v>
      </c>
      <c r="AI638" s="53" t="e">
        <f>G638-H638-VLOOKUP(C638, Вчера_Спутник!C:BG, 5, FALSE)</f>
        <v>#N/A</v>
      </c>
      <c r="AJ638" s="53" t="e">
        <f>I638-J638-VLOOKUP(C638, Вчера_Спутник!C:BG, 7, FALSE)</f>
        <v>#N/A</v>
      </c>
      <c r="AK638" s="53" t="e">
        <f>K638-L638-VLOOKUP(C638, Вчера_Спутник!C:BG, 9, FALSE)</f>
        <v>#N/A</v>
      </c>
      <c r="AL638" s="53" t="e">
        <f>M638-N638-VLOOKUP(C638, Вчера_Спутник!C:BG, 11, FALSE)</f>
        <v>#N/A</v>
      </c>
      <c r="AM638" s="53" t="e">
        <f>O638-P638-VLOOKUP(C638, Вчера_Спутник!C:BG, 13, FALSE)</f>
        <v>#N/A</v>
      </c>
      <c r="AN638" s="53" t="e">
        <f>Q638-R638-VLOOKUP(C638, Вчера_Спутник!C:BG, 15, FALSE)</f>
        <v>#N/A</v>
      </c>
      <c r="AO638" s="53" t="e">
        <f>S638-T638-VLOOKUP(C638, Вчера_Спутник!C:BG, 17, FALSE)</f>
        <v>#N/A</v>
      </c>
      <c r="AP638" s="53" t="e">
        <f>U638-V638-VLOOKUP(C638, Вчера_Спутник!C:BG, 19, FALSE)</f>
        <v>#N/A</v>
      </c>
      <c r="AQ638" s="53" t="e">
        <f>W638-X638-VLOOKUP(C638, Вчера_Спутник!C:BG, 21, FALSE)</f>
        <v>#N/A</v>
      </c>
      <c r="AR638" s="53" t="e">
        <f>Y638-Z638-VLOOKUP(C638, Вчера_Спутник!C:BG, 23, FALSE)</f>
        <v>#N/A</v>
      </c>
      <c r="AS638" s="53" t="e">
        <f>VLOOKUP(C638, Вчера_Спутник!C:BG, 25, FALSE)+F638-V638-Z638-AA638</f>
        <v>#N/A</v>
      </c>
    </row>
    <row r="639" spans="1:45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4"/>
      <c r="AB639" s="48"/>
      <c r="AC639" s="53">
        <f t="shared" si="19"/>
        <v>0</v>
      </c>
      <c r="AD639" s="53">
        <f t="shared" si="20"/>
        <v>0</v>
      </c>
      <c r="AE639" s="53" t="str">
        <f>IF(ISNA(VLOOKUP(C639,Вчера_Спутник!C:C, 1, FALSE)),"ошибка",0)</f>
        <v>ошибка</v>
      </c>
      <c r="AF639" s="55"/>
      <c r="AG639" s="53" t="e">
        <f>D639-VLOOKUP(C639, Вчера_Спутник!C:BG, 2, FALSE)</f>
        <v>#N/A</v>
      </c>
      <c r="AH639" s="53" t="e">
        <f>E639-F639-VLOOKUP(C639, Вчера_Спутник!C:BG, 3, FALSE)</f>
        <v>#N/A</v>
      </c>
      <c r="AI639" s="53" t="e">
        <f>G639-H639-VLOOKUP(C639, Вчера_Спутник!C:BG, 5, FALSE)</f>
        <v>#N/A</v>
      </c>
      <c r="AJ639" s="53" t="e">
        <f>I639-J639-VLOOKUP(C639, Вчера_Спутник!C:BG, 7, FALSE)</f>
        <v>#N/A</v>
      </c>
      <c r="AK639" s="53" t="e">
        <f>K639-L639-VLOOKUP(C639, Вчера_Спутник!C:BG, 9, FALSE)</f>
        <v>#N/A</v>
      </c>
      <c r="AL639" s="53" t="e">
        <f>M639-N639-VLOOKUP(C639, Вчера_Спутник!C:BG, 11, FALSE)</f>
        <v>#N/A</v>
      </c>
      <c r="AM639" s="53" t="e">
        <f>O639-P639-VLOOKUP(C639, Вчера_Спутник!C:BG, 13, FALSE)</f>
        <v>#N/A</v>
      </c>
      <c r="AN639" s="53" t="e">
        <f>Q639-R639-VLOOKUP(C639, Вчера_Спутник!C:BG, 15, FALSE)</f>
        <v>#N/A</v>
      </c>
      <c r="AO639" s="53" t="e">
        <f>S639-T639-VLOOKUP(C639, Вчера_Спутник!C:BG, 17, FALSE)</f>
        <v>#N/A</v>
      </c>
      <c r="AP639" s="53" t="e">
        <f>U639-V639-VLOOKUP(C639, Вчера_Спутник!C:BG, 19, FALSE)</f>
        <v>#N/A</v>
      </c>
      <c r="AQ639" s="53" t="e">
        <f>W639-X639-VLOOKUP(C639, Вчера_Спутник!C:BG, 21, FALSE)</f>
        <v>#N/A</v>
      </c>
      <c r="AR639" s="53" t="e">
        <f>Y639-Z639-VLOOKUP(C639, Вчера_Спутник!C:BG, 23, FALSE)</f>
        <v>#N/A</v>
      </c>
      <c r="AS639" s="53" t="e">
        <f>VLOOKUP(C639, Вчера_Спутник!C:BG, 25, FALSE)+F639-V639-Z639-AA639</f>
        <v>#N/A</v>
      </c>
    </row>
    <row r="640" spans="1:45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4"/>
      <c r="AB640" s="48"/>
      <c r="AC640" s="53">
        <f t="shared" si="19"/>
        <v>0</v>
      </c>
      <c r="AD640" s="53">
        <f t="shared" si="20"/>
        <v>0</v>
      </c>
      <c r="AE640" s="53" t="str">
        <f>IF(ISNA(VLOOKUP(C640,Вчера_Спутник!C:C, 1, FALSE)),"ошибка",0)</f>
        <v>ошибка</v>
      </c>
      <c r="AF640" s="55"/>
      <c r="AG640" s="53" t="e">
        <f>D640-VLOOKUP(C640, Вчера_Спутник!C:BG, 2, FALSE)</f>
        <v>#N/A</v>
      </c>
      <c r="AH640" s="53" t="e">
        <f>E640-F640-VLOOKUP(C640, Вчера_Спутник!C:BG, 3, FALSE)</f>
        <v>#N/A</v>
      </c>
      <c r="AI640" s="53" t="e">
        <f>G640-H640-VLOOKUP(C640, Вчера_Спутник!C:BG, 5, FALSE)</f>
        <v>#N/A</v>
      </c>
      <c r="AJ640" s="53" t="e">
        <f>I640-J640-VLOOKUP(C640, Вчера_Спутник!C:BG, 7, FALSE)</f>
        <v>#N/A</v>
      </c>
      <c r="AK640" s="53" t="e">
        <f>K640-L640-VLOOKUP(C640, Вчера_Спутник!C:BG, 9, FALSE)</f>
        <v>#N/A</v>
      </c>
      <c r="AL640" s="53" t="e">
        <f>M640-N640-VLOOKUP(C640, Вчера_Спутник!C:BG, 11, FALSE)</f>
        <v>#N/A</v>
      </c>
      <c r="AM640" s="53" t="e">
        <f>O640-P640-VLOOKUP(C640, Вчера_Спутник!C:BG, 13, FALSE)</f>
        <v>#N/A</v>
      </c>
      <c r="AN640" s="53" t="e">
        <f>Q640-R640-VLOOKUP(C640, Вчера_Спутник!C:BG, 15, FALSE)</f>
        <v>#N/A</v>
      </c>
      <c r="AO640" s="53" t="e">
        <f>S640-T640-VLOOKUP(C640, Вчера_Спутник!C:BG, 17, FALSE)</f>
        <v>#N/A</v>
      </c>
      <c r="AP640" s="53" t="e">
        <f>U640-V640-VLOOKUP(C640, Вчера_Спутник!C:BG, 19, FALSE)</f>
        <v>#N/A</v>
      </c>
      <c r="AQ640" s="53" t="e">
        <f>W640-X640-VLOOKUP(C640, Вчера_Спутник!C:BG, 21, FALSE)</f>
        <v>#N/A</v>
      </c>
      <c r="AR640" s="53" t="e">
        <f>Y640-Z640-VLOOKUP(C640, Вчера_Спутник!C:BG, 23, FALSE)</f>
        <v>#N/A</v>
      </c>
      <c r="AS640" s="53" t="e">
        <f>VLOOKUP(C640, Вчера_Спутник!C:BG, 25, FALSE)+F640-V640-Z640-AA640</f>
        <v>#N/A</v>
      </c>
    </row>
    <row r="641" spans="1:45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4"/>
      <c r="AB641" s="48"/>
      <c r="AC641" s="53">
        <f t="shared" si="19"/>
        <v>0</v>
      </c>
      <c r="AD641" s="53">
        <f t="shared" si="20"/>
        <v>0</v>
      </c>
      <c r="AE641" s="53" t="str">
        <f>IF(ISNA(VLOOKUP(C641,Вчера_Спутник!C:C, 1, FALSE)),"ошибка",0)</f>
        <v>ошибка</v>
      </c>
      <c r="AF641" s="55"/>
      <c r="AG641" s="53" t="e">
        <f>D641-VLOOKUP(C641, Вчера_Спутник!C:BG, 2, FALSE)</f>
        <v>#N/A</v>
      </c>
      <c r="AH641" s="53" t="e">
        <f>E641-F641-VLOOKUP(C641, Вчера_Спутник!C:BG, 3, FALSE)</f>
        <v>#N/A</v>
      </c>
      <c r="AI641" s="53" t="e">
        <f>G641-H641-VLOOKUP(C641, Вчера_Спутник!C:BG, 5, FALSE)</f>
        <v>#N/A</v>
      </c>
      <c r="AJ641" s="53" t="e">
        <f>I641-J641-VLOOKUP(C641, Вчера_Спутник!C:BG, 7, FALSE)</f>
        <v>#N/A</v>
      </c>
      <c r="AK641" s="53" t="e">
        <f>K641-L641-VLOOKUP(C641, Вчера_Спутник!C:BG, 9, FALSE)</f>
        <v>#N/A</v>
      </c>
      <c r="AL641" s="53" t="e">
        <f>M641-N641-VLOOKUP(C641, Вчера_Спутник!C:BG, 11, FALSE)</f>
        <v>#N/A</v>
      </c>
      <c r="AM641" s="53" t="e">
        <f>O641-P641-VLOOKUP(C641, Вчера_Спутник!C:BG, 13, FALSE)</f>
        <v>#N/A</v>
      </c>
      <c r="AN641" s="53" t="e">
        <f>Q641-R641-VLOOKUP(C641, Вчера_Спутник!C:BG, 15, FALSE)</f>
        <v>#N/A</v>
      </c>
      <c r="AO641" s="53" t="e">
        <f>S641-T641-VLOOKUP(C641, Вчера_Спутник!C:BG, 17, FALSE)</f>
        <v>#N/A</v>
      </c>
      <c r="AP641" s="53" t="e">
        <f>U641-V641-VLOOKUP(C641, Вчера_Спутник!C:BG, 19, FALSE)</f>
        <v>#N/A</v>
      </c>
      <c r="AQ641" s="53" t="e">
        <f>W641-X641-VLOOKUP(C641, Вчера_Спутник!C:BG, 21, FALSE)</f>
        <v>#N/A</v>
      </c>
      <c r="AR641" s="53" t="e">
        <f>Y641-Z641-VLOOKUP(C641, Вчера_Спутник!C:BG, 23, FALSE)</f>
        <v>#N/A</v>
      </c>
      <c r="AS641" s="53" t="e">
        <f>VLOOKUP(C641, Вчера_Спутник!C:BG, 25, FALSE)+F641-V641-Z641-AA641</f>
        <v>#N/A</v>
      </c>
    </row>
    <row r="642" spans="1:45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4"/>
      <c r="AB642" s="48"/>
      <c r="AC642" s="53">
        <f t="shared" si="19"/>
        <v>0</v>
      </c>
      <c r="AD642" s="53">
        <f t="shared" si="20"/>
        <v>0</v>
      </c>
      <c r="AE642" s="53" t="str">
        <f>IF(ISNA(VLOOKUP(C642,Вчера_Спутник!C:C, 1, FALSE)),"ошибка",0)</f>
        <v>ошибка</v>
      </c>
      <c r="AF642" s="55"/>
      <c r="AG642" s="53" t="e">
        <f>D642-VLOOKUP(C642, Вчера_Спутник!C:BG, 2, FALSE)</f>
        <v>#N/A</v>
      </c>
      <c r="AH642" s="53" t="e">
        <f>E642-F642-VLOOKUP(C642, Вчера_Спутник!C:BG, 3, FALSE)</f>
        <v>#N/A</v>
      </c>
      <c r="AI642" s="53" t="e">
        <f>G642-H642-VLOOKUP(C642, Вчера_Спутник!C:BG, 5, FALSE)</f>
        <v>#N/A</v>
      </c>
      <c r="AJ642" s="53" t="e">
        <f>I642-J642-VLOOKUP(C642, Вчера_Спутник!C:BG, 7, FALSE)</f>
        <v>#N/A</v>
      </c>
      <c r="AK642" s="53" t="e">
        <f>K642-L642-VLOOKUP(C642, Вчера_Спутник!C:BG, 9, FALSE)</f>
        <v>#N/A</v>
      </c>
      <c r="AL642" s="53" t="e">
        <f>M642-N642-VLOOKUP(C642, Вчера_Спутник!C:BG, 11, FALSE)</f>
        <v>#N/A</v>
      </c>
      <c r="AM642" s="53" t="e">
        <f>O642-P642-VLOOKUP(C642, Вчера_Спутник!C:BG, 13, FALSE)</f>
        <v>#N/A</v>
      </c>
      <c r="AN642" s="53" t="e">
        <f>Q642-R642-VLOOKUP(C642, Вчера_Спутник!C:BG, 15, FALSE)</f>
        <v>#N/A</v>
      </c>
      <c r="AO642" s="53" t="e">
        <f>S642-T642-VLOOKUP(C642, Вчера_Спутник!C:BG, 17, FALSE)</f>
        <v>#N/A</v>
      </c>
      <c r="AP642" s="53" t="e">
        <f>U642-V642-VLOOKUP(C642, Вчера_Спутник!C:BG, 19, FALSE)</f>
        <v>#N/A</v>
      </c>
      <c r="AQ642" s="53" t="e">
        <f>W642-X642-VLOOKUP(C642, Вчера_Спутник!C:BG, 21, FALSE)</f>
        <v>#N/A</v>
      </c>
      <c r="AR642" s="53" t="e">
        <f>Y642-Z642-VLOOKUP(C642, Вчера_Спутник!C:BG, 23, FALSE)</f>
        <v>#N/A</v>
      </c>
      <c r="AS642" s="53" t="e">
        <f>VLOOKUP(C642, Вчера_Спутник!C:BG, 25, FALSE)+F642-V642-Z642-AA642</f>
        <v>#N/A</v>
      </c>
    </row>
    <row r="643" spans="1:45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4"/>
      <c r="AB643" s="48"/>
      <c r="AC643" s="53">
        <f t="shared" si="19"/>
        <v>0</v>
      </c>
      <c r="AD643" s="53">
        <f t="shared" si="20"/>
        <v>0</v>
      </c>
      <c r="AE643" s="53" t="str">
        <f>IF(ISNA(VLOOKUP(C643,Вчера_Спутник!C:C, 1, FALSE)),"ошибка",0)</f>
        <v>ошибка</v>
      </c>
      <c r="AF643" s="55"/>
      <c r="AG643" s="53" t="e">
        <f>D643-VLOOKUP(C643, Вчера_Спутник!C:BG, 2, FALSE)</f>
        <v>#N/A</v>
      </c>
      <c r="AH643" s="53" t="e">
        <f>E643-F643-VLOOKUP(C643, Вчера_Спутник!C:BG, 3, FALSE)</f>
        <v>#N/A</v>
      </c>
      <c r="AI643" s="53" t="e">
        <f>G643-H643-VLOOKUP(C643, Вчера_Спутник!C:BG, 5, FALSE)</f>
        <v>#N/A</v>
      </c>
      <c r="AJ643" s="53" t="e">
        <f>I643-J643-VLOOKUP(C643, Вчера_Спутник!C:BG, 7, FALSE)</f>
        <v>#N/A</v>
      </c>
      <c r="AK643" s="53" t="e">
        <f>K643-L643-VLOOKUP(C643, Вчера_Спутник!C:BG, 9, FALSE)</f>
        <v>#N/A</v>
      </c>
      <c r="AL643" s="53" t="e">
        <f>M643-N643-VLOOKUP(C643, Вчера_Спутник!C:BG, 11, FALSE)</f>
        <v>#N/A</v>
      </c>
      <c r="AM643" s="53" t="e">
        <f>O643-P643-VLOOKUP(C643, Вчера_Спутник!C:BG, 13, FALSE)</f>
        <v>#N/A</v>
      </c>
      <c r="AN643" s="53" t="e">
        <f>Q643-R643-VLOOKUP(C643, Вчера_Спутник!C:BG, 15, FALSE)</f>
        <v>#N/A</v>
      </c>
      <c r="AO643" s="53" t="e">
        <f>S643-T643-VLOOKUP(C643, Вчера_Спутник!C:BG, 17, FALSE)</f>
        <v>#N/A</v>
      </c>
      <c r="AP643" s="53" t="e">
        <f>U643-V643-VLOOKUP(C643, Вчера_Спутник!C:BG, 19, FALSE)</f>
        <v>#N/A</v>
      </c>
      <c r="AQ643" s="53" t="e">
        <f>W643-X643-VLOOKUP(C643, Вчера_Спутник!C:BG, 21, FALSE)</f>
        <v>#N/A</v>
      </c>
      <c r="AR643" s="53" t="e">
        <f>Y643-Z643-VLOOKUP(C643, Вчера_Спутник!C:BG, 23, FALSE)</f>
        <v>#N/A</v>
      </c>
      <c r="AS643" s="53" t="e">
        <f>VLOOKUP(C643, Вчера_Спутник!C:BG, 25, FALSE)+F643-V643-Z643-AA643</f>
        <v>#N/A</v>
      </c>
    </row>
    <row r="644" spans="1:45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4"/>
      <c r="AB644" s="48"/>
      <c r="AC644" s="53">
        <f t="shared" ref="AC644:AC707" si="21">E644-U644-Y644</f>
        <v>0</v>
      </c>
      <c r="AD644" s="53">
        <f t="shared" ref="AD644:AD707" si="22">E644-W644</f>
        <v>0</v>
      </c>
      <c r="AE644" s="53" t="str">
        <f>IF(ISNA(VLOOKUP(C644,Вчера_Спутник!C:C, 1, FALSE)),"ошибка",0)</f>
        <v>ошибка</v>
      </c>
      <c r="AF644" s="55"/>
      <c r="AG644" s="53" t="e">
        <f>D644-VLOOKUP(C644, Вчера_Спутник!C:BG, 2, FALSE)</f>
        <v>#N/A</v>
      </c>
      <c r="AH644" s="53" t="e">
        <f>E644-F644-VLOOKUP(C644, Вчера_Спутник!C:BG, 3, FALSE)</f>
        <v>#N/A</v>
      </c>
      <c r="AI644" s="53" t="e">
        <f>G644-H644-VLOOKUP(C644, Вчера_Спутник!C:BG, 5, FALSE)</f>
        <v>#N/A</v>
      </c>
      <c r="AJ644" s="53" t="e">
        <f>I644-J644-VLOOKUP(C644, Вчера_Спутник!C:BG, 7, FALSE)</f>
        <v>#N/A</v>
      </c>
      <c r="AK644" s="53" t="e">
        <f>K644-L644-VLOOKUP(C644, Вчера_Спутник!C:BG, 9, FALSE)</f>
        <v>#N/A</v>
      </c>
      <c r="AL644" s="53" t="e">
        <f>M644-N644-VLOOKUP(C644, Вчера_Спутник!C:BG, 11, FALSE)</f>
        <v>#N/A</v>
      </c>
      <c r="AM644" s="53" t="e">
        <f>O644-P644-VLOOKUP(C644, Вчера_Спутник!C:BG, 13, FALSE)</f>
        <v>#N/A</v>
      </c>
      <c r="AN644" s="53" t="e">
        <f>Q644-R644-VLOOKUP(C644, Вчера_Спутник!C:BG, 15, FALSE)</f>
        <v>#N/A</v>
      </c>
      <c r="AO644" s="53" t="e">
        <f>S644-T644-VLOOKUP(C644, Вчера_Спутник!C:BG, 17, FALSE)</f>
        <v>#N/A</v>
      </c>
      <c r="AP644" s="53" t="e">
        <f>U644-V644-VLOOKUP(C644, Вчера_Спутник!C:BG, 19, FALSE)</f>
        <v>#N/A</v>
      </c>
      <c r="AQ644" s="53" t="e">
        <f>W644-X644-VLOOKUP(C644, Вчера_Спутник!C:BG, 21, FALSE)</f>
        <v>#N/A</v>
      </c>
      <c r="AR644" s="53" t="e">
        <f>Y644-Z644-VLOOKUP(C644, Вчера_Спутник!C:BG, 23, FALSE)</f>
        <v>#N/A</v>
      </c>
      <c r="AS644" s="53" t="e">
        <f>VLOOKUP(C644, Вчера_Спутник!C:BG, 25, FALSE)+F644-V644-Z644-AA644</f>
        <v>#N/A</v>
      </c>
    </row>
    <row r="645" spans="1:45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4"/>
      <c r="AB645" s="48"/>
      <c r="AC645" s="53">
        <f t="shared" si="21"/>
        <v>0</v>
      </c>
      <c r="AD645" s="53">
        <f t="shared" si="22"/>
        <v>0</v>
      </c>
      <c r="AE645" s="53" t="str">
        <f>IF(ISNA(VLOOKUP(C645,Вчера_Спутник!C:C, 1, FALSE)),"ошибка",0)</f>
        <v>ошибка</v>
      </c>
      <c r="AF645" s="55"/>
      <c r="AG645" s="53" t="e">
        <f>D645-VLOOKUP(C645, Вчера_Спутник!C:BG, 2, FALSE)</f>
        <v>#N/A</v>
      </c>
      <c r="AH645" s="53" t="e">
        <f>E645-F645-VLOOKUP(C645, Вчера_Спутник!C:BG, 3, FALSE)</f>
        <v>#N/A</v>
      </c>
      <c r="AI645" s="53" t="e">
        <f>G645-H645-VLOOKUP(C645, Вчера_Спутник!C:BG, 5, FALSE)</f>
        <v>#N/A</v>
      </c>
      <c r="AJ645" s="53" t="e">
        <f>I645-J645-VLOOKUP(C645, Вчера_Спутник!C:BG, 7, FALSE)</f>
        <v>#N/A</v>
      </c>
      <c r="AK645" s="53" t="e">
        <f>K645-L645-VLOOKUP(C645, Вчера_Спутник!C:BG, 9, FALSE)</f>
        <v>#N/A</v>
      </c>
      <c r="AL645" s="53" t="e">
        <f>M645-N645-VLOOKUP(C645, Вчера_Спутник!C:BG, 11, FALSE)</f>
        <v>#N/A</v>
      </c>
      <c r="AM645" s="53" t="e">
        <f>O645-P645-VLOOKUP(C645, Вчера_Спутник!C:BG, 13, FALSE)</f>
        <v>#N/A</v>
      </c>
      <c r="AN645" s="53" t="e">
        <f>Q645-R645-VLOOKUP(C645, Вчера_Спутник!C:BG, 15, FALSE)</f>
        <v>#N/A</v>
      </c>
      <c r="AO645" s="53" t="e">
        <f>S645-T645-VLOOKUP(C645, Вчера_Спутник!C:BG, 17, FALSE)</f>
        <v>#N/A</v>
      </c>
      <c r="AP645" s="53" t="e">
        <f>U645-V645-VLOOKUP(C645, Вчера_Спутник!C:BG, 19, FALSE)</f>
        <v>#N/A</v>
      </c>
      <c r="AQ645" s="53" t="e">
        <f>W645-X645-VLOOKUP(C645, Вчера_Спутник!C:BG, 21, FALSE)</f>
        <v>#N/A</v>
      </c>
      <c r="AR645" s="53" t="e">
        <f>Y645-Z645-VLOOKUP(C645, Вчера_Спутник!C:BG, 23, FALSE)</f>
        <v>#N/A</v>
      </c>
      <c r="AS645" s="53" t="e">
        <f>VLOOKUP(C645, Вчера_Спутник!C:BG, 25, FALSE)+F645-V645-Z645-AA645</f>
        <v>#N/A</v>
      </c>
    </row>
    <row r="646" spans="1:45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4"/>
      <c r="AB646" s="48"/>
      <c r="AC646" s="53">
        <f t="shared" si="21"/>
        <v>0</v>
      </c>
      <c r="AD646" s="53">
        <f t="shared" si="22"/>
        <v>0</v>
      </c>
      <c r="AE646" s="53" t="str">
        <f>IF(ISNA(VLOOKUP(C646,Вчера_Спутник!C:C, 1, FALSE)),"ошибка",0)</f>
        <v>ошибка</v>
      </c>
      <c r="AF646" s="55"/>
      <c r="AG646" s="53" t="e">
        <f>D646-VLOOKUP(C646, Вчера_Спутник!C:BG, 2, FALSE)</f>
        <v>#N/A</v>
      </c>
      <c r="AH646" s="53" t="e">
        <f>E646-F646-VLOOKUP(C646, Вчера_Спутник!C:BG, 3, FALSE)</f>
        <v>#N/A</v>
      </c>
      <c r="AI646" s="53" t="e">
        <f>G646-H646-VLOOKUP(C646, Вчера_Спутник!C:BG, 5, FALSE)</f>
        <v>#N/A</v>
      </c>
      <c r="AJ646" s="53" t="e">
        <f>I646-J646-VLOOKUP(C646, Вчера_Спутник!C:BG, 7, FALSE)</f>
        <v>#N/A</v>
      </c>
      <c r="AK646" s="53" t="e">
        <f>K646-L646-VLOOKUP(C646, Вчера_Спутник!C:BG, 9, FALSE)</f>
        <v>#N/A</v>
      </c>
      <c r="AL646" s="53" t="e">
        <f>M646-N646-VLOOKUP(C646, Вчера_Спутник!C:BG, 11, FALSE)</f>
        <v>#N/A</v>
      </c>
      <c r="AM646" s="53" t="e">
        <f>O646-P646-VLOOKUP(C646, Вчера_Спутник!C:BG, 13, FALSE)</f>
        <v>#N/A</v>
      </c>
      <c r="AN646" s="53" t="e">
        <f>Q646-R646-VLOOKUP(C646, Вчера_Спутник!C:BG, 15, FALSE)</f>
        <v>#N/A</v>
      </c>
      <c r="AO646" s="53" t="e">
        <f>S646-T646-VLOOKUP(C646, Вчера_Спутник!C:BG, 17, FALSE)</f>
        <v>#N/A</v>
      </c>
      <c r="AP646" s="53" t="e">
        <f>U646-V646-VLOOKUP(C646, Вчера_Спутник!C:BG, 19, FALSE)</f>
        <v>#N/A</v>
      </c>
      <c r="AQ646" s="53" t="e">
        <f>W646-X646-VLOOKUP(C646, Вчера_Спутник!C:BG, 21, FALSE)</f>
        <v>#N/A</v>
      </c>
      <c r="AR646" s="53" t="e">
        <f>Y646-Z646-VLOOKUP(C646, Вчера_Спутник!C:BG, 23, FALSE)</f>
        <v>#N/A</v>
      </c>
      <c r="AS646" s="53" t="e">
        <f>VLOOKUP(C646, Вчера_Спутник!C:BG, 25, FALSE)+F646-V646-Z646-AA646</f>
        <v>#N/A</v>
      </c>
    </row>
    <row r="647" spans="1:45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4"/>
      <c r="AB647" s="48"/>
      <c r="AC647" s="53">
        <f t="shared" si="21"/>
        <v>0</v>
      </c>
      <c r="AD647" s="53">
        <f t="shared" si="22"/>
        <v>0</v>
      </c>
      <c r="AE647" s="53" t="str">
        <f>IF(ISNA(VLOOKUP(C647,Вчера_Спутник!C:C, 1, FALSE)),"ошибка",0)</f>
        <v>ошибка</v>
      </c>
      <c r="AF647" s="55"/>
      <c r="AG647" s="53" t="e">
        <f>D647-VLOOKUP(C647, Вчера_Спутник!C:BG, 2, FALSE)</f>
        <v>#N/A</v>
      </c>
      <c r="AH647" s="53" t="e">
        <f>E647-F647-VLOOKUP(C647, Вчера_Спутник!C:BG, 3, FALSE)</f>
        <v>#N/A</v>
      </c>
      <c r="AI647" s="53" t="e">
        <f>G647-H647-VLOOKUP(C647, Вчера_Спутник!C:BG, 5, FALSE)</f>
        <v>#N/A</v>
      </c>
      <c r="AJ647" s="53" t="e">
        <f>I647-J647-VLOOKUP(C647, Вчера_Спутник!C:BG, 7, FALSE)</f>
        <v>#N/A</v>
      </c>
      <c r="AK647" s="53" t="e">
        <f>K647-L647-VLOOKUP(C647, Вчера_Спутник!C:BG, 9, FALSE)</f>
        <v>#N/A</v>
      </c>
      <c r="AL647" s="53" t="e">
        <f>M647-N647-VLOOKUP(C647, Вчера_Спутник!C:BG, 11, FALSE)</f>
        <v>#N/A</v>
      </c>
      <c r="AM647" s="53" t="e">
        <f>O647-P647-VLOOKUP(C647, Вчера_Спутник!C:BG, 13, FALSE)</f>
        <v>#N/A</v>
      </c>
      <c r="AN647" s="53" t="e">
        <f>Q647-R647-VLOOKUP(C647, Вчера_Спутник!C:BG, 15, FALSE)</f>
        <v>#N/A</v>
      </c>
      <c r="AO647" s="53" t="e">
        <f>S647-T647-VLOOKUP(C647, Вчера_Спутник!C:BG, 17, FALSE)</f>
        <v>#N/A</v>
      </c>
      <c r="AP647" s="53" t="e">
        <f>U647-V647-VLOOKUP(C647, Вчера_Спутник!C:BG, 19, FALSE)</f>
        <v>#N/A</v>
      </c>
      <c r="AQ647" s="53" t="e">
        <f>W647-X647-VLOOKUP(C647, Вчера_Спутник!C:BG, 21, FALSE)</f>
        <v>#N/A</v>
      </c>
      <c r="AR647" s="53" t="e">
        <f>Y647-Z647-VLOOKUP(C647, Вчера_Спутник!C:BG, 23, FALSE)</f>
        <v>#N/A</v>
      </c>
      <c r="AS647" s="53" t="e">
        <f>VLOOKUP(C647, Вчера_Спутник!C:BG, 25, FALSE)+F647-V647-Z647-AA647</f>
        <v>#N/A</v>
      </c>
    </row>
    <row r="648" spans="1:45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4"/>
      <c r="AB648" s="48"/>
      <c r="AC648" s="53">
        <f t="shared" si="21"/>
        <v>0</v>
      </c>
      <c r="AD648" s="53">
        <f t="shared" si="22"/>
        <v>0</v>
      </c>
      <c r="AE648" s="53" t="str">
        <f>IF(ISNA(VLOOKUP(C648,Вчера_Спутник!C:C, 1, FALSE)),"ошибка",0)</f>
        <v>ошибка</v>
      </c>
      <c r="AF648" s="55"/>
      <c r="AG648" s="53" t="e">
        <f>D648-VLOOKUP(C648, Вчера_Спутник!C:BG, 2, FALSE)</f>
        <v>#N/A</v>
      </c>
      <c r="AH648" s="53" t="e">
        <f>E648-F648-VLOOKUP(C648, Вчера_Спутник!C:BG, 3, FALSE)</f>
        <v>#N/A</v>
      </c>
      <c r="AI648" s="53" t="e">
        <f>G648-H648-VLOOKUP(C648, Вчера_Спутник!C:BG, 5, FALSE)</f>
        <v>#N/A</v>
      </c>
      <c r="AJ648" s="53" t="e">
        <f>I648-J648-VLOOKUP(C648, Вчера_Спутник!C:BG, 7, FALSE)</f>
        <v>#N/A</v>
      </c>
      <c r="AK648" s="53" t="e">
        <f>K648-L648-VLOOKUP(C648, Вчера_Спутник!C:BG, 9, FALSE)</f>
        <v>#N/A</v>
      </c>
      <c r="AL648" s="53" t="e">
        <f>M648-N648-VLOOKUP(C648, Вчера_Спутник!C:BG, 11, FALSE)</f>
        <v>#N/A</v>
      </c>
      <c r="AM648" s="53" t="e">
        <f>O648-P648-VLOOKUP(C648, Вчера_Спутник!C:BG, 13, FALSE)</f>
        <v>#N/A</v>
      </c>
      <c r="AN648" s="53" t="e">
        <f>Q648-R648-VLOOKUP(C648, Вчера_Спутник!C:BG, 15, FALSE)</f>
        <v>#N/A</v>
      </c>
      <c r="AO648" s="53" t="e">
        <f>S648-T648-VLOOKUP(C648, Вчера_Спутник!C:BG, 17, FALSE)</f>
        <v>#N/A</v>
      </c>
      <c r="AP648" s="53" t="e">
        <f>U648-V648-VLOOKUP(C648, Вчера_Спутник!C:BG, 19, FALSE)</f>
        <v>#N/A</v>
      </c>
      <c r="AQ648" s="53" t="e">
        <f>W648-X648-VLOOKUP(C648, Вчера_Спутник!C:BG, 21, FALSE)</f>
        <v>#N/A</v>
      </c>
      <c r="AR648" s="53" t="e">
        <f>Y648-Z648-VLOOKUP(C648, Вчера_Спутник!C:BG, 23, FALSE)</f>
        <v>#N/A</v>
      </c>
      <c r="AS648" s="53" t="e">
        <f>VLOOKUP(C648, Вчера_Спутник!C:BG, 25, FALSE)+F648-V648-Z648-AA648</f>
        <v>#N/A</v>
      </c>
    </row>
    <row r="649" spans="1:45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4"/>
      <c r="AB649" s="48"/>
      <c r="AC649" s="53">
        <f t="shared" si="21"/>
        <v>0</v>
      </c>
      <c r="AD649" s="53">
        <f t="shared" si="22"/>
        <v>0</v>
      </c>
      <c r="AE649" s="53" t="str">
        <f>IF(ISNA(VLOOKUP(C649,Вчера_Спутник!C:C, 1, FALSE)),"ошибка",0)</f>
        <v>ошибка</v>
      </c>
      <c r="AF649" s="55"/>
      <c r="AG649" s="53" t="e">
        <f>D649-VLOOKUP(C649, Вчера_Спутник!C:BG, 2, FALSE)</f>
        <v>#N/A</v>
      </c>
      <c r="AH649" s="53" t="e">
        <f>E649-F649-VLOOKUP(C649, Вчера_Спутник!C:BG, 3, FALSE)</f>
        <v>#N/A</v>
      </c>
      <c r="AI649" s="53" t="e">
        <f>G649-H649-VLOOKUP(C649, Вчера_Спутник!C:BG, 5, FALSE)</f>
        <v>#N/A</v>
      </c>
      <c r="AJ649" s="53" t="e">
        <f>I649-J649-VLOOKUP(C649, Вчера_Спутник!C:BG, 7, FALSE)</f>
        <v>#N/A</v>
      </c>
      <c r="AK649" s="53" t="e">
        <f>K649-L649-VLOOKUP(C649, Вчера_Спутник!C:BG, 9, FALSE)</f>
        <v>#N/A</v>
      </c>
      <c r="AL649" s="53" t="e">
        <f>M649-N649-VLOOKUP(C649, Вчера_Спутник!C:BG, 11, FALSE)</f>
        <v>#N/A</v>
      </c>
      <c r="AM649" s="53" t="e">
        <f>O649-P649-VLOOKUP(C649, Вчера_Спутник!C:BG, 13, FALSE)</f>
        <v>#N/A</v>
      </c>
      <c r="AN649" s="53" t="e">
        <f>Q649-R649-VLOOKUP(C649, Вчера_Спутник!C:BG, 15, FALSE)</f>
        <v>#N/A</v>
      </c>
      <c r="AO649" s="53" t="e">
        <f>S649-T649-VLOOKUP(C649, Вчера_Спутник!C:BG, 17, FALSE)</f>
        <v>#N/A</v>
      </c>
      <c r="AP649" s="53" t="e">
        <f>U649-V649-VLOOKUP(C649, Вчера_Спутник!C:BG, 19, FALSE)</f>
        <v>#N/A</v>
      </c>
      <c r="AQ649" s="53" t="e">
        <f>W649-X649-VLOOKUP(C649, Вчера_Спутник!C:BG, 21, FALSE)</f>
        <v>#N/A</v>
      </c>
      <c r="AR649" s="53" t="e">
        <f>Y649-Z649-VLOOKUP(C649, Вчера_Спутник!C:BG, 23, FALSE)</f>
        <v>#N/A</v>
      </c>
      <c r="AS649" s="53" t="e">
        <f>VLOOKUP(C649, Вчера_Спутник!C:BG, 25, FALSE)+F649-V649-Z649-AA649</f>
        <v>#N/A</v>
      </c>
    </row>
    <row r="650" spans="1:45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4"/>
      <c r="AB650" s="48"/>
      <c r="AC650" s="53">
        <f t="shared" si="21"/>
        <v>0</v>
      </c>
      <c r="AD650" s="53">
        <f t="shared" si="22"/>
        <v>0</v>
      </c>
      <c r="AE650" s="53" t="str">
        <f>IF(ISNA(VLOOKUP(C650,Вчера_Спутник!C:C, 1, FALSE)),"ошибка",0)</f>
        <v>ошибка</v>
      </c>
      <c r="AF650" s="55"/>
      <c r="AG650" s="53" t="e">
        <f>D650-VLOOKUP(C650, Вчера_Спутник!C:BG, 2, FALSE)</f>
        <v>#N/A</v>
      </c>
      <c r="AH650" s="53" t="e">
        <f>E650-F650-VLOOKUP(C650, Вчера_Спутник!C:BG, 3, FALSE)</f>
        <v>#N/A</v>
      </c>
      <c r="AI650" s="53" t="e">
        <f>G650-H650-VLOOKUP(C650, Вчера_Спутник!C:BG, 5, FALSE)</f>
        <v>#N/A</v>
      </c>
      <c r="AJ650" s="53" t="e">
        <f>I650-J650-VLOOKUP(C650, Вчера_Спутник!C:BG, 7, FALSE)</f>
        <v>#N/A</v>
      </c>
      <c r="AK650" s="53" t="e">
        <f>K650-L650-VLOOKUP(C650, Вчера_Спутник!C:BG, 9, FALSE)</f>
        <v>#N/A</v>
      </c>
      <c r="AL650" s="53" t="e">
        <f>M650-N650-VLOOKUP(C650, Вчера_Спутник!C:BG, 11, FALSE)</f>
        <v>#N/A</v>
      </c>
      <c r="AM650" s="53" t="e">
        <f>O650-P650-VLOOKUP(C650, Вчера_Спутник!C:BG, 13, FALSE)</f>
        <v>#N/A</v>
      </c>
      <c r="AN650" s="53" t="e">
        <f>Q650-R650-VLOOKUP(C650, Вчера_Спутник!C:BG, 15, FALSE)</f>
        <v>#N/A</v>
      </c>
      <c r="AO650" s="53" t="e">
        <f>S650-T650-VLOOKUP(C650, Вчера_Спутник!C:BG, 17, FALSE)</f>
        <v>#N/A</v>
      </c>
      <c r="AP650" s="53" t="e">
        <f>U650-V650-VLOOKUP(C650, Вчера_Спутник!C:BG, 19, FALSE)</f>
        <v>#N/A</v>
      </c>
      <c r="AQ650" s="53" t="e">
        <f>W650-X650-VLOOKUP(C650, Вчера_Спутник!C:BG, 21, FALSE)</f>
        <v>#N/A</v>
      </c>
      <c r="AR650" s="53" t="e">
        <f>Y650-Z650-VLOOKUP(C650, Вчера_Спутник!C:BG, 23, FALSE)</f>
        <v>#N/A</v>
      </c>
      <c r="AS650" s="53" t="e">
        <f>VLOOKUP(C650, Вчера_Спутник!C:BG, 25, FALSE)+F650-V650-Z650-AA650</f>
        <v>#N/A</v>
      </c>
    </row>
    <row r="651" spans="1:45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4"/>
      <c r="AB651" s="48"/>
      <c r="AC651" s="53">
        <f t="shared" si="21"/>
        <v>0</v>
      </c>
      <c r="AD651" s="53">
        <f t="shared" si="22"/>
        <v>0</v>
      </c>
      <c r="AE651" s="53" t="str">
        <f>IF(ISNA(VLOOKUP(C651,Вчера_Спутник!C:C, 1, FALSE)),"ошибка",0)</f>
        <v>ошибка</v>
      </c>
      <c r="AF651" s="55"/>
      <c r="AG651" s="53" t="e">
        <f>D651-VLOOKUP(C651, Вчера_Спутник!C:BG, 2, FALSE)</f>
        <v>#N/A</v>
      </c>
      <c r="AH651" s="53" t="e">
        <f>E651-F651-VLOOKUP(C651, Вчера_Спутник!C:BG, 3, FALSE)</f>
        <v>#N/A</v>
      </c>
      <c r="AI651" s="53" t="e">
        <f>G651-H651-VLOOKUP(C651, Вчера_Спутник!C:BG, 5, FALSE)</f>
        <v>#N/A</v>
      </c>
      <c r="AJ651" s="53" t="e">
        <f>I651-J651-VLOOKUP(C651, Вчера_Спутник!C:BG, 7, FALSE)</f>
        <v>#N/A</v>
      </c>
      <c r="AK651" s="53" t="e">
        <f>K651-L651-VLOOKUP(C651, Вчера_Спутник!C:BG, 9, FALSE)</f>
        <v>#N/A</v>
      </c>
      <c r="AL651" s="53" t="e">
        <f>M651-N651-VLOOKUP(C651, Вчера_Спутник!C:BG, 11, FALSE)</f>
        <v>#N/A</v>
      </c>
      <c r="AM651" s="53" t="e">
        <f>O651-P651-VLOOKUP(C651, Вчера_Спутник!C:BG, 13, FALSE)</f>
        <v>#N/A</v>
      </c>
      <c r="AN651" s="53" t="e">
        <f>Q651-R651-VLOOKUP(C651, Вчера_Спутник!C:BG, 15, FALSE)</f>
        <v>#N/A</v>
      </c>
      <c r="AO651" s="53" t="e">
        <f>S651-T651-VLOOKUP(C651, Вчера_Спутник!C:BG, 17, FALSE)</f>
        <v>#N/A</v>
      </c>
      <c r="AP651" s="53" t="e">
        <f>U651-V651-VLOOKUP(C651, Вчера_Спутник!C:BG, 19, FALSE)</f>
        <v>#N/A</v>
      </c>
      <c r="AQ651" s="53" t="e">
        <f>W651-X651-VLOOKUP(C651, Вчера_Спутник!C:BG, 21, FALSE)</f>
        <v>#N/A</v>
      </c>
      <c r="AR651" s="53" t="e">
        <f>Y651-Z651-VLOOKUP(C651, Вчера_Спутник!C:BG, 23, FALSE)</f>
        <v>#N/A</v>
      </c>
      <c r="AS651" s="53" t="e">
        <f>VLOOKUP(C651, Вчера_Спутник!C:BG, 25, FALSE)+F651-V651-Z651-AA651</f>
        <v>#N/A</v>
      </c>
    </row>
    <row r="652" spans="1:45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4"/>
      <c r="AB652" s="48"/>
      <c r="AC652" s="53">
        <f t="shared" si="21"/>
        <v>0</v>
      </c>
      <c r="AD652" s="53">
        <f t="shared" si="22"/>
        <v>0</v>
      </c>
      <c r="AE652" s="53" t="str">
        <f>IF(ISNA(VLOOKUP(C652,Вчера_Спутник!C:C, 1, FALSE)),"ошибка",0)</f>
        <v>ошибка</v>
      </c>
      <c r="AF652" s="55"/>
      <c r="AG652" s="53" t="e">
        <f>D652-VLOOKUP(C652, Вчера_Спутник!C:BG, 2, FALSE)</f>
        <v>#N/A</v>
      </c>
      <c r="AH652" s="53" t="e">
        <f>E652-F652-VLOOKUP(C652, Вчера_Спутник!C:BG, 3, FALSE)</f>
        <v>#N/A</v>
      </c>
      <c r="AI652" s="53" t="e">
        <f>G652-H652-VLOOKUP(C652, Вчера_Спутник!C:BG, 5, FALSE)</f>
        <v>#N/A</v>
      </c>
      <c r="AJ652" s="53" t="e">
        <f>I652-J652-VLOOKUP(C652, Вчера_Спутник!C:BG, 7, FALSE)</f>
        <v>#N/A</v>
      </c>
      <c r="AK652" s="53" t="e">
        <f>K652-L652-VLOOKUP(C652, Вчера_Спутник!C:BG, 9, FALSE)</f>
        <v>#N/A</v>
      </c>
      <c r="AL652" s="53" t="e">
        <f>M652-N652-VLOOKUP(C652, Вчера_Спутник!C:BG, 11, FALSE)</f>
        <v>#N/A</v>
      </c>
      <c r="AM652" s="53" t="e">
        <f>O652-P652-VLOOKUP(C652, Вчера_Спутник!C:BG, 13, FALSE)</f>
        <v>#N/A</v>
      </c>
      <c r="AN652" s="53" t="e">
        <f>Q652-R652-VLOOKUP(C652, Вчера_Спутник!C:BG, 15, FALSE)</f>
        <v>#N/A</v>
      </c>
      <c r="AO652" s="53" t="e">
        <f>S652-T652-VLOOKUP(C652, Вчера_Спутник!C:BG, 17, FALSE)</f>
        <v>#N/A</v>
      </c>
      <c r="AP652" s="53" t="e">
        <f>U652-V652-VLOOKUP(C652, Вчера_Спутник!C:BG, 19, FALSE)</f>
        <v>#N/A</v>
      </c>
      <c r="AQ652" s="53" t="e">
        <f>W652-X652-VLOOKUP(C652, Вчера_Спутник!C:BG, 21, FALSE)</f>
        <v>#N/A</v>
      </c>
      <c r="AR652" s="53" t="e">
        <f>Y652-Z652-VLOOKUP(C652, Вчера_Спутник!C:BG, 23, FALSE)</f>
        <v>#N/A</v>
      </c>
      <c r="AS652" s="53" t="e">
        <f>VLOOKUP(C652, Вчера_Спутник!C:BG, 25, FALSE)+F652-V652-Z652-AA652</f>
        <v>#N/A</v>
      </c>
    </row>
    <row r="653" spans="1:45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4"/>
      <c r="AB653" s="48"/>
      <c r="AC653" s="53">
        <f t="shared" si="21"/>
        <v>0</v>
      </c>
      <c r="AD653" s="53">
        <f t="shared" si="22"/>
        <v>0</v>
      </c>
      <c r="AE653" s="53" t="str">
        <f>IF(ISNA(VLOOKUP(C653,Вчера_Спутник!C:C, 1, FALSE)),"ошибка",0)</f>
        <v>ошибка</v>
      </c>
      <c r="AF653" s="55"/>
      <c r="AG653" s="53" t="e">
        <f>D653-VLOOKUP(C653, Вчера_Спутник!C:BG, 2, FALSE)</f>
        <v>#N/A</v>
      </c>
      <c r="AH653" s="53" t="e">
        <f>E653-F653-VLOOKUP(C653, Вчера_Спутник!C:BG, 3, FALSE)</f>
        <v>#N/A</v>
      </c>
      <c r="AI653" s="53" t="e">
        <f>G653-H653-VLOOKUP(C653, Вчера_Спутник!C:BG, 5, FALSE)</f>
        <v>#N/A</v>
      </c>
      <c r="AJ653" s="53" t="e">
        <f>I653-J653-VLOOKUP(C653, Вчера_Спутник!C:BG, 7, FALSE)</f>
        <v>#N/A</v>
      </c>
      <c r="AK653" s="53" t="e">
        <f>K653-L653-VLOOKUP(C653, Вчера_Спутник!C:BG, 9, FALSE)</f>
        <v>#N/A</v>
      </c>
      <c r="AL653" s="53" t="e">
        <f>M653-N653-VLOOKUP(C653, Вчера_Спутник!C:BG, 11, FALSE)</f>
        <v>#N/A</v>
      </c>
      <c r="AM653" s="53" t="e">
        <f>O653-P653-VLOOKUP(C653, Вчера_Спутник!C:BG, 13, FALSE)</f>
        <v>#N/A</v>
      </c>
      <c r="AN653" s="53" t="e">
        <f>Q653-R653-VLOOKUP(C653, Вчера_Спутник!C:BG, 15, FALSE)</f>
        <v>#N/A</v>
      </c>
      <c r="AO653" s="53" t="e">
        <f>S653-T653-VLOOKUP(C653, Вчера_Спутник!C:BG, 17, FALSE)</f>
        <v>#N/A</v>
      </c>
      <c r="AP653" s="53" t="e">
        <f>U653-V653-VLOOKUP(C653, Вчера_Спутник!C:BG, 19, FALSE)</f>
        <v>#N/A</v>
      </c>
      <c r="AQ653" s="53" t="e">
        <f>W653-X653-VLOOKUP(C653, Вчера_Спутник!C:BG, 21, FALSE)</f>
        <v>#N/A</v>
      </c>
      <c r="AR653" s="53" t="e">
        <f>Y653-Z653-VLOOKUP(C653, Вчера_Спутник!C:BG, 23, FALSE)</f>
        <v>#N/A</v>
      </c>
      <c r="AS653" s="53" t="e">
        <f>VLOOKUP(C653, Вчера_Спутник!C:BG, 25, FALSE)+F653-V653-Z653-AA653</f>
        <v>#N/A</v>
      </c>
    </row>
    <row r="654" spans="1:45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4"/>
      <c r="AB654" s="48"/>
      <c r="AC654" s="53">
        <f t="shared" si="21"/>
        <v>0</v>
      </c>
      <c r="AD654" s="53">
        <f t="shared" si="22"/>
        <v>0</v>
      </c>
      <c r="AE654" s="53" t="str">
        <f>IF(ISNA(VLOOKUP(C654,Вчера_Спутник!C:C, 1, FALSE)),"ошибка",0)</f>
        <v>ошибка</v>
      </c>
      <c r="AF654" s="55"/>
      <c r="AG654" s="53" t="e">
        <f>D654-VLOOKUP(C654, Вчера_Спутник!C:BG, 2, FALSE)</f>
        <v>#N/A</v>
      </c>
      <c r="AH654" s="53" t="e">
        <f>E654-F654-VLOOKUP(C654, Вчера_Спутник!C:BG, 3, FALSE)</f>
        <v>#N/A</v>
      </c>
      <c r="AI654" s="53" t="e">
        <f>G654-H654-VLOOKUP(C654, Вчера_Спутник!C:BG, 5, FALSE)</f>
        <v>#N/A</v>
      </c>
      <c r="AJ654" s="53" t="e">
        <f>I654-J654-VLOOKUP(C654, Вчера_Спутник!C:BG, 7, FALSE)</f>
        <v>#N/A</v>
      </c>
      <c r="AK654" s="53" t="e">
        <f>K654-L654-VLOOKUP(C654, Вчера_Спутник!C:BG, 9, FALSE)</f>
        <v>#N/A</v>
      </c>
      <c r="AL654" s="53" t="e">
        <f>M654-N654-VLOOKUP(C654, Вчера_Спутник!C:BG, 11, FALSE)</f>
        <v>#N/A</v>
      </c>
      <c r="AM654" s="53" t="e">
        <f>O654-P654-VLOOKUP(C654, Вчера_Спутник!C:BG, 13, FALSE)</f>
        <v>#N/A</v>
      </c>
      <c r="AN654" s="53" t="e">
        <f>Q654-R654-VLOOKUP(C654, Вчера_Спутник!C:BG, 15, FALSE)</f>
        <v>#N/A</v>
      </c>
      <c r="AO654" s="53" t="e">
        <f>S654-T654-VLOOKUP(C654, Вчера_Спутник!C:BG, 17, FALSE)</f>
        <v>#N/A</v>
      </c>
      <c r="AP654" s="53" t="e">
        <f>U654-V654-VLOOKUP(C654, Вчера_Спутник!C:BG, 19, FALSE)</f>
        <v>#N/A</v>
      </c>
      <c r="AQ654" s="53" t="e">
        <f>W654-X654-VLOOKUP(C654, Вчера_Спутник!C:BG, 21, FALSE)</f>
        <v>#N/A</v>
      </c>
      <c r="AR654" s="53" t="e">
        <f>Y654-Z654-VLOOKUP(C654, Вчера_Спутник!C:BG, 23, FALSE)</f>
        <v>#N/A</v>
      </c>
      <c r="AS654" s="53" t="e">
        <f>VLOOKUP(C654, Вчера_Спутник!C:BG, 25, FALSE)+F654-V654-Z654-AA654</f>
        <v>#N/A</v>
      </c>
    </row>
    <row r="655" spans="1:45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4"/>
      <c r="AB655" s="48"/>
      <c r="AC655" s="53">
        <f t="shared" si="21"/>
        <v>0</v>
      </c>
      <c r="AD655" s="53">
        <f t="shared" si="22"/>
        <v>0</v>
      </c>
      <c r="AE655" s="53" t="str">
        <f>IF(ISNA(VLOOKUP(C655,Вчера_Спутник!C:C, 1, FALSE)),"ошибка",0)</f>
        <v>ошибка</v>
      </c>
      <c r="AF655" s="55"/>
      <c r="AG655" s="53" t="e">
        <f>D655-VLOOKUP(C655, Вчера_Спутник!C:BG, 2, FALSE)</f>
        <v>#N/A</v>
      </c>
      <c r="AH655" s="53" t="e">
        <f>E655-F655-VLOOKUP(C655, Вчера_Спутник!C:BG, 3, FALSE)</f>
        <v>#N/A</v>
      </c>
      <c r="AI655" s="53" t="e">
        <f>G655-H655-VLOOKUP(C655, Вчера_Спутник!C:BG, 5, FALSE)</f>
        <v>#N/A</v>
      </c>
      <c r="AJ655" s="53" t="e">
        <f>I655-J655-VLOOKUP(C655, Вчера_Спутник!C:BG, 7, FALSE)</f>
        <v>#N/A</v>
      </c>
      <c r="AK655" s="53" t="e">
        <f>K655-L655-VLOOKUP(C655, Вчера_Спутник!C:BG, 9, FALSE)</f>
        <v>#N/A</v>
      </c>
      <c r="AL655" s="53" t="e">
        <f>M655-N655-VLOOKUP(C655, Вчера_Спутник!C:BG, 11, FALSE)</f>
        <v>#N/A</v>
      </c>
      <c r="AM655" s="53" t="e">
        <f>O655-P655-VLOOKUP(C655, Вчера_Спутник!C:BG, 13, FALSE)</f>
        <v>#N/A</v>
      </c>
      <c r="AN655" s="53" t="e">
        <f>Q655-R655-VLOOKUP(C655, Вчера_Спутник!C:BG, 15, FALSE)</f>
        <v>#N/A</v>
      </c>
      <c r="AO655" s="53" t="e">
        <f>S655-T655-VLOOKUP(C655, Вчера_Спутник!C:BG, 17, FALSE)</f>
        <v>#N/A</v>
      </c>
      <c r="AP655" s="53" t="e">
        <f>U655-V655-VLOOKUP(C655, Вчера_Спутник!C:BG, 19, FALSE)</f>
        <v>#N/A</v>
      </c>
      <c r="AQ655" s="53" t="e">
        <f>W655-X655-VLOOKUP(C655, Вчера_Спутник!C:BG, 21, FALSE)</f>
        <v>#N/A</v>
      </c>
      <c r="AR655" s="53" t="e">
        <f>Y655-Z655-VLOOKUP(C655, Вчера_Спутник!C:BG, 23, FALSE)</f>
        <v>#N/A</v>
      </c>
      <c r="AS655" s="53" t="e">
        <f>VLOOKUP(C655, Вчера_Спутник!C:BG, 25, FALSE)+F655-V655-Z655-AA655</f>
        <v>#N/A</v>
      </c>
    </row>
    <row r="656" spans="1:45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4"/>
      <c r="AB656" s="48"/>
      <c r="AC656" s="53">
        <f t="shared" si="21"/>
        <v>0</v>
      </c>
      <c r="AD656" s="53">
        <f t="shared" si="22"/>
        <v>0</v>
      </c>
      <c r="AE656" s="53" t="str">
        <f>IF(ISNA(VLOOKUP(C656,Вчера_Спутник!C:C, 1, FALSE)),"ошибка",0)</f>
        <v>ошибка</v>
      </c>
      <c r="AF656" s="55"/>
      <c r="AG656" s="53" t="e">
        <f>D656-VLOOKUP(C656, Вчера_Спутник!C:BG, 2, FALSE)</f>
        <v>#N/A</v>
      </c>
      <c r="AH656" s="53" t="e">
        <f>E656-F656-VLOOKUP(C656, Вчера_Спутник!C:BG, 3, FALSE)</f>
        <v>#N/A</v>
      </c>
      <c r="AI656" s="53" t="e">
        <f>G656-H656-VLOOKUP(C656, Вчера_Спутник!C:BG, 5, FALSE)</f>
        <v>#N/A</v>
      </c>
      <c r="AJ656" s="53" t="e">
        <f>I656-J656-VLOOKUP(C656, Вчера_Спутник!C:BG, 7, FALSE)</f>
        <v>#N/A</v>
      </c>
      <c r="AK656" s="53" t="e">
        <f>K656-L656-VLOOKUP(C656, Вчера_Спутник!C:BG, 9, FALSE)</f>
        <v>#N/A</v>
      </c>
      <c r="AL656" s="53" t="e">
        <f>M656-N656-VLOOKUP(C656, Вчера_Спутник!C:BG, 11, FALSE)</f>
        <v>#N/A</v>
      </c>
      <c r="AM656" s="53" t="e">
        <f>O656-P656-VLOOKUP(C656, Вчера_Спутник!C:BG, 13, FALSE)</f>
        <v>#N/A</v>
      </c>
      <c r="AN656" s="53" t="e">
        <f>Q656-R656-VLOOKUP(C656, Вчера_Спутник!C:BG, 15, FALSE)</f>
        <v>#N/A</v>
      </c>
      <c r="AO656" s="53" t="e">
        <f>S656-T656-VLOOKUP(C656, Вчера_Спутник!C:BG, 17, FALSE)</f>
        <v>#N/A</v>
      </c>
      <c r="AP656" s="53" t="e">
        <f>U656-V656-VLOOKUP(C656, Вчера_Спутник!C:BG, 19, FALSE)</f>
        <v>#N/A</v>
      </c>
      <c r="AQ656" s="53" t="e">
        <f>W656-X656-VLOOKUP(C656, Вчера_Спутник!C:BG, 21, FALSE)</f>
        <v>#N/A</v>
      </c>
      <c r="AR656" s="53" t="e">
        <f>Y656-Z656-VLOOKUP(C656, Вчера_Спутник!C:BG, 23, FALSE)</f>
        <v>#N/A</v>
      </c>
      <c r="AS656" s="53" t="e">
        <f>VLOOKUP(C656, Вчера_Спутник!C:BG, 25, FALSE)+F656-V656-Z656-AA656</f>
        <v>#N/A</v>
      </c>
    </row>
    <row r="657" spans="1:45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4"/>
      <c r="AB657" s="48"/>
      <c r="AC657" s="53">
        <f t="shared" si="21"/>
        <v>0</v>
      </c>
      <c r="AD657" s="53">
        <f t="shared" si="22"/>
        <v>0</v>
      </c>
      <c r="AE657" s="53" t="str">
        <f>IF(ISNA(VLOOKUP(C657,Вчера_Спутник!C:C, 1, FALSE)),"ошибка",0)</f>
        <v>ошибка</v>
      </c>
      <c r="AF657" s="55"/>
      <c r="AG657" s="53" t="e">
        <f>D657-VLOOKUP(C657, Вчера_Спутник!C:BG, 2, FALSE)</f>
        <v>#N/A</v>
      </c>
      <c r="AH657" s="53" t="e">
        <f>E657-F657-VLOOKUP(C657, Вчера_Спутник!C:BG, 3, FALSE)</f>
        <v>#N/A</v>
      </c>
      <c r="AI657" s="53" t="e">
        <f>G657-H657-VLOOKUP(C657, Вчера_Спутник!C:BG, 5, FALSE)</f>
        <v>#N/A</v>
      </c>
      <c r="AJ657" s="53" t="e">
        <f>I657-J657-VLOOKUP(C657, Вчера_Спутник!C:BG, 7, FALSE)</f>
        <v>#N/A</v>
      </c>
      <c r="AK657" s="53" t="e">
        <f>K657-L657-VLOOKUP(C657, Вчера_Спутник!C:BG, 9, FALSE)</f>
        <v>#N/A</v>
      </c>
      <c r="AL657" s="53" t="e">
        <f>M657-N657-VLOOKUP(C657, Вчера_Спутник!C:BG, 11, FALSE)</f>
        <v>#N/A</v>
      </c>
      <c r="AM657" s="53" t="e">
        <f>O657-P657-VLOOKUP(C657, Вчера_Спутник!C:BG, 13, FALSE)</f>
        <v>#N/A</v>
      </c>
      <c r="AN657" s="53" t="e">
        <f>Q657-R657-VLOOKUP(C657, Вчера_Спутник!C:BG, 15, FALSE)</f>
        <v>#N/A</v>
      </c>
      <c r="AO657" s="53" t="e">
        <f>S657-T657-VLOOKUP(C657, Вчера_Спутник!C:BG, 17, FALSE)</f>
        <v>#N/A</v>
      </c>
      <c r="AP657" s="53" t="e">
        <f>U657-V657-VLOOKUP(C657, Вчера_Спутник!C:BG, 19, FALSE)</f>
        <v>#N/A</v>
      </c>
      <c r="AQ657" s="53" t="e">
        <f>W657-X657-VLOOKUP(C657, Вчера_Спутник!C:BG, 21, FALSE)</f>
        <v>#N/A</v>
      </c>
      <c r="AR657" s="53" t="e">
        <f>Y657-Z657-VLOOKUP(C657, Вчера_Спутник!C:BG, 23, FALSE)</f>
        <v>#N/A</v>
      </c>
      <c r="AS657" s="53" t="e">
        <f>VLOOKUP(C657, Вчера_Спутник!C:BG, 25, FALSE)+F657-V657-Z657-AA657</f>
        <v>#N/A</v>
      </c>
    </row>
    <row r="658" spans="1:45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4"/>
      <c r="AB658" s="48"/>
      <c r="AC658" s="53">
        <f t="shared" si="21"/>
        <v>0</v>
      </c>
      <c r="AD658" s="53">
        <f t="shared" si="22"/>
        <v>0</v>
      </c>
      <c r="AE658" s="53" t="str">
        <f>IF(ISNA(VLOOKUP(C658,Вчера_Спутник!C:C, 1, FALSE)),"ошибка",0)</f>
        <v>ошибка</v>
      </c>
      <c r="AF658" s="55"/>
      <c r="AG658" s="53" t="e">
        <f>D658-VLOOKUP(C658, Вчера_Спутник!C:BG, 2, FALSE)</f>
        <v>#N/A</v>
      </c>
      <c r="AH658" s="53" t="e">
        <f>E658-F658-VLOOKUP(C658, Вчера_Спутник!C:BG, 3, FALSE)</f>
        <v>#N/A</v>
      </c>
      <c r="AI658" s="53" t="e">
        <f>G658-H658-VLOOKUP(C658, Вчера_Спутник!C:BG, 5, FALSE)</f>
        <v>#N/A</v>
      </c>
      <c r="AJ658" s="53" t="e">
        <f>I658-J658-VLOOKUP(C658, Вчера_Спутник!C:BG, 7, FALSE)</f>
        <v>#N/A</v>
      </c>
      <c r="AK658" s="53" t="e">
        <f>K658-L658-VLOOKUP(C658, Вчера_Спутник!C:BG, 9, FALSE)</f>
        <v>#N/A</v>
      </c>
      <c r="AL658" s="53" t="e">
        <f>M658-N658-VLOOKUP(C658, Вчера_Спутник!C:BG, 11, FALSE)</f>
        <v>#N/A</v>
      </c>
      <c r="AM658" s="53" t="e">
        <f>O658-P658-VLOOKUP(C658, Вчера_Спутник!C:BG, 13, FALSE)</f>
        <v>#N/A</v>
      </c>
      <c r="AN658" s="53" t="e">
        <f>Q658-R658-VLOOKUP(C658, Вчера_Спутник!C:BG, 15, FALSE)</f>
        <v>#N/A</v>
      </c>
      <c r="AO658" s="53" t="e">
        <f>S658-T658-VLOOKUP(C658, Вчера_Спутник!C:BG, 17, FALSE)</f>
        <v>#N/A</v>
      </c>
      <c r="AP658" s="53" t="e">
        <f>U658-V658-VLOOKUP(C658, Вчера_Спутник!C:BG, 19, FALSE)</f>
        <v>#N/A</v>
      </c>
      <c r="AQ658" s="53" t="e">
        <f>W658-X658-VLOOKUP(C658, Вчера_Спутник!C:BG, 21, FALSE)</f>
        <v>#N/A</v>
      </c>
      <c r="AR658" s="53" t="e">
        <f>Y658-Z658-VLOOKUP(C658, Вчера_Спутник!C:BG, 23, FALSE)</f>
        <v>#N/A</v>
      </c>
      <c r="AS658" s="53" t="e">
        <f>VLOOKUP(C658, Вчера_Спутник!C:BG, 25, FALSE)+F658-V658-Z658-AA658</f>
        <v>#N/A</v>
      </c>
    </row>
    <row r="659" spans="1:45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4"/>
      <c r="AB659" s="48"/>
      <c r="AC659" s="53">
        <f t="shared" si="21"/>
        <v>0</v>
      </c>
      <c r="AD659" s="53">
        <f t="shared" si="22"/>
        <v>0</v>
      </c>
      <c r="AE659" s="53" t="str">
        <f>IF(ISNA(VLOOKUP(C659,Вчера_Спутник!C:C, 1, FALSE)),"ошибка",0)</f>
        <v>ошибка</v>
      </c>
      <c r="AF659" s="55"/>
      <c r="AG659" s="53" t="e">
        <f>D659-VLOOKUP(C659, Вчера_Спутник!C:BG, 2, FALSE)</f>
        <v>#N/A</v>
      </c>
      <c r="AH659" s="53" t="e">
        <f>E659-F659-VLOOKUP(C659, Вчера_Спутник!C:BG, 3, FALSE)</f>
        <v>#N/A</v>
      </c>
      <c r="AI659" s="53" t="e">
        <f>G659-H659-VLOOKUP(C659, Вчера_Спутник!C:BG, 5, FALSE)</f>
        <v>#N/A</v>
      </c>
      <c r="AJ659" s="53" t="e">
        <f>I659-J659-VLOOKUP(C659, Вчера_Спутник!C:BG, 7, FALSE)</f>
        <v>#N/A</v>
      </c>
      <c r="AK659" s="53" t="e">
        <f>K659-L659-VLOOKUP(C659, Вчера_Спутник!C:BG, 9, FALSE)</f>
        <v>#N/A</v>
      </c>
      <c r="AL659" s="53" t="e">
        <f>M659-N659-VLOOKUP(C659, Вчера_Спутник!C:BG, 11, FALSE)</f>
        <v>#N/A</v>
      </c>
      <c r="AM659" s="53" t="e">
        <f>O659-P659-VLOOKUP(C659, Вчера_Спутник!C:BG, 13, FALSE)</f>
        <v>#N/A</v>
      </c>
      <c r="AN659" s="53" t="e">
        <f>Q659-R659-VLOOKUP(C659, Вчера_Спутник!C:BG, 15, FALSE)</f>
        <v>#N/A</v>
      </c>
      <c r="AO659" s="53" t="e">
        <f>S659-T659-VLOOKUP(C659, Вчера_Спутник!C:BG, 17, FALSE)</f>
        <v>#N/A</v>
      </c>
      <c r="AP659" s="53" t="e">
        <f>U659-V659-VLOOKUP(C659, Вчера_Спутник!C:BG, 19, FALSE)</f>
        <v>#N/A</v>
      </c>
      <c r="AQ659" s="53" t="e">
        <f>W659-X659-VLOOKUP(C659, Вчера_Спутник!C:BG, 21, FALSE)</f>
        <v>#N/A</v>
      </c>
      <c r="AR659" s="53" t="e">
        <f>Y659-Z659-VLOOKUP(C659, Вчера_Спутник!C:BG, 23, FALSE)</f>
        <v>#N/A</v>
      </c>
      <c r="AS659" s="53" t="e">
        <f>VLOOKUP(C659, Вчера_Спутник!C:BG, 25, FALSE)+F659-V659-Z659-AA659</f>
        <v>#N/A</v>
      </c>
    </row>
    <row r="660" spans="1:45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4"/>
      <c r="AB660" s="48"/>
      <c r="AC660" s="53">
        <f t="shared" si="21"/>
        <v>0</v>
      </c>
      <c r="AD660" s="53">
        <f t="shared" si="22"/>
        <v>0</v>
      </c>
      <c r="AE660" s="53" t="str">
        <f>IF(ISNA(VLOOKUP(C660,Вчера_Спутник!C:C, 1, FALSE)),"ошибка",0)</f>
        <v>ошибка</v>
      </c>
      <c r="AF660" s="55"/>
      <c r="AG660" s="53" t="e">
        <f>D660-VLOOKUP(C660, Вчера_Спутник!C:BG, 2, FALSE)</f>
        <v>#N/A</v>
      </c>
      <c r="AH660" s="53" t="e">
        <f>E660-F660-VLOOKUP(C660, Вчера_Спутник!C:BG, 3, FALSE)</f>
        <v>#N/A</v>
      </c>
      <c r="AI660" s="53" t="e">
        <f>G660-H660-VLOOKUP(C660, Вчера_Спутник!C:BG, 5, FALSE)</f>
        <v>#N/A</v>
      </c>
      <c r="AJ660" s="53" t="e">
        <f>I660-J660-VLOOKUP(C660, Вчера_Спутник!C:BG, 7, FALSE)</f>
        <v>#N/A</v>
      </c>
      <c r="AK660" s="53" t="e">
        <f>K660-L660-VLOOKUP(C660, Вчера_Спутник!C:BG, 9, FALSE)</f>
        <v>#N/A</v>
      </c>
      <c r="AL660" s="53" t="e">
        <f>M660-N660-VLOOKUP(C660, Вчера_Спутник!C:BG, 11, FALSE)</f>
        <v>#N/A</v>
      </c>
      <c r="AM660" s="53" t="e">
        <f>O660-P660-VLOOKUP(C660, Вчера_Спутник!C:BG, 13, FALSE)</f>
        <v>#N/A</v>
      </c>
      <c r="AN660" s="53" t="e">
        <f>Q660-R660-VLOOKUP(C660, Вчера_Спутник!C:BG, 15, FALSE)</f>
        <v>#N/A</v>
      </c>
      <c r="AO660" s="53" t="e">
        <f>S660-T660-VLOOKUP(C660, Вчера_Спутник!C:BG, 17, FALSE)</f>
        <v>#N/A</v>
      </c>
      <c r="AP660" s="53" t="e">
        <f>U660-V660-VLOOKUP(C660, Вчера_Спутник!C:BG, 19, FALSE)</f>
        <v>#N/A</v>
      </c>
      <c r="AQ660" s="53" t="e">
        <f>W660-X660-VLOOKUP(C660, Вчера_Спутник!C:BG, 21, FALSE)</f>
        <v>#N/A</v>
      </c>
      <c r="AR660" s="53" t="e">
        <f>Y660-Z660-VLOOKUP(C660, Вчера_Спутник!C:BG, 23, FALSE)</f>
        <v>#N/A</v>
      </c>
      <c r="AS660" s="53" t="e">
        <f>VLOOKUP(C660, Вчера_Спутник!C:BG, 25, FALSE)+F660-V660-Z660-AA660</f>
        <v>#N/A</v>
      </c>
    </row>
    <row r="661" spans="1:45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4"/>
      <c r="AB661" s="48"/>
      <c r="AC661" s="53">
        <f t="shared" si="21"/>
        <v>0</v>
      </c>
      <c r="AD661" s="53">
        <f t="shared" si="22"/>
        <v>0</v>
      </c>
      <c r="AE661" s="53" t="str">
        <f>IF(ISNA(VLOOKUP(C661,Вчера_Спутник!C:C, 1, FALSE)),"ошибка",0)</f>
        <v>ошибка</v>
      </c>
      <c r="AF661" s="55"/>
      <c r="AG661" s="53" t="e">
        <f>D661-VLOOKUP(C661, Вчера_Спутник!C:BG, 2, FALSE)</f>
        <v>#N/A</v>
      </c>
      <c r="AH661" s="53" t="e">
        <f>E661-F661-VLOOKUP(C661, Вчера_Спутник!C:BG, 3, FALSE)</f>
        <v>#N/A</v>
      </c>
      <c r="AI661" s="53" t="e">
        <f>G661-H661-VLOOKUP(C661, Вчера_Спутник!C:BG, 5, FALSE)</f>
        <v>#N/A</v>
      </c>
      <c r="AJ661" s="53" t="e">
        <f>I661-J661-VLOOKUP(C661, Вчера_Спутник!C:BG, 7, FALSE)</f>
        <v>#N/A</v>
      </c>
      <c r="AK661" s="53" t="e">
        <f>K661-L661-VLOOKUP(C661, Вчера_Спутник!C:BG, 9, FALSE)</f>
        <v>#N/A</v>
      </c>
      <c r="AL661" s="53" t="e">
        <f>M661-N661-VLOOKUP(C661, Вчера_Спутник!C:BG, 11, FALSE)</f>
        <v>#N/A</v>
      </c>
      <c r="AM661" s="53" t="e">
        <f>O661-P661-VLOOKUP(C661, Вчера_Спутник!C:BG, 13, FALSE)</f>
        <v>#N/A</v>
      </c>
      <c r="AN661" s="53" t="e">
        <f>Q661-R661-VLOOKUP(C661, Вчера_Спутник!C:BG, 15, FALSE)</f>
        <v>#N/A</v>
      </c>
      <c r="AO661" s="53" t="e">
        <f>S661-T661-VLOOKUP(C661, Вчера_Спутник!C:BG, 17, FALSE)</f>
        <v>#N/A</v>
      </c>
      <c r="AP661" s="53" t="e">
        <f>U661-V661-VLOOKUP(C661, Вчера_Спутник!C:BG, 19, FALSE)</f>
        <v>#N/A</v>
      </c>
      <c r="AQ661" s="53" t="e">
        <f>W661-X661-VLOOKUP(C661, Вчера_Спутник!C:BG, 21, FALSE)</f>
        <v>#N/A</v>
      </c>
      <c r="AR661" s="53" t="e">
        <f>Y661-Z661-VLOOKUP(C661, Вчера_Спутник!C:BG, 23, FALSE)</f>
        <v>#N/A</v>
      </c>
      <c r="AS661" s="53" t="e">
        <f>VLOOKUP(C661, Вчера_Спутник!C:BG, 25, FALSE)+F661-V661-Z661-AA661</f>
        <v>#N/A</v>
      </c>
    </row>
    <row r="662" spans="1:45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4"/>
      <c r="AB662" s="48"/>
      <c r="AC662" s="53">
        <f t="shared" si="21"/>
        <v>0</v>
      </c>
      <c r="AD662" s="53">
        <f t="shared" si="22"/>
        <v>0</v>
      </c>
      <c r="AE662" s="53" t="str">
        <f>IF(ISNA(VLOOKUP(C662,Вчера_Спутник!C:C, 1, FALSE)),"ошибка",0)</f>
        <v>ошибка</v>
      </c>
      <c r="AF662" s="55"/>
      <c r="AG662" s="53" t="e">
        <f>D662-VLOOKUP(C662, Вчера_Спутник!C:BG, 2, FALSE)</f>
        <v>#N/A</v>
      </c>
      <c r="AH662" s="53" t="e">
        <f>E662-F662-VLOOKUP(C662, Вчера_Спутник!C:BG, 3, FALSE)</f>
        <v>#N/A</v>
      </c>
      <c r="AI662" s="53" t="e">
        <f>G662-H662-VLOOKUP(C662, Вчера_Спутник!C:BG, 5, FALSE)</f>
        <v>#N/A</v>
      </c>
      <c r="AJ662" s="53" t="e">
        <f>I662-J662-VLOOKUP(C662, Вчера_Спутник!C:BG, 7, FALSE)</f>
        <v>#N/A</v>
      </c>
      <c r="AK662" s="53" t="e">
        <f>K662-L662-VLOOKUP(C662, Вчера_Спутник!C:BG, 9, FALSE)</f>
        <v>#N/A</v>
      </c>
      <c r="AL662" s="53" t="e">
        <f>M662-N662-VLOOKUP(C662, Вчера_Спутник!C:BG, 11, FALSE)</f>
        <v>#N/A</v>
      </c>
      <c r="AM662" s="53" t="e">
        <f>O662-P662-VLOOKUP(C662, Вчера_Спутник!C:BG, 13, FALSE)</f>
        <v>#N/A</v>
      </c>
      <c r="AN662" s="53" t="e">
        <f>Q662-R662-VLOOKUP(C662, Вчера_Спутник!C:BG, 15, FALSE)</f>
        <v>#N/A</v>
      </c>
      <c r="AO662" s="53" t="e">
        <f>S662-T662-VLOOKUP(C662, Вчера_Спутник!C:BG, 17, FALSE)</f>
        <v>#N/A</v>
      </c>
      <c r="AP662" s="53" t="e">
        <f>U662-V662-VLOOKUP(C662, Вчера_Спутник!C:BG, 19, FALSE)</f>
        <v>#N/A</v>
      </c>
      <c r="AQ662" s="53" t="e">
        <f>W662-X662-VLOOKUP(C662, Вчера_Спутник!C:BG, 21, FALSE)</f>
        <v>#N/A</v>
      </c>
      <c r="AR662" s="53" t="e">
        <f>Y662-Z662-VLOOKUP(C662, Вчера_Спутник!C:BG, 23, FALSE)</f>
        <v>#N/A</v>
      </c>
      <c r="AS662" s="53" t="e">
        <f>VLOOKUP(C662, Вчера_Спутник!C:BG, 25, FALSE)+F662-V662-Z662-AA662</f>
        <v>#N/A</v>
      </c>
    </row>
    <row r="663" spans="1:45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4"/>
      <c r="AB663" s="48"/>
      <c r="AC663" s="53">
        <f t="shared" si="21"/>
        <v>0</v>
      </c>
      <c r="AD663" s="53">
        <f t="shared" si="22"/>
        <v>0</v>
      </c>
      <c r="AE663" s="53" t="str">
        <f>IF(ISNA(VLOOKUP(C663,Вчера_Спутник!C:C, 1, FALSE)),"ошибка",0)</f>
        <v>ошибка</v>
      </c>
      <c r="AF663" s="55"/>
      <c r="AG663" s="53" t="e">
        <f>D663-VLOOKUP(C663, Вчера_Спутник!C:BG, 2, FALSE)</f>
        <v>#N/A</v>
      </c>
      <c r="AH663" s="53" t="e">
        <f>E663-F663-VLOOKUP(C663, Вчера_Спутник!C:BG, 3, FALSE)</f>
        <v>#N/A</v>
      </c>
      <c r="AI663" s="53" t="e">
        <f>G663-H663-VLOOKUP(C663, Вчера_Спутник!C:BG, 5, FALSE)</f>
        <v>#N/A</v>
      </c>
      <c r="AJ663" s="53" t="e">
        <f>I663-J663-VLOOKUP(C663, Вчера_Спутник!C:BG, 7, FALSE)</f>
        <v>#N/A</v>
      </c>
      <c r="AK663" s="53" t="e">
        <f>K663-L663-VLOOKUP(C663, Вчера_Спутник!C:BG, 9, FALSE)</f>
        <v>#N/A</v>
      </c>
      <c r="AL663" s="53" t="e">
        <f>M663-N663-VLOOKUP(C663, Вчера_Спутник!C:BG, 11, FALSE)</f>
        <v>#N/A</v>
      </c>
      <c r="AM663" s="53" t="e">
        <f>O663-P663-VLOOKUP(C663, Вчера_Спутник!C:BG, 13, FALSE)</f>
        <v>#N/A</v>
      </c>
      <c r="AN663" s="53" t="e">
        <f>Q663-R663-VLOOKUP(C663, Вчера_Спутник!C:BG, 15, FALSE)</f>
        <v>#N/A</v>
      </c>
      <c r="AO663" s="53" t="e">
        <f>S663-T663-VLOOKUP(C663, Вчера_Спутник!C:BG, 17, FALSE)</f>
        <v>#N/A</v>
      </c>
      <c r="AP663" s="53" t="e">
        <f>U663-V663-VLOOKUP(C663, Вчера_Спутник!C:BG, 19, FALSE)</f>
        <v>#N/A</v>
      </c>
      <c r="AQ663" s="53" t="e">
        <f>W663-X663-VLOOKUP(C663, Вчера_Спутник!C:BG, 21, FALSE)</f>
        <v>#N/A</v>
      </c>
      <c r="AR663" s="53" t="e">
        <f>Y663-Z663-VLOOKUP(C663, Вчера_Спутник!C:BG, 23, FALSE)</f>
        <v>#N/A</v>
      </c>
      <c r="AS663" s="53" t="e">
        <f>VLOOKUP(C663, Вчера_Спутник!C:BG, 25, FALSE)+F663-V663-Z663-AA663</f>
        <v>#N/A</v>
      </c>
    </row>
    <row r="664" spans="1:45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4"/>
      <c r="AB664" s="48"/>
      <c r="AC664" s="53">
        <f t="shared" si="21"/>
        <v>0</v>
      </c>
      <c r="AD664" s="53">
        <f t="shared" si="22"/>
        <v>0</v>
      </c>
      <c r="AE664" s="53" t="str">
        <f>IF(ISNA(VLOOKUP(C664,Вчера_Спутник!C:C, 1, FALSE)),"ошибка",0)</f>
        <v>ошибка</v>
      </c>
      <c r="AF664" s="55"/>
      <c r="AG664" s="53" t="e">
        <f>D664-VLOOKUP(C664, Вчера_Спутник!C:BG, 2, FALSE)</f>
        <v>#N/A</v>
      </c>
      <c r="AH664" s="53" t="e">
        <f>E664-F664-VLOOKUP(C664, Вчера_Спутник!C:BG, 3, FALSE)</f>
        <v>#N/A</v>
      </c>
      <c r="AI664" s="53" t="e">
        <f>G664-H664-VLOOKUP(C664, Вчера_Спутник!C:BG, 5, FALSE)</f>
        <v>#N/A</v>
      </c>
      <c r="AJ664" s="53" t="e">
        <f>I664-J664-VLOOKUP(C664, Вчера_Спутник!C:BG, 7, FALSE)</f>
        <v>#N/A</v>
      </c>
      <c r="AK664" s="53" t="e">
        <f>K664-L664-VLOOKUP(C664, Вчера_Спутник!C:BG, 9, FALSE)</f>
        <v>#N/A</v>
      </c>
      <c r="AL664" s="53" t="e">
        <f>M664-N664-VLOOKUP(C664, Вчера_Спутник!C:BG, 11, FALSE)</f>
        <v>#N/A</v>
      </c>
      <c r="AM664" s="53" t="e">
        <f>O664-P664-VLOOKUP(C664, Вчера_Спутник!C:BG, 13, FALSE)</f>
        <v>#N/A</v>
      </c>
      <c r="AN664" s="53" t="e">
        <f>Q664-R664-VLOOKUP(C664, Вчера_Спутник!C:BG, 15, FALSE)</f>
        <v>#N/A</v>
      </c>
      <c r="AO664" s="53" t="e">
        <f>S664-T664-VLOOKUP(C664, Вчера_Спутник!C:BG, 17, FALSE)</f>
        <v>#N/A</v>
      </c>
      <c r="AP664" s="53" t="e">
        <f>U664-V664-VLOOKUP(C664, Вчера_Спутник!C:BG, 19, FALSE)</f>
        <v>#N/A</v>
      </c>
      <c r="AQ664" s="53" t="e">
        <f>W664-X664-VLOOKUP(C664, Вчера_Спутник!C:BG, 21, FALSE)</f>
        <v>#N/A</v>
      </c>
      <c r="AR664" s="53" t="e">
        <f>Y664-Z664-VLOOKUP(C664, Вчера_Спутник!C:BG, 23, FALSE)</f>
        <v>#N/A</v>
      </c>
      <c r="AS664" s="53" t="e">
        <f>VLOOKUP(C664, Вчера_Спутник!C:BG, 25, FALSE)+F664-V664-Z664-AA664</f>
        <v>#N/A</v>
      </c>
    </row>
    <row r="665" spans="1:45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4"/>
      <c r="AB665" s="48"/>
      <c r="AC665" s="53">
        <f t="shared" si="21"/>
        <v>0</v>
      </c>
      <c r="AD665" s="53">
        <f t="shared" si="22"/>
        <v>0</v>
      </c>
      <c r="AE665" s="53" t="str">
        <f>IF(ISNA(VLOOKUP(C665,Вчера_Спутник!C:C, 1, FALSE)),"ошибка",0)</f>
        <v>ошибка</v>
      </c>
      <c r="AF665" s="55"/>
      <c r="AG665" s="53" t="e">
        <f>D665-VLOOKUP(C665, Вчера_Спутник!C:BG, 2, FALSE)</f>
        <v>#N/A</v>
      </c>
      <c r="AH665" s="53" t="e">
        <f>E665-F665-VLOOKUP(C665, Вчера_Спутник!C:BG, 3, FALSE)</f>
        <v>#N/A</v>
      </c>
      <c r="AI665" s="53" t="e">
        <f>G665-H665-VLOOKUP(C665, Вчера_Спутник!C:BG, 5, FALSE)</f>
        <v>#N/A</v>
      </c>
      <c r="AJ665" s="53" t="e">
        <f>I665-J665-VLOOKUP(C665, Вчера_Спутник!C:BG, 7, FALSE)</f>
        <v>#N/A</v>
      </c>
      <c r="AK665" s="53" t="e">
        <f>K665-L665-VLOOKUP(C665, Вчера_Спутник!C:BG, 9, FALSE)</f>
        <v>#N/A</v>
      </c>
      <c r="AL665" s="53" t="e">
        <f>M665-N665-VLOOKUP(C665, Вчера_Спутник!C:BG, 11, FALSE)</f>
        <v>#N/A</v>
      </c>
      <c r="AM665" s="53" t="e">
        <f>O665-P665-VLOOKUP(C665, Вчера_Спутник!C:BG, 13, FALSE)</f>
        <v>#N/A</v>
      </c>
      <c r="AN665" s="53" t="e">
        <f>Q665-R665-VLOOKUP(C665, Вчера_Спутник!C:BG, 15, FALSE)</f>
        <v>#N/A</v>
      </c>
      <c r="AO665" s="53" t="e">
        <f>S665-T665-VLOOKUP(C665, Вчера_Спутник!C:BG, 17, FALSE)</f>
        <v>#N/A</v>
      </c>
      <c r="AP665" s="53" t="e">
        <f>U665-V665-VLOOKUP(C665, Вчера_Спутник!C:BG, 19, FALSE)</f>
        <v>#N/A</v>
      </c>
      <c r="AQ665" s="53" t="e">
        <f>W665-X665-VLOOKUP(C665, Вчера_Спутник!C:BG, 21, FALSE)</f>
        <v>#N/A</v>
      </c>
      <c r="AR665" s="53" t="e">
        <f>Y665-Z665-VLOOKUP(C665, Вчера_Спутник!C:BG, 23, FALSE)</f>
        <v>#N/A</v>
      </c>
      <c r="AS665" s="53" t="e">
        <f>VLOOKUP(C665, Вчера_Спутник!C:BG, 25, FALSE)+F665-V665-Z665-AA665</f>
        <v>#N/A</v>
      </c>
    </row>
    <row r="666" spans="1:45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4"/>
      <c r="AB666" s="48"/>
      <c r="AC666" s="53">
        <f t="shared" si="21"/>
        <v>0</v>
      </c>
      <c r="AD666" s="53">
        <f t="shared" si="22"/>
        <v>0</v>
      </c>
      <c r="AE666" s="53" t="str">
        <f>IF(ISNA(VLOOKUP(C666,Вчера_Спутник!C:C, 1, FALSE)),"ошибка",0)</f>
        <v>ошибка</v>
      </c>
      <c r="AF666" s="55"/>
      <c r="AG666" s="53" t="e">
        <f>D666-VLOOKUP(C666, Вчера_Спутник!C:BG, 2, FALSE)</f>
        <v>#N/A</v>
      </c>
      <c r="AH666" s="53" t="e">
        <f>E666-F666-VLOOKUP(C666, Вчера_Спутник!C:BG, 3, FALSE)</f>
        <v>#N/A</v>
      </c>
      <c r="AI666" s="53" t="e">
        <f>G666-H666-VLOOKUP(C666, Вчера_Спутник!C:BG, 5, FALSE)</f>
        <v>#N/A</v>
      </c>
      <c r="AJ666" s="53" t="e">
        <f>I666-J666-VLOOKUP(C666, Вчера_Спутник!C:BG, 7, FALSE)</f>
        <v>#N/A</v>
      </c>
      <c r="AK666" s="53" t="e">
        <f>K666-L666-VLOOKUP(C666, Вчера_Спутник!C:BG, 9, FALSE)</f>
        <v>#N/A</v>
      </c>
      <c r="AL666" s="53" t="e">
        <f>M666-N666-VLOOKUP(C666, Вчера_Спутник!C:BG, 11, FALSE)</f>
        <v>#N/A</v>
      </c>
      <c r="AM666" s="53" t="e">
        <f>O666-P666-VLOOKUP(C666, Вчера_Спутник!C:BG, 13, FALSE)</f>
        <v>#N/A</v>
      </c>
      <c r="AN666" s="53" t="e">
        <f>Q666-R666-VLOOKUP(C666, Вчера_Спутник!C:BG, 15, FALSE)</f>
        <v>#N/A</v>
      </c>
      <c r="AO666" s="53" t="e">
        <f>S666-T666-VLOOKUP(C666, Вчера_Спутник!C:BG, 17, FALSE)</f>
        <v>#N/A</v>
      </c>
      <c r="AP666" s="53" t="e">
        <f>U666-V666-VLOOKUP(C666, Вчера_Спутник!C:BG, 19, FALSE)</f>
        <v>#N/A</v>
      </c>
      <c r="AQ666" s="53" t="e">
        <f>W666-X666-VLOOKUP(C666, Вчера_Спутник!C:BG, 21, FALSE)</f>
        <v>#N/A</v>
      </c>
      <c r="AR666" s="53" t="e">
        <f>Y666-Z666-VLOOKUP(C666, Вчера_Спутник!C:BG, 23, FALSE)</f>
        <v>#N/A</v>
      </c>
      <c r="AS666" s="53" t="e">
        <f>VLOOKUP(C666, Вчера_Спутник!C:BG, 25, FALSE)+F666-V666-Z666-AA666</f>
        <v>#N/A</v>
      </c>
    </row>
    <row r="667" spans="1:45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4"/>
      <c r="AB667" s="48"/>
      <c r="AC667" s="53">
        <f t="shared" si="21"/>
        <v>0</v>
      </c>
      <c r="AD667" s="53">
        <f t="shared" si="22"/>
        <v>0</v>
      </c>
      <c r="AE667" s="53" t="str">
        <f>IF(ISNA(VLOOKUP(C667,Вчера_Спутник!C:C, 1, FALSE)),"ошибка",0)</f>
        <v>ошибка</v>
      </c>
      <c r="AF667" s="55"/>
      <c r="AG667" s="53" t="e">
        <f>D667-VLOOKUP(C667, Вчера_Спутник!C:BG, 2, FALSE)</f>
        <v>#N/A</v>
      </c>
      <c r="AH667" s="53" t="e">
        <f>E667-F667-VLOOKUP(C667, Вчера_Спутник!C:BG, 3, FALSE)</f>
        <v>#N/A</v>
      </c>
      <c r="AI667" s="53" t="e">
        <f>G667-H667-VLOOKUP(C667, Вчера_Спутник!C:BG, 5, FALSE)</f>
        <v>#N/A</v>
      </c>
      <c r="AJ667" s="53" t="e">
        <f>I667-J667-VLOOKUP(C667, Вчера_Спутник!C:BG, 7, FALSE)</f>
        <v>#N/A</v>
      </c>
      <c r="AK667" s="53" t="e">
        <f>K667-L667-VLOOKUP(C667, Вчера_Спутник!C:BG, 9, FALSE)</f>
        <v>#N/A</v>
      </c>
      <c r="AL667" s="53" t="e">
        <f>M667-N667-VLOOKUP(C667, Вчера_Спутник!C:BG, 11, FALSE)</f>
        <v>#N/A</v>
      </c>
      <c r="AM667" s="53" t="e">
        <f>O667-P667-VLOOKUP(C667, Вчера_Спутник!C:BG, 13, FALSE)</f>
        <v>#N/A</v>
      </c>
      <c r="AN667" s="53" t="e">
        <f>Q667-R667-VLOOKUP(C667, Вчера_Спутник!C:BG, 15, FALSE)</f>
        <v>#N/A</v>
      </c>
      <c r="AO667" s="53" t="e">
        <f>S667-T667-VLOOKUP(C667, Вчера_Спутник!C:BG, 17, FALSE)</f>
        <v>#N/A</v>
      </c>
      <c r="AP667" s="53" t="e">
        <f>U667-V667-VLOOKUP(C667, Вчера_Спутник!C:BG, 19, FALSE)</f>
        <v>#N/A</v>
      </c>
      <c r="AQ667" s="53" t="e">
        <f>W667-X667-VLOOKUP(C667, Вчера_Спутник!C:BG, 21, FALSE)</f>
        <v>#N/A</v>
      </c>
      <c r="AR667" s="53" t="e">
        <f>Y667-Z667-VLOOKUP(C667, Вчера_Спутник!C:BG, 23, FALSE)</f>
        <v>#N/A</v>
      </c>
      <c r="AS667" s="53" t="e">
        <f>VLOOKUP(C667, Вчера_Спутник!C:BG, 25, FALSE)+F667-V667-Z667-AA667</f>
        <v>#N/A</v>
      </c>
    </row>
    <row r="668" spans="1:45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4"/>
      <c r="AB668" s="48"/>
      <c r="AC668" s="53">
        <f t="shared" si="21"/>
        <v>0</v>
      </c>
      <c r="AD668" s="53">
        <f t="shared" si="22"/>
        <v>0</v>
      </c>
      <c r="AE668" s="53" t="str">
        <f>IF(ISNA(VLOOKUP(C668,Вчера_Спутник!C:C, 1, FALSE)),"ошибка",0)</f>
        <v>ошибка</v>
      </c>
      <c r="AF668" s="55"/>
      <c r="AG668" s="53" t="e">
        <f>D668-VLOOKUP(C668, Вчера_Спутник!C:BG, 2, FALSE)</f>
        <v>#N/A</v>
      </c>
      <c r="AH668" s="53" t="e">
        <f>E668-F668-VLOOKUP(C668, Вчера_Спутник!C:BG, 3, FALSE)</f>
        <v>#N/A</v>
      </c>
      <c r="AI668" s="53" t="e">
        <f>G668-H668-VLOOKUP(C668, Вчера_Спутник!C:BG, 5, FALSE)</f>
        <v>#N/A</v>
      </c>
      <c r="AJ668" s="53" t="e">
        <f>I668-J668-VLOOKUP(C668, Вчера_Спутник!C:BG, 7, FALSE)</f>
        <v>#N/A</v>
      </c>
      <c r="AK668" s="53" t="e">
        <f>K668-L668-VLOOKUP(C668, Вчера_Спутник!C:BG, 9, FALSE)</f>
        <v>#N/A</v>
      </c>
      <c r="AL668" s="53" t="e">
        <f>M668-N668-VLOOKUP(C668, Вчера_Спутник!C:BG, 11, FALSE)</f>
        <v>#N/A</v>
      </c>
      <c r="AM668" s="53" t="e">
        <f>O668-P668-VLOOKUP(C668, Вчера_Спутник!C:BG, 13, FALSE)</f>
        <v>#N/A</v>
      </c>
      <c r="AN668" s="53" t="e">
        <f>Q668-R668-VLOOKUP(C668, Вчера_Спутник!C:BG, 15, FALSE)</f>
        <v>#N/A</v>
      </c>
      <c r="AO668" s="53" t="e">
        <f>S668-T668-VLOOKUP(C668, Вчера_Спутник!C:BG, 17, FALSE)</f>
        <v>#N/A</v>
      </c>
      <c r="AP668" s="53" t="e">
        <f>U668-V668-VLOOKUP(C668, Вчера_Спутник!C:BG, 19, FALSE)</f>
        <v>#N/A</v>
      </c>
      <c r="AQ668" s="53" t="e">
        <f>W668-X668-VLOOKUP(C668, Вчера_Спутник!C:BG, 21, FALSE)</f>
        <v>#N/A</v>
      </c>
      <c r="AR668" s="53" t="e">
        <f>Y668-Z668-VLOOKUP(C668, Вчера_Спутник!C:BG, 23, FALSE)</f>
        <v>#N/A</v>
      </c>
      <c r="AS668" s="53" t="e">
        <f>VLOOKUP(C668, Вчера_Спутник!C:BG, 25, FALSE)+F668-V668-Z668-AA668</f>
        <v>#N/A</v>
      </c>
    </row>
    <row r="669" spans="1:45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4"/>
      <c r="AB669" s="48"/>
      <c r="AC669" s="53">
        <f t="shared" si="21"/>
        <v>0</v>
      </c>
      <c r="AD669" s="53">
        <f t="shared" si="22"/>
        <v>0</v>
      </c>
      <c r="AE669" s="53" t="str">
        <f>IF(ISNA(VLOOKUP(C669,Вчера_Спутник!C:C, 1, FALSE)),"ошибка",0)</f>
        <v>ошибка</v>
      </c>
      <c r="AF669" s="55"/>
      <c r="AG669" s="53" t="e">
        <f>D669-VLOOKUP(C669, Вчера_Спутник!C:BG, 2, FALSE)</f>
        <v>#N/A</v>
      </c>
      <c r="AH669" s="53" t="e">
        <f>E669-F669-VLOOKUP(C669, Вчера_Спутник!C:BG, 3, FALSE)</f>
        <v>#N/A</v>
      </c>
      <c r="AI669" s="53" t="e">
        <f>G669-H669-VLOOKUP(C669, Вчера_Спутник!C:BG, 5, FALSE)</f>
        <v>#N/A</v>
      </c>
      <c r="AJ669" s="53" t="e">
        <f>I669-J669-VLOOKUP(C669, Вчера_Спутник!C:BG, 7, FALSE)</f>
        <v>#N/A</v>
      </c>
      <c r="AK669" s="53" t="e">
        <f>K669-L669-VLOOKUP(C669, Вчера_Спутник!C:BG, 9, FALSE)</f>
        <v>#N/A</v>
      </c>
      <c r="AL669" s="53" t="e">
        <f>M669-N669-VLOOKUP(C669, Вчера_Спутник!C:BG, 11, FALSE)</f>
        <v>#N/A</v>
      </c>
      <c r="AM669" s="53" t="e">
        <f>O669-P669-VLOOKUP(C669, Вчера_Спутник!C:BG, 13, FALSE)</f>
        <v>#N/A</v>
      </c>
      <c r="AN669" s="53" t="e">
        <f>Q669-R669-VLOOKUP(C669, Вчера_Спутник!C:BG, 15, FALSE)</f>
        <v>#N/A</v>
      </c>
      <c r="AO669" s="53" t="e">
        <f>S669-T669-VLOOKUP(C669, Вчера_Спутник!C:BG, 17, FALSE)</f>
        <v>#N/A</v>
      </c>
      <c r="AP669" s="53" t="e">
        <f>U669-V669-VLOOKUP(C669, Вчера_Спутник!C:BG, 19, FALSE)</f>
        <v>#N/A</v>
      </c>
      <c r="AQ669" s="53" t="e">
        <f>W669-X669-VLOOKUP(C669, Вчера_Спутник!C:BG, 21, FALSE)</f>
        <v>#N/A</v>
      </c>
      <c r="AR669" s="53" t="e">
        <f>Y669-Z669-VLOOKUP(C669, Вчера_Спутник!C:BG, 23, FALSE)</f>
        <v>#N/A</v>
      </c>
      <c r="AS669" s="53" t="e">
        <f>VLOOKUP(C669, Вчера_Спутник!C:BG, 25, FALSE)+F669-V669-Z669-AA669</f>
        <v>#N/A</v>
      </c>
    </row>
    <row r="670" spans="1:45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4"/>
      <c r="AB670" s="48"/>
      <c r="AC670" s="53">
        <f t="shared" si="21"/>
        <v>0</v>
      </c>
      <c r="AD670" s="53">
        <f t="shared" si="22"/>
        <v>0</v>
      </c>
      <c r="AE670" s="53" t="str">
        <f>IF(ISNA(VLOOKUP(C670,Вчера_Спутник!C:C, 1, FALSE)),"ошибка",0)</f>
        <v>ошибка</v>
      </c>
      <c r="AF670" s="55"/>
      <c r="AG670" s="53" t="e">
        <f>D670-VLOOKUP(C670, Вчера_Спутник!C:BG, 2, FALSE)</f>
        <v>#N/A</v>
      </c>
      <c r="AH670" s="53" t="e">
        <f>E670-F670-VLOOKUP(C670, Вчера_Спутник!C:BG, 3, FALSE)</f>
        <v>#N/A</v>
      </c>
      <c r="AI670" s="53" t="e">
        <f>G670-H670-VLOOKUP(C670, Вчера_Спутник!C:BG, 5, FALSE)</f>
        <v>#N/A</v>
      </c>
      <c r="AJ670" s="53" t="e">
        <f>I670-J670-VLOOKUP(C670, Вчера_Спутник!C:BG, 7, FALSE)</f>
        <v>#N/A</v>
      </c>
      <c r="AK670" s="53" t="e">
        <f>K670-L670-VLOOKUP(C670, Вчера_Спутник!C:BG, 9, FALSE)</f>
        <v>#N/A</v>
      </c>
      <c r="AL670" s="53" t="e">
        <f>M670-N670-VLOOKUP(C670, Вчера_Спутник!C:BG, 11, FALSE)</f>
        <v>#N/A</v>
      </c>
      <c r="AM670" s="53" t="e">
        <f>O670-P670-VLOOKUP(C670, Вчера_Спутник!C:BG, 13, FALSE)</f>
        <v>#N/A</v>
      </c>
      <c r="AN670" s="53" t="e">
        <f>Q670-R670-VLOOKUP(C670, Вчера_Спутник!C:BG, 15, FALSE)</f>
        <v>#N/A</v>
      </c>
      <c r="AO670" s="53" t="e">
        <f>S670-T670-VLOOKUP(C670, Вчера_Спутник!C:BG, 17, FALSE)</f>
        <v>#N/A</v>
      </c>
      <c r="AP670" s="53" t="e">
        <f>U670-V670-VLOOKUP(C670, Вчера_Спутник!C:BG, 19, FALSE)</f>
        <v>#N/A</v>
      </c>
      <c r="AQ670" s="53" t="e">
        <f>W670-X670-VLOOKUP(C670, Вчера_Спутник!C:BG, 21, FALSE)</f>
        <v>#N/A</v>
      </c>
      <c r="AR670" s="53" t="e">
        <f>Y670-Z670-VLOOKUP(C670, Вчера_Спутник!C:BG, 23, FALSE)</f>
        <v>#N/A</v>
      </c>
      <c r="AS670" s="53" t="e">
        <f>VLOOKUP(C670, Вчера_Спутник!C:BG, 25, FALSE)+F670-V670-Z670-AA670</f>
        <v>#N/A</v>
      </c>
    </row>
    <row r="671" spans="1:45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4"/>
      <c r="AB671" s="48"/>
      <c r="AC671" s="53">
        <f t="shared" si="21"/>
        <v>0</v>
      </c>
      <c r="AD671" s="53">
        <f t="shared" si="22"/>
        <v>0</v>
      </c>
      <c r="AE671" s="53" t="str">
        <f>IF(ISNA(VLOOKUP(C671,Вчера_Спутник!C:C, 1, FALSE)),"ошибка",0)</f>
        <v>ошибка</v>
      </c>
      <c r="AF671" s="55"/>
      <c r="AG671" s="53" t="e">
        <f>D671-VLOOKUP(C671, Вчера_Спутник!C:BG, 2, FALSE)</f>
        <v>#N/A</v>
      </c>
      <c r="AH671" s="53" t="e">
        <f>E671-F671-VLOOKUP(C671, Вчера_Спутник!C:BG, 3, FALSE)</f>
        <v>#N/A</v>
      </c>
      <c r="AI671" s="53" t="e">
        <f>G671-H671-VLOOKUP(C671, Вчера_Спутник!C:BG, 5, FALSE)</f>
        <v>#N/A</v>
      </c>
      <c r="AJ671" s="53" t="e">
        <f>I671-J671-VLOOKUP(C671, Вчера_Спутник!C:BG, 7, FALSE)</f>
        <v>#N/A</v>
      </c>
      <c r="AK671" s="53" t="e">
        <f>K671-L671-VLOOKUP(C671, Вчера_Спутник!C:BG, 9, FALSE)</f>
        <v>#N/A</v>
      </c>
      <c r="AL671" s="53" t="e">
        <f>M671-N671-VLOOKUP(C671, Вчера_Спутник!C:BG, 11, FALSE)</f>
        <v>#N/A</v>
      </c>
      <c r="AM671" s="53" t="e">
        <f>O671-P671-VLOOKUP(C671, Вчера_Спутник!C:BG, 13, FALSE)</f>
        <v>#N/A</v>
      </c>
      <c r="AN671" s="53" t="e">
        <f>Q671-R671-VLOOKUP(C671, Вчера_Спутник!C:BG, 15, FALSE)</f>
        <v>#N/A</v>
      </c>
      <c r="AO671" s="53" t="e">
        <f>S671-T671-VLOOKUP(C671, Вчера_Спутник!C:BG, 17, FALSE)</f>
        <v>#N/A</v>
      </c>
      <c r="AP671" s="53" t="e">
        <f>U671-V671-VLOOKUP(C671, Вчера_Спутник!C:BG, 19, FALSE)</f>
        <v>#N/A</v>
      </c>
      <c r="AQ671" s="53" t="e">
        <f>W671-X671-VLOOKUP(C671, Вчера_Спутник!C:BG, 21, FALSE)</f>
        <v>#N/A</v>
      </c>
      <c r="AR671" s="53" t="e">
        <f>Y671-Z671-VLOOKUP(C671, Вчера_Спутник!C:BG, 23, FALSE)</f>
        <v>#N/A</v>
      </c>
      <c r="AS671" s="53" t="e">
        <f>VLOOKUP(C671, Вчера_Спутник!C:BG, 25, FALSE)+F671-V671-Z671-AA671</f>
        <v>#N/A</v>
      </c>
    </row>
    <row r="672" spans="1:45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4"/>
      <c r="AB672" s="48"/>
      <c r="AC672" s="53">
        <f t="shared" si="21"/>
        <v>0</v>
      </c>
      <c r="AD672" s="53">
        <f t="shared" si="22"/>
        <v>0</v>
      </c>
      <c r="AE672" s="53" t="str">
        <f>IF(ISNA(VLOOKUP(C672,Вчера_Спутник!C:C, 1, FALSE)),"ошибка",0)</f>
        <v>ошибка</v>
      </c>
      <c r="AF672" s="55"/>
      <c r="AG672" s="53" t="e">
        <f>D672-VLOOKUP(C672, Вчера_Спутник!C:BG, 2, FALSE)</f>
        <v>#N/A</v>
      </c>
      <c r="AH672" s="53" t="e">
        <f>E672-F672-VLOOKUP(C672, Вчера_Спутник!C:BG, 3, FALSE)</f>
        <v>#N/A</v>
      </c>
      <c r="AI672" s="53" t="e">
        <f>G672-H672-VLOOKUP(C672, Вчера_Спутник!C:BG, 5, FALSE)</f>
        <v>#N/A</v>
      </c>
      <c r="AJ672" s="53" t="e">
        <f>I672-J672-VLOOKUP(C672, Вчера_Спутник!C:BG, 7, FALSE)</f>
        <v>#N/A</v>
      </c>
      <c r="AK672" s="53" t="e">
        <f>K672-L672-VLOOKUP(C672, Вчера_Спутник!C:BG, 9, FALSE)</f>
        <v>#N/A</v>
      </c>
      <c r="AL672" s="53" t="e">
        <f>M672-N672-VLOOKUP(C672, Вчера_Спутник!C:BG, 11, FALSE)</f>
        <v>#N/A</v>
      </c>
      <c r="AM672" s="53" t="e">
        <f>O672-P672-VLOOKUP(C672, Вчера_Спутник!C:BG, 13, FALSE)</f>
        <v>#N/A</v>
      </c>
      <c r="AN672" s="53" t="e">
        <f>Q672-R672-VLOOKUP(C672, Вчера_Спутник!C:BG, 15, FALSE)</f>
        <v>#N/A</v>
      </c>
      <c r="AO672" s="53" t="e">
        <f>S672-T672-VLOOKUP(C672, Вчера_Спутник!C:BG, 17, FALSE)</f>
        <v>#N/A</v>
      </c>
      <c r="AP672" s="53" t="e">
        <f>U672-V672-VLOOKUP(C672, Вчера_Спутник!C:BG, 19, FALSE)</f>
        <v>#N/A</v>
      </c>
      <c r="AQ672" s="53" t="e">
        <f>W672-X672-VLOOKUP(C672, Вчера_Спутник!C:BG, 21, FALSE)</f>
        <v>#N/A</v>
      </c>
      <c r="AR672" s="53" t="e">
        <f>Y672-Z672-VLOOKUP(C672, Вчера_Спутник!C:BG, 23, FALSE)</f>
        <v>#N/A</v>
      </c>
      <c r="AS672" s="53" t="e">
        <f>VLOOKUP(C672, Вчера_Спутник!C:BG, 25, FALSE)+F672-V672-Z672-AA672</f>
        <v>#N/A</v>
      </c>
    </row>
    <row r="673" spans="1:45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4"/>
      <c r="AB673" s="48"/>
      <c r="AC673" s="53">
        <f t="shared" si="21"/>
        <v>0</v>
      </c>
      <c r="AD673" s="53">
        <f t="shared" si="22"/>
        <v>0</v>
      </c>
      <c r="AE673" s="53" t="str">
        <f>IF(ISNA(VLOOKUP(C673,Вчера_Спутник!C:C, 1, FALSE)),"ошибка",0)</f>
        <v>ошибка</v>
      </c>
      <c r="AF673" s="55"/>
      <c r="AG673" s="53" t="e">
        <f>D673-VLOOKUP(C673, Вчера_Спутник!C:BG, 2, FALSE)</f>
        <v>#N/A</v>
      </c>
      <c r="AH673" s="53" t="e">
        <f>E673-F673-VLOOKUP(C673, Вчера_Спутник!C:BG, 3, FALSE)</f>
        <v>#N/A</v>
      </c>
      <c r="AI673" s="53" t="e">
        <f>G673-H673-VLOOKUP(C673, Вчера_Спутник!C:BG, 5, FALSE)</f>
        <v>#N/A</v>
      </c>
      <c r="AJ673" s="53" t="e">
        <f>I673-J673-VLOOKUP(C673, Вчера_Спутник!C:BG, 7, FALSE)</f>
        <v>#N/A</v>
      </c>
      <c r="AK673" s="53" t="e">
        <f>K673-L673-VLOOKUP(C673, Вчера_Спутник!C:BG, 9, FALSE)</f>
        <v>#N/A</v>
      </c>
      <c r="AL673" s="53" t="e">
        <f>M673-N673-VLOOKUP(C673, Вчера_Спутник!C:BG, 11, FALSE)</f>
        <v>#N/A</v>
      </c>
      <c r="AM673" s="53" t="e">
        <f>O673-P673-VLOOKUP(C673, Вчера_Спутник!C:BG, 13, FALSE)</f>
        <v>#N/A</v>
      </c>
      <c r="AN673" s="53" t="e">
        <f>Q673-R673-VLOOKUP(C673, Вчера_Спутник!C:BG, 15, FALSE)</f>
        <v>#N/A</v>
      </c>
      <c r="AO673" s="53" t="e">
        <f>S673-T673-VLOOKUP(C673, Вчера_Спутник!C:BG, 17, FALSE)</f>
        <v>#N/A</v>
      </c>
      <c r="AP673" s="53" t="e">
        <f>U673-V673-VLOOKUP(C673, Вчера_Спутник!C:BG, 19, FALSE)</f>
        <v>#N/A</v>
      </c>
      <c r="AQ673" s="53" t="e">
        <f>W673-X673-VLOOKUP(C673, Вчера_Спутник!C:BG, 21, FALSE)</f>
        <v>#N/A</v>
      </c>
      <c r="AR673" s="53" t="e">
        <f>Y673-Z673-VLOOKUP(C673, Вчера_Спутник!C:BG, 23, FALSE)</f>
        <v>#N/A</v>
      </c>
      <c r="AS673" s="53" t="e">
        <f>VLOOKUP(C673, Вчера_Спутник!C:BG, 25, FALSE)+F673-V673-Z673-AA673</f>
        <v>#N/A</v>
      </c>
    </row>
    <row r="674" spans="1:45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4"/>
      <c r="AB674" s="48"/>
      <c r="AC674" s="53">
        <f t="shared" si="21"/>
        <v>0</v>
      </c>
      <c r="AD674" s="53">
        <f t="shared" si="22"/>
        <v>0</v>
      </c>
      <c r="AE674" s="53" t="str">
        <f>IF(ISNA(VLOOKUP(C674,Вчера_Спутник!C:C, 1, FALSE)),"ошибка",0)</f>
        <v>ошибка</v>
      </c>
      <c r="AF674" s="55"/>
      <c r="AG674" s="53" t="e">
        <f>D674-VLOOKUP(C674, Вчера_Спутник!C:BG, 2, FALSE)</f>
        <v>#N/A</v>
      </c>
      <c r="AH674" s="53" t="e">
        <f>E674-F674-VLOOKUP(C674, Вчера_Спутник!C:BG, 3, FALSE)</f>
        <v>#N/A</v>
      </c>
      <c r="AI674" s="53" t="e">
        <f>G674-H674-VLOOKUP(C674, Вчера_Спутник!C:BG, 5, FALSE)</f>
        <v>#N/A</v>
      </c>
      <c r="AJ674" s="53" t="e">
        <f>I674-J674-VLOOKUP(C674, Вчера_Спутник!C:BG, 7, FALSE)</f>
        <v>#N/A</v>
      </c>
      <c r="AK674" s="53" t="e">
        <f>K674-L674-VLOOKUP(C674, Вчера_Спутник!C:BG, 9, FALSE)</f>
        <v>#N/A</v>
      </c>
      <c r="AL674" s="53" t="e">
        <f>M674-N674-VLOOKUP(C674, Вчера_Спутник!C:BG, 11, FALSE)</f>
        <v>#N/A</v>
      </c>
      <c r="AM674" s="53" t="e">
        <f>O674-P674-VLOOKUP(C674, Вчера_Спутник!C:BG, 13, FALSE)</f>
        <v>#N/A</v>
      </c>
      <c r="AN674" s="53" t="e">
        <f>Q674-R674-VLOOKUP(C674, Вчера_Спутник!C:BG, 15, FALSE)</f>
        <v>#N/A</v>
      </c>
      <c r="AO674" s="53" t="e">
        <f>S674-T674-VLOOKUP(C674, Вчера_Спутник!C:BG, 17, FALSE)</f>
        <v>#N/A</v>
      </c>
      <c r="AP674" s="53" t="e">
        <f>U674-V674-VLOOKUP(C674, Вчера_Спутник!C:BG, 19, FALSE)</f>
        <v>#N/A</v>
      </c>
      <c r="AQ674" s="53" t="e">
        <f>W674-X674-VLOOKUP(C674, Вчера_Спутник!C:BG, 21, FALSE)</f>
        <v>#N/A</v>
      </c>
      <c r="AR674" s="53" t="e">
        <f>Y674-Z674-VLOOKUP(C674, Вчера_Спутник!C:BG, 23, FALSE)</f>
        <v>#N/A</v>
      </c>
      <c r="AS674" s="53" t="e">
        <f>VLOOKUP(C674, Вчера_Спутник!C:BG, 25, FALSE)+F674-V674-Z674-AA674</f>
        <v>#N/A</v>
      </c>
    </row>
    <row r="675" spans="1:45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4"/>
      <c r="AB675" s="48"/>
      <c r="AC675" s="53">
        <f t="shared" si="21"/>
        <v>0</v>
      </c>
      <c r="AD675" s="53">
        <f t="shared" si="22"/>
        <v>0</v>
      </c>
      <c r="AE675" s="53" t="str">
        <f>IF(ISNA(VLOOKUP(C675,Вчера_Спутник!C:C, 1, FALSE)),"ошибка",0)</f>
        <v>ошибка</v>
      </c>
      <c r="AF675" s="55"/>
      <c r="AG675" s="53" t="e">
        <f>D675-VLOOKUP(C675, Вчера_Спутник!C:BG, 2, FALSE)</f>
        <v>#N/A</v>
      </c>
      <c r="AH675" s="53" t="e">
        <f>E675-F675-VLOOKUP(C675, Вчера_Спутник!C:BG, 3, FALSE)</f>
        <v>#N/A</v>
      </c>
      <c r="AI675" s="53" t="e">
        <f>G675-H675-VLOOKUP(C675, Вчера_Спутник!C:BG, 5, FALSE)</f>
        <v>#N/A</v>
      </c>
      <c r="AJ675" s="53" t="e">
        <f>I675-J675-VLOOKUP(C675, Вчера_Спутник!C:BG, 7, FALSE)</f>
        <v>#N/A</v>
      </c>
      <c r="AK675" s="53" t="e">
        <f>K675-L675-VLOOKUP(C675, Вчера_Спутник!C:BG, 9, FALSE)</f>
        <v>#N/A</v>
      </c>
      <c r="AL675" s="53" t="e">
        <f>M675-N675-VLOOKUP(C675, Вчера_Спутник!C:BG, 11, FALSE)</f>
        <v>#N/A</v>
      </c>
      <c r="AM675" s="53" t="e">
        <f>O675-P675-VLOOKUP(C675, Вчера_Спутник!C:BG, 13, FALSE)</f>
        <v>#N/A</v>
      </c>
      <c r="AN675" s="53" t="e">
        <f>Q675-R675-VLOOKUP(C675, Вчера_Спутник!C:BG, 15, FALSE)</f>
        <v>#N/A</v>
      </c>
      <c r="AO675" s="53" t="e">
        <f>S675-T675-VLOOKUP(C675, Вчера_Спутник!C:BG, 17, FALSE)</f>
        <v>#N/A</v>
      </c>
      <c r="AP675" s="53" t="e">
        <f>U675-V675-VLOOKUP(C675, Вчера_Спутник!C:BG, 19, FALSE)</f>
        <v>#N/A</v>
      </c>
      <c r="AQ675" s="53" t="e">
        <f>W675-X675-VLOOKUP(C675, Вчера_Спутник!C:BG, 21, FALSE)</f>
        <v>#N/A</v>
      </c>
      <c r="AR675" s="53" t="e">
        <f>Y675-Z675-VLOOKUP(C675, Вчера_Спутник!C:BG, 23, FALSE)</f>
        <v>#N/A</v>
      </c>
      <c r="AS675" s="53" t="e">
        <f>VLOOKUP(C675, Вчера_Спутник!C:BG, 25, FALSE)+F675-V675-Z675-AA675</f>
        <v>#N/A</v>
      </c>
    </row>
    <row r="676" spans="1:45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4"/>
      <c r="AB676" s="48"/>
      <c r="AC676" s="53">
        <f t="shared" si="21"/>
        <v>0</v>
      </c>
      <c r="AD676" s="53">
        <f t="shared" si="22"/>
        <v>0</v>
      </c>
      <c r="AE676" s="53" t="str">
        <f>IF(ISNA(VLOOKUP(C676,Вчера_Спутник!C:C, 1, FALSE)),"ошибка",0)</f>
        <v>ошибка</v>
      </c>
      <c r="AF676" s="55"/>
      <c r="AG676" s="53" t="e">
        <f>D676-VLOOKUP(C676, Вчера_Спутник!C:BG, 2, FALSE)</f>
        <v>#N/A</v>
      </c>
      <c r="AH676" s="53" t="e">
        <f>E676-F676-VLOOKUP(C676, Вчера_Спутник!C:BG, 3, FALSE)</f>
        <v>#N/A</v>
      </c>
      <c r="AI676" s="53" t="e">
        <f>G676-H676-VLOOKUP(C676, Вчера_Спутник!C:BG, 5, FALSE)</f>
        <v>#N/A</v>
      </c>
      <c r="AJ676" s="53" t="e">
        <f>I676-J676-VLOOKUP(C676, Вчера_Спутник!C:BG, 7, FALSE)</f>
        <v>#N/A</v>
      </c>
      <c r="AK676" s="53" t="e">
        <f>K676-L676-VLOOKUP(C676, Вчера_Спутник!C:BG, 9, FALSE)</f>
        <v>#N/A</v>
      </c>
      <c r="AL676" s="53" t="e">
        <f>M676-N676-VLOOKUP(C676, Вчера_Спутник!C:BG, 11, FALSE)</f>
        <v>#N/A</v>
      </c>
      <c r="AM676" s="53" t="e">
        <f>O676-P676-VLOOKUP(C676, Вчера_Спутник!C:BG, 13, FALSE)</f>
        <v>#N/A</v>
      </c>
      <c r="AN676" s="53" t="e">
        <f>Q676-R676-VLOOKUP(C676, Вчера_Спутник!C:BG, 15, FALSE)</f>
        <v>#N/A</v>
      </c>
      <c r="AO676" s="53" t="e">
        <f>S676-T676-VLOOKUP(C676, Вчера_Спутник!C:BG, 17, FALSE)</f>
        <v>#N/A</v>
      </c>
      <c r="AP676" s="53" t="e">
        <f>U676-V676-VLOOKUP(C676, Вчера_Спутник!C:BG, 19, FALSE)</f>
        <v>#N/A</v>
      </c>
      <c r="AQ676" s="53" t="e">
        <f>W676-X676-VLOOKUP(C676, Вчера_Спутник!C:BG, 21, FALSE)</f>
        <v>#N/A</v>
      </c>
      <c r="AR676" s="53" t="e">
        <f>Y676-Z676-VLOOKUP(C676, Вчера_Спутник!C:BG, 23, FALSE)</f>
        <v>#N/A</v>
      </c>
      <c r="AS676" s="53" t="e">
        <f>VLOOKUP(C676, Вчера_Спутник!C:BG, 25, FALSE)+F676-V676-Z676-AA676</f>
        <v>#N/A</v>
      </c>
    </row>
    <row r="677" spans="1:45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4"/>
      <c r="AB677" s="48"/>
      <c r="AC677" s="53">
        <f t="shared" si="21"/>
        <v>0</v>
      </c>
      <c r="AD677" s="53">
        <f t="shared" si="22"/>
        <v>0</v>
      </c>
      <c r="AE677" s="53" t="str">
        <f>IF(ISNA(VLOOKUP(C677,Вчера_Спутник!C:C, 1, FALSE)),"ошибка",0)</f>
        <v>ошибка</v>
      </c>
      <c r="AF677" s="55"/>
      <c r="AG677" s="53" t="e">
        <f>D677-VLOOKUP(C677, Вчера_Спутник!C:BG, 2, FALSE)</f>
        <v>#N/A</v>
      </c>
      <c r="AH677" s="53" t="e">
        <f>E677-F677-VLOOKUP(C677, Вчера_Спутник!C:BG, 3, FALSE)</f>
        <v>#N/A</v>
      </c>
      <c r="AI677" s="53" t="e">
        <f>G677-H677-VLOOKUP(C677, Вчера_Спутник!C:BG, 5, FALSE)</f>
        <v>#N/A</v>
      </c>
      <c r="AJ677" s="53" t="e">
        <f>I677-J677-VLOOKUP(C677, Вчера_Спутник!C:BG, 7, FALSE)</f>
        <v>#N/A</v>
      </c>
      <c r="AK677" s="53" t="e">
        <f>K677-L677-VLOOKUP(C677, Вчера_Спутник!C:BG, 9, FALSE)</f>
        <v>#N/A</v>
      </c>
      <c r="AL677" s="53" t="e">
        <f>M677-N677-VLOOKUP(C677, Вчера_Спутник!C:BG, 11, FALSE)</f>
        <v>#N/A</v>
      </c>
      <c r="AM677" s="53" t="e">
        <f>O677-P677-VLOOKUP(C677, Вчера_Спутник!C:BG, 13, FALSE)</f>
        <v>#N/A</v>
      </c>
      <c r="AN677" s="53" t="e">
        <f>Q677-R677-VLOOKUP(C677, Вчера_Спутник!C:BG, 15, FALSE)</f>
        <v>#N/A</v>
      </c>
      <c r="AO677" s="53" t="e">
        <f>S677-T677-VLOOKUP(C677, Вчера_Спутник!C:BG, 17, FALSE)</f>
        <v>#N/A</v>
      </c>
      <c r="AP677" s="53" t="e">
        <f>U677-V677-VLOOKUP(C677, Вчера_Спутник!C:BG, 19, FALSE)</f>
        <v>#N/A</v>
      </c>
      <c r="AQ677" s="53" t="e">
        <f>W677-X677-VLOOKUP(C677, Вчера_Спутник!C:BG, 21, FALSE)</f>
        <v>#N/A</v>
      </c>
      <c r="AR677" s="53" t="e">
        <f>Y677-Z677-VLOOKUP(C677, Вчера_Спутник!C:BG, 23, FALSE)</f>
        <v>#N/A</v>
      </c>
      <c r="AS677" s="53" t="e">
        <f>VLOOKUP(C677, Вчера_Спутник!C:BG, 25, FALSE)+F677-V677-Z677-AA677</f>
        <v>#N/A</v>
      </c>
    </row>
    <row r="678" spans="1:45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4"/>
      <c r="AB678" s="48"/>
      <c r="AC678" s="53">
        <f t="shared" si="21"/>
        <v>0</v>
      </c>
      <c r="AD678" s="53">
        <f t="shared" si="22"/>
        <v>0</v>
      </c>
      <c r="AE678" s="53" t="str">
        <f>IF(ISNA(VLOOKUP(C678,Вчера_Спутник!C:C, 1, FALSE)),"ошибка",0)</f>
        <v>ошибка</v>
      </c>
      <c r="AF678" s="55"/>
      <c r="AG678" s="53" t="e">
        <f>D678-VLOOKUP(C678, Вчера_Спутник!C:BG, 2, FALSE)</f>
        <v>#N/A</v>
      </c>
      <c r="AH678" s="53" t="e">
        <f>E678-F678-VLOOKUP(C678, Вчера_Спутник!C:BG, 3, FALSE)</f>
        <v>#N/A</v>
      </c>
      <c r="AI678" s="53" t="e">
        <f>G678-H678-VLOOKUP(C678, Вчера_Спутник!C:BG, 5, FALSE)</f>
        <v>#N/A</v>
      </c>
      <c r="AJ678" s="53" t="e">
        <f>I678-J678-VLOOKUP(C678, Вчера_Спутник!C:BG, 7, FALSE)</f>
        <v>#N/A</v>
      </c>
      <c r="AK678" s="53" t="e">
        <f>K678-L678-VLOOKUP(C678, Вчера_Спутник!C:BG, 9, FALSE)</f>
        <v>#N/A</v>
      </c>
      <c r="AL678" s="53" t="e">
        <f>M678-N678-VLOOKUP(C678, Вчера_Спутник!C:BG, 11, FALSE)</f>
        <v>#N/A</v>
      </c>
      <c r="AM678" s="53" t="e">
        <f>O678-P678-VLOOKUP(C678, Вчера_Спутник!C:BG, 13, FALSE)</f>
        <v>#N/A</v>
      </c>
      <c r="AN678" s="53" t="e">
        <f>Q678-R678-VLOOKUP(C678, Вчера_Спутник!C:BG, 15, FALSE)</f>
        <v>#N/A</v>
      </c>
      <c r="AO678" s="53" t="e">
        <f>S678-T678-VLOOKUP(C678, Вчера_Спутник!C:BG, 17, FALSE)</f>
        <v>#N/A</v>
      </c>
      <c r="AP678" s="53" t="e">
        <f>U678-V678-VLOOKUP(C678, Вчера_Спутник!C:BG, 19, FALSE)</f>
        <v>#N/A</v>
      </c>
      <c r="AQ678" s="53" t="e">
        <f>W678-X678-VLOOKUP(C678, Вчера_Спутник!C:BG, 21, FALSE)</f>
        <v>#N/A</v>
      </c>
      <c r="AR678" s="53" t="e">
        <f>Y678-Z678-VLOOKUP(C678, Вчера_Спутник!C:BG, 23, FALSE)</f>
        <v>#N/A</v>
      </c>
      <c r="AS678" s="53" t="e">
        <f>VLOOKUP(C678, Вчера_Спутник!C:BG, 25, FALSE)+F678-V678-Z678-AA678</f>
        <v>#N/A</v>
      </c>
    </row>
    <row r="679" spans="1:45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4"/>
      <c r="AB679" s="48"/>
      <c r="AC679" s="53">
        <f t="shared" si="21"/>
        <v>0</v>
      </c>
      <c r="AD679" s="53">
        <f t="shared" si="22"/>
        <v>0</v>
      </c>
      <c r="AE679" s="53" t="str">
        <f>IF(ISNA(VLOOKUP(C679,Вчера_Спутник!C:C, 1, FALSE)),"ошибка",0)</f>
        <v>ошибка</v>
      </c>
      <c r="AF679" s="55"/>
      <c r="AG679" s="53" t="e">
        <f>D679-VLOOKUP(C679, Вчера_Спутник!C:BG, 2, FALSE)</f>
        <v>#N/A</v>
      </c>
      <c r="AH679" s="53" t="e">
        <f>E679-F679-VLOOKUP(C679, Вчера_Спутник!C:BG, 3, FALSE)</f>
        <v>#N/A</v>
      </c>
      <c r="AI679" s="53" t="e">
        <f>G679-H679-VLOOKUP(C679, Вчера_Спутник!C:BG, 5, FALSE)</f>
        <v>#N/A</v>
      </c>
      <c r="AJ679" s="53" t="e">
        <f>I679-J679-VLOOKUP(C679, Вчера_Спутник!C:BG, 7, FALSE)</f>
        <v>#N/A</v>
      </c>
      <c r="AK679" s="53" t="e">
        <f>K679-L679-VLOOKUP(C679, Вчера_Спутник!C:BG, 9, FALSE)</f>
        <v>#N/A</v>
      </c>
      <c r="AL679" s="53" t="e">
        <f>M679-N679-VLOOKUP(C679, Вчера_Спутник!C:BG, 11, FALSE)</f>
        <v>#N/A</v>
      </c>
      <c r="AM679" s="53" t="e">
        <f>O679-P679-VLOOKUP(C679, Вчера_Спутник!C:BG, 13, FALSE)</f>
        <v>#N/A</v>
      </c>
      <c r="AN679" s="53" t="e">
        <f>Q679-R679-VLOOKUP(C679, Вчера_Спутник!C:BG, 15, FALSE)</f>
        <v>#N/A</v>
      </c>
      <c r="AO679" s="53" t="e">
        <f>S679-T679-VLOOKUP(C679, Вчера_Спутник!C:BG, 17, FALSE)</f>
        <v>#N/A</v>
      </c>
      <c r="AP679" s="53" t="e">
        <f>U679-V679-VLOOKUP(C679, Вчера_Спутник!C:BG, 19, FALSE)</f>
        <v>#N/A</v>
      </c>
      <c r="AQ679" s="53" t="e">
        <f>W679-X679-VLOOKUP(C679, Вчера_Спутник!C:BG, 21, FALSE)</f>
        <v>#N/A</v>
      </c>
      <c r="AR679" s="53" t="e">
        <f>Y679-Z679-VLOOKUP(C679, Вчера_Спутник!C:BG, 23, FALSE)</f>
        <v>#N/A</v>
      </c>
      <c r="AS679" s="53" t="e">
        <f>VLOOKUP(C679, Вчера_Спутник!C:BG, 25, FALSE)+F679-V679-Z679-AA679</f>
        <v>#N/A</v>
      </c>
    </row>
    <row r="680" spans="1:45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4"/>
      <c r="AB680" s="48"/>
      <c r="AC680" s="53">
        <f t="shared" si="21"/>
        <v>0</v>
      </c>
      <c r="AD680" s="53">
        <f t="shared" si="22"/>
        <v>0</v>
      </c>
      <c r="AE680" s="53" t="str">
        <f>IF(ISNA(VLOOKUP(C680,Вчера_Спутник!C:C, 1, FALSE)),"ошибка",0)</f>
        <v>ошибка</v>
      </c>
      <c r="AF680" s="55"/>
      <c r="AG680" s="53" t="e">
        <f>D680-VLOOKUP(C680, Вчера_Спутник!C:BG, 2, FALSE)</f>
        <v>#N/A</v>
      </c>
      <c r="AH680" s="53" t="e">
        <f>E680-F680-VLOOKUP(C680, Вчера_Спутник!C:BG, 3, FALSE)</f>
        <v>#N/A</v>
      </c>
      <c r="AI680" s="53" t="e">
        <f>G680-H680-VLOOKUP(C680, Вчера_Спутник!C:BG, 5, FALSE)</f>
        <v>#N/A</v>
      </c>
      <c r="AJ680" s="53" t="e">
        <f>I680-J680-VLOOKUP(C680, Вчера_Спутник!C:BG, 7, FALSE)</f>
        <v>#N/A</v>
      </c>
      <c r="AK680" s="53" t="e">
        <f>K680-L680-VLOOKUP(C680, Вчера_Спутник!C:BG, 9, FALSE)</f>
        <v>#N/A</v>
      </c>
      <c r="AL680" s="53" t="e">
        <f>M680-N680-VLOOKUP(C680, Вчера_Спутник!C:BG, 11, FALSE)</f>
        <v>#N/A</v>
      </c>
      <c r="AM680" s="53" t="e">
        <f>O680-P680-VLOOKUP(C680, Вчера_Спутник!C:BG, 13, FALSE)</f>
        <v>#N/A</v>
      </c>
      <c r="AN680" s="53" t="e">
        <f>Q680-R680-VLOOKUP(C680, Вчера_Спутник!C:BG, 15, FALSE)</f>
        <v>#N/A</v>
      </c>
      <c r="AO680" s="53" t="e">
        <f>S680-T680-VLOOKUP(C680, Вчера_Спутник!C:BG, 17, FALSE)</f>
        <v>#N/A</v>
      </c>
      <c r="AP680" s="53" t="e">
        <f>U680-V680-VLOOKUP(C680, Вчера_Спутник!C:BG, 19, FALSE)</f>
        <v>#N/A</v>
      </c>
      <c r="AQ680" s="53" t="e">
        <f>W680-X680-VLOOKUP(C680, Вчера_Спутник!C:BG, 21, FALSE)</f>
        <v>#N/A</v>
      </c>
      <c r="AR680" s="53" t="e">
        <f>Y680-Z680-VLOOKUP(C680, Вчера_Спутник!C:BG, 23, FALSE)</f>
        <v>#N/A</v>
      </c>
      <c r="AS680" s="53" t="e">
        <f>VLOOKUP(C680, Вчера_Спутник!C:BG, 25, FALSE)+F680-V680-Z680-AA680</f>
        <v>#N/A</v>
      </c>
    </row>
    <row r="681" spans="1:45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4"/>
      <c r="AB681" s="48"/>
      <c r="AC681" s="53">
        <f t="shared" si="21"/>
        <v>0</v>
      </c>
      <c r="AD681" s="53">
        <f t="shared" si="22"/>
        <v>0</v>
      </c>
      <c r="AE681" s="53" t="str">
        <f>IF(ISNA(VLOOKUP(C681,Вчера_Спутник!C:C, 1, FALSE)),"ошибка",0)</f>
        <v>ошибка</v>
      </c>
      <c r="AF681" s="55"/>
      <c r="AG681" s="53" t="e">
        <f>D681-VLOOKUP(C681, Вчера_Спутник!C:BG, 2, FALSE)</f>
        <v>#N/A</v>
      </c>
      <c r="AH681" s="53" t="e">
        <f>E681-F681-VLOOKUP(C681, Вчера_Спутник!C:BG, 3, FALSE)</f>
        <v>#N/A</v>
      </c>
      <c r="AI681" s="53" t="e">
        <f>G681-H681-VLOOKUP(C681, Вчера_Спутник!C:BG, 5, FALSE)</f>
        <v>#N/A</v>
      </c>
      <c r="AJ681" s="53" t="e">
        <f>I681-J681-VLOOKUP(C681, Вчера_Спутник!C:BG, 7, FALSE)</f>
        <v>#N/A</v>
      </c>
      <c r="AK681" s="53" t="e">
        <f>K681-L681-VLOOKUP(C681, Вчера_Спутник!C:BG, 9, FALSE)</f>
        <v>#N/A</v>
      </c>
      <c r="AL681" s="53" t="e">
        <f>M681-N681-VLOOKUP(C681, Вчера_Спутник!C:BG, 11, FALSE)</f>
        <v>#N/A</v>
      </c>
      <c r="AM681" s="53" t="e">
        <f>O681-P681-VLOOKUP(C681, Вчера_Спутник!C:BG, 13, FALSE)</f>
        <v>#N/A</v>
      </c>
      <c r="AN681" s="53" t="e">
        <f>Q681-R681-VLOOKUP(C681, Вчера_Спутник!C:BG, 15, FALSE)</f>
        <v>#N/A</v>
      </c>
      <c r="AO681" s="53" t="e">
        <f>S681-T681-VLOOKUP(C681, Вчера_Спутник!C:BG, 17, FALSE)</f>
        <v>#N/A</v>
      </c>
      <c r="AP681" s="53" t="e">
        <f>U681-V681-VLOOKUP(C681, Вчера_Спутник!C:BG, 19, FALSE)</f>
        <v>#N/A</v>
      </c>
      <c r="AQ681" s="53" t="e">
        <f>W681-X681-VLOOKUP(C681, Вчера_Спутник!C:BG, 21, FALSE)</f>
        <v>#N/A</v>
      </c>
      <c r="AR681" s="53" t="e">
        <f>Y681-Z681-VLOOKUP(C681, Вчера_Спутник!C:BG, 23, FALSE)</f>
        <v>#N/A</v>
      </c>
      <c r="AS681" s="53" t="e">
        <f>VLOOKUP(C681, Вчера_Спутник!C:BG, 25, FALSE)+F681-V681-Z681-AA681</f>
        <v>#N/A</v>
      </c>
    </row>
    <row r="682" spans="1:45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4"/>
      <c r="AB682" s="48"/>
      <c r="AC682" s="53">
        <f t="shared" si="21"/>
        <v>0</v>
      </c>
      <c r="AD682" s="53">
        <f t="shared" si="22"/>
        <v>0</v>
      </c>
      <c r="AE682" s="53" t="str">
        <f>IF(ISNA(VLOOKUP(C682,Вчера_Спутник!C:C, 1, FALSE)),"ошибка",0)</f>
        <v>ошибка</v>
      </c>
      <c r="AF682" s="55"/>
      <c r="AG682" s="53" t="e">
        <f>D682-VLOOKUP(C682, Вчера_Спутник!C:BG, 2, FALSE)</f>
        <v>#N/A</v>
      </c>
      <c r="AH682" s="53" t="e">
        <f>E682-F682-VLOOKUP(C682, Вчера_Спутник!C:BG, 3, FALSE)</f>
        <v>#N/A</v>
      </c>
      <c r="AI682" s="53" t="e">
        <f>G682-H682-VLOOKUP(C682, Вчера_Спутник!C:BG, 5, FALSE)</f>
        <v>#N/A</v>
      </c>
      <c r="AJ682" s="53" t="e">
        <f>I682-J682-VLOOKUP(C682, Вчера_Спутник!C:BG, 7, FALSE)</f>
        <v>#N/A</v>
      </c>
      <c r="AK682" s="53" t="e">
        <f>K682-L682-VLOOKUP(C682, Вчера_Спутник!C:BG, 9, FALSE)</f>
        <v>#N/A</v>
      </c>
      <c r="AL682" s="53" t="e">
        <f>M682-N682-VLOOKUP(C682, Вчера_Спутник!C:BG, 11, FALSE)</f>
        <v>#N/A</v>
      </c>
      <c r="AM682" s="53" t="e">
        <f>O682-P682-VLOOKUP(C682, Вчера_Спутник!C:BG, 13, FALSE)</f>
        <v>#N/A</v>
      </c>
      <c r="AN682" s="53" t="e">
        <f>Q682-R682-VLOOKUP(C682, Вчера_Спутник!C:BG, 15, FALSE)</f>
        <v>#N/A</v>
      </c>
      <c r="AO682" s="53" t="e">
        <f>S682-T682-VLOOKUP(C682, Вчера_Спутник!C:BG, 17, FALSE)</f>
        <v>#N/A</v>
      </c>
      <c r="AP682" s="53" t="e">
        <f>U682-V682-VLOOKUP(C682, Вчера_Спутник!C:BG, 19, FALSE)</f>
        <v>#N/A</v>
      </c>
      <c r="AQ682" s="53" t="e">
        <f>W682-X682-VLOOKUP(C682, Вчера_Спутник!C:BG, 21, FALSE)</f>
        <v>#N/A</v>
      </c>
      <c r="AR682" s="53" t="e">
        <f>Y682-Z682-VLOOKUP(C682, Вчера_Спутник!C:BG, 23, FALSE)</f>
        <v>#N/A</v>
      </c>
      <c r="AS682" s="53" t="e">
        <f>VLOOKUP(C682, Вчера_Спутник!C:BG, 25, FALSE)+F682-V682-Z682-AA682</f>
        <v>#N/A</v>
      </c>
    </row>
    <row r="683" spans="1:45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4"/>
      <c r="AB683" s="48"/>
      <c r="AC683" s="53">
        <f t="shared" si="21"/>
        <v>0</v>
      </c>
      <c r="AD683" s="53">
        <f t="shared" si="22"/>
        <v>0</v>
      </c>
      <c r="AE683" s="53" t="str">
        <f>IF(ISNA(VLOOKUP(C683,Вчера_Спутник!C:C, 1, FALSE)),"ошибка",0)</f>
        <v>ошибка</v>
      </c>
      <c r="AF683" s="55"/>
      <c r="AG683" s="53" t="e">
        <f>D683-VLOOKUP(C683, Вчера_Спутник!C:BG, 2, FALSE)</f>
        <v>#N/A</v>
      </c>
      <c r="AH683" s="53" t="e">
        <f>E683-F683-VLOOKUP(C683, Вчера_Спутник!C:BG, 3, FALSE)</f>
        <v>#N/A</v>
      </c>
      <c r="AI683" s="53" t="e">
        <f>G683-H683-VLOOKUP(C683, Вчера_Спутник!C:BG, 5, FALSE)</f>
        <v>#N/A</v>
      </c>
      <c r="AJ683" s="53" t="e">
        <f>I683-J683-VLOOKUP(C683, Вчера_Спутник!C:BG, 7, FALSE)</f>
        <v>#N/A</v>
      </c>
      <c r="AK683" s="53" t="e">
        <f>K683-L683-VLOOKUP(C683, Вчера_Спутник!C:BG, 9, FALSE)</f>
        <v>#N/A</v>
      </c>
      <c r="AL683" s="53" t="e">
        <f>M683-N683-VLOOKUP(C683, Вчера_Спутник!C:BG, 11, FALSE)</f>
        <v>#N/A</v>
      </c>
      <c r="AM683" s="53" t="e">
        <f>O683-P683-VLOOKUP(C683, Вчера_Спутник!C:BG, 13, FALSE)</f>
        <v>#N/A</v>
      </c>
      <c r="AN683" s="53" t="e">
        <f>Q683-R683-VLOOKUP(C683, Вчера_Спутник!C:BG, 15, FALSE)</f>
        <v>#N/A</v>
      </c>
      <c r="AO683" s="53" t="e">
        <f>S683-T683-VLOOKUP(C683, Вчера_Спутник!C:BG, 17, FALSE)</f>
        <v>#N/A</v>
      </c>
      <c r="AP683" s="53" t="e">
        <f>U683-V683-VLOOKUP(C683, Вчера_Спутник!C:BG, 19, FALSE)</f>
        <v>#N/A</v>
      </c>
      <c r="AQ683" s="53" t="e">
        <f>W683-X683-VLOOKUP(C683, Вчера_Спутник!C:BG, 21, FALSE)</f>
        <v>#N/A</v>
      </c>
      <c r="AR683" s="53" t="e">
        <f>Y683-Z683-VLOOKUP(C683, Вчера_Спутник!C:BG, 23, FALSE)</f>
        <v>#N/A</v>
      </c>
      <c r="AS683" s="53" t="e">
        <f>VLOOKUP(C683, Вчера_Спутник!C:BG, 25, FALSE)+F683-V683-Z683-AA683</f>
        <v>#N/A</v>
      </c>
    </row>
    <row r="684" spans="1:45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4"/>
      <c r="AB684" s="48"/>
      <c r="AC684" s="53">
        <f t="shared" si="21"/>
        <v>0</v>
      </c>
      <c r="AD684" s="53">
        <f t="shared" si="22"/>
        <v>0</v>
      </c>
      <c r="AE684" s="53" t="str">
        <f>IF(ISNA(VLOOKUP(C684,Вчера_Спутник!C:C, 1, FALSE)),"ошибка",0)</f>
        <v>ошибка</v>
      </c>
      <c r="AF684" s="55"/>
      <c r="AG684" s="53" t="e">
        <f>D684-VLOOKUP(C684, Вчера_Спутник!C:BG, 2, FALSE)</f>
        <v>#N/A</v>
      </c>
      <c r="AH684" s="53" t="e">
        <f>E684-F684-VLOOKUP(C684, Вчера_Спутник!C:BG, 3, FALSE)</f>
        <v>#N/A</v>
      </c>
      <c r="AI684" s="53" t="e">
        <f>G684-H684-VLOOKUP(C684, Вчера_Спутник!C:BG, 5, FALSE)</f>
        <v>#N/A</v>
      </c>
      <c r="AJ684" s="53" t="e">
        <f>I684-J684-VLOOKUP(C684, Вчера_Спутник!C:BG, 7, FALSE)</f>
        <v>#N/A</v>
      </c>
      <c r="AK684" s="53" t="e">
        <f>K684-L684-VLOOKUP(C684, Вчера_Спутник!C:BG, 9, FALSE)</f>
        <v>#N/A</v>
      </c>
      <c r="AL684" s="53" t="e">
        <f>M684-N684-VLOOKUP(C684, Вчера_Спутник!C:BG, 11, FALSE)</f>
        <v>#N/A</v>
      </c>
      <c r="AM684" s="53" t="e">
        <f>O684-P684-VLOOKUP(C684, Вчера_Спутник!C:BG, 13, FALSE)</f>
        <v>#N/A</v>
      </c>
      <c r="AN684" s="53" t="e">
        <f>Q684-R684-VLOOKUP(C684, Вчера_Спутник!C:BG, 15, FALSE)</f>
        <v>#N/A</v>
      </c>
      <c r="AO684" s="53" t="e">
        <f>S684-T684-VLOOKUP(C684, Вчера_Спутник!C:BG, 17, FALSE)</f>
        <v>#N/A</v>
      </c>
      <c r="AP684" s="53" t="e">
        <f>U684-V684-VLOOKUP(C684, Вчера_Спутник!C:BG, 19, FALSE)</f>
        <v>#N/A</v>
      </c>
      <c r="AQ684" s="53" t="e">
        <f>W684-X684-VLOOKUP(C684, Вчера_Спутник!C:BG, 21, FALSE)</f>
        <v>#N/A</v>
      </c>
      <c r="AR684" s="53" t="e">
        <f>Y684-Z684-VLOOKUP(C684, Вчера_Спутник!C:BG, 23, FALSE)</f>
        <v>#N/A</v>
      </c>
      <c r="AS684" s="53" t="e">
        <f>VLOOKUP(C684, Вчера_Спутник!C:BG, 25, FALSE)+F684-V684-Z684-AA684</f>
        <v>#N/A</v>
      </c>
    </row>
    <row r="685" spans="1:45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4"/>
      <c r="AB685" s="48"/>
      <c r="AC685" s="53">
        <f t="shared" si="21"/>
        <v>0</v>
      </c>
      <c r="AD685" s="53">
        <f t="shared" si="22"/>
        <v>0</v>
      </c>
      <c r="AE685" s="53" t="str">
        <f>IF(ISNA(VLOOKUP(C685,Вчера_Спутник!C:C, 1, FALSE)),"ошибка",0)</f>
        <v>ошибка</v>
      </c>
      <c r="AF685" s="55"/>
      <c r="AG685" s="53" t="e">
        <f>D685-VLOOKUP(C685, Вчера_Спутник!C:BG, 2, FALSE)</f>
        <v>#N/A</v>
      </c>
      <c r="AH685" s="53" t="e">
        <f>E685-F685-VLOOKUP(C685, Вчера_Спутник!C:BG, 3, FALSE)</f>
        <v>#N/A</v>
      </c>
      <c r="AI685" s="53" t="e">
        <f>G685-H685-VLOOKUP(C685, Вчера_Спутник!C:BG, 5, FALSE)</f>
        <v>#N/A</v>
      </c>
      <c r="AJ685" s="53" t="e">
        <f>I685-J685-VLOOKUP(C685, Вчера_Спутник!C:BG, 7, FALSE)</f>
        <v>#N/A</v>
      </c>
      <c r="AK685" s="53" t="e">
        <f>K685-L685-VLOOKUP(C685, Вчера_Спутник!C:BG, 9, FALSE)</f>
        <v>#N/A</v>
      </c>
      <c r="AL685" s="53" t="e">
        <f>M685-N685-VLOOKUP(C685, Вчера_Спутник!C:BG, 11, FALSE)</f>
        <v>#N/A</v>
      </c>
      <c r="AM685" s="53" t="e">
        <f>O685-P685-VLOOKUP(C685, Вчера_Спутник!C:BG, 13, FALSE)</f>
        <v>#N/A</v>
      </c>
      <c r="AN685" s="53" t="e">
        <f>Q685-R685-VLOOKUP(C685, Вчера_Спутник!C:BG, 15, FALSE)</f>
        <v>#N/A</v>
      </c>
      <c r="AO685" s="53" t="e">
        <f>S685-T685-VLOOKUP(C685, Вчера_Спутник!C:BG, 17, FALSE)</f>
        <v>#N/A</v>
      </c>
      <c r="AP685" s="53" t="e">
        <f>U685-V685-VLOOKUP(C685, Вчера_Спутник!C:BG, 19, FALSE)</f>
        <v>#N/A</v>
      </c>
      <c r="AQ685" s="53" t="e">
        <f>W685-X685-VLOOKUP(C685, Вчера_Спутник!C:BG, 21, FALSE)</f>
        <v>#N/A</v>
      </c>
      <c r="AR685" s="53" t="e">
        <f>Y685-Z685-VLOOKUP(C685, Вчера_Спутник!C:BG, 23, FALSE)</f>
        <v>#N/A</v>
      </c>
      <c r="AS685" s="53" t="e">
        <f>VLOOKUP(C685, Вчера_Спутник!C:BG, 25, FALSE)+F685-V685-Z685-AA685</f>
        <v>#N/A</v>
      </c>
    </row>
    <row r="686" spans="1:45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4"/>
      <c r="AB686" s="48"/>
      <c r="AC686" s="53">
        <f t="shared" si="21"/>
        <v>0</v>
      </c>
      <c r="AD686" s="53">
        <f t="shared" si="22"/>
        <v>0</v>
      </c>
      <c r="AE686" s="53" t="str">
        <f>IF(ISNA(VLOOKUP(C686,Вчера_Спутник!C:C, 1, FALSE)),"ошибка",0)</f>
        <v>ошибка</v>
      </c>
      <c r="AF686" s="55"/>
      <c r="AG686" s="53" t="e">
        <f>D686-VLOOKUP(C686, Вчера_Спутник!C:BG, 2, FALSE)</f>
        <v>#N/A</v>
      </c>
      <c r="AH686" s="53" t="e">
        <f>E686-F686-VLOOKUP(C686, Вчера_Спутник!C:BG, 3, FALSE)</f>
        <v>#N/A</v>
      </c>
      <c r="AI686" s="53" t="e">
        <f>G686-H686-VLOOKUP(C686, Вчера_Спутник!C:BG, 5, FALSE)</f>
        <v>#N/A</v>
      </c>
      <c r="AJ686" s="53" t="e">
        <f>I686-J686-VLOOKUP(C686, Вчера_Спутник!C:BG, 7, FALSE)</f>
        <v>#N/A</v>
      </c>
      <c r="AK686" s="53" t="e">
        <f>K686-L686-VLOOKUP(C686, Вчера_Спутник!C:BG, 9, FALSE)</f>
        <v>#N/A</v>
      </c>
      <c r="AL686" s="53" t="e">
        <f>M686-N686-VLOOKUP(C686, Вчера_Спутник!C:BG, 11, FALSE)</f>
        <v>#N/A</v>
      </c>
      <c r="AM686" s="53" t="e">
        <f>O686-P686-VLOOKUP(C686, Вчера_Спутник!C:BG, 13, FALSE)</f>
        <v>#N/A</v>
      </c>
      <c r="AN686" s="53" t="e">
        <f>Q686-R686-VLOOKUP(C686, Вчера_Спутник!C:BG, 15, FALSE)</f>
        <v>#N/A</v>
      </c>
      <c r="AO686" s="53" t="e">
        <f>S686-T686-VLOOKUP(C686, Вчера_Спутник!C:BG, 17, FALSE)</f>
        <v>#N/A</v>
      </c>
      <c r="AP686" s="53" t="e">
        <f>U686-V686-VLOOKUP(C686, Вчера_Спутник!C:BG, 19, FALSE)</f>
        <v>#N/A</v>
      </c>
      <c r="AQ686" s="53" t="e">
        <f>W686-X686-VLOOKUP(C686, Вчера_Спутник!C:BG, 21, FALSE)</f>
        <v>#N/A</v>
      </c>
      <c r="AR686" s="53" t="e">
        <f>Y686-Z686-VLOOKUP(C686, Вчера_Спутник!C:BG, 23, FALSE)</f>
        <v>#N/A</v>
      </c>
      <c r="AS686" s="53" t="e">
        <f>VLOOKUP(C686, Вчера_Спутник!C:BG, 25, FALSE)+F686-V686-Z686-AA686</f>
        <v>#N/A</v>
      </c>
    </row>
    <row r="687" spans="1:45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4"/>
      <c r="AB687" s="48"/>
      <c r="AC687" s="53">
        <f t="shared" si="21"/>
        <v>0</v>
      </c>
      <c r="AD687" s="53">
        <f t="shared" si="22"/>
        <v>0</v>
      </c>
      <c r="AE687" s="53" t="str">
        <f>IF(ISNA(VLOOKUP(C687,Вчера_Спутник!C:C, 1, FALSE)),"ошибка",0)</f>
        <v>ошибка</v>
      </c>
      <c r="AF687" s="55"/>
      <c r="AG687" s="53" t="e">
        <f>D687-VLOOKUP(C687, Вчера_Спутник!C:BG, 2, FALSE)</f>
        <v>#N/A</v>
      </c>
      <c r="AH687" s="53" t="e">
        <f>E687-F687-VLOOKUP(C687, Вчера_Спутник!C:BG, 3, FALSE)</f>
        <v>#N/A</v>
      </c>
      <c r="AI687" s="53" t="e">
        <f>G687-H687-VLOOKUP(C687, Вчера_Спутник!C:BG, 5, FALSE)</f>
        <v>#N/A</v>
      </c>
      <c r="AJ687" s="53" t="e">
        <f>I687-J687-VLOOKUP(C687, Вчера_Спутник!C:BG, 7, FALSE)</f>
        <v>#N/A</v>
      </c>
      <c r="AK687" s="53" t="e">
        <f>K687-L687-VLOOKUP(C687, Вчера_Спутник!C:BG, 9, FALSE)</f>
        <v>#N/A</v>
      </c>
      <c r="AL687" s="53" t="e">
        <f>M687-N687-VLOOKUP(C687, Вчера_Спутник!C:BG, 11, FALSE)</f>
        <v>#N/A</v>
      </c>
      <c r="AM687" s="53" t="e">
        <f>O687-P687-VLOOKUP(C687, Вчера_Спутник!C:BG, 13, FALSE)</f>
        <v>#N/A</v>
      </c>
      <c r="AN687" s="53" t="e">
        <f>Q687-R687-VLOOKUP(C687, Вчера_Спутник!C:BG, 15, FALSE)</f>
        <v>#N/A</v>
      </c>
      <c r="AO687" s="53" t="e">
        <f>S687-T687-VLOOKUP(C687, Вчера_Спутник!C:BG, 17, FALSE)</f>
        <v>#N/A</v>
      </c>
      <c r="AP687" s="53" t="e">
        <f>U687-V687-VLOOKUP(C687, Вчера_Спутник!C:BG, 19, FALSE)</f>
        <v>#N/A</v>
      </c>
      <c r="AQ687" s="53" t="e">
        <f>W687-X687-VLOOKUP(C687, Вчера_Спутник!C:BG, 21, FALSE)</f>
        <v>#N/A</v>
      </c>
      <c r="AR687" s="53" t="e">
        <f>Y687-Z687-VLOOKUP(C687, Вчера_Спутник!C:BG, 23, FALSE)</f>
        <v>#N/A</v>
      </c>
      <c r="AS687" s="53" t="e">
        <f>VLOOKUP(C687, Вчера_Спутник!C:BG, 25, FALSE)+F687-V687-Z687-AA687</f>
        <v>#N/A</v>
      </c>
    </row>
    <row r="688" spans="1:45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4"/>
      <c r="AB688" s="48"/>
      <c r="AC688" s="53">
        <f t="shared" si="21"/>
        <v>0</v>
      </c>
      <c r="AD688" s="53">
        <f t="shared" si="22"/>
        <v>0</v>
      </c>
      <c r="AE688" s="53" t="str">
        <f>IF(ISNA(VLOOKUP(C688,Вчера_Спутник!C:C, 1, FALSE)),"ошибка",0)</f>
        <v>ошибка</v>
      </c>
      <c r="AF688" s="55"/>
      <c r="AG688" s="53" t="e">
        <f>D688-VLOOKUP(C688, Вчера_Спутник!C:BG, 2, FALSE)</f>
        <v>#N/A</v>
      </c>
      <c r="AH688" s="53" t="e">
        <f>E688-F688-VLOOKUP(C688, Вчера_Спутник!C:BG, 3, FALSE)</f>
        <v>#N/A</v>
      </c>
      <c r="AI688" s="53" t="e">
        <f>G688-H688-VLOOKUP(C688, Вчера_Спутник!C:BG, 5, FALSE)</f>
        <v>#N/A</v>
      </c>
      <c r="AJ688" s="53" t="e">
        <f>I688-J688-VLOOKUP(C688, Вчера_Спутник!C:BG, 7, FALSE)</f>
        <v>#N/A</v>
      </c>
      <c r="AK688" s="53" t="e">
        <f>K688-L688-VLOOKUP(C688, Вчера_Спутник!C:BG, 9, FALSE)</f>
        <v>#N/A</v>
      </c>
      <c r="AL688" s="53" t="e">
        <f>M688-N688-VLOOKUP(C688, Вчера_Спутник!C:BG, 11, FALSE)</f>
        <v>#N/A</v>
      </c>
      <c r="AM688" s="53" t="e">
        <f>O688-P688-VLOOKUP(C688, Вчера_Спутник!C:BG, 13, FALSE)</f>
        <v>#N/A</v>
      </c>
      <c r="AN688" s="53" t="e">
        <f>Q688-R688-VLOOKUP(C688, Вчера_Спутник!C:BG, 15, FALSE)</f>
        <v>#N/A</v>
      </c>
      <c r="AO688" s="53" t="e">
        <f>S688-T688-VLOOKUP(C688, Вчера_Спутник!C:BG, 17, FALSE)</f>
        <v>#N/A</v>
      </c>
      <c r="AP688" s="53" t="e">
        <f>U688-V688-VLOOKUP(C688, Вчера_Спутник!C:BG, 19, FALSE)</f>
        <v>#N/A</v>
      </c>
      <c r="AQ688" s="53" t="e">
        <f>W688-X688-VLOOKUP(C688, Вчера_Спутник!C:BG, 21, FALSE)</f>
        <v>#N/A</v>
      </c>
      <c r="AR688" s="53" t="e">
        <f>Y688-Z688-VLOOKUP(C688, Вчера_Спутник!C:BG, 23, FALSE)</f>
        <v>#N/A</v>
      </c>
      <c r="AS688" s="53" t="e">
        <f>VLOOKUP(C688, Вчера_Спутник!C:BG, 25, FALSE)+F688-V688-Z688-AA688</f>
        <v>#N/A</v>
      </c>
    </row>
    <row r="689" spans="1:45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4"/>
      <c r="AB689" s="48"/>
      <c r="AC689" s="53">
        <f t="shared" si="21"/>
        <v>0</v>
      </c>
      <c r="AD689" s="53">
        <f t="shared" si="22"/>
        <v>0</v>
      </c>
      <c r="AE689" s="53" t="str">
        <f>IF(ISNA(VLOOKUP(C689,Вчера_Спутник!C:C, 1, FALSE)),"ошибка",0)</f>
        <v>ошибка</v>
      </c>
      <c r="AF689" s="55"/>
      <c r="AG689" s="53" t="e">
        <f>D689-VLOOKUP(C689, Вчера_Спутник!C:BG, 2, FALSE)</f>
        <v>#N/A</v>
      </c>
      <c r="AH689" s="53" t="e">
        <f>E689-F689-VLOOKUP(C689, Вчера_Спутник!C:BG, 3, FALSE)</f>
        <v>#N/A</v>
      </c>
      <c r="AI689" s="53" t="e">
        <f>G689-H689-VLOOKUP(C689, Вчера_Спутник!C:BG, 5, FALSE)</f>
        <v>#N/A</v>
      </c>
      <c r="AJ689" s="53" t="e">
        <f>I689-J689-VLOOKUP(C689, Вчера_Спутник!C:BG, 7, FALSE)</f>
        <v>#N/A</v>
      </c>
      <c r="AK689" s="53" t="e">
        <f>K689-L689-VLOOKUP(C689, Вчера_Спутник!C:BG, 9, FALSE)</f>
        <v>#N/A</v>
      </c>
      <c r="AL689" s="53" t="e">
        <f>M689-N689-VLOOKUP(C689, Вчера_Спутник!C:BG, 11, FALSE)</f>
        <v>#N/A</v>
      </c>
      <c r="AM689" s="53" t="e">
        <f>O689-P689-VLOOKUP(C689, Вчера_Спутник!C:BG, 13, FALSE)</f>
        <v>#N/A</v>
      </c>
      <c r="AN689" s="53" t="e">
        <f>Q689-R689-VLOOKUP(C689, Вчера_Спутник!C:BG, 15, FALSE)</f>
        <v>#N/A</v>
      </c>
      <c r="AO689" s="53" t="e">
        <f>S689-T689-VLOOKUP(C689, Вчера_Спутник!C:BG, 17, FALSE)</f>
        <v>#N/A</v>
      </c>
      <c r="AP689" s="53" t="e">
        <f>U689-V689-VLOOKUP(C689, Вчера_Спутник!C:BG, 19, FALSE)</f>
        <v>#N/A</v>
      </c>
      <c r="AQ689" s="53" t="e">
        <f>W689-X689-VLOOKUP(C689, Вчера_Спутник!C:BG, 21, FALSE)</f>
        <v>#N/A</v>
      </c>
      <c r="AR689" s="53" t="e">
        <f>Y689-Z689-VLOOKUP(C689, Вчера_Спутник!C:BG, 23, FALSE)</f>
        <v>#N/A</v>
      </c>
      <c r="AS689" s="53" t="e">
        <f>VLOOKUP(C689, Вчера_Спутник!C:BG, 25, FALSE)+F689-V689-Z689-AA689</f>
        <v>#N/A</v>
      </c>
    </row>
    <row r="690" spans="1:45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4"/>
      <c r="AB690" s="48"/>
      <c r="AC690" s="53">
        <f t="shared" si="21"/>
        <v>0</v>
      </c>
      <c r="AD690" s="53">
        <f t="shared" si="22"/>
        <v>0</v>
      </c>
      <c r="AE690" s="53" t="str">
        <f>IF(ISNA(VLOOKUP(C690,Вчера_Спутник!C:C, 1, FALSE)),"ошибка",0)</f>
        <v>ошибка</v>
      </c>
      <c r="AF690" s="55"/>
      <c r="AG690" s="53" t="e">
        <f>D690-VLOOKUP(C690, Вчера_Спутник!C:BG, 2, FALSE)</f>
        <v>#N/A</v>
      </c>
      <c r="AH690" s="53" t="e">
        <f>E690-F690-VLOOKUP(C690, Вчера_Спутник!C:BG, 3, FALSE)</f>
        <v>#N/A</v>
      </c>
      <c r="AI690" s="53" t="e">
        <f>G690-H690-VLOOKUP(C690, Вчера_Спутник!C:BG, 5, FALSE)</f>
        <v>#N/A</v>
      </c>
      <c r="AJ690" s="53" t="e">
        <f>I690-J690-VLOOKUP(C690, Вчера_Спутник!C:BG, 7, FALSE)</f>
        <v>#N/A</v>
      </c>
      <c r="AK690" s="53" t="e">
        <f>K690-L690-VLOOKUP(C690, Вчера_Спутник!C:BG, 9, FALSE)</f>
        <v>#N/A</v>
      </c>
      <c r="AL690" s="53" t="e">
        <f>M690-N690-VLOOKUP(C690, Вчера_Спутник!C:BG, 11, FALSE)</f>
        <v>#N/A</v>
      </c>
      <c r="AM690" s="53" t="e">
        <f>O690-P690-VLOOKUP(C690, Вчера_Спутник!C:BG, 13, FALSE)</f>
        <v>#N/A</v>
      </c>
      <c r="AN690" s="53" t="e">
        <f>Q690-R690-VLOOKUP(C690, Вчера_Спутник!C:BG, 15, FALSE)</f>
        <v>#N/A</v>
      </c>
      <c r="AO690" s="53" t="e">
        <f>S690-T690-VLOOKUP(C690, Вчера_Спутник!C:BG, 17, FALSE)</f>
        <v>#N/A</v>
      </c>
      <c r="AP690" s="53" t="e">
        <f>U690-V690-VLOOKUP(C690, Вчера_Спутник!C:BG, 19, FALSE)</f>
        <v>#N/A</v>
      </c>
      <c r="AQ690" s="53" t="e">
        <f>W690-X690-VLOOKUP(C690, Вчера_Спутник!C:BG, 21, FALSE)</f>
        <v>#N/A</v>
      </c>
      <c r="AR690" s="53" t="e">
        <f>Y690-Z690-VLOOKUP(C690, Вчера_Спутник!C:BG, 23, FALSE)</f>
        <v>#N/A</v>
      </c>
      <c r="AS690" s="53" t="e">
        <f>VLOOKUP(C690, Вчера_Спутник!C:BG, 25, FALSE)+F690-V690-Z690-AA690</f>
        <v>#N/A</v>
      </c>
    </row>
    <row r="691" spans="1:45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4"/>
      <c r="AB691" s="48"/>
      <c r="AC691" s="53">
        <f t="shared" si="21"/>
        <v>0</v>
      </c>
      <c r="AD691" s="53">
        <f t="shared" si="22"/>
        <v>0</v>
      </c>
      <c r="AE691" s="53" t="str">
        <f>IF(ISNA(VLOOKUP(C691,Вчера_Спутник!C:C, 1, FALSE)),"ошибка",0)</f>
        <v>ошибка</v>
      </c>
      <c r="AF691" s="55"/>
      <c r="AG691" s="53" t="e">
        <f>D691-VLOOKUP(C691, Вчера_Спутник!C:BG, 2, FALSE)</f>
        <v>#N/A</v>
      </c>
      <c r="AH691" s="53" t="e">
        <f>E691-F691-VLOOKUP(C691, Вчера_Спутник!C:BG, 3, FALSE)</f>
        <v>#N/A</v>
      </c>
      <c r="AI691" s="53" t="e">
        <f>G691-H691-VLOOKUP(C691, Вчера_Спутник!C:BG, 5, FALSE)</f>
        <v>#N/A</v>
      </c>
      <c r="AJ691" s="53" t="e">
        <f>I691-J691-VLOOKUP(C691, Вчера_Спутник!C:BG, 7, FALSE)</f>
        <v>#N/A</v>
      </c>
      <c r="AK691" s="53" t="e">
        <f>K691-L691-VLOOKUP(C691, Вчера_Спутник!C:BG, 9, FALSE)</f>
        <v>#N/A</v>
      </c>
      <c r="AL691" s="53" t="e">
        <f>M691-N691-VLOOKUP(C691, Вчера_Спутник!C:BG, 11, FALSE)</f>
        <v>#N/A</v>
      </c>
      <c r="AM691" s="53" t="e">
        <f>O691-P691-VLOOKUP(C691, Вчера_Спутник!C:BG, 13, FALSE)</f>
        <v>#N/A</v>
      </c>
      <c r="AN691" s="53" t="e">
        <f>Q691-R691-VLOOKUP(C691, Вчера_Спутник!C:BG, 15, FALSE)</f>
        <v>#N/A</v>
      </c>
      <c r="AO691" s="53" t="e">
        <f>S691-T691-VLOOKUP(C691, Вчера_Спутник!C:BG, 17, FALSE)</f>
        <v>#N/A</v>
      </c>
      <c r="AP691" s="53" t="e">
        <f>U691-V691-VLOOKUP(C691, Вчера_Спутник!C:BG, 19, FALSE)</f>
        <v>#N/A</v>
      </c>
      <c r="AQ691" s="53" t="e">
        <f>W691-X691-VLOOKUP(C691, Вчера_Спутник!C:BG, 21, FALSE)</f>
        <v>#N/A</v>
      </c>
      <c r="AR691" s="53" t="e">
        <f>Y691-Z691-VLOOKUP(C691, Вчера_Спутник!C:BG, 23, FALSE)</f>
        <v>#N/A</v>
      </c>
      <c r="AS691" s="53" t="e">
        <f>VLOOKUP(C691, Вчера_Спутник!C:BG, 25, FALSE)+F691-V691-Z691-AA691</f>
        <v>#N/A</v>
      </c>
    </row>
    <row r="692" spans="1:45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4"/>
      <c r="AB692" s="48"/>
      <c r="AC692" s="53">
        <f t="shared" si="21"/>
        <v>0</v>
      </c>
      <c r="AD692" s="53">
        <f t="shared" si="22"/>
        <v>0</v>
      </c>
      <c r="AE692" s="53" t="str">
        <f>IF(ISNA(VLOOKUP(C692,Вчера_Спутник!C:C, 1, FALSE)),"ошибка",0)</f>
        <v>ошибка</v>
      </c>
      <c r="AF692" s="55"/>
      <c r="AG692" s="53" t="e">
        <f>D692-VLOOKUP(C692, Вчера_Спутник!C:BG, 2, FALSE)</f>
        <v>#N/A</v>
      </c>
      <c r="AH692" s="53" t="e">
        <f>E692-F692-VLOOKUP(C692, Вчера_Спутник!C:BG, 3, FALSE)</f>
        <v>#N/A</v>
      </c>
      <c r="AI692" s="53" t="e">
        <f>G692-H692-VLOOKUP(C692, Вчера_Спутник!C:BG, 5, FALSE)</f>
        <v>#N/A</v>
      </c>
      <c r="AJ692" s="53" t="e">
        <f>I692-J692-VLOOKUP(C692, Вчера_Спутник!C:BG, 7, FALSE)</f>
        <v>#N/A</v>
      </c>
      <c r="AK692" s="53" t="e">
        <f>K692-L692-VLOOKUP(C692, Вчера_Спутник!C:BG, 9, FALSE)</f>
        <v>#N/A</v>
      </c>
      <c r="AL692" s="53" t="e">
        <f>M692-N692-VLOOKUP(C692, Вчера_Спутник!C:BG, 11, FALSE)</f>
        <v>#N/A</v>
      </c>
      <c r="AM692" s="53" t="e">
        <f>O692-P692-VLOOKUP(C692, Вчера_Спутник!C:BG, 13, FALSE)</f>
        <v>#N/A</v>
      </c>
      <c r="AN692" s="53" t="e">
        <f>Q692-R692-VLOOKUP(C692, Вчера_Спутник!C:BG, 15, FALSE)</f>
        <v>#N/A</v>
      </c>
      <c r="AO692" s="53" t="e">
        <f>S692-T692-VLOOKUP(C692, Вчера_Спутник!C:BG, 17, FALSE)</f>
        <v>#N/A</v>
      </c>
      <c r="AP692" s="53" t="e">
        <f>U692-V692-VLOOKUP(C692, Вчера_Спутник!C:BG, 19, FALSE)</f>
        <v>#N/A</v>
      </c>
      <c r="AQ692" s="53" t="e">
        <f>W692-X692-VLOOKUP(C692, Вчера_Спутник!C:BG, 21, FALSE)</f>
        <v>#N/A</v>
      </c>
      <c r="AR692" s="53" t="e">
        <f>Y692-Z692-VLOOKUP(C692, Вчера_Спутник!C:BG, 23, FALSE)</f>
        <v>#N/A</v>
      </c>
      <c r="AS692" s="53" t="e">
        <f>VLOOKUP(C692, Вчера_Спутник!C:BG, 25, FALSE)+F692-V692-Z692-AA692</f>
        <v>#N/A</v>
      </c>
    </row>
    <row r="693" spans="1:45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4"/>
      <c r="AB693" s="48"/>
      <c r="AC693" s="53">
        <f t="shared" si="21"/>
        <v>0</v>
      </c>
      <c r="AD693" s="53">
        <f t="shared" si="22"/>
        <v>0</v>
      </c>
      <c r="AE693" s="53" t="str">
        <f>IF(ISNA(VLOOKUP(C693,Вчера_Спутник!C:C, 1, FALSE)),"ошибка",0)</f>
        <v>ошибка</v>
      </c>
      <c r="AF693" s="55"/>
      <c r="AG693" s="53" t="e">
        <f>D693-VLOOKUP(C693, Вчера_Спутник!C:BG, 2, FALSE)</f>
        <v>#N/A</v>
      </c>
      <c r="AH693" s="53" t="e">
        <f>E693-F693-VLOOKUP(C693, Вчера_Спутник!C:BG, 3, FALSE)</f>
        <v>#N/A</v>
      </c>
      <c r="AI693" s="53" t="e">
        <f>G693-H693-VLOOKUP(C693, Вчера_Спутник!C:BG, 5, FALSE)</f>
        <v>#N/A</v>
      </c>
      <c r="AJ693" s="53" t="e">
        <f>I693-J693-VLOOKUP(C693, Вчера_Спутник!C:BG, 7, FALSE)</f>
        <v>#N/A</v>
      </c>
      <c r="AK693" s="53" t="e">
        <f>K693-L693-VLOOKUP(C693, Вчера_Спутник!C:BG, 9, FALSE)</f>
        <v>#N/A</v>
      </c>
      <c r="AL693" s="53" t="e">
        <f>M693-N693-VLOOKUP(C693, Вчера_Спутник!C:BG, 11, FALSE)</f>
        <v>#N/A</v>
      </c>
      <c r="AM693" s="53" t="e">
        <f>O693-P693-VLOOKUP(C693, Вчера_Спутник!C:BG, 13, FALSE)</f>
        <v>#N/A</v>
      </c>
      <c r="AN693" s="53" t="e">
        <f>Q693-R693-VLOOKUP(C693, Вчера_Спутник!C:BG, 15, FALSE)</f>
        <v>#N/A</v>
      </c>
      <c r="AO693" s="53" t="e">
        <f>S693-T693-VLOOKUP(C693, Вчера_Спутник!C:BG, 17, FALSE)</f>
        <v>#N/A</v>
      </c>
      <c r="AP693" s="53" t="e">
        <f>U693-V693-VLOOKUP(C693, Вчера_Спутник!C:BG, 19, FALSE)</f>
        <v>#N/A</v>
      </c>
      <c r="AQ693" s="53" t="e">
        <f>W693-X693-VLOOKUP(C693, Вчера_Спутник!C:BG, 21, FALSE)</f>
        <v>#N/A</v>
      </c>
      <c r="AR693" s="53" t="e">
        <f>Y693-Z693-VLOOKUP(C693, Вчера_Спутник!C:BG, 23, FALSE)</f>
        <v>#N/A</v>
      </c>
      <c r="AS693" s="53" t="e">
        <f>VLOOKUP(C693, Вчера_Спутник!C:BG, 25, FALSE)+F693-V693-Z693-AA693</f>
        <v>#N/A</v>
      </c>
    </row>
    <row r="694" spans="1:45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4"/>
      <c r="AB694" s="48"/>
      <c r="AC694" s="53">
        <f t="shared" si="21"/>
        <v>0</v>
      </c>
      <c r="AD694" s="53">
        <f t="shared" si="22"/>
        <v>0</v>
      </c>
      <c r="AE694" s="53" t="str">
        <f>IF(ISNA(VLOOKUP(C694,Вчера_Спутник!C:C, 1, FALSE)),"ошибка",0)</f>
        <v>ошибка</v>
      </c>
      <c r="AF694" s="55"/>
      <c r="AG694" s="53" t="e">
        <f>D694-VLOOKUP(C694, Вчера_Спутник!C:BG, 2, FALSE)</f>
        <v>#N/A</v>
      </c>
      <c r="AH694" s="53" t="e">
        <f>E694-F694-VLOOKUP(C694, Вчера_Спутник!C:BG, 3, FALSE)</f>
        <v>#N/A</v>
      </c>
      <c r="AI694" s="53" t="e">
        <f>G694-H694-VLOOKUP(C694, Вчера_Спутник!C:BG, 5, FALSE)</f>
        <v>#N/A</v>
      </c>
      <c r="AJ694" s="53" t="e">
        <f>I694-J694-VLOOKUP(C694, Вчера_Спутник!C:BG, 7, FALSE)</f>
        <v>#N/A</v>
      </c>
      <c r="AK694" s="53" t="e">
        <f>K694-L694-VLOOKUP(C694, Вчера_Спутник!C:BG, 9, FALSE)</f>
        <v>#N/A</v>
      </c>
      <c r="AL694" s="53" t="e">
        <f>M694-N694-VLOOKUP(C694, Вчера_Спутник!C:BG, 11, FALSE)</f>
        <v>#N/A</v>
      </c>
      <c r="AM694" s="53" t="e">
        <f>O694-P694-VLOOKUP(C694, Вчера_Спутник!C:BG, 13, FALSE)</f>
        <v>#N/A</v>
      </c>
      <c r="AN694" s="53" t="e">
        <f>Q694-R694-VLOOKUP(C694, Вчера_Спутник!C:BG, 15, FALSE)</f>
        <v>#N/A</v>
      </c>
      <c r="AO694" s="53" t="e">
        <f>S694-T694-VLOOKUP(C694, Вчера_Спутник!C:BG, 17, FALSE)</f>
        <v>#N/A</v>
      </c>
      <c r="AP694" s="53" t="e">
        <f>U694-V694-VLOOKUP(C694, Вчера_Спутник!C:BG, 19, FALSE)</f>
        <v>#N/A</v>
      </c>
      <c r="AQ694" s="53" t="e">
        <f>W694-X694-VLOOKUP(C694, Вчера_Спутник!C:BG, 21, FALSE)</f>
        <v>#N/A</v>
      </c>
      <c r="AR694" s="53" t="e">
        <f>Y694-Z694-VLOOKUP(C694, Вчера_Спутник!C:BG, 23, FALSE)</f>
        <v>#N/A</v>
      </c>
      <c r="AS694" s="53" t="e">
        <f>VLOOKUP(C694, Вчера_Спутник!C:BG, 25, FALSE)+F694-V694-Z694-AA694</f>
        <v>#N/A</v>
      </c>
    </row>
    <row r="695" spans="1:45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4"/>
      <c r="AB695" s="48"/>
      <c r="AC695" s="53">
        <f t="shared" si="21"/>
        <v>0</v>
      </c>
      <c r="AD695" s="53">
        <f t="shared" si="22"/>
        <v>0</v>
      </c>
      <c r="AE695" s="53" t="str">
        <f>IF(ISNA(VLOOKUP(C695,Вчера_Спутник!C:C, 1, FALSE)),"ошибка",0)</f>
        <v>ошибка</v>
      </c>
      <c r="AF695" s="55"/>
      <c r="AG695" s="53" t="e">
        <f>D695-VLOOKUP(C695, Вчера_Спутник!C:BG, 2, FALSE)</f>
        <v>#N/A</v>
      </c>
      <c r="AH695" s="53" t="e">
        <f>E695-F695-VLOOKUP(C695, Вчера_Спутник!C:BG, 3, FALSE)</f>
        <v>#N/A</v>
      </c>
      <c r="AI695" s="53" t="e">
        <f>G695-H695-VLOOKUP(C695, Вчера_Спутник!C:BG, 5, FALSE)</f>
        <v>#N/A</v>
      </c>
      <c r="AJ695" s="53" t="e">
        <f>I695-J695-VLOOKUP(C695, Вчера_Спутник!C:BG, 7, FALSE)</f>
        <v>#N/A</v>
      </c>
      <c r="AK695" s="53" t="e">
        <f>K695-L695-VLOOKUP(C695, Вчера_Спутник!C:BG, 9, FALSE)</f>
        <v>#N/A</v>
      </c>
      <c r="AL695" s="53" t="e">
        <f>M695-N695-VLOOKUP(C695, Вчера_Спутник!C:BG, 11, FALSE)</f>
        <v>#N/A</v>
      </c>
      <c r="AM695" s="53" t="e">
        <f>O695-P695-VLOOKUP(C695, Вчера_Спутник!C:BG, 13, FALSE)</f>
        <v>#N/A</v>
      </c>
      <c r="AN695" s="53" t="e">
        <f>Q695-R695-VLOOKUP(C695, Вчера_Спутник!C:BG, 15, FALSE)</f>
        <v>#N/A</v>
      </c>
      <c r="AO695" s="53" t="e">
        <f>S695-T695-VLOOKUP(C695, Вчера_Спутник!C:BG, 17, FALSE)</f>
        <v>#N/A</v>
      </c>
      <c r="AP695" s="53" t="e">
        <f>U695-V695-VLOOKUP(C695, Вчера_Спутник!C:BG, 19, FALSE)</f>
        <v>#N/A</v>
      </c>
      <c r="AQ695" s="53" t="e">
        <f>W695-X695-VLOOKUP(C695, Вчера_Спутник!C:BG, 21, FALSE)</f>
        <v>#N/A</v>
      </c>
      <c r="AR695" s="53" t="e">
        <f>Y695-Z695-VLOOKUP(C695, Вчера_Спутник!C:BG, 23, FALSE)</f>
        <v>#N/A</v>
      </c>
      <c r="AS695" s="53" t="e">
        <f>VLOOKUP(C695, Вчера_Спутник!C:BG, 25, FALSE)+F695-V695-Z695-AA695</f>
        <v>#N/A</v>
      </c>
    </row>
    <row r="696" spans="1:45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4"/>
      <c r="AB696" s="48"/>
      <c r="AC696" s="53">
        <f t="shared" si="21"/>
        <v>0</v>
      </c>
      <c r="AD696" s="53">
        <f t="shared" si="22"/>
        <v>0</v>
      </c>
      <c r="AE696" s="53" t="str">
        <f>IF(ISNA(VLOOKUP(C696,Вчера_Спутник!C:C, 1, FALSE)),"ошибка",0)</f>
        <v>ошибка</v>
      </c>
      <c r="AF696" s="55"/>
      <c r="AG696" s="53" t="e">
        <f>D696-VLOOKUP(C696, Вчера_Спутник!C:BG, 2, FALSE)</f>
        <v>#N/A</v>
      </c>
      <c r="AH696" s="53" t="e">
        <f>E696-F696-VLOOKUP(C696, Вчера_Спутник!C:BG, 3, FALSE)</f>
        <v>#N/A</v>
      </c>
      <c r="AI696" s="53" t="e">
        <f>G696-H696-VLOOKUP(C696, Вчера_Спутник!C:BG, 5, FALSE)</f>
        <v>#N/A</v>
      </c>
      <c r="AJ696" s="53" t="e">
        <f>I696-J696-VLOOKUP(C696, Вчера_Спутник!C:BG, 7, FALSE)</f>
        <v>#N/A</v>
      </c>
      <c r="AK696" s="53" t="e">
        <f>K696-L696-VLOOKUP(C696, Вчера_Спутник!C:BG, 9, FALSE)</f>
        <v>#N/A</v>
      </c>
      <c r="AL696" s="53" t="e">
        <f>M696-N696-VLOOKUP(C696, Вчера_Спутник!C:BG, 11, FALSE)</f>
        <v>#N/A</v>
      </c>
      <c r="AM696" s="53" t="e">
        <f>O696-P696-VLOOKUP(C696, Вчера_Спутник!C:BG, 13, FALSE)</f>
        <v>#N/A</v>
      </c>
      <c r="AN696" s="53" t="e">
        <f>Q696-R696-VLOOKUP(C696, Вчера_Спутник!C:BG, 15, FALSE)</f>
        <v>#N/A</v>
      </c>
      <c r="AO696" s="53" t="e">
        <f>S696-T696-VLOOKUP(C696, Вчера_Спутник!C:BG, 17, FALSE)</f>
        <v>#N/A</v>
      </c>
      <c r="AP696" s="53" t="e">
        <f>U696-V696-VLOOKUP(C696, Вчера_Спутник!C:BG, 19, FALSE)</f>
        <v>#N/A</v>
      </c>
      <c r="AQ696" s="53" t="e">
        <f>W696-X696-VLOOKUP(C696, Вчера_Спутник!C:BG, 21, FALSE)</f>
        <v>#N/A</v>
      </c>
      <c r="AR696" s="53" t="e">
        <f>Y696-Z696-VLOOKUP(C696, Вчера_Спутник!C:BG, 23, FALSE)</f>
        <v>#N/A</v>
      </c>
      <c r="AS696" s="53" t="e">
        <f>VLOOKUP(C696, Вчера_Спутник!C:BG, 25, FALSE)+F696-V696-Z696-AA696</f>
        <v>#N/A</v>
      </c>
    </row>
    <row r="697" spans="1:45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4"/>
      <c r="AB697" s="48"/>
      <c r="AC697" s="53">
        <f t="shared" si="21"/>
        <v>0</v>
      </c>
      <c r="AD697" s="53">
        <f t="shared" si="22"/>
        <v>0</v>
      </c>
      <c r="AE697" s="53" t="str">
        <f>IF(ISNA(VLOOKUP(C697,Вчера_Спутник!C:C, 1, FALSE)),"ошибка",0)</f>
        <v>ошибка</v>
      </c>
      <c r="AF697" s="55"/>
      <c r="AG697" s="53" t="e">
        <f>D697-VLOOKUP(C697, Вчера_Спутник!C:BG, 2, FALSE)</f>
        <v>#N/A</v>
      </c>
      <c r="AH697" s="53" t="e">
        <f>E697-F697-VLOOKUP(C697, Вчера_Спутник!C:BG, 3, FALSE)</f>
        <v>#N/A</v>
      </c>
      <c r="AI697" s="53" t="e">
        <f>G697-H697-VLOOKUP(C697, Вчера_Спутник!C:BG, 5, FALSE)</f>
        <v>#N/A</v>
      </c>
      <c r="AJ697" s="53" t="e">
        <f>I697-J697-VLOOKUP(C697, Вчера_Спутник!C:BG, 7, FALSE)</f>
        <v>#N/A</v>
      </c>
      <c r="AK697" s="53" t="e">
        <f>K697-L697-VLOOKUP(C697, Вчера_Спутник!C:BG, 9, FALSE)</f>
        <v>#N/A</v>
      </c>
      <c r="AL697" s="53" t="e">
        <f>M697-N697-VLOOKUP(C697, Вчера_Спутник!C:BG, 11, FALSE)</f>
        <v>#N/A</v>
      </c>
      <c r="AM697" s="53" t="e">
        <f>O697-P697-VLOOKUP(C697, Вчера_Спутник!C:BG, 13, FALSE)</f>
        <v>#N/A</v>
      </c>
      <c r="AN697" s="53" t="e">
        <f>Q697-R697-VLOOKUP(C697, Вчера_Спутник!C:BG, 15, FALSE)</f>
        <v>#N/A</v>
      </c>
      <c r="AO697" s="53" t="e">
        <f>S697-T697-VLOOKUP(C697, Вчера_Спутник!C:BG, 17, FALSE)</f>
        <v>#N/A</v>
      </c>
      <c r="AP697" s="53" t="e">
        <f>U697-V697-VLOOKUP(C697, Вчера_Спутник!C:BG, 19, FALSE)</f>
        <v>#N/A</v>
      </c>
      <c r="AQ697" s="53" t="e">
        <f>W697-X697-VLOOKUP(C697, Вчера_Спутник!C:BG, 21, FALSE)</f>
        <v>#N/A</v>
      </c>
      <c r="AR697" s="53" t="e">
        <f>Y697-Z697-VLOOKUP(C697, Вчера_Спутник!C:BG, 23, FALSE)</f>
        <v>#N/A</v>
      </c>
      <c r="AS697" s="53" t="e">
        <f>VLOOKUP(C697, Вчера_Спутник!C:BG, 25, FALSE)+F697-V697-Z697-AA697</f>
        <v>#N/A</v>
      </c>
    </row>
    <row r="698" spans="1:45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4"/>
      <c r="AB698" s="48"/>
      <c r="AC698" s="53">
        <f t="shared" si="21"/>
        <v>0</v>
      </c>
      <c r="AD698" s="53">
        <f t="shared" si="22"/>
        <v>0</v>
      </c>
      <c r="AE698" s="53" t="str">
        <f>IF(ISNA(VLOOKUP(C698,Вчера_Спутник!C:C, 1, FALSE)),"ошибка",0)</f>
        <v>ошибка</v>
      </c>
      <c r="AF698" s="55"/>
      <c r="AG698" s="53" t="e">
        <f>D698-VLOOKUP(C698, Вчера_Спутник!C:BG, 2, FALSE)</f>
        <v>#N/A</v>
      </c>
      <c r="AH698" s="53" t="e">
        <f>E698-F698-VLOOKUP(C698, Вчера_Спутник!C:BG, 3, FALSE)</f>
        <v>#N/A</v>
      </c>
      <c r="AI698" s="53" t="e">
        <f>G698-H698-VLOOKUP(C698, Вчера_Спутник!C:BG, 5, FALSE)</f>
        <v>#N/A</v>
      </c>
      <c r="AJ698" s="53" t="e">
        <f>I698-J698-VLOOKUP(C698, Вчера_Спутник!C:BG, 7, FALSE)</f>
        <v>#N/A</v>
      </c>
      <c r="AK698" s="53" t="e">
        <f>K698-L698-VLOOKUP(C698, Вчера_Спутник!C:BG, 9, FALSE)</f>
        <v>#N/A</v>
      </c>
      <c r="AL698" s="53" t="e">
        <f>M698-N698-VLOOKUP(C698, Вчера_Спутник!C:BG, 11, FALSE)</f>
        <v>#N/A</v>
      </c>
      <c r="AM698" s="53" t="e">
        <f>O698-P698-VLOOKUP(C698, Вчера_Спутник!C:BG, 13, FALSE)</f>
        <v>#N/A</v>
      </c>
      <c r="AN698" s="53" t="e">
        <f>Q698-R698-VLOOKUP(C698, Вчера_Спутник!C:BG, 15, FALSE)</f>
        <v>#N/A</v>
      </c>
      <c r="AO698" s="53" t="e">
        <f>S698-T698-VLOOKUP(C698, Вчера_Спутник!C:BG, 17, FALSE)</f>
        <v>#N/A</v>
      </c>
      <c r="AP698" s="53" t="e">
        <f>U698-V698-VLOOKUP(C698, Вчера_Спутник!C:BG, 19, FALSE)</f>
        <v>#N/A</v>
      </c>
      <c r="AQ698" s="53" t="e">
        <f>W698-X698-VLOOKUP(C698, Вчера_Спутник!C:BG, 21, FALSE)</f>
        <v>#N/A</v>
      </c>
      <c r="AR698" s="53" t="e">
        <f>Y698-Z698-VLOOKUP(C698, Вчера_Спутник!C:BG, 23, FALSE)</f>
        <v>#N/A</v>
      </c>
      <c r="AS698" s="53" t="e">
        <f>VLOOKUP(C698, Вчера_Спутник!C:BG, 25, FALSE)+F698-V698-Z698-AA698</f>
        <v>#N/A</v>
      </c>
    </row>
    <row r="699" spans="1:45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4"/>
      <c r="AB699" s="48"/>
      <c r="AC699" s="53">
        <f t="shared" si="21"/>
        <v>0</v>
      </c>
      <c r="AD699" s="53">
        <f t="shared" si="22"/>
        <v>0</v>
      </c>
      <c r="AE699" s="53" t="str">
        <f>IF(ISNA(VLOOKUP(C699,Вчера_Спутник!C:C, 1, FALSE)),"ошибка",0)</f>
        <v>ошибка</v>
      </c>
      <c r="AF699" s="55"/>
      <c r="AG699" s="53" t="e">
        <f>D699-VLOOKUP(C699, Вчера_Спутник!C:BG, 2, FALSE)</f>
        <v>#N/A</v>
      </c>
      <c r="AH699" s="53" t="e">
        <f>E699-F699-VLOOKUP(C699, Вчера_Спутник!C:BG, 3, FALSE)</f>
        <v>#N/A</v>
      </c>
      <c r="AI699" s="53" t="e">
        <f>G699-H699-VLOOKUP(C699, Вчера_Спутник!C:BG, 5, FALSE)</f>
        <v>#N/A</v>
      </c>
      <c r="AJ699" s="53" t="e">
        <f>I699-J699-VLOOKUP(C699, Вчера_Спутник!C:BG, 7, FALSE)</f>
        <v>#N/A</v>
      </c>
      <c r="AK699" s="53" t="e">
        <f>K699-L699-VLOOKUP(C699, Вчера_Спутник!C:BG, 9, FALSE)</f>
        <v>#N/A</v>
      </c>
      <c r="AL699" s="53" t="e">
        <f>M699-N699-VLOOKUP(C699, Вчера_Спутник!C:BG, 11, FALSE)</f>
        <v>#N/A</v>
      </c>
      <c r="AM699" s="53" t="e">
        <f>O699-P699-VLOOKUP(C699, Вчера_Спутник!C:BG, 13, FALSE)</f>
        <v>#N/A</v>
      </c>
      <c r="AN699" s="53" t="e">
        <f>Q699-R699-VLOOKUP(C699, Вчера_Спутник!C:BG, 15, FALSE)</f>
        <v>#N/A</v>
      </c>
      <c r="AO699" s="53" t="e">
        <f>S699-T699-VLOOKUP(C699, Вчера_Спутник!C:BG, 17, FALSE)</f>
        <v>#N/A</v>
      </c>
      <c r="AP699" s="53" t="e">
        <f>U699-V699-VLOOKUP(C699, Вчера_Спутник!C:BG, 19, FALSE)</f>
        <v>#N/A</v>
      </c>
      <c r="AQ699" s="53" t="e">
        <f>W699-X699-VLOOKUP(C699, Вчера_Спутник!C:BG, 21, FALSE)</f>
        <v>#N/A</v>
      </c>
      <c r="AR699" s="53" t="e">
        <f>Y699-Z699-VLOOKUP(C699, Вчера_Спутник!C:BG, 23, FALSE)</f>
        <v>#N/A</v>
      </c>
      <c r="AS699" s="53" t="e">
        <f>VLOOKUP(C699, Вчера_Спутник!C:BG, 25, FALSE)+F699-V699-Z699-AA699</f>
        <v>#N/A</v>
      </c>
    </row>
    <row r="700" spans="1:45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4"/>
      <c r="AB700" s="48"/>
      <c r="AC700" s="53">
        <f t="shared" si="21"/>
        <v>0</v>
      </c>
      <c r="AD700" s="53">
        <f t="shared" si="22"/>
        <v>0</v>
      </c>
      <c r="AE700" s="53" t="str">
        <f>IF(ISNA(VLOOKUP(C700,Вчера_Спутник!C:C, 1, FALSE)),"ошибка",0)</f>
        <v>ошибка</v>
      </c>
      <c r="AF700" s="55"/>
      <c r="AG700" s="53" t="e">
        <f>D700-VLOOKUP(C700, Вчера_Спутник!C:BG, 2, FALSE)</f>
        <v>#N/A</v>
      </c>
      <c r="AH700" s="53" t="e">
        <f>E700-F700-VLOOKUP(C700, Вчера_Спутник!C:BG, 3, FALSE)</f>
        <v>#N/A</v>
      </c>
      <c r="AI700" s="53" t="e">
        <f>G700-H700-VLOOKUP(C700, Вчера_Спутник!C:BG, 5, FALSE)</f>
        <v>#N/A</v>
      </c>
      <c r="AJ700" s="53" t="e">
        <f>I700-J700-VLOOKUP(C700, Вчера_Спутник!C:BG, 7, FALSE)</f>
        <v>#N/A</v>
      </c>
      <c r="AK700" s="53" t="e">
        <f>K700-L700-VLOOKUP(C700, Вчера_Спутник!C:BG, 9, FALSE)</f>
        <v>#N/A</v>
      </c>
      <c r="AL700" s="53" t="e">
        <f>M700-N700-VLOOKUP(C700, Вчера_Спутник!C:BG, 11, FALSE)</f>
        <v>#N/A</v>
      </c>
      <c r="AM700" s="53" t="e">
        <f>O700-P700-VLOOKUP(C700, Вчера_Спутник!C:BG, 13, FALSE)</f>
        <v>#N/A</v>
      </c>
      <c r="AN700" s="53" t="e">
        <f>Q700-R700-VLOOKUP(C700, Вчера_Спутник!C:BG, 15, FALSE)</f>
        <v>#N/A</v>
      </c>
      <c r="AO700" s="53" t="e">
        <f>S700-T700-VLOOKUP(C700, Вчера_Спутник!C:BG, 17, FALSE)</f>
        <v>#N/A</v>
      </c>
      <c r="AP700" s="53" t="e">
        <f>U700-V700-VLOOKUP(C700, Вчера_Спутник!C:BG, 19, FALSE)</f>
        <v>#N/A</v>
      </c>
      <c r="AQ700" s="53" t="e">
        <f>W700-X700-VLOOKUP(C700, Вчера_Спутник!C:BG, 21, FALSE)</f>
        <v>#N/A</v>
      </c>
      <c r="AR700" s="53" t="e">
        <f>Y700-Z700-VLOOKUP(C700, Вчера_Спутник!C:BG, 23, FALSE)</f>
        <v>#N/A</v>
      </c>
      <c r="AS700" s="53" t="e">
        <f>VLOOKUP(C700, Вчера_Спутник!C:BG, 25, FALSE)+F700-V700-Z700-AA700</f>
        <v>#N/A</v>
      </c>
    </row>
    <row r="701" spans="1:45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4"/>
      <c r="AB701" s="48"/>
      <c r="AC701" s="53">
        <f t="shared" si="21"/>
        <v>0</v>
      </c>
      <c r="AD701" s="53">
        <f t="shared" si="22"/>
        <v>0</v>
      </c>
      <c r="AE701" s="53" t="str">
        <f>IF(ISNA(VLOOKUP(C701,Вчера_Спутник!C:C, 1, FALSE)),"ошибка",0)</f>
        <v>ошибка</v>
      </c>
      <c r="AF701" s="55"/>
      <c r="AG701" s="53" t="e">
        <f>D701-VLOOKUP(C701, Вчера_Спутник!C:BG, 2, FALSE)</f>
        <v>#N/A</v>
      </c>
      <c r="AH701" s="53" t="e">
        <f>E701-F701-VLOOKUP(C701, Вчера_Спутник!C:BG, 3, FALSE)</f>
        <v>#N/A</v>
      </c>
      <c r="AI701" s="53" t="e">
        <f>G701-H701-VLOOKUP(C701, Вчера_Спутник!C:BG, 5, FALSE)</f>
        <v>#N/A</v>
      </c>
      <c r="AJ701" s="53" t="e">
        <f>I701-J701-VLOOKUP(C701, Вчера_Спутник!C:BG, 7, FALSE)</f>
        <v>#N/A</v>
      </c>
      <c r="AK701" s="53" t="e">
        <f>K701-L701-VLOOKUP(C701, Вчера_Спутник!C:BG, 9, FALSE)</f>
        <v>#N/A</v>
      </c>
      <c r="AL701" s="53" t="e">
        <f>M701-N701-VLOOKUP(C701, Вчера_Спутник!C:BG, 11, FALSE)</f>
        <v>#N/A</v>
      </c>
      <c r="AM701" s="53" t="e">
        <f>O701-P701-VLOOKUP(C701, Вчера_Спутник!C:BG, 13, FALSE)</f>
        <v>#N/A</v>
      </c>
      <c r="AN701" s="53" t="e">
        <f>Q701-R701-VLOOKUP(C701, Вчера_Спутник!C:BG, 15, FALSE)</f>
        <v>#N/A</v>
      </c>
      <c r="AO701" s="53" t="e">
        <f>S701-T701-VLOOKUP(C701, Вчера_Спутник!C:BG, 17, FALSE)</f>
        <v>#N/A</v>
      </c>
      <c r="AP701" s="53" t="e">
        <f>U701-V701-VLOOKUP(C701, Вчера_Спутник!C:BG, 19, FALSE)</f>
        <v>#N/A</v>
      </c>
      <c r="AQ701" s="53" t="e">
        <f>W701-X701-VLOOKUP(C701, Вчера_Спутник!C:BG, 21, FALSE)</f>
        <v>#N/A</v>
      </c>
      <c r="AR701" s="53" t="e">
        <f>Y701-Z701-VLOOKUP(C701, Вчера_Спутник!C:BG, 23, FALSE)</f>
        <v>#N/A</v>
      </c>
      <c r="AS701" s="53" t="e">
        <f>VLOOKUP(C701, Вчера_Спутник!C:BG, 25, FALSE)+F701-V701-Z701-AA701</f>
        <v>#N/A</v>
      </c>
    </row>
    <row r="702" spans="1:45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4"/>
      <c r="AB702" s="48"/>
      <c r="AC702" s="53">
        <f t="shared" si="21"/>
        <v>0</v>
      </c>
      <c r="AD702" s="53">
        <f t="shared" si="22"/>
        <v>0</v>
      </c>
      <c r="AE702" s="53" t="str">
        <f>IF(ISNA(VLOOKUP(C702,Вчера_Спутник!C:C, 1, FALSE)),"ошибка",0)</f>
        <v>ошибка</v>
      </c>
      <c r="AF702" s="55"/>
      <c r="AG702" s="53" t="e">
        <f>D702-VLOOKUP(C702, Вчера_Спутник!C:BG, 2, FALSE)</f>
        <v>#N/A</v>
      </c>
      <c r="AH702" s="53" t="e">
        <f>E702-F702-VLOOKUP(C702, Вчера_Спутник!C:BG, 3, FALSE)</f>
        <v>#N/A</v>
      </c>
      <c r="AI702" s="53" t="e">
        <f>G702-H702-VLOOKUP(C702, Вчера_Спутник!C:BG, 5, FALSE)</f>
        <v>#N/A</v>
      </c>
      <c r="AJ702" s="53" t="e">
        <f>I702-J702-VLOOKUP(C702, Вчера_Спутник!C:BG, 7, FALSE)</f>
        <v>#N/A</v>
      </c>
      <c r="AK702" s="53" t="e">
        <f>K702-L702-VLOOKUP(C702, Вчера_Спутник!C:BG, 9, FALSE)</f>
        <v>#N/A</v>
      </c>
      <c r="AL702" s="53" t="e">
        <f>M702-N702-VLOOKUP(C702, Вчера_Спутник!C:BG, 11, FALSE)</f>
        <v>#N/A</v>
      </c>
      <c r="AM702" s="53" t="e">
        <f>O702-P702-VLOOKUP(C702, Вчера_Спутник!C:BG, 13, FALSE)</f>
        <v>#N/A</v>
      </c>
      <c r="AN702" s="53" t="e">
        <f>Q702-R702-VLOOKUP(C702, Вчера_Спутник!C:BG, 15, FALSE)</f>
        <v>#N/A</v>
      </c>
      <c r="AO702" s="53" t="e">
        <f>S702-T702-VLOOKUP(C702, Вчера_Спутник!C:BG, 17, FALSE)</f>
        <v>#N/A</v>
      </c>
      <c r="AP702" s="53" t="e">
        <f>U702-V702-VLOOKUP(C702, Вчера_Спутник!C:BG, 19, FALSE)</f>
        <v>#N/A</v>
      </c>
      <c r="AQ702" s="53" t="e">
        <f>W702-X702-VLOOKUP(C702, Вчера_Спутник!C:BG, 21, FALSE)</f>
        <v>#N/A</v>
      </c>
      <c r="AR702" s="53" t="e">
        <f>Y702-Z702-VLOOKUP(C702, Вчера_Спутник!C:BG, 23, FALSE)</f>
        <v>#N/A</v>
      </c>
      <c r="AS702" s="53" t="e">
        <f>VLOOKUP(C702, Вчера_Спутник!C:BG, 25, FALSE)+F702-V702-Z702-AA702</f>
        <v>#N/A</v>
      </c>
    </row>
    <row r="703" spans="1:45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4"/>
      <c r="AB703" s="48"/>
      <c r="AC703" s="53">
        <f t="shared" si="21"/>
        <v>0</v>
      </c>
      <c r="AD703" s="53">
        <f t="shared" si="22"/>
        <v>0</v>
      </c>
      <c r="AE703" s="53" t="str">
        <f>IF(ISNA(VLOOKUP(C703,Вчера_Спутник!C:C, 1, FALSE)),"ошибка",0)</f>
        <v>ошибка</v>
      </c>
      <c r="AF703" s="55"/>
      <c r="AG703" s="53" t="e">
        <f>D703-VLOOKUP(C703, Вчера_Спутник!C:BG, 2, FALSE)</f>
        <v>#N/A</v>
      </c>
      <c r="AH703" s="53" t="e">
        <f>E703-F703-VLOOKUP(C703, Вчера_Спутник!C:BG, 3, FALSE)</f>
        <v>#N/A</v>
      </c>
      <c r="AI703" s="53" t="e">
        <f>G703-H703-VLOOKUP(C703, Вчера_Спутник!C:BG, 5, FALSE)</f>
        <v>#N/A</v>
      </c>
      <c r="AJ703" s="53" t="e">
        <f>I703-J703-VLOOKUP(C703, Вчера_Спутник!C:BG, 7, FALSE)</f>
        <v>#N/A</v>
      </c>
      <c r="AK703" s="53" t="e">
        <f>K703-L703-VLOOKUP(C703, Вчера_Спутник!C:BG, 9, FALSE)</f>
        <v>#N/A</v>
      </c>
      <c r="AL703" s="53" t="e">
        <f>M703-N703-VLOOKUP(C703, Вчера_Спутник!C:BG, 11, FALSE)</f>
        <v>#N/A</v>
      </c>
      <c r="AM703" s="53" t="e">
        <f>O703-P703-VLOOKUP(C703, Вчера_Спутник!C:BG, 13, FALSE)</f>
        <v>#N/A</v>
      </c>
      <c r="AN703" s="53" t="e">
        <f>Q703-R703-VLOOKUP(C703, Вчера_Спутник!C:BG, 15, FALSE)</f>
        <v>#N/A</v>
      </c>
      <c r="AO703" s="53" t="e">
        <f>S703-T703-VLOOKUP(C703, Вчера_Спутник!C:BG, 17, FALSE)</f>
        <v>#N/A</v>
      </c>
      <c r="AP703" s="53" t="e">
        <f>U703-V703-VLOOKUP(C703, Вчера_Спутник!C:BG, 19, FALSE)</f>
        <v>#N/A</v>
      </c>
      <c r="AQ703" s="53" t="e">
        <f>W703-X703-VLOOKUP(C703, Вчера_Спутник!C:BG, 21, FALSE)</f>
        <v>#N/A</v>
      </c>
      <c r="AR703" s="53" t="e">
        <f>Y703-Z703-VLOOKUP(C703, Вчера_Спутник!C:BG, 23, FALSE)</f>
        <v>#N/A</v>
      </c>
      <c r="AS703" s="53" t="e">
        <f>VLOOKUP(C703, Вчера_Спутник!C:BG, 25, FALSE)+F703-V703-Z703-AA703</f>
        <v>#N/A</v>
      </c>
    </row>
    <row r="704" spans="1:45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4"/>
      <c r="AB704" s="48"/>
      <c r="AC704" s="53">
        <f t="shared" si="21"/>
        <v>0</v>
      </c>
      <c r="AD704" s="53">
        <f t="shared" si="22"/>
        <v>0</v>
      </c>
      <c r="AE704" s="53" t="str">
        <f>IF(ISNA(VLOOKUP(C704,Вчера_Спутник!C:C, 1, FALSE)),"ошибка",0)</f>
        <v>ошибка</v>
      </c>
      <c r="AF704" s="55"/>
      <c r="AG704" s="53" t="e">
        <f>D704-VLOOKUP(C704, Вчера_Спутник!C:BG, 2, FALSE)</f>
        <v>#N/A</v>
      </c>
      <c r="AH704" s="53" t="e">
        <f>E704-F704-VLOOKUP(C704, Вчера_Спутник!C:BG, 3, FALSE)</f>
        <v>#N/A</v>
      </c>
      <c r="AI704" s="53" t="e">
        <f>G704-H704-VLOOKUP(C704, Вчера_Спутник!C:BG, 5, FALSE)</f>
        <v>#N/A</v>
      </c>
      <c r="AJ704" s="53" t="e">
        <f>I704-J704-VLOOKUP(C704, Вчера_Спутник!C:BG, 7, FALSE)</f>
        <v>#N/A</v>
      </c>
      <c r="AK704" s="53" t="e">
        <f>K704-L704-VLOOKUP(C704, Вчера_Спутник!C:BG, 9, FALSE)</f>
        <v>#N/A</v>
      </c>
      <c r="AL704" s="53" t="e">
        <f>M704-N704-VLOOKUP(C704, Вчера_Спутник!C:BG, 11, FALSE)</f>
        <v>#N/A</v>
      </c>
      <c r="AM704" s="53" t="e">
        <f>O704-P704-VLOOKUP(C704, Вчера_Спутник!C:BG, 13, FALSE)</f>
        <v>#N/A</v>
      </c>
      <c r="AN704" s="53" t="e">
        <f>Q704-R704-VLOOKUP(C704, Вчера_Спутник!C:BG, 15, FALSE)</f>
        <v>#N/A</v>
      </c>
      <c r="AO704" s="53" t="e">
        <f>S704-T704-VLOOKUP(C704, Вчера_Спутник!C:BG, 17, FALSE)</f>
        <v>#N/A</v>
      </c>
      <c r="AP704" s="53" t="e">
        <f>U704-V704-VLOOKUP(C704, Вчера_Спутник!C:BG, 19, FALSE)</f>
        <v>#N/A</v>
      </c>
      <c r="AQ704" s="53" t="e">
        <f>W704-X704-VLOOKUP(C704, Вчера_Спутник!C:BG, 21, FALSE)</f>
        <v>#N/A</v>
      </c>
      <c r="AR704" s="53" t="e">
        <f>Y704-Z704-VLOOKUP(C704, Вчера_Спутник!C:BG, 23, FALSE)</f>
        <v>#N/A</v>
      </c>
      <c r="AS704" s="53" t="e">
        <f>VLOOKUP(C704, Вчера_Спутник!C:BG, 25, FALSE)+F704-V704-Z704-AA704</f>
        <v>#N/A</v>
      </c>
    </row>
    <row r="705" spans="1:45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4"/>
      <c r="AB705" s="48"/>
      <c r="AC705" s="53">
        <f t="shared" si="21"/>
        <v>0</v>
      </c>
      <c r="AD705" s="53">
        <f t="shared" si="22"/>
        <v>0</v>
      </c>
      <c r="AE705" s="53" t="str">
        <f>IF(ISNA(VLOOKUP(C705,Вчера_Спутник!C:C, 1, FALSE)),"ошибка",0)</f>
        <v>ошибка</v>
      </c>
      <c r="AF705" s="55"/>
      <c r="AG705" s="53" t="e">
        <f>D705-VLOOKUP(C705, Вчера_Спутник!C:BG, 2, FALSE)</f>
        <v>#N/A</v>
      </c>
      <c r="AH705" s="53" t="e">
        <f>E705-F705-VLOOKUP(C705, Вчера_Спутник!C:BG, 3, FALSE)</f>
        <v>#N/A</v>
      </c>
      <c r="AI705" s="53" t="e">
        <f>G705-H705-VLOOKUP(C705, Вчера_Спутник!C:BG, 5, FALSE)</f>
        <v>#N/A</v>
      </c>
      <c r="AJ705" s="53" t="e">
        <f>I705-J705-VLOOKUP(C705, Вчера_Спутник!C:BG, 7, FALSE)</f>
        <v>#N/A</v>
      </c>
      <c r="AK705" s="53" t="e">
        <f>K705-L705-VLOOKUP(C705, Вчера_Спутник!C:BG, 9, FALSE)</f>
        <v>#N/A</v>
      </c>
      <c r="AL705" s="53" t="e">
        <f>M705-N705-VLOOKUP(C705, Вчера_Спутник!C:BG, 11, FALSE)</f>
        <v>#N/A</v>
      </c>
      <c r="AM705" s="53" t="e">
        <f>O705-P705-VLOOKUP(C705, Вчера_Спутник!C:BG, 13, FALSE)</f>
        <v>#N/A</v>
      </c>
      <c r="AN705" s="53" t="e">
        <f>Q705-R705-VLOOKUP(C705, Вчера_Спутник!C:BG, 15, FALSE)</f>
        <v>#N/A</v>
      </c>
      <c r="AO705" s="53" t="e">
        <f>S705-T705-VLOOKUP(C705, Вчера_Спутник!C:BG, 17, FALSE)</f>
        <v>#N/A</v>
      </c>
      <c r="AP705" s="53" t="e">
        <f>U705-V705-VLOOKUP(C705, Вчера_Спутник!C:BG, 19, FALSE)</f>
        <v>#N/A</v>
      </c>
      <c r="AQ705" s="53" t="e">
        <f>W705-X705-VLOOKUP(C705, Вчера_Спутник!C:BG, 21, FALSE)</f>
        <v>#N/A</v>
      </c>
      <c r="AR705" s="53" t="e">
        <f>Y705-Z705-VLOOKUP(C705, Вчера_Спутник!C:BG, 23, FALSE)</f>
        <v>#N/A</v>
      </c>
      <c r="AS705" s="53" t="e">
        <f>VLOOKUP(C705, Вчера_Спутник!C:BG, 25, FALSE)+F705-V705-Z705-AA705</f>
        <v>#N/A</v>
      </c>
    </row>
    <row r="706" spans="1:45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4"/>
      <c r="AB706" s="48"/>
      <c r="AC706" s="53">
        <f t="shared" si="21"/>
        <v>0</v>
      </c>
      <c r="AD706" s="53">
        <f t="shared" si="22"/>
        <v>0</v>
      </c>
      <c r="AE706" s="53" t="str">
        <f>IF(ISNA(VLOOKUP(C706,Вчера_Спутник!C:C, 1, FALSE)),"ошибка",0)</f>
        <v>ошибка</v>
      </c>
      <c r="AF706" s="55"/>
      <c r="AG706" s="53" t="e">
        <f>D706-VLOOKUP(C706, Вчера_Спутник!C:BG, 2, FALSE)</f>
        <v>#N/A</v>
      </c>
      <c r="AH706" s="53" t="e">
        <f>E706-F706-VLOOKUP(C706, Вчера_Спутник!C:BG, 3, FALSE)</f>
        <v>#N/A</v>
      </c>
      <c r="AI706" s="53" t="e">
        <f>G706-H706-VLOOKUP(C706, Вчера_Спутник!C:BG, 5, FALSE)</f>
        <v>#N/A</v>
      </c>
      <c r="AJ706" s="53" t="e">
        <f>I706-J706-VLOOKUP(C706, Вчера_Спутник!C:BG, 7, FALSE)</f>
        <v>#N/A</v>
      </c>
      <c r="AK706" s="53" t="e">
        <f>K706-L706-VLOOKUP(C706, Вчера_Спутник!C:BG, 9, FALSE)</f>
        <v>#N/A</v>
      </c>
      <c r="AL706" s="53" t="e">
        <f>M706-N706-VLOOKUP(C706, Вчера_Спутник!C:BG, 11, FALSE)</f>
        <v>#N/A</v>
      </c>
      <c r="AM706" s="53" t="e">
        <f>O706-P706-VLOOKUP(C706, Вчера_Спутник!C:BG, 13, FALSE)</f>
        <v>#N/A</v>
      </c>
      <c r="AN706" s="53" t="e">
        <f>Q706-R706-VLOOKUP(C706, Вчера_Спутник!C:BG, 15, FALSE)</f>
        <v>#N/A</v>
      </c>
      <c r="AO706" s="53" t="e">
        <f>S706-T706-VLOOKUP(C706, Вчера_Спутник!C:BG, 17, FALSE)</f>
        <v>#N/A</v>
      </c>
      <c r="AP706" s="53" t="e">
        <f>U706-V706-VLOOKUP(C706, Вчера_Спутник!C:BG, 19, FALSE)</f>
        <v>#N/A</v>
      </c>
      <c r="AQ706" s="53" t="e">
        <f>W706-X706-VLOOKUP(C706, Вчера_Спутник!C:BG, 21, FALSE)</f>
        <v>#N/A</v>
      </c>
      <c r="AR706" s="53" t="e">
        <f>Y706-Z706-VLOOKUP(C706, Вчера_Спутник!C:BG, 23, FALSE)</f>
        <v>#N/A</v>
      </c>
      <c r="AS706" s="53" t="e">
        <f>VLOOKUP(C706, Вчера_Спутник!C:BG, 25, FALSE)+F706-V706-Z706-AA706</f>
        <v>#N/A</v>
      </c>
    </row>
    <row r="707" spans="1:45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4"/>
      <c r="AB707" s="48"/>
      <c r="AC707" s="53">
        <f t="shared" si="21"/>
        <v>0</v>
      </c>
      <c r="AD707" s="53">
        <f t="shared" si="22"/>
        <v>0</v>
      </c>
      <c r="AE707" s="53" t="str">
        <f>IF(ISNA(VLOOKUP(C707,Вчера_Спутник!C:C, 1, FALSE)),"ошибка",0)</f>
        <v>ошибка</v>
      </c>
      <c r="AF707" s="55"/>
      <c r="AG707" s="53" t="e">
        <f>D707-VLOOKUP(C707, Вчера_Спутник!C:BG, 2, FALSE)</f>
        <v>#N/A</v>
      </c>
      <c r="AH707" s="53" t="e">
        <f>E707-F707-VLOOKUP(C707, Вчера_Спутник!C:BG, 3, FALSE)</f>
        <v>#N/A</v>
      </c>
      <c r="AI707" s="53" t="e">
        <f>G707-H707-VLOOKUP(C707, Вчера_Спутник!C:BG, 5, FALSE)</f>
        <v>#N/A</v>
      </c>
      <c r="AJ707" s="53" t="e">
        <f>I707-J707-VLOOKUP(C707, Вчера_Спутник!C:BG, 7, FALSE)</f>
        <v>#N/A</v>
      </c>
      <c r="AK707" s="53" t="e">
        <f>K707-L707-VLOOKUP(C707, Вчера_Спутник!C:BG, 9, FALSE)</f>
        <v>#N/A</v>
      </c>
      <c r="AL707" s="53" t="e">
        <f>M707-N707-VLOOKUP(C707, Вчера_Спутник!C:BG, 11, FALSE)</f>
        <v>#N/A</v>
      </c>
      <c r="AM707" s="53" t="e">
        <f>O707-P707-VLOOKUP(C707, Вчера_Спутник!C:BG, 13, FALSE)</f>
        <v>#N/A</v>
      </c>
      <c r="AN707" s="53" t="e">
        <f>Q707-R707-VLOOKUP(C707, Вчера_Спутник!C:BG, 15, FALSE)</f>
        <v>#N/A</v>
      </c>
      <c r="AO707" s="53" t="e">
        <f>S707-T707-VLOOKUP(C707, Вчера_Спутник!C:BG, 17, FALSE)</f>
        <v>#N/A</v>
      </c>
      <c r="AP707" s="53" t="e">
        <f>U707-V707-VLOOKUP(C707, Вчера_Спутник!C:BG, 19, FALSE)</f>
        <v>#N/A</v>
      </c>
      <c r="AQ707" s="53" t="e">
        <f>W707-X707-VLOOKUP(C707, Вчера_Спутник!C:BG, 21, FALSE)</f>
        <v>#N/A</v>
      </c>
      <c r="AR707" s="53" t="e">
        <f>Y707-Z707-VLOOKUP(C707, Вчера_Спутник!C:BG, 23, FALSE)</f>
        <v>#N/A</v>
      </c>
      <c r="AS707" s="53" t="e">
        <f>VLOOKUP(C707, Вчера_Спутник!C:BG, 25, FALSE)+F707-V707-Z707-AA707</f>
        <v>#N/A</v>
      </c>
    </row>
    <row r="708" spans="1:45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4"/>
      <c r="AB708" s="48"/>
      <c r="AC708" s="53">
        <f t="shared" ref="AC708:AC771" si="23">E708-U708-Y708</f>
        <v>0</v>
      </c>
      <c r="AD708" s="53">
        <f t="shared" ref="AD708:AD771" si="24">E708-W708</f>
        <v>0</v>
      </c>
      <c r="AE708" s="53" t="str">
        <f>IF(ISNA(VLOOKUP(C708,Вчера_Спутник!C:C, 1, FALSE)),"ошибка",0)</f>
        <v>ошибка</v>
      </c>
      <c r="AF708" s="55"/>
      <c r="AG708" s="53" t="e">
        <f>D708-VLOOKUP(C708, Вчера_Спутник!C:BG, 2, FALSE)</f>
        <v>#N/A</v>
      </c>
      <c r="AH708" s="53" t="e">
        <f>E708-F708-VLOOKUP(C708, Вчера_Спутник!C:BG, 3, FALSE)</f>
        <v>#N/A</v>
      </c>
      <c r="AI708" s="53" t="e">
        <f>G708-H708-VLOOKUP(C708, Вчера_Спутник!C:BG, 5, FALSE)</f>
        <v>#N/A</v>
      </c>
      <c r="AJ708" s="53" t="e">
        <f>I708-J708-VLOOKUP(C708, Вчера_Спутник!C:BG, 7, FALSE)</f>
        <v>#N/A</v>
      </c>
      <c r="AK708" s="53" t="e">
        <f>K708-L708-VLOOKUP(C708, Вчера_Спутник!C:BG, 9, FALSE)</f>
        <v>#N/A</v>
      </c>
      <c r="AL708" s="53" t="e">
        <f>M708-N708-VLOOKUP(C708, Вчера_Спутник!C:BG, 11, FALSE)</f>
        <v>#N/A</v>
      </c>
      <c r="AM708" s="53" t="e">
        <f>O708-P708-VLOOKUP(C708, Вчера_Спутник!C:BG, 13, FALSE)</f>
        <v>#N/A</v>
      </c>
      <c r="AN708" s="53" t="e">
        <f>Q708-R708-VLOOKUP(C708, Вчера_Спутник!C:BG, 15, FALSE)</f>
        <v>#N/A</v>
      </c>
      <c r="AO708" s="53" t="e">
        <f>S708-T708-VLOOKUP(C708, Вчера_Спутник!C:BG, 17, FALSE)</f>
        <v>#N/A</v>
      </c>
      <c r="AP708" s="53" t="e">
        <f>U708-V708-VLOOKUP(C708, Вчера_Спутник!C:BG, 19, FALSE)</f>
        <v>#N/A</v>
      </c>
      <c r="AQ708" s="53" t="e">
        <f>W708-X708-VLOOKUP(C708, Вчера_Спутник!C:BG, 21, FALSE)</f>
        <v>#N/A</v>
      </c>
      <c r="AR708" s="53" t="e">
        <f>Y708-Z708-VLOOKUP(C708, Вчера_Спутник!C:BG, 23, FALSE)</f>
        <v>#N/A</v>
      </c>
      <c r="AS708" s="53" t="e">
        <f>VLOOKUP(C708, Вчера_Спутник!C:BG, 25, FALSE)+F708-V708-Z708-AA708</f>
        <v>#N/A</v>
      </c>
    </row>
    <row r="709" spans="1:45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4"/>
      <c r="AB709" s="48"/>
      <c r="AC709" s="53">
        <f t="shared" si="23"/>
        <v>0</v>
      </c>
      <c r="AD709" s="53">
        <f t="shared" si="24"/>
        <v>0</v>
      </c>
      <c r="AE709" s="53" t="str">
        <f>IF(ISNA(VLOOKUP(C709,Вчера_Спутник!C:C, 1, FALSE)),"ошибка",0)</f>
        <v>ошибка</v>
      </c>
      <c r="AF709" s="55"/>
      <c r="AG709" s="53" t="e">
        <f>D709-VLOOKUP(C709, Вчера_Спутник!C:BG, 2, FALSE)</f>
        <v>#N/A</v>
      </c>
      <c r="AH709" s="53" t="e">
        <f>E709-F709-VLOOKUP(C709, Вчера_Спутник!C:BG, 3, FALSE)</f>
        <v>#N/A</v>
      </c>
      <c r="AI709" s="53" t="e">
        <f>G709-H709-VLOOKUP(C709, Вчера_Спутник!C:BG, 5, FALSE)</f>
        <v>#N/A</v>
      </c>
      <c r="AJ709" s="53" t="e">
        <f>I709-J709-VLOOKUP(C709, Вчера_Спутник!C:BG, 7, FALSE)</f>
        <v>#N/A</v>
      </c>
      <c r="AK709" s="53" t="e">
        <f>K709-L709-VLOOKUP(C709, Вчера_Спутник!C:BG, 9, FALSE)</f>
        <v>#N/A</v>
      </c>
      <c r="AL709" s="53" t="e">
        <f>M709-N709-VLOOKUP(C709, Вчера_Спутник!C:BG, 11, FALSE)</f>
        <v>#N/A</v>
      </c>
      <c r="AM709" s="53" t="e">
        <f>O709-P709-VLOOKUP(C709, Вчера_Спутник!C:BG, 13, FALSE)</f>
        <v>#N/A</v>
      </c>
      <c r="AN709" s="53" t="e">
        <f>Q709-R709-VLOOKUP(C709, Вчера_Спутник!C:BG, 15, FALSE)</f>
        <v>#N/A</v>
      </c>
      <c r="AO709" s="53" t="e">
        <f>S709-T709-VLOOKUP(C709, Вчера_Спутник!C:BG, 17, FALSE)</f>
        <v>#N/A</v>
      </c>
      <c r="AP709" s="53" t="e">
        <f>U709-V709-VLOOKUP(C709, Вчера_Спутник!C:BG, 19, FALSE)</f>
        <v>#N/A</v>
      </c>
      <c r="AQ709" s="53" t="e">
        <f>W709-X709-VLOOKUP(C709, Вчера_Спутник!C:BG, 21, FALSE)</f>
        <v>#N/A</v>
      </c>
      <c r="AR709" s="53" t="e">
        <f>Y709-Z709-VLOOKUP(C709, Вчера_Спутник!C:BG, 23, FALSE)</f>
        <v>#N/A</v>
      </c>
      <c r="AS709" s="53" t="e">
        <f>VLOOKUP(C709, Вчера_Спутник!C:BG, 25, FALSE)+F709-V709-Z709-AA709</f>
        <v>#N/A</v>
      </c>
    </row>
    <row r="710" spans="1:45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4"/>
      <c r="AB710" s="48"/>
      <c r="AC710" s="53">
        <f t="shared" si="23"/>
        <v>0</v>
      </c>
      <c r="AD710" s="53">
        <f t="shared" si="24"/>
        <v>0</v>
      </c>
      <c r="AE710" s="53" t="str">
        <f>IF(ISNA(VLOOKUP(C710,Вчера_Спутник!C:C, 1, FALSE)),"ошибка",0)</f>
        <v>ошибка</v>
      </c>
      <c r="AF710" s="55"/>
      <c r="AG710" s="53" t="e">
        <f>D710-VLOOKUP(C710, Вчера_Спутник!C:BG, 2, FALSE)</f>
        <v>#N/A</v>
      </c>
      <c r="AH710" s="53" t="e">
        <f>E710-F710-VLOOKUP(C710, Вчера_Спутник!C:BG, 3, FALSE)</f>
        <v>#N/A</v>
      </c>
      <c r="AI710" s="53" t="e">
        <f>G710-H710-VLOOKUP(C710, Вчера_Спутник!C:BG, 5, FALSE)</f>
        <v>#N/A</v>
      </c>
      <c r="AJ710" s="53" t="e">
        <f>I710-J710-VLOOKUP(C710, Вчера_Спутник!C:BG, 7, FALSE)</f>
        <v>#N/A</v>
      </c>
      <c r="AK710" s="53" t="e">
        <f>K710-L710-VLOOKUP(C710, Вчера_Спутник!C:BG, 9, FALSE)</f>
        <v>#N/A</v>
      </c>
      <c r="AL710" s="53" t="e">
        <f>M710-N710-VLOOKUP(C710, Вчера_Спутник!C:BG, 11, FALSE)</f>
        <v>#N/A</v>
      </c>
      <c r="AM710" s="53" t="e">
        <f>O710-P710-VLOOKUP(C710, Вчера_Спутник!C:BG, 13, FALSE)</f>
        <v>#N/A</v>
      </c>
      <c r="AN710" s="53" t="e">
        <f>Q710-R710-VLOOKUP(C710, Вчера_Спутник!C:BG, 15, FALSE)</f>
        <v>#N/A</v>
      </c>
      <c r="AO710" s="53" t="e">
        <f>S710-T710-VLOOKUP(C710, Вчера_Спутник!C:BG, 17, FALSE)</f>
        <v>#N/A</v>
      </c>
      <c r="AP710" s="53" t="e">
        <f>U710-V710-VLOOKUP(C710, Вчера_Спутник!C:BG, 19, FALSE)</f>
        <v>#N/A</v>
      </c>
      <c r="AQ710" s="53" t="e">
        <f>W710-X710-VLOOKUP(C710, Вчера_Спутник!C:BG, 21, FALSE)</f>
        <v>#N/A</v>
      </c>
      <c r="AR710" s="53" t="e">
        <f>Y710-Z710-VLOOKUP(C710, Вчера_Спутник!C:BG, 23, FALSE)</f>
        <v>#N/A</v>
      </c>
      <c r="AS710" s="53" t="e">
        <f>VLOOKUP(C710, Вчера_Спутник!C:BG, 25, FALSE)+F710-V710-Z710-AA710</f>
        <v>#N/A</v>
      </c>
    </row>
    <row r="711" spans="1:45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4"/>
      <c r="AB711" s="48"/>
      <c r="AC711" s="53">
        <f t="shared" si="23"/>
        <v>0</v>
      </c>
      <c r="AD711" s="53">
        <f t="shared" si="24"/>
        <v>0</v>
      </c>
      <c r="AE711" s="53" t="str">
        <f>IF(ISNA(VLOOKUP(C711,Вчера_Спутник!C:C, 1, FALSE)),"ошибка",0)</f>
        <v>ошибка</v>
      </c>
      <c r="AF711" s="55"/>
      <c r="AG711" s="53" t="e">
        <f>D711-VLOOKUP(C711, Вчера_Спутник!C:BG, 2, FALSE)</f>
        <v>#N/A</v>
      </c>
      <c r="AH711" s="53" t="e">
        <f>E711-F711-VLOOKUP(C711, Вчера_Спутник!C:BG, 3, FALSE)</f>
        <v>#N/A</v>
      </c>
      <c r="AI711" s="53" t="e">
        <f>G711-H711-VLOOKUP(C711, Вчера_Спутник!C:BG, 5, FALSE)</f>
        <v>#N/A</v>
      </c>
      <c r="AJ711" s="53" t="e">
        <f>I711-J711-VLOOKUP(C711, Вчера_Спутник!C:BG, 7, FALSE)</f>
        <v>#N/A</v>
      </c>
      <c r="AK711" s="53" t="e">
        <f>K711-L711-VLOOKUP(C711, Вчера_Спутник!C:BG, 9, FALSE)</f>
        <v>#N/A</v>
      </c>
      <c r="AL711" s="53" t="e">
        <f>M711-N711-VLOOKUP(C711, Вчера_Спутник!C:BG, 11, FALSE)</f>
        <v>#N/A</v>
      </c>
      <c r="AM711" s="53" t="e">
        <f>O711-P711-VLOOKUP(C711, Вчера_Спутник!C:BG, 13, FALSE)</f>
        <v>#N/A</v>
      </c>
      <c r="AN711" s="53" t="e">
        <f>Q711-R711-VLOOKUP(C711, Вчера_Спутник!C:BG, 15, FALSE)</f>
        <v>#N/A</v>
      </c>
      <c r="AO711" s="53" t="e">
        <f>S711-T711-VLOOKUP(C711, Вчера_Спутник!C:BG, 17, FALSE)</f>
        <v>#N/A</v>
      </c>
      <c r="AP711" s="53" t="e">
        <f>U711-V711-VLOOKUP(C711, Вчера_Спутник!C:BG, 19, FALSE)</f>
        <v>#N/A</v>
      </c>
      <c r="AQ711" s="53" t="e">
        <f>W711-X711-VLOOKUP(C711, Вчера_Спутник!C:BG, 21, FALSE)</f>
        <v>#N/A</v>
      </c>
      <c r="AR711" s="53" t="e">
        <f>Y711-Z711-VLOOKUP(C711, Вчера_Спутник!C:BG, 23, FALSE)</f>
        <v>#N/A</v>
      </c>
      <c r="AS711" s="53" t="e">
        <f>VLOOKUP(C711, Вчера_Спутник!C:BG, 25, FALSE)+F711-V711-Z711-AA711</f>
        <v>#N/A</v>
      </c>
    </row>
    <row r="712" spans="1:45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4"/>
      <c r="AB712" s="48"/>
      <c r="AC712" s="53">
        <f t="shared" si="23"/>
        <v>0</v>
      </c>
      <c r="AD712" s="53">
        <f t="shared" si="24"/>
        <v>0</v>
      </c>
      <c r="AE712" s="53" t="str">
        <f>IF(ISNA(VLOOKUP(C712,Вчера_Спутник!C:C, 1, FALSE)),"ошибка",0)</f>
        <v>ошибка</v>
      </c>
      <c r="AF712" s="55"/>
      <c r="AG712" s="53" t="e">
        <f>D712-VLOOKUP(C712, Вчера_Спутник!C:BG, 2, FALSE)</f>
        <v>#N/A</v>
      </c>
      <c r="AH712" s="53" t="e">
        <f>E712-F712-VLOOKUP(C712, Вчера_Спутник!C:BG, 3, FALSE)</f>
        <v>#N/A</v>
      </c>
      <c r="AI712" s="53" t="e">
        <f>G712-H712-VLOOKUP(C712, Вчера_Спутник!C:BG, 5, FALSE)</f>
        <v>#N/A</v>
      </c>
      <c r="AJ712" s="53" t="e">
        <f>I712-J712-VLOOKUP(C712, Вчера_Спутник!C:BG, 7, FALSE)</f>
        <v>#N/A</v>
      </c>
      <c r="AK712" s="53" t="e">
        <f>K712-L712-VLOOKUP(C712, Вчера_Спутник!C:BG, 9, FALSE)</f>
        <v>#N/A</v>
      </c>
      <c r="AL712" s="53" t="e">
        <f>M712-N712-VLOOKUP(C712, Вчера_Спутник!C:BG, 11, FALSE)</f>
        <v>#N/A</v>
      </c>
      <c r="AM712" s="53" t="e">
        <f>O712-P712-VLOOKUP(C712, Вчера_Спутник!C:BG, 13, FALSE)</f>
        <v>#N/A</v>
      </c>
      <c r="AN712" s="53" t="e">
        <f>Q712-R712-VLOOKUP(C712, Вчера_Спутник!C:BG, 15, FALSE)</f>
        <v>#N/A</v>
      </c>
      <c r="AO712" s="53" t="e">
        <f>S712-T712-VLOOKUP(C712, Вчера_Спутник!C:BG, 17, FALSE)</f>
        <v>#N/A</v>
      </c>
      <c r="AP712" s="53" t="e">
        <f>U712-V712-VLOOKUP(C712, Вчера_Спутник!C:BG, 19, FALSE)</f>
        <v>#N/A</v>
      </c>
      <c r="AQ712" s="53" t="e">
        <f>W712-X712-VLOOKUP(C712, Вчера_Спутник!C:BG, 21, FALSE)</f>
        <v>#N/A</v>
      </c>
      <c r="AR712" s="53" t="e">
        <f>Y712-Z712-VLOOKUP(C712, Вчера_Спутник!C:BG, 23, FALSE)</f>
        <v>#N/A</v>
      </c>
      <c r="AS712" s="53" t="e">
        <f>VLOOKUP(C712, Вчера_Спутник!C:BG, 25, FALSE)+F712-V712-Z712-AA712</f>
        <v>#N/A</v>
      </c>
    </row>
    <row r="713" spans="1:45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4"/>
      <c r="AB713" s="48"/>
      <c r="AC713" s="53">
        <f t="shared" si="23"/>
        <v>0</v>
      </c>
      <c r="AD713" s="53">
        <f t="shared" si="24"/>
        <v>0</v>
      </c>
      <c r="AE713" s="53" t="str">
        <f>IF(ISNA(VLOOKUP(C713,Вчера_Спутник!C:C, 1, FALSE)),"ошибка",0)</f>
        <v>ошибка</v>
      </c>
      <c r="AF713" s="55"/>
      <c r="AG713" s="53" t="e">
        <f>D713-VLOOKUP(C713, Вчера_Спутник!C:BG, 2, FALSE)</f>
        <v>#N/A</v>
      </c>
      <c r="AH713" s="53" t="e">
        <f>E713-F713-VLOOKUP(C713, Вчера_Спутник!C:BG, 3, FALSE)</f>
        <v>#N/A</v>
      </c>
      <c r="AI713" s="53" t="e">
        <f>G713-H713-VLOOKUP(C713, Вчера_Спутник!C:BG, 5, FALSE)</f>
        <v>#N/A</v>
      </c>
      <c r="AJ713" s="53" t="e">
        <f>I713-J713-VLOOKUP(C713, Вчера_Спутник!C:BG, 7, FALSE)</f>
        <v>#N/A</v>
      </c>
      <c r="AK713" s="53" t="e">
        <f>K713-L713-VLOOKUP(C713, Вчера_Спутник!C:BG, 9, FALSE)</f>
        <v>#N/A</v>
      </c>
      <c r="AL713" s="53" t="e">
        <f>M713-N713-VLOOKUP(C713, Вчера_Спутник!C:BG, 11, FALSE)</f>
        <v>#N/A</v>
      </c>
      <c r="AM713" s="53" t="e">
        <f>O713-P713-VLOOKUP(C713, Вчера_Спутник!C:BG, 13, FALSE)</f>
        <v>#N/A</v>
      </c>
      <c r="AN713" s="53" t="e">
        <f>Q713-R713-VLOOKUP(C713, Вчера_Спутник!C:BG, 15, FALSE)</f>
        <v>#N/A</v>
      </c>
      <c r="AO713" s="53" t="e">
        <f>S713-T713-VLOOKUP(C713, Вчера_Спутник!C:BG, 17, FALSE)</f>
        <v>#N/A</v>
      </c>
      <c r="AP713" s="53" t="e">
        <f>U713-V713-VLOOKUP(C713, Вчера_Спутник!C:BG, 19, FALSE)</f>
        <v>#N/A</v>
      </c>
      <c r="AQ713" s="53" t="e">
        <f>W713-X713-VLOOKUP(C713, Вчера_Спутник!C:BG, 21, FALSE)</f>
        <v>#N/A</v>
      </c>
      <c r="AR713" s="53" t="e">
        <f>Y713-Z713-VLOOKUP(C713, Вчера_Спутник!C:BG, 23, FALSE)</f>
        <v>#N/A</v>
      </c>
      <c r="AS713" s="53" t="e">
        <f>VLOOKUP(C713, Вчера_Спутник!C:BG, 25, FALSE)+F713-V713-Z713-AA713</f>
        <v>#N/A</v>
      </c>
    </row>
    <row r="714" spans="1:45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4"/>
      <c r="AB714" s="48"/>
      <c r="AC714" s="53">
        <f t="shared" si="23"/>
        <v>0</v>
      </c>
      <c r="AD714" s="53">
        <f t="shared" si="24"/>
        <v>0</v>
      </c>
      <c r="AE714" s="53" t="str">
        <f>IF(ISNA(VLOOKUP(C714,Вчера_Спутник!C:C, 1, FALSE)),"ошибка",0)</f>
        <v>ошибка</v>
      </c>
      <c r="AF714" s="55"/>
      <c r="AG714" s="53" t="e">
        <f>D714-VLOOKUP(C714, Вчера_Спутник!C:BG, 2, FALSE)</f>
        <v>#N/A</v>
      </c>
      <c r="AH714" s="53" t="e">
        <f>E714-F714-VLOOKUP(C714, Вчера_Спутник!C:BG, 3, FALSE)</f>
        <v>#N/A</v>
      </c>
      <c r="AI714" s="53" t="e">
        <f>G714-H714-VLOOKUP(C714, Вчера_Спутник!C:BG, 5, FALSE)</f>
        <v>#N/A</v>
      </c>
      <c r="AJ714" s="53" t="e">
        <f>I714-J714-VLOOKUP(C714, Вчера_Спутник!C:BG, 7, FALSE)</f>
        <v>#N/A</v>
      </c>
      <c r="AK714" s="53" t="e">
        <f>K714-L714-VLOOKUP(C714, Вчера_Спутник!C:BG, 9, FALSE)</f>
        <v>#N/A</v>
      </c>
      <c r="AL714" s="53" t="e">
        <f>M714-N714-VLOOKUP(C714, Вчера_Спутник!C:BG, 11, FALSE)</f>
        <v>#N/A</v>
      </c>
      <c r="AM714" s="53" t="e">
        <f>O714-P714-VLOOKUP(C714, Вчера_Спутник!C:BG, 13, FALSE)</f>
        <v>#N/A</v>
      </c>
      <c r="AN714" s="53" t="e">
        <f>Q714-R714-VLOOKUP(C714, Вчера_Спутник!C:BG, 15, FALSE)</f>
        <v>#N/A</v>
      </c>
      <c r="AO714" s="53" t="e">
        <f>S714-T714-VLOOKUP(C714, Вчера_Спутник!C:BG, 17, FALSE)</f>
        <v>#N/A</v>
      </c>
      <c r="AP714" s="53" t="e">
        <f>U714-V714-VLOOKUP(C714, Вчера_Спутник!C:BG, 19, FALSE)</f>
        <v>#N/A</v>
      </c>
      <c r="AQ714" s="53" t="e">
        <f>W714-X714-VLOOKUP(C714, Вчера_Спутник!C:BG, 21, FALSE)</f>
        <v>#N/A</v>
      </c>
      <c r="AR714" s="53" t="e">
        <f>Y714-Z714-VLOOKUP(C714, Вчера_Спутник!C:BG, 23, FALSE)</f>
        <v>#N/A</v>
      </c>
      <c r="AS714" s="53" t="e">
        <f>VLOOKUP(C714, Вчера_Спутник!C:BG, 25, FALSE)+F714-V714-Z714-AA714</f>
        <v>#N/A</v>
      </c>
    </row>
    <row r="715" spans="1:45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4"/>
      <c r="AB715" s="48"/>
      <c r="AC715" s="53">
        <f t="shared" si="23"/>
        <v>0</v>
      </c>
      <c r="AD715" s="53">
        <f t="shared" si="24"/>
        <v>0</v>
      </c>
      <c r="AE715" s="53" t="str">
        <f>IF(ISNA(VLOOKUP(C715,Вчера_Спутник!C:C, 1, FALSE)),"ошибка",0)</f>
        <v>ошибка</v>
      </c>
      <c r="AF715" s="55"/>
      <c r="AG715" s="53" t="e">
        <f>D715-VLOOKUP(C715, Вчера_Спутник!C:BG, 2, FALSE)</f>
        <v>#N/A</v>
      </c>
      <c r="AH715" s="53" t="e">
        <f>E715-F715-VLOOKUP(C715, Вчера_Спутник!C:BG, 3, FALSE)</f>
        <v>#N/A</v>
      </c>
      <c r="AI715" s="53" t="e">
        <f>G715-H715-VLOOKUP(C715, Вчера_Спутник!C:BG, 5, FALSE)</f>
        <v>#N/A</v>
      </c>
      <c r="AJ715" s="53" t="e">
        <f>I715-J715-VLOOKUP(C715, Вчера_Спутник!C:BG, 7, FALSE)</f>
        <v>#N/A</v>
      </c>
      <c r="AK715" s="53" t="e">
        <f>K715-L715-VLOOKUP(C715, Вчера_Спутник!C:BG, 9, FALSE)</f>
        <v>#N/A</v>
      </c>
      <c r="AL715" s="53" t="e">
        <f>M715-N715-VLOOKUP(C715, Вчера_Спутник!C:BG, 11, FALSE)</f>
        <v>#N/A</v>
      </c>
      <c r="AM715" s="53" t="e">
        <f>O715-P715-VLOOKUP(C715, Вчера_Спутник!C:BG, 13, FALSE)</f>
        <v>#N/A</v>
      </c>
      <c r="AN715" s="53" t="e">
        <f>Q715-R715-VLOOKUP(C715, Вчера_Спутник!C:BG, 15, FALSE)</f>
        <v>#N/A</v>
      </c>
      <c r="AO715" s="53" t="e">
        <f>S715-T715-VLOOKUP(C715, Вчера_Спутник!C:BG, 17, FALSE)</f>
        <v>#N/A</v>
      </c>
      <c r="AP715" s="53" t="e">
        <f>U715-V715-VLOOKUP(C715, Вчера_Спутник!C:BG, 19, FALSE)</f>
        <v>#N/A</v>
      </c>
      <c r="AQ715" s="53" t="e">
        <f>W715-X715-VLOOKUP(C715, Вчера_Спутник!C:BG, 21, FALSE)</f>
        <v>#N/A</v>
      </c>
      <c r="AR715" s="53" t="e">
        <f>Y715-Z715-VLOOKUP(C715, Вчера_Спутник!C:BG, 23, FALSE)</f>
        <v>#N/A</v>
      </c>
      <c r="AS715" s="53" t="e">
        <f>VLOOKUP(C715, Вчера_Спутник!C:BG, 25, FALSE)+F715-V715-Z715-AA715</f>
        <v>#N/A</v>
      </c>
    </row>
    <row r="716" spans="1:45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4"/>
      <c r="AB716" s="48"/>
      <c r="AC716" s="53">
        <f t="shared" si="23"/>
        <v>0</v>
      </c>
      <c r="AD716" s="53">
        <f t="shared" si="24"/>
        <v>0</v>
      </c>
      <c r="AE716" s="53" t="str">
        <f>IF(ISNA(VLOOKUP(C716,Вчера_Спутник!C:C, 1, FALSE)),"ошибка",0)</f>
        <v>ошибка</v>
      </c>
      <c r="AF716" s="55"/>
      <c r="AG716" s="53" t="e">
        <f>D716-VLOOKUP(C716, Вчера_Спутник!C:BG, 2, FALSE)</f>
        <v>#N/A</v>
      </c>
      <c r="AH716" s="53" t="e">
        <f>E716-F716-VLOOKUP(C716, Вчера_Спутник!C:BG, 3, FALSE)</f>
        <v>#N/A</v>
      </c>
      <c r="AI716" s="53" t="e">
        <f>G716-H716-VLOOKUP(C716, Вчера_Спутник!C:BG, 5, FALSE)</f>
        <v>#N/A</v>
      </c>
      <c r="AJ716" s="53" t="e">
        <f>I716-J716-VLOOKUP(C716, Вчера_Спутник!C:BG, 7, FALSE)</f>
        <v>#N/A</v>
      </c>
      <c r="AK716" s="53" t="e">
        <f>K716-L716-VLOOKUP(C716, Вчера_Спутник!C:BG, 9, FALSE)</f>
        <v>#N/A</v>
      </c>
      <c r="AL716" s="53" t="e">
        <f>M716-N716-VLOOKUP(C716, Вчера_Спутник!C:BG, 11, FALSE)</f>
        <v>#N/A</v>
      </c>
      <c r="AM716" s="53" t="e">
        <f>O716-P716-VLOOKUP(C716, Вчера_Спутник!C:BG, 13, FALSE)</f>
        <v>#N/A</v>
      </c>
      <c r="AN716" s="53" t="e">
        <f>Q716-R716-VLOOKUP(C716, Вчера_Спутник!C:BG, 15, FALSE)</f>
        <v>#N/A</v>
      </c>
      <c r="AO716" s="53" t="e">
        <f>S716-T716-VLOOKUP(C716, Вчера_Спутник!C:BG, 17, FALSE)</f>
        <v>#N/A</v>
      </c>
      <c r="AP716" s="53" t="e">
        <f>U716-V716-VLOOKUP(C716, Вчера_Спутник!C:BG, 19, FALSE)</f>
        <v>#N/A</v>
      </c>
      <c r="AQ716" s="53" t="e">
        <f>W716-X716-VLOOKUP(C716, Вчера_Спутник!C:BG, 21, FALSE)</f>
        <v>#N/A</v>
      </c>
      <c r="AR716" s="53" t="e">
        <f>Y716-Z716-VLOOKUP(C716, Вчера_Спутник!C:BG, 23, FALSE)</f>
        <v>#N/A</v>
      </c>
      <c r="AS716" s="53" t="e">
        <f>VLOOKUP(C716, Вчера_Спутник!C:BG, 25, FALSE)+F716-V716-Z716-AA716</f>
        <v>#N/A</v>
      </c>
    </row>
    <row r="717" spans="1:45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4"/>
      <c r="AB717" s="48"/>
      <c r="AC717" s="53">
        <f t="shared" si="23"/>
        <v>0</v>
      </c>
      <c r="AD717" s="53">
        <f t="shared" si="24"/>
        <v>0</v>
      </c>
      <c r="AE717" s="53" t="str">
        <f>IF(ISNA(VLOOKUP(C717,Вчера_Спутник!C:C, 1, FALSE)),"ошибка",0)</f>
        <v>ошибка</v>
      </c>
      <c r="AF717" s="55"/>
      <c r="AG717" s="53" t="e">
        <f>D717-VLOOKUP(C717, Вчера_Спутник!C:BG, 2, FALSE)</f>
        <v>#N/A</v>
      </c>
      <c r="AH717" s="53" t="e">
        <f>E717-F717-VLOOKUP(C717, Вчера_Спутник!C:BG, 3, FALSE)</f>
        <v>#N/A</v>
      </c>
      <c r="AI717" s="53" t="e">
        <f>G717-H717-VLOOKUP(C717, Вчера_Спутник!C:BG, 5, FALSE)</f>
        <v>#N/A</v>
      </c>
      <c r="AJ717" s="53" t="e">
        <f>I717-J717-VLOOKUP(C717, Вчера_Спутник!C:BG, 7, FALSE)</f>
        <v>#N/A</v>
      </c>
      <c r="AK717" s="53" t="e">
        <f>K717-L717-VLOOKUP(C717, Вчера_Спутник!C:BG, 9, FALSE)</f>
        <v>#N/A</v>
      </c>
      <c r="AL717" s="53" t="e">
        <f>M717-N717-VLOOKUP(C717, Вчера_Спутник!C:BG, 11, FALSE)</f>
        <v>#N/A</v>
      </c>
      <c r="AM717" s="53" t="e">
        <f>O717-P717-VLOOKUP(C717, Вчера_Спутник!C:BG, 13, FALSE)</f>
        <v>#N/A</v>
      </c>
      <c r="AN717" s="53" t="e">
        <f>Q717-R717-VLOOKUP(C717, Вчера_Спутник!C:BG, 15, FALSE)</f>
        <v>#N/A</v>
      </c>
      <c r="AO717" s="53" t="e">
        <f>S717-T717-VLOOKUP(C717, Вчера_Спутник!C:BG, 17, FALSE)</f>
        <v>#N/A</v>
      </c>
      <c r="AP717" s="53" t="e">
        <f>U717-V717-VLOOKUP(C717, Вчера_Спутник!C:BG, 19, FALSE)</f>
        <v>#N/A</v>
      </c>
      <c r="AQ717" s="53" t="e">
        <f>W717-X717-VLOOKUP(C717, Вчера_Спутник!C:BG, 21, FALSE)</f>
        <v>#N/A</v>
      </c>
      <c r="AR717" s="53" t="e">
        <f>Y717-Z717-VLOOKUP(C717, Вчера_Спутник!C:BG, 23, FALSE)</f>
        <v>#N/A</v>
      </c>
      <c r="AS717" s="53" t="e">
        <f>VLOOKUP(C717, Вчера_Спутник!C:BG, 25, FALSE)+F717-V717-Z717-AA717</f>
        <v>#N/A</v>
      </c>
    </row>
    <row r="718" spans="1:45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4"/>
      <c r="AB718" s="48"/>
      <c r="AC718" s="53">
        <f t="shared" si="23"/>
        <v>0</v>
      </c>
      <c r="AD718" s="53">
        <f t="shared" si="24"/>
        <v>0</v>
      </c>
      <c r="AE718" s="53" t="str">
        <f>IF(ISNA(VLOOKUP(C718,Вчера_Спутник!C:C, 1, FALSE)),"ошибка",0)</f>
        <v>ошибка</v>
      </c>
      <c r="AF718" s="55"/>
      <c r="AG718" s="53" t="e">
        <f>D718-VLOOKUP(C718, Вчера_Спутник!C:BG, 2, FALSE)</f>
        <v>#N/A</v>
      </c>
      <c r="AH718" s="53" t="e">
        <f>E718-F718-VLOOKUP(C718, Вчера_Спутник!C:BG, 3, FALSE)</f>
        <v>#N/A</v>
      </c>
      <c r="AI718" s="53" t="e">
        <f>G718-H718-VLOOKUP(C718, Вчера_Спутник!C:BG, 5, FALSE)</f>
        <v>#N/A</v>
      </c>
      <c r="AJ718" s="53" t="e">
        <f>I718-J718-VLOOKUP(C718, Вчера_Спутник!C:BG, 7, FALSE)</f>
        <v>#N/A</v>
      </c>
      <c r="AK718" s="53" t="e">
        <f>K718-L718-VLOOKUP(C718, Вчера_Спутник!C:BG, 9, FALSE)</f>
        <v>#N/A</v>
      </c>
      <c r="AL718" s="53" t="e">
        <f>M718-N718-VLOOKUP(C718, Вчера_Спутник!C:BG, 11, FALSE)</f>
        <v>#N/A</v>
      </c>
      <c r="AM718" s="53" t="e">
        <f>O718-P718-VLOOKUP(C718, Вчера_Спутник!C:BG, 13, FALSE)</f>
        <v>#N/A</v>
      </c>
      <c r="AN718" s="53" t="e">
        <f>Q718-R718-VLOOKUP(C718, Вчера_Спутник!C:BG, 15, FALSE)</f>
        <v>#N/A</v>
      </c>
      <c r="AO718" s="53" t="e">
        <f>S718-T718-VLOOKUP(C718, Вчера_Спутник!C:BG, 17, FALSE)</f>
        <v>#N/A</v>
      </c>
      <c r="AP718" s="53" t="e">
        <f>U718-V718-VLOOKUP(C718, Вчера_Спутник!C:BG, 19, FALSE)</f>
        <v>#N/A</v>
      </c>
      <c r="AQ718" s="53" t="e">
        <f>W718-X718-VLOOKUP(C718, Вчера_Спутник!C:BG, 21, FALSE)</f>
        <v>#N/A</v>
      </c>
      <c r="AR718" s="53" t="e">
        <f>Y718-Z718-VLOOKUP(C718, Вчера_Спутник!C:BG, 23, FALSE)</f>
        <v>#N/A</v>
      </c>
      <c r="AS718" s="53" t="e">
        <f>VLOOKUP(C718, Вчера_Спутник!C:BG, 25, FALSE)+F718-V718-Z718-AA718</f>
        <v>#N/A</v>
      </c>
    </row>
    <row r="719" spans="1:45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4"/>
      <c r="AB719" s="48"/>
      <c r="AC719" s="53">
        <f t="shared" si="23"/>
        <v>0</v>
      </c>
      <c r="AD719" s="53">
        <f t="shared" si="24"/>
        <v>0</v>
      </c>
      <c r="AE719" s="53" t="str">
        <f>IF(ISNA(VLOOKUP(C719,Вчера_Спутник!C:C, 1, FALSE)),"ошибка",0)</f>
        <v>ошибка</v>
      </c>
      <c r="AF719" s="55"/>
      <c r="AG719" s="53" t="e">
        <f>D719-VLOOKUP(C719, Вчера_Спутник!C:BG, 2, FALSE)</f>
        <v>#N/A</v>
      </c>
      <c r="AH719" s="53" t="e">
        <f>E719-F719-VLOOKUP(C719, Вчера_Спутник!C:BG, 3, FALSE)</f>
        <v>#N/A</v>
      </c>
      <c r="AI719" s="53" t="e">
        <f>G719-H719-VLOOKUP(C719, Вчера_Спутник!C:BG, 5, FALSE)</f>
        <v>#N/A</v>
      </c>
      <c r="AJ719" s="53" t="e">
        <f>I719-J719-VLOOKUP(C719, Вчера_Спутник!C:BG, 7, FALSE)</f>
        <v>#N/A</v>
      </c>
      <c r="AK719" s="53" t="e">
        <f>K719-L719-VLOOKUP(C719, Вчера_Спутник!C:BG, 9, FALSE)</f>
        <v>#N/A</v>
      </c>
      <c r="AL719" s="53" t="e">
        <f>M719-N719-VLOOKUP(C719, Вчера_Спутник!C:BG, 11, FALSE)</f>
        <v>#N/A</v>
      </c>
      <c r="AM719" s="53" t="e">
        <f>O719-P719-VLOOKUP(C719, Вчера_Спутник!C:BG, 13, FALSE)</f>
        <v>#N/A</v>
      </c>
      <c r="AN719" s="53" t="e">
        <f>Q719-R719-VLOOKUP(C719, Вчера_Спутник!C:BG, 15, FALSE)</f>
        <v>#N/A</v>
      </c>
      <c r="AO719" s="53" t="e">
        <f>S719-T719-VLOOKUP(C719, Вчера_Спутник!C:BG, 17, FALSE)</f>
        <v>#N/A</v>
      </c>
      <c r="AP719" s="53" t="e">
        <f>U719-V719-VLOOKUP(C719, Вчера_Спутник!C:BG, 19, FALSE)</f>
        <v>#N/A</v>
      </c>
      <c r="AQ719" s="53" t="e">
        <f>W719-X719-VLOOKUP(C719, Вчера_Спутник!C:BG, 21, FALSE)</f>
        <v>#N/A</v>
      </c>
      <c r="AR719" s="53" t="e">
        <f>Y719-Z719-VLOOKUP(C719, Вчера_Спутник!C:BG, 23, FALSE)</f>
        <v>#N/A</v>
      </c>
      <c r="AS719" s="53" t="e">
        <f>VLOOKUP(C719, Вчера_Спутник!C:BG, 25, FALSE)+F719-V719-Z719-AA719</f>
        <v>#N/A</v>
      </c>
    </row>
    <row r="720" spans="1:45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4"/>
      <c r="AB720" s="48"/>
      <c r="AC720" s="53">
        <f t="shared" si="23"/>
        <v>0</v>
      </c>
      <c r="AD720" s="53">
        <f t="shared" si="24"/>
        <v>0</v>
      </c>
      <c r="AE720" s="53" t="str">
        <f>IF(ISNA(VLOOKUP(C720,Вчера_Спутник!C:C, 1, FALSE)),"ошибка",0)</f>
        <v>ошибка</v>
      </c>
      <c r="AF720" s="55"/>
      <c r="AG720" s="53" t="e">
        <f>D720-VLOOKUP(C720, Вчера_Спутник!C:BG, 2, FALSE)</f>
        <v>#N/A</v>
      </c>
      <c r="AH720" s="53" t="e">
        <f>E720-F720-VLOOKUP(C720, Вчера_Спутник!C:BG, 3, FALSE)</f>
        <v>#N/A</v>
      </c>
      <c r="AI720" s="53" t="e">
        <f>G720-H720-VLOOKUP(C720, Вчера_Спутник!C:BG, 5, FALSE)</f>
        <v>#N/A</v>
      </c>
      <c r="AJ720" s="53" t="e">
        <f>I720-J720-VLOOKUP(C720, Вчера_Спутник!C:BG, 7, FALSE)</f>
        <v>#N/A</v>
      </c>
      <c r="AK720" s="53" t="e">
        <f>K720-L720-VLOOKUP(C720, Вчера_Спутник!C:BG, 9, FALSE)</f>
        <v>#N/A</v>
      </c>
      <c r="AL720" s="53" t="e">
        <f>M720-N720-VLOOKUP(C720, Вчера_Спутник!C:BG, 11, FALSE)</f>
        <v>#N/A</v>
      </c>
      <c r="AM720" s="53" t="e">
        <f>O720-P720-VLOOKUP(C720, Вчера_Спутник!C:BG, 13, FALSE)</f>
        <v>#N/A</v>
      </c>
      <c r="AN720" s="53" t="e">
        <f>Q720-R720-VLOOKUP(C720, Вчера_Спутник!C:BG, 15, FALSE)</f>
        <v>#N/A</v>
      </c>
      <c r="AO720" s="53" t="e">
        <f>S720-T720-VLOOKUP(C720, Вчера_Спутник!C:BG, 17, FALSE)</f>
        <v>#N/A</v>
      </c>
      <c r="AP720" s="53" t="e">
        <f>U720-V720-VLOOKUP(C720, Вчера_Спутник!C:BG, 19, FALSE)</f>
        <v>#N/A</v>
      </c>
      <c r="AQ720" s="53" t="e">
        <f>W720-X720-VLOOKUP(C720, Вчера_Спутник!C:BG, 21, FALSE)</f>
        <v>#N/A</v>
      </c>
      <c r="AR720" s="53" t="e">
        <f>Y720-Z720-VLOOKUP(C720, Вчера_Спутник!C:BG, 23, FALSE)</f>
        <v>#N/A</v>
      </c>
      <c r="AS720" s="53" t="e">
        <f>VLOOKUP(C720, Вчера_Спутник!C:BG, 25, FALSE)+F720-V720-Z720-AA720</f>
        <v>#N/A</v>
      </c>
    </row>
    <row r="721" spans="1:45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4"/>
      <c r="AB721" s="48"/>
      <c r="AC721" s="53">
        <f t="shared" si="23"/>
        <v>0</v>
      </c>
      <c r="AD721" s="53">
        <f t="shared" si="24"/>
        <v>0</v>
      </c>
      <c r="AE721" s="53" t="str">
        <f>IF(ISNA(VLOOKUP(C721,Вчера_Спутник!C:C, 1, FALSE)),"ошибка",0)</f>
        <v>ошибка</v>
      </c>
      <c r="AF721" s="55"/>
      <c r="AG721" s="53" t="e">
        <f>D721-VLOOKUP(C721, Вчера_Спутник!C:BG, 2, FALSE)</f>
        <v>#N/A</v>
      </c>
      <c r="AH721" s="53" t="e">
        <f>E721-F721-VLOOKUP(C721, Вчера_Спутник!C:BG, 3, FALSE)</f>
        <v>#N/A</v>
      </c>
      <c r="AI721" s="53" t="e">
        <f>G721-H721-VLOOKUP(C721, Вчера_Спутник!C:BG, 5, FALSE)</f>
        <v>#N/A</v>
      </c>
      <c r="AJ721" s="53" t="e">
        <f>I721-J721-VLOOKUP(C721, Вчера_Спутник!C:BG, 7, FALSE)</f>
        <v>#N/A</v>
      </c>
      <c r="AK721" s="53" t="e">
        <f>K721-L721-VLOOKUP(C721, Вчера_Спутник!C:BG, 9, FALSE)</f>
        <v>#N/A</v>
      </c>
      <c r="AL721" s="53" t="e">
        <f>M721-N721-VLOOKUP(C721, Вчера_Спутник!C:BG, 11, FALSE)</f>
        <v>#N/A</v>
      </c>
      <c r="AM721" s="53" t="e">
        <f>O721-P721-VLOOKUP(C721, Вчера_Спутник!C:BG, 13, FALSE)</f>
        <v>#N/A</v>
      </c>
      <c r="AN721" s="53" t="e">
        <f>Q721-R721-VLOOKUP(C721, Вчера_Спутник!C:BG, 15, FALSE)</f>
        <v>#N/A</v>
      </c>
      <c r="AO721" s="53" t="e">
        <f>S721-T721-VLOOKUP(C721, Вчера_Спутник!C:BG, 17, FALSE)</f>
        <v>#N/A</v>
      </c>
      <c r="AP721" s="53" t="e">
        <f>U721-V721-VLOOKUP(C721, Вчера_Спутник!C:BG, 19, FALSE)</f>
        <v>#N/A</v>
      </c>
      <c r="AQ721" s="53" t="e">
        <f>W721-X721-VLOOKUP(C721, Вчера_Спутник!C:BG, 21, FALSE)</f>
        <v>#N/A</v>
      </c>
      <c r="AR721" s="53" t="e">
        <f>Y721-Z721-VLOOKUP(C721, Вчера_Спутник!C:BG, 23, FALSE)</f>
        <v>#N/A</v>
      </c>
      <c r="AS721" s="53" t="e">
        <f>VLOOKUP(C721, Вчера_Спутник!C:BG, 25, FALSE)+F721-V721-Z721-AA721</f>
        <v>#N/A</v>
      </c>
    </row>
    <row r="722" spans="1:45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4"/>
      <c r="AB722" s="48"/>
      <c r="AC722" s="53">
        <f t="shared" si="23"/>
        <v>0</v>
      </c>
      <c r="AD722" s="53">
        <f t="shared" si="24"/>
        <v>0</v>
      </c>
      <c r="AE722" s="53" t="str">
        <f>IF(ISNA(VLOOKUP(C722,Вчера_Спутник!C:C, 1, FALSE)),"ошибка",0)</f>
        <v>ошибка</v>
      </c>
      <c r="AF722" s="55"/>
      <c r="AG722" s="53" t="e">
        <f>D722-VLOOKUP(C722, Вчера_Спутник!C:BG, 2, FALSE)</f>
        <v>#N/A</v>
      </c>
      <c r="AH722" s="53" t="e">
        <f>E722-F722-VLOOKUP(C722, Вчера_Спутник!C:BG, 3, FALSE)</f>
        <v>#N/A</v>
      </c>
      <c r="AI722" s="53" t="e">
        <f>G722-H722-VLOOKUP(C722, Вчера_Спутник!C:BG, 5, FALSE)</f>
        <v>#N/A</v>
      </c>
      <c r="AJ722" s="53" t="e">
        <f>I722-J722-VLOOKUP(C722, Вчера_Спутник!C:BG, 7, FALSE)</f>
        <v>#N/A</v>
      </c>
      <c r="AK722" s="53" t="e">
        <f>K722-L722-VLOOKUP(C722, Вчера_Спутник!C:BG, 9, FALSE)</f>
        <v>#N/A</v>
      </c>
      <c r="AL722" s="53" t="e">
        <f>M722-N722-VLOOKUP(C722, Вчера_Спутник!C:BG, 11, FALSE)</f>
        <v>#N/A</v>
      </c>
      <c r="AM722" s="53" t="e">
        <f>O722-P722-VLOOKUP(C722, Вчера_Спутник!C:BG, 13, FALSE)</f>
        <v>#N/A</v>
      </c>
      <c r="AN722" s="53" t="e">
        <f>Q722-R722-VLOOKUP(C722, Вчера_Спутник!C:BG, 15, FALSE)</f>
        <v>#N/A</v>
      </c>
      <c r="AO722" s="53" t="e">
        <f>S722-T722-VLOOKUP(C722, Вчера_Спутник!C:BG, 17, FALSE)</f>
        <v>#N/A</v>
      </c>
      <c r="AP722" s="53" t="e">
        <f>U722-V722-VLOOKUP(C722, Вчера_Спутник!C:BG, 19, FALSE)</f>
        <v>#N/A</v>
      </c>
      <c r="AQ722" s="53" t="e">
        <f>W722-X722-VLOOKUP(C722, Вчера_Спутник!C:BG, 21, FALSE)</f>
        <v>#N/A</v>
      </c>
      <c r="AR722" s="53" t="e">
        <f>Y722-Z722-VLOOKUP(C722, Вчера_Спутник!C:BG, 23, FALSE)</f>
        <v>#N/A</v>
      </c>
      <c r="AS722" s="53" t="e">
        <f>VLOOKUP(C722, Вчера_Спутник!C:BG, 25, FALSE)+F722-V722-Z722-AA722</f>
        <v>#N/A</v>
      </c>
    </row>
    <row r="723" spans="1:45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4"/>
      <c r="AB723" s="48"/>
      <c r="AC723" s="53">
        <f t="shared" si="23"/>
        <v>0</v>
      </c>
      <c r="AD723" s="53">
        <f t="shared" si="24"/>
        <v>0</v>
      </c>
      <c r="AE723" s="53" t="str">
        <f>IF(ISNA(VLOOKUP(C723,Вчера_Спутник!C:C, 1, FALSE)),"ошибка",0)</f>
        <v>ошибка</v>
      </c>
      <c r="AF723" s="55"/>
      <c r="AG723" s="53" t="e">
        <f>D723-VLOOKUP(C723, Вчера_Спутник!C:BG, 2, FALSE)</f>
        <v>#N/A</v>
      </c>
      <c r="AH723" s="53" t="e">
        <f>E723-F723-VLOOKUP(C723, Вчера_Спутник!C:BG, 3, FALSE)</f>
        <v>#N/A</v>
      </c>
      <c r="AI723" s="53" t="e">
        <f>G723-H723-VLOOKUP(C723, Вчера_Спутник!C:BG, 5, FALSE)</f>
        <v>#N/A</v>
      </c>
      <c r="AJ723" s="53" t="e">
        <f>I723-J723-VLOOKUP(C723, Вчера_Спутник!C:BG, 7, FALSE)</f>
        <v>#N/A</v>
      </c>
      <c r="AK723" s="53" t="e">
        <f>K723-L723-VLOOKUP(C723, Вчера_Спутник!C:BG, 9, FALSE)</f>
        <v>#N/A</v>
      </c>
      <c r="AL723" s="53" t="e">
        <f>M723-N723-VLOOKUP(C723, Вчера_Спутник!C:BG, 11, FALSE)</f>
        <v>#N/A</v>
      </c>
      <c r="AM723" s="53" t="e">
        <f>O723-P723-VLOOKUP(C723, Вчера_Спутник!C:BG, 13, FALSE)</f>
        <v>#N/A</v>
      </c>
      <c r="AN723" s="53" t="e">
        <f>Q723-R723-VLOOKUP(C723, Вчера_Спутник!C:BG, 15, FALSE)</f>
        <v>#N/A</v>
      </c>
      <c r="AO723" s="53" t="e">
        <f>S723-T723-VLOOKUP(C723, Вчера_Спутник!C:BG, 17, FALSE)</f>
        <v>#N/A</v>
      </c>
      <c r="AP723" s="53" t="e">
        <f>U723-V723-VLOOKUP(C723, Вчера_Спутник!C:BG, 19, FALSE)</f>
        <v>#N/A</v>
      </c>
      <c r="AQ723" s="53" t="e">
        <f>W723-X723-VLOOKUP(C723, Вчера_Спутник!C:BG, 21, FALSE)</f>
        <v>#N/A</v>
      </c>
      <c r="AR723" s="53" t="e">
        <f>Y723-Z723-VLOOKUP(C723, Вчера_Спутник!C:BG, 23, FALSE)</f>
        <v>#N/A</v>
      </c>
      <c r="AS723" s="53" t="e">
        <f>VLOOKUP(C723, Вчера_Спутник!C:BG, 25, FALSE)+F723-V723-Z723-AA723</f>
        <v>#N/A</v>
      </c>
    </row>
    <row r="724" spans="1:45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4"/>
      <c r="AB724" s="48"/>
      <c r="AC724" s="53">
        <f t="shared" si="23"/>
        <v>0</v>
      </c>
      <c r="AD724" s="53">
        <f t="shared" si="24"/>
        <v>0</v>
      </c>
      <c r="AE724" s="53" t="str">
        <f>IF(ISNA(VLOOKUP(C724,Вчера_Спутник!C:C, 1, FALSE)),"ошибка",0)</f>
        <v>ошибка</v>
      </c>
      <c r="AF724" s="55"/>
      <c r="AG724" s="53" t="e">
        <f>D724-VLOOKUP(C724, Вчера_Спутник!C:BG, 2, FALSE)</f>
        <v>#N/A</v>
      </c>
      <c r="AH724" s="53" t="e">
        <f>E724-F724-VLOOKUP(C724, Вчера_Спутник!C:BG, 3, FALSE)</f>
        <v>#N/A</v>
      </c>
      <c r="AI724" s="53" t="e">
        <f>G724-H724-VLOOKUP(C724, Вчера_Спутник!C:BG, 5, FALSE)</f>
        <v>#N/A</v>
      </c>
      <c r="AJ724" s="53" t="e">
        <f>I724-J724-VLOOKUP(C724, Вчера_Спутник!C:BG, 7, FALSE)</f>
        <v>#N/A</v>
      </c>
      <c r="AK724" s="53" t="e">
        <f>K724-L724-VLOOKUP(C724, Вчера_Спутник!C:BG, 9, FALSE)</f>
        <v>#N/A</v>
      </c>
      <c r="AL724" s="53" t="e">
        <f>M724-N724-VLOOKUP(C724, Вчера_Спутник!C:BG, 11, FALSE)</f>
        <v>#N/A</v>
      </c>
      <c r="AM724" s="53" t="e">
        <f>O724-P724-VLOOKUP(C724, Вчера_Спутник!C:BG, 13, FALSE)</f>
        <v>#N/A</v>
      </c>
      <c r="AN724" s="53" t="e">
        <f>Q724-R724-VLOOKUP(C724, Вчера_Спутник!C:BG, 15, FALSE)</f>
        <v>#N/A</v>
      </c>
      <c r="AO724" s="53" t="e">
        <f>S724-T724-VLOOKUP(C724, Вчера_Спутник!C:BG, 17, FALSE)</f>
        <v>#N/A</v>
      </c>
      <c r="AP724" s="53" t="e">
        <f>U724-V724-VLOOKUP(C724, Вчера_Спутник!C:BG, 19, FALSE)</f>
        <v>#N/A</v>
      </c>
      <c r="AQ724" s="53" t="e">
        <f>W724-X724-VLOOKUP(C724, Вчера_Спутник!C:BG, 21, FALSE)</f>
        <v>#N/A</v>
      </c>
      <c r="AR724" s="53" t="e">
        <f>Y724-Z724-VLOOKUP(C724, Вчера_Спутник!C:BG, 23, FALSE)</f>
        <v>#N/A</v>
      </c>
      <c r="AS724" s="53" t="e">
        <f>VLOOKUP(C724, Вчера_Спутник!C:BG, 25, FALSE)+F724-V724-Z724-AA724</f>
        <v>#N/A</v>
      </c>
    </row>
    <row r="725" spans="1:45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4"/>
      <c r="AB725" s="48"/>
      <c r="AC725" s="53">
        <f t="shared" si="23"/>
        <v>0</v>
      </c>
      <c r="AD725" s="53">
        <f t="shared" si="24"/>
        <v>0</v>
      </c>
      <c r="AE725" s="53" t="str">
        <f>IF(ISNA(VLOOKUP(C725,Вчера_Спутник!C:C, 1, FALSE)),"ошибка",0)</f>
        <v>ошибка</v>
      </c>
      <c r="AF725" s="55"/>
      <c r="AG725" s="53" t="e">
        <f>D725-VLOOKUP(C725, Вчера_Спутник!C:BG, 2, FALSE)</f>
        <v>#N/A</v>
      </c>
      <c r="AH725" s="53" t="e">
        <f>E725-F725-VLOOKUP(C725, Вчера_Спутник!C:BG, 3, FALSE)</f>
        <v>#N/A</v>
      </c>
      <c r="AI725" s="53" t="e">
        <f>G725-H725-VLOOKUP(C725, Вчера_Спутник!C:BG, 5, FALSE)</f>
        <v>#N/A</v>
      </c>
      <c r="AJ725" s="53" t="e">
        <f>I725-J725-VLOOKUP(C725, Вчера_Спутник!C:BG, 7, FALSE)</f>
        <v>#N/A</v>
      </c>
      <c r="AK725" s="53" t="e">
        <f>K725-L725-VLOOKUP(C725, Вчера_Спутник!C:BG, 9, FALSE)</f>
        <v>#N/A</v>
      </c>
      <c r="AL725" s="53" t="e">
        <f>M725-N725-VLOOKUP(C725, Вчера_Спутник!C:BG, 11, FALSE)</f>
        <v>#N/A</v>
      </c>
      <c r="AM725" s="53" t="e">
        <f>O725-P725-VLOOKUP(C725, Вчера_Спутник!C:BG, 13, FALSE)</f>
        <v>#N/A</v>
      </c>
      <c r="AN725" s="53" t="e">
        <f>Q725-R725-VLOOKUP(C725, Вчера_Спутник!C:BG, 15, FALSE)</f>
        <v>#N/A</v>
      </c>
      <c r="AO725" s="53" t="e">
        <f>S725-T725-VLOOKUP(C725, Вчера_Спутник!C:BG, 17, FALSE)</f>
        <v>#N/A</v>
      </c>
      <c r="AP725" s="53" t="e">
        <f>U725-V725-VLOOKUP(C725, Вчера_Спутник!C:BG, 19, FALSE)</f>
        <v>#N/A</v>
      </c>
      <c r="AQ725" s="53" t="e">
        <f>W725-X725-VLOOKUP(C725, Вчера_Спутник!C:BG, 21, FALSE)</f>
        <v>#N/A</v>
      </c>
      <c r="AR725" s="53" t="e">
        <f>Y725-Z725-VLOOKUP(C725, Вчера_Спутник!C:BG, 23, FALSE)</f>
        <v>#N/A</v>
      </c>
      <c r="AS725" s="53" t="e">
        <f>VLOOKUP(C725, Вчера_Спутник!C:BG, 25, FALSE)+F725-V725-Z725-AA725</f>
        <v>#N/A</v>
      </c>
    </row>
    <row r="726" spans="1:45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4"/>
      <c r="AB726" s="48"/>
      <c r="AC726" s="53">
        <f t="shared" si="23"/>
        <v>0</v>
      </c>
      <c r="AD726" s="53">
        <f t="shared" si="24"/>
        <v>0</v>
      </c>
      <c r="AE726" s="53" t="str">
        <f>IF(ISNA(VLOOKUP(C726,Вчера_Спутник!C:C, 1, FALSE)),"ошибка",0)</f>
        <v>ошибка</v>
      </c>
      <c r="AF726" s="55"/>
      <c r="AG726" s="53" t="e">
        <f>D726-VLOOKUP(C726, Вчера_Спутник!C:BG, 2, FALSE)</f>
        <v>#N/A</v>
      </c>
      <c r="AH726" s="53" t="e">
        <f>E726-F726-VLOOKUP(C726, Вчера_Спутник!C:BG, 3, FALSE)</f>
        <v>#N/A</v>
      </c>
      <c r="AI726" s="53" t="e">
        <f>G726-H726-VLOOKUP(C726, Вчера_Спутник!C:BG, 5, FALSE)</f>
        <v>#N/A</v>
      </c>
      <c r="AJ726" s="53" t="e">
        <f>I726-J726-VLOOKUP(C726, Вчера_Спутник!C:BG, 7, FALSE)</f>
        <v>#N/A</v>
      </c>
      <c r="AK726" s="53" t="e">
        <f>K726-L726-VLOOKUP(C726, Вчера_Спутник!C:BG, 9, FALSE)</f>
        <v>#N/A</v>
      </c>
      <c r="AL726" s="53" t="e">
        <f>M726-N726-VLOOKUP(C726, Вчера_Спутник!C:BG, 11, FALSE)</f>
        <v>#N/A</v>
      </c>
      <c r="AM726" s="53" t="e">
        <f>O726-P726-VLOOKUP(C726, Вчера_Спутник!C:BG, 13, FALSE)</f>
        <v>#N/A</v>
      </c>
      <c r="AN726" s="53" t="e">
        <f>Q726-R726-VLOOKUP(C726, Вчера_Спутник!C:BG, 15, FALSE)</f>
        <v>#N/A</v>
      </c>
      <c r="AO726" s="53" t="e">
        <f>S726-T726-VLOOKUP(C726, Вчера_Спутник!C:BG, 17, FALSE)</f>
        <v>#N/A</v>
      </c>
      <c r="AP726" s="53" t="e">
        <f>U726-V726-VLOOKUP(C726, Вчера_Спутник!C:BG, 19, FALSE)</f>
        <v>#N/A</v>
      </c>
      <c r="AQ726" s="53" t="e">
        <f>W726-X726-VLOOKUP(C726, Вчера_Спутник!C:BG, 21, FALSE)</f>
        <v>#N/A</v>
      </c>
      <c r="AR726" s="53" t="e">
        <f>Y726-Z726-VLOOKUP(C726, Вчера_Спутник!C:BG, 23, FALSE)</f>
        <v>#N/A</v>
      </c>
      <c r="AS726" s="53" t="e">
        <f>VLOOKUP(C726, Вчера_Спутник!C:BG, 25, FALSE)+F726-V726-Z726-AA726</f>
        <v>#N/A</v>
      </c>
    </row>
    <row r="727" spans="1:45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4"/>
      <c r="AB727" s="48"/>
      <c r="AC727" s="53">
        <f t="shared" si="23"/>
        <v>0</v>
      </c>
      <c r="AD727" s="53">
        <f t="shared" si="24"/>
        <v>0</v>
      </c>
      <c r="AE727" s="53" t="str">
        <f>IF(ISNA(VLOOKUP(C727,Вчера_Спутник!C:C, 1, FALSE)),"ошибка",0)</f>
        <v>ошибка</v>
      </c>
      <c r="AF727" s="55"/>
      <c r="AG727" s="53" t="e">
        <f>D727-VLOOKUP(C727, Вчера_Спутник!C:BG, 2, FALSE)</f>
        <v>#N/A</v>
      </c>
      <c r="AH727" s="53" t="e">
        <f>E727-F727-VLOOKUP(C727, Вчера_Спутник!C:BG, 3, FALSE)</f>
        <v>#N/A</v>
      </c>
      <c r="AI727" s="53" t="e">
        <f>G727-H727-VLOOKUP(C727, Вчера_Спутник!C:BG, 5, FALSE)</f>
        <v>#N/A</v>
      </c>
      <c r="AJ727" s="53" t="e">
        <f>I727-J727-VLOOKUP(C727, Вчера_Спутник!C:BG, 7, FALSE)</f>
        <v>#N/A</v>
      </c>
      <c r="AK727" s="53" t="e">
        <f>K727-L727-VLOOKUP(C727, Вчера_Спутник!C:BG, 9, FALSE)</f>
        <v>#N/A</v>
      </c>
      <c r="AL727" s="53" t="e">
        <f>M727-N727-VLOOKUP(C727, Вчера_Спутник!C:BG, 11, FALSE)</f>
        <v>#N/A</v>
      </c>
      <c r="AM727" s="53" t="e">
        <f>O727-P727-VLOOKUP(C727, Вчера_Спутник!C:BG, 13, FALSE)</f>
        <v>#N/A</v>
      </c>
      <c r="AN727" s="53" t="e">
        <f>Q727-R727-VLOOKUP(C727, Вчера_Спутник!C:BG, 15, FALSE)</f>
        <v>#N/A</v>
      </c>
      <c r="AO727" s="53" t="e">
        <f>S727-T727-VLOOKUP(C727, Вчера_Спутник!C:BG, 17, FALSE)</f>
        <v>#N/A</v>
      </c>
      <c r="AP727" s="53" t="e">
        <f>U727-V727-VLOOKUP(C727, Вчера_Спутник!C:BG, 19, FALSE)</f>
        <v>#N/A</v>
      </c>
      <c r="AQ727" s="53" t="e">
        <f>W727-X727-VLOOKUP(C727, Вчера_Спутник!C:BG, 21, FALSE)</f>
        <v>#N/A</v>
      </c>
      <c r="AR727" s="53" t="e">
        <f>Y727-Z727-VLOOKUP(C727, Вчера_Спутник!C:BG, 23, FALSE)</f>
        <v>#N/A</v>
      </c>
      <c r="AS727" s="53" t="e">
        <f>VLOOKUP(C727, Вчера_Спутник!C:BG, 25, FALSE)+F727-V727-Z727-AA727</f>
        <v>#N/A</v>
      </c>
    </row>
    <row r="728" spans="1:45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4"/>
      <c r="AB728" s="48"/>
      <c r="AC728" s="53">
        <f t="shared" si="23"/>
        <v>0</v>
      </c>
      <c r="AD728" s="53">
        <f t="shared" si="24"/>
        <v>0</v>
      </c>
      <c r="AE728" s="53" t="str">
        <f>IF(ISNA(VLOOKUP(C728,Вчера_Спутник!C:C, 1, FALSE)),"ошибка",0)</f>
        <v>ошибка</v>
      </c>
      <c r="AF728" s="55"/>
      <c r="AG728" s="53" t="e">
        <f>D728-VLOOKUP(C728, Вчера_Спутник!C:BG, 2, FALSE)</f>
        <v>#N/A</v>
      </c>
      <c r="AH728" s="53" t="e">
        <f>E728-F728-VLOOKUP(C728, Вчера_Спутник!C:BG, 3, FALSE)</f>
        <v>#N/A</v>
      </c>
      <c r="AI728" s="53" t="e">
        <f>G728-H728-VLOOKUP(C728, Вчера_Спутник!C:BG, 5, FALSE)</f>
        <v>#N/A</v>
      </c>
      <c r="AJ728" s="53" t="e">
        <f>I728-J728-VLOOKUP(C728, Вчера_Спутник!C:BG, 7, FALSE)</f>
        <v>#N/A</v>
      </c>
      <c r="AK728" s="53" t="e">
        <f>K728-L728-VLOOKUP(C728, Вчера_Спутник!C:BG, 9, FALSE)</f>
        <v>#N/A</v>
      </c>
      <c r="AL728" s="53" t="e">
        <f>M728-N728-VLOOKUP(C728, Вчера_Спутник!C:BG, 11, FALSE)</f>
        <v>#N/A</v>
      </c>
      <c r="AM728" s="53" t="e">
        <f>O728-P728-VLOOKUP(C728, Вчера_Спутник!C:BG, 13, FALSE)</f>
        <v>#N/A</v>
      </c>
      <c r="AN728" s="53" t="e">
        <f>Q728-R728-VLOOKUP(C728, Вчера_Спутник!C:BG, 15, FALSE)</f>
        <v>#N/A</v>
      </c>
      <c r="AO728" s="53" t="e">
        <f>S728-T728-VLOOKUP(C728, Вчера_Спутник!C:BG, 17, FALSE)</f>
        <v>#N/A</v>
      </c>
      <c r="AP728" s="53" t="e">
        <f>U728-V728-VLOOKUP(C728, Вчера_Спутник!C:BG, 19, FALSE)</f>
        <v>#N/A</v>
      </c>
      <c r="AQ728" s="53" t="e">
        <f>W728-X728-VLOOKUP(C728, Вчера_Спутник!C:BG, 21, FALSE)</f>
        <v>#N/A</v>
      </c>
      <c r="AR728" s="53" t="e">
        <f>Y728-Z728-VLOOKUP(C728, Вчера_Спутник!C:BG, 23, FALSE)</f>
        <v>#N/A</v>
      </c>
      <c r="AS728" s="53" t="e">
        <f>VLOOKUP(C728, Вчера_Спутник!C:BG, 25, FALSE)+F728-V728-Z728-AA728</f>
        <v>#N/A</v>
      </c>
    </row>
    <row r="729" spans="1:45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4"/>
      <c r="AB729" s="48"/>
      <c r="AC729" s="53">
        <f t="shared" si="23"/>
        <v>0</v>
      </c>
      <c r="AD729" s="53">
        <f t="shared" si="24"/>
        <v>0</v>
      </c>
      <c r="AE729" s="53" t="str">
        <f>IF(ISNA(VLOOKUP(C729,Вчера_Спутник!C:C, 1, FALSE)),"ошибка",0)</f>
        <v>ошибка</v>
      </c>
      <c r="AF729" s="55"/>
      <c r="AG729" s="53" t="e">
        <f>D729-VLOOKUP(C729, Вчера_Спутник!C:BG, 2, FALSE)</f>
        <v>#N/A</v>
      </c>
      <c r="AH729" s="53" t="e">
        <f>E729-F729-VLOOKUP(C729, Вчера_Спутник!C:BG, 3, FALSE)</f>
        <v>#N/A</v>
      </c>
      <c r="AI729" s="53" t="e">
        <f>G729-H729-VLOOKUP(C729, Вчера_Спутник!C:BG, 5, FALSE)</f>
        <v>#N/A</v>
      </c>
      <c r="AJ729" s="53" t="e">
        <f>I729-J729-VLOOKUP(C729, Вчера_Спутник!C:BG, 7, FALSE)</f>
        <v>#N/A</v>
      </c>
      <c r="AK729" s="53" t="e">
        <f>K729-L729-VLOOKUP(C729, Вчера_Спутник!C:BG, 9, FALSE)</f>
        <v>#N/A</v>
      </c>
      <c r="AL729" s="53" t="e">
        <f>M729-N729-VLOOKUP(C729, Вчера_Спутник!C:BG, 11, FALSE)</f>
        <v>#N/A</v>
      </c>
      <c r="AM729" s="53" t="e">
        <f>O729-P729-VLOOKUP(C729, Вчера_Спутник!C:BG, 13, FALSE)</f>
        <v>#N/A</v>
      </c>
      <c r="AN729" s="53" t="e">
        <f>Q729-R729-VLOOKUP(C729, Вчера_Спутник!C:BG, 15, FALSE)</f>
        <v>#N/A</v>
      </c>
      <c r="AO729" s="53" t="e">
        <f>S729-T729-VLOOKUP(C729, Вчера_Спутник!C:BG, 17, FALSE)</f>
        <v>#N/A</v>
      </c>
      <c r="AP729" s="53" t="e">
        <f>U729-V729-VLOOKUP(C729, Вчера_Спутник!C:BG, 19, FALSE)</f>
        <v>#N/A</v>
      </c>
      <c r="AQ729" s="53" t="e">
        <f>W729-X729-VLOOKUP(C729, Вчера_Спутник!C:BG, 21, FALSE)</f>
        <v>#N/A</v>
      </c>
      <c r="AR729" s="53" t="e">
        <f>Y729-Z729-VLOOKUP(C729, Вчера_Спутник!C:BG, 23, FALSE)</f>
        <v>#N/A</v>
      </c>
      <c r="AS729" s="53" t="e">
        <f>VLOOKUP(C729, Вчера_Спутник!C:BG, 25, FALSE)+F729-V729-Z729-AA729</f>
        <v>#N/A</v>
      </c>
    </row>
    <row r="730" spans="1:45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4"/>
      <c r="AB730" s="48"/>
      <c r="AC730" s="53">
        <f t="shared" si="23"/>
        <v>0</v>
      </c>
      <c r="AD730" s="53">
        <f t="shared" si="24"/>
        <v>0</v>
      </c>
      <c r="AE730" s="53" t="str">
        <f>IF(ISNA(VLOOKUP(C730,Вчера_Спутник!C:C, 1, FALSE)),"ошибка",0)</f>
        <v>ошибка</v>
      </c>
      <c r="AF730" s="55"/>
      <c r="AG730" s="53" t="e">
        <f>D730-VLOOKUP(C730, Вчера_Спутник!C:BG, 2, FALSE)</f>
        <v>#N/A</v>
      </c>
      <c r="AH730" s="53" t="e">
        <f>E730-F730-VLOOKUP(C730, Вчера_Спутник!C:BG, 3, FALSE)</f>
        <v>#N/A</v>
      </c>
      <c r="AI730" s="53" t="e">
        <f>G730-H730-VLOOKUP(C730, Вчера_Спутник!C:BG, 5, FALSE)</f>
        <v>#N/A</v>
      </c>
      <c r="AJ730" s="53" t="e">
        <f>I730-J730-VLOOKUP(C730, Вчера_Спутник!C:BG, 7, FALSE)</f>
        <v>#N/A</v>
      </c>
      <c r="AK730" s="53" t="e">
        <f>K730-L730-VLOOKUP(C730, Вчера_Спутник!C:BG, 9, FALSE)</f>
        <v>#N/A</v>
      </c>
      <c r="AL730" s="53" t="e">
        <f>M730-N730-VLOOKUP(C730, Вчера_Спутник!C:BG, 11, FALSE)</f>
        <v>#N/A</v>
      </c>
      <c r="AM730" s="53" t="e">
        <f>O730-P730-VLOOKUP(C730, Вчера_Спутник!C:BG, 13, FALSE)</f>
        <v>#N/A</v>
      </c>
      <c r="AN730" s="53" t="e">
        <f>Q730-R730-VLOOKUP(C730, Вчера_Спутник!C:BG, 15, FALSE)</f>
        <v>#N/A</v>
      </c>
      <c r="AO730" s="53" t="e">
        <f>S730-T730-VLOOKUP(C730, Вчера_Спутник!C:BG, 17, FALSE)</f>
        <v>#N/A</v>
      </c>
      <c r="AP730" s="53" t="e">
        <f>U730-V730-VLOOKUP(C730, Вчера_Спутник!C:BG, 19, FALSE)</f>
        <v>#N/A</v>
      </c>
      <c r="AQ730" s="53" t="e">
        <f>W730-X730-VLOOKUP(C730, Вчера_Спутник!C:BG, 21, FALSE)</f>
        <v>#N/A</v>
      </c>
      <c r="AR730" s="53" t="e">
        <f>Y730-Z730-VLOOKUP(C730, Вчера_Спутник!C:BG, 23, FALSE)</f>
        <v>#N/A</v>
      </c>
      <c r="AS730" s="53" t="e">
        <f>VLOOKUP(C730, Вчера_Спутник!C:BG, 25, FALSE)+F730-V730-Z730-AA730</f>
        <v>#N/A</v>
      </c>
    </row>
    <row r="731" spans="1:45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4"/>
      <c r="AB731" s="48"/>
      <c r="AC731" s="53">
        <f t="shared" si="23"/>
        <v>0</v>
      </c>
      <c r="AD731" s="53">
        <f t="shared" si="24"/>
        <v>0</v>
      </c>
      <c r="AE731" s="53" t="str">
        <f>IF(ISNA(VLOOKUP(C731,Вчера_Спутник!C:C, 1, FALSE)),"ошибка",0)</f>
        <v>ошибка</v>
      </c>
      <c r="AF731" s="55"/>
      <c r="AG731" s="53" t="e">
        <f>D731-VLOOKUP(C731, Вчера_Спутник!C:BG, 2, FALSE)</f>
        <v>#N/A</v>
      </c>
      <c r="AH731" s="53" t="e">
        <f>E731-F731-VLOOKUP(C731, Вчера_Спутник!C:BG, 3, FALSE)</f>
        <v>#N/A</v>
      </c>
      <c r="AI731" s="53" t="e">
        <f>G731-H731-VLOOKUP(C731, Вчера_Спутник!C:BG, 5, FALSE)</f>
        <v>#N/A</v>
      </c>
      <c r="AJ731" s="53" t="e">
        <f>I731-J731-VLOOKUP(C731, Вчера_Спутник!C:BG, 7, FALSE)</f>
        <v>#N/A</v>
      </c>
      <c r="AK731" s="53" t="e">
        <f>K731-L731-VLOOKUP(C731, Вчера_Спутник!C:BG, 9, FALSE)</f>
        <v>#N/A</v>
      </c>
      <c r="AL731" s="53" t="e">
        <f>M731-N731-VLOOKUP(C731, Вчера_Спутник!C:BG, 11, FALSE)</f>
        <v>#N/A</v>
      </c>
      <c r="AM731" s="53" t="e">
        <f>O731-P731-VLOOKUP(C731, Вчера_Спутник!C:BG, 13, FALSE)</f>
        <v>#N/A</v>
      </c>
      <c r="AN731" s="53" t="e">
        <f>Q731-R731-VLOOKUP(C731, Вчера_Спутник!C:BG, 15, FALSE)</f>
        <v>#N/A</v>
      </c>
      <c r="AO731" s="53" t="e">
        <f>S731-T731-VLOOKUP(C731, Вчера_Спутник!C:BG, 17, FALSE)</f>
        <v>#N/A</v>
      </c>
      <c r="AP731" s="53" t="e">
        <f>U731-V731-VLOOKUP(C731, Вчера_Спутник!C:BG, 19, FALSE)</f>
        <v>#N/A</v>
      </c>
      <c r="AQ731" s="53" t="e">
        <f>W731-X731-VLOOKUP(C731, Вчера_Спутник!C:BG, 21, FALSE)</f>
        <v>#N/A</v>
      </c>
      <c r="AR731" s="53" t="e">
        <f>Y731-Z731-VLOOKUP(C731, Вчера_Спутник!C:BG, 23, FALSE)</f>
        <v>#N/A</v>
      </c>
      <c r="AS731" s="53" t="e">
        <f>VLOOKUP(C731, Вчера_Спутник!C:BG, 25, FALSE)+F731-V731-Z731-AA731</f>
        <v>#N/A</v>
      </c>
    </row>
    <row r="732" spans="1:45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4"/>
      <c r="AB732" s="48"/>
      <c r="AC732" s="53">
        <f t="shared" si="23"/>
        <v>0</v>
      </c>
      <c r="AD732" s="53">
        <f t="shared" si="24"/>
        <v>0</v>
      </c>
      <c r="AE732" s="53" t="str">
        <f>IF(ISNA(VLOOKUP(C732,Вчера_Спутник!C:C, 1, FALSE)),"ошибка",0)</f>
        <v>ошибка</v>
      </c>
      <c r="AF732" s="55"/>
      <c r="AG732" s="53" t="e">
        <f>D732-VLOOKUP(C732, Вчера_Спутник!C:BG, 2, FALSE)</f>
        <v>#N/A</v>
      </c>
      <c r="AH732" s="53" t="e">
        <f>E732-F732-VLOOKUP(C732, Вчера_Спутник!C:BG, 3, FALSE)</f>
        <v>#N/A</v>
      </c>
      <c r="AI732" s="53" t="e">
        <f>G732-H732-VLOOKUP(C732, Вчера_Спутник!C:BG, 5, FALSE)</f>
        <v>#N/A</v>
      </c>
      <c r="AJ732" s="53" t="e">
        <f>I732-J732-VLOOKUP(C732, Вчера_Спутник!C:BG, 7, FALSE)</f>
        <v>#N/A</v>
      </c>
      <c r="AK732" s="53" t="e">
        <f>K732-L732-VLOOKUP(C732, Вчера_Спутник!C:BG, 9, FALSE)</f>
        <v>#N/A</v>
      </c>
      <c r="AL732" s="53" t="e">
        <f>M732-N732-VLOOKUP(C732, Вчера_Спутник!C:BG, 11, FALSE)</f>
        <v>#N/A</v>
      </c>
      <c r="AM732" s="53" t="e">
        <f>O732-P732-VLOOKUP(C732, Вчера_Спутник!C:BG, 13, FALSE)</f>
        <v>#N/A</v>
      </c>
      <c r="AN732" s="53" t="e">
        <f>Q732-R732-VLOOKUP(C732, Вчера_Спутник!C:BG, 15, FALSE)</f>
        <v>#N/A</v>
      </c>
      <c r="AO732" s="53" t="e">
        <f>S732-T732-VLOOKUP(C732, Вчера_Спутник!C:BG, 17, FALSE)</f>
        <v>#N/A</v>
      </c>
      <c r="AP732" s="53" t="e">
        <f>U732-V732-VLOOKUP(C732, Вчера_Спутник!C:BG, 19, FALSE)</f>
        <v>#N/A</v>
      </c>
      <c r="AQ732" s="53" t="e">
        <f>W732-X732-VLOOKUP(C732, Вчера_Спутник!C:BG, 21, FALSE)</f>
        <v>#N/A</v>
      </c>
      <c r="AR732" s="53" t="e">
        <f>Y732-Z732-VLOOKUP(C732, Вчера_Спутник!C:BG, 23, FALSE)</f>
        <v>#N/A</v>
      </c>
      <c r="AS732" s="53" t="e">
        <f>VLOOKUP(C732, Вчера_Спутник!C:BG, 25, FALSE)+F732-V732-Z732-AA732</f>
        <v>#N/A</v>
      </c>
    </row>
    <row r="733" spans="1:45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4"/>
      <c r="AB733" s="48"/>
      <c r="AC733" s="53">
        <f t="shared" si="23"/>
        <v>0</v>
      </c>
      <c r="AD733" s="53">
        <f t="shared" si="24"/>
        <v>0</v>
      </c>
      <c r="AE733" s="53" t="str">
        <f>IF(ISNA(VLOOKUP(C733,Вчера_Спутник!C:C, 1, FALSE)),"ошибка",0)</f>
        <v>ошибка</v>
      </c>
      <c r="AF733" s="55"/>
      <c r="AG733" s="53" t="e">
        <f>D733-VLOOKUP(C733, Вчера_Спутник!C:BG, 2, FALSE)</f>
        <v>#N/A</v>
      </c>
      <c r="AH733" s="53" t="e">
        <f>E733-F733-VLOOKUP(C733, Вчера_Спутник!C:BG, 3, FALSE)</f>
        <v>#N/A</v>
      </c>
      <c r="AI733" s="53" t="e">
        <f>G733-H733-VLOOKUP(C733, Вчера_Спутник!C:BG, 5, FALSE)</f>
        <v>#N/A</v>
      </c>
      <c r="AJ733" s="53" t="e">
        <f>I733-J733-VLOOKUP(C733, Вчера_Спутник!C:BG, 7, FALSE)</f>
        <v>#N/A</v>
      </c>
      <c r="AK733" s="53" t="e">
        <f>K733-L733-VLOOKUP(C733, Вчера_Спутник!C:BG, 9, FALSE)</f>
        <v>#N/A</v>
      </c>
      <c r="AL733" s="53" t="e">
        <f>M733-N733-VLOOKUP(C733, Вчера_Спутник!C:BG, 11, FALSE)</f>
        <v>#N/A</v>
      </c>
      <c r="AM733" s="53" t="e">
        <f>O733-P733-VLOOKUP(C733, Вчера_Спутник!C:BG, 13, FALSE)</f>
        <v>#N/A</v>
      </c>
      <c r="AN733" s="53" t="e">
        <f>Q733-R733-VLOOKUP(C733, Вчера_Спутник!C:BG, 15, FALSE)</f>
        <v>#N/A</v>
      </c>
      <c r="AO733" s="53" t="e">
        <f>S733-T733-VLOOKUP(C733, Вчера_Спутник!C:BG, 17, FALSE)</f>
        <v>#N/A</v>
      </c>
      <c r="AP733" s="53" t="e">
        <f>U733-V733-VLOOKUP(C733, Вчера_Спутник!C:BG, 19, FALSE)</f>
        <v>#N/A</v>
      </c>
      <c r="AQ733" s="53" t="e">
        <f>W733-X733-VLOOKUP(C733, Вчера_Спутник!C:BG, 21, FALSE)</f>
        <v>#N/A</v>
      </c>
      <c r="AR733" s="53" t="e">
        <f>Y733-Z733-VLOOKUP(C733, Вчера_Спутник!C:BG, 23, FALSE)</f>
        <v>#N/A</v>
      </c>
      <c r="AS733" s="53" t="e">
        <f>VLOOKUP(C733, Вчера_Спутник!C:BG, 25, FALSE)+F733-V733-Z733-AA733</f>
        <v>#N/A</v>
      </c>
    </row>
    <row r="734" spans="1:45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4"/>
      <c r="AB734" s="48"/>
      <c r="AC734" s="53">
        <f t="shared" si="23"/>
        <v>0</v>
      </c>
      <c r="AD734" s="53">
        <f t="shared" si="24"/>
        <v>0</v>
      </c>
      <c r="AE734" s="53" t="str">
        <f>IF(ISNA(VLOOKUP(C734,Вчера_Спутник!C:C, 1, FALSE)),"ошибка",0)</f>
        <v>ошибка</v>
      </c>
      <c r="AF734" s="55"/>
      <c r="AG734" s="53" t="e">
        <f>D734-VLOOKUP(C734, Вчера_Спутник!C:BG, 2, FALSE)</f>
        <v>#N/A</v>
      </c>
      <c r="AH734" s="53" t="e">
        <f>E734-F734-VLOOKUP(C734, Вчера_Спутник!C:BG, 3, FALSE)</f>
        <v>#N/A</v>
      </c>
      <c r="AI734" s="53" t="e">
        <f>G734-H734-VLOOKUP(C734, Вчера_Спутник!C:BG, 5, FALSE)</f>
        <v>#N/A</v>
      </c>
      <c r="AJ734" s="53" t="e">
        <f>I734-J734-VLOOKUP(C734, Вчера_Спутник!C:BG, 7, FALSE)</f>
        <v>#N/A</v>
      </c>
      <c r="AK734" s="53" t="e">
        <f>K734-L734-VLOOKUP(C734, Вчера_Спутник!C:BG, 9, FALSE)</f>
        <v>#N/A</v>
      </c>
      <c r="AL734" s="53" t="e">
        <f>M734-N734-VLOOKUP(C734, Вчера_Спутник!C:BG, 11, FALSE)</f>
        <v>#N/A</v>
      </c>
      <c r="AM734" s="53" t="e">
        <f>O734-P734-VLOOKUP(C734, Вчера_Спутник!C:BG, 13, FALSE)</f>
        <v>#N/A</v>
      </c>
      <c r="AN734" s="53" t="e">
        <f>Q734-R734-VLOOKUP(C734, Вчера_Спутник!C:BG, 15, FALSE)</f>
        <v>#N/A</v>
      </c>
      <c r="AO734" s="53" t="e">
        <f>S734-T734-VLOOKUP(C734, Вчера_Спутник!C:BG, 17, FALSE)</f>
        <v>#N/A</v>
      </c>
      <c r="AP734" s="53" t="e">
        <f>U734-V734-VLOOKUP(C734, Вчера_Спутник!C:BG, 19, FALSE)</f>
        <v>#N/A</v>
      </c>
      <c r="AQ734" s="53" t="e">
        <f>W734-X734-VLOOKUP(C734, Вчера_Спутник!C:BG, 21, FALSE)</f>
        <v>#N/A</v>
      </c>
      <c r="AR734" s="53" t="e">
        <f>Y734-Z734-VLOOKUP(C734, Вчера_Спутник!C:BG, 23, FALSE)</f>
        <v>#N/A</v>
      </c>
      <c r="AS734" s="53" t="e">
        <f>VLOOKUP(C734, Вчера_Спутник!C:BG, 25, FALSE)+F734-V734-Z734-AA734</f>
        <v>#N/A</v>
      </c>
    </row>
    <row r="735" spans="1:45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4"/>
      <c r="AB735" s="48"/>
      <c r="AC735" s="53">
        <f t="shared" si="23"/>
        <v>0</v>
      </c>
      <c r="AD735" s="53">
        <f t="shared" si="24"/>
        <v>0</v>
      </c>
      <c r="AE735" s="53" t="str">
        <f>IF(ISNA(VLOOKUP(C735,Вчера_Спутник!C:C, 1, FALSE)),"ошибка",0)</f>
        <v>ошибка</v>
      </c>
      <c r="AF735" s="55"/>
      <c r="AG735" s="53" t="e">
        <f>D735-VLOOKUP(C735, Вчера_Спутник!C:BG, 2, FALSE)</f>
        <v>#N/A</v>
      </c>
      <c r="AH735" s="53" t="e">
        <f>E735-F735-VLOOKUP(C735, Вчера_Спутник!C:BG, 3, FALSE)</f>
        <v>#N/A</v>
      </c>
      <c r="AI735" s="53" t="e">
        <f>G735-H735-VLOOKUP(C735, Вчера_Спутник!C:BG, 5, FALSE)</f>
        <v>#N/A</v>
      </c>
      <c r="AJ735" s="53" t="e">
        <f>I735-J735-VLOOKUP(C735, Вчера_Спутник!C:BG, 7, FALSE)</f>
        <v>#N/A</v>
      </c>
      <c r="AK735" s="53" t="e">
        <f>K735-L735-VLOOKUP(C735, Вчера_Спутник!C:BG, 9, FALSE)</f>
        <v>#N/A</v>
      </c>
      <c r="AL735" s="53" t="e">
        <f>M735-N735-VLOOKUP(C735, Вчера_Спутник!C:BG, 11, FALSE)</f>
        <v>#N/A</v>
      </c>
      <c r="AM735" s="53" t="e">
        <f>O735-P735-VLOOKUP(C735, Вчера_Спутник!C:BG, 13, FALSE)</f>
        <v>#N/A</v>
      </c>
      <c r="AN735" s="53" t="e">
        <f>Q735-R735-VLOOKUP(C735, Вчера_Спутник!C:BG, 15, FALSE)</f>
        <v>#N/A</v>
      </c>
      <c r="AO735" s="53" t="e">
        <f>S735-T735-VLOOKUP(C735, Вчера_Спутник!C:BG, 17, FALSE)</f>
        <v>#N/A</v>
      </c>
      <c r="AP735" s="53" t="e">
        <f>U735-V735-VLOOKUP(C735, Вчера_Спутник!C:BG, 19, FALSE)</f>
        <v>#N/A</v>
      </c>
      <c r="AQ735" s="53" t="e">
        <f>W735-X735-VLOOKUP(C735, Вчера_Спутник!C:BG, 21, FALSE)</f>
        <v>#N/A</v>
      </c>
      <c r="AR735" s="53" t="e">
        <f>Y735-Z735-VLOOKUP(C735, Вчера_Спутник!C:BG, 23, FALSE)</f>
        <v>#N/A</v>
      </c>
      <c r="AS735" s="53" t="e">
        <f>VLOOKUP(C735, Вчера_Спутник!C:BG, 25, FALSE)+F735-V735-Z735-AA735</f>
        <v>#N/A</v>
      </c>
    </row>
    <row r="736" spans="1:45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4"/>
      <c r="AB736" s="48"/>
      <c r="AC736" s="53">
        <f t="shared" si="23"/>
        <v>0</v>
      </c>
      <c r="AD736" s="53">
        <f t="shared" si="24"/>
        <v>0</v>
      </c>
      <c r="AE736" s="53" t="str">
        <f>IF(ISNA(VLOOKUP(C736,Вчера_Спутник!C:C, 1, FALSE)),"ошибка",0)</f>
        <v>ошибка</v>
      </c>
      <c r="AF736" s="55"/>
      <c r="AG736" s="53" t="e">
        <f>D736-VLOOKUP(C736, Вчера_Спутник!C:BG, 2, FALSE)</f>
        <v>#N/A</v>
      </c>
      <c r="AH736" s="53" t="e">
        <f>E736-F736-VLOOKUP(C736, Вчера_Спутник!C:BG, 3, FALSE)</f>
        <v>#N/A</v>
      </c>
      <c r="AI736" s="53" t="e">
        <f>G736-H736-VLOOKUP(C736, Вчера_Спутник!C:BG, 5, FALSE)</f>
        <v>#N/A</v>
      </c>
      <c r="AJ736" s="53" t="e">
        <f>I736-J736-VLOOKUP(C736, Вчера_Спутник!C:BG, 7, FALSE)</f>
        <v>#N/A</v>
      </c>
      <c r="AK736" s="53" t="e">
        <f>K736-L736-VLOOKUP(C736, Вчера_Спутник!C:BG, 9, FALSE)</f>
        <v>#N/A</v>
      </c>
      <c r="AL736" s="53" t="e">
        <f>M736-N736-VLOOKUP(C736, Вчера_Спутник!C:BG, 11, FALSE)</f>
        <v>#N/A</v>
      </c>
      <c r="AM736" s="53" t="e">
        <f>O736-P736-VLOOKUP(C736, Вчера_Спутник!C:BG, 13, FALSE)</f>
        <v>#N/A</v>
      </c>
      <c r="AN736" s="53" t="e">
        <f>Q736-R736-VLOOKUP(C736, Вчера_Спутник!C:BG, 15, FALSE)</f>
        <v>#N/A</v>
      </c>
      <c r="AO736" s="53" t="e">
        <f>S736-T736-VLOOKUP(C736, Вчера_Спутник!C:BG, 17, FALSE)</f>
        <v>#N/A</v>
      </c>
      <c r="AP736" s="53" t="e">
        <f>U736-V736-VLOOKUP(C736, Вчера_Спутник!C:BG, 19, FALSE)</f>
        <v>#N/A</v>
      </c>
      <c r="AQ736" s="53" t="e">
        <f>W736-X736-VLOOKUP(C736, Вчера_Спутник!C:BG, 21, FALSE)</f>
        <v>#N/A</v>
      </c>
      <c r="AR736" s="53" t="e">
        <f>Y736-Z736-VLOOKUP(C736, Вчера_Спутник!C:BG, 23, FALSE)</f>
        <v>#N/A</v>
      </c>
      <c r="AS736" s="53" t="e">
        <f>VLOOKUP(C736, Вчера_Спутник!C:BG, 25, FALSE)+F736-V736-Z736-AA736</f>
        <v>#N/A</v>
      </c>
    </row>
    <row r="737" spans="1:45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4"/>
      <c r="AB737" s="48"/>
      <c r="AC737" s="53">
        <f t="shared" si="23"/>
        <v>0</v>
      </c>
      <c r="AD737" s="53">
        <f t="shared" si="24"/>
        <v>0</v>
      </c>
      <c r="AE737" s="53" t="str">
        <f>IF(ISNA(VLOOKUP(C737,Вчера_Спутник!C:C, 1, FALSE)),"ошибка",0)</f>
        <v>ошибка</v>
      </c>
      <c r="AF737" s="55"/>
      <c r="AG737" s="53" t="e">
        <f>D737-VLOOKUP(C737, Вчера_Спутник!C:BG, 2, FALSE)</f>
        <v>#N/A</v>
      </c>
      <c r="AH737" s="53" t="e">
        <f>E737-F737-VLOOKUP(C737, Вчера_Спутник!C:BG, 3, FALSE)</f>
        <v>#N/A</v>
      </c>
      <c r="AI737" s="53" t="e">
        <f>G737-H737-VLOOKUP(C737, Вчера_Спутник!C:BG, 5, FALSE)</f>
        <v>#N/A</v>
      </c>
      <c r="AJ737" s="53" t="e">
        <f>I737-J737-VLOOKUP(C737, Вчера_Спутник!C:BG, 7, FALSE)</f>
        <v>#N/A</v>
      </c>
      <c r="AK737" s="53" t="e">
        <f>K737-L737-VLOOKUP(C737, Вчера_Спутник!C:BG, 9, FALSE)</f>
        <v>#N/A</v>
      </c>
      <c r="AL737" s="53" t="e">
        <f>M737-N737-VLOOKUP(C737, Вчера_Спутник!C:BG, 11, FALSE)</f>
        <v>#N/A</v>
      </c>
      <c r="AM737" s="53" t="e">
        <f>O737-P737-VLOOKUP(C737, Вчера_Спутник!C:BG, 13, FALSE)</f>
        <v>#N/A</v>
      </c>
      <c r="AN737" s="53" t="e">
        <f>Q737-R737-VLOOKUP(C737, Вчера_Спутник!C:BG, 15, FALSE)</f>
        <v>#N/A</v>
      </c>
      <c r="AO737" s="53" t="e">
        <f>S737-T737-VLOOKUP(C737, Вчера_Спутник!C:BG, 17, FALSE)</f>
        <v>#N/A</v>
      </c>
      <c r="AP737" s="53" t="e">
        <f>U737-V737-VLOOKUP(C737, Вчера_Спутник!C:BG, 19, FALSE)</f>
        <v>#N/A</v>
      </c>
      <c r="AQ737" s="53" t="e">
        <f>W737-X737-VLOOKUP(C737, Вчера_Спутник!C:BG, 21, FALSE)</f>
        <v>#N/A</v>
      </c>
      <c r="AR737" s="53" t="e">
        <f>Y737-Z737-VLOOKUP(C737, Вчера_Спутник!C:BG, 23, FALSE)</f>
        <v>#N/A</v>
      </c>
      <c r="AS737" s="53" t="e">
        <f>VLOOKUP(C737, Вчера_Спутник!C:BG, 25, FALSE)+F737-V737-Z737-AA737</f>
        <v>#N/A</v>
      </c>
    </row>
    <row r="738" spans="1:45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4"/>
      <c r="AB738" s="48"/>
      <c r="AC738" s="53">
        <f t="shared" si="23"/>
        <v>0</v>
      </c>
      <c r="AD738" s="53">
        <f t="shared" si="24"/>
        <v>0</v>
      </c>
      <c r="AE738" s="53" t="str">
        <f>IF(ISNA(VLOOKUP(C738,Вчера_Спутник!C:C, 1, FALSE)),"ошибка",0)</f>
        <v>ошибка</v>
      </c>
      <c r="AF738" s="55"/>
      <c r="AG738" s="53" t="e">
        <f>D738-VLOOKUP(C738, Вчера_Спутник!C:BG, 2, FALSE)</f>
        <v>#N/A</v>
      </c>
      <c r="AH738" s="53" t="e">
        <f>E738-F738-VLOOKUP(C738, Вчера_Спутник!C:BG, 3, FALSE)</f>
        <v>#N/A</v>
      </c>
      <c r="AI738" s="53" t="e">
        <f>G738-H738-VLOOKUP(C738, Вчера_Спутник!C:BG, 5, FALSE)</f>
        <v>#N/A</v>
      </c>
      <c r="AJ738" s="53" t="e">
        <f>I738-J738-VLOOKUP(C738, Вчера_Спутник!C:BG, 7, FALSE)</f>
        <v>#N/A</v>
      </c>
      <c r="AK738" s="53" t="e">
        <f>K738-L738-VLOOKUP(C738, Вчера_Спутник!C:BG, 9, FALSE)</f>
        <v>#N/A</v>
      </c>
      <c r="AL738" s="53" t="e">
        <f>M738-N738-VLOOKUP(C738, Вчера_Спутник!C:BG, 11, FALSE)</f>
        <v>#N/A</v>
      </c>
      <c r="AM738" s="53" t="e">
        <f>O738-P738-VLOOKUP(C738, Вчера_Спутник!C:BG, 13, FALSE)</f>
        <v>#N/A</v>
      </c>
      <c r="AN738" s="53" t="e">
        <f>Q738-R738-VLOOKUP(C738, Вчера_Спутник!C:BG, 15, FALSE)</f>
        <v>#N/A</v>
      </c>
      <c r="AO738" s="53" t="e">
        <f>S738-T738-VLOOKUP(C738, Вчера_Спутник!C:BG, 17, FALSE)</f>
        <v>#N/A</v>
      </c>
      <c r="AP738" s="53" t="e">
        <f>U738-V738-VLOOKUP(C738, Вчера_Спутник!C:BG, 19, FALSE)</f>
        <v>#N/A</v>
      </c>
      <c r="AQ738" s="53" t="e">
        <f>W738-X738-VLOOKUP(C738, Вчера_Спутник!C:BG, 21, FALSE)</f>
        <v>#N/A</v>
      </c>
      <c r="AR738" s="53" t="e">
        <f>Y738-Z738-VLOOKUP(C738, Вчера_Спутник!C:BG, 23, FALSE)</f>
        <v>#N/A</v>
      </c>
      <c r="AS738" s="53" t="e">
        <f>VLOOKUP(C738, Вчера_Спутник!C:BG, 25, FALSE)+F738-V738-Z738-AA738</f>
        <v>#N/A</v>
      </c>
    </row>
    <row r="739" spans="1:45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4"/>
      <c r="AB739" s="48"/>
      <c r="AC739" s="53">
        <f t="shared" si="23"/>
        <v>0</v>
      </c>
      <c r="AD739" s="53">
        <f t="shared" si="24"/>
        <v>0</v>
      </c>
      <c r="AE739" s="53" t="str">
        <f>IF(ISNA(VLOOKUP(C739,Вчера_Спутник!C:C, 1, FALSE)),"ошибка",0)</f>
        <v>ошибка</v>
      </c>
      <c r="AF739" s="55"/>
      <c r="AG739" s="53" t="e">
        <f>D739-VLOOKUP(C739, Вчера_Спутник!C:BG, 2, FALSE)</f>
        <v>#N/A</v>
      </c>
      <c r="AH739" s="53" t="e">
        <f>E739-F739-VLOOKUP(C739, Вчера_Спутник!C:BG, 3, FALSE)</f>
        <v>#N/A</v>
      </c>
      <c r="AI739" s="53" t="e">
        <f>G739-H739-VLOOKUP(C739, Вчера_Спутник!C:BG, 5, FALSE)</f>
        <v>#N/A</v>
      </c>
      <c r="AJ739" s="53" t="e">
        <f>I739-J739-VLOOKUP(C739, Вчера_Спутник!C:BG, 7, FALSE)</f>
        <v>#N/A</v>
      </c>
      <c r="AK739" s="53" t="e">
        <f>K739-L739-VLOOKUP(C739, Вчера_Спутник!C:BG, 9, FALSE)</f>
        <v>#N/A</v>
      </c>
      <c r="AL739" s="53" t="e">
        <f>M739-N739-VLOOKUP(C739, Вчера_Спутник!C:BG, 11, FALSE)</f>
        <v>#N/A</v>
      </c>
      <c r="AM739" s="53" t="e">
        <f>O739-P739-VLOOKUP(C739, Вчера_Спутник!C:BG, 13, FALSE)</f>
        <v>#N/A</v>
      </c>
      <c r="AN739" s="53" t="e">
        <f>Q739-R739-VLOOKUP(C739, Вчера_Спутник!C:BG, 15, FALSE)</f>
        <v>#N/A</v>
      </c>
      <c r="AO739" s="53" t="e">
        <f>S739-T739-VLOOKUP(C739, Вчера_Спутник!C:BG, 17, FALSE)</f>
        <v>#N/A</v>
      </c>
      <c r="AP739" s="53" t="e">
        <f>U739-V739-VLOOKUP(C739, Вчера_Спутник!C:BG, 19, FALSE)</f>
        <v>#N/A</v>
      </c>
      <c r="AQ739" s="53" t="e">
        <f>W739-X739-VLOOKUP(C739, Вчера_Спутник!C:BG, 21, FALSE)</f>
        <v>#N/A</v>
      </c>
      <c r="AR739" s="53" t="e">
        <f>Y739-Z739-VLOOKUP(C739, Вчера_Спутник!C:BG, 23, FALSE)</f>
        <v>#N/A</v>
      </c>
      <c r="AS739" s="53" t="e">
        <f>VLOOKUP(C739, Вчера_Спутник!C:BG, 25, FALSE)+F739-V739-Z739-AA739</f>
        <v>#N/A</v>
      </c>
    </row>
    <row r="740" spans="1:45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4"/>
      <c r="AB740" s="48"/>
      <c r="AC740" s="53">
        <f t="shared" si="23"/>
        <v>0</v>
      </c>
      <c r="AD740" s="53">
        <f t="shared" si="24"/>
        <v>0</v>
      </c>
      <c r="AE740" s="53" t="str">
        <f>IF(ISNA(VLOOKUP(C740,Вчера_Спутник!C:C, 1, FALSE)),"ошибка",0)</f>
        <v>ошибка</v>
      </c>
      <c r="AF740" s="55"/>
      <c r="AG740" s="53" t="e">
        <f>D740-VLOOKUP(C740, Вчера_Спутник!C:BG, 2, FALSE)</f>
        <v>#N/A</v>
      </c>
      <c r="AH740" s="53" t="e">
        <f>E740-F740-VLOOKUP(C740, Вчера_Спутник!C:BG, 3, FALSE)</f>
        <v>#N/A</v>
      </c>
      <c r="AI740" s="53" t="e">
        <f>G740-H740-VLOOKUP(C740, Вчера_Спутник!C:BG, 5, FALSE)</f>
        <v>#N/A</v>
      </c>
      <c r="AJ740" s="53" t="e">
        <f>I740-J740-VLOOKUP(C740, Вчера_Спутник!C:BG, 7, FALSE)</f>
        <v>#N/A</v>
      </c>
      <c r="AK740" s="53" t="e">
        <f>K740-L740-VLOOKUP(C740, Вчера_Спутник!C:BG, 9, FALSE)</f>
        <v>#N/A</v>
      </c>
      <c r="AL740" s="53" t="e">
        <f>M740-N740-VLOOKUP(C740, Вчера_Спутник!C:BG, 11, FALSE)</f>
        <v>#N/A</v>
      </c>
      <c r="AM740" s="53" t="e">
        <f>O740-P740-VLOOKUP(C740, Вчера_Спутник!C:BG, 13, FALSE)</f>
        <v>#N/A</v>
      </c>
      <c r="AN740" s="53" t="e">
        <f>Q740-R740-VLOOKUP(C740, Вчера_Спутник!C:BG, 15, FALSE)</f>
        <v>#N/A</v>
      </c>
      <c r="AO740" s="53" t="e">
        <f>S740-T740-VLOOKUP(C740, Вчера_Спутник!C:BG, 17, FALSE)</f>
        <v>#N/A</v>
      </c>
      <c r="AP740" s="53" t="e">
        <f>U740-V740-VLOOKUP(C740, Вчера_Спутник!C:BG, 19, FALSE)</f>
        <v>#N/A</v>
      </c>
      <c r="AQ740" s="53" t="e">
        <f>W740-X740-VLOOKUP(C740, Вчера_Спутник!C:BG, 21, FALSE)</f>
        <v>#N/A</v>
      </c>
      <c r="AR740" s="53" t="e">
        <f>Y740-Z740-VLOOKUP(C740, Вчера_Спутник!C:BG, 23, FALSE)</f>
        <v>#N/A</v>
      </c>
      <c r="AS740" s="53" t="e">
        <f>VLOOKUP(C740, Вчера_Спутник!C:BG, 25, FALSE)+F740-V740-Z740-AA740</f>
        <v>#N/A</v>
      </c>
    </row>
    <row r="741" spans="1:45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4"/>
      <c r="AB741" s="48"/>
      <c r="AC741" s="53">
        <f t="shared" si="23"/>
        <v>0</v>
      </c>
      <c r="AD741" s="53">
        <f t="shared" si="24"/>
        <v>0</v>
      </c>
      <c r="AE741" s="53" t="str">
        <f>IF(ISNA(VLOOKUP(C741,Вчера_Спутник!C:C, 1, FALSE)),"ошибка",0)</f>
        <v>ошибка</v>
      </c>
      <c r="AF741" s="55"/>
      <c r="AG741" s="53" t="e">
        <f>D741-VLOOKUP(C741, Вчера_Спутник!C:BG, 2, FALSE)</f>
        <v>#N/A</v>
      </c>
      <c r="AH741" s="53" t="e">
        <f>E741-F741-VLOOKUP(C741, Вчера_Спутник!C:BG, 3, FALSE)</f>
        <v>#N/A</v>
      </c>
      <c r="AI741" s="53" t="e">
        <f>G741-H741-VLOOKUP(C741, Вчера_Спутник!C:BG, 5, FALSE)</f>
        <v>#N/A</v>
      </c>
      <c r="AJ741" s="53" t="e">
        <f>I741-J741-VLOOKUP(C741, Вчера_Спутник!C:BG, 7, FALSE)</f>
        <v>#N/A</v>
      </c>
      <c r="AK741" s="53" t="e">
        <f>K741-L741-VLOOKUP(C741, Вчера_Спутник!C:BG, 9, FALSE)</f>
        <v>#N/A</v>
      </c>
      <c r="AL741" s="53" t="e">
        <f>M741-N741-VLOOKUP(C741, Вчера_Спутник!C:BG, 11, FALSE)</f>
        <v>#N/A</v>
      </c>
      <c r="AM741" s="53" t="e">
        <f>O741-P741-VLOOKUP(C741, Вчера_Спутник!C:BG, 13, FALSE)</f>
        <v>#N/A</v>
      </c>
      <c r="AN741" s="53" t="e">
        <f>Q741-R741-VLOOKUP(C741, Вчера_Спутник!C:BG, 15, FALSE)</f>
        <v>#N/A</v>
      </c>
      <c r="AO741" s="53" t="e">
        <f>S741-T741-VLOOKUP(C741, Вчера_Спутник!C:BG, 17, FALSE)</f>
        <v>#N/A</v>
      </c>
      <c r="AP741" s="53" t="e">
        <f>U741-V741-VLOOKUP(C741, Вчера_Спутник!C:BG, 19, FALSE)</f>
        <v>#N/A</v>
      </c>
      <c r="AQ741" s="53" t="e">
        <f>W741-X741-VLOOKUP(C741, Вчера_Спутник!C:BG, 21, FALSE)</f>
        <v>#N/A</v>
      </c>
      <c r="AR741" s="53" t="e">
        <f>Y741-Z741-VLOOKUP(C741, Вчера_Спутник!C:BG, 23, FALSE)</f>
        <v>#N/A</v>
      </c>
      <c r="AS741" s="53" t="e">
        <f>VLOOKUP(C741, Вчера_Спутник!C:BG, 25, FALSE)+F741-V741-Z741-AA741</f>
        <v>#N/A</v>
      </c>
    </row>
    <row r="742" spans="1:45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4"/>
      <c r="AB742" s="48"/>
      <c r="AC742" s="53">
        <f t="shared" si="23"/>
        <v>0</v>
      </c>
      <c r="AD742" s="53">
        <f t="shared" si="24"/>
        <v>0</v>
      </c>
      <c r="AE742" s="53" t="str">
        <f>IF(ISNA(VLOOKUP(C742,Вчера_Спутник!C:C, 1, FALSE)),"ошибка",0)</f>
        <v>ошибка</v>
      </c>
      <c r="AF742" s="55"/>
      <c r="AG742" s="53" t="e">
        <f>D742-VLOOKUP(C742, Вчера_Спутник!C:BG, 2, FALSE)</f>
        <v>#N/A</v>
      </c>
      <c r="AH742" s="53" t="e">
        <f>E742-F742-VLOOKUP(C742, Вчера_Спутник!C:BG, 3, FALSE)</f>
        <v>#N/A</v>
      </c>
      <c r="AI742" s="53" t="e">
        <f>G742-H742-VLOOKUP(C742, Вчера_Спутник!C:BG, 5, FALSE)</f>
        <v>#N/A</v>
      </c>
      <c r="AJ742" s="53" t="e">
        <f>I742-J742-VLOOKUP(C742, Вчера_Спутник!C:BG, 7, FALSE)</f>
        <v>#N/A</v>
      </c>
      <c r="AK742" s="53" t="e">
        <f>K742-L742-VLOOKUP(C742, Вчера_Спутник!C:BG, 9, FALSE)</f>
        <v>#N/A</v>
      </c>
      <c r="AL742" s="53" t="e">
        <f>M742-N742-VLOOKUP(C742, Вчера_Спутник!C:BG, 11, FALSE)</f>
        <v>#N/A</v>
      </c>
      <c r="AM742" s="53" t="e">
        <f>O742-P742-VLOOKUP(C742, Вчера_Спутник!C:BG, 13, FALSE)</f>
        <v>#N/A</v>
      </c>
      <c r="AN742" s="53" t="e">
        <f>Q742-R742-VLOOKUP(C742, Вчера_Спутник!C:BG, 15, FALSE)</f>
        <v>#N/A</v>
      </c>
      <c r="AO742" s="53" t="e">
        <f>S742-T742-VLOOKUP(C742, Вчера_Спутник!C:BG, 17, FALSE)</f>
        <v>#N/A</v>
      </c>
      <c r="AP742" s="53" t="e">
        <f>U742-V742-VLOOKUP(C742, Вчера_Спутник!C:BG, 19, FALSE)</f>
        <v>#N/A</v>
      </c>
      <c r="AQ742" s="53" t="e">
        <f>W742-X742-VLOOKUP(C742, Вчера_Спутник!C:BG, 21, FALSE)</f>
        <v>#N/A</v>
      </c>
      <c r="AR742" s="53" t="e">
        <f>Y742-Z742-VLOOKUP(C742, Вчера_Спутник!C:BG, 23, FALSE)</f>
        <v>#N/A</v>
      </c>
      <c r="AS742" s="53" t="e">
        <f>VLOOKUP(C742, Вчера_Спутник!C:BG, 25, FALSE)+F742-V742-Z742-AA742</f>
        <v>#N/A</v>
      </c>
    </row>
    <row r="743" spans="1:45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4"/>
      <c r="AB743" s="48"/>
      <c r="AC743" s="53">
        <f t="shared" si="23"/>
        <v>0</v>
      </c>
      <c r="AD743" s="53">
        <f t="shared" si="24"/>
        <v>0</v>
      </c>
      <c r="AE743" s="53" t="str">
        <f>IF(ISNA(VLOOKUP(C743,Вчера_Спутник!C:C, 1, FALSE)),"ошибка",0)</f>
        <v>ошибка</v>
      </c>
      <c r="AF743" s="55"/>
      <c r="AG743" s="53" t="e">
        <f>D743-VLOOKUP(C743, Вчера_Спутник!C:BG, 2, FALSE)</f>
        <v>#N/A</v>
      </c>
      <c r="AH743" s="53" t="e">
        <f>E743-F743-VLOOKUP(C743, Вчера_Спутник!C:BG, 3, FALSE)</f>
        <v>#N/A</v>
      </c>
      <c r="AI743" s="53" t="e">
        <f>G743-H743-VLOOKUP(C743, Вчера_Спутник!C:BG, 5, FALSE)</f>
        <v>#N/A</v>
      </c>
      <c r="AJ743" s="53" t="e">
        <f>I743-J743-VLOOKUP(C743, Вчера_Спутник!C:BG, 7, FALSE)</f>
        <v>#N/A</v>
      </c>
      <c r="AK743" s="53" t="e">
        <f>K743-L743-VLOOKUP(C743, Вчера_Спутник!C:BG, 9, FALSE)</f>
        <v>#N/A</v>
      </c>
      <c r="AL743" s="53" t="e">
        <f>M743-N743-VLOOKUP(C743, Вчера_Спутник!C:BG, 11, FALSE)</f>
        <v>#N/A</v>
      </c>
      <c r="AM743" s="53" t="e">
        <f>O743-P743-VLOOKUP(C743, Вчера_Спутник!C:BG, 13, FALSE)</f>
        <v>#N/A</v>
      </c>
      <c r="AN743" s="53" t="e">
        <f>Q743-R743-VLOOKUP(C743, Вчера_Спутник!C:BG, 15, FALSE)</f>
        <v>#N/A</v>
      </c>
      <c r="AO743" s="53" t="e">
        <f>S743-T743-VLOOKUP(C743, Вчера_Спутник!C:BG, 17, FALSE)</f>
        <v>#N/A</v>
      </c>
      <c r="AP743" s="53" t="e">
        <f>U743-V743-VLOOKUP(C743, Вчера_Спутник!C:BG, 19, FALSE)</f>
        <v>#N/A</v>
      </c>
      <c r="AQ743" s="53" t="e">
        <f>W743-X743-VLOOKUP(C743, Вчера_Спутник!C:BG, 21, FALSE)</f>
        <v>#N/A</v>
      </c>
      <c r="AR743" s="53" t="e">
        <f>Y743-Z743-VLOOKUP(C743, Вчера_Спутник!C:BG, 23, FALSE)</f>
        <v>#N/A</v>
      </c>
      <c r="AS743" s="53" t="e">
        <f>VLOOKUP(C743, Вчера_Спутник!C:BG, 25, FALSE)+F743-V743-Z743-AA743</f>
        <v>#N/A</v>
      </c>
    </row>
    <row r="744" spans="1:45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4"/>
      <c r="AB744" s="48"/>
      <c r="AC744" s="53">
        <f t="shared" si="23"/>
        <v>0</v>
      </c>
      <c r="AD744" s="53">
        <f t="shared" si="24"/>
        <v>0</v>
      </c>
      <c r="AE744" s="53" t="str">
        <f>IF(ISNA(VLOOKUP(C744,Вчера_Спутник!C:C, 1, FALSE)),"ошибка",0)</f>
        <v>ошибка</v>
      </c>
      <c r="AF744" s="55"/>
      <c r="AG744" s="53" t="e">
        <f>D744-VLOOKUP(C744, Вчера_Спутник!C:BG, 2, FALSE)</f>
        <v>#N/A</v>
      </c>
      <c r="AH744" s="53" t="e">
        <f>E744-F744-VLOOKUP(C744, Вчера_Спутник!C:BG, 3, FALSE)</f>
        <v>#N/A</v>
      </c>
      <c r="AI744" s="53" t="e">
        <f>G744-H744-VLOOKUP(C744, Вчера_Спутник!C:BG, 5, FALSE)</f>
        <v>#N/A</v>
      </c>
      <c r="AJ744" s="53" t="e">
        <f>I744-J744-VLOOKUP(C744, Вчера_Спутник!C:BG, 7, FALSE)</f>
        <v>#N/A</v>
      </c>
      <c r="AK744" s="53" t="e">
        <f>K744-L744-VLOOKUP(C744, Вчера_Спутник!C:BG, 9, FALSE)</f>
        <v>#N/A</v>
      </c>
      <c r="AL744" s="53" t="e">
        <f>M744-N744-VLOOKUP(C744, Вчера_Спутник!C:BG, 11, FALSE)</f>
        <v>#N/A</v>
      </c>
      <c r="AM744" s="53" t="e">
        <f>O744-P744-VLOOKUP(C744, Вчера_Спутник!C:BG, 13, FALSE)</f>
        <v>#N/A</v>
      </c>
      <c r="AN744" s="53" t="e">
        <f>Q744-R744-VLOOKUP(C744, Вчера_Спутник!C:BG, 15, FALSE)</f>
        <v>#N/A</v>
      </c>
      <c r="AO744" s="53" t="e">
        <f>S744-T744-VLOOKUP(C744, Вчера_Спутник!C:BG, 17, FALSE)</f>
        <v>#N/A</v>
      </c>
      <c r="AP744" s="53" t="e">
        <f>U744-V744-VLOOKUP(C744, Вчера_Спутник!C:BG, 19, FALSE)</f>
        <v>#N/A</v>
      </c>
      <c r="AQ744" s="53" t="e">
        <f>W744-X744-VLOOKUP(C744, Вчера_Спутник!C:BG, 21, FALSE)</f>
        <v>#N/A</v>
      </c>
      <c r="AR744" s="53" t="e">
        <f>Y744-Z744-VLOOKUP(C744, Вчера_Спутник!C:BG, 23, FALSE)</f>
        <v>#N/A</v>
      </c>
      <c r="AS744" s="53" t="e">
        <f>VLOOKUP(C744, Вчера_Спутник!C:BG, 25, FALSE)+F744-V744-Z744-AA744</f>
        <v>#N/A</v>
      </c>
    </row>
    <row r="745" spans="1:45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4"/>
      <c r="AB745" s="48"/>
      <c r="AC745" s="53">
        <f t="shared" si="23"/>
        <v>0</v>
      </c>
      <c r="AD745" s="53">
        <f t="shared" si="24"/>
        <v>0</v>
      </c>
      <c r="AE745" s="53" t="str">
        <f>IF(ISNA(VLOOKUP(C745,Вчера_Спутник!C:C, 1, FALSE)),"ошибка",0)</f>
        <v>ошибка</v>
      </c>
      <c r="AF745" s="55"/>
      <c r="AG745" s="53" t="e">
        <f>D745-VLOOKUP(C745, Вчера_Спутник!C:BG, 2, FALSE)</f>
        <v>#N/A</v>
      </c>
      <c r="AH745" s="53" t="e">
        <f>E745-F745-VLOOKUP(C745, Вчера_Спутник!C:BG, 3, FALSE)</f>
        <v>#N/A</v>
      </c>
      <c r="AI745" s="53" t="e">
        <f>G745-H745-VLOOKUP(C745, Вчера_Спутник!C:BG, 5, FALSE)</f>
        <v>#N/A</v>
      </c>
      <c r="AJ745" s="53" t="e">
        <f>I745-J745-VLOOKUP(C745, Вчера_Спутник!C:BG, 7, FALSE)</f>
        <v>#N/A</v>
      </c>
      <c r="AK745" s="53" t="e">
        <f>K745-L745-VLOOKUP(C745, Вчера_Спутник!C:BG, 9, FALSE)</f>
        <v>#N/A</v>
      </c>
      <c r="AL745" s="53" t="e">
        <f>M745-N745-VLOOKUP(C745, Вчера_Спутник!C:BG, 11, FALSE)</f>
        <v>#N/A</v>
      </c>
      <c r="AM745" s="53" t="e">
        <f>O745-P745-VLOOKUP(C745, Вчера_Спутник!C:BG, 13, FALSE)</f>
        <v>#N/A</v>
      </c>
      <c r="AN745" s="53" t="e">
        <f>Q745-R745-VLOOKUP(C745, Вчера_Спутник!C:BG, 15, FALSE)</f>
        <v>#N/A</v>
      </c>
      <c r="AO745" s="53" t="e">
        <f>S745-T745-VLOOKUP(C745, Вчера_Спутник!C:BG, 17, FALSE)</f>
        <v>#N/A</v>
      </c>
      <c r="AP745" s="53" t="e">
        <f>U745-V745-VLOOKUP(C745, Вчера_Спутник!C:BG, 19, FALSE)</f>
        <v>#N/A</v>
      </c>
      <c r="AQ745" s="53" t="e">
        <f>W745-X745-VLOOKUP(C745, Вчера_Спутник!C:BG, 21, FALSE)</f>
        <v>#N/A</v>
      </c>
      <c r="AR745" s="53" t="e">
        <f>Y745-Z745-VLOOKUP(C745, Вчера_Спутник!C:BG, 23, FALSE)</f>
        <v>#N/A</v>
      </c>
      <c r="AS745" s="53" t="e">
        <f>VLOOKUP(C745, Вчера_Спутник!C:BG, 25, FALSE)+F745-V745-Z745-AA745</f>
        <v>#N/A</v>
      </c>
    </row>
    <row r="746" spans="1:45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4"/>
      <c r="AB746" s="48"/>
      <c r="AC746" s="53">
        <f t="shared" si="23"/>
        <v>0</v>
      </c>
      <c r="AD746" s="53">
        <f t="shared" si="24"/>
        <v>0</v>
      </c>
      <c r="AE746" s="53" t="str">
        <f>IF(ISNA(VLOOKUP(C746,Вчера_Спутник!C:C, 1, FALSE)),"ошибка",0)</f>
        <v>ошибка</v>
      </c>
      <c r="AF746" s="55"/>
      <c r="AG746" s="53" t="e">
        <f>D746-VLOOKUP(C746, Вчера_Спутник!C:BG, 2, FALSE)</f>
        <v>#N/A</v>
      </c>
      <c r="AH746" s="53" t="e">
        <f>E746-F746-VLOOKUP(C746, Вчера_Спутник!C:BG, 3, FALSE)</f>
        <v>#N/A</v>
      </c>
      <c r="AI746" s="53" t="e">
        <f>G746-H746-VLOOKUP(C746, Вчера_Спутник!C:BG, 5, FALSE)</f>
        <v>#N/A</v>
      </c>
      <c r="AJ746" s="53" t="e">
        <f>I746-J746-VLOOKUP(C746, Вчера_Спутник!C:BG, 7, FALSE)</f>
        <v>#N/A</v>
      </c>
      <c r="AK746" s="53" t="e">
        <f>K746-L746-VLOOKUP(C746, Вчера_Спутник!C:BG, 9, FALSE)</f>
        <v>#N/A</v>
      </c>
      <c r="AL746" s="53" t="e">
        <f>M746-N746-VLOOKUP(C746, Вчера_Спутник!C:BG, 11, FALSE)</f>
        <v>#N/A</v>
      </c>
      <c r="AM746" s="53" t="e">
        <f>O746-P746-VLOOKUP(C746, Вчера_Спутник!C:BG, 13, FALSE)</f>
        <v>#N/A</v>
      </c>
      <c r="AN746" s="53" t="e">
        <f>Q746-R746-VLOOKUP(C746, Вчера_Спутник!C:BG, 15, FALSE)</f>
        <v>#N/A</v>
      </c>
      <c r="AO746" s="53" t="e">
        <f>S746-T746-VLOOKUP(C746, Вчера_Спутник!C:BG, 17, FALSE)</f>
        <v>#N/A</v>
      </c>
      <c r="AP746" s="53" t="e">
        <f>U746-V746-VLOOKUP(C746, Вчера_Спутник!C:BG, 19, FALSE)</f>
        <v>#N/A</v>
      </c>
      <c r="AQ746" s="53" t="e">
        <f>W746-X746-VLOOKUP(C746, Вчера_Спутник!C:BG, 21, FALSE)</f>
        <v>#N/A</v>
      </c>
      <c r="AR746" s="53" t="e">
        <f>Y746-Z746-VLOOKUP(C746, Вчера_Спутник!C:BG, 23, FALSE)</f>
        <v>#N/A</v>
      </c>
      <c r="AS746" s="53" t="e">
        <f>VLOOKUP(C746, Вчера_Спутник!C:BG, 25, FALSE)+F746-V746-Z746-AA746</f>
        <v>#N/A</v>
      </c>
    </row>
    <row r="747" spans="1:45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4"/>
      <c r="AB747" s="48"/>
      <c r="AC747" s="53">
        <f t="shared" si="23"/>
        <v>0</v>
      </c>
      <c r="AD747" s="53">
        <f t="shared" si="24"/>
        <v>0</v>
      </c>
      <c r="AE747" s="53" t="str">
        <f>IF(ISNA(VLOOKUP(C747,Вчера_Спутник!C:C, 1, FALSE)),"ошибка",0)</f>
        <v>ошибка</v>
      </c>
      <c r="AF747" s="55"/>
      <c r="AG747" s="53" t="e">
        <f>D747-VLOOKUP(C747, Вчера_Спутник!C:BG, 2, FALSE)</f>
        <v>#N/A</v>
      </c>
      <c r="AH747" s="53" t="e">
        <f>E747-F747-VLOOKUP(C747, Вчера_Спутник!C:BG, 3, FALSE)</f>
        <v>#N/A</v>
      </c>
      <c r="AI747" s="53" t="e">
        <f>G747-H747-VLOOKUP(C747, Вчера_Спутник!C:BG, 5, FALSE)</f>
        <v>#N/A</v>
      </c>
      <c r="AJ747" s="53" t="e">
        <f>I747-J747-VLOOKUP(C747, Вчера_Спутник!C:BG, 7, FALSE)</f>
        <v>#N/A</v>
      </c>
      <c r="AK747" s="53" t="e">
        <f>K747-L747-VLOOKUP(C747, Вчера_Спутник!C:BG, 9, FALSE)</f>
        <v>#N/A</v>
      </c>
      <c r="AL747" s="53" t="e">
        <f>M747-N747-VLOOKUP(C747, Вчера_Спутник!C:BG, 11, FALSE)</f>
        <v>#N/A</v>
      </c>
      <c r="AM747" s="53" t="e">
        <f>O747-P747-VLOOKUP(C747, Вчера_Спутник!C:BG, 13, FALSE)</f>
        <v>#N/A</v>
      </c>
      <c r="AN747" s="53" t="e">
        <f>Q747-R747-VLOOKUP(C747, Вчера_Спутник!C:BG, 15, FALSE)</f>
        <v>#N/A</v>
      </c>
      <c r="AO747" s="53" t="e">
        <f>S747-T747-VLOOKUP(C747, Вчера_Спутник!C:BG, 17, FALSE)</f>
        <v>#N/A</v>
      </c>
      <c r="AP747" s="53" t="e">
        <f>U747-V747-VLOOKUP(C747, Вчера_Спутник!C:BG, 19, FALSE)</f>
        <v>#N/A</v>
      </c>
      <c r="AQ747" s="53" t="e">
        <f>W747-X747-VLOOKUP(C747, Вчера_Спутник!C:BG, 21, FALSE)</f>
        <v>#N/A</v>
      </c>
      <c r="AR747" s="53" t="e">
        <f>Y747-Z747-VLOOKUP(C747, Вчера_Спутник!C:BG, 23, FALSE)</f>
        <v>#N/A</v>
      </c>
      <c r="AS747" s="53" t="e">
        <f>VLOOKUP(C747, Вчера_Спутник!C:BG, 25, FALSE)+F747-V747-Z747-AA747</f>
        <v>#N/A</v>
      </c>
    </row>
    <row r="748" spans="1:45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4"/>
      <c r="AB748" s="48"/>
      <c r="AC748" s="53">
        <f t="shared" si="23"/>
        <v>0</v>
      </c>
      <c r="AD748" s="53">
        <f t="shared" si="24"/>
        <v>0</v>
      </c>
      <c r="AE748" s="53" t="str">
        <f>IF(ISNA(VLOOKUP(C748,Вчера_Спутник!C:C, 1, FALSE)),"ошибка",0)</f>
        <v>ошибка</v>
      </c>
      <c r="AF748" s="55"/>
      <c r="AG748" s="53" t="e">
        <f>D748-VLOOKUP(C748, Вчера_Спутник!C:BG, 2, FALSE)</f>
        <v>#N/A</v>
      </c>
      <c r="AH748" s="53" t="e">
        <f>E748-F748-VLOOKUP(C748, Вчера_Спутник!C:BG, 3, FALSE)</f>
        <v>#N/A</v>
      </c>
      <c r="AI748" s="53" t="e">
        <f>G748-H748-VLOOKUP(C748, Вчера_Спутник!C:BG, 5, FALSE)</f>
        <v>#N/A</v>
      </c>
      <c r="AJ748" s="53" t="e">
        <f>I748-J748-VLOOKUP(C748, Вчера_Спутник!C:BG, 7, FALSE)</f>
        <v>#N/A</v>
      </c>
      <c r="AK748" s="53" t="e">
        <f>K748-L748-VLOOKUP(C748, Вчера_Спутник!C:BG, 9, FALSE)</f>
        <v>#N/A</v>
      </c>
      <c r="AL748" s="53" t="e">
        <f>M748-N748-VLOOKUP(C748, Вчера_Спутник!C:BG, 11, FALSE)</f>
        <v>#N/A</v>
      </c>
      <c r="AM748" s="53" t="e">
        <f>O748-P748-VLOOKUP(C748, Вчера_Спутник!C:BG, 13, FALSE)</f>
        <v>#N/A</v>
      </c>
      <c r="AN748" s="53" t="e">
        <f>Q748-R748-VLOOKUP(C748, Вчера_Спутник!C:BG, 15, FALSE)</f>
        <v>#N/A</v>
      </c>
      <c r="AO748" s="53" t="e">
        <f>S748-T748-VLOOKUP(C748, Вчера_Спутник!C:BG, 17, FALSE)</f>
        <v>#N/A</v>
      </c>
      <c r="AP748" s="53" t="e">
        <f>U748-V748-VLOOKUP(C748, Вчера_Спутник!C:BG, 19, FALSE)</f>
        <v>#N/A</v>
      </c>
      <c r="AQ748" s="53" t="e">
        <f>W748-X748-VLOOKUP(C748, Вчера_Спутник!C:BG, 21, FALSE)</f>
        <v>#N/A</v>
      </c>
      <c r="AR748" s="53" t="e">
        <f>Y748-Z748-VLOOKUP(C748, Вчера_Спутник!C:BG, 23, FALSE)</f>
        <v>#N/A</v>
      </c>
      <c r="AS748" s="53" t="e">
        <f>VLOOKUP(C748, Вчера_Спутник!C:BG, 25, FALSE)+F748-V748-Z748-AA748</f>
        <v>#N/A</v>
      </c>
    </row>
    <row r="749" spans="1:45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4"/>
      <c r="AB749" s="48"/>
      <c r="AC749" s="53">
        <f t="shared" si="23"/>
        <v>0</v>
      </c>
      <c r="AD749" s="53">
        <f t="shared" si="24"/>
        <v>0</v>
      </c>
      <c r="AE749" s="53" t="str">
        <f>IF(ISNA(VLOOKUP(C749,Вчера_Спутник!C:C, 1, FALSE)),"ошибка",0)</f>
        <v>ошибка</v>
      </c>
      <c r="AF749" s="55"/>
      <c r="AG749" s="53" t="e">
        <f>D749-VLOOKUP(C749, Вчера_Спутник!C:BG, 2, FALSE)</f>
        <v>#N/A</v>
      </c>
      <c r="AH749" s="53" t="e">
        <f>E749-F749-VLOOKUP(C749, Вчера_Спутник!C:BG, 3, FALSE)</f>
        <v>#N/A</v>
      </c>
      <c r="AI749" s="53" t="e">
        <f>G749-H749-VLOOKUP(C749, Вчера_Спутник!C:BG, 5, FALSE)</f>
        <v>#N/A</v>
      </c>
      <c r="AJ749" s="53" t="e">
        <f>I749-J749-VLOOKUP(C749, Вчера_Спутник!C:BG, 7, FALSE)</f>
        <v>#N/A</v>
      </c>
      <c r="AK749" s="53" t="e">
        <f>K749-L749-VLOOKUP(C749, Вчера_Спутник!C:BG, 9, FALSE)</f>
        <v>#N/A</v>
      </c>
      <c r="AL749" s="53" t="e">
        <f>M749-N749-VLOOKUP(C749, Вчера_Спутник!C:BG, 11, FALSE)</f>
        <v>#N/A</v>
      </c>
      <c r="AM749" s="53" t="e">
        <f>O749-P749-VLOOKUP(C749, Вчера_Спутник!C:BG, 13, FALSE)</f>
        <v>#N/A</v>
      </c>
      <c r="AN749" s="53" t="e">
        <f>Q749-R749-VLOOKUP(C749, Вчера_Спутник!C:BG, 15, FALSE)</f>
        <v>#N/A</v>
      </c>
      <c r="AO749" s="53" t="e">
        <f>S749-T749-VLOOKUP(C749, Вчера_Спутник!C:BG, 17, FALSE)</f>
        <v>#N/A</v>
      </c>
      <c r="AP749" s="53" t="e">
        <f>U749-V749-VLOOKUP(C749, Вчера_Спутник!C:BG, 19, FALSE)</f>
        <v>#N/A</v>
      </c>
      <c r="AQ749" s="53" t="e">
        <f>W749-X749-VLOOKUP(C749, Вчера_Спутник!C:BG, 21, FALSE)</f>
        <v>#N/A</v>
      </c>
      <c r="AR749" s="53" t="e">
        <f>Y749-Z749-VLOOKUP(C749, Вчера_Спутник!C:BG, 23, FALSE)</f>
        <v>#N/A</v>
      </c>
      <c r="AS749" s="53" t="e">
        <f>VLOOKUP(C749, Вчера_Спутник!C:BG, 25, FALSE)+F749-V749-Z749-AA749</f>
        <v>#N/A</v>
      </c>
    </row>
    <row r="750" spans="1:45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4"/>
      <c r="AB750" s="48"/>
      <c r="AC750" s="53">
        <f t="shared" si="23"/>
        <v>0</v>
      </c>
      <c r="AD750" s="53">
        <f t="shared" si="24"/>
        <v>0</v>
      </c>
      <c r="AE750" s="53" t="str">
        <f>IF(ISNA(VLOOKUP(C750,Вчера_Спутник!C:C, 1, FALSE)),"ошибка",0)</f>
        <v>ошибка</v>
      </c>
      <c r="AF750" s="55"/>
      <c r="AG750" s="53" t="e">
        <f>D750-VLOOKUP(C750, Вчера_Спутник!C:BG, 2, FALSE)</f>
        <v>#N/A</v>
      </c>
      <c r="AH750" s="53" t="e">
        <f>E750-F750-VLOOKUP(C750, Вчера_Спутник!C:BG, 3, FALSE)</f>
        <v>#N/A</v>
      </c>
      <c r="AI750" s="53" t="e">
        <f>G750-H750-VLOOKUP(C750, Вчера_Спутник!C:BG, 5, FALSE)</f>
        <v>#N/A</v>
      </c>
      <c r="AJ750" s="53" t="e">
        <f>I750-J750-VLOOKUP(C750, Вчера_Спутник!C:BG, 7, FALSE)</f>
        <v>#N/A</v>
      </c>
      <c r="AK750" s="53" t="e">
        <f>K750-L750-VLOOKUP(C750, Вчера_Спутник!C:BG, 9, FALSE)</f>
        <v>#N/A</v>
      </c>
      <c r="AL750" s="53" t="e">
        <f>M750-N750-VLOOKUP(C750, Вчера_Спутник!C:BG, 11, FALSE)</f>
        <v>#N/A</v>
      </c>
      <c r="AM750" s="53" t="e">
        <f>O750-P750-VLOOKUP(C750, Вчера_Спутник!C:BG, 13, FALSE)</f>
        <v>#N/A</v>
      </c>
      <c r="AN750" s="53" t="e">
        <f>Q750-R750-VLOOKUP(C750, Вчера_Спутник!C:BG, 15, FALSE)</f>
        <v>#N/A</v>
      </c>
      <c r="AO750" s="53" t="e">
        <f>S750-T750-VLOOKUP(C750, Вчера_Спутник!C:BG, 17, FALSE)</f>
        <v>#N/A</v>
      </c>
      <c r="AP750" s="53" t="e">
        <f>U750-V750-VLOOKUP(C750, Вчера_Спутник!C:BG, 19, FALSE)</f>
        <v>#N/A</v>
      </c>
      <c r="AQ750" s="53" t="e">
        <f>W750-X750-VLOOKUP(C750, Вчера_Спутник!C:BG, 21, FALSE)</f>
        <v>#N/A</v>
      </c>
      <c r="AR750" s="53" t="e">
        <f>Y750-Z750-VLOOKUP(C750, Вчера_Спутник!C:BG, 23, FALSE)</f>
        <v>#N/A</v>
      </c>
      <c r="AS750" s="53" t="e">
        <f>VLOOKUP(C750, Вчера_Спутник!C:BG, 25, FALSE)+F750-V750-Z750-AA750</f>
        <v>#N/A</v>
      </c>
    </row>
    <row r="751" spans="1:45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4"/>
      <c r="AB751" s="48"/>
      <c r="AC751" s="53">
        <f t="shared" si="23"/>
        <v>0</v>
      </c>
      <c r="AD751" s="53">
        <f t="shared" si="24"/>
        <v>0</v>
      </c>
      <c r="AE751" s="53" t="str">
        <f>IF(ISNA(VLOOKUP(C751,Вчера_Спутник!C:C, 1, FALSE)),"ошибка",0)</f>
        <v>ошибка</v>
      </c>
      <c r="AF751" s="55"/>
      <c r="AG751" s="53" t="e">
        <f>D751-VLOOKUP(C751, Вчера_Спутник!C:BG, 2, FALSE)</f>
        <v>#N/A</v>
      </c>
      <c r="AH751" s="53" t="e">
        <f>E751-F751-VLOOKUP(C751, Вчера_Спутник!C:BG, 3, FALSE)</f>
        <v>#N/A</v>
      </c>
      <c r="AI751" s="53" t="e">
        <f>G751-H751-VLOOKUP(C751, Вчера_Спутник!C:BG, 5, FALSE)</f>
        <v>#N/A</v>
      </c>
      <c r="AJ751" s="53" t="e">
        <f>I751-J751-VLOOKUP(C751, Вчера_Спутник!C:BG, 7, FALSE)</f>
        <v>#N/A</v>
      </c>
      <c r="AK751" s="53" t="e">
        <f>K751-L751-VLOOKUP(C751, Вчера_Спутник!C:BG, 9, FALSE)</f>
        <v>#N/A</v>
      </c>
      <c r="AL751" s="53" t="e">
        <f>M751-N751-VLOOKUP(C751, Вчера_Спутник!C:BG, 11, FALSE)</f>
        <v>#N/A</v>
      </c>
      <c r="AM751" s="53" t="e">
        <f>O751-P751-VLOOKUP(C751, Вчера_Спутник!C:BG, 13, FALSE)</f>
        <v>#N/A</v>
      </c>
      <c r="AN751" s="53" t="e">
        <f>Q751-R751-VLOOKUP(C751, Вчера_Спутник!C:BG, 15, FALSE)</f>
        <v>#N/A</v>
      </c>
      <c r="AO751" s="53" t="e">
        <f>S751-T751-VLOOKUP(C751, Вчера_Спутник!C:BG, 17, FALSE)</f>
        <v>#N/A</v>
      </c>
      <c r="AP751" s="53" t="e">
        <f>U751-V751-VLOOKUP(C751, Вчера_Спутник!C:BG, 19, FALSE)</f>
        <v>#N/A</v>
      </c>
      <c r="AQ751" s="53" t="e">
        <f>W751-X751-VLOOKUP(C751, Вчера_Спутник!C:BG, 21, FALSE)</f>
        <v>#N/A</v>
      </c>
      <c r="AR751" s="53" t="e">
        <f>Y751-Z751-VLOOKUP(C751, Вчера_Спутник!C:BG, 23, FALSE)</f>
        <v>#N/A</v>
      </c>
      <c r="AS751" s="53" t="e">
        <f>VLOOKUP(C751, Вчера_Спутник!C:BG, 25, FALSE)+F751-V751-Z751-AA751</f>
        <v>#N/A</v>
      </c>
    </row>
    <row r="752" spans="1:45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4"/>
      <c r="AB752" s="48"/>
      <c r="AC752" s="53">
        <f t="shared" si="23"/>
        <v>0</v>
      </c>
      <c r="AD752" s="53">
        <f t="shared" si="24"/>
        <v>0</v>
      </c>
      <c r="AE752" s="53" t="str">
        <f>IF(ISNA(VLOOKUP(C752,Вчера_Спутник!C:C, 1, FALSE)),"ошибка",0)</f>
        <v>ошибка</v>
      </c>
      <c r="AF752" s="55"/>
      <c r="AG752" s="53" t="e">
        <f>D752-VLOOKUP(C752, Вчера_Спутник!C:BG, 2, FALSE)</f>
        <v>#N/A</v>
      </c>
      <c r="AH752" s="53" t="e">
        <f>E752-F752-VLOOKUP(C752, Вчера_Спутник!C:BG, 3, FALSE)</f>
        <v>#N/A</v>
      </c>
      <c r="AI752" s="53" t="e">
        <f>G752-H752-VLOOKUP(C752, Вчера_Спутник!C:BG, 5, FALSE)</f>
        <v>#N/A</v>
      </c>
      <c r="AJ752" s="53" t="e">
        <f>I752-J752-VLOOKUP(C752, Вчера_Спутник!C:BG, 7, FALSE)</f>
        <v>#N/A</v>
      </c>
      <c r="AK752" s="53" t="e">
        <f>K752-L752-VLOOKUP(C752, Вчера_Спутник!C:BG, 9, FALSE)</f>
        <v>#N/A</v>
      </c>
      <c r="AL752" s="53" t="e">
        <f>M752-N752-VLOOKUP(C752, Вчера_Спутник!C:BG, 11, FALSE)</f>
        <v>#N/A</v>
      </c>
      <c r="AM752" s="53" t="e">
        <f>O752-P752-VLOOKUP(C752, Вчера_Спутник!C:BG, 13, FALSE)</f>
        <v>#N/A</v>
      </c>
      <c r="AN752" s="53" t="e">
        <f>Q752-R752-VLOOKUP(C752, Вчера_Спутник!C:BG, 15, FALSE)</f>
        <v>#N/A</v>
      </c>
      <c r="AO752" s="53" t="e">
        <f>S752-T752-VLOOKUP(C752, Вчера_Спутник!C:BG, 17, FALSE)</f>
        <v>#N/A</v>
      </c>
      <c r="AP752" s="53" t="e">
        <f>U752-V752-VLOOKUP(C752, Вчера_Спутник!C:BG, 19, FALSE)</f>
        <v>#N/A</v>
      </c>
      <c r="AQ752" s="53" t="e">
        <f>W752-X752-VLOOKUP(C752, Вчера_Спутник!C:BG, 21, FALSE)</f>
        <v>#N/A</v>
      </c>
      <c r="AR752" s="53" t="e">
        <f>Y752-Z752-VLOOKUP(C752, Вчера_Спутник!C:BG, 23, FALSE)</f>
        <v>#N/A</v>
      </c>
      <c r="AS752" s="53" t="e">
        <f>VLOOKUP(C752, Вчера_Спутник!C:BG, 25, FALSE)+F752-V752-Z752-AA752</f>
        <v>#N/A</v>
      </c>
    </row>
    <row r="753" spans="1:45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4"/>
      <c r="AB753" s="48"/>
      <c r="AC753" s="53">
        <f t="shared" si="23"/>
        <v>0</v>
      </c>
      <c r="AD753" s="53">
        <f t="shared" si="24"/>
        <v>0</v>
      </c>
      <c r="AE753" s="53" t="str">
        <f>IF(ISNA(VLOOKUP(C753,Вчера_Спутник!C:C, 1, FALSE)),"ошибка",0)</f>
        <v>ошибка</v>
      </c>
      <c r="AF753" s="55"/>
      <c r="AG753" s="53" t="e">
        <f>D753-VLOOKUP(C753, Вчера_Спутник!C:BG, 2, FALSE)</f>
        <v>#N/A</v>
      </c>
      <c r="AH753" s="53" t="e">
        <f>E753-F753-VLOOKUP(C753, Вчера_Спутник!C:BG, 3, FALSE)</f>
        <v>#N/A</v>
      </c>
      <c r="AI753" s="53" t="e">
        <f>G753-H753-VLOOKUP(C753, Вчера_Спутник!C:BG, 5, FALSE)</f>
        <v>#N/A</v>
      </c>
      <c r="AJ753" s="53" t="e">
        <f>I753-J753-VLOOKUP(C753, Вчера_Спутник!C:BG, 7, FALSE)</f>
        <v>#N/A</v>
      </c>
      <c r="AK753" s="53" t="e">
        <f>K753-L753-VLOOKUP(C753, Вчера_Спутник!C:BG, 9, FALSE)</f>
        <v>#N/A</v>
      </c>
      <c r="AL753" s="53" t="e">
        <f>M753-N753-VLOOKUP(C753, Вчера_Спутник!C:BG, 11, FALSE)</f>
        <v>#N/A</v>
      </c>
      <c r="AM753" s="53" t="e">
        <f>O753-P753-VLOOKUP(C753, Вчера_Спутник!C:BG, 13, FALSE)</f>
        <v>#N/A</v>
      </c>
      <c r="AN753" s="53" t="e">
        <f>Q753-R753-VLOOKUP(C753, Вчера_Спутник!C:BG, 15, FALSE)</f>
        <v>#N/A</v>
      </c>
      <c r="AO753" s="53" t="e">
        <f>S753-T753-VLOOKUP(C753, Вчера_Спутник!C:BG, 17, FALSE)</f>
        <v>#N/A</v>
      </c>
      <c r="AP753" s="53" t="e">
        <f>U753-V753-VLOOKUP(C753, Вчера_Спутник!C:BG, 19, FALSE)</f>
        <v>#N/A</v>
      </c>
      <c r="AQ753" s="53" t="e">
        <f>W753-X753-VLOOKUP(C753, Вчера_Спутник!C:BG, 21, FALSE)</f>
        <v>#N/A</v>
      </c>
      <c r="AR753" s="53" t="e">
        <f>Y753-Z753-VLOOKUP(C753, Вчера_Спутник!C:BG, 23, FALSE)</f>
        <v>#N/A</v>
      </c>
      <c r="AS753" s="53" t="e">
        <f>VLOOKUP(C753, Вчера_Спутник!C:BG, 25, FALSE)+F753-V753-Z753-AA753</f>
        <v>#N/A</v>
      </c>
    </row>
    <row r="754" spans="1:45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4"/>
      <c r="AB754" s="48"/>
      <c r="AC754" s="53">
        <f t="shared" si="23"/>
        <v>0</v>
      </c>
      <c r="AD754" s="53">
        <f t="shared" si="24"/>
        <v>0</v>
      </c>
      <c r="AE754" s="53" t="str">
        <f>IF(ISNA(VLOOKUP(C754,Вчера_Спутник!C:C, 1, FALSE)),"ошибка",0)</f>
        <v>ошибка</v>
      </c>
      <c r="AF754" s="55"/>
      <c r="AG754" s="53" t="e">
        <f>D754-VLOOKUP(C754, Вчера_Спутник!C:BG, 2, FALSE)</f>
        <v>#N/A</v>
      </c>
      <c r="AH754" s="53" t="e">
        <f>E754-F754-VLOOKUP(C754, Вчера_Спутник!C:BG, 3, FALSE)</f>
        <v>#N/A</v>
      </c>
      <c r="AI754" s="53" t="e">
        <f>G754-H754-VLOOKUP(C754, Вчера_Спутник!C:BG, 5, FALSE)</f>
        <v>#N/A</v>
      </c>
      <c r="AJ754" s="53" t="e">
        <f>I754-J754-VLOOKUP(C754, Вчера_Спутник!C:BG, 7, FALSE)</f>
        <v>#N/A</v>
      </c>
      <c r="AK754" s="53" t="e">
        <f>K754-L754-VLOOKUP(C754, Вчера_Спутник!C:BG, 9, FALSE)</f>
        <v>#N/A</v>
      </c>
      <c r="AL754" s="53" t="e">
        <f>M754-N754-VLOOKUP(C754, Вчера_Спутник!C:BG, 11, FALSE)</f>
        <v>#N/A</v>
      </c>
      <c r="AM754" s="53" t="e">
        <f>O754-P754-VLOOKUP(C754, Вчера_Спутник!C:BG, 13, FALSE)</f>
        <v>#N/A</v>
      </c>
      <c r="AN754" s="53" t="e">
        <f>Q754-R754-VLOOKUP(C754, Вчера_Спутник!C:BG, 15, FALSE)</f>
        <v>#N/A</v>
      </c>
      <c r="AO754" s="53" t="e">
        <f>S754-T754-VLOOKUP(C754, Вчера_Спутник!C:BG, 17, FALSE)</f>
        <v>#N/A</v>
      </c>
      <c r="AP754" s="53" t="e">
        <f>U754-V754-VLOOKUP(C754, Вчера_Спутник!C:BG, 19, FALSE)</f>
        <v>#N/A</v>
      </c>
      <c r="AQ754" s="53" t="e">
        <f>W754-X754-VLOOKUP(C754, Вчера_Спутник!C:BG, 21, FALSE)</f>
        <v>#N/A</v>
      </c>
      <c r="AR754" s="53" t="e">
        <f>Y754-Z754-VLOOKUP(C754, Вчера_Спутник!C:BG, 23, FALSE)</f>
        <v>#N/A</v>
      </c>
      <c r="AS754" s="53" t="e">
        <f>VLOOKUP(C754, Вчера_Спутник!C:BG, 25, FALSE)+F754-V754-Z754-AA754</f>
        <v>#N/A</v>
      </c>
    </row>
    <row r="755" spans="1:45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4"/>
      <c r="AB755" s="48"/>
      <c r="AC755" s="53">
        <f t="shared" si="23"/>
        <v>0</v>
      </c>
      <c r="AD755" s="53">
        <f t="shared" si="24"/>
        <v>0</v>
      </c>
      <c r="AE755" s="53" t="str">
        <f>IF(ISNA(VLOOKUP(C755,Вчера_Спутник!C:C, 1, FALSE)),"ошибка",0)</f>
        <v>ошибка</v>
      </c>
      <c r="AF755" s="55"/>
      <c r="AG755" s="53" t="e">
        <f>D755-VLOOKUP(C755, Вчера_Спутник!C:BG, 2, FALSE)</f>
        <v>#N/A</v>
      </c>
      <c r="AH755" s="53" t="e">
        <f>E755-F755-VLOOKUP(C755, Вчера_Спутник!C:BG, 3, FALSE)</f>
        <v>#N/A</v>
      </c>
      <c r="AI755" s="53" t="e">
        <f>G755-H755-VLOOKUP(C755, Вчера_Спутник!C:BG, 5, FALSE)</f>
        <v>#N/A</v>
      </c>
      <c r="AJ755" s="53" t="e">
        <f>I755-J755-VLOOKUP(C755, Вчера_Спутник!C:BG, 7, FALSE)</f>
        <v>#N/A</v>
      </c>
      <c r="AK755" s="53" t="e">
        <f>K755-L755-VLOOKUP(C755, Вчера_Спутник!C:BG, 9, FALSE)</f>
        <v>#N/A</v>
      </c>
      <c r="AL755" s="53" t="e">
        <f>M755-N755-VLOOKUP(C755, Вчера_Спутник!C:BG, 11, FALSE)</f>
        <v>#N/A</v>
      </c>
      <c r="AM755" s="53" t="e">
        <f>O755-P755-VLOOKUP(C755, Вчера_Спутник!C:BG, 13, FALSE)</f>
        <v>#N/A</v>
      </c>
      <c r="AN755" s="53" t="e">
        <f>Q755-R755-VLOOKUP(C755, Вчера_Спутник!C:BG, 15, FALSE)</f>
        <v>#N/A</v>
      </c>
      <c r="AO755" s="53" t="e">
        <f>S755-T755-VLOOKUP(C755, Вчера_Спутник!C:BG, 17, FALSE)</f>
        <v>#N/A</v>
      </c>
      <c r="AP755" s="53" t="e">
        <f>U755-V755-VLOOKUP(C755, Вчера_Спутник!C:BG, 19, FALSE)</f>
        <v>#N/A</v>
      </c>
      <c r="AQ755" s="53" t="e">
        <f>W755-X755-VLOOKUP(C755, Вчера_Спутник!C:BG, 21, FALSE)</f>
        <v>#N/A</v>
      </c>
      <c r="AR755" s="53" t="e">
        <f>Y755-Z755-VLOOKUP(C755, Вчера_Спутник!C:BG, 23, FALSE)</f>
        <v>#N/A</v>
      </c>
      <c r="AS755" s="53" t="e">
        <f>VLOOKUP(C755, Вчера_Спутник!C:BG, 25, FALSE)+F755-V755-Z755-AA755</f>
        <v>#N/A</v>
      </c>
    </row>
    <row r="756" spans="1:45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4"/>
      <c r="AB756" s="48"/>
      <c r="AC756" s="53">
        <f t="shared" si="23"/>
        <v>0</v>
      </c>
      <c r="AD756" s="53">
        <f t="shared" si="24"/>
        <v>0</v>
      </c>
      <c r="AE756" s="53" t="str">
        <f>IF(ISNA(VLOOKUP(C756,Вчера_Спутник!C:C, 1, FALSE)),"ошибка",0)</f>
        <v>ошибка</v>
      </c>
      <c r="AF756" s="55"/>
      <c r="AG756" s="53" t="e">
        <f>D756-VLOOKUP(C756, Вчера_Спутник!C:BG, 2, FALSE)</f>
        <v>#N/A</v>
      </c>
      <c r="AH756" s="53" t="e">
        <f>E756-F756-VLOOKUP(C756, Вчера_Спутник!C:BG, 3, FALSE)</f>
        <v>#N/A</v>
      </c>
      <c r="AI756" s="53" t="e">
        <f>G756-H756-VLOOKUP(C756, Вчера_Спутник!C:BG, 5, FALSE)</f>
        <v>#N/A</v>
      </c>
      <c r="AJ756" s="53" t="e">
        <f>I756-J756-VLOOKUP(C756, Вчера_Спутник!C:BG, 7, FALSE)</f>
        <v>#N/A</v>
      </c>
      <c r="AK756" s="53" t="e">
        <f>K756-L756-VLOOKUP(C756, Вчера_Спутник!C:BG, 9, FALSE)</f>
        <v>#N/A</v>
      </c>
      <c r="AL756" s="53" t="e">
        <f>M756-N756-VLOOKUP(C756, Вчера_Спутник!C:BG, 11, FALSE)</f>
        <v>#N/A</v>
      </c>
      <c r="AM756" s="53" t="e">
        <f>O756-P756-VLOOKUP(C756, Вчера_Спутник!C:BG, 13, FALSE)</f>
        <v>#N/A</v>
      </c>
      <c r="AN756" s="53" t="e">
        <f>Q756-R756-VLOOKUP(C756, Вчера_Спутник!C:BG, 15, FALSE)</f>
        <v>#N/A</v>
      </c>
      <c r="AO756" s="53" t="e">
        <f>S756-T756-VLOOKUP(C756, Вчера_Спутник!C:BG, 17, FALSE)</f>
        <v>#N/A</v>
      </c>
      <c r="AP756" s="53" t="e">
        <f>U756-V756-VLOOKUP(C756, Вчера_Спутник!C:BG, 19, FALSE)</f>
        <v>#N/A</v>
      </c>
      <c r="AQ756" s="53" t="e">
        <f>W756-X756-VLOOKUP(C756, Вчера_Спутник!C:BG, 21, FALSE)</f>
        <v>#N/A</v>
      </c>
      <c r="AR756" s="53" t="e">
        <f>Y756-Z756-VLOOKUP(C756, Вчера_Спутник!C:BG, 23, FALSE)</f>
        <v>#N/A</v>
      </c>
      <c r="AS756" s="53" t="e">
        <f>VLOOKUP(C756, Вчера_Спутник!C:BG, 25, FALSE)+F756-V756-Z756-AA756</f>
        <v>#N/A</v>
      </c>
    </row>
    <row r="757" spans="1:45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4"/>
      <c r="AB757" s="48"/>
      <c r="AC757" s="53">
        <f t="shared" si="23"/>
        <v>0</v>
      </c>
      <c r="AD757" s="53">
        <f t="shared" si="24"/>
        <v>0</v>
      </c>
      <c r="AE757" s="53" t="str">
        <f>IF(ISNA(VLOOKUP(C757,Вчера_Спутник!C:C, 1, FALSE)),"ошибка",0)</f>
        <v>ошибка</v>
      </c>
      <c r="AF757" s="55"/>
      <c r="AG757" s="53" t="e">
        <f>D757-VLOOKUP(C757, Вчера_Спутник!C:BG, 2, FALSE)</f>
        <v>#N/A</v>
      </c>
      <c r="AH757" s="53" t="e">
        <f>E757-F757-VLOOKUP(C757, Вчера_Спутник!C:BG, 3, FALSE)</f>
        <v>#N/A</v>
      </c>
      <c r="AI757" s="53" t="e">
        <f>G757-H757-VLOOKUP(C757, Вчера_Спутник!C:BG, 5, FALSE)</f>
        <v>#N/A</v>
      </c>
      <c r="AJ757" s="53" t="e">
        <f>I757-J757-VLOOKUP(C757, Вчера_Спутник!C:BG, 7, FALSE)</f>
        <v>#N/A</v>
      </c>
      <c r="AK757" s="53" t="e">
        <f>K757-L757-VLOOKUP(C757, Вчера_Спутник!C:BG, 9, FALSE)</f>
        <v>#N/A</v>
      </c>
      <c r="AL757" s="53" t="e">
        <f>M757-N757-VLOOKUP(C757, Вчера_Спутник!C:BG, 11, FALSE)</f>
        <v>#N/A</v>
      </c>
      <c r="AM757" s="53" t="e">
        <f>O757-P757-VLOOKUP(C757, Вчера_Спутник!C:BG, 13, FALSE)</f>
        <v>#N/A</v>
      </c>
      <c r="AN757" s="53" t="e">
        <f>Q757-R757-VLOOKUP(C757, Вчера_Спутник!C:BG, 15, FALSE)</f>
        <v>#N/A</v>
      </c>
      <c r="AO757" s="53" t="e">
        <f>S757-T757-VLOOKUP(C757, Вчера_Спутник!C:BG, 17, FALSE)</f>
        <v>#N/A</v>
      </c>
      <c r="AP757" s="53" t="e">
        <f>U757-V757-VLOOKUP(C757, Вчера_Спутник!C:BG, 19, FALSE)</f>
        <v>#N/A</v>
      </c>
      <c r="AQ757" s="53" t="e">
        <f>W757-X757-VLOOKUP(C757, Вчера_Спутник!C:BG, 21, FALSE)</f>
        <v>#N/A</v>
      </c>
      <c r="AR757" s="53" t="e">
        <f>Y757-Z757-VLOOKUP(C757, Вчера_Спутник!C:BG, 23, FALSE)</f>
        <v>#N/A</v>
      </c>
      <c r="AS757" s="53" t="e">
        <f>VLOOKUP(C757, Вчера_Спутник!C:BG, 25, FALSE)+F757-V757-Z757-AA757</f>
        <v>#N/A</v>
      </c>
    </row>
    <row r="758" spans="1:45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4"/>
      <c r="AB758" s="48"/>
      <c r="AC758" s="53">
        <f t="shared" si="23"/>
        <v>0</v>
      </c>
      <c r="AD758" s="53">
        <f t="shared" si="24"/>
        <v>0</v>
      </c>
      <c r="AE758" s="53" t="str">
        <f>IF(ISNA(VLOOKUP(C758,Вчера_Спутник!C:C, 1, FALSE)),"ошибка",0)</f>
        <v>ошибка</v>
      </c>
      <c r="AF758" s="55"/>
      <c r="AG758" s="53" t="e">
        <f>D758-VLOOKUP(C758, Вчера_Спутник!C:BG, 2, FALSE)</f>
        <v>#N/A</v>
      </c>
      <c r="AH758" s="53" t="e">
        <f>E758-F758-VLOOKUP(C758, Вчера_Спутник!C:BG, 3, FALSE)</f>
        <v>#N/A</v>
      </c>
      <c r="AI758" s="53" t="e">
        <f>G758-H758-VLOOKUP(C758, Вчера_Спутник!C:BG, 5, FALSE)</f>
        <v>#N/A</v>
      </c>
      <c r="AJ758" s="53" t="e">
        <f>I758-J758-VLOOKUP(C758, Вчера_Спутник!C:BG, 7, FALSE)</f>
        <v>#N/A</v>
      </c>
      <c r="AK758" s="53" t="e">
        <f>K758-L758-VLOOKUP(C758, Вчера_Спутник!C:BG, 9, FALSE)</f>
        <v>#N/A</v>
      </c>
      <c r="AL758" s="53" t="e">
        <f>M758-N758-VLOOKUP(C758, Вчера_Спутник!C:BG, 11, FALSE)</f>
        <v>#N/A</v>
      </c>
      <c r="AM758" s="53" t="e">
        <f>O758-P758-VLOOKUP(C758, Вчера_Спутник!C:BG, 13, FALSE)</f>
        <v>#N/A</v>
      </c>
      <c r="AN758" s="53" t="e">
        <f>Q758-R758-VLOOKUP(C758, Вчера_Спутник!C:BG, 15, FALSE)</f>
        <v>#N/A</v>
      </c>
      <c r="AO758" s="53" t="e">
        <f>S758-T758-VLOOKUP(C758, Вчера_Спутник!C:BG, 17, FALSE)</f>
        <v>#N/A</v>
      </c>
      <c r="AP758" s="53" t="e">
        <f>U758-V758-VLOOKUP(C758, Вчера_Спутник!C:BG, 19, FALSE)</f>
        <v>#N/A</v>
      </c>
      <c r="AQ758" s="53" t="e">
        <f>W758-X758-VLOOKUP(C758, Вчера_Спутник!C:BG, 21, FALSE)</f>
        <v>#N/A</v>
      </c>
      <c r="AR758" s="53" t="e">
        <f>Y758-Z758-VLOOKUP(C758, Вчера_Спутник!C:BG, 23, FALSE)</f>
        <v>#N/A</v>
      </c>
      <c r="AS758" s="53" t="e">
        <f>VLOOKUP(C758, Вчера_Спутник!C:BG, 25, FALSE)+F758-V758-Z758-AA758</f>
        <v>#N/A</v>
      </c>
    </row>
    <row r="759" spans="1:45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4"/>
      <c r="AB759" s="48"/>
      <c r="AC759" s="53">
        <f t="shared" si="23"/>
        <v>0</v>
      </c>
      <c r="AD759" s="53">
        <f t="shared" si="24"/>
        <v>0</v>
      </c>
      <c r="AE759" s="53" t="str">
        <f>IF(ISNA(VLOOKUP(C759,Вчера_Спутник!C:C, 1, FALSE)),"ошибка",0)</f>
        <v>ошибка</v>
      </c>
      <c r="AF759" s="55"/>
      <c r="AG759" s="53" t="e">
        <f>D759-VLOOKUP(C759, Вчера_Спутник!C:BG, 2, FALSE)</f>
        <v>#N/A</v>
      </c>
      <c r="AH759" s="53" t="e">
        <f>E759-F759-VLOOKUP(C759, Вчера_Спутник!C:BG, 3, FALSE)</f>
        <v>#N/A</v>
      </c>
      <c r="AI759" s="53" t="e">
        <f>G759-H759-VLOOKUP(C759, Вчера_Спутник!C:BG, 5, FALSE)</f>
        <v>#N/A</v>
      </c>
      <c r="AJ759" s="53" t="e">
        <f>I759-J759-VLOOKUP(C759, Вчера_Спутник!C:BG, 7, FALSE)</f>
        <v>#N/A</v>
      </c>
      <c r="AK759" s="53" t="e">
        <f>K759-L759-VLOOKUP(C759, Вчера_Спутник!C:BG, 9, FALSE)</f>
        <v>#N/A</v>
      </c>
      <c r="AL759" s="53" t="e">
        <f>M759-N759-VLOOKUP(C759, Вчера_Спутник!C:BG, 11, FALSE)</f>
        <v>#N/A</v>
      </c>
      <c r="AM759" s="53" t="e">
        <f>O759-P759-VLOOKUP(C759, Вчера_Спутник!C:BG, 13, FALSE)</f>
        <v>#N/A</v>
      </c>
      <c r="AN759" s="53" t="e">
        <f>Q759-R759-VLOOKUP(C759, Вчера_Спутник!C:BG, 15, FALSE)</f>
        <v>#N/A</v>
      </c>
      <c r="AO759" s="53" t="e">
        <f>S759-T759-VLOOKUP(C759, Вчера_Спутник!C:BG, 17, FALSE)</f>
        <v>#N/A</v>
      </c>
      <c r="AP759" s="53" t="e">
        <f>U759-V759-VLOOKUP(C759, Вчера_Спутник!C:BG, 19, FALSE)</f>
        <v>#N/A</v>
      </c>
      <c r="AQ759" s="53" t="e">
        <f>W759-X759-VLOOKUP(C759, Вчера_Спутник!C:BG, 21, FALSE)</f>
        <v>#N/A</v>
      </c>
      <c r="AR759" s="53" t="e">
        <f>Y759-Z759-VLOOKUP(C759, Вчера_Спутник!C:BG, 23, FALSE)</f>
        <v>#N/A</v>
      </c>
      <c r="AS759" s="53" t="e">
        <f>VLOOKUP(C759, Вчера_Спутник!C:BG, 25, FALSE)+F759-V759-Z759-AA759</f>
        <v>#N/A</v>
      </c>
    </row>
    <row r="760" spans="1:45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4"/>
      <c r="AB760" s="48"/>
      <c r="AC760" s="53">
        <f t="shared" si="23"/>
        <v>0</v>
      </c>
      <c r="AD760" s="53">
        <f t="shared" si="24"/>
        <v>0</v>
      </c>
      <c r="AE760" s="53" t="str">
        <f>IF(ISNA(VLOOKUP(C760,Вчера_Спутник!C:C, 1, FALSE)),"ошибка",0)</f>
        <v>ошибка</v>
      </c>
      <c r="AF760" s="55"/>
      <c r="AG760" s="53" t="e">
        <f>D760-VLOOKUP(C760, Вчера_Спутник!C:BG, 2, FALSE)</f>
        <v>#N/A</v>
      </c>
      <c r="AH760" s="53" t="e">
        <f>E760-F760-VLOOKUP(C760, Вчера_Спутник!C:BG, 3, FALSE)</f>
        <v>#N/A</v>
      </c>
      <c r="AI760" s="53" t="e">
        <f>G760-H760-VLOOKUP(C760, Вчера_Спутник!C:BG, 5, FALSE)</f>
        <v>#N/A</v>
      </c>
      <c r="AJ760" s="53" t="e">
        <f>I760-J760-VLOOKUP(C760, Вчера_Спутник!C:BG, 7, FALSE)</f>
        <v>#N/A</v>
      </c>
      <c r="AK760" s="53" t="e">
        <f>K760-L760-VLOOKUP(C760, Вчера_Спутник!C:BG, 9, FALSE)</f>
        <v>#N/A</v>
      </c>
      <c r="AL760" s="53" t="e">
        <f>M760-N760-VLOOKUP(C760, Вчера_Спутник!C:BG, 11, FALSE)</f>
        <v>#N/A</v>
      </c>
      <c r="AM760" s="53" t="e">
        <f>O760-P760-VLOOKUP(C760, Вчера_Спутник!C:BG, 13, FALSE)</f>
        <v>#N/A</v>
      </c>
      <c r="AN760" s="53" t="e">
        <f>Q760-R760-VLOOKUP(C760, Вчера_Спутник!C:BG, 15, FALSE)</f>
        <v>#N/A</v>
      </c>
      <c r="AO760" s="53" t="e">
        <f>S760-T760-VLOOKUP(C760, Вчера_Спутник!C:BG, 17, FALSE)</f>
        <v>#N/A</v>
      </c>
      <c r="AP760" s="53" t="e">
        <f>U760-V760-VLOOKUP(C760, Вчера_Спутник!C:BG, 19, FALSE)</f>
        <v>#N/A</v>
      </c>
      <c r="AQ760" s="53" t="e">
        <f>W760-X760-VLOOKUP(C760, Вчера_Спутник!C:BG, 21, FALSE)</f>
        <v>#N/A</v>
      </c>
      <c r="AR760" s="53" t="e">
        <f>Y760-Z760-VLOOKUP(C760, Вчера_Спутник!C:BG, 23, FALSE)</f>
        <v>#N/A</v>
      </c>
      <c r="AS760" s="53" t="e">
        <f>VLOOKUP(C760, Вчера_Спутник!C:BG, 25, FALSE)+F760-V760-Z760-AA760</f>
        <v>#N/A</v>
      </c>
    </row>
    <row r="761" spans="1:45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4"/>
      <c r="AB761" s="48"/>
      <c r="AC761" s="53">
        <f t="shared" si="23"/>
        <v>0</v>
      </c>
      <c r="AD761" s="53">
        <f t="shared" si="24"/>
        <v>0</v>
      </c>
      <c r="AE761" s="53" t="str">
        <f>IF(ISNA(VLOOKUP(C761,Вчера_Спутник!C:C, 1, FALSE)),"ошибка",0)</f>
        <v>ошибка</v>
      </c>
      <c r="AF761" s="55"/>
      <c r="AG761" s="53" t="e">
        <f>D761-VLOOKUP(C761, Вчера_Спутник!C:BG, 2, FALSE)</f>
        <v>#N/A</v>
      </c>
      <c r="AH761" s="53" t="e">
        <f>E761-F761-VLOOKUP(C761, Вчера_Спутник!C:BG, 3, FALSE)</f>
        <v>#N/A</v>
      </c>
      <c r="AI761" s="53" t="e">
        <f>G761-H761-VLOOKUP(C761, Вчера_Спутник!C:BG, 5, FALSE)</f>
        <v>#N/A</v>
      </c>
      <c r="AJ761" s="53" t="e">
        <f>I761-J761-VLOOKUP(C761, Вчера_Спутник!C:BG, 7, FALSE)</f>
        <v>#N/A</v>
      </c>
      <c r="AK761" s="53" t="e">
        <f>K761-L761-VLOOKUP(C761, Вчера_Спутник!C:BG, 9, FALSE)</f>
        <v>#N/A</v>
      </c>
      <c r="AL761" s="53" t="e">
        <f>M761-N761-VLOOKUP(C761, Вчера_Спутник!C:BG, 11, FALSE)</f>
        <v>#N/A</v>
      </c>
      <c r="AM761" s="53" t="e">
        <f>O761-P761-VLOOKUP(C761, Вчера_Спутник!C:BG, 13, FALSE)</f>
        <v>#N/A</v>
      </c>
      <c r="AN761" s="53" t="e">
        <f>Q761-R761-VLOOKUP(C761, Вчера_Спутник!C:BG, 15, FALSE)</f>
        <v>#N/A</v>
      </c>
      <c r="AO761" s="53" t="e">
        <f>S761-T761-VLOOKUP(C761, Вчера_Спутник!C:BG, 17, FALSE)</f>
        <v>#N/A</v>
      </c>
      <c r="AP761" s="53" t="e">
        <f>U761-V761-VLOOKUP(C761, Вчера_Спутник!C:BG, 19, FALSE)</f>
        <v>#N/A</v>
      </c>
      <c r="AQ761" s="53" t="e">
        <f>W761-X761-VLOOKUP(C761, Вчера_Спутник!C:BG, 21, FALSE)</f>
        <v>#N/A</v>
      </c>
      <c r="AR761" s="53" t="e">
        <f>Y761-Z761-VLOOKUP(C761, Вчера_Спутник!C:BG, 23, FALSE)</f>
        <v>#N/A</v>
      </c>
      <c r="AS761" s="53" t="e">
        <f>VLOOKUP(C761, Вчера_Спутник!C:BG, 25, FALSE)+F761-V761-Z761-AA761</f>
        <v>#N/A</v>
      </c>
    </row>
    <row r="762" spans="1:45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4"/>
      <c r="AB762" s="48"/>
      <c r="AC762" s="53">
        <f t="shared" si="23"/>
        <v>0</v>
      </c>
      <c r="AD762" s="53">
        <f t="shared" si="24"/>
        <v>0</v>
      </c>
      <c r="AE762" s="53" t="str">
        <f>IF(ISNA(VLOOKUP(C762,Вчера_Спутник!C:C, 1, FALSE)),"ошибка",0)</f>
        <v>ошибка</v>
      </c>
      <c r="AF762" s="55"/>
      <c r="AG762" s="53" t="e">
        <f>D762-VLOOKUP(C762, Вчера_Спутник!C:BG, 2, FALSE)</f>
        <v>#N/A</v>
      </c>
      <c r="AH762" s="53" t="e">
        <f>E762-F762-VLOOKUP(C762, Вчера_Спутник!C:BG, 3, FALSE)</f>
        <v>#N/A</v>
      </c>
      <c r="AI762" s="53" t="e">
        <f>G762-H762-VLOOKUP(C762, Вчера_Спутник!C:BG, 5, FALSE)</f>
        <v>#N/A</v>
      </c>
      <c r="AJ762" s="53" t="e">
        <f>I762-J762-VLOOKUP(C762, Вчера_Спутник!C:BG, 7, FALSE)</f>
        <v>#N/A</v>
      </c>
      <c r="AK762" s="53" t="e">
        <f>K762-L762-VLOOKUP(C762, Вчера_Спутник!C:BG, 9, FALSE)</f>
        <v>#N/A</v>
      </c>
      <c r="AL762" s="53" t="e">
        <f>M762-N762-VLOOKUP(C762, Вчера_Спутник!C:BG, 11, FALSE)</f>
        <v>#N/A</v>
      </c>
      <c r="AM762" s="53" t="e">
        <f>O762-P762-VLOOKUP(C762, Вчера_Спутник!C:BG, 13, FALSE)</f>
        <v>#N/A</v>
      </c>
      <c r="AN762" s="53" t="e">
        <f>Q762-R762-VLOOKUP(C762, Вчера_Спутник!C:BG, 15, FALSE)</f>
        <v>#N/A</v>
      </c>
      <c r="AO762" s="53" t="e">
        <f>S762-T762-VLOOKUP(C762, Вчера_Спутник!C:BG, 17, FALSE)</f>
        <v>#N/A</v>
      </c>
      <c r="AP762" s="53" t="e">
        <f>U762-V762-VLOOKUP(C762, Вчера_Спутник!C:BG, 19, FALSE)</f>
        <v>#N/A</v>
      </c>
      <c r="AQ762" s="53" t="e">
        <f>W762-X762-VLOOKUP(C762, Вчера_Спутник!C:BG, 21, FALSE)</f>
        <v>#N/A</v>
      </c>
      <c r="AR762" s="53" t="e">
        <f>Y762-Z762-VLOOKUP(C762, Вчера_Спутник!C:BG, 23, FALSE)</f>
        <v>#N/A</v>
      </c>
      <c r="AS762" s="53" t="e">
        <f>VLOOKUP(C762, Вчера_Спутник!C:BG, 25, FALSE)+F762-V762-Z762-AA762</f>
        <v>#N/A</v>
      </c>
    </row>
    <row r="763" spans="1:45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4"/>
      <c r="AB763" s="48"/>
      <c r="AC763" s="53">
        <f t="shared" si="23"/>
        <v>0</v>
      </c>
      <c r="AD763" s="53">
        <f t="shared" si="24"/>
        <v>0</v>
      </c>
      <c r="AE763" s="53" t="str">
        <f>IF(ISNA(VLOOKUP(C763,Вчера_Спутник!C:C, 1, FALSE)),"ошибка",0)</f>
        <v>ошибка</v>
      </c>
      <c r="AF763" s="55"/>
      <c r="AG763" s="53" t="e">
        <f>D763-VLOOKUP(C763, Вчера_Спутник!C:BG, 2, FALSE)</f>
        <v>#N/A</v>
      </c>
      <c r="AH763" s="53" t="e">
        <f>E763-F763-VLOOKUP(C763, Вчера_Спутник!C:BG, 3, FALSE)</f>
        <v>#N/A</v>
      </c>
      <c r="AI763" s="53" t="e">
        <f>G763-H763-VLOOKUP(C763, Вчера_Спутник!C:BG, 5, FALSE)</f>
        <v>#N/A</v>
      </c>
      <c r="AJ763" s="53" t="e">
        <f>I763-J763-VLOOKUP(C763, Вчера_Спутник!C:BG, 7, FALSE)</f>
        <v>#N/A</v>
      </c>
      <c r="AK763" s="53" t="e">
        <f>K763-L763-VLOOKUP(C763, Вчера_Спутник!C:BG, 9, FALSE)</f>
        <v>#N/A</v>
      </c>
      <c r="AL763" s="53" t="e">
        <f>M763-N763-VLOOKUP(C763, Вчера_Спутник!C:BG, 11, FALSE)</f>
        <v>#N/A</v>
      </c>
      <c r="AM763" s="53" t="e">
        <f>O763-P763-VLOOKUP(C763, Вчера_Спутник!C:BG, 13, FALSE)</f>
        <v>#N/A</v>
      </c>
      <c r="AN763" s="53" t="e">
        <f>Q763-R763-VLOOKUP(C763, Вчера_Спутник!C:BG, 15, FALSE)</f>
        <v>#N/A</v>
      </c>
      <c r="AO763" s="53" t="e">
        <f>S763-T763-VLOOKUP(C763, Вчера_Спутник!C:BG, 17, FALSE)</f>
        <v>#N/A</v>
      </c>
      <c r="AP763" s="53" t="e">
        <f>U763-V763-VLOOKUP(C763, Вчера_Спутник!C:BG, 19, FALSE)</f>
        <v>#N/A</v>
      </c>
      <c r="AQ763" s="53" t="e">
        <f>W763-X763-VLOOKUP(C763, Вчера_Спутник!C:BG, 21, FALSE)</f>
        <v>#N/A</v>
      </c>
      <c r="AR763" s="53" t="e">
        <f>Y763-Z763-VLOOKUP(C763, Вчера_Спутник!C:BG, 23, FALSE)</f>
        <v>#N/A</v>
      </c>
      <c r="AS763" s="53" t="e">
        <f>VLOOKUP(C763, Вчера_Спутник!C:BG, 25, FALSE)+F763-V763-Z763-AA763</f>
        <v>#N/A</v>
      </c>
    </row>
    <row r="764" spans="1:45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4"/>
      <c r="AB764" s="48"/>
      <c r="AC764" s="53">
        <f t="shared" si="23"/>
        <v>0</v>
      </c>
      <c r="AD764" s="53">
        <f t="shared" si="24"/>
        <v>0</v>
      </c>
      <c r="AE764" s="53" t="str">
        <f>IF(ISNA(VLOOKUP(C764,Вчера_Спутник!C:C, 1, FALSE)),"ошибка",0)</f>
        <v>ошибка</v>
      </c>
      <c r="AF764" s="55"/>
      <c r="AG764" s="53" t="e">
        <f>D764-VLOOKUP(C764, Вчера_Спутник!C:BG, 2, FALSE)</f>
        <v>#N/A</v>
      </c>
      <c r="AH764" s="53" t="e">
        <f>E764-F764-VLOOKUP(C764, Вчера_Спутник!C:BG, 3, FALSE)</f>
        <v>#N/A</v>
      </c>
      <c r="AI764" s="53" t="e">
        <f>G764-H764-VLOOKUP(C764, Вчера_Спутник!C:BG, 5, FALSE)</f>
        <v>#N/A</v>
      </c>
      <c r="AJ764" s="53" t="e">
        <f>I764-J764-VLOOKUP(C764, Вчера_Спутник!C:BG, 7, FALSE)</f>
        <v>#N/A</v>
      </c>
      <c r="AK764" s="53" t="e">
        <f>K764-L764-VLOOKUP(C764, Вчера_Спутник!C:BG, 9, FALSE)</f>
        <v>#N/A</v>
      </c>
      <c r="AL764" s="53" t="e">
        <f>M764-N764-VLOOKUP(C764, Вчера_Спутник!C:BG, 11, FALSE)</f>
        <v>#N/A</v>
      </c>
      <c r="AM764" s="53" t="e">
        <f>O764-P764-VLOOKUP(C764, Вчера_Спутник!C:BG, 13, FALSE)</f>
        <v>#N/A</v>
      </c>
      <c r="AN764" s="53" t="e">
        <f>Q764-R764-VLOOKUP(C764, Вчера_Спутник!C:BG, 15, FALSE)</f>
        <v>#N/A</v>
      </c>
      <c r="AO764" s="53" t="e">
        <f>S764-T764-VLOOKUP(C764, Вчера_Спутник!C:BG, 17, FALSE)</f>
        <v>#N/A</v>
      </c>
      <c r="AP764" s="53" t="e">
        <f>U764-V764-VLOOKUP(C764, Вчера_Спутник!C:BG, 19, FALSE)</f>
        <v>#N/A</v>
      </c>
      <c r="AQ764" s="53" t="e">
        <f>W764-X764-VLOOKUP(C764, Вчера_Спутник!C:BG, 21, FALSE)</f>
        <v>#N/A</v>
      </c>
      <c r="AR764" s="53" t="e">
        <f>Y764-Z764-VLOOKUP(C764, Вчера_Спутник!C:BG, 23, FALSE)</f>
        <v>#N/A</v>
      </c>
      <c r="AS764" s="53" t="e">
        <f>VLOOKUP(C764, Вчера_Спутник!C:BG, 25, FALSE)+F764-V764-Z764-AA764</f>
        <v>#N/A</v>
      </c>
    </row>
    <row r="765" spans="1:45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4"/>
      <c r="AB765" s="48"/>
      <c r="AC765" s="53">
        <f t="shared" si="23"/>
        <v>0</v>
      </c>
      <c r="AD765" s="53">
        <f t="shared" si="24"/>
        <v>0</v>
      </c>
      <c r="AE765" s="53" t="str">
        <f>IF(ISNA(VLOOKUP(C765,Вчера_Спутник!C:C, 1, FALSE)),"ошибка",0)</f>
        <v>ошибка</v>
      </c>
      <c r="AF765" s="55"/>
      <c r="AG765" s="53" t="e">
        <f>D765-VLOOKUP(C765, Вчера_Спутник!C:BG, 2, FALSE)</f>
        <v>#N/A</v>
      </c>
      <c r="AH765" s="53" t="e">
        <f>E765-F765-VLOOKUP(C765, Вчера_Спутник!C:BG, 3, FALSE)</f>
        <v>#N/A</v>
      </c>
      <c r="AI765" s="53" t="e">
        <f>G765-H765-VLOOKUP(C765, Вчера_Спутник!C:BG, 5, FALSE)</f>
        <v>#N/A</v>
      </c>
      <c r="AJ765" s="53" t="e">
        <f>I765-J765-VLOOKUP(C765, Вчера_Спутник!C:BG, 7, FALSE)</f>
        <v>#N/A</v>
      </c>
      <c r="AK765" s="53" t="e">
        <f>K765-L765-VLOOKUP(C765, Вчера_Спутник!C:BG, 9, FALSE)</f>
        <v>#N/A</v>
      </c>
      <c r="AL765" s="53" t="e">
        <f>M765-N765-VLOOKUP(C765, Вчера_Спутник!C:BG, 11, FALSE)</f>
        <v>#N/A</v>
      </c>
      <c r="AM765" s="53" t="e">
        <f>O765-P765-VLOOKUP(C765, Вчера_Спутник!C:BG, 13, FALSE)</f>
        <v>#N/A</v>
      </c>
      <c r="AN765" s="53" t="e">
        <f>Q765-R765-VLOOKUP(C765, Вчера_Спутник!C:BG, 15, FALSE)</f>
        <v>#N/A</v>
      </c>
      <c r="AO765" s="53" t="e">
        <f>S765-T765-VLOOKUP(C765, Вчера_Спутник!C:BG, 17, FALSE)</f>
        <v>#N/A</v>
      </c>
      <c r="AP765" s="53" t="e">
        <f>U765-V765-VLOOKUP(C765, Вчера_Спутник!C:BG, 19, FALSE)</f>
        <v>#N/A</v>
      </c>
      <c r="AQ765" s="53" t="e">
        <f>W765-X765-VLOOKUP(C765, Вчера_Спутник!C:BG, 21, FALSE)</f>
        <v>#N/A</v>
      </c>
      <c r="AR765" s="53" t="e">
        <f>Y765-Z765-VLOOKUP(C765, Вчера_Спутник!C:BG, 23, FALSE)</f>
        <v>#N/A</v>
      </c>
      <c r="AS765" s="53" t="e">
        <f>VLOOKUP(C765, Вчера_Спутник!C:BG, 25, FALSE)+F765-V765-Z765-AA765</f>
        <v>#N/A</v>
      </c>
    </row>
    <row r="766" spans="1:45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4"/>
      <c r="AB766" s="48"/>
      <c r="AC766" s="53">
        <f t="shared" si="23"/>
        <v>0</v>
      </c>
      <c r="AD766" s="53">
        <f t="shared" si="24"/>
        <v>0</v>
      </c>
      <c r="AE766" s="53" t="str">
        <f>IF(ISNA(VLOOKUP(C766,Вчера_Спутник!C:C, 1, FALSE)),"ошибка",0)</f>
        <v>ошибка</v>
      </c>
      <c r="AF766" s="55"/>
      <c r="AG766" s="53" t="e">
        <f>D766-VLOOKUP(C766, Вчера_Спутник!C:BG, 2, FALSE)</f>
        <v>#N/A</v>
      </c>
      <c r="AH766" s="53" t="e">
        <f>E766-F766-VLOOKUP(C766, Вчера_Спутник!C:BG, 3, FALSE)</f>
        <v>#N/A</v>
      </c>
      <c r="AI766" s="53" t="e">
        <f>G766-H766-VLOOKUP(C766, Вчера_Спутник!C:BG, 5, FALSE)</f>
        <v>#N/A</v>
      </c>
      <c r="AJ766" s="53" t="e">
        <f>I766-J766-VLOOKUP(C766, Вчера_Спутник!C:BG, 7, FALSE)</f>
        <v>#N/A</v>
      </c>
      <c r="AK766" s="53" t="e">
        <f>K766-L766-VLOOKUP(C766, Вчера_Спутник!C:BG, 9, FALSE)</f>
        <v>#N/A</v>
      </c>
      <c r="AL766" s="53" t="e">
        <f>M766-N766-VLOOKUP(C766, Вчера_Спутник!C:BG, 11, FALSE)</f>
        <v>#N/A</v>
      </c>
      <c r="AM766" s="53" t="e">
        <f>O766-P766-VLOOKUP(C766, Вчера_Спутник!C:BG, 13, FALSE)</f>
        <v>#N/A</v>
      </c>
      <c r="AN766" s="53" t="e">
        <f>Q766-R766-VLOOKUP(C766, Вчера_Спутник!C:BG, 15, FALSE)</f>
        <v>#N/A</v>
      </c>
      <c r="AO766" s="53" t="e">
        <f>S766-T766-VLOOKUP(C766, Вчера_Спутник!C:BG, 17, FALSE)</f>
        <v>#N/A</v>
      </c>
      <c r="AP766" s="53" t="e">
        <f>U766-V766-VLOOKUP(C766, Вчера_Спутник!C:BG, 19, FALSE)</f>
        <v>#N/A</v>
      </c>
      <c r="AQ766" s="53" t="e">
        <f>W766-X766-VLOOKUP(C766, Вчера_Спутник!C:BG, 21, FALSE)</f>
        <v>#N/A</v>
      </c>
      <c r="AR766" s="53" t="e">
        <f>Y766-Z766-VLOOKUP(C766, Вчера_Спутник!C:BG, 23, FALSE)</f>
        <v>#N/A</v>
      </c>
      <c r="AS766" s="53" t="e">
        <f>VLOOKUP(C766, Вчера_Спутник!C:BG, 25, FALSE)+F766-V766-Z766-AA766</f>
        <v>#N/A</v>
      </c>
    </row>
    <row r="767" spans="1:45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4"/>
      <c r="AB767" s="48"/>
      <c r="AC767" s="53">
        <f t="shared" si="23"/>
        <v>0</v>
      </c>
      <c r="AD767" s="53">
        <f t="shared" si="24"/>
        <v>0</v>
      </c>
      <c r="AE767" s="53" t="str">
        <f>IF(ISNA(VLOOKUP(C767,Вчера_Спутник!C:C, 1, FALSE)),"ошибка",0)</f>
        <v>ошибка</v>
      </c>
      <c r="AF767" s="55"/>
      <c r="AG767" s="53" t="e">
        <f>D767-VLOOKUP(C767, Вчера_Спутник!C:BG, 2, FALSE)</f>
        <v>#N/A</v>
      </c>
      <c r="AH767" s="53" t="e">
        <f>E767-F767-VLOOKUP(C767, Вчера_Спутник!C:BG, 3, FALSE)</f>
        <v>#N/A</v>
      </c>
      <c r="AI767" s="53" t="e">
        <f>G767-H767-VLOOKUP(C767, Вчера_Спутник!C:BG, 5, FALSE)</f>
        <v>#N/A</v>
      </c>
      <c r="AJ767" s="53" t="e">
        <f>I767-J767-VLOOKUP(C767, Вчера_Спутник!C:BG, 7, FALSE)</f>
        <v>#N/A</v>
      </c>
      <c r="AK767" s="53" t="e">
        <f>K767-L767-VLOOKUP(C767, Вчера_Спутник!C:BG, 9, FALSE)</f>
        <v>#N/A</v>
      </c>
      <c r="AL767" s="53" t="e">
        <f>M767-N767-VLOOKUP(C767, Вчера_Спутник!C:BG, 11, FALSE)</f>
        <v>#N/A</v>
      </c>
      <c r="AM767" s="53" t="e">
        <f>O767-P767-VLOOKUP(C767, Вчера_Спутник!C:BG, 13, FALSE)</f>
        <v>#N/A</v>
      </c>
      <c r="AN767" s="53" t="e">
        <f>Q767-R767-VLOOKUP(C767, Вчера_Спутник!C:BG, 15, FALSE)</f>
        <v>#N/A</v>
      </c>
      <c r="AO767" s="53" t="e">
        <f>S767-T767-VLOOKUP(C767, Вчера_Спутник!C:BG, 17, FALSE)</f>
        <v>#N/A</v>
      </c>
      <c r="AP767" s="53" t="e">
        <f>U767-V767-VLOOKUP(C767, Вчера_Спутник!C:BG, 19, FALSE)</f>
        <v>#N/A</v>
      </c>
      <c r="AQ767" s="53" t="e">
        <f>W767-X767-VLOOKUP(C767, Вчера_Спутник!C:BG, 21, FALSE)</f>
        <v>#N/A</v>
      </c>
      <c r="AR767" s="53" t="e">
        <f>Y767-Z767-VLOOKUP(C767, Вчера_Спутник!C:BG, 23, FALSE)</f>
        <v>#N/A</v>
      </c>
      <c r="AS767" s="53" t="e">
        <f>VLOOKUP(C767, Вчера_Спутник!C:BG, 25, FALSE)+F767-V767-Z767-AA767</f>
        <v>#N/A</v>
      </c>
    </row>
    <row r="768" spans="1:45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4"/>
      <c r="AB768" s="48"/>
      <c r="AC768" s="53">
        <f t="shared" si="23"/>
        <v>0</v>
      </c>
      <c r="AD768" s="53">
        <f t="shared" si="24"/>
        <v>0</v>
      </c>
      <c r="AE768" s="53" t="str">
        <f>IF(ISNA(VLOOKUP(C768,Вчера_Спутник!C:C, 1, FALSE)),"ошибка",0)</f>
        <v>ошибка</v>
      </c>
      <c r="AF768" s="55"/>
      <c r="AG768" s="53" t="e">
        <f>D768-VLOOKUP(C768, Вчера_Спутник!C:BG, 2, FALSE)</f>
        <v>#N/A</v>
      </c>
      <c r="AH768" s="53" t="e">
        <f>E768-F768-VLOOKUP(C768, Вчера_Спутник!C:BG, 3, FALSE)</f>
        <v>#N/A</v>
      </c>
      <c r="AI768" s="53" t="e">
        <f>G768-H768-VLOOKUP(C768, Вчера_Спутник!C:BG, 5, FALSE)</f>
        <v>#N/A</v>
      </c>
      <c r="AJ768" s="53" t="e">
        <f>I768-J768-VLOOKUP(C768, Вчера_Спутник!C:BG, 7, FALSE)</f>
        <v>#N/A</v>
      </c>
      <c r="AK768" s="53" t="e">
        <f>K768-L768-VLOOKUP(C768, Вчера_Спутник!C:BG, 9, FALSE)</f>
        <v>#N/A</v>
      </c>
      <c r="AL768" s="53" t="e">
        <f>M768-N768-VLOOKUP(C768, Вчера_Спутник!C:BG, 11, FALSE)</f>
        <v>#N/A</v>
      </c>
      <c r="AM768" s="53" t="e">
        <f>O768-P768-VLOOKUP(C768, Вчера_Спутник!C:BG, 13, FALSE)</f>
        <v>#N/A</v>
      </c>
      <c r="AN768" s="53" t="e">
        <f>Q768-R768-VLOOKUP(C768, Вчера_Спутник!C:BG, 15, FALSE)</f>
        <v>#N/A</v>
      </c>
      <c r="AO768" s="53" t="e">
        <f>S768-T768-VLOOKUP(C768, Вчера_Спутник!C:BG, 17, FALSE)</f>
        <v>#N/A</v>
      </c>
      <c r="AP768" s="53" t="e">
        <f>U768-V768-VLOOKUP(C768, Вчера_Спутник!C:BG, 19, FALSE)</f>
        <v>#N/A</v>
      </c>
      <c r="AQ768" s="53" t="e">
        <f>W768-X768-VLOOKUP(C768, Вчера_Спутник!C:BG, 21, FALSE)</f>
        <v>#N/A</v>
      </c>
      <c r="AR768" s="53" t="e">
        <f>Y768-Z768-VLOOKUP(C768, Вчера_Спутник!C:BG, 23, FALSE)</f>
        <v>#N/A</v>
      </c>
      <c r="AS768" s="53" t="e">
        <f>VLOOKUP(C768, Вчера_Спутник!C:BG, 25, FALSE)+F768-V768-Z768-AA768</f>
        <v>#N/A</v>
      </c>
    </row>
    <row r="769" spans="1:45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4"/>
      <c r="AB769" s="48"/>
      <c r="AC769" s="53">
        <f t="shared" si="23"/>
        <v>0</v>
      </c>
      <c r="AD769" s="53">
        <f t="shared" si="24"/>
        <v>0</v>
      </c>
      <c r="AE769" s="53" t="str">
        <f>IF(ISNA(VLOOKUP(C769,Вчера_Спутник!C:C, 1, FALSE)),"ошибка",0)</f>
        <v>ошибка</v>
      </c>
      <c r="AF769" s="55"/>
      <c r="AG769" s="53" t="e">
        <f>D769-VLOOKUP(C769, Вчера_Спутник!C:BG, 2, FALSE)</f>
        <v>#N/A</v>
      </c>
      <c r="AH769" s="53" t="e">
        <f>E769-F769-VLOOKUP(C769, Вчера_Спутник!C:BG, 3, FALSE)</f>
        <v>#N/A</v>
      </c>
      <c r="AI769" s="53" t="e">
        <f>G769-H769-VLOOKUP(C769, Вчера_Спутник!C:BG, 5, FALSE)</f>
        <v>#N/A</v>
      </c>
      <c r="AJ769" s="53" t="e">
        <f>I769-J769-VLOOKUP(C769, Вчера_Спутник!C:BG, 7, FALSE)</f>
        <v>#N/A</v>
      </c>
      <c r="AK769" s="53" t="e">
        <f>K769-L769-VLOOKUP(C769, Вчера_Спутник!C:BG, 9, FALSE)</f>
        <v>#N/A</v>
      </c>
      <c r="AL769" s="53" t="e">
        <f>M769-N769-VLOOKUP(C769, Вчера_Спутник!C:BG, 11, FALSE)</f>
        <v>#N/A</v>
      </c>
      <c r="AM769" s="53" t="e">
        <f>O769-P769-VLOOKUP(C769, Вчера_Спутник!C:BG, 13, FALSE)</f>
        <v>#N/A</v>
      </c>
      <c r="AN769" s="53" t="e">
        <f>Q769-R769-VLOOKUP(C769, Вчера_Спутник!C:BG, 15, FALSE)</f>
        <v>#N/A</v>
      </c>
      <c r="AO769" s="53" t="e">
        <f>S769-T769-VLOOKUP(C769, Вчера_Спутник!C:BG, 17, FALSE)</f>
        <v>#N/A</v>
      </c>
      <c r="AP769" s="53" t="e">
        <f>U769-V769-VLOOKUP(C769, Вчера_Спутник!C:BG, 19, FALSE)</f>
        <v>#N/A</v>
      </c>
      <c r="AQ769" s="53" t="e">
        <f>W769-X769-VLOOKUP(C769, Вчера_Спутник!C:BG, 21, FALSE)</f>
        <v>#N/A</v>
      </c>
      <c r="AR769" s="53" t="e">
        <f>Y769-Z769-VLOOKUP(C769, Вчера_Спутник!C:BG, 23, FALSE)</f>
        <v>#N/A</v>
      </c>
      <c r="AS769" s="53" t="e">
        <f>VLOOKUP(C769, Вчера_Спутник!C:BG, 25, FALSE)+F769-V769-Z769-AA769</f>
        <v>#N/A</v>
      </c>
    </row>
    <row r="770" spans="1:45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4"/>
      <c r="AB770" s="48"/>
      <c r="AC770" s="53">
        <f t="shared" si="23"/>
        <v>0</v>
      </c>
      <c r="AD770" s="53">
        <f t="shared" si="24"/>
        <v>0</v>
      </c>
      <c r="AE770" s="53" t="str">
        <f>IF(ISNA(VLOOKUP(C770,Вчера_Спутник!C:C, 1, FALSE)),"ошибка",0)</f>
        <v>ошибка</v>
      </c>
      <c r="AF770" s="55"/>
      <c r="AG770" s="53" t="e">
        <f>D770-VLOOKUP(C770, Вчера_Спутник!C:BG, 2, FALSE)</f>
        <v>#N/A</v>
      </c>
      <c r="AH770" s="53" t="e">
        <f>E770-F770-VLOOKUP(C770, Вчера_Спутник!C:BG, 3, FALSE)</f>
        <v>#N/A</v>
      </c>
      <c r="AI770" s="53" t="e">
        <f>G770-H770-VLOOKUP(C770, Вчера_Спутник!C:BG, 5, FALSE)</f>
        <v>#N/A</v>
      </c>
      <c r="AJ770" s="53" t="e">
        <f>I770-J770-VLOOKUP(C770, Вчера_Спутник!C:BG, 7, FALSE)</f>
        <v>#N/A</v>
      </c>
      <c r="AK770" s="53" t="e">
        <f>K770-L770-VLOOKUP(C770, Вчера_Спутник!C:BG, 9, FALSE)</f>
        <v>#N/A</v>
      </c>
      <c r="AL770" s="53" t="e">
        <f>M770-N770-VLOOKUP(C770, Вчера_Спутник!C:BG, 11, FALSE)</f>
        <v>#N/A</v>
      </c>
      <c r="AM770" s="53" t="e">
        <f>O770-P770-VLOOKUP(C770, Вчера_Спутник!C:BG, 13, FALSE)</f>
        <v>#N/A</v>
      </c>
      <c r="AN770" s="53" t="e">
        <f>Q770-R770-VLOOKUP(C770, Вчера_Спутник!C:BG, 15, FALSE)</f>
        <v>#N/A</v>
      </c>
      <c r="AO770" s="53" t="e">
        <f>S770-T770-VLOOKUP(C770, Вчера_Спутник!C:BG, 17, FALSE)</f>
        <v>#N/A</v>
      </c>
      <c r="AP770" s="53" t="e">
        <f>U770-V770-VLOOKUP(C770, Вчера_Спутник!C:BG, 19, FALSE)</f>
        <v>#N/A</v>
      </c>
      <c r="AQ770" s="53" t="e">
        <f>W770-X770-VLOOKUP(C770, Вчера_Спутник!C:BG, 21, FALSE)</f>
        <v>#N/A</v>
      </c>
      <c r="AR770" s="53" t="e">
        <f>Y770-Z770-VLOOKUP(C770, Вчера_Спутник!C:BG, 23, FALSE)</f>
        <v>#N/A</v>
      </c>
      <c r="AS770" s="53" t="e">
        <f>VLOOKUP(C770, Вчера_Спутник!C:BG, 25, FALSE)+F770-V770-Z770-AA770</f>
        <v>#N/A</v>
      </c>
    </row>
    <row r="771" spans="1:45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4"/>
      <c r="AB771" s="48"/>
      <c r="AC771" s="53">
        <f t="shared" si="23"/>
        <v>0</v>
      </c>
      <c r="AD771" s="53">
        <f t="shared" si="24"/>
        <v>0</v>
      </c>
      <c r="AE771" s="53" t="str">
        <f>IF(ISNA(VLOOKUP(C771,Вчера_Спутник!C:C, 1, FALSE)),"ошибка",0)</f>
        <v>ошибка</v>
      </c>
      <c r="AF771" s="55"/>
      <c r="AG771" s="53" t="e">
        <f>D771-VLOOKUP(C771, Вчера_Спутник!C:BG, 2, FALSE)</f>
        <v>#N/A</v>
      </c>
      <c r="AH771" s="53" t="e">
        <f>E771-F771-VLOOKUP(C771, Вчера_Спутник!C:BG, 3, FALSE)</f>
        <v>#N/A</v>
      </c>
      <c r="AI771" s="53" t="e">
        <f>G771-H771-VLOOKUP(C771, Вчера_Спутник!C:BG, 5, FALSE)</f>
        <v>#N/A</v>
      </c>
      <c r="AJ771" s="53" t="e">
        <f>I771-J771-VLOOKUP(C771, Вчера_Спутник!C:BG, 7, FALSE)</f>
        <v>#N/A</v>
      </c>
      <c r="AK771" s="53" t="e">
        <f>K771-L771-VLOOKUP(C771, Вчера_Спутник!C:BG, 9, FALSE)</f>
        <v>#N/A</v>
      </c>
      <c r="AL771" s="53" t="e">
        <f>M771-N771-VLOOKUP(C771, Вчера_Спутник!C:BG, 11, FALSE)</f>
        <v>#N/A</v>
      </c>
      <c r="AM771" s="53" t="e">
        <f>O771-P771-VLOOKUP(C771, Вчера_Спутник!C:BG, 13, FALSE)</f>
        <v>#N/A</v>
      </c>
      <c r="AN771" s="53" t="e">
        <f>Q771-R771-VLOOKUP(C771, Вчера_Спутник!C:BG, 15, FALSE)</f>
        <v>#N/A</v>
      </c>
      <c r="AO771" s="53" t="e">
        <f>S771-T771-VLOOKUP(C771, Вчера_Спутник!C:BG, 17, FALSE)</f>
        <v>#N/A</v>
      </c>
      <c r="AP771" s="53" t="e">
        <f>U771-V771-VLOOKUP(C771, Вчера_Спутник!C:BG, 19, FALSE)</f>
        <v>#N/A</v>
      </c>
      <c r="AQ771" s="53" t="e">
        <f>W771-X771-VLOOKUP(C771, Вчера_Спутник!C:BG, 21, FALSE)</f>
        <v>#N/A</v>
      </c>
      <c r="AR771" s="53" t="e">
        <f>Y771-Z771-VLOOKUP(C771, Вчера_Спутник!C:BG, 23, FALSE)</f>
        <v>#N/A</v>
      </c>
      <c r="AS771" s="53" t="e">
        <f>VLOOKUP(C771, Вчера_Спутник!C:BG, 25, FALSE)+F771-V771-Z771-AA771</f>
        <v>#N/A</v>
      </c>
    </row>
    <row r="772" spans="1:45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4"/>
      <c r="AB772" s="48"/>
      <c r="AC772" s="53">
        <f t="shared" ref="AC772:AC835" si="25">E772-U772-Y772</f>
        <v>0</v>
      </c>
      <c r="AD772" s="53">
        <f t="shared" ref="AD772:AD835" si="26">E772-W772</f>
        <v>0</v>
      </c>
      <c r="AE772" s="53" t="str">
        <f>IF(ISNA(VLOOKUP(C772,Вчера_Спутник!C:C, 1, FALSE)),"ошибка",0)</f>
        <v>ошибка</v>
      </c>
      <c r="AF772" s="55"/>
      <c r="AG772" s="53" t="e">
        <f>D772-VLOOKUP(C772, Вчера_Спутник!C:BG, 2, FALSE)</f>
        <v>#N/A</v>
      </c>
      <c r="AH772" s="53" t="e">
        <f>E772-F772-VLOOKUP(C772, Вчера_Спутник!C:BG, 3, FALSE)</f>
        <v>#N/A</v>
      </c>
      <c r="AI772" s="53" t="e">
        <f>G772-H772-VLOOKUP(C772, Вчера_Спутник!C:BG, 5, FALSE)</f>
        <v>#N/A</v>
      </c>
      <c r="AJ772" s="53" t="e">
        <f>I772-J772-VLOOKUP(C772, Вчера_Спутник!C:BG, 7, FALSE)</f>
        <v>#N/A</v>
      </c>
      <c r="AK772" s="53" t="e">
        <f>K772-L772-VLOOKUP(C772, Вчера_Спутник!C:BG, 9, FALSE)</f>
        <v>#N/A</v>
      </c>
      <c r="AL772" s="53" t="e">
        <f>M772-N772-VLOOKUP(C772, Вчера_Спутник!C:BG, 11, FALSE)</f>
        <v>#N/A</v>
      </c>
      <c r="AM772" s="53" t="e">
        <f>O772-P772-VLOOKUP(C772, Вчера_Спутник!C:BG, 13, FALSE)</f>
        <v>#N/A</v>
      </c>
      <c r="AN772" s="53" t="e">
        <f>Q772-R772-VLOOKUP(C772, Вчера_Спутник!C:BG, 15, FALSE)</f>
        <v>#N/A</v>
      </c>
      <c r="AO772" s="53" t="e">
        <f>S772-T772-VLOOKUP(C772, Вчера_Спутник!C:BG, 17, FALSE)</f>
        <v>#N/A</v>
      </c>
      <c r="AP772" s="53" t="e">
        <f>U772-V772-VLOOKUP(C772, Вчера_Спутник!C:BG, 19, FALSE)</f>
        <v>#N/A</v>
      </c>
      <c r="AQ772" s="53" t="e">
        <f>W772-X772-VLOOKUP(C772, Вчера_Спутник!C:BG, 21, FALSE)</f>
        <v>#N/A</v>
      </c>
      <c r="AR772" s="53" t="e">
        <f>Y772-Z772-VLOOKUP(C772, Вчера_Спутник!C:BG, 23, FALSE)</f>
        <v>#N/A</v>
      </c>
      <c r="AS772" s="53" t="e">
        <f>VLOOKUP(C772, Вчера_Спутник!C:BG, 25, FALSE)+F772-V772-Z772-AA772</f>
        <v>#N/A</v>
      </c>
    </row>
    <row r="773" spans="1:45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4"/>
      <c r="AB773" s="48"/>
      <c r="AC773" s="53">
        <f t="shared" si="25"/>
        <v>0</v>
      </c>
      <c r="AD773" s="53">
        <f t="shared" si="26"/>
        <v>0</v>
      </c>
      <c r="AE773" s="53" t="str">
        <f>IF(ISNA(VLOOKUP(C773,Вчера_Спутник!C:C, 1, FALSE)),"ошибка",0)</f>
        <v>ошибка</v>
      </c>
      <c r="AF773" s="55"/>
      <c r="AG773" s="53" t="e">
        <f>D773-VLOOKUP(C773, Вчера_Спутник!C:BG, 2, FALSE)</f>
        <v>#N/A</v>
      </c>
      <c r="AH773" s="53" t="e">
        <f>E773-F773-VLOOKUP(C773, Вчера_Спутник!C:BG, 3, FALSE)</f>
        <v>#N/A</v>
      </c>
      <c r="AI773" s="53" t="e">
        <f>G773-H773-VLOOKUP(C773, Вчера_Спутник!C:BG, 5, FALSE)</f>
        <v>#N/A</v>
      </c>
      <c r="AJ773" s="53" t="e">
        <f>I773-J773-VLOOKUP(C773, Вчера_Спутник!C:BG, 7, FALSE)</f>
        <v>#N/A</v>
      </c>
      <c r="AK773" s="53" t="e">
        <f>K773-L773-VLOOKUP(C773, Вчера_Спутник!C:BG, 9, FALSE)</f>
        <v>#N/A</v>
      </c>
      <c r="AL773" s="53" t="e">
        <f>M773-N773-VLOOKUP(C773, Вчера_Спутник!C:BG, 11, FALSE)</f>
        <v>#N/A</v>
      </c>
      <c r="AM773" s="53" t="e">
        <f>O773-P773-VLOOKUP(C773, Вчера_Спутник!C:BG, 13, FALSE)</f>
        <v>#N/A</v>
      </c>
      <c r="AN773" s="53" t="e">
        <f>Q773-R773-VLOOKUP(C773, Вчера_Спутник!C:BG, 15, FALSE)</f>
        <v>#N/A</v>
      </c>
      <c r="AO773" s="53" t="e">
        <f>S773-T773-VLOOKUP(C773, Вчера_Спутник!C:BG, 17, FALSE)</f>
        <v>#N/A</v>
      </c>
      <c r="AP773" s="53" t="e">
        <f>U773-V773-VLOOKUP(C773, Вчера_Спутник!C:BG, 19, FALSE)</f>
        <v>#N/A</v>
      </c>
      <c r="AQ773" s="53" t="e">
        <f>W773-X773-VLOOKUP(C773, Вчера_Спутник!C:BG, 21, FALSE)</f>
        <v>#N/A</v>
      </c>
      <c r="AR773" s="53" t="e">
        <f>Y773-Z773-VLOOKUP(C773, Вчера_Спутник!C:BG, 23, FALSE)</f>
        <v>#N/A</v>
      </c>
      <c r="AS773" s="53" t="e">
        <f>VLOOKUP(C773, Вчера_Спутник!C:BG, 25, FALSE)+F773-V773-Z773-AA773</f>
        <v>#N/A</v>
      </c>
    </row>
    <row r="774" spans="1:45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4"/>
      <c r="AB774" s="48"/>
      <c r="AC774" s="53">
        <f t="shared" si="25"/>
        <v>0</v>
      </c>
      <c r="AD774" s="53">
        <f t="shared" si="26"/>
        <v>0</v>
      </c>
      <c r="AE774" s="53" t="str">
        <f>IF(ISNA(VLOOKUP(C774,Вчера_Спутник!C:C, 1, FALSE)),"ошибка",0)</f>
        <v>ошибка</v>
      </c>
      <c r="AF774" s="55"/>
      <c r="AG774" s="53" t="e">
        <f>D774-VLOOKUP(C774, Вчера_Спутник!C:BG, 2, FALSE)</f>
        <v>#N/A</v>
      </c>
      <c r="AH774" s="53" t="e">
        <f>E774-F774-VLOOKUP(C774, Вчера_Спутник!C:BG, 3, FALSE)</f>
        <v>#N/A</v>
      </c>
      <c r="AI774" s="53" t="e">
        <f>G774-H774-VLOOKUP(C774, Вчера_Спутник!C:BG, 5, FALSE)</f>
        <v>#N/A</v>
      </c>
      <c r="AJ774" s="53" t="e">
        <f>I774-J774-VLOOKUP(C774, Вчера_Спутник!C:BG, 7, FALSE)</f>
        <v>#N/A</v>
      </c>
      <c r="AK774" s="53" t="e">
        <f>K774-L774-VLOOKUP(C774, Вчера_Спутник!C:BG, 9, FALSE)</f>
        <v>#N/A</v>
      </c>
      <c r="AL774" s="53" t="e">
        <f>M774-N774-VLOOKUP(C774, Вчера_Спутник!C:BG, 11, FALSE)</f>
        <v>#N/A</v>
      </c>
      <c r="AM774" s="53" t="e">
        <f>O774-P774-VLOOKUP(C774, Вчера_Спутник!C:BG, 13, FALSE)</f>
        <v>#N/A</v>
      </c>
      <c r="AN774" s="53" t="e">
        <f>Q774-R774-VLOOKUP(C774, Вчера_Спутник!C:BG, 15, FALSE)</f>
        <v>#N/A</v>
      </c>
      <c r="AO774" s="53" t="e">
        <f>S774-T774-VLOOKUP(C774, Вчера_Спутник!C:BG, 17, FALSE)</f>
        <v>#N/A</v>
      </c>
      <c r="AP774" s="53" t="e">
        <f>U774-V774-VLOOKUP(C774, Вчера_Спутник!C:BG, 19, FALSE)</f>
        <v>#N/A</v>
      </c>
      <c r="AQ774" s="53" t="e">
        <f>W774-X774-VLOOKUP(C774, Вчера_Спутник!C:BG, 21, FALSE)</f>
        <v>#N/A</v>
      </c>
      <c r="AR774" s="53" t="e">
        <f>Y774-Z774-VLOOKUP(C774, Вчера_Спутник!C:BG, 23, FALSE)</f>
        <v>#N/A</v>
      </c>
      <c r="AS774" s="53" t="e">
        <f>VLOOKUP(C774, Вчера_Спутник!C:BG, 25, FALSE)+F774-V774-Z774-AA774</f>
        <v>#N/A</v>
      </c>
    </row>
    <row r="775" spans="1:45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4"/>
      <c r="AB775" s="48"/>
      <c r="AC775" s="53">
        <f t="shared" si="25"/>
        <v>0</v>
      </c>
      <c r="AD775" s="53">
        <f t="shared" si="26"/>
        <v>0</v>
      </c>
      <c r="AE775" s="53" t="str">
        <f>IF(ISNA(VLOOKUP(C775,Вчера_Спутник!C:C, 1, FALSE)),"ошибка",0)</f>
        <v>ошибка</v>
      </c>
      <c r="AF775" s="55"/>
      <c r="AG775" s="53" t="e">
        <f>D775-VLOOKUP(C775, Вчера_Спутник!C:BG, 2, FALSE)</f>
        <v>#N/A</v>
      </c>
      <c r="AH775" s="53" t="e">
        <f>E775-F775-VLOOKUP(C775, Вчера_Спутник!C:BG, 3, FALSE)</f>
        <v>#N/A</v>
      </c>
      <c r="AI775" s="53" t="e">
        <f>G775-H775-VLOOKUP(C775, Вчера_Спутник!C:BG, 5, FALSE)</f>
        <v>#N/A</v>
      </c>
      <c r="AJ775" s="53" t="e">
        <f>I775-J775-VLOOKUP(C775, Вчера_Спутник!C:BG, 7, FALSE)</f>
        <v>#N/A</v>
      </c>
      <c r="AK775" s="53" t="e">
        <f>K775-L775-VLOOKUP(C775, Вчера_Спутник!C:BG, 9, FALSE)</f>
        <v>#N/A</v>
      </c>
      <c r="AL775" s="53" t="e">
        <f>M775-N775-VLOOKUP(C775, Вчера_Спутник!C:BG, 11, FALSE)</f>
        <v>#N/A</v>
      </c>
      <c r="AM775" s="53" t="e">
        <f>O775-P775-VLOOKUP(C775, Вчера_Спутник!C:BG, 13, FALSE)</f>
        <v>#N/A</v>
      </c>
      <c r="AN775" s="53" t="e">
        <f>Q775-R775-VLOOKUP(C775, Вчера_Спутник!C:BG, 15, FALSE)</f>
        <v>#N/A</v>
      </c>
      <c r="AO775" s="53" t="e">
        <f>S775-T775-VLOOKUP(C775, Вчера_Спутник!C:BG, 17, FALSE)</f>
        <v>#N/A</v>
      </c>
      <c r="AP775" s="53" t="e">
        <f>U775-V775-VLOOKUP(C775, Вчера_Спутник!C:BG, 19, FALSE)</f>
        <v>#N/A</v>
      </c>
      <c r="AQ775" s="53" t="e">
        <f>W775-X775-VLOOKUP(C775, Вчера_Спутник!C:BG, 21, FALSE)</f>
        <v>#N/A</v>
      </c>
      <c r="AR775" s="53" t="e">
        <f>Y775-Z775-VLOOKUP(C775, Вчера_Спутник!C:BG, 23, FALSE)</f>
        <v>#N/A</v>
      </c>
      <c r="AS775" s="53" t="e">
        <f>VLOOKUP(C775, Вчера_Спутник!C:BG, 25, FALSE)+F775-V775-Z775-AA775</f>
        <v>#N/A</v>
      </c>
    </row>
    <row r="776" spans="1:45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4"/>
      <c r="AB776" s="48"/>
      <c r="AC776" s="53">
        <f t="shared" si="25"/>
        <v>0</v>
      </c>
      <c r="AD776" s="53">
        <f t="shared" si="26"/>
        <v>0</v>
      </c>
      <c r="AE776" s="53" t="str">
        <f>IF(ISNA(VLOOKUP(C776,Вчера_Спутник!C:C, 1, FALSE)),"ошибка",0)</f>
        <v>ошибка</v>
      </c>
      <c r="AF776" s="55"/>
      <c r="AG776" s="53" t="e">
        <f>D776-VLOOKUP(C776, Вчера_Спутник!C:BG, 2, FALSE)</f>
        <v>#N/A</v>
      </c>
      <c r="AH776" s="53" t="e">
        <f>E776-F776-VLOOKUP(C776, Вчера_Спутник!C:BG, 3, FALSE)</f>
        <v>#N/A</v>
      </c>
      <c r="AI776" s="53" t="e">
        <f>G776-H776-VLOOKUP(C776, Вчера_Спутник!C:BG, 5, FALSE)</f>
        <v>#N/A</v>
      </c>
      <c r="AJ776" s="53" t="e">
        <f>I776-J776-VLOOKUP(C776, Вчера_Спутник!C:BG, 7, FALSE)</f>
        <v>#N/A</v>
      </c>
      <c r="AK776" s="53" t="e">
        <f>K776-L776-VLOOKUP(C776, Вчера_Спутник!C:BG, 9, FALSE)</f>
        <v>#N/A</v>
      </c>
      <c r="AL776" s="53" t="e">
        <f>M776-N776-VLOOKUP(C776, Вчера_Спутник!C:BG, 11, FALSE)</f>
        <v>#N/A</v>
      </c>
      <c r="AM776" s="53" t="e">
        <f>O776-P776-VLOOKUP(C776, Вчера_Спутник!C:BG, 13, FALSE)</f>
        <v>#N/A</v>
      </c>
      <c r="AN776" s="53" t="e">
        <f>Q776-R776-VLOOKUP(C776, Вчера_Спутник!C:BG, 15, FALSE)</f>
        <v>#N/A</v>
      </c>
      <c r="AO776" s="53" t="e">
        <f>S776-T776-VLOOKUP(C776, Вчера_Спутник!C:BG, 17, FALSE)</f>
        <v>#N/A</v>
      </c>
      <c r="AP776" s="53" t="e">
        <f>U776-V776-VLOOKUP(C776, Вчера_Спутник!C:BG, 19, FALSE)</f>
        <v>#N/A</v>
      </c>
      <c r="AQ776" s="53" t="e">
        <f>W776-X776-VLOOKUP(C776, Вчера_Спутник!C:BG, 21, FALSE)</f>
        <v>#N/A</v>
      </c>
      <c r="AR776" s="53" t="e">
        <f>Y776-Z776-VLOOKUP(C776, Вчера_Спутник!C:BG, 23, FALSE)</f>
        <v>#N/A</v>
      </c>
      <c r="AS776" s="53" t="e">
        <f>VLOOKUP(C776, Вчера_Спутник!C:BG, 25, FALSE)+F776-V776-Z776-AA776</f>
        <v>#N/A</v>
      </c>
    </row>
    <row r="777" spans="1:45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4"/>
      <c r="AB777" s="48"/>
      <c r="AC777" s="53">
        <f t="shared" si="25"/>
        <v>0</v>
      </c>
      <c r="AD777" s="53">
        <f t="shared" si="26"/>
        <v>0</v>
      </c>
      <c r="AE777" s="53" t="str">
        <f>IF(ISNA(VLOOKUP(C777,Вчера_Спутник!C:C, 1, FALSE)),"ошибка",0)</f>
        <v>ошибка</v>
      </c>
      <c r="AF777" s="55"/>
      <c r="AG777" s="53" t="e">
        <f>D777-VLOOKUP(C777, Вчера_Спутник!C:BG, 2, FALSE)</f>
        <v>#N/A</v>
      </c>
      <c r="AH777" s="53" t="e">
        <f>E777-F777-VLOOKUP(C777, Вчера_Спутник!C:BG, 3, FALSE)</f>
        <v>#N/A</v>
      </c>
      <c r="AI777" s="53" t="e">
        <f>G777-H777-VLOOKUP(C777, Вчера_Спутник!C:BG, 5, FALSE)</f>
        <v>#N/A</v>
      </c>
      <c r="AJ777" s="53" t="e">
        <f>I777-J777-VLOOKUP(C777, Вчера_Спутник!C:BG, 7, FALSE)</f>
        <v>#N/A</v>
      </c>
      <c r="AK777" s="53" t="e">
        <f>K777-L777-VLOOKUP(C777, Вчера_Спутник!C:BG, 9, FALSE)</f>
        <v>#N/A</v>
      </c>
      <c r="AL777" s="53" t="e">
        <f>M777-N777-VLOOKUP(C777, Вчера_Спутник!C:BG, 11, FALSE)</f>
        <v>#N/A</v>
      </c>
      <c r="AM777" s="53" t="e">
        <f>O777-P777-VLOOKUP(C777, Вчера_Спутник!C:BG, 13, FALSE)</f>
        <v>#N/A</v>
      </c>
      <c r="AN777" s="53" t="e">
        <f>Q777-R777-VLOOKUP(C777, Вчера_Спутник!C:BG, 15, FALSE)</f>
        <v>#N/A</v>
      </c>
      <c r="AO777" s="53" t="e">
        <f>S777-T777-VLOOKUP(C777, Вчера_Спутник!C:BG, 17, FALSE)</f>
        <v>#N/A</v>
      </c>
      <c r="AP777" s="53" t="e">
        <f>U777-V777-VLOOKUP(C777, Вчера_Спутник!C:BG, 19, FALSE)</f>
        <v>#N/A</v>
      </c>
      <c r="AQ777" s="53" t="e">
        <f>W777-X777-VLOOKUP(C777, Вчера_Спутник!C:BG, 21, FALSE)</f>
        <v>#N/A</v>
      </c>
      <c r="AR777" s="53" t="e">
        <f>Y777-Z777-VLOOKUP(C777, Вчера_Спутник!C:BG, 23, FALSE)</f>
        <v>#N/A</v>
      </c>
      <c r="AS777" s="53" t="e">
        <f>VLOOKUP(C777, Вчера_Спутник!C:BG, 25, FALSE)+F777-V777-Z777-AA777</f>
        <v>#N/A</v>
      </c>
    </row>
    <row r="778" spans="1:45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4"/>
      <c r="AB778" s="48"/>
      <c r="AC778" s="53">
        <f t="shared" si="25"/>
        <v>0</v>
      </c>
      <c r="AD778" s="53">
        <f t="shared" si="26"/>
        <v>0</v>
      </c>
      <c r="AE778" s="53" t="str">
        <f>IF(ISNA(VLOOKUP(C778,Вчера_Спутник!C:C, 1, FALSE)),"ошибка",0)</f>
        <v>ошибка</v>
      </c>
      <c r="AF778" s="55"/>
      <c r="AG778" s="53" t="e">
        <f>D778-VLOOKUP(C778, Вчера_Спутник!C:BG, 2, FALSE)</f>
        <v>#N/A</v>
      </c>
      <c r="AH778" s="53" t="e">
        <f>E778-F778-VLOOKUP(C778, Вчера_Спутник!C:BG, 3, FALSE)</f>
        <v>#N/A</v>
      </c>
      <c r="AI778" s="53" t="e">
        <f>G778-H778-VLOOKUP(C778, Вчера_Спутник!C:BG, 5, FALSE)</f>
        <v>#N/A</v>
      </c>
      <c r="AJ778" s="53" t="e">
        <f>I778-J778-VLOOKUP(C778, Вчера_Спутник!C:BG, 7, FALSE)</f>
        <v>#N/A</v>
      </c>
      <c r="AK778" s="53" t="e">
        <f>K778-L778-VLOOKUP(C778, Вчера_Спутник!C:BG, 9, FALSE)</f>
        <v>#N/A</v>
      </c>
      <c r="AL778" s="53" t="e">
        <f>M778-N778-VLOOKUP(C778, Вчера_Спутник!C:BG, 11, FALSE)</f>
        <v>#N/A</v>
      </c>
      <c r="AM778" s="53" t="e">
        <f>O778-P778-VLOOKUP(C778, Вчера_Спутник!C:BG, 13, FALSE)</f>
        <v>#N/A</v>
      </c>
      <c r="AN778" s="53" t="e">
        <f>Q778-R778-VLOOKUP(C778, Вчера_Спутник!C:BG, 15, FALSE)</f>
        <v>#N/A</v>
      </c>
      <c r="AO778" s="53" t="e">
        <f>S778-T778-VLOOKUP(C778, Вчера_Спутник!C:BG, 17, FALSE)</f>
        <v>#N/A</v>
      </c>
      <c r="AP778" s="53" t="e">
        <f>U778-V778-VLOOKUP(C778, Вчера_Спутник!C:BG, 19, FALSE)</f>
        <v>#N/A</v>
      </c>
      <c r="AQ778" s="53" t="e">
        <f>W778-X778-VLOOKUP(C778, Вчера_Спутник!C:BG, 21, FALSE)</f>
        <v>#N/A</v>
      </c>
      <c r="AR778" s="53" t="e">
        <f>Y778-Z778-VLOOKUP(C778, Вчера_Спутник!C:BG, 23, FALSE)</f>
        <v>#N/A</v>
      </c>
      <c r="AS778" s="53" t="e">
        <f>VLOOKUP(C778, Вчера_Спутник!C:BG, 25, FALSE)+F778-V778-Z778-AA778</f>
        <v>#N/A</v>
      </c>
    </row>
    <row r="779" spans="1:45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4"/>
      <c r="AB779" s="48"/>
      <c r="AC779" s="53">
        <f t="shared" si="25"/>
        <v>0</v>
      </c>
      <c r="AD779" s="53">
        <f t="shared" si="26"/>
        <v>0</v>
      </c>
      <c r="AE779" s="53" t="str">
        <f>IF(ISNA(VLOOKUP(C779,Вчера_Спутник!C:C, 1, FALSE)),"ошибка",0)</f>
        <v>ошибка</v>
      </c>
      <c r="AF779" s="55"/>
      <c r="AG779" s="53" t="e">
        <f>D779-VLOOKUP(C779, Вчера_Спутник!C:BG, 2, FALSE)</f>
        <v>#N/A</v>
      </c>
      <c r="AH779" s="53" t="e">
        <f>E779-F779-VLOOKUP(C779, Вчера_Спутник!C:BG, 3, FALSE)</f>
        <v>#N/A</v>
      </c>
      <c r="AI779" s="53" t="e">
        <f>G779-H779-VLOOKUP(C779, Вчера_Спутник!C:BG, 5, FALSE)</f>
        <v>#N/A</v>
      </c>
      <c r="AJ779" s="53" t="e">
        <f>I779-J779-VLOOKUP(C779, Вчера_Спутник!C:BG, 7, FALSE)</f>
        <v>#N/A</v>
      </c>
      <c r="AK779" s="53" t="e">
        <f>K779-L779-VLOOKUP(C779, Вчера_Спутник!C:BG, 9, FALSE)</f>
        <v>#N/A</v>
      </c>
      <c r="AL779" s="53" t="e">
        <f>M779-N779-VLOOKUP(C779, Вчера_Спутник!C:BG, 11, FALSE)</f>
        <v>#N/A</v>
      </c>
      <c r="AM779" s="53" t="e">
        <f>O779-P779-VLOOKUP(C779, Вчера_Спутник!C:BG, 13, FALSE)</f>
        <v>#N/A</v>
      </c>
      <c r="AN779" s="53" t="e">
        <f>Q779-R779-VLOOKUP(C779, Вчера_Спутник!C:BG, 15, FALSE)</f>
        <v>#N/A</v>
      </c>
      <c r="AO779" s="53" t="e">
        <f>S779-T779-VLOOKUP(C779, Вчера_Спутник!C:BG, 17, FALSE)</f>
        <v>#N/A</v>
      </c>
      <c r="AP779" s="53" t="e">
        <f>U779-V779-VLOOKUP(C779, Вчера_Спутник!C:BG, 19, FALSE)</f>
        <v>#N/A</v>
      </c>
      <c r="AQ779" s="53" t="e">
        <f>W779-X779-VLOOKUP(C779, Вчера_Спутник!C:BG, 21, FALSE)</f>
        <v>#N/A</v>
      </c>
      <c r="AR779" s="53" t="e">
        <f>Y779-Z779-VLOOKUP(C779, Вчера_Спутник!C:BG, 23, FALSE)</f>
        <v>#N/A</v>
      </c>
      <c r="AS779" s="53" t="e">
        <f>VLOOKUP(C779, Вчера_Спутник!C:BG, 25, FALSE)+F779-V779-Z779-AA779</f>
        <v>#N/A</v>
      </c>
    </row>
    <row r="780" spans="1:45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4"/>
      <c r="AB780" s="48"/>
      <c r="AC780" s="53">
        <f t="shared" si="25"/>
        <v>0</v>
      </c>
      <c r="AD780" s="53">
        <f t="shared" si="26"/>
        <v>0</v>
      </c>
      <c r="AE780" s="53" t="str">
        <f>IF(ISNA(VLOOKUP(C780,Вчера_Спутник!C:C, 1, FALSE)),"ошибка",0)</f>
        <v>ошибка</v>
      </c>
      <c r="AF780" s="55"/>
      <c r="AG780" s="53" t="e">
        <f>D780-VLOOKUP(C780, Вчера_Спутник!C:BG, 2, FALSE)</f>
        <v>#N/A</v>
      </c>
      <c r="AH780" s="53" t="e">
        <f>E780-F780-VLOOKUP(C780, Вчера_Спутник!C:BG, 3, FALSE)</f>
        <v>#N/A</v>
      </c>
      <c r="AI780" s="53" t="e">
        <f>G780-H780-VLOOKUP(C780, Вчера_Спутник!C:BG, 5, FALSE)</f>
        <v>#N/A</v>
      </c>
      <c r="AJ780" s="53" t="e">
        <f>I780-J780-VLOOKUP(C780, Вчера_Спутник!C:BG, 7, FALSE)</f>
        <v>#N/A</v>
      </c>
      <c r="AK780" s="53" t="e">
        <f>K780-L780-VLOOKUP(C780, Вчера_Спутник!C:BG, 9, FALSE)</f>
        <v>#N/A</v>
      </c>
      <c r="AL780" s="53" t="e">
        <f>M780-N780-VLOOKUP(C780, Вчера_Спутник!C:BG, 11, FALSE)</f>
        <v>#N/A</v>
      </c>
      <c r="AM780" s="53" t="e">
        <f>O780-P780-VLOOKUP(C780, Вчера_Спутник!C:BG, 13, FALSE)</f>
        <v>#N/A</v>
      </c>
      <c r="AN780" s="53" t="e">
        <f>Q780-R780-VLOOKUP(C780, Вчера_Спутник!C:BG, 15, FALSE)</f>
        <v>#N/A</v>
      </c>
      <c r="AO780" s="53" t="e">
        <f>S780-T780-VLOOKUP(C780, Вчера_Спутник!C:BG, 17, FALSE)</f>
        <v>#N/A</v>
      </c>
      <c r="AP780" s="53" t="e">
        <f>U780-V780-VLOOKUP(C780, Вчера_Спутник!C:BG, 19, FALSE)</f>
        <v>#N/A</v>
      </c>
      <c r="AQ780" s="53" t="e">
        <f>W780-X780-VLOOKUP(C780, Вчера_Спутник!C:BG, 21, FALSE)</f>
        <v>#N/A</v>
      </c>
      <c r="AR780" s="53" t="e">
        <f>Y780-Z780-VLOOKUP(C780, Вчера_Спутник!C:BG, 23, FALSE)</f>
        <v>#N/A</v>
      </c>
      <c r="AS780" s="53" t="e">
        <f>VLOOKUP(C780, Вчера_Спутник!C:BG, 25, FALSE)+F780-V780-Z780-AA780</f>
        <v>#N/A</v>
      </c>
    </row>
    <row r="781" spans="1:45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4"/>
      <c r="AB781" s="48"/>
      <c r="AC781" s="53">
        <f t="shared" si="25"/>
        <v>0</v>
      </c>
      <c r="AD781" s="53">
        <f t="shared" si="26"/>
        <v>0</v>
      </c>
      <c r="AE781" s="53" t="str">
        <f>IF(ISNA(VLOOKUP(C781,Вчера_Спутник!C:C, 1, FALSE)),"ошибка",0)</f>
        <v>ошибка</v>
      </c>
      <c r="AF781" s="55"/>
      <c r="AG781" s="53" t="e">
        <f>D781-VLOOKUP(C781, Вчера_Спутник!C:BG, 2, FALSE)</f>
        <v>#N/A</v>
      </c>
      <c r="AH781" s="53" t="e">
        <f>E781-F781-VLOOKUP(C781, Вчера_Спутник!C:BG, 3, FALSE)</f>
        <v>#N/A</v>
      </c>
      <c r="AI781" s="53" t="e">
        <f>G781-H781-VLOOKUP(C781, Вчера_Спутник!C:BG, 5, FALSE)</f>
        <v>#N/A</v>
      </c>
      <c r="AJ781" s="53" t="e">
        <f>I781-J781-VLOOKUP(C781, Вчера_Спутник!C:BG, 7, FALSE)</f>
        <v>#N/A</v>
      </c>
      <c r="AK781" s="53" t="e">
        <f>K781-L781-VLOOKUP(C781, Вчера_Спутник!C:BG, 9, FALSE)</f>
        <v>#N/A</v>
      </c>
      <c r="AL781" s="53" t="e">
        <f>M781-N781-VLOOKUP(C781, Вчера_Спутник!C:BG, 11, FALSE)</f>
        <v>#N/A</v>
      </c>
      <c r="AM781" s="53" t="e">
        <f>O781-P781-VLOOKUP(C781, Вчера_Спутник!C:BG, 13, FALSE)</f>
        <v>#N/A</v>
      </c>
      <c r="AN781" s="53" t="e">
        <f>Q781-R781-VLOOKUP(C781, Вчера_Спутник!C:BG, 15, FALSE)</f>
        <v>#N/A</v>
      </c>
      <c r="AO781" s="53" t="e">
        <f>S781-T781-VLOOKUP(C781, Вчера_Спутник!C:BG, 17, FALSE)</f>
        <v>#N/A</v>
      </c>
      <c r="AP781" s="53" t="e">
        <f>U781-V781-VLOOKUP(C781, Вчера_Спутник!C:BG, 19, FALSE)</f>
        <v>#N/A</v>
      </c>
      <c r="AQ781" s="53" t="e">
        <f>W781-X781-VLOOKUP(C781, Вчера_Спутник!C:BG, 21, FALSE)</f>
        <v>#N/A</v>
      </c>
      <c r="AR781" s="53" t="e">
        <f>Y781-Z781-VLOOKUP(C781, Вчера_Спутник!C:BG, 23, FALSE)</f>
        <v>#N/A</v>
      </c>
      <c r="AS781" s="53" t="e">
        <f>VLOOKUP(C781, Вчера_Спутник!C:BG, 25, FALSE)+F781-V781-Z781-AA781</f>
        <v>#N/A</v>
      </c>
    </row>
    <row r="782" spans="1:45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4"/>
      <c r="AB782" s="48"/>
      <c r="AC782" s="53">
        <f t="shared" si="25"/>
        <v>0</v>
      </c>
      <c r="AD782" s="53">
        <f t="shared" si="26"/>
        <v>0</v>
      </c>
      <c r="AE782" s="53" t="str">
        <f>IF(ISNA(VLOOKUP(C782,Вчера_Спутник!C:C, 1, FALSE)),"ошибка",0)</f>
        <v>ошибка</v>
      </c>
      <c r="AF782" s="55"/>
      <c r="AG782" s="53" t="e">
        <f>D782-VLOOKUP(C782, Вчера_Спутник!C:BG, 2, FALSE)</f>
        <v>#N/A</v>
      </c>
      <c r="AH782" s="53" t="e">
        <f>E782-F782-VLOOKUP(C782, Вчера_Спутник!C:BG, 3, FALSE)</f>
        <v>#N/A</v>
      </c>
      <c r="AI782" s="53" t="e">
        <f>G782-H782-VLOOKUP(C782, Вчера_Спутник!C:BG, 5, FALSE)</f>
        <v>#N/A</v>
      </c>
      <c r="AJ782" s="53" t="e">
        <f>I782-J782-VLOOKUP(C782, Вчера_Спутник!C:BG, 7, FALSE)</f>
        <v>#N/A</v>
      </c>
      <c r="AK782" s="53" t="e">
        <f>K782-L782-VLOOKUP(C782, Вчера_Спутник!C:BG, 9, FALSE)</f>
        <v>#N/A</v>
      </c>
      <c r="AL782" s="53" t="e">
        <f>M782-N782-VLOOKUP(C782, Вчера_Спутник!C:BG, 11, FALSE)</f>
        <v>#N/A</v>
      </c>
      <c r="AM782" s="53" t="e">
        <f>O782-P782-VLOOKUP(C782, Вчера_Спутник!C:BG, 13, FALSE)</f>
        <v>#N/A</v>
      </c>
      <c r="AN782" s="53" t="e">
        <f>Q782-R782-VLOOKUP(C782, Вчера_Спутник!C:BG, 15, FALSE)</f>
        <v>#N/A</v>
      </c>
      <c r="AO782" s="53" t="e">
        <f>S782-T782-VLOOKUP(C782, Вчера_Спутник!C:BG, 17, FALSE)</f>
        <v>#N/A</v>
      </c>
      <c r="AP782" s="53" t="e">
        <f>U782-V782-VLOOKUP(C782, Вчера_Спутник!C:BG, 19, FALSE)</f>
        <v>#N/A</v>
      </c>
      <c r="AQ782" s="53" t="e">
        <f>W782-X782-VLOOKUP(C782, Вчера_Спутник!C:BG, 21, FALSE)</f>
        <v>#N/A</v>
      </c>
      <c r="AR782" s="53" t="e">
        <f>Y782-Z782-VLOOKUP(C782, Вчера_Спутник!C:BG, 23, FALSE)</f>
        <v>#N/A</v>
      </c>
      <c r="AS782" s="53" t="e">
        <f>VLOOKUP(C782, Вчера_Спутник!C:BG, 25, FALSE)+F782-V782-Z782-AA782</f>
        <v>#N/A</v>
      </c>
    </row>
    <row r="783" spans="1:45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4"/>
      <c r="AB783" s="48"/>
      <c r="AC783" s="53">
        <f t="shared" si="25"/>
        <v>0</v>
      </c>
      <c r="AD783" s="53">
        <f t="shared" si="26"/>
        <v>0</v>
      </c>
      <c r="AE783" s="53" t="str">
        <f>IF(ISNA(VLOOKUP(C783,Вчера_Спутник!C:C, 1, FALSE)),"ошибка",0)</f>
        <v>ошибка</v>
      </c>
      <c r="AF783" s="55"/>
      <c r="AG783" s="53" t="e">
        <f>D783-VLOOKUP(C783, Вчера_Спутник!C:BG, 2, FALSE)</f>
        <v>#N/A</v>
      </c>
      <c r="AH783" s="53" t="e">
        <f>E783-F783-VLOOKUP(C783, Вчера_Спутник!C:BG, 3, FALSE)</f>
        <v>#N/A</v>
      </c>
      <c r="AI783" s="53" t="e">
        <f>G783-H783-VLOOKUP(C783, Вчера_Спутник!C:BG, 5, FALSE)</f>
        <v>#N/A</v>
      </c>
      <c r="AJ783" s="53" t="e">
        <f>I783-J783-VLOOKUP(C783, Вчера_Спутник!C:BG, 7, FALSE)</f>
        <v>#N/A</v>
      </c>
      <c r="AK783" s="53" t="e">
        <f>K783-L783-VLOOKUP(C783, Вчера_Спутник!C:BG, 9, FALSE)</f>
        <v>#N/A</v>
      </c>
      <c r="AL783" s="53" t="e">
        <f>M783-N783-VLOOKUP(C783, Вчера_Спутник!C:BG, 11, FALSE)</f>
        <v>#N/A</v>
      </c>
      <c r="AM783" s="53" t="e">
        <f>O783-P783-VLOOKUP(C783, Вчера_Спутник!C:BG, 13, FALSE)</f>
        <v>#N/A</v>
      </c>
      <c r="AN783" s="53" t="e">
        <f>Q783-R783-VLOOKUP(C783, Вчера_Спутник!C:BG, 15, FALSE)</f>
        <v>#N/A</v>
      </c>
      <c r="AO783" s="53" t="e">
        <f>S783-T783-VLOOKUP(C783, Вчера_Спутник!C:BG, 17, FALSE)</f>
        <v>#N/A</v>
      </c>
      <c r="AP783" s="53" t="e">
        <f>U783-V783-VLOOKUP(C783, Вчера_Спутник!C:BG, 19, FALSE)</f>
        <v>#N/A</v>
      </c>
      <c r="AQ783" s="53" t="e">
        <f>W783-X783-VLOOKUP(C783, Вчера_Спутник!C:BG, 21, FALSE)</f>
        <v>#N/A</v>
      </c>
      <c r="AR783" s="53" t="e">
        <f>Y783-Z783-VLOOKUP(C783, Вчера_Спутник!C:BG, 23, FALSE)</f>
        <v>#N/A</v>
      </c>
      <c r="AS783" s="53" t="e">
        <f>VLOOKUP(C783, Вчера_Спутник!C:BG, 25, FALSE)+F783-V783-Z783-AA783</f>
        <v>#N/A</v>
      </c>
    </row>
    <row r="784" spans="1:45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4"/>
      <c r="AB784" s="48"/>
      <c r="AC784" s="53">
        <f t="shared" si="25"/>
        <v>0</v>
      </c>
      <c r="AD784" s="53">
        <f t="shared" si="26"/>
        <v>0</v>
      </c>
      <c r="AE784" s="53" t="str">
        <f>IF(ISNA(VLOOKUP(C784,Вчера_Спутник!C:C, 1, FALSE)),"ошибка",0)</f>
        <v>ошибка</v>
      </c>
      <c r="AF784" s="55"/>
      <c r="AG784" s="53" t="e">
        <f>D784-VLOOKUP(C784, Вчера_Спутник!C:BG, 2, FALSE)</f>
        <v>#N/A</v>
      </c>
      <c r="AH784" s="53" t="e">
        <f>E784-F784-VLOOKUP(C784, Вчера_Спутник!C:BG, 3, FALSE)</f>
        <v>#N/A</v>
      </c>
      <c r="AI784" s="53" t="e">
        <f>G784-H784-VLOOKUP(C784, Вчера_Спутник!C:BG, 5, FALSE)</f>
        <v>#N/A</v>
      </c>
      <c r="AJ784" s="53" t="e">
        <f>I784-J784-VLOOKUP(C784, Вчера_Спутник!C:BG, 7, FALSE)</f>
        <v>#N/A</v>
      </c>
      <c r="AK784" s="53" t="e">
        <f>K784-L784-VLOOKUP(C784, Вчера_Спутник!C:BG, 9, FALSE)</f>
        <v>#N/A</v>
      </c>
      <c r="AL784" s="53" t="e">
        <f>M784-N784-VLOOKUP(C784, Вчера_Спутник!C:BG, 11, FALSE)</f>
        <v>#N/A</v>
      </c>
      <c r="AM784" s="53" t="e">
        <f>O784-P784-VLOOKUP(C784, Вчера_Спутник!C:BG, 13, FALSE)</f>
        <v>#N/A</v>
      </c>
      <c r="AN784" s="53" t="e">
        <f>Q784-R784-VLOOKUP(C784, Вчера_Спутник!C:BG, 15, FALSE)</f>
        <v>#N/A</v>
      </c>
      <c r="AO784" s="53" t="e">
        <f>S784-T784-VLOOKUP(C784, Вчера_Спутник!C:BG, 17, FALSE)</f>
        <v>#N/A</v>
      </c>
      <c r="AP784" s="53" t="e">
        <f>U784-V784-VLOOKUP(C784, Вчера_Спутник!C:BG, 19, FALSE)</f>
        <v>#N/A</v>
      </c>
      <c r="AQ784" s="53" t="e">
        <f>W784-X784-VLOOKUP(C784, Вчера_Спутник!C:BG, 21, FALSE)</f>
        <v>#N/A</v>
      </c>
      <c r="AR784" s="53" t="e">
        <f>Y784-Z784-VLOOKUP(C784, Вчера_Спутник!C:BG, 23, FALSE)</f>
        <v>#N/A</v>
      </c>
      <c r="AS784" s="53" t="e">
        <f>VLOOKUP(C784, Вчера_Спутник!C:BG, 25, FALSE)+F784-V784-Z784-AA784</f>
        <v>#N/A</v>
      </c>
    </row>
    <row r="785" spans="1:45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4"/>
      <c r="AB785" s="48"/>
      <c r="AC785" s="53">
        <f t="shared" si="25"/>
        <v>0</v>
      </c>
      <c r="AD785" s="53">
        <f t="shared" si="26"/>
        <v>0</v>
      </c>
      <c r="AE785" s="53" t="str">
        <f>IF(ISNA(VLOOKUP(C785,Вчера_Спутник!C:C, 1, FALSE)),"ошибка",0)</f>
        <v>ошибка</v>
      </c>
      <c r="AF785" s="55"/>
      <c r="AG785" s="53" t="e">
        <f>D785-VLOOKUP(C785, Вчера_Спутник!C:BG, 2, FALSE)</f>
        <v>#N/A</v>
      </c>
      <c r="AH785" s="53" t="e">
        <f>E785-F785-VLOOKUP(C785, Вчера_Спутник!C:BG, 3, FALSE)</f>
        <v>#N/A</v>
      </c>
      <c r="AI785" s="53" t="e">
        <f>G785-H785-VLOOKUP(C785, Вчера_Спутник!C:BG, 5, FALSE)</f>
        <v>#N/A</v>
      </c>
      <c r="AJ785" s="53" t="e">
        <f>I785-J785-VLOOKUP(C785, Вчера_Спутник!C:BG, 7, FALSE)</f>
        <v>#N/A</v>
      </c>
      <c r="AK785" s="53" t="e">
        <f>K785-L785-VLOOKUP(C785, Вчера_Спутник!C:BG, 9, FALSE)</f>
        <v>#N/A</v>
      </c>
      <c r="AL785" s="53" t="e">
        <f>M785-N785-VLOOKUP(C785, Вчера_Спутник!C:BG, 11, FALSE)</f>
        <v>#N/A</v>
      </c>
      <c r="AM785" s="53" t="e">
        <f>O785-P785-VLOOKUP(C785, Вчера_Спутник!C:BG, 13, FALSE)</f>
        <v>#N/A</v>
      </c>
      <c r="AN785" s="53" t="e">
        <f>Q785-R785-VLOOKUP(C785, Вчера_Спутник!C:BG, 15, FALSE)</f>
        <v>#N/A</v>
      </c>
      <c r="AO785" s="53" t="e">
        <f>S785-T785-VLOOKUP(C785, Вчера_Спутник!C:BG, 17, FALSE)</f>
        <v>#N/A</v>
      </c>
      <c r="AP785" s="53" t="e">
        <f>U785-V785-VLOOKUP(C785, Вчера_Спутник!C:BG, 19, FALSE)</f>
        <v>#N/A</v>
      </c>
      <c r="AQ785" s="53" t="e">
        <f>W785-X785-VLOOKUP(C785, Вчера_Спутник!C:BG, 21, FALSE)</f>
        <v>#N/A</v>
      </c>
      <c r="AR785" s="53" t="e">
        <f>Y785-Z785-VLOOKUP(C785, Вчера_Спутник!C:BG, 23, FALSE)</f>
        <v>#N/A</v>
      </c>
      <c r="AS785" s="53" t="e">
        <f>VLOOKUP(C785, Вчера_Спутник!C:BG, 25, FALSE)+F785-V785-Z785-AA785</f>
        <v>#N/A</v>
      </c>
    </row>
    <row r="786" spans="1:45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4"/>
      <c r="AB786" s="48"/>
      <c r="AC786" s="53">
        <f t="shared" si="25"/>
        <v>0</v>
      </c>
      <c r="AD786" s="53">
        <f t="shared" si="26"/>
        <v>0</v>
      </c>
      <c r="AE786" s="53" t="str">
        <f>IF(ISNA(VLOOKUP(C786,Вчера_Спутник!C:C, 1, FALSE)),"ошибка",0)</f>
        <v>ошибка</v>
      </c>
      <c r="AF786" s="55"/>
      <c r="AG786" s="53" t="e">
        <f>D786-VLOOKUP(C786, Вчера_Спутник!C:BG, 2, FALSE)</f>
        <v>#N/A</v>
      </c>
      <c r="AH786" s="53" t="e">
        <f>E786-F786-VLOOKUP(C786, Вчера_Спутник!C:BG, 3, FALSE)</f>
        <v>#N/A</v>
      </c>
      <c r="AI786" s="53" t="e">
        <f>G786-H786-VLOOKUP(C786, Вчера_Спутник!C:BG, 5, FALSE)</f>
        <v>#N/A</v>
      </c>
      <c r="AJ786" s="53" t="e">
        <f>I786-J786-VLOOKUP(C786, Вчера_Спутник!C:BG, 7, FALSE)</f>
        <v>#N/A</v>
      </c>
      <c r="AK786" s="53" t="e">
        <f>K786-L786-VLOOKUP(C786, Вчера_Спутник!C:BG, 9, FALSE)</f>
        <v>#N/A</v>
      </c>
      <c r="AL786" s="53" t="e">
        <f>M786-N786-VLOOKUP(C786, Вчера_Спутник!C:BG, 11, FALSE)</f>
        <v>#N/A</v>
      </c>
      <c r="AM786" s="53" t="e">
        <f>O786-P786-VLOOKUP(C786, Вчера_Спутник!C:BG, 13, FALSE)</f>
        <v>#N/A</v>
      </c>
      <c r="AN786" s="53" t="e">
        <f>Q786-R786-VLOOKUP(C786, Вчера_Спутник!C:BG, 15, FALSE)</f>
        <v>#N/A</v>
      </c>
      <c r="AO786" s="53" t="e">
        <f>S786-T786-VLOOKUP(C786, Вчера_Спутник!C:BG, 17, FALSE)</f>
        <v>#N/A</v>
      </c>
      <c r="AP786" s="53" t="e">
        <f>U786-V786-VLOOKUP(C786, Вчера_Спутник!C:BG, 19, FALSE)</f>
        <v>#N/A</v>
      </c>
      <c r="AQ786" s="53" t="e">
        <f>W786-X786-VLOOKUP(C786, Вчера_Спутник!C:BG, 21, FALSE)</f>
        <v>#N/A</v>
      </c>
      <c r="AR786" s="53" t="e">
        <f>Y786-Z786-VLOOKUP(C786, Вчера_Спутник!C:BG, 23, FALSE)</f>
        <v>#N/A</v>
      </c>
      <c r="AS786" s="53" t="e">
        <f>VLOOKUP(C786, Вчера_Спутник!C:BG, 25, FALSE)+F786-V786-Z786-AA786</f>
        <v>#N/A</v>
      </c>
    </row>
    <row r="787" spans="1:45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4"/>
      <c r="AB787" s="48"/>
      <c r="AC787" s="53">
        <f t="shared" si="25"/>
        <v>0</v>
      </c>
      <c r="AD787" s="53">
        <f t="shared" si="26"/>
        <v>0</v>
      </c>
      <c r="AE787" s="53" t="str">
        <f>IF(ISNA(VLOOKUP(C787,Вчера_Спутник!C:C, 1, FALSE)),"ошибка",0)</f>
        <v>ошибка</v>
      </c>
      <c r="AF787" s="55"/>
      <c r="AG787" s="53" t="e">
        <f>D787-VLOOKUP(C787, Вчера_Спутник!C:BG, 2, FALSE)</f>
        <v>#N/A</v>
      </c>
      <c r="AH787" s="53" t="e">
        <f>E787-F787-VLOOKUP(C787, Вчера_Спутник!C:BG, 3, FALSE)</f>
        <v>#N/A</v>
      </c>
      <c r="AI787" s="53" t="e">
        <f>G787-H787-VLOOKUP(C787, Вчера_Спутник!C:BG, 5, FALSE)</f>
        <v>#N/A</v>
      </c>
      <c r="AJ787" s="53" t="e">
        <f>I787-J787-VLOOKUP(C787, Вчера_Спутник!C:BG, 7, FALSE)</f>
        <v>#N/A</v>
      </c>
      <c r="AK787" s="53" t="e">
        <f>K787-L787-VLOOKUP(C787, Вчера_Спутник!C:BG, 9, FALSE)</f>
        <v>#N/A</v>
      </c>
      <c r="AL787" s="53" t="e">
        <f>M787-N787-VLOOKUP(C787, Вчера_Спутник!C:BG, 11, FALSE)</f>
        <v>#N/A</v>
      </c>
      <c r="AM787" s="53" t="e">
        <f>O787-P787-VLOOKUP(C787, Вчера_Спутник!C:BG, 13, FALSE)</f>
        <v>#N/A</v>
      </c>
      <c r="AN787" s="53" t="e">
        <f>Q787-R787-VLOOKUP(C787, Вчера_Спутник!C:BG, 15, FALSE)</f>
        <v>#N/A</v>
      </c>
      <c r="AO787" s="53" t="e">
        <f>S787-T787-VLOOKUP(C787, Вчера_Спутник!C:BG, 17, FALSE)</f>
        <v>#N/A</v>
      </c>
      <c r="AP787" s="53" t="e">
        <f>U787-V787-VLOOKUP(C787, Вчера_Спутник!C:BG, 19, FALSE)</f>
        <v>#N/A</v>
      </c>
      <c r="AQ787" s="53" t="e">
        <f>W787-X787-VLOOKUP(C787, Вчера_Спутник!C:BG, 21, FALSE)</f>
        <v>#N/A</v>
      </c>
      <c r="AR787" s="53" t="e">
        <f>Y787-Z787-VLOOKUP(C787, Вчера_Спутник!C:BG, 23, FALSE)</f>
        <v>#N/A</v>
      </c>
      <c r="AS787" s="53" t="e">
        <f>VLOOKUP(C787, Вчера_Спутник!C:BG, 25, FALSE)+F787-V787-Z787-AA787</f>
        <v>#N/A</v>
      </c>
    </row>
    <row r="788" spans="1:45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4"/>
      <c r="AB788" s="48"/>
      <c r="AC788" s="53">
        <f t="shared" si="25"/>
        <v>0</v>
      </c>
      <c r="AD788" s="53">
        <f t="shared" si="26"/>
        <v>0</v>
      </c>
      <c r="AE788" s="53" t="str">
        <f>IF(ISNA(VLOOKUP(C788,Вчера_Спутник!C:C, 1, FALSE)),"ошибка",0)</f>
        <v>ошибка</v>
      </c>
      <c r="AF788" s="55"/>
      <c r="AG788" s="53" t="e">
        <f>D788-VLOOKUP(C788, Вчера_Спутник!C:BG, 2, FALSE)</f>
        <v>#N/A</v>
      </c>
      <c r="AH788" s="53" t="e">
        <f>E788-F788-VLOOKUP(C788, Вчера_Спутник!C:BG, 3, FALSE)</f>
        <v>#N/A</v>
      </c>
      <c r="AI788" s="53" t="e">
        <f>G788-H788-VLOOKUP(C788, Вчера_Спутник!C:BG, 5, FALSE)</f>
        <v>#N/A</v>
      </c>
      <c r="AJ788" s="53" t="e">
        <f>I788-J788-VLOOKUP(C788, Вчера_Спутник!C:BG, 7, FALSE)</f>
        <v>#N/A</v>
      </c>
      <c r="AK788" s="53" t="e">
        <f>K788-L788-VLOOKUP(C788, Вчера_Спутник!C:BG, 9, FALSE)</f>
        <v>#N/A</v>
      </c>
      <c r="AL788" s="53" t="e">
        <f>M788-N788-VLOOKUP(C788, Вчера_Спутник!C:BG, 11, FALSE)</f>
        <v>#N/A</v>
      </c>
      <c r="AM788" s="53" t="e">
        <f>O788-P788-VLOOKUP(C788, Вчера_Спутник!C:BG, 13, FALSE)</f>
        <v>#N/A</v>
      </c>
      <c r="AN788" s="53" t="e">
        <f>Q788-R788-VLOOKUP(C788, Вчера_Спутник!C:BG, 15, FALSE)</f>
        <v>#N/A</v>
      </c>
      <c r="AO788" s="53" t="e">
        <f>S788-T788-VLOOKUP(C788, Вчера_Спутник!C:BG, 17, FALSE)</f>
        <v>#N/A</v>
      </c>
      <c r="AP788" s="53" t="e">
        <f>U788-V788-VLOOKUP(C788, Вчера_Спутник!C:BG, 19, FALSE)</f>
        <v>#N/A</v>
      </c>
      <c r="AQ788" s="53" t="e">
        <f>W788-X788-VLOOKUP(C788, Вчера_Спутник!C:BG, 21, FALSE)</f>
        <v>#N/A</v>
      </c>
      <c r="AR788" s="53" t="e">
        <f>Y788-Z788-VLOOKUP(C788, Вчера_Спутник!C:BG, 23, FALSE)</f>
        <v>#N/A</v>
      </c>
      <c r="AS788" s="53" t="e">
        <f>VLOOKUP(C788, Вчера_Спутник!C:BG, 25, FALSE)+F788-V788-Z788-AA788</f>
        <v>#N/A</v>
      </c>
    </row>
    <row r="789" spans="1:45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4"/>
      <c r="AB789" s="48"/>
      <c r="AC789" s="53">
        <f t="shared" si="25"/>
        <v>0</v>
      </c>
      <c r="AD789" s="53">
        <f t="shared" si="26"/>
        <v>0</v>
      </c>
      <c r="AE789" s="53" t="str">
        <f>IF(ISNA(VLOOKUP(C789,Вчера_Спутник!C:C, 1, FALSE)),"ошибка",0)</f>
        <v>ошибка</v>
      </c>
      <c r="AF789" s="55"/>
      <c r="AG789" s="53" t="e">
        <f>D789-VLOOKUP(C789, Вчера_Спутник!C:BG, 2, FALSE)</f>
        <v>#N/A</v>
      </c>
      <c r="AH789" s="53" t="e">
        <f>E789-F789-VLOOKUP(C789, Вчера_Спутник!C:BG, 3, FALSE)</f>
        <v>#N/A</v>
      </c>
      <c r="AI789" s="53" t="e">
        <f>G789-H789-VLOOKUP(C789, Вчера_Спутник!C:BG, 5, FALSE)</f>
        <v>#N/A</v>
      </c>
      <c r="AJ789" s="53" t="e">
        <f>I789-J789-VLOOKUP(C789, Вчера_Спутник!C:BG, 7, FALSE)</f>
        <v>#N/A</v>
      </c>
      <c r="AK789" s="53" t="e">
        <f>K789-L789-VLOOKUP(C789, Вчера_Спутник!C:BG, 9, FALSE)</f>
        <v>#N/A</v>
      </c>
      <c r="AL789" s="53" t="e">
        <f>M789-N789-VLOOKUP(C789, Вчера_Спутник!C:BG, 11, FALSE)</f>
        <v>#N/A</v>
      </c>
      <c r="AM789" s="53" t="e">
        <f>O789-P789-VLOOKUP(C789, Вчера_Спутник!C:BG, 13, FALSE)</f>
        <v>#N/A</v>
      </c>
      <c r="AN789" s="53" t="e">
        <f>Q789-R789-VLOOKUP(C789, Вчера_Спутник!C:BG, 15, FALSE)</f>
        <v>#N/A</v>
      </c>
      <c r="AO789" s="53" t="e">
        <f>S789-T789-VLOOKUP(C789, Вчера_Спутник!C:BG, 17, FALSE)</f>
        <v>#N/A</v>
      </c>
      <c r="AP789" s="53" t="e">
        <f>U789-V789-VLOOKUP(C789, Вчера_Спутник!C:BG, 19, FALSE)</f>
        <v>#N/A</v>
      </c>
      <c r="AQ789" s="53" t="e">
        <f>W789-X789-VLOOKUP(C789, Вчера_Спутник!C:BG, 21, FALSE)</f>
        <v>#N/A</v>
      </c>
      <c r="AR789" s="53" t="e">
        <f>Y789-Z789-VLOOKUP(C789, Вчера_Спутник!C:BG, 23, FALSE)</f>
        <v>#N/A</v>
      </c>
      <c r="AS789" s="53" t="e">
        <f>VLOOKUP(C789, Вчера_Спутник!C:BG, 25, FALSE)+F789-V789-Z789-AA789</f>
        <v>#N/A</v>
      </c>
    </row>
    <row r="790" spans="1:45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4"/>
      <c r="AB790" s="48"/>
      <c r="AC790" s="53">
        <f t="shared" si="25"/>
        <v>0</v>
      </c>
      <c r="AD790" s="53">
        <f t="shared" si="26"/>
        <v>0</v>
      </c>
      <c r="AE790" s="53" t="str">
        <f>IF(ISNA(VLOOKUP(C790,Вчера_Спутник!C:C, 1, FALSE)),"ошибка",0)</f>
        <v>ошибка</v>
      </c>
      <c r="AF790" s="55"/>
      <c r="AG790" s="53" t="e">
        <f>D790-VLOOKUP(C790, Вчера_Спутник!C:BG, 2, FALSE)</f>
        <v>#N/A</v>
      </c>
      <c r="AH790" s="53" t="e">
        <f>E790-F790-VLOOKUP(C790, Вчера_Спутник!C:BG, 3, FALSE)</f>
        <v>#N/A</v>
      </c>
      <c r="AI790" s="53" t="e">
        <f>G790-H790-VLOOKUP(C790, Вчера_Спутник!C:BG, 5, FALSE)</f>
        <v>#N/A</v>
      </c>
      <c r="AJ790" s="53" t="e">
        <f>I790-J790-VLOOKUP(C790, Вчера_Спутник!C:BG, 7, FALSE)</f>
        <v>#N/A</v>
      </c>
      <c r="AK790" s="53" t="e">
        <f>K790-L790-VLOOKUP(C790, Вчера_Спутник!C:BG, 9, FALSE)</f>
        <v>#N/A</v>
      </c>
      <c r="AL790" s="53" t="e">
        <f>M790-N790-VLOOKUP(C790, Вчера_Спутник!C:BG, 11, FALSE)</f>
        <v>#N/A</v>
      </c>
      <c r="AM790" s="53" t="e">
        <f>O790-P790-VLOOKUP(C790, Вчера_Спутник!C:BG, 13, FALSE)</f>
        <v>#N/A</v>
      </c>
      <c r="AN790" s="53" t="e">
        <f>Q790-R790-VLOOKUP(C790, Вчера_Спутник!C:BG, 15, FALSE)</f>
        <v>#N/A</v>
      </c>
      <c r="AO790" s="53" t="e">
        <f>S790-T790-VLOOKUP(C790, Вчера_Спутник!C:BG, 17, FALSE)</f>
        <v>#N/A</v>
      </c>
      <c r="AP790" s="53" t="e">
        <f>U790-V790-VLOOKUP(C790, Вчера_Спутник!C:BG, 19, FALSE)</f>
        <v>#N/A</v>
      </c>
      <c r="AQ790" s="53" t="e">
        <f>W790-X790-VLOOKUP(C790, Вчера_Спутник!C:BG, 21, FALSE)</f>
        <v>#N/A</v>
      </c>
      <c r="AR790" s="53" t="e">
        <f>Y790-Z790-VLOOKUP(C790, Вчера_Спутник!C:BG, 23, FALSE)</f>
        <v>#N/A</v>
      </c>
      <c r="AS790" s="53" t="e">
        <f>VLOOKUP(C790, Вчера_Спутник!C:BG, 25, FALSE)+F790-V790-Z790-AA790</f>
        <v>#N/A</v>
      </c>
    </row>
    <row r="791" spans="1:45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4"/>
      <c r="AB791" s="48"/>
      <c r="AC791" s="53">
        <f t="shared" si="25"/>
        <v>0</v>
      </c>
      <c r="AD791" s="53">
        <f t="shared" si="26"/>
        <v>0</v>
      </c>
      <c r="AE791" s="53" t="str">
        <f>IF(ISNA(VLOOKUP(C791,Вчера_Спутник!C:C, 1, FALSE)),"ошибка",0)</f>
        <v>ошибка</v>
      </c>
      <c r="AF791" s="55"/>
      <c r="AG791" s="53" t="e">
        <f>D791-VLOOKUP(C791, Вчера_Спутник!C:BG, 2, FALSE)</f>
        <v>#N/A</v>
      </c>
      <c r="AH791" s="53" t="e">
        <f>E791-F791-VLOOKUP(C791, Вчера_Спутник!C:BG, 3, FALSE)</f>
        <v>#N/A</v>
      </c>
      <c r="AI791" s="53" t="e">
        <f>G791-H791-VLOOKUP(C791, Вчера_Спутник!C:BG, 5, FALSE)</f>
        <v>#N/A</v>
      </c>
      <c r="AJ791" s="53" t="e">
        <f>I791-J791-VLOOKUP(C791, Вчера_Спутник!C:BG, 7, FALSE)</f>
        <v>#N/A</v>
      </c>
      <c r="AK791" s="53" t="e">
        <f>K791-L791-VLOOKUP(C791, Вчера_Спутник!C:BG, 9, FALSE)</f>
        <v>#N/A</v>
      </c>
      <c r="AL791" s="53" t="e">
        <f>M791-N791-VLOOKUP(C791, Вчера_Спутник!C:BG, 11, FALSE)</f>
        <v>#N/A</v>
      </c>
      <c r="AM791" s="53" t="e">
        <f>O791-P791-VLOOKUP(C791, Вчера_Спутник!C:BG, 13, FALSE)</f>
        <v>#N/A</v>
      </c>
      <c r="AN791" s="53" t="e">
        <f>Q791-R791-VLOOKUP(C791, Вчера_Спутник!C:BG, 15, FALSE)</f>
        <v>#N/A</v>
      </c>
      <c r="AO791" s="53" t="e">
        <f>S791-T791-VLOOKUP(C791, Вчера_Спутник!C:BG, 17, FALSE)</f>
        <v>#N/A</v>
      </c>
      <c r="AP791" s="53" t="e">
        <f>U791-V791-VLOOKUP(C791, Вчера_Спутник!C:BG, 19, FALSE)</f>
        <v>#N/A</v>
      </c>
      <c r="AQ791" s="53" t="e">
        <f>W791-X791-VLOOKUP(C791, Вчера_Спутник!C:BG, 21, FALSE)</f>
        <v>#N/A</v>
      </c>
      <c r="AR791" s="53" t="e">
        <f>Y791-Z791-VLOOKUP(C791, Вчера_Спутник!C:BG, 23, FALSE)</f>
        <v>#N/A</v>
      </c>
      <c r="AS791" s="53" t="e">
        <f>VLOOKUP(C791, Вчера_Спутник!C:BG, 25, FALSE)+F791-V791-Z791-AA791</f>
        <v>#N/A</v>
      </c>
    </row>
    <row r="792" spans="1:45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4"/>
      <c r="AB792" s="48"/>
      <c r="AC792" s="53">
        <f t="shared" si="25"/>
        <v>0</v>
      </c>
      <c r="AD792" s="53">
        <f t="shared" si="26"/>
        <v>0</v>
      </c>
      <c r="AE792" s="53" t="str">
        <f>IF(ISNA(VLOOKUP(C792,Вчера_Спутник!C:C, 1, FALSE)),"ошибка",0)</f>
        <v>ошибка</v>
      </c>
      <c r="AF792" s="55"/>
      <c r="AG792" s="53" t="e">
        <f>D792-VLOOKUP(C792, Вчера_Спутник!C:BG, 2, FALSE)</f>
        <v>#N/A</v>
      </c>
      <c r="AH792" s="53" t="e">
        <f>E792-F792-VLOOKUP(C792, Вчера_Спутник!C:BG, 3, FALSE)</f>
        <v>#N/A</v>
      </c>
      <c r="AI792" s="53" t="e">
        <f>G792-H792-VLOOKUP(C792, Вчера_Спутник!C:BG, 5, FALSE)</f>
        <v>#N/A</v>
      </c>
      <c r="AJ792" s="53" t="e">
        <f>I792-J792-VLOOKUP(C792, Вчера_Спутник!C:BG, 7, FALSE)</f>
        <v>#N/A</v>
      </c>
      <c r="AK792" s="53" t="e">
        <f>K792-L792-VLOOKUP(C792, Вчера_Спутник!C:BG, 9, FALSE)</f>
        <v>#N/A</v>
      </c>
      <c r="AL792" s="53" t="e">
        <f>M792-N792-VLOOKUP(C792, Вчера_Спутник!C:BG, 11, FALSE)</f>
        <v>#N/A</v>
      </c>
      <c r="AM792" s="53" t="e">
        <f>O792-P792-VLOOKUP(C792, Вчера_Спутник!C:BG, 13, FALSE)</f>
        <v>#N/A</v>
      </c>
      <c r="AN792" s="53" t="e">
        <f>Q792-R792-VLOOKUP(C792, Вчера_Спутник!C:BG, 15, FALSE)</f>
        <v>#N/A</v>
      </c>
      <c r="AO792" s="53" t="e">
        <f>S792-T792-VLOOKUP(C792, Вчера_Спутник!C:BG, 17, FALSE)</f>
        <v>#N/A</v>
      </c>
      <c r="AP792" s="53" t="e">
        <f>U792-V792-VLOOKUP(C792, Вчера_Спутник!C:BG, 19, FALSE)</f>
        <v>#N/A</v>
      </c>
      <c r="AQ792" s="53" t="e">
        <f>W792-X792-VLOOKUP(C792, Вчера_Спутник!C:BG, 21, FALSE)</f>
        <v>#N/A</v>
      </c>
      <c r="AR792" s="53" t="e">
        <f>Y792-Z792-VLOOKUP(C792, Вчера_Спутник!C:BG, 23, FALSE)</f>
        <v>#N/A</v>
      </c>
      <c r="AS792" s="53" t="e">
        <f>VLOOKUP(C792, Вчера_Спутник!C:BG, 25, FALSE)+F792-V792-Z792-AA792</f>
        <v>#N/A</v>
      </c>
    </row>
    <row r="793" spans="1:45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4"/>
      <c r="AB793" s="48"/>
      <c r="AC793" s="53">
        <f t="shared" si="25"/>
        <v>0</v>
      </c>
      <c r="AD793" s="53">
        <f t="shared" si="26"/>
        <v>0</v>
      </c>
      <c r="AE793" s="53" t="str">
        <f>IF(ISNA(VLOOKUP(C793,Вчера_Спутник!C:C, 1, FALSE)),"ошибка",0)</f>
        <v>ошибка</v>
      </c>
      <c r="AF793" s="55"/>
      <c r="AG793" s="53" t="e">
        <f>D793-VLOOKUP(C793, Вчера_Спутник!C:BG, 2, FALSE)</f>
        <v>#N/A</v>
      </c>
      <c r="AH793" s="53" t="e">
        <f>E793-F793-VLOOKUP(C793, Вчера_Спутник!C:BG, 3, FALSE)</f>
        <v>#N/A</v>
      </c>
      <c r="AI793" s="53" t="e">
        <f>G793-H793-VLOOKUP(C793, Вчера_Спутник!C:BG, 5, FALSE)</f>
        <v>#N/A</v>
      </c>
      <c r="AJ793" s="53" t="e">
        <f>I793-J793-VLOOKUP(C793, Вчера_Спутник!C:BG, 7, FALSE)</f>
        <v>#N/A</v>
      </c>
      <c r="AK793" s="53" t="e">
        <f>K793-L793-VLOOKUP(C793, Вчера_Спутник!C:BG, 9, FALSE)</f>
        <v>#N/A</v>
      </c>
      <c r="AL793" s="53" t="e">
        <f>M793-N793-VLOOKUP(C793, Вчера_Спутник!C:BG, 11, FALSE)</f>
        <v>#N/A</v>
      </c>
      <c r="AM793" s="53" t="e">
        <f>O793-P793-VLOOKUP(C793, Вчера_Спутник!C:BG, 13, FALSE)</f>
        <v>#N/A</v>
      </c>
      <c r="AN793" s="53" t="e">
        <f>Q793-R793-VLOOKUP(C793, Вчера_Спутник!C:BG, 15, FALSE)</f>
        <v>#N/A</v>
      </c>
      <c r="AO793" s="53" t="e">
        <f>S793-T793-VLOOKUP(C793, Вчера_Спутник!C:BG, 17, FALSE)</f>
        <v>#N/A</v>
      </c>
      <c r="AP793" s="53" t="e">
        <f>U793-V793-VLOOKUP(C793, Вчера_Спутник!C:BG, 19, FALSE)</f>
        <v>#N/A</v>
      </c>
      <c r="AQ793" s="53" t="e">
        <f>W793-X793-VLOOKUP(C793, Вчера_Спутник!C:BG, 21, FALSE)</f>
        <v>#N/A</v>
      </c>
      <c r="AR793" s="53" t="e">
        <f>Y793-Z793-VLOOKUP(C793, Вчера_Спутник!C:BG, 23, FALSE)</f>
        <v>#N/A</v>
      </c>
      <c r="AS793" s="53" t="e">
        <f>VLOOKUP(C793, Вчера_Спутник!C:BG, 25, FALSE)+F793-V793-Z793-AA793</f>
        <v>#N/A</v>
      </c>
    </row>
    <row r="794" spans="1:45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4"/>
      <c r="AB794" s="48"/>
      <c r="AC794" s="53">
        <f t="shared" si="25"/>
        <v>0</v>
      </c>
      <c r="AD794" s="53">
        <f t="shared" si="26"/>
        <v>0</v>
      </c>
      <c r="AE794" s="53" t="str">
        <f>IF(ISNA(VLOOKUP(C794,Вчера_Спутник!C:C, 1, FALSE)),"ошибка",0)</f>
        <v>ошибка</v>
      </c>
      <c r="AF794" s="55"/>
      <c r="AG794" s="53" t="e">
        <f>D794-VLOOKUP(C794, Вчера_Спутник!C:BG, 2, FALSE)</f>
        <v>#N/A</v>
      </c>
      <c r="AH794" s="53" t="e">
        <f>E794-F794-VLOOKUP(C794, Вчера_Спутник!C:BG, 3, FALSE)</f>
        <v>#N/A</v>
      </c>
      <c r="AI794" s="53" t="e">
        <f>G794-H794-VLOOKUP(C794, Вчера_Спутник!C:BG, 5, FALSE)</f>
        <v>#N/A</v>
      </c>
      <c r="AJ794" s="53" t="e">
        <f>I794-J794-VLOOKUP(C794, Вчера_Спутник!C:BG, 7, FALSE)</f>
        <v>#N/A</v>
      </c>
      <c r="AK794" s="53" t="e">
        <f>K794-L794-VLOOKUP(C794, Вчера_Спутник!C:BG, 9, FALSE)</f>
        <v>#N/A</v>
      </c>
      <c r="AL794" s="53" t="e">
        <f>M794-N794-VLOOKUP(C794, Вчера_Спутник!C:BG, 11, FALSE)</f>
        <v>#N/A</v>
      </c>
      <c r="AM794" s="53" t="e">
        <f>O794-P794-VLOOKUP(C794, Вчера_Спутник!C:BG, 13, FALSE)</f>
        <v>#N/A</v>
      </c>
      <c r="AN794" s="53" t="e">
        <f>Q794-R794-VLOOKUP(C794, Вчера_Спутник!C:BG, 15, FALSE)</f>
        <v>#N/A</v>
      </c>
      <c r="AO794" s="53" t="e">
        <f>S794-T794-VLOOKUP(C794, Вчера_Спутник!C:BG, 17, FALSE)</f>
        <v>#N/A</v>
      </c>
      <c r="AP794" s="53" t="e">
        <f>U794-V794-VLOOKUP(C794, Вчера_Спутник!C:BG, 19, FALSE)</f>
        <v>#N/A</v>
      </c>
      <c r="AQ794" s="53" t="e">
        <f>W794-X794-VLOOKUP(C794, Вчера_Спутник!C:BG, 21, FALSE)</f>
        <v>#N/A</v>
      </c>
      <c r="AR794" s="53" t="e">
        <f>Y794-Z794-VLOOKUP(C794, Вчера_Спутник!C:BG, 23, FALSE)</f>
        <v>#N/A</v>
      </c>
      <c r="AS794" s="53" t="e">
        <f>VLOOKUP(C794, Вчера_Спутник!C:BG, 25, FALSE)+F794-V794-Z794-AA794</f>
        <v>#N/A</v>
      </c>
    </row>
    <row r="795" spans="1:45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4"/>
      <c r="AB795" s="48"/>
      <c r="AC795" s="53">
        <f t="shared" si="25"/>
        <v>0</v>
      </c>
      <c r="AD795" s="53">
        <f t="shared" si="26"/>
        <v>0</v>
      </c>
      <c r="AE795" s="53" t="str">
        <f>IF(ISNA(VLOOKUP(C795,Вчера_Спутник!C:C, 1, FALSE)),"ошибка",0)</f>
        <v>ошибка</v>
      </c>
      <c r="AF795" s="55"/>
      <c r="AG795" s="53" t="e">
        <f>D795-VLOOKUP(C795, Вчера_Спутник!C:BG, 2, FALSE)</f>
        <v>#N/A</v>
      </c>
      <c r="AH795" s="53" t="e">
        <f>E795-F795-VLOOKUP(C795, Вчера_Спутник!C:BG, 3, FALSE)</f>
        <v>#N/A</v>
      </c>
      <c r="AI795" s="53" t="e">
        <f>G795-H795-VLOOKUP(C795, Вчера_Спутник!C:BG, 5, FALSE)</f>
        <v>#N/A</v>
      </c>
      <c r="AJ795" s="53" t="e">
        <f>I795-J795-VLOOKUP(C795, Вчера_Спутник!C:BG, 7, FALSE)</f>
        <v>#N/A</v>
      </c>
      <c r="AK795" s="53" t="e">
        <f>K795-L795-VLOOKUP(C795, Вчера_Спутник!C:BG, 9, FALSE)</f>
        <v>#N/A</v>
      </c>
      <c r="AL795" s="53" t="e">
        <f>M795-N795-VLOOKUP(C795, Вчера_Спутник!C:BG, 11, FALSE)</f>
        <v>#N/A</v>
      </c>
      <c r="AM795" s="53" t="e">
        <f>O795-P795-VLOOKUP(C795, Вчера_Спутник!C:BG, 13, FALSE)</f>
        <v>#N/A</v>
      </c>
      <c r="AN795" s="53" t="e">
        <f>Q795-R795-VLOOKUP(C795, Вчера_Спутник!C:BG, 15, FALSE)</f>
        <v>#N/A</v>
      </c>
      <c r="AO795" s="53" t="e">
        <f>S795-T795-VLOOKUP(C795, Вчера_Спутник!C:BG, 17, FALSE)</f>
        <v>#N/A</v>
      </c>
      <c r="AP795" s="53" t="e">
        <f>U795-V795-VLOOKUP(C795, Вчера_Спутник!C:BG, 19, FALSE)</f>
        <v>#N/A</v>
      </c>
      <c r="AQ795" s="53" t="e">
        <f>W795-X795-VLOOKUP(C795, Вчера_Спутник!C:BG, 21, FALSE)</f>
        <v>#N/A</v>
      </c>
      <c r="AR795" s="53" t="e">
        <f>Y795-Z795-VLOOKUP(C795, Вчера_Спутник!C:BG, 23, FALSE)</f>
        <v>#N/A</v>
      </c>
      <c r="AS795" s="53" t="e">
        <f>VLOOKUP(C795, Вчера_Спутник!C:BG, 25, FALSE)+F795-V795-Z795-AA795</f>
        <v>#N/A</v>
      </c>
    </row>
    <row r="796" spans="1:45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4"/>
      <c r="AB796" s="48"/>
      <c r="AC796" s="53">
        <f t="shared" si="25"/>
        <v>0</v>
      </c>
      <c r="AD796" s="53">
        <f t="shared" si="26"/>
        <v>0</v>
      </c>
      <c r="AE796" s="53" t="str">
        <f>IF(ISNA(VLOOKUP(C796,Вчера_Спутник!C:C, 1, FALSE)),"ошибка",0)</f>
        <v>ошибка</v>
      </c>
      <c r="AF796" s="55"/>
      <c r="AG796" s="53" t="e">
        <f>D796-VLOOKUP(C796, Вчера_Спутник!C:BG, 2, FALSE)</f>
        <v>#N/A</v>
      </c>
      <c r="AH796" s="53" t="e">
        <f>E796-F796-VLOOKUP(C796, Вчера_Спутник!C:BG, 3, FALSE)</f>
        <v>#N/A</v>
      </c>
      <c r="AI796" s="53" t="e">
        <f>G796-H796-VLOOKUP(C796, Вчера_Спутник!C:BG, 5, FALSE)</f>
        <v>#N/A</v>
      </c>
      <c r="AJ796" s="53" t="e">
        <f>I796-J796-VLOOKUP(C796, Вчера_Спутник!C:BG, 7, FALSE)</f>
        <v>#N/A</v>
      </c>
      <c r="AK796" s="53" t="e">
        <f>K796-L796-VLOOKUP(C796, Вчера_Спутник!C:BG, 9, FALSE)</f>
        <v>#N/A</v>
      </c>
      <c r="AL796" s="53" t="e">
        <f>M796-N796-VLOOKUP(C796, Вчера_Спутник!C:BG, 11, FALSE)</f>
        <v>#N/A</v>
      </c>
      <c r="AM796" s="53" t="e">
        <f>O796-P796-VLOOKUP(C796, Вчера_Спутник!C:BG, 13, FALSE)</f>
        <v>#N/A</v>
      </c>
      <c r="AN796" s="53" t="e">
        <f>Q796-R796-VLOOKUP(C796, Вчера_Спутник!C:BG, 15, FALSE)</f>
        <v>#N/A</v>
      </c>
      <c r="AO796" s="53" t="e">
        <f>S796-T796-VLOOKUP(C796, Вчера_Спутник!C:BG, 17, FALSE)</f>
        <v>#N/A</v>
      </c>
      <c r="AP796" s="53" t="e">
        <f>U796-V796-VLOOKUP(C796, Вчера_Спутник!C:BG, 19, FALSE)</f>
        <v>#N/A</v>
      </c>
      <c r="AQ796" s="53" t="e">
        <f>W796-X796-VLOOKUP(C796, Вчера_Спутник!C:BG, 21, FALSE)</f>
        <v>#N/A</v>
      </c>
      <c r="AR796" s="53" t="e">
        <f>Y796-Z796-VLOOKUP(C796, Вчера_Спутник!C:BG, 23, FALSE)</f>
        <v>#N/A</v>
      </c>
      <c r="AS796" s="53" t="e">
        <f>VLOOKUP(C796, Вчера_Спутник!C:BG, 25, FALSE)+F796-V796-Z796-AA796</f>
        <v>#N/A</v>
      </c>
    </row>
    <row r="797" spans="1:45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4"/>
      <c r="AB797" s="48"/>
      <c r="AC797" s="53">
        <f t="shared" si="25"/>
        <v>0</v>
      </c>
      <c r="AD797" s="53">
        <f t="shared" si="26"/>
        <v>0</v>
      </c>
      <c r="AE797" s="53" t="str">
        <f>IF(ISNA(VLOOKUP(C797,Вчера_Спутник!C:C, 1, FALSE)),"ошибка",0)</f>
        <v>ошибка</v>
      </c>
      <c r="AF797" s="55"/>
      <c r="AG797" s="53" t="e">
        <f>D797-VLOOKUP(C797, Вчера_Спутник!C:BG, 2, FALSE)</f>
        <v>#N/A</v>
      </c>
      <c r="AH797" s="53" t="e">
        <f>E797-F797-VLOOKUP(C797, Вчера_Спутник!C:BG, 3, FALSE)</f>
        <v>#N/A</v>
      </c>
      <c r="AI797" s="53" t="e">
        <f>G797-H797-VLOOKUP(C797, Вчера_Спутник!C:BG, 5, FALSE)</f>
        <v>#N/A</v>
      </c>
      <c r="AJ797" s="53" t="e">
        <f>I797-J797-VLOOKUP(C797, Вчера_Спутник!C:BG, 7, FALSE)</f>
        <v>#N/A</v>
      </c>
      <c r="AK797" s="53" t="e">
        <f>K797-L797-VLOOKUP(C797, Вчера_Спутник!C:BG, 9, FALSE)</f>
        <v>#N/A</v>
      </c>
      <c r="AL797" s="53" t="e">
        <f>M797-N797-VLOOKUP(C797, Вчера_Спутник!C:BG, 11, FALSE)</f>
        <v>#N/A</v>
      </c>
      <c r="AM797" s="53" t="e">
        <f>O797-P797-VLOOKUP(C797, Вчера_Спутник!C:BG, 13, FALSE)</f>
        <v>#N/A</v>
      </c>
      <c r="AN797" s="53" t="e">
        <f>Q797-R797-VLOOKUP(C797, Вчера_Спутник!C:BG, 15, FALSE)</f>
        <v>#N/A</v>
      </c>
      <c r="AO797" s="53" t="e">
        <f>S797-T797-VLOOKUP(C797, Вчера_Спутник!C:BG, 17, FALSE)</f>
        <v>#N/A</v>
      </c>
      <c r="AP797" s="53" t="e">
        <f>U797-V797-VLOOKUP(C797, Вчера_Спутник!C:BG, 19, FALSE)</f>
        <v>#N/A</v>
      </c>
      <c r="AQ797" s="53" t="e">
        <f>W797-X797-VLOOKUP(C797, Вчера_Спутник!C:BG, 21, FALSE)</f>
        <v>#N/A</v>
      </c>
      <c r="AR797" s="53" t="e">
        <f>Y797-Z797-VLOOKUP(C797, Вчера_Спутник!C:BG, 23, FALSE)</f>
        <v>#N/A</v>
      </c>
      <c r="AS797" s="53" t="e">
        <f>VLOOKUP(C797, Вчера_Спутник!C:BG, 25, FALSE)+F797-V797-Z797-AA797</f>
        <v>#N/A</v>
      </c>
    </row>
    <row r="798" spans="1:45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4"/>
      <c r="AB798" s="48"/>
      <c r="AC798" s="53">
        <f t="shared" si="25"/>
        <v>0</v>
      </c>
      <c r="AD798" s="53">
        <f t="shared" si="26"/>
        <v>0</v>
      </c>
      <c r="AE798" s="53" t="str">
        <f>IF(ISNA(VLOOKUP(C798,Вчера_Спутник!C:C, 1, FALSE)),"ошибка",0)</f>
        <v>ошибка</v>
      </c>
      <c r="AF798" s="55"/>
      <c r="AG798" s="53" t="e">
        <f>D798-VLOOKUP(C798, Вчера_Спутник!C:BG, 2, FALSE)</f>
        <v>#N/A</v>
      </c>
      <c r="AH798" s="53" t="e">
        <f>E798-F798-VLOOKUP(C798, Вчера_Спутник!C:BG, 3, FALSE)</f>
        <v>#N/A</v>
      </c>
      <c r="AI798" s="53" t="e">
        <f>G798-H798-VLOOKUP(C798, Вчера_Спутник!C:BG, 5, FALSE)</f>
        <v>#N/A</v>
      </c>
      <c r="AJ798" s="53" t="e">
        <f>I798-J798-VLOOKUP(C798, Вчера_Спутник!C:BG, 7, FALSE)</f>
        <v>#N/A</v>
      </c>
      <c r="AK798" s="53" t="e">
        <f>K798-L798-VLOOKUP(C798, Вчера_Спутник!C:BG, 9, FALSE)</f>
        <v>#N/A</v>
      </c>
      <c r="AL798" s="53" t="e">
        <f>M798-N798-VLOOKUP(C798, Вчера_Спутник!C:BG, 11, FALSE)</f>
        <v>#N/A</v>
      </c>
      <c r="AM798" s="53" t="e">
        <f>O798-P798-VLOOKUP(C798, Вчера_Спутник!C:BG, 13, FALSE)</f>
        <v>#N/A</v>
      </c>
      <c r="AN798" s="53" t="e">
        <f>Q798-R798-VLOOKUP(C798, Вчера_Спутник!C:BG, 15, FALSE)</f>
        <v>#N/A</v>
      </c>
      <c r="AO798" s="53" t="e">
        <f>S798-T798-VLOOKUP(C798, Вчера_Спутник!C:BG, 17, FALSE)</f>
        <v>#N/A</v>
      </c>
      <c r="AP798" s="53" t="e">
        <f>U798-V798-VLOOKUP(C798, Вчера_Спутник!C:BG, 19, FALSE)</f>
        <v>#N/A</v>
      </c>
      <c r="AQ798" s="53" t="e">
        <f>W798-X798-VLOOKUP(C798, Вчера_Спутник!C:BG, 21, FALSE)</f>
        <v>#N/A</v>
      </c>
      <c r="AR798" s="53" t="e">
        <f>Y798-Z798-VLOOKUP(C798, Вчера_Спутник!C:BG, 23, FALSE)</f>
        <v>#N/A</v>
      </c>
      <c r="AS798" s="53" t="e">
        <f>VLOOKUP(C798, Вчера_Спутник!C:BG, 25, FALSE)+F798-V798-Z798-AA798</f>
        <v>#N/A</v>
      </c>
    </row>
    <row r="799" spans="1:45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4"/>
      <c r="AB799" s="48"/>
      <c r="AC799" s="53">
        <f t="shared" si="25"/>
        <v>0</v>
      </c>
      <c r="AD799" s="53">
        <f t="shared" si="26"/>
        <v>0</v>
      </c>
      <c r="AE799" s="53" t="str">
        <f>IF(ISNA(VLOOKUP(C799,Вчера_Спутник!C:C, 1, FALSE)),"ошибка",0)</f>
        <v>ошибка</v>
      </c>
      <c r="AF799" s="55"/>
      <c r="AG799" s="53" t="e">
        <f>D799-VLOOKUP(C799, Вчера_Спутник!C:BG, 2, FALSE)</f>
        <v>#N/A</v>
      </c>
      <c r="AH799" s="53" t="e">
        <f>E799-F799-VLOOKUP(C799, Вчера_Спутник!C:BG, 3, FALSE)</f>
        <v>#N/A</v>
      </c>
      <c r="AI799" s="53" t="e">
        <f>G799-H799-VLOOKUP(C799, Вчера_Спутник!C:BG, 5, FALSE)</f>
        <v>#N/A</v>
      </c>
      <c r="AJ799" s="53" t="e">
        <f>I799-J799-VLOOKUP(C799, Вчера_Спутник!C:BG, 7, FALSE)</f>
        <v>#N/A</v>
      </c>
      <c r="AK799" s="53" t="e">
        <f>K799-L799-VLOOKUP(C799, Вчера_Спутник!C:BG, 9, FALSE)</f>
        <v>#N/A</v>
      </c>
      <c r="AL799" s="53" t="e">
        <f>M799-N799-VLOOKUP(C799, Вчера_Спутник!C:BG, 11, FALSE)</f>
        <v>#N/A</v>
      </c>
      <c r="AM799" s="53" t="e">
        <f>O799-P799-VLOOKUP(C799, Вчера_Спутник!C:BG, 13, FALSE)</f>
        <v>#N/A</v>
      </c>
      <c r="AN799" s="53" t="e">
        <f>Q799-R799-VLOOKUP(C799, Вчера_Спутник!C:BG, 15, FALSE)</f>
        <v>#N/A</v>
      </c>
      <c r="AO799" s="53" t="e">
        <f>S799-T799-VLOOKUP(C799, Вчера_Спутник!C:BG, 17, FALSE)</f>
        <v>#N/A</v>
      </c>
      <c r="AP799" s="53" t="e">
        <f>U799-V799-VLOOKUP(C799, Вчера_Спутник!C:BG, 19, FALSE)</f>
        <v>#N/A</v>
      </c>
      <c r="AQ799" s="53" t="e">
        <f>W799-X799-VLOOKUP(C799, Вчера_Спутник!C:BG, 21, FALSE)</f>
        <v>#N/A</v>
      </c>
      <c r="AR799" s="53" t="e">
        <f>Y799-Z799-VLOOKUP(C799, Вчера_Спутник!C:BG, 23, FALSE)</f>
        <v>#N/A</v>
      </c>
      <c r="AS799" s="53" t="e">
        <f>VLOOKUP(C799, Вчера_Спутник!C:BG, 25, FALSE)+F799-V799-Z799-AA799</f>
        <v>#N/A</v>
      </c>
    </row>
    <row r="800" spans="1:45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4"/>
      <c r="AB800" s="48"/>
      <c r="AC800" s="53">
        <f t="shared" si="25"/>
        <v>0</v>
      </c>
      <c r="AD800" s="53">
        <f t="shared" si="26"/>
        <v>0</v>
      </c>
      <c r="AE800" s="53" t="str">
        <f>IF(ISNA(VLOOKUP(C800,Вчера_Спутник!C:C, 1, FALSE)),"ошибка",0)</f>
        <v>ошибка</v>
      </c>
      <c r="AF800" s="55"/>
      <c r="AG800" s="53" t="e">
        <f>D800-VLOOKUP(C800, Вчера_Спутник!C:BG, 2, FALSE)</f>
        <v>#N/A</v>
      </c>
      <c r="AH800" s="53" t="e">
        <f>E800-F800-VLOOKUP(C800, Вчера_Спутник!C:BG, 3, FALSE)</f>
        <v>#N/A</v>
      </c>
      <c r="AI800" s="53" t="e">
        <f>G800-H800-VLOOKUP(C800, Вчера_Спутник!C:BG, 5, FALSE)</f>
        <v>#N/A</v>
      </c>
      <c r="AJ800" s="53" t="e">
        <f>I800-J800-VLOOKUP(C800, Вчера_Спутник!C:BG, 7, FALSE)</f>
        <v>#N/A</v>
      </c>
      <c r="AK800" s="53" t="e">
        <f>K800-L800-VLOOKUP(C800, Вчера_Спутник!C:BG, 9, FALSE)</f>
        <v>#N/A</v>
      </c>
      <c r="AL800" s="53" t="e">
        <f>M800-N800-VLOOKUP(C800, Вчера_Спутник!C:BG, 11, FALSE)</f>
        <v>#N/A</v>
      </c>
      <c r="AM800" s="53" t="e">
        <f>O800-P800-VLOOKUP(C800, Вчера_Спутник!C:BG, 13, FALSE)</f>
        <v>#N/A</v>
      </c>
      <c r="AN800" s="53" t="e">
        <f>Q800-R800-VLOOKUP(C800, Вчера_Спутник!C:BG, 15, FALSE)</f>
        <v>#N/A</v>
      </c>
      <c r="AO800" s="53" t="e">
        <f>S800-T800-VLOOKUP(C800, Вчера_Спутник!C:BG, 17, FALSE)</f>
        <v>#N/A</v>
      </c>
      <c r="AP800" s="53" t="e">
        <f>U800-V800-VLOOKUP(C800, Вчера_Спутник!C:BG, 19, FALSE)</f>
        <v>#N/A</v>
      </c>
      <c r="AQ800" s="53" t="e">
        <f>W800-X800-VLOOKUP(C800, Вчера_Спутник!C:BG, 21, FALSE)</f>
        <v>#N/A</v>
      </c>
      <c r="AR800" s="53" t="e">
        <f>Y800-Z800-VLOOKUP(C800, Вчера_Спутник!C:BG, 23, FALSE)</f>
        <v>#N/A</v>
      </c>
      <c r="AS800" s="53" t="e">
        <f>VLOOKUP(C800, Вчера_Спутник!C:BG, 25, FALSE)+F800-V800-Z800-AA800</f>
        <v>#N/A</v>
      </c>
    </row>
    <row r="801" spans="1:45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4"/>
      <c r="AB801" s="48"/>
      <c r="AC801" s="53">
        <f t="shared" si="25"/>
        <v>0</v>
      </c>
      <c r="AD801" s="53">
        <f t="shared" si="26"/>
        <v>0</v>
      </c>
      <c r="AE801" s="53" t="str">
        <f>IF(ISNA(VLOOKUP(C801,Вчера_Спутник!C:C, 1, FALSE)),"ошибка",0)</f>
        <v>ошибка</v>
      </c>
      <c r="AF801" s="55"/>
      <c r="AG801" s="53" t="e">
        <f>D801-VLOOKUP(C801, Вчера_Спутник!C:BG, 2, FALSE)</f>
        <v>#N/A</v>
      </c>
      <c r="AH801" s="53" t="e">
        <f>E801-F801-VLOOKUP(C801, Вчера_Спутник!C:BG, 3, FALSE)</f>
        <v>#N/A</v>
      </c>
      <c r="AI801" s="53" t="e">
        <f>G801-H801-VLOOKUP(C801, Вчера_Спутник!C:BG, 5, FALSE)</f>
        <v>#N/A</v>
      </c>
      <c r="AJ801" s="53" t="e">
        <f>I801-J801-VLOOKUP(C801, Вчера_Спутник!C:BG, 7, FALSE)</f>
        <v>#N/A</v>
      </c>
      <c r="AK801" s="53" t="e">
        <f>K801-L801-VLOOKUP(C801, Вчера_Спутник!C:BG, 9, FALSE)</f>
        <v>#N/A</v>
      </c>
      <c r="AL801" s="53" t="e">
        <f>M801-N801-VLOOKUP(C801, Вчера_Спутник!C:BG, 11, FALSE)</f>
        <v>#N/A</v>
      </c>
      <c r="AM801" s="53" t="e">
        <f>O801-P801-VLOOKUP(C801, Вчера_Спутник!C:BG, 13, FALSE)</f>
        <v>#N/A</v>
      </c>
      <c r="AN801" s="53" t="e">
        <f>Q801-R801-VLOOKUP(C801, Вчера_Спутник!C:BG, 15, FALSE)</f>
        <v>#N/A</v>
      </c>
      <c r="AO801" s="53" t="e">
        <f>S801-T801-VLOOKUP(C801, Вчера_Спутник!C:BG, 17, FALSE)</f>
        <v>#N/A</v>
      </c>
      <c r="AP801" s="53" t="e">
        <f>U801-V801-VLOOKUP(C801, Вчера_Спутник!C:BG, 19, FALSE)</f>
        <v>#N/A</v>
      </c>
      <c r="AQ801" s="53" t="e">
        <f>W801-X801-VLOOKUP(C801, Вчера_Спутник!C:BG, 21, FALSE)</f>
        <v>#N/A</v>
      </c>
      <c r="AR801" s="53" t="e">
        <f>Y801-Z801-VLOOKUP(C801, Вчера_Спутник!C:BG, 23, FALSE)</f>
        <v>#N/A</v>
      </c>
      <c r="AS801" s="53" t="e">
        <f>VLOOKUP(C801, Вчера_Спутник!C:BG, 25, FALSE)+F801-V801-Z801-AA801</f>
        <v>#N/A</v>
      </c>
    </row>
    <row r="802" spans="1:45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4"/>
      <c r="AB802" s="48"/>
      <c r="AC802" s="53">
        <f t="shared" si="25"/>
        <v>0</v>
      </c>
      <c r="AD802" s="53">
        <f t="shared" si="26"/>
        <v>0</v>
      </c>
      <c r="AE802" s="53" t="str">
        <f>IF(ISNA(VLOOKUP(C802,Вчера_Спутник!C:C, 1, FALSE)),"ошибка",0)</f>
        <v>ошибка</v>
      </c>
      <c r="AF802" s="55"/>
      <c r="AG802" s="53" t="e">
        <f>D802-VLOOKUP(C802, Вчера_Спутник!C:BG, 2, FALSE)</f>
        <v>#N/A</v>
      </c>
      <c r="AH802" s="53" t="e">
        <f>E802-F802-VLOOKUP(C802, Вчера_Спутник!C:BG, 3, FALSE)</f>
        <v>#N/A</v>
      </c>
      <c r="AI802" s="53" t="e">
        <f>G802-H802-VLOOKUP(C802, Вчера_Спутник!C:BG, 5, FALSE)</f>
        <v>#N/A</v>
      </c>
      <c r="AJ802" s="53" t="e">
        <f>I802-J802-VLOOKUP(C802, Вчера_Спутник!C:BG, 7, FALSE)</f>
        <v>#N/A</v>
      </c>
      <c r="AK802" s="53" t="e">
        <f>K802-L802-VLOOKUP(C802, Вчера_Спутник!C:BG, 9, FALSE)</f>
        <v>#N/A</v>
      </c>
      <c r="AL802" s="53" t="e">
        <f>M802-N802-VLOOKUP(C802, Вчера_Спутник!C:BG, 11, FALSE)</f>
        <v>#N/A</v>
      </c>
      <c r="AM802" s="53" t="e">
        <f>O802-P802-VLOOKUP(C802, Вчера_Спутник!C:BG, 13, FALSE)</f>
        <v>#N/A</v>
      </c>
      <c r="AN802" s="53" t="e">
        <f>Q802-R802-VLOOKUP(C802, Вчера_Спутник!C:BG, 15, FALSE)</f>
        <v>#N/A</v>
      </c>
      <c r="AO802" s="53" t="e">
        <f>S802-T802-VLOOKUP(C802, Вчера_Спутник!C:BG, 17, FALSE)</f>
        <v>#N/A</v>
      </c>
      <c r="AP802" s="53" t="e">
        <f>U802-V802-VLOOKUP(C802, Вчера_Спутник!C:BG, 19, FALSE)</f>
        <v>#N/A</v>
      </c>
      <c r="AQ802" s="53" t="e">
        <f>W802-X802-VLOOKUP(C802, Вчера_Спутник!C:BG, 21, FALSE)</f>
        <v>#N/A</v>
      </c>
      <c r="AR802" s="53" t="e">
        <f>Y802-Z802-VLOOKUP(C802, Вчера_Спутник!C:BG, 23, FALSE)</f>
        <v>#N/A</v>
      </c>
      <c r="AS802" s="53" t="e">
        <f>VLOOKUP(C802, Вчера_Спутник!C:BG, 25, FALSE)+F802-V802-Z802-AA802</f>
        <v>#N/A</v>
      </c>
    </row>
    <row r="803" spans="1:45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4"/>
      <c r="AB803" s="48"/>
      <c r="AC803" s="53">
        <f t="shared" si="25"/>
        <v>0</v>
      </c>
      <c r="AD803" s="53">
        <f t="shared" si="26"/>
        <v>0</v>
      </c>
      <c r="AE803" s="53" t="str">
        <f>IF(ISNA(VLOOKUP(C803,Вчера_Спутник!C:C, 1, FALSE)),"ошибка",0)</f>
        <v>ошибка</v>
      </c>
      <c r="AF803" s="55"/>
      <c r="AG803" s="53" t="e">
        <f>D803-VLOOKUP(C803, Вчера_Спутник!C:BG, 2, FALSE)</f>
        <v>#N/A</v>
      </c>
      <c r="AH803" s="53" t="e">
        <f>E803-F803-VLOOKUP(C803, Вчера_Спутник!C:BG, 3, FALSE)</f>
        <v>#N/A</v>
      </c>
      <c r="AI803" s="53" t="e">
        <f>G803-H803-VLOOKUP(C803, Вчера_Спутник!C:BG, 5, FALSE)</f>
        <v>#N/A</v>
      </c>
      <c r="AJ803" s="53" t="e">
        <f>I803-J803-VLOOKUP(C803, Вчера_Спутник!C:BG, 7, FALSE)</f>
        <v>#N/A</v>
      </c>
      <c r="AK803" s="53" t="e">
        <f>K803-L803-VLOOKUP(C803, Вчера_Спутник!C:BG, 9, FALSE)</f>
        <v>#N/A</v>
      </c>
      <c r="AL803" s="53" t="e">
        <f>M803-N803-VLOOKUP(C803, Вчера_Спутник!C:BG, 11, FALSE)</f>
        <v>#N/A</v>
      </c>
      <c r="AM803" s="53" t="e">
        <f>O803-P803-VLOOKUP(C803, Вчера_Спутник!C:BG, 13, FALSE)</f>
        <v>#N/A</v>
      </c>
      <c r="AN803" s="53" t="e">
        <f>Q803-R803-VLOOKUP(C803, Вчера_Спутник!C:BG, 15, FALSE)</f>
        <v>#N/A</v>
      </c>
      <c r="AO803" s="53" t="e">
        <f>S803-T803-VLOOKUP(C803, Вчера_Спутник!C:BG, 17, FALSE)</f>
        <v>#N/A</v>
      </c>
      <c r="AP803" s="53" t="e">
        <f>U803-V803-VLOOKUP(C803, Вчера_Спутник!C:BG, 19, FALSE)</f>
        <v>#N/A</v>
      </c>
      <c r="AQ803" s="53" t="e">
        <f>W803-X803-VLOOKUP(C803, Вчера_Спутник!C:BG, 21, FALSE)</f>
        <v>#N/A</v>
      </c>
      <c r="AR803" s="53" t="e">
        <f>Y803-Z803-VLOOKUP(C803, Вчера_Спутник!C:BG, 23, FALSE)</f>
        <v>#N/A</v>
      </c>
      <c r="AS803" s="53" t="e">
        <f>VLOOKUP(C803, Вчера_Спутник!C:BG, 25, FALSE)+F803-V803-Z803-AA803</f>
        <v>#N/A</v>
      </c>
    </row>
    <row r="804" spans="1:45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4"/>
      <c r="AB804" s="48"/>
      <c r="AC804" s="53">
        <f t="shared" si="25"/>
        <v>0</v>
      </c>
      <c r="AD804" s="53">
        <f t="shared" si="26"/>
        <v>0</v>
      </c>
      <c r="AE804" s="53" t="str">
        <f>IF(ISNA(VLOOKUP(C804,Вчера_Спутник!C:C, 1, FALSE)),"ошибка",0)</f>
        <v>ошибка</v>
      </c>
      <c r="AF804" s="55"/>
      <c r="AG804" s="53" t="e">
        <f>D804-VLOOKUP(C804, Вчера_Спутник!C:BG, 2, FALSE)</f>
        <v>#N/A</v>
      </c>
      <c r="AH804" s="53" t="e">
        <f>E804-F804-VLOOKUP(C804, Вчера_Спутник!C:BG, 3, FALSE)</f>
        <v>#N/A</v>
      </c>
      <c r="AI804" s="53" t="e">
        <f>G804-H804-VLOOKUP(C804, Вчера_Спутник!C:BG, 5, FALSE)</f>
        <v>#N/A</v>
      </c>
      <c r="AJ804" s="53" t="e">
        <f>I804-J804-VLOOKUP(C804, Вчера_Спутник!C:BG, 7, FALSE)</f>
        <v>#N/A</v>
      </c>
      <c r="AK804" s="53" t="e">
        <f>K804-L804-VLOOKUP(C804, Вчера_Спутник!C:BG, 9, FALSE)</f>
        <v>#N/A</v>
      </c>
      <c r="AL804" s="53" t="e">
        <f>M804-N804-VLOOKUP(C804, Вчера_Спутник!C:BG, 11, FALSE)</f>
        <v>#N/A</v>
      </c>
      <c r="AM804" s="53" t="e">
        <f>O804-P804-VLOOKUP(C804, Вчера_Спутник!C:BG, 13, FALSE)</f>
        <v>#N/A</v>
      </c>
      <c r="AN804" s="53" t="e">
        <f>Q804-R804-VLOOKUP(C804, Вчера_Спутник!C:BG, 15, FALSE)</f>
        <v>#N/A</v>
      </c>
      <c r="AO804" s="53" t="e">
        <f>S804-T804-VLOOKUP(C804, Вчера_Спутник!C:BG, 17, FALSE)</f>
        <v>#N/A</v>
      </c>
      <c r="AP804" s="53" t="e">
        <f>U804-V804-VLOOKUP(C804, Вчера_Спутник!C:BG, 19, FALSE)</f>
        <v>#N/A</v>
      </c>
      <c r="AQ804" s="53" t="e">
        <f>W804-X804-VLOOKUP(C804, Вчера_Спутник!C:BG, 21, FALSE)</f>
        <v>#N/A</v>
      </c>
      <c r="AR804" s="53" t="e">
        <f>Y804-Z804-VLOOKUP(C804, Вчера_Спутник!C:BG, 23, FALSE)</f>
        <v>#N/A</v>
      </c>
      <c r="AS804" s="53" t="e">
        <f>VLOOKUP(C804, Вчера_Спутник!C:BG, 25, FALSE)+F804-V804-Z804-AA804</f>
        <v>#N/A</v>
      </c>
    </row>
    <row r="805" spans="1:45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4"/>
      <c r="AB805" s="48"/>
      <c r="AC805" s="53">
        <f t="shared" si="25"/>
        <v>0</v>
      </c>
      <c r="AD805" s="53">
        <f t="shared" si="26"/>
        <v>0</v>
      </c>
      <c r="AE805" s="53" t="str">
        <f>IF(ISNA(VLOOKUP(C805,Вчера_Спутник!C:C, 1, FALSE)),"ошибка",0)</f>
        <v>ошибка</v>
      </c>
      <c r="AF805" s="55"/>
      <c r="AG805" s="53" t="e">
        <f>D805-VLOOKUP(C805, Вчера_Спутник!C:BG, 2, FALSE)</f>
        <v>#N/A</v>
      </c>
      <c r="AH805" s="53" t="e">
        <f>E805-F805-VLOOKUP(C805, Вчера_Спутник!C:BG, 3, FALSE)</f>
        <v>#N/A</v>
      </c>
      <c r="AI805" s="53" t="e">
        <f>G805-H805-VLOOKUP(C805, Вчера_Спутник!C:BG, 5, FALSE)</f>
        <v>#N/A</v>
      </c>
      <c r="AJ805" s="53" t="e">
        <f>I805-J805-VLOOKUP(C805, Вчера_Спутник!C:BG, 7, FALSE)</f>
        <v>#N/A</v>
      </c>
      <c r="AK805" s="53" t="e">
        <f>K805-L805-VLOOKUP(C805, Вчера_Спутник!C:BG, 9, FALSE)</f>
        <v>#N/A</v>
      </c>
      <c r="AL805" s="53" t="e">
        <f>M805-N805-VLOOKUP(C805, Вчера_Спутник!C:BG, 11, FALSE)</f>
        <v>#N/A</v>
      </c>
      <c r="AM805" s="53" t="e">
        <f>O805-P805-VLOOKUP(C805, Вчера_Спутник!C:BG, 13, FALSE)</f>
        <v>#N/A</v>
      </c>
      <c r="AN805" s="53" t="e">
        <f>Q805-R805-VLOOKUP(C805, Вчера_Спутник!C:BG, 15, FALSE)</f>
        <v>#N/A</v>
      </c>
      <c r="AO805" s="53" t="e">
        <f>S805-T805-VLOOKUP(C805, Вчера_Спутник!C:BG, 17, FALSE)</f>
        <v>#N/A</v>
      </c>
      <c r="AP805" s="53" t="e">
        <f>U805-V805-VLOOKUP(C805, Вчера_Спутник!C:BG, 19, FALSE)</f>
        <v>#N/A</v>
      </c>
      <c r="AQ805" s="53" t="e">
        <f>W805-X805-VLOOKUP(C805, Вчера_Спутник!C:BG, 21, FALSE)</f>
        <v>#N/A</v>
      </c>
      <c r="AR805" s="53" t="e">
        <f>Y805-Z805-VLOOKUP(C805, Вчера_Спутник!C:BG, 23, FALSE)</f>
        <v>#N/A</v>
      </c>
      <c r="AS805" s="53" t="e">
        <f>VLOOKUP(C805, Вчера_Спутник!C:BG, 25, FALSE)+F805-V805-Z805-AA805</f>
        <v>#N/A</v>
      </c>
    </row>
    <row r="806" spans="1:45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4"/>
      <c r="AB806" s="48"/>
      <c r="AC806" s="53">
        <f t="shared" si="25"/>
        <v>0</v>
      </c>
      <c r="AD806" s="53">
        <f t="shared" si="26"/>
        <v>0</v>
      </c>
      <c r="AE806" s="53" t="str">
        <f>IF(ISNA(VLOOKUP(C806,Вчера_Спутник!C:C, 1, FALSE)),"ошибка",0)</f>
        <v>ошибка</v>
      </c>
      <c r="AF806" s="55"/>
      <c r="AG806" s="53" t="e">
        <f>D806-VLOOKUP(C806, Вчера_Спутник!C:BG, 2, FALSE)</f>
        <v>#N/A</v>
      </c>
      <c r="AH806" s="53" t="e">
        <f>E806-F806-VLOOKUP(C806, Вчера_Спутник!C:BG, 3, FALSE)</f>
        <v>#N/A</v>
      </c>
      <c r="AI806" s="53" t="e">
        <f>G806-H806-VLOOKUP(C806, Вчера_Спутник!C:BG, 5, FALSE)</f>
        <v>#N/A</v>
      </c>
      <c r="AJ806" s="53" t="e">
        <f>I806-J806-VLOOKUP(C806, Вчера_Спутник!C:BG, 7, FALSE)</f>
        <v>#N/A</v>
      </c>
      <c r="AK806" s="53" t="e">
        <f>K806-L806-VLOOKUP(C806, Вчера_Спутник!C:BG, 9, FALSE)</f>
        <v>#N/A</v>
      </c>
      <c r="AL806" s="53" t="e">
        <f>M806-N806-VLOOKUP(C806, Вчера_Спутник!C:BG, 11, FALSE)</f>
        <v>#N/A</v>
      </c>
      <c r="AM806" s="53" t="e">
        <f>O806-P806-VLOOKUP(C806, Вчера_Спутник!C:BG, 13, FALSE)</f>
        <v>#N/A</v>
      </c>
      <c r="AN806" s="53" t="e">
        <f>Q806-R806-VLOOKUP(C806, Вчера_Спутник!C:BG, 15, FALSE)</f>
        <v>#N/A</v>
      </c>
      <c r="AO806" s="53" t="e">
        <f>S806-T806-VLOOKUP(C806, Вчера_Спутник!C:BG, 17, FALSE)</f>
        <v>#N/A</v>
      </c>
      <c r="AP806" s="53" t="e">
        <f>U806-V806-VLOOKUP(C806, Вчера_Спутник!C:BG, 19, FALSE)</f>
        <v>#N/A</v>
      </c>
      <c r="AQ806" s="53" t="e">
        <f>W806-X806-VLOOKUP(C806, Вчера_Спутник!C:BG, 21, FALSE)</f>
        <v>#N/A</v>
      </c>
      <c r="AR806" s="53" t="e">
        <f>Y806-Z806-VLOOKUP(C806, Вчера_Спутник!C:BG, 23, FALSE)</f>
        <v>#N/A</v>
      </c>
      <c r="AS806" s="53" t="e">
        <f>VLOOKUP(C806, Вчера_Спутник!C:BG, 25, FALSE)+F806-V806-Z806-AA806</f>
        <v>#N/A</v>
      </c>
    </row>
    <row r="807" spans="1:45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4"/>
      <c r="AB807" s="48"/>
      <c r="AC807" s="53">
        <f t="shared" si="25"/>
        <v>0</v>
      </c>
      <c r="AD807" s="53">
        <f t="shared" si="26"/>
        <v>0</v>
      </c>
      <c r="AE807" s="53" t="str">
        <f>IF(ISNA(VLOOKUP(C807,Вчера_Спутник!C:C, 1, FALSE)),"ошибка",0)</f>
        <v>ошибка</v>
      </c>
      <c r="AF807" s="55"/>
      <c r="AG807" s="53" t="e">
        <f>D807-VLOOKUP(C807, Вчера_Спутник!C:BG, 2, FALSE)</f>
        <v>#N/A</v>
      </c>
      <c r="AH807" s="53" t="e">
        <f>E807-F807-VLOOKUP(C807, Вчера_Спутник!C:BG, 3, FALSE)</f>
        <v>#N/A</v>
      </c>
      <c r="AI807" s="53" t="e">
        <f>G807-H807-VLOOKUP(C807, Вчера_Спутник!C:BG, 5, FALSE)</f>
        <v>#N/A</v>
      </c>
      <c r="AJ807" s="53" t="e">
        <f>I807-J807-VLOOKUP(C807, Вчера_Спутник!C:BG, 7, FALSE)</f>
        <v>#N/A</v>
      </c>
      <c r="AK807" s="53" t="e">
        <f>K807-L807-VLOOKUP(C807, Вчера_Спутник!C:BG, 9, FALSE)</f>
        <v>#N/A</v>
      </c>
      <c r="AL807" s="53" t="e">
        <f>M807-N807-VLOOKUP(C807, Вчера_Спутник!C:BG, 11, FALSE)</f>
        <v>#N/A</v>
      </c>
      <c r="AM807" s="53" t="e">
        <f>O807-P807-VLOOKUP(C807, Вчера_Спутник!C:BG, 13, FALSE)</f>
        <v>#N/A</v>
      </c>
      <c r="AN807" s="53" t="e">
        <f>Q807-R807-VLOOKUP(C807, Вчера_Спутник!C:BG, 15, FALSE)</f>
        <v>#N/A</v>
      </c>
      <c r="AO807" s="53" t="e">
        <f>S807-T807-VLOOKUP(C807, Вчера_Спутник!C:BG, 17, FALSE)</f>
        <v>#N/A</v>
      </c>
      <c r="AP807" s="53" t="e">
        <f>U807-V807-VLOOKUP(C807, Вчера_Спутник!C:BG, 19, FALSE)</f>
        <v>#N/A</v>
      </c>
      <c r="AQ807" s="53" t="e">
        <f>W807-X807-VLOOKUP(C807, Вчера_Спутник!C:BG, 21, FALSE)</f>
        <v>#N/A</v>
      </c>
      <c r="AR807" s="53" t="e">
        <f>Y807-Z807-VLOOKUP(C807, Вчера_Спутник!C:BG, 23, FALSE)</f>
        <v>#N/A</v>
      </c>
      <c r="AS807" s="53" t="e">
        <f>VLOOKUP(C807, Вчера_Спутник!C:BG, 25, FALSE)+F807-V807-Z807-AA807</f>
        <v>#N/A</v>
      </c>
    </row>
    <row r="808" spans="1:45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4"/>
      <c r="AB808" s="48"/>
      <c r="AC808" s="53">
        <f t="shared" si="25"/>
        <v>0</v>
      </c>
      <c r="AD808" s="53">
        <f t="shared" si="26"/>
        <v>0</v>
      </c>
      <c r="AE808" s="53" t="str">
        <f>IF(ISNA(VLOOKUP(C808,Вчера_Спутник!C:C, 1, FALSE)),"ошибка",0)</f>
        <v>ошибка</v>
      </c>
      <c r="AF808" s="55"/>
      <c r="AG808" s="53" t="e">
        <f>D808-VLOOKUP(C808, Вчера_Спутник!C:BG, 2, FALSE)</f>
        <v>#N/A</v>
      </c>
      <c r="AH808" s="53" t="e">
        <f>E808-F808-VLOOKUP(C808, Вчера_Спутник!C:BG, 3, FALSE)</f>
        <v>#N/A</v>
      </c>
      <c r="AI808" s="53" t="e">
        <f>G808-H808-VLOOKUP(C808, Вчера_Спутник!C:BG, 5, FALSE)</f>
        <v>#N/A</v>
      </c>
      <c r="AJ808" s="53" t="e">
        <f>I808-J808-VLOOKUP(C808, Вчера_Спутник!C:BG, 7, FALSE)</f>
        <v>#N/A</v>
      </c>
      <c r="AK808" s="53" t="e">
        <f>K808-L808-VLOOKUP(C808, Вчера_Спутник!C:BG, 9, FALSE)</f>
        <v>#N/A</v>
      </c>
      <c r="AL808" s="53" t="e">
        <f>M808-N808-VLOOKUP(C808, Вчера_Спутник!C:BG, 11, FALSE)</f>
        <v>#N/A</v>
      </c>
      <c r="AM808" s="53" t="e">
        <f>O808-P808-VLOOKUP(C808, Вчера_Спутник!C:BG, 13, FALSE)</f>
        <v>#N/A</v>
      </c>
      <c r="AN808" s="53" t="e">
        <f>Q808-R808-VLOOKUP(C808, Вчера_Спутник!C:BG, 15, FALSE)</f>
        <v>#N/A</v>
      </c>
      <c r="AO808" s="53" t="e">
        <f>S808-T808-VLOOKUP(C808, Вчера_Спутник!C:BG, 17, FALSE)</f>
        <v>#N/A</v>
      </c>
      <c r="AP808" s="53" t="e">
        <f>U808-V808-VLOOKUP(C808, Вчера_Спутник!C:BG, 19, FALSE)</f>
        <v>#N/A</v>
      </c>
      <c r="AQ808" s="53" t="e">
        <f>W808-X808-VLOOKUP(C808, Вчера_Спутник!C:BG, 21, FALSE)</f>
        <v>#N/A</v>
      </c>
      <c r="AR808" s="53" t="e">
        <f>Y808-Z808-VLOOKUP(C808, Вчера_Спутник!C:BG, 23, FALSE)</f>
        <v>#N/A</v>
      </c>
      <c r="AS808" s="53" t="e">
        <f>VLOOKUP(C808, Вчера_Спутник!C:BG, 25, FALSE)+F808-V808-Z808-AA808</f>
        <v>#N/A</v>
      </c>
    </row>
    <row r="809" spans="1:45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4"/>
      <c r="AB809" s="48"/>
      <c r="AC809" s="53">
        <f t="shared" si="25"/>
        <v>0</v>
      </c>
      <c r="AD809" s="53">
        <f t="shared" si="26"/>
        <v>0</v>
      </c>
      <c r="AE809" s="53" t="str">
        <f>IF(ISNA(VLOOKUP(C809,Вчера_Спутник!C:C, 1, FALSE)),"ошибка",0)</f>
        <v>ошибка</v>
      </c>
      <c r="AF809" s="55"/>
      <c r="AG809" s="53" t="e">
        <f>D809-VLOOKUP(C809, Вчера_Спутник!C:BG, 2, FALSE)</f>
        <v>#N/A</v>
      </c>
      <c r="AH809" s="53" t="e">
        <f>E809-F809-VLOOKUP(C809, Вчера_Спутник!C:BG, 3, FALSE)</f>
        <v>#N/A</v>
      </c>
      <c r="AI809" s="53" t="e">
        <f>G809-H809-VLOOKUP(C809, Вчера_Спутник!C:BG, 5, FALSE)</f>
        <v>#N/A</v>
      </c>
      <c r="AJ809" s="53" t="e">
        <f>I809-J809-VLOOKUP(C809, Вчера_Спутник!C:BG, 7, FALSE)</f>
        <v>#N/A</v>
      </c>
      <c r="AK809" s="53" t="e">
        <f>K809-L809-VLOOKUP(C809, Вчера_Спутник!C:BG, 9, FALSE)</f>
        <v>#N/A</v>
      </c>
      <c r="AL809" s="53" t="e">
        <f>M809-N809-VLOOKUP(C809, Вчера_Спутник!C:BG, 11, FALSE)</f>
        <v>#N/A</v>
      </c>
      <c r="AM809" s="53" t="e">
        <f>O809-P809-VLOOKUP(C809, Вчера_Спутник!C:BG, 13, FALSE)</f>
        <v>#N/A</v>
      </c>
      <c r="AN809" s="53" t="e">
        <f>Q809-R809-VLOOKUP(C809, Вчера_Спутник!C:BG, 15, FALSE)</f>
        <v>#N/A</v>
      </c>
      <c r="AO809" s="53" t="e">
        <f>S809-T809-VLOOKUP(C809, Вчера_Спутник!C:BG, 17, FALSE)</f>
        <v>#N/A</v>
      </c>
      <c r="AP809" s="53" t="e">
        <f>U809-V809-VLOOKUP(C809, Вчера_Спутник!C:BG, 19, FALSE)</f>
        <v>#N/A</v>
      </c>
      <c r="AQ809" s="53" t="e">
        <f>W809-X809-VLOOKUP(C809, Вчера_Спутник!C:BG, 21, FALSE)</f>
        <v>#N/A</v>
      </c>
      <c r="AR809" s="53" t="e">
        <f>Y809-Z809-VLOOKUP(C809, Вчера_Спутник!C:BG, 23, FALSE)</f>
        <v>#N/A</v>
      </c>
      <c r="AS809" s="53" t="e">
        <f>VLOOKUP(C809, Вчера_Спутник!C:BG, 25, FALSE)+F809-V809-Z809-AA809</f>
        <v>#N/A</v>
      </c>
    </row>
    <row r="810" spans="1:45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4"/>
      <c r="AB810" s="48"/>
      <c r="AC810" s="53">
        <f t="shared" si="25"/>
        <v>0</v>
      </c>
      <c r="AD810" s="53">
        <f t="shared" si="26"/>
        <v>0</v>
      </c>
      <c r="AE810" s="53" t="str">
        <f>IF(ISNA(VLOOKUP(C810,Вчера_Спутник!C:C, 1, FALSE)),"ошибка",0)</f>
        <v>ошибка</v>
      </c>
      <c r="AF810" s="55"/>
      <c r="AG810" s="53" t="e">
        <f>D810-VLOOKUP(C810, Вчера_Спутник!C:BG, 2, FALSE)</f>
        <v>#N/A</v>
      </c>
      <c r="AH810" s="53" t="e">
        <f>E810-F810-VLOOKUP(C810, Вчера_Спутник!C:BG, 3, FALSE)</f>
        <v>#N/A</v>
      </c>
      <c r="AI810" s="53" t="e">
        <f>G810-H810-VLOOKUP(C810, Вчера_Спутник!C:BG, 5, FALSE)</f>
        <v>#N/A</v>
      </c>
      <c r="AJ810" s="53" t="e">
        <f>I810-J810-VLOOKUP(C810, Вчера_Спутник!C:BG, 7, FALSE)</f>
        <v>#N/A</v>
      </c>
      <c r="AK810" s="53" t="e">
        <f>K810-L810-VLOOKUP(C810, Вчера_Спутник!C:BG, 9, FALSE)</f>
        <v>#N/A</v>
      </c>
      <c r="AL810" s="53" t="e">
        <f>M810-N810-VLOOKUP(C810, Вчера_Спутник!C:BG, 11, FALSE)</f>
        <v>#N/A</v>
      </c>
      <c r="AM810" s="53" t="e">
        <f>O810-P810-VLOOKUP(C810, Вчера_Спутник!C:BG, 13, FALSE)</f>
        <v>#N/A</v>
      </c>
      <c r="AN810" s="53" t="e">
        <f>Q810-R810-VLOOKUP(C810, Вчера_Спутник!C:BG, 15, FALSE)</f>
        <v>#N/A</v>
      </c>
      <c r="AO810" s="53" t="e">
        <f>S810-T810-VLOOKUP(C810, Вчера_Спутник!C:BG, 17, FALSE)</f>
        <v>#N/A</v>
      </c>
      <c r="AP810" s="53" t="e">
        <f>U810-V810-VLOOKUP(C810, Вчера_Спутник!C:BG, 19, FALSE)</f>
        <v>#N/A</v>
      </c>
      <c r="AQ810" s="53" t="e">
        <f>W810-X810-VLOOKUP(C810, Вчера_Спутник!C:BG, 21, FALSE)</f>
        <v>#N/A</v>
      </c>
      <c r="AR810" s="53" t="e">
        <f>Y810-Z810-VLOOKUP(C810, Вчера_Спутник!C:BG, 23, FALSE)</f>
        <v>#N/A</v>
      </c>
      <c r="AS810" s="53" t="e">
        <f>VLOOKUP(C810, Вчера_Спутник!C:BG, 25, FALSE)+F810-V810-Z810-AA810</f>
        <v>#N/A</v>
      </c>
    </row>
    <row r="811" spans="1:45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4"/>
      <c r="AB811" s="48"/>
      <c r="AC811" s="53">
        <f t="shared" si="25"/>
        <v>0</v>
      </c>
      <c r="AD811" s="53">
        <f t="shared" si="26"/>
        <v>0</v>
      </c>
      <c r="AE811" s="53" t="str">
        <f>IF(ISNA(VLOOKUP(C811,Вчера_Спутник!C:C, 1, FALSE)),"ошибка",0)</f>
        <v>ошибка</v>
      </c>
      <c r="AF811" s="55"/>
      <c r="AG811" s="53" t="e">
        <f>D811-VLOOKUP(C811, Вчера_Спутник!C:BG, 2, FALSE)</f>
        <v>#N/A</v>
      </c>
      <c r="AH811" s="53" t="e">
        <f>E811-F811-VLOOKUP(C811, Вчера_Спутник!C:BG, 3, FALSE)</f>
        <v>#N/A</v>
      </c>
      <c r="AI811" s="53" t="e">
        <f>G811-H811-VLOOKUP(C811, Вчера_Спутник!C:BG, 5, FALSE)</f>
        <v>#N/A</v>
      </c>
      <c r="AJ811" s="53" t="e">
        <f>I811-J811-VLOOKUP(C811, Вчера_Спутник!C:BG, 7, FALSE)</f>
        <v>#N/A</v>
      </c>
      <c r="AK811" s="53" t="e">
        <f>K811-L811-VLOOKUP(C811, Вчера_Спутник!C:BG, 9, FALSE)</f>
        <v>#N/A</v>
      </c>
      <c r="AL811" s="53" t="e">
        <f>M811-N811-VLOOKUP(C811, Вчера_Спутник!C:BG, 11, FALSE)</f>
        <v>#N/A</v>
      </c>
      <c r="AM811" s="53" t="e">
        <f>O811-P811-VLOOKUP(C811, Вчера_Спутник!C:BG, 13, FALSE)</f>
        <v>#N/A</v>
      </c>
      <c r="AN811" s="53" t="e">
        <f>Q811-R811-VLOOKUP(C811, Вчера_Спутник!C:BG, 15, FALSE)</f>
        <v>#N/A</v>
      </c>
      <c r="AO811" s="53" t="e">
        <f>S811-T811-VLOOKUP(C811, Вчера_Спутник!C:BG, 17, FALSE)</f>
        <v>#N/A</v>
      </c>
      <c r="AP811" s="53" t="e">
        <f>U811-V811-VLOOKUP(C811, Вчера_Спутник!C:BG, 19, FALSE)</f>
        <v>#N/A</v>
      </c>
      <c r="AQ811" s="53" t="e">
        <f>W811-X811-VLOOKUP(C811, Вчера_Спутник!C:BG, 21, FALSE)</f>
        <v>#N/A</v>
      </c>
      <c r="AR811" s="53" t="e">
        <f>Y811-Z811-VLOOKUP(C811, Вчера_Спутник!C:BG, 23, FALSE)</f>
        <v>#N/A</v>
      </c>
      <c r="AS811" s="53" t="e">
        <f>VLOOKUP(C811, Вчера_Спутник!C:BG, 25, FALSE)+F811-V811-Z811-AA811</f>
        <v>#N/A</v>
      </c>
    </row>
    <row r="812" spans="1:45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4"/>
      <c r="AB812" s="48"/>
      <c r="AC812" s="53">
        <f t="shared" si="25"/>
        <v>0</v>
      </c>
      <c r="AD812" s="53">
        <f t="shared" si="26"/>
        <v>0</v>
      </c>
      <c r="AE812" s="53" t="str">
        <f>IF(ISNA(VLOOKUP(C812,Вчера_Спутник!C:C, 1, FALSE)),"ошибка",0)</f>
        <v>ошибка</v>
      </c>
      <c r="AF812" s="55"/>
      <c r="AG812" s="53" t="e">
        <f>D812-VLOOKUP(C812, Вчера_Спутник!C:BG, 2, FALSE)</f>
        <v>#N/A</v>
      </c>
      <c r="AH812" s="53" t="e">
        <f>E812-F812-VLOOKUP(C812, Вчера_Спутник!C:BG, 3, FALSE)</f>
        <v>#N/A</v>
      </c>
      <c r="AI812" s="53" t="e">
        <f>G812-H812-VLOOKUP(C812, Вчера_Спутник!C:BG, 5, FALSE)</f>
        <v>#N/A</v>
      </c>
      <c r="AJ812" s="53" t="e">
        <f>I812-J812-VLOOKUP(C812, Вчера_Спутник!C:BG, 7, FALSE)</f>
        <v>#N/A</v>
      </c>
      <c r="AK812" s="53" t="e">
        <f>K812-L812-VLOOKUP(C812, Вчера_Спутник!C:BG, 9, FALSE)</f>
        <v>#N/A</v>
      </c>
      <c r="AL812" s="53" t="e">
        <f>M812-N812-VLOOKUP(C812, Вчера_Спутник!C:BG, 11, FALSE)</f>
        <v>#N/A</v>
      </c>
      <c r="AM812" s="53" t="e">
        <f>O812-P812-VLOOKUP(C812, Вчера_Спутник!C:BG, 13, FALSE)</f>
        <v>#N/A</v>
      </c>
      <c r="AN812" s="53" t="e">
        <f>Q812-R812-VLOOKUP(C812, Вчера_Спутник!C:BG, 15, FALSE)</f>
        <v>#N/A</v>
      </c>
      <c r="AO812" s="53" t="e">
        <f>S812-T812-VLOOKUP(C812, Вчера_Спутник!C:BG, 17, FALSE)</f>
        <v>#N/A</v>
      </c>
      <c r="AP812" s="53" t="e">
        <f>U812-V812-VLOOKUP(C812, Вчера_Спутник!C:BG, 19, FALSE)</f>
        <v>#N/A</v>
      </c>
      <c r="AQ812" s="53" t="e">
        <f>W812-X812-VLOOKUP(C812, Вчера_Спутник!C:BG, 21, FALSE)</f>
        <v>#N/A</v>
      </c>
      <c r="AR812" s="53" t="e">
        <f>Y812-Z812-VLOOKUP(C812, Вчера_Спутник!C:BG, 23, FALSE)</f>
        <v>#N/A</v>
      </c>
      <c r="AS812" s="53" t="e">
        <f>VLOOKUP(C812, Вчера_Спутник!C:BG, 25, FALSE)+F812-V812-Z812-AA812</f>
        <v>#N/A</v>
      </c>
    </row>
    <row r="813" spans="1:45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4"/>
      <c r="AB813" s="48"/>
      <c r="AC813" s="53">
        <f t="shared" si="25"/>
        <v>0</v>
      </c>
      <c r="AD813" s="53">
        <f t="shared" si="26"/>
        <v>0</v>
      </c>
      <c r="AE813" s="53" t="str">
        <f>IF(ISNA(VLOOKUP(C813,Вчера_Спутник!C:C, 1, FALSE)),"ошибка",0)</f>
        <v>ошибка</v>
      </c>
      <c r="AF813" s="55"/>
      <c r="AG813" s="53" t="e">
        <f>D813-VLOOKUP(C813, Вчера_Спутник!C:BG, 2, FALSE)</f>
        <v>#N/A</v>
      </c>
      <c r="AH813" s="53" t="e">
        <f>E813-F813-VLOOKUP(C813, Вчера_Спутник!C:BG, 3, FALSE)</f>
        <v>#N/A</v>
      </c>
      <c r="AI813" s="53" t="e">
        <f>G813-H813-VLOOKUP(C813, Вчера_Спутник!C:BG, 5, FALSE)</f>
        <v>#N/A</v>
      </c>
      <c r="AJ813" s="53" t="e">
        <f>I813-J813-VLOOKUP(C813, Вчера_Спутник!C:BG, 7, FALSE)</f>
        <v>#N/A</v>
      </c>
      <c r="AK813" s="53" t="e">
        <f>K813-L813-VLOOKUP(C813, Вчера_Спутник!C:BG, 9, FALSE)</f>
        <v>#N/A</v>
      </c>
      <c r="AL813" s="53" t="e">
        <f>M813-N813-VLOOKUP(C813, Вчера_Спутник!C:BG, 11, FALSE)</f>
        <v>#N/A</v>
      </c>
      <c r="AM813" s="53" t="e">
        <f>O813-P813-VLOOKUP(C813, Вчера_Спутник!C:BG, 13, FALSE)</f>
        <v>#N/A</v>
      </c>
      <c r="AN813" s="53" t="e">
        <f>Q813-R813-VLOOKUP(C813, Вчера_Спутник!C:BG, 15, FALSE)</f>
        <v>#N/A</v>
      </c>
      <c r="AO813" s="53" t="e">
        <f>S813-T813-VLOOKUP(C813, Вчера_Спутник!C:BG, 17, FALSE)</f>
        <v>#N/A</v>
      </c>
      <c r="AP813" s="53" t="e">
        <f>U813-V813-VLOOKUP(C813, Вчера_Спутник!C:BG, 19, FALSE)</f>
        <v>#N/A</v>
      </c>
      <c r="AQ813" s="53" t="e">
        <f>W813-X813-VLOOKUP(C813, Вчера_Спутник!C:BG, 21, FALSE)</f>
        <v>#N/A</v>
      </c>
      <c r="AR813" s="53" t="e">
        <f>Y813-Z813-VLOOKUP(C813, Вчера_Спутник!C:BG, 23, FALSE)</f>
        <v>#N/A</v>
      </c>
      <c r="AS813" s="53" t="e">
        <f>VLOOKUP(C813, Вчера_Спутник!C:BG, 25, FALSE)+F813-V813-Z813-AA813</f>
        <v>#N/A</v>
      </c>
    </row>
    <row r="814" spans="1:45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4"/>
      <c r="AB814" s="48"/>
      <c r="AC814" s="53">
        <f t="shared" si="25"/>
        <v>0</v>
      </c>
      <c r="AD814" s="53">
        <f t="shared" si="26"/>
        <v>0</v>
      </c>
      <c r="AE814" s="53" t="str">
        <f>IF(ISNA(VLOOKUP(C814,Вчера_Спутник!C:C, 1, FALSE)),"ошибка",0)</f>
        <v>ошибка</v>
      </c>
      <c r="AF814" s="55"/>
      <c r="AG814" s="53" t="e">
        <f>D814-VLOOKUP(C814, Вчера_Спутник!C:BG, 2, FALSE)</f>
        <v>#N/A</v>
      </c>
      <c r="AH814" s="53" t="e">
        <f>E814-F814-VLOOKUP(C814, Вчера_Спутник!C:BG, 3, FALSE)</f>
        <v>#N/A</v>
      </c>
      <c r="AI814" s="53" t="e">
        <f>G814-H814-VLOOKUP(C814, Вчера_Спутник!C:BG, 5, FALSE)</f>
        <v>#N/A</v>
      </c>
      <c r="AJ814" s="53" t="e">
        <f>I814-J814-VLOOKUP(C814, Вчера_Спутник!C:BG, 7, FALSE)</f>
        <v>#N/A</v>
      </c>
      <c r="AK814" s="53" t="e">
        <f>K814-L814-VLOOKUP(C814, Вчера_Спутник!C:BG, 9, FALSE)</f>
        <v>#N/A</v>
      </c>
      <c r="AL814" s="53" t="e">
        <f>M814-N814-VLOOKUP(C814, Вчера_Спутник!C:BG, 11, FALSE)</f>
        <v>#N/A</v>
      </c>
      <c r="AM814" s="53" t="e">
        <f>O814-P814-VLOOKUP(C814, Вчера_Спутник!C:BG, 13, FALSE)</f>
        <v>#N/A</v>
      </c>
      <c r="AN814" s="53" t="e">
        <f>Q814-R814-VLOOKUP(C814, Вчера_Спутник!C:BG, 15, FALSE)</f>
        <v>#N/A</v>
      </c>
      <c r="AO814" s="53" t="e">
        <f>S814-T814-VLOOKUP(C814, Вчера_Спутник!C:BG, 17, FALSE)</f>
        <v>#N/A</v>
      </c>
      <c r="AP814" s="53" t="e">
        <f>U814-V814-VLOOKUP(C814, Вчера_Спутник!C:BG, 19, FALSE)</f>
        <v>#N/A</v>
      </c>
      <c r="AQ814" s="53" t="e">
        <f>W814-X814-VLOOKUP(C814, Вчера_Спутник!C:BG, 21, FALSE)</f>
        <v>#N/A</v>
      </c>
      <c r="AR814" s="53" t="e">
        <f>Y814-Z814-VLOOKUP(C814, Вчера_Спутник!C:BG, 23, FALSE)</f>
        <v>#N/A</v>
      </c>
      <c r="AS814" s="53" t="e">
        <f>VLOOKUP(C814, Вчера_Спутник!C:BG, 25, FALSE)+F814-V814-Z814-AA814</f>
        <v>#N/A</v>
      </c>
    </row>
    <row r="815" spans="1:45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4"/>
      <c r="AB815" s="48"/>
      <c r="AC815" s="53">
        <f t="shared" si="25"/>
        <v>0</v>
      </c>
      <c r="AD815" s="53">
        <f t="shared" si="26"/>
        <v>0</v>
      </c>
      <c r="AE815" s="53" t="str">
        <f>IF(ISNA(VLOOKUP(C815,Вчера_Спутник!C:C, 1, FALSE)),"ошибка",0)</f>
        <v>ошибка</v>
      </c>
      <c r="AF815" s="55"/>
      <c r="AG815" s="53" t="e">
        <f>D815-VLOOKUP(C815, Вчера_Спутник!C:BG, 2, FALSE)</f>
        <v>#N/A</v>
      </c>
      <c r="AH815" s="53" t="e">
        <f>E815-F815-VLOOKUP(C815, Вчера_Спутник!C:BG, 3, FALSE)</f>
        <v>#N/A</v>
      </c>
      <c r="AI815" s="53" t="e">
        <f>G815-H815-VLOOKUP(C815, Вчера_Спутник!C:BG, 5, FALSE)</f>
        <v>#N/A</v>
      </c>
      <c r="AJ815" s="53" t="e">
        <f>I815-J815-VLOOKUP(C815, Вчера_Спутник!C:BG, 7, FALSE)</f>
        <v>#N/A</v>
      </c>
      <c r="AK815" s="53" t="e">
        <f>K815-L815-VLOOKUP(C815, Вчера_Спутник!C:BG, 9, FALSE)</f>
        <v>#N/A</v>
      </c>
      <c r="AL815" s="53" t="e">
        <f>M815-N815-VLOOKUP(C815, Вчера_Спутник!C:BG, 11, FALSE)</f>
        <v>#N/A</v>
      </c>
      <c r="AM815" s="53" t="e">
        <f>O815-P815-VLOOKUP(C815, Вчера_Спутник!C:BG, 13, FALSE)</f>
        <v>#N/A</v>
      </c>
      <c r="AN815" s="53" t="e">
        <f>Q815-R815-VLOOKUP(C815, Вчера_Спутник!C:BG, 15, FALSE)</f>
        <v>#N/A</v>
      </c>
      <c r="AO815" s="53" t="e">
        <f>S815-T815-VLOOKUP(C815, Вчера_Спутник!C:BG, 17, FALSE)</f>
        <v>#N/A</v>
      </c>
      <c r="AP815" s="53" t="e">
        <f>U815-V815-VLOOKUP(C815, Вчера_Спутник!C:BG, 19, FALSE)</f>
        <v>#N/A</v>
      </c>
      <c r="AQ815" s="53" t="e">
        <f>W815-X815-VLOOKUP(C815, Вчера_Спутник!C:BG, 21, FALSE)</f>
        <v>#N/A</v>
      </c>
      <c r="AR815" s="53" t="e">
        <f>Y815-Z815-VLOOKUP(C815, Вчера_Спутник!C:BG, 23, FALSE)</f>
        <v>#N/A</v>
      </c>
      <c r="AS815" s="53" t="e">
        <f>VLOOKUP(C815, Вчера_Спутник!C:BG, 25, FALSE)+F815-V815-Z815-AA815</f>
        <v>#N/A</v>
      </c>
    </row>
    <row r="816" spans="1:45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4"/>
      <c r="AB816" s="48"/>
      <c r="AC816" s="53">
        <f t="shared" si="25"/>
        <v>0</v>
      </c>
      <c r="AD816" s="53">
        <f t="shared" si="26"/>
        <v>0</v>
      </c>
      <c r="AE816" s="53" t="str">
        <f>IF(ISNA(VLOOKUP(C816,Вчера_Спутник!C:C, 1, FALSE)),"ошибка",0)</f>
        <v>ошибка</v>
      </c>
      <c r="AF816" s="55"/>
      <c r="AG816" s="53" t="e">
        <f>D816-VLOOKUP(C816, Вчера_Спутник!C:BG, 2, FALSE)</f>
        <v>#N/A</v>
      </c>
      <c r="AH816" s="53" t="e">
        <f>E816-F816-VLOOKUP(C816, Вчера_Спутник!C:BG, 3, FALSE)</f>
        <v>#N/A</v>
      </c>
      <c r="AI816" s="53" t="e">
        <f>G816-H816-VLOOKUP(C816, Вчера_Спутник!C:BG, 5, FALSE)</f>
        <v>#N/A</v>
      </c>
      <c r="AJ816" s="53" t="e">
        <f>I816-J816-VLOOKUP(C816, Вчера_Спутник!C:BG, 7, FALSE)</f>
        <v>#N/A</v>
      </c>
      <c r="AK816" s="53" t="e">
        <f>K816-L816-VLOOKUP(C816, Вчера_Спутник!C:BG, 9, FALSE)</f>
        <v>#N/A</v>
      </c>
      <c r="AL816" s="53" t="e">
        <f>M816-N816-VLOOKUP(C816, Вчера_Спутник!C:BG, 11, FALSE)</f>
        <v>#N/A</v>
      </c>
      <c r="AM816" s="53" t="e">
        <f>O816-P816-VLOOKUP(C816, Вчера_Спутник!C:BG, 13, FALSE)</f>
        <v>#N/A</v>
      </c>
      <c r="AN816" s="53" t="e">
        <f>Q816-R816-VLOOKUP(C816, Вчера_Спутник!C:BG, 15, FALSE)</f>
        <v>#N/A</v>
      </c>
      <c r="AO816" s="53" t="e">
        <f>S816-T816-VLOOKUP(C816, Вчера_Спутник!C:BG, 17, FALSE)</f>
        <v>#N/A</v>
      </c>
      <c r="AP816" s="53" t="e">
        <f>U816-V816-VLOOKUP(C816, Вчера_Спутник!C:BG, 19, FALSE)</f>
        <v>#N/A</v>
      </c>
      <c r="AQ816" s="53" t="e">
        <f>W816-X816-VLOOKUP(C816, Вчера_Спутник!C:BG, 21, FALSE)</f>
        <v>#N/A</v>
      </c>
      <c r="AR816" s="53" t="e">
        <f>Y816-Z816-VLOOKUP(C816, Вчера_Спутник!C:BG, 23, FALSE)</f>
        <v>#N/A</v>
      </c>
      <c r="AS816" s="53" t="e">
        <f>VLOOKUP(C816, Вчера_Спутник!C:BG, 25, FALSE)+F816-V816-Z816-AA816</f>
        <v>#N/A</v>
      </c>
    </row>
    <row r="817" spans="1:45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4"/>
      <c r="AB817" s="48"/>
      <c r="AC817" s="53">
        <f t="shared" si="25"/>
        <v>0</v>
      </c>
      <c r="AD817" s="53">
        <f t="shared" si="26"/>
        <v>0</v>
      </c>
      <c r="AE817" s="53" t="str">
        <f>IF(ISNA(VLOOKUP(C817,Вчера_Спутник!C:C, 1, FALSE)),"ошибка",0)</f>
        <v>ошибка</v>
      </c>
      <c r="AF817" s="55"/>
      <c r="AG817" s="53" t="e">
        <f>D817-VLOOKUP(C817, Вчера_Спутник!C:BG, 2, FALSE)</f>
        <v>#N/A</v>
      </c>
      <c r="AH817" s="53" t="e">
        <f>E817-F817-VLOOKUP(C817, Вчера_Спутник!C:BG, 3, FALSE)</f>
        <v>#N/A</v>
      </c>
      <c r="AI817" s="53" t="e">
        <f>G817-H817-VLOOKUP(C817, Вчера_Спутник!C:BG, 5, FALSE)</f>
        <v>#N/A</v>
      </c>
      <c r="AJ817" s="53" t="e">
        <f>I817-J817-VLOOKUP(C817, Вчера_Спутник!C:BG, 7, FALSE)</f>
        <v>#N/A</v>
      </c>
      <c r="AK817" s="53" t="e">
        <f>K817-L817-VLOOKUP(C817, Вчера_Спутник!C:BG, 9, FALSE)</f>
        <v>#N/A</v>
      </c>
      <c r="AL817" s="53" t="e">
        <f>M817-N817-VLOOKUP(C817, Вчера_Спутник!C:BG, 11, FALSE)</f>
        <v>#N/A</v>
      </c>
      <c r="AM817" s="53" t="e">
        <f>O817-P817-VLOOKUP(C817, Вчера_Спутник!C:BG, 13, FALSE)</f>
        <v>#N/A</v>
      </c>
      <c r="AN817" s="53" t="e">
        <f>Q817-R817-VLOOKUP(C817, Вчера_Спутник!C:BG, 15, FALSE)</f>
        <v>#N/A</v>
      </c>
      <c r="AO817" s="53" t="e">
        <f>S817-T817-VLOOKUP(C817, Вчера_Спутник!C:BG, 17, FALSE)</f>
        <v>#N/A</v>
      </c>
      <c r="AP817" s="53" t="e">
        <f>U817-V817-VLOOKUP(C817, Вчера_Спутник!C:BG, 19, FALSE)</f>
        <v>#N/A</v>
      </c>
      <c r="AQ817" s="53" t="e">
        <f>W817-X817-VLOOKUP(C817, Вчера_Спутник!C:BG, 21, FALSE)</f>
        <v>#N/A</v>
      </c>
      <c r="AR817" s="53" t="e">
        <f>Y817-Z817-VLOOKUP(C817, Вчера_Спутник!C:BG, 23, FALSE)</f>
        <v>#N/A</v>
      </c>
      <c r="AS817" s="53" t="e">
        <f>VLOOKUP(C817, Вчера_Спутник!C:BG, 25, FALSE)+F817-V817-Z817-AA817</f>
        <v>#N/A</v>
      </c>
    </row>
    <row r="818" spans="1:45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4"/>
      <c r="AB818" s="48"/>
      <c r="AC818" s="53">
        <f t="shared" si="25"/>
        <v>0</v>
      </c>
      <c r="AD818" s="53">
        <f t="shared" si="26"/>
        <v>0</v>
      </c>
      <c r="AE818" s="53" t="str">
        <f>IF(ISNA(VLOOKUP(C818,Вчера_Спутник!C:C, 1, FALSE)),"ошибка",0)</f>
        <v>ошибка</v>
      </c>
      <c r="AF818" s="55"/>
      <c r="AG818" s="53" t="e">
        <f>D818-VLOOKUP(C818, Вчера_Спутник!C:BG, 2, FALSE)</f>
        <v>#N/A</v>
      </c>
      <c r="AH818" s="53" t="e">
        <f>E818-F818-VLOOKUP(C818, Вчера_Спутник!C:BG, 3, FALSE)</f>
        <v>#N/A</v>
      </c>
      <c r="AI818" s="53" t="e">
        <f>G818-H818-VLOOKUP(C818, Вчера_Спутник!C:BG, 5, FALSE)</f>
        <v>#N/A</v>
      </c>
      <c r="AJ818" s="53" t="e">
        <f>I818-J818-VLOOKUP(C818, Вчера_Спутник!C:BG, 7, FALSE)</f>
        <v>#N/A</v>
      </c>
      <c r="AK818" s="53" t="e">
        <f>K818-L818-VLOOKUP(C818, Вчера_Спутник!C:BG, 9, FALSE)</f>
        <v>#N/A</v>
      </c>
      <c r="AL818" s="53" t="e">
        <f>M818-N818-VLOOKUP(C818, Вчера_Спутник!C:BG, 11, FALSE)</f>
        <v>#N/A</v>
      </c>
      <c r="AM818" s="53" t="e">
        <f>O818-P818-VLOOKUP(C818, Вчера_Спутник!C:BG, 13, FALSE)</f>
        <v>#N/A</v>
      </c>
      <c r="AN818" s="53" t="e">
        <f>Q818-R818-VLOOKUP(C818, Вчера_Спутник!C:BG, 15, FALSE)</f>
        <v>#N/A</v>
      </c>
      <c r="AO818" s="53" t="e">
        <f>S818-T818-VLOOKUP(C818, Вчера_Спутник!C:BG, 17, FALSE)</f>
        <v>#N/A</v>
      </c>
      <c r="AP818" s="53" t="e">
        <f>U818-V818-VLOOKUP(C818, Вчера_Спутник!C:BG, 19, FALSE)</f>
        <v>#N/A</v>
      </c>
      <c r="AQ818" s="53" t="e">
        <f>W818-X818-VLOOKUP(C818, Вчера_Спутник!C:BG, 21, FALSE)</f>
        <v>#N/A</v>
      </c>
      <c r="AR818" s="53" t="e">
        <f>Y818-Z818-VLOOKUP(C818, Вчера_Спутник!C:BG, 23, FALSE)</f>
        <v>#N/A</v>
      </c>
      <c r="AS818" s="53" t="e">
        <f>VLOOKUP(C818, Вчера_Спутник!C:BG, 25, FALSE)+F818-V818-Z818-AA818</f>
        <v>#N/A</v>
      </c>
    </row>
    <row r="819" spans="1:45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4"/>
      <c r="AB819" s="48"/>
      <c r="AC819" s="53">
        <f t="shared" si="25"/>
        <v>0</v>
      </c>
      <c r="AD819" s="53">
        <f t="shared" si="26"/>
        <v>0</v>
      </c>
      <c r="AE819" s="53" t="str">
        <f>IF(ISNA(VLOOKUP(C819,Вчера_Спутник!C:C, 1, FALSE)),"ошибка",0)</f>
        <v>ошибка</v>
      </c>
      <c r="AF819" s="55"/>
      <c r="AG819" s="53" t="e">
        <f>D819-VLOOKUP(C819, Вчера_Спутник!C:BG, 2, FALSE)</f>
        <v>#N/A</v>
      </c>
      <c r="AH819" s="53" t="e">
        <f>E819-F819-VLOOKUP(C819, Вчера_Спутник!C:BG, 3, FALSE)</f>
        <v>#N/A</v>
      </c>
      <c r="AI819" s="53" t="e">
        <f>G819-H819-VLOOKUP(C819, Вчера_Спутник!C:BG, 5, FALSE)</f>
        <v>#N/A</v>
      </c>
      <c r="AJ819" s="53" t="e">
        <f>I819-J819-VLOOKUP(C819, Вчера_Спутник!C:BG, 7, FALSE)</f>
        <v>#N/A</v>
      </c>
      <c r="AK819" s="53" t="e">
        <f>K819-L819-VLOOKUP(C819, Вчера_Спутник!C:BG, 9, FALSE)</f>
        <v>#N/A</v>
      </c>
      <c r="AL819" s="53" t="e">
        <f>M819-N819-VLOOKUP(C819, Вчера_Спутник!C:BG, 11, FALSE)</f>
        <v>#N/A</v>
      </c>
      <c r="AM819" s="53" t="e">
        <f>O819-P819-VLOOKUP(C819, Вчера_Спутник!C:BG, 13, FALSE)</f>
        <v>#N/A</v>
      </c>
      <c r="AN819" s="53" t="e">
        <f>Q819-R819-VLOOKUP(C819, Вчера_Спутник!C:BG, 15, FALSE)</f>
        <v>#N/A</v>
      </c>
      <c r="AO819" s="53" t="e">
        <f>S819-T819-VLOOKUP(C819, Вчера_Спутник!C:BG, 17, FALSE)</f>
        <v>#N/A</v>
      </c>
      <c r="AP819" s="53" t="e">
        <f>U819-V819-VLOOKUP(C819, Вчера_Спутник!C:BG, 19, FALSE)</f>
        <v>#N/A</v>
      </c>
      <c r="AQ819" s="53" t="e">
        <f>W819-X819-VLOOKUP(C819, Вчера_Спутник!C:BG, 21, FALSE)</f>
        <v>#N/A</v>
      </c>
      <c r="AR819" s="53" t="e">
        <f>Y819-Z819-VLOOKUP(C819, Вчера_Спутник!C:BG, 23, FALSE)</f>
        <v>#N/A</v>
      </c>
      <c r="AS819" s="53" t="e">
        <f>VLOOKUP(C819, Вчера_Спутник!C:BG, 25, FALSE)+F819-V819-Z819-AA819</f>
        <v>#N/A</v>
      </c>
    </row>
    <row r="820" spans="1:45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4"/>
      <c r="AB820" s="48"/>
      <c r="AC820" s="53">
        <f t="shared" si="25"/>
        <v>0</v>
      </c>
      <c r="AD820" s="53">
        <f t="shared" si="26"/>
        <v>0</v>
      </c>
      <c r="AE820" s="53" t="str">
        <f>IF(ISNA(VLOOKUP(C820,Вчера_Спутник!C:C, 1, FALSE)),"ошибка",0)</f>
        <v>ошибка</v>
      </c>
      <c r="AF820" s="55"/>
      <c r="AG820" s="53" t="e">
        <f>D820-VLOOKUP(C820, Вчера_Спутник!C:BG, 2, FALSE)</f>
        <v>#N/A</v>
      </c>
      <c r="AH820" s="53" t="e">
        <f>E820-F820-VLOOKUP(C820, Вчера_Спутник!C:BG, 3, FALSE)</f>
        <v>#N/A</v>
      </c>
      <c r="AI820" s="53" t="e">
        <f>G820-H820-VLOOKUP(C820, Вчера_Спутник!C:BG, 5, FALSE)</f>
        <v>#N/A</v>
      </c>
      <c r="AJ820" s="53" t="e">
        <f>I820-J820-VLOOKUP(C820, Вчера_Спутник!C:BG, 7, FALSE)</f>
        <v>#N/A</v>
      </c>
      <c r="AK820" s="53" t="e">
        <f>K820-L820-VLOOKUP(C820, Вчера_Спутник!C:BG, 9, FALSE)</f>
        <v>#N/A</v>
      </c>
      <c r="AL820" s="53" t="e">
        <f>M820-N820-VLOOKUP(C820, Вчера_Спутник!C:BG, 11, FALSE)</f>
        <v>#N/A</v>
      </c>
      <c r="AM820" s="53" t="e">
        <f>O820-P820-VLOOKUP(C820, Вчера_Спутник!C:BG, 13, FALSE)</f>
        <v>#N/A</v>
      </c>
      <c r="AN820" s="53" t="e">
        <f>Q820-R820-VLOOKUP(C820, Вчера_Спутник!C:BG, 15, FALSE)</f>
        <v>#N/A</v>
      </c>
      <c r="AO820" s="53" t="e">
        <f>S820-T820-VLOOKUP(C820, Вчера_Спутник!C:BG, 17, FALSE)</f>
        <v>#N/A</v>
      </c>
      <c r="AP820" s="53" t="e">
        <f>U820-V820-VLOOKUP(C820, Вчера_Спутник!C:BG, 19, FALSE)</f>
        <v>#N/A</v>
      </c>
      <c r="AQ820" s="53" t="e">
        <f>W820-X820-VLOOKUP(C820, Вчера_Спутник!C:BG, 21, FALSE)</f>
        <v>#N/A</v>
      </c>
      <c r="AR820" s="53" t="e">
        <f>Y820-Z820-VLOOKUP(C820, Вчера_Спутник!C:BG, 23, FALSE)</f>
        <v>#N/A</v>
      </c>
      <c r="AS820" s="53" t="e">
        <f>VLOOKUP(C820, Вчера_Спутник!C:BG, 25, FALSE)+F820-V820-Z820-AA820</f>
        <v>#N/A</v>
      </c>
    </row>
    <row r="821" spans="1:45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4"/>
      <c r="AB821" s="48"/>
      <c r="AC821" s="53">
        <f t="shared" si="25"/>
        <v>0</v>
      </c>
      <c r="AD821" s="53">
        <f t="shared" si="26"/>
        <v>0</v>
      </c>
      <c r="AE821" s="53" t="str">
        <f>IF(ISNA(VLOOKUP(C821,Вчера_Спутник!C:C, 1, FALSE)),"ошибка",0)</f>
        <v>ошибка</v>
      </c>
      <c r="AF821" s="55"/>
      <c r="AG821" s="53" t="e">
        <f>D821-VLOOKUP(C821, Вчера_Спутник!C:BG, 2, FALSE)</f>
        <v>#N/A</v>
      </c>
      <c r="AH821" s="53" t="e">
        <f>E821-F821-VLOOKUP(C821, Вчера_Спутник!C:BG, 3, FALSE)</f>
        <v>#N/A</v>
      </c>
      <c r="AI821" s="53" t="e">
        <f>G821-H821-VLOOKUP(C821, Вчера_Спутник!C:BG, 5, FALSE)</f>
        <v>#N/A</v>
      </c>
      <c r="AJ821" s="53" t="e">
        <f>I821-J821-VLOOKUP(C821, Вчера_Спутник!C:BG, 7, FALSE)</f>
        <v>#N/A</v>
      </c>
      <c r="AK821" s="53" t="e">
        <f>K821-L821-VLOOKUP(C821, Вчера_Спутник!C:BG, 9, FALSE)</f>
        <v>#N/A</v>
      </c>
      <c r="AL821" s="53" t="e">
        <f>M821-N821-VLOOKUP(C821, Вчера_Спутник!C:BG, 11, FALSE)</f>
        <v>#N/A</v>
      </c>
      <c r="AM821" s="53" t="e">
        <f>O821-P821-VLOOKUP(C821, Вчера_Спутник!C:BG, 13, FALSE)</f>
        <v>#N/A</v>
      </c>
      <c r="AN821" s="53" t="e">
        <f>Q821-R821-VLOOKUP(C821, Вчера_Спутник!C:BG, 15, FALSE)</f>
        <v>#N/A</v>
      </c>
      <c r="AO821" s="53" t="e">
        <f>S821-T821-VLOOKUP(C821, Вчера_Спутник!C:BG, 17, FALSE)</f>
        <v>#N/A</v>
      </c>
      <c r="AP821" s="53" t="e">
        <f>U821-V821-VLOOKUP(C821, Вчера_Спутник!C:BG, 19, FALSE)</f>
        <v>#N/A</v>
      </c>
      <c r="AQ821" s="53" t="e">
        <f>W821-X821-VLOOKUP(C821, Вчера_Спутник!C:BG, 21, FALSE)</f>
        <v>#N/A</v>
      </c>
      <c r="AR821" s="53" t="e">
        <f>Y821-Z821-VLOOKUP(C821, Вчера_Спутник!C:BG, 23, FALSE)</f>
        <v>#N/A</v>
      </c>
      <c r="AS821" s="53" t="e">
        <f>VLOOKUP(C821, Вчера_Спутник!C:BG, 25, FALSE)+F821-V821-Z821-AA821</f>
        <v>#N/A</v>
      </c>
    </row>
    <row r="822" spans="1:45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4"/>
      <c r="AB822" s="48"/>
      <c r="AC822" s="53">
        <f t="shared" si="25"/>
        <v>0</v>
      </c>
      <c r="AD822" s="53">
        <f t="shared" si="26"/>
        <v>0</v>
      </c>
      <c r="AE822" s="53" t="str">
        <f>IF(ISNA(VLOOKUP(C822,Вчера_Спутник!C:C, 1, FALSE)),"ошибка",0)</f>
        <v>ошибка</v>
      </c>
      <c r="AF822" s="55"/>
      <c r="AG822" s="53" t="e">
        <f>D822-VLOOKUP(C822, Вчера_Спутник!C:BG, 2, FALSE)</f>
        <v>#N/A</v>
      </c>
      <c r="AH822" s="53" t="e">
        <f>E822-F822-VLOOKUP(C822, Вчера_Спутник!C:BG, 3, FALSE)</f>
        <v>#N/A</v>
      </c>
      <c r="AI822" s="53" t="e">
        <f>G822-H822-VLOOKUP(C822, Вчера_Спутник!C:BG, 5, FALSE)</f>
        <v>#N/A</v>
      </c>
      <c r="AJ822" s="53" t="e">
        <f>I822-J822-VLOOKUP(C822, Вчера_Спутник!C:BG, 7, FALSE)</f>
        <v>#N/A</v>
      </c>
      <c r="AK822" s="53" t="e">
        <f>K822-L822-VLOOKUP(C822, Вчера_Спутник!C:BG, 9, FALSE)</f>
        <v>#N/A</v>
      </c>
      <c r="AL822" s="53" t="e">
        <f>M822-N822-VLOOKUP(C822, Вчера_Спутник!C:BG, 11, FALSE)</f>
        <v>#N/A</v>
      </c>
      <c r="AM822" s="53" t="e">
        <f>O822-P822-VLOOKUP(C822, Вчера_Спутник!C:BG, 13, FALSE)</f>
        <v>#N/A</v>
      </c>
      <c r="AN822" s="53" t="e">
        <f>Q822-R822-VLOOKUP(C822, Вчера_Спутник!C:BG, 15, FALSE)</f>
        <v>#N/A</v>
      </c>
      <c r="AO822" s="53" t="e">
        <f>S822-T822-VLOOKUP(C822, Вчера_Спутник!C:BG, 17, FALSE)</f>
        <v>#N/A</v>
      </c>
      <c r="AP822" s="53" t="e">
        <f>U822-V822-VLOOKUP(C822, Вчера_Спутник!C:BG, 19, FALSE)</f>
        <v>#N/A</v>
      </c>
      <c r="AQ822" s="53" t="e">
        <f>W822-X822-VLOOKUP(C822, Вчера_Спутник!C:BG, 21, FALSE)</f>
        <v>#N/A</v>
      </c>
      <c r="AR822" s="53" t="e">
        <f>Y822-Z822-VLOOKUP(C822, Вчера_Спутник!C:BG, 23, FALSE)</f>
        <v>#N/A</v>
      </c>
      <c r="AS822" s="53" t="e">
        <f>VLOOKUP(C822, Вчера_Спутник!C:BG, 25, FALSE)+F822-V822-Z822-AA822</f>
        <v>#N/A</v>
      </c>
    </row>
    <row r="823" spans="1:45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4"/>
      <c r="AB823" s="48"/>
      <c r="AC823" s="53">
        <f t="shared" si="25"/>
        <v>0</v>
      </c>
      <c r="AD823" s="53">
        <f t="shared" si="26"/>
        <v>0</v>
      </c>
      <c r="AE823" s="53" t="str">
        <f>IF(ISNA(VLOOKUP(C823,Вчера_Спутник!C:C, 1, FALSE)),"ошибка",0)</f>
        <v>ошибка</v>
      </c>
      <c r="AF823" s="55"/>
      <c r="AG823" s="53" t="e">
        <f>D823-VLOOKUP(C823, Вчера_Спутник!C:BG, 2, FALSE)</f>
        <v>#N/A</v>
      </c>
      <c r="AH823" s="53" t="e">
        <f>E823-F823-VLOOKUP(C823, Вчера_Спутник!C:BG, 3, FALSE)</f>
        <v>#N/A</v>
      </c>
      <c r="AI823" s="53" t="e">
        <f>G823-H823-VLOOKUP(C823, Вчера_Спутник!C:BG, 5, FALSE)</f>
        <v>#N/A</v>
      </c>
      <c r="AJ823" s="53" t="e">
        <f>I823-J823-VLOOKUP(C823, Вчера_Спутник!C:BG, 7, FALSE)</f>
        <v>#N/A</v>
      </c>
      <c r="AK823" s="53" t="e">
        <f>K823-L823-VLOOKUP(C823, Вчера_Спутник!C:BG, 9, FALSE)</f>
        <v>#N/A</v>
      </c>
      <c r="AL823" s="53" t="e">
        <f>M823-N823-VLOOKUP(C823, Вчера_Спутник!C:BG, 11, FALSE)</f>
        <v>#N/A</v>
      </c>
      <c r="AM823" s="53" t="e">
        <f>O823-P823-VLOOKUP(C823, Вчера_Спутник!C:BG, 13, FALSE)</f>
        <v>#N/A</v>
      </c>
      <c r="AN823" s="53" t="e">
        <f>Q823-R823-VLOOKUP(C823, Вчера_Спутник!C:BG, 15, FALSE)</f>
        <v>#N/A</v>
      </c>
      <c r="AO823" s="53" t="e">
        <f>S823-T823-VLOOKUP(C823, Вчера_Спутник!C:BG, 17, FALSE)</f>
        <v>#N/A</v>
      </c>
      <c r="AP823" s="53" t="e">
        <f>U823-V823-VLOOKUP(C823, Вчера_Спутник!C:BG, 19, FALSE)</f>
        <v>#N/A</v>
      </c>
      <c r="AQ823" s="53" t="e">
        <f>W823-X823-VLOOKUP(C823, Вчера_Спутник!C:BG, 21, FALSE)</f>
        <v>#N/A</v>
      </c>
      <c r="AR823" s="53" t="e">
        <f>Y823-Z823-VLOOKUP(C823, Вчера_Спутник!C:BG, 23, FALSE)</f>
        <v>#N/A</v>
      </c>
      <c r="AS823" s="53" t="e">
        <f>VLOOKUP(C823, Вчера_Спутник!C:BG, 25, FALSE)+F823-V823-Z823-AA823</f>
        <v>#N/A</v>
      </c>
    </row>
    <row r="824" spans="1:45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4"/>
      <c r="AB824" s="48"/>
      <c r="AC824" s="53">
        <f t="shared" si="25"/>
        <v>0</v>
      </c>
      <c r="AD824" s="53">
        <f t="shared" si="26"/>
        <v>0</v>
      </c>
      <c r="AE824" s="53" t="str">
        <f>IF(ISNA(VLOOKUP(C824,Вчера_Спутник!C:C, 1, FALSE)),"ошибка",0)</f>
        <v>ошибка</v>
      </c>
      <c r="AF824" s="55"/>
      <c r="AG824" s="53" t="e">
        <f>D824-VLOOKUP(C824, Вчера_Спутник!C:BG, 2, FALSE)</f>
        <v>#N/A</v>
      </c>
      <c r="AH824" s="53" t="e">
        <f>E824-F824-VLOOKUP(C824, Вчера_Спутник!C:BG, 3, FALSE)</f>
        <v>#N/A</v>
      </c>
      <c r="AI824" s="53" t="e">
        <f>G824-H824-VLOOKUP(C824, Вчера_Спутник!C:BG, 5, FALSE)</f>
        <v>#N/A</v>
      </c>
      <c r="AJ824" s="53" t="e">
        <f>I824-J824-VLOOKUP(C824, Вчера_Спутник!C:BG, 7, FALSE)</f>
        <v>#N/A</v>
      </c>
      <c r="AK824" s="53" t="e">
        <f>K824-L824-VLOOKUP(C824, Вчера_Спутник!C:BG, 9, FALSE)</f>
        <v>#N/A</v>
      </c>
      <c r="AL824" s="53" t="e">
        <f>M824-N824-VLOOKUP(C824, Вчера_Спутник!C:BG, 11, FALSE)</f>
        <v>#N/A</v>
      </c>
      <c r="AM824" s="53" t="e">
        <f>O824-P824-VLOOKUP(C824, Вчера_Спутник!C:BG, 13, FALSE)</f>
        <v>#N/A</v>
      </c>
      <c r="AN824" s="53" t="e">
        <f>Q824-R824-VLOOKUP(C824, Вчера_Спутник!C:BG, 15, FALSE)</f>
        <v>#N/A</v>
      </c>
      <c r="AO824" s="53" t="e">
        <f>S824-T824-VLOOKUP(C824, Вчера_Спутник!C:BG, 17, FALSE)</f>
        <v>#N/A</v>
      </c>
      <c r="AP824" s="53" t="e">
        <f>U824-V824-VLOOKUP(C824, Вчера_Спутник!C:BG, 19, FALSE)</f>
        <v>#N/A</v>
      </c>
      <c r="AQ824" s="53" t="e">
        <f>W824-X824-VLOOKUP(C824, Вчера_Спутник!C:BG, 21, FALSE)</f>
        <v>#N/A</v>
      </c>
      <c r="AR824" s="53" t="e">
        <f>Y824-Z824-VLOOKUP(C824, Вчера_Спутник!C:BG, 23, FALSE)</f>
        <v>#N/A</v>
      </c>
      <c r="AS824" s="53" t="e">
        <f>VLOOKUP(C824, Вчера_Спутник!C:BG, 25, FALSE)+F824-V824-Z824-AA824</f>
        <v>#N/A</v>
      </c>
    </row>
    <row r="825" spans="1:45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4"/>
      <c r="AB825" s="48"/>
      <c r="AC825" s="53">
        <f t="shared" si="25"/>
        <v>0</v>
      </c>
      <c r="AD825" s="53">
        <f t="shared" si="26"/>
        <v>0</v>
      </c>
      <c r="AE825" s="53" t="str">
        <f>IF(ISNA(VLOOKUP(C825,Вчера_Спутник!C:C, 1, FALSE)),"ошибка",0)</f>
        <v>ошибка</v>
      </c>
      <c r="AF825" s="55"/>
      <c r="AG825" s="53" t="e">
        <f>D825-VLOOKUP(C825, Вчера_Спутник!C:BG, 2, FALSE)</f>
        <v>#N/A</v>
      </c>
      <c r="AH825" s="53" t="e">
        <f>E825-F825-VLOOKUP(C825, Вчера_Спутник!C:BG, 3, FALSE)</f>
        <v>#N/A</v>
      </c>
      <c r="AI825" s="53" t="e">
        <f>G825-H825-VLOOKUP(C825, Вчера_Спутник!C:BG, 5, FALSE)</f>
        <v>#N/A</v>
      </c>
      <c r="AJ825" s="53" t="e">
        <f>I825-J825-VLOOKUP(C825, Вчера_Спутник!C:BG, 7, FALSE)</f>
        <v>#N/A</v>
      </c>
      <c r="AK825" s="53" t="e">
        <f>K825-L825-VLOOKUP(C825, Вчера_Спутник!C:BG, 9, FALSE)</f>
        <v>#N/A</v>
      </c>
      <c r="AL825" s="53" t="e">
        <f>M825-N825-VLOOKUP(C825, Вчера_Спутник!C:BG, 11, FALSE)</f>
        <v>#N/A</v>
      </c>
      <c r="AM825" s="53" t="e">
        <f>O825-P825-VLOOKUP(C825, Вчера_Спутник!C:BG, 13, FALSE)</f>
        <v>#N/A</v>
      </c>
      <c r="AN825" s="53" t="e">
        <f>Q825-R825-VLOOKUP(C825, Вчера_Спутник!C:BG, 15, FALSE)</f>
        <v>#N/A</v>
      </c>
      <c r="AO825" s="53" t="e">
        <f>S825-T825-VLOOKUP(C825, Вчера_Спутник!C:BG, 17, FALSE)</f>
        <v>#N/A</v>
      </c>
      <c r="AP825" s="53" t="e">
        <f>U825-V825-VLOOKUP(C825, Вчера_Спутник!C:BG, 19, FALSE)</f>
        <v>#N/A</v>
      </c>
      <c r="AQ825" s="53" t="e">
        <f>W825-X825-VLOOKUP(C825, Вчера_Спутник!C:BG, 21, FALSE)</f>
        <v>#N/A</v>
      </c>
      <c r="AR825" s="53" t="e">
        <f>Y825-Z825-VLOOKUP(C825, Вчера_Спутник!C:BG, 23, FALSE)</f>
        <v>#N/A</v>
      </c>
      <c r="AS825" s="53" t="e">
        <f>VLOOKUP(C825, Вчера_Спутник!C:BG, 25, FALSE)+F825-V825-Z825-AA825</f>
        <v>#N/A</v>
      </c>
    </row>
    <row r="826" spans="1:45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4"/>
      <c r="AB826" s="48"/>
      <c r="AC826" s="53">
        <f t="shared" si="25"/>
        <v>0</v>
      </c>
      <c r="AD826" s="53">
        <f t="shared" si="26"/>
        <v>0</v>
      </c>
      <c r="AE826" s="53" t="str">
        <f>IF(ISNA(VLOOKUP(C826,Вчера_Спутник!C:C, 1, FALSE)),"ошибка",0)</f>
        <v>ошибка</v>
      </c>
      <c r="AF826" s="55"/>
      <c r="AG826" s="53" t="e">
        <f>D826-VLOOKUP(C826, Вчера_Спутник!C:BG, 2, FALSE)</f>
        <v>#N/A</v>
      </c>
      <c r="AH826" s="53" t="e">
        <f>E826-F826-VLOOKUP(C826, Вчера_Спутник!C:BG, 3, FALSE)</f>
        <v>#N/A</v>
      </c>
      <c r="AI826" s="53" t="e">
        <f>G826-H826-VLOOKUP(C826, Вчера_Спутник!C:BG, 5, FALSE)</f>
        <v>#N/A</v>
      </c>
      <c r="AJ826" s="53" t="e">
        <f>I826-J826-VLOOKUP(C826, Вчера_Спутник!C:BG, 7, FALSE)</f>
        <v>#N/A</v>
      </c>
      <c r="AK826" s="53" t="e">
        <f>K826-L826-VLOOKUP(C826, Вчера_Спутник!C:BG, 9, FALSE)</f>
        <v>#N/A</v>
      </c>
      <c r="AL826" s="53" t="e">
        <f>M826-N826-VLOOKUP(C826, Вчера_Спутник!C:BG, 11, FALSE)</f>
        <v>#N/A</v>
      </c>
      <c r="AM826" s="53" t="e">
        <f>O826-P826-VLOOKUP(C826, Вчера_Спутник!C:BG, 13, FALSE)</f>
        <v>#N/A</v>
      </c>
      <c r="AN826" s="53" t="e">
        <f>Q826-R826-VLOOKUP(C826, Вчера_Спутник!C:BG, 15, FALSE)</f>
        <v>#N/A</v>
      </c>
      <c r="AO826" s="53" t="e">
        <f>S826-T826-VLOOKUP(C826, Вчера_Спутник!C:BG, 17, FALSE)</f>
        <v>#N/A</v>
      </c>
      <c r="AP826" s="53" t="e">
        <f>U826-V826-VLOOKUP(C826, Вчера_Спутник!C:BG, 19, FALSE)</f>
        <v>#N/A</v>
      </c>
      <c r="AQ826" s="53" t="e">
        <f>W826-X826-VLOOKUP(C826, Вчера_Спутник!C:BG, 21, FALSE)</f>
        <v>#N/A</v>
      </c>
      <c r="AR826" s="53" t="e">
        <f>Y826-Z826-VLOOKUP(C826, Вчера_Спутник!C:BG, 23, FALSE)</f>
        <v>#N/A</v>
      </c>
      <c r="AS826" s="53" t="e">
        <f>VLOOKUP(C826, Вчера_Спутник!C:BG, 25, FALSE)+F826-V826-Z826-AA826</f>
        <v>#N/A</v>
      </c>
    </row>
    <row r="827" spans="1:45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4"/>
      <c r="AB827" s="48"/>
      <c r="AC827" s="53">
        <f t="shared" si="25"/>
        <v>0</v>
      </c>
      <c r="AD827" s="53">
        <f t="shared" si="26"/>
        <v>0</v>
      </c>
      <c r="AE827" s="53" t="str">
        <f>IF(ISNA(VLOOKUP(C827,Вчера_Спутник!C:C, 1, FALSE)),"ошибка",0)</f>
        <v>ошибка</v>
      </c>
      <c r="AF827" s="55"/>
      <c r="AG827" s="53" t="e">
        <f>D827-VLOOKUP(C827, Вчера_Спутник!C:BG, 2, FALSE)</f>
        <v>#N/A</v>
      </c>
      <c r="AH827" s="53" t="e">
        <f>E827-F827-VLOOKUP(C827, Вчера_Спутник!C:BG, 3, FALSE)</f>
        <v>#N/A</v>
      </c>
      <c r="AI827" s="53" t="e">
        <f>G827-H827-VLOOKUP(C827, Вчера_Спутник!C:BG, 5, FALSE)</f>
        <v>#N/A</v>
      </c>
      <c r="AJ827" s="53" t="e">
        <f>I827-J827-VLOOKUP(C827, Вчера_Спутник!C:BG, 7, FALSE)</f>
        <v>#N/A</v>
      </c>
      <c r="AK827" s="53" t="e">
        <f>K827-L827-VLOOKUP(C827, Вчера_Спутник!C:BG, 9, FALSE)</f>
        <v>#N/A</v>
      </c>
      <c r="AL827" s="53" t="e">
        <f>M827-N827-VLOOKUP(C827, Вчера_Спутник!C:BG, 11, FALSE)</f>
        <v>#N/A</v>
      </c>
      <c r="AM827" s="53" t="e">
        <f>O827-P827-VLOOKUP(C827, Вчера_Спутник!C:BG, 13, FALSE)</f>
        <v>#N/A</v>
      </c>
      <c r="AN827" s="53" t="e">
        <f>Q827-R827-VLOOKUP(C827, Вчера_Спутник!C:BG, 15, FALSE)</f>
        <v>#N/A</v>
      </c>
      <c r="AO827" s="53" t="e">
        <f>S827-T827-VLOOKUP(C827, Вчера_Спутник!C:BG, 17, FALSE)</f>
        <v>#N/A</v>
      </c>
      <c r="AP827" s="53" t="e">
        <f>U827-V827-VLOOKUP(C827, Вчера_Спутник!C:BG, 19, FALSE)</f>
        <v>#N/A</v>
      </c>
      <c r="AQ827" s="53" t="e">
        <f>W827-X827-VLOOKUP(C827, Вчера_Спутник!C:BG, 21, FALSE)</f>
        <v>#N/A</v>
      </c>
      <c r="AR827" s="53" t="e">
        <f>Y827-Z827-VLOOKUP(C827, Вчера_Спутник!C:BG, 23, FALSE)</f>
        <v>#N/A</v>
      </c>
      <c r="AS827" s="53" t="e">
        <f>VLOOKUP(C827, Вчера_Спутник!C:BG, 25, FALSE)+F827-V827-Z827-AA827</f>
        <v>#N/A</v>
      </c>
    </row>
    <row r="828" spans="1:45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4"/>
      <c r="AB828" s="48"/>
      <c r="AC828" s="53">
        <f t="shared" si="25"/>
        <v>0</v>
      </c>
      <c r="AD828" s="53">
        <f t="shared" si="26"/>
        <v>0</v>
      </c>
      <c r="AE828" s="53" t="str">
        <f>IF(ISNA(VLOOKUP(C828,Вчера_Спутник!C:C, 1, FALSE)),"ошибка",0)</f>
        <v>ошибка</v>
      </c>
      <c r="AF828" s="55"/>
      <c r="AG828" s="53" t="e">
        <f>D828-VLOOKUP(C828, Вчера_Спутник!C:BG, 2, FALSE)</f>
        <v>#N/A</v>
      </c>
      <c r="AH828" s="53" t="e">
        <f>E828-F828-VLOOKUP(C828, Вчера_Спутник!C:BG, 3, FALSE)</f>
        <v>#N/A</v>
      </c>
      <c r="AI828" s="53" t="e">
        <f>G828-H828-VLOOKUP(C828, Вчера_Спутник!C:BG, 5, FALSE)</f>
        <v>#N/A</v>
      </c>
      <c r="AJ828" s="53" t="e">
        <f>I828-J828-VLOOKUP(C828, Вчера_Спутник!C:BG, 7, FALSE)</f>
        <v>#N/A</v>
      </c>
      <c r="AK828" s="53" t="e">
        <f>K828-L828-VLOOKUP(C828, Вчера_Спутник!C:BG, 9, FALSE)</f>
        <v>#N/A</v>
      </c>
      <c r="AL828" s="53" t="e">
        <f>M828-N828-VLOOKUP(C828, Вчера_Спутник!C:BG, 11, FALSE)</f>
        <v>#N/A</v>
      </c>
      <c r="AM828" s="53" t="e">
        <f>O828-P828-VLOOKUP(C828, Вчера_Спутник!C:BG, 13, FALSE)</f>
        <v>#N/A</v>
      </c>
      <c r="AN828" s="53" t="e">
        <f>Q828-R828-VLOOKUP(C828, Вчера_Спутник!C:BG, 15, FALSE)</f>
        <v>#N/A</v>
      </c>
      <c r="AO828" s="53" t="e">
        <f>S828-T828-VLOOKUP(C828, Вчера_Спутник!C:BG, 17, FALSE)</f>
        <v>#N/A</v>
      </c>
      <c r="AP828" s="53" t="e">
        <f>U828-V828-VLOOKUP(C828, Вчера_Спутник!C:BG, 19, FALSE)</f>
        <v>#N/A</v>
      </c>
      <c r="AQ828" s="53" t="e">
        <f>W828-X828-VLOOKUP(C828, Вчера_Спутник!C:BG, 21, FALSE)</f>
        <v>#N/A</v>
      </c>
      <c r="AR828" s="53" t="e">
        <f>Y828-Z828-VLOOKUP(C828, Вчера_Спутник!C:BG, 23, FALSE)</f>
        <v>#N/A</v>
      </c>
      <c r="AS828" s="53" t="e">
        <f>VLOOKUP(C828, Вчера_Спутник!C:BG, 25, FALSE)+F828-V828-Z828-AA828</f>
        <v>#N/A</v>
      </c>
    </row>
    <row r="829" spans="1:45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4"/>
      <c r="AB829" s="48"/>
      <c r="AC829" s="53">
        <f t="shared" si="25"/>
        <v>0</v>
      </c>
      <c r="AD829" s="53">
        <f t="shared" si="26"/>
        <v>0</v>
      </c>
      <c r="AE829" s="53" t="str">
        <f>IF(ISNA(VLOOKUP(C829,Вчера_Спутник!C:C, 1, FALSE)),"ошибка",0)</f>
        <v>ошибка</v>
      </c>
      <c r="AF829" s="55"/>
      <c r="AG829" s="53" t="e">
        <f>D829-VLOOKUP(C829, Вчера_Спутник!C:BG, 2, FALSE)</f>
        <v>#N/A</v>
      </c>
      <c r="AH829" s="53" t="e">
        <f>E829-F829-VLOOKUP(C829, Вчера_Спутник!C:BG, 3, FALSE)</f>
        <v>#N/A</v>
      </c>
      <c r="AI829" s="53" t="e">
        <f>G829-H829-VLOOKUP(C829, Вчера_Спутник!C:BG, 5, FALSE)</f>
        <v>#N/A</v>
      </c>
      <c r="AJ829" s="53" t="e">
        <f>I829-J829-VLOOKUP(C829, Вчера_Спутник!C:BG, 7, FALSE)</f>
        <v>#N/A</v>
      </c>
      <c r="AK829" s="53" t="e">
        <f>K829-L829-VLOOKUP(C829, Вчера_Спутник!C:BG, 9, FALSE)</f>
        <v>#N/A</v>
      </c>
      <c r="AL829" s="53" t="e">
        <f>M829-N829-VLOOKUP(C829, Вчера_Спутник!C:BG, 11, FALSE)</f>
        <v>#N/A</v>
      </c>
      <c r="AM829" s="53" t="e">
        <f>O829-P829-VLOOKUP(C829, Вчера_Спутник!C:BG, 13, FALSE)</f>
        <v>#N/A</v>
      </c>
      <c r="AN829" s="53" t="e">
        <f>Q829-R829-VLOOKUP(C829, Вчера_Спутник!C:BG, 15, FALSE)</f>
        <v>#N/A</v>
      </c>
      <c r="AO829" s="53" t="e">
        <f>S829-T829-VLOOKUP(C829, Вчера_Спутник!C:BG, 17, FALSE)</f>
        <v>#N/A</v>
      </c>
      <c r="AP829" s="53" t="e">
        <f>U829-V829-VLOOKUP(C829, Вчера_Спутник!C:BG, 19, FALSE)</f>
        <v>#N/A</v>
      </c>
      <c r="AQ829" s="53" t="e">
        <f>W829-X829-VLOOKUP(C829, Вчера_Спутник!C:BG, 21, FALSE)</f>
        <v>#N/A</v>
      </c>
      <c r="AR829" s="53" t="e">
        <f>Y829-Z829-VLOOKUP(C829, Вчера_Спутник!C:BG, 23, FALSE)</f>
        <v>#N/A</v>
      </c>
      <c r="AS829" s="53" t="e">
        <f>VLOOKUP(C829, Вчера_Спутник!C:BG, 25, FALSE)+F829-V829-Z829-AA829</f>
        <v>#N/A</v>
      </c>
    </row>
    <row r="830" spans="1:45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4"/>
      <c r="AB830" s="48"/>
      <c r="AC830" s="53">
        <f t="shared" si="25"/>
        <v>0</v>
      </c>
      <c r="AD830" s="53">
        <f t="shared" si="26"/>
        <v>0</v>
      </c>
      <c r="AE830" s="53" t="str">
        <f>IF(ISNA(VLOOKUP(C830,Вчера_Спутник!C:C, 1, FALSE)),"ошибка",0)</f>
        <v>ошибка</v>
      </c>
      <c r="AF830" s="55"/>
      <c r="AG830" s="53" t="e">
        <f>D830-VLOOKUP(C830, Вчера_Спутник!C:BG, 2, FALSE)</f>
        <v>#N/A</v>
      </c>
      <c r="AH830" s="53" t="e">
        <f>E830-F830-VLOOKUP(C830, Вчера_Спутник!C:BG, 3, FALSE)</f>
        <v>#N/A</v>
      </c>
      <c r="AI830" s="53" t="e">
        <f>G830-H830-VLOOKUP(C830, Вчера_Спутник!C:BG, 5, FALSE)</f>
        <v>#N/A</v>
      </c>
      <c r="AJ830" s="53" t="e">
        <f>I830-J830-VLOOKUP(C830, Вчера_Спутник!C:BG, 7, FALSE)</f>
        <v>#N/A</v>
      </c>
      <c r="AK830" s="53" t="e">
        <f>K830-L830-VLOOKUP(C830, Вчера_Спутник!C:BG, 9, FALSE)</f>
        <v>#N/A</v>
      </c>
      <c r="AL830" s="53" t="e">
        <f>M830-N830-VLOOKUP(C830, Вчера_Спутник!C:BG, 11, FALSE)</f>
        <v>#N/A</v>
      </c>
      <c r="AM830" s="53" t="e">
        <f>O830-P830-VLOOKUP(C830, Вчера_Спутник!C:BG, 13, FALSE)</f>
        <v>#N/A</v>
      </c>
      <c r="AN830" s="53" t="e">
        <f>Q830-R830-VLOOKUP(C830, Вчера_Спутник!C:BG, 15, FALSE)</f>
        <v>#N/A</v>
      </c>
      <c r="AO830" s="53" t="e">
        <f>S830-T830-VLOOKUP(C830, Вчера_Спутник!C:BG, 17, FALSE)</f>
        <v>#N/A</v>
      </c>
      <c r="AP830" s="53" t="e">
        <f>U830-V830-VLOOKUP(C830, Вчера_Спутник!C:BG, 19, FALSE)</f>
        <v>#N/A</v>
      </c>
      <c r="AQ830" s="53" t="e">
        <f>W830-X830-VLOOKUP(C830, Вчера_Спутник!C:BG, 21, FALSE)</f>
        <v>#N/A</v>
      </c>
      <c r="AR830" s="53" t="e">
        <f>Y830-Z830-VLOOKUP(C830, Вчера_Спутник!C:BG, 23, FALSE)</f>
        <v>#N/A</v>
      </c>
      <c r="AS830" s="53" t="e">
        <f>VLOOKUP(C830, Вчера_Спутник!C:BG, 25, FALSE)+F830-V830-Z830-AA830</f>
        <v>#N/A</v>
      </c>
    </row>
    <row r="831" spans="1:45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4"/>
      <c r="AB831" s="48"/>
      <c r="AC831" s="53">
        <f t="shared" si="25"/>
        <v>0</v>
      </c>
      <c r="AD831" s="53">
        <f t="shared" si="26"/>
        <v>0</v>
      </c>
      <c r="AE831" s="53" t="str">
        <f>IF(ISNA(VLOOKUP(C831,Вчера_Спутник!C:C, 1, FALSE)),"ошибка",0)</f>
        <v>ошибка</v>
      </c>
      <c r="AF831" s="55"/>
      <c r="AG831" s="53" t="e">
        <f>D831-VLOOKUP(C831, Вчера_Спутник!C:BG, 2, FALSE)</f>
        <v>#N/A</v>
      </c>
      <c r="AH831" s="53" t="e">
        <f>E831-F831-VLOOKUP(C831, Вчера_Спутник!C:BG, 3, FALSE)</f>
        <v>#N/A</v>
      </c>
      <c r="AI831" s="53" t="e">
        <f>G831-H831-VLOOKUP(C831, Вчера_Спутник!C:BG, 5, FALSE)</f>
        <v>#N/A</v>
      </c>
      <c r="AJ831" s="53" t="e">
        <f>I831-J831-VLOOKUP(C831, Вчера_Спутник!C:BG, 7, FALSE)</f>
        <v>#N/A</v>
      </c>
      <c r="AK831" s="53" t="e">
        <f>K831-L831-VLOOKUP(C831, Вчера_Спутник!C:BG, 9, FALSE)</f>
        <v>#N/A</v>
      </c>
      <c r="AL831" s="53" t="e">
        <f>M831-N831-VLOOKUP(C831, Вчера_Спутник!C:BG, 11, FALSE)</f>
        <v>#N/A</v>
      </c>
      <c r="AM831" s="53" t="e">
        <f>O831-P831-VLOOKUP(C831, Вчера_Спутник!C:BG, 13, FALSE)</f>
        <v>#N/A</v>
      </c>
      <c r="AN831" s="53" t="e">
        <f>Q831-R831-VLOOKUP(C831, Вчера_Спутник!C:BG, 15, FALSE)</f>
        <v>#N/A</v>
      </c>
      <c r="AO831" s="53" t="e">
        <f>S831-T831-VLOOKUP(C831, Вчера_Спутник!C:BG, 17, FALSE)</f>
        <v>#N/A</v>
      </c>
      <c r="AP831" s="53" t="e">
        <f>U831-V831-VLOOKUP(C831, Вчера_Спутник!C:BG, 19, FALSE)</f>
        <v>#N/A</v>
      </c>
      <c r="AQ831" s="53" t="e">
        <f>W831-X831-VLOOKUP(C831, Вчера_Спутник!C:BG, 21, FALSE)</f>
        <v>#N/A</v>
      </c>
      <c r="AR831" s="53" t="e">
        <f>Y831-Z831-VLOOKUP(C831, Вчера_Спутник!C:BG, 23, FALSE)</f>
        <v>#N/A</v>
      </c>
      <c r="AS831" s="53" t="e">
        <f>VLOOKUP(C831, Вчера_Спутник!C:BG, 25, FALSE)+F831-V831-Z831-AA831</f>
        <v>#N/A</v>
      </c>
    </row>
    <row r="832" spans="1:45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4"/>
      <c r="AB832" s="48"/>
      <c r="AC832" s="53">
        <f t="shared" si="25"/>
        <v>0</v>
      </c>
      <c r="AD832" s="53">
        <f t="shared" si="26"/>
        <v>0</v>
      </c>
      <c r="AE832" s="53" t="str">
        <f>IF(ISNA(VLOOKUP(C832,Вчера_Спутник!C:C, 1, FALSE)),"ошибка",0)</f>
        <v>ошибка</v>
      </c>
      <c r="AF832" s="55"/>
      <c r="AG832" s="53" t="e">
        <f>D832-VLOOKUP(C832, Вчера_Спутник!C:BG, 2, FALSE)</f>
        <v>#N/A</v>
      </c>
      <c r="AH832" s="53" t="e">
        <f>E832-F832-VLOOKUP(C832, Вчера_Спутник!C:BG, 3, FALSE)</f>
        <v>#N/A</v>
      </c>
      <c r="AI832" s="53" t="e">
        <f>G832-H832-VLOOKUP(C832, Вчера_Спутник!C:BG, 5, FALSE)</f>
        <v>#N/A</v>
      </c>
      <c r="AJ832" s="53" t="e">
        <f>I832-J832-VLOOKUP(C832, Вчера_Спутник!C:BG, 7, FALSE)</f>
        <v>#N/A</v>
      </c>
      <c r="AK832" s="53" t="e">
        <f>K832-L832-VLOOKUP(C832, Вчера_Спутник!C:BG, 9, FALSE)</f>
        <v>#N/A</v>
      </c>
      <c r="AL832" s="53" t="e">
        <f>M832-N832-VLOOKUP(C832, Вчера_Спутник!C:BG, 11, FALSE)</f>
        <v>#N/A</v>
      </c>
      <c r="AM832" s="53" t="e">
        <f>O832-P832-VLOOKUP(C832, Вчера_Спутник!C:BG, 13, FALSE)</f>
        <v>#N/A</v>
      </c>
      <c r="AN832" s="53" t="e">
        <f>Q832-R832-VLOOKUP(C832, Вчера_Спутник!C:BG, 15, FALSE)</f>
        <v>#N/A</v>
      </c>
      <c r="AO832" s="53" t="e">
        <f>S832-T832-VLOOKUP(C832, Вчера_Спутник!C:BG, 17, FALSE)</f>
        <v>#N/A</v>
      </c>
      <c r="AP832" s="53" t="e">
        <f>U832-V832-VLOOKUP(C832, Вчера_Спутник!C:BG, 19, FALSE)</f>
        <v>#N/A</v>
      </c>
      <c r="AQ832" s="53" t="e">
        <f>W832-X832-VLOOKUP(C832, Вчера_Спутник!C:BG, 21, FALSE)</f>
        <v>#N/A</v>
      </c>
      <c r="AR832" s="53" t="e">
        <f>Y832-Z832-VLOOKUP(C832, Вчера_Спутник!C:BG, 23, FALSE)</f>
        <v>#N/A</v>
      </c>
      <c r="AS832" s="53" t="e">
        <f>VLOOKUP(C832, Вчера_Спутник!C:BG, 25, FALSE)+F832-V832-Z832-AA832</f>
        <v>#N/A</v>
      </c>
    </row>
    <row r="833" spans="1:45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4"/>
      <c r="AB833" s="48"/>
      <c r="AC833" s="53">
        <f t="shared" si="25"/>
        <v>0</v>
      </c>
      <c r="AD833" s="53">
        <f t="shared" si="26"/>
        <v>0</v>
      </c>
      <c r="AE833" s="53" t="str">
        <f>IF(ISNA(VLOOKUP(C833,Вчера_Спутник!C:C, 1, FALSE)),"ошибка",0)</f>
        <v>ошибка</v>
      </c>
      <c r="AF833" s="55"/>
      <c r="AG833" s="53" t="e">
        <f>D833-VLOOKUP(C833, Вчера_Спутник!C:BG, 2, FALSE)</f>
        <v>#N/A</v>
      </c>
      <c r="AH833" s="53" t="e">
        <f>E833-F833-VLOOKUP(C833, Вчера_Спутник!C:BG, 3, FALSE)</f>
        <v>#N/A</v>
      </c>
      <c r="AI833" s="53" t="e">
        <f>G833-H833-VLOOKUP(C833, Вчера_Спутник!C:BG, 5, FALSE)</f>
        <v>#N/A</v>
      </c>
      <c r="AJ833" s="53" t="e">
        <f>I833-J833-VLOOKUP(C833, Вчера_Спутник!C:BG, 7, FALSE)</f>
        <v>#N/A</v>
      </c>
      <c r="AK833" s="53" t="e">
        <f>K833-L833-VLOOKUP(C833, Вчера_Спутник!C:BG, 9, FALSE)</f>
        <v>#N/A</v>
      </c>
      <c r="AL833" s="53" t="e">
        <f>M833-N833-VLOOKUP(C833, Вчера_Спутник!C:BG, 11, FALSE)</f>
        <v>#N/A</v>
      </c>
      <c r="AM833" s="53" t="e">
        <f>O833-P833-VLOOKUP(C833, Вчера_Спутник!C:BG, 13, FALSE)</f>
        <v>#N/A</v>
      </c>
      <c r="AN833" s="53" t="e">
        <f>Q833-R833-VLOOKUP(C833, Вчера_Спутник!C:BG, 15, FALSE)</f>
        <v>#N/A</v>
      </c>
      <c r="AO833" s="53" t="e">
        <f>S833-T833-VLOOKUP(C833, Вчера_Спутник!C:BG, 17, FALSE)</f>
        <v>#N/A</v>
      </c>
      <c r="AP833" s="53" t="e">
        <f>U833-V833-VLOOKUP(C833, Вчера_Спутник!C:BG, 19, FALSE)</f>
        <v>#N/A</v>
      </c>
      <c r="AQ833" s="53" t="e">
        <f>W833-X833-VLOOKUP(C833, Вчера_Спутник!C:BG, 21, FALSE)</f>
        <v>#N/A</v>
      </c>
      <c r="AR833" s="53" t="e">
        <f>Y833-Z833-VLOOKUP(C833, Вчера_Спутник!C:BG, 23, FALSE)</f>
        <v>#N/A</v>
      </c>
      <c r="AS833" s="53" t="e">
        <f>VLOOKUP(C833, Вчера_Спутник!C:BG, 25, FALSE)+F833-V833-Z833-AA833</f>
        <v>#N/A</v>
      </c>
    </row>
    <row r="834" spans="1:45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4"/>
      <c r="AB834" s="48"/>
      <c r="AC834" s="53">
        <f t="shared" si="25"/>
        <v>0</v>
      </c>
      <c r="AD834" s="53">
        <f t="shared" si="26"/>
        <v>0</v>
      </c>
      <c r="AE834" s="53" t="str">
        <f>IF(ISNA(VLOOKUP(C834,Вчера_Спутник!C:C, 1, FALSE)),"ошибка",0)</f>
        <v>ошибка</v>
      </c>
      <c r="AF834" s="55"/>
      <c r="AG834" s="53" t="e">
        <f>D834-VLOOKUP(C834, Вчера_Спутник!C:BG, 2, FALSE)</f>
        <v>#N/A</v>
      </c>
      <c r="AH834" s="53" t="e">
        <f>E834-F834-VLOOKUP(C834, Вчера_Спутник!C:BG, 3, FALSE)</f>
        <v>#N/A</v>
      </c>
      <c r="AI834" s="53" t="e">
        <f>G834-H834-VLOOKUP(C834, Вчера_Спутник!C:BG, 5, FALSE)</f>
        <v>#N/A</v>
      </c>
      <c r="AJ834" s="53" t="e">
        <f>I834-J834-VLOOKUP(C834, Вчера_Спутник!C:BG, 7, FALSE)</f>
        <v>#N/A</v>
      </c>
      <c r="AK834" s="53" t="e">
        <f>K834-L834-VLOOKUP(C834, Вчера_Спутник!C:BG, 9, FALSE)</f>
        <v>#N/A</v>
      </c>
      <c r="AL834" s="53" t="e">
        <f>M834-N834-VLOOKUP(C834, Вчера_Спутник!C:BG, 11, FALSE)</f>
        <v>#N/A</v>
      </c>
      <c r="AM834" s="53" t="e">
        <f>O834-P834-VLOOKUP(C834, Вчера_Спутник!C:BG, 13, FALSE)</f>
        <v>#N/A</v>
      </c>
      <c r="AN834" s="53" t="e">
        <f>Q834-R834-VLOOKUP(C834, Вчера_Спутник!C:BG, 15, FALSE)</f>
        <v>#N/A</v>
      </c>
      <c r="AO834" s="53" t="e">
        <f>S834-T834-VLOOKUP(C834, Вчера_Спутник!C:BG, 17, FALSE)</f>
        <v>#N/A</v>
      </c>
      <c r="AP834" s="53" t="e">
        <f>U834-V834-VLOOKUP(C834, Вчера_Спутник!C:BG, 19, FALSE)</f>
        <v>#N/A</v>
      </c>
      <c r="AQ834" s="53" t="e">
        <f>W834-X834-VLOOKUP(C834, Вчера_Спутник!C:BG, 21, FALSE)</f>
        <v>#N/A</v>
      </c>
      <c r="AR834" s="53" t="e">
        <f>Y834-Z834-VLOOKUP(C834, Вчера_Спутник!C:BG, 23, FALSE)</f>
        <v>#N/A</v>
      </c>
      <c r="AS834" s="53" t="e">
        <f>VLOOKUP(C834, Вчера_Спутник!C:BG, 25, FALSE)+F834-V834-Z834-AA834</f>
        <v>#N/A</v>
      </c>
    </row>
    <row r="835" spans="1:45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4"/>
      <c r="AB835" s="48"/>
      <c r="AC835" s="53">
        <f t="shared" si="25"/>
        <v>0</v>
      </c>
      <c r="AD835" s="53">
        <f t="shared" si="26"/>
        <v>0</v>
      </c>
      <c r="AE835" s="53" t="str">
        <f>IF(ISNA(VLOOKUP(C835,Вчера_Спутник!C:C, 1, FALSE)),"ошибка",0)</f>
        <v>ошибка</v>
      </c>
      <c r="AF835" s="55"/>
      <c r="AG835" s="53" t="e">
        <f>D835-VLOOKUP(C835, Вчера_Спутник!C:BG, 2, FALSE)</f>
        <v>#N/A</v>
      </c>
      <c r="AH835" s="53" t="e">
        <f>E835-F835-VLOOKUP(C835, Вчера_Спутник!C:BG, 3, FALSE)</f>
        <v>#N/A</v>
      </c>
      <c r="AI835" s="53" t="e">
        <f>G835-H835-VLOOKUP(C835, Вчера_Спутник!C:BG, 5, FALSE)</f>
        <v>#N/A</v>
      </c>
      <c r="AJ835" s="53" t="e">
        <f>I835-J835-VLOOKUP(C835, Вчера_Спутник!C:BG, 7, FALSE)</f>
        <v>#N/A</v>
      </c>
      <c r="AK835" s="53" t="e">
        <f>K835-L835-VLOOKUP(C835, Вчера_Спутник!C:BG, 9, FALSE)</f>
        <v>#N/A</v>
      </c>
      <c r="AL835" s="53" t="e">
        <f>M835-N835-VLOOKUP(C835, Вчера_Спутник!C:BG, 11, FALSE)</f>
        <v>#N/A</v>
      </c>
      <c r="AM835" s="53" t="e">
        <f>O835-P835-VLOOKUP(C835, Вчера_Спутник!C:BG, 13, FALSE)</f>
        <v>#N/A</v>
      </c>
      <c r="AN835" s="53" t="e">
        <f>Q835-R835-VLOOKUP(C835, Вчера_Спутник!C:BG, 15, FALSE)</f>
        <v>#N/A</v>
      </c>
      <c r="AO835" s="53" t="e">
        <f>S835-T835-VLOOKUP(C835, Вчера_Спутник!C:BG, 17, FALSE)</f>
        <v>#N/A</v>
      </c>
      <c r="AP835" s="53" t="e">
        <f>U835-V835-VLOOKUP(C835, Вчера_Спутник!C:BG, 19, FALSE)</f>
        <v>#N/A</v>
      </c>
      <c r="AQ835" s="53" t="e">
        <f>W835-X835-VLOOKUP(C835, Вчера_Спутник!C:BG, 21, FALSE)</f>
        <v>#N/A</v>
      </c>
      <c r="AR835" s="53" t="e">
        <f>Y835-Z835-VLOOKUP(C835, Вчера_Спутник!C:BG, 23, FALSE)</f>
        <v>#N/A</v>
      </c>
      <c r="AS835" s="53" t="e">
        <f>VLOOKUP(C835, Вчера_Спутник!C:BG, 25, FALSE)+F835-V835-Z835-AA835</f>
        <v>#N/A</v>
      </c>
    </row>
    <row r="836" spans="1:45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4"/>
      <c r="AB836" s="48"/>
      <c r="AC836" s="53">
        <f t="shared" ref="AC836:AC899" si="27">E836-U836-Y836</f>
        <v>0</v>
      </c>
      <c r="AD836" s="53">
        <f t="shared" ref="AD836:AD899" si="28">E836-W836</f>
        <v>0</v>
      </c>
      <c r="AE836" s="53" t="str">
        <f>IF(ISNA(VLOOKUP(C836,Вчера_Спутник!C:C, 1, FALSE)),"ошибка",0)</f>
        <v>ошибка</v>
      </c>
      <c r="AF836" s="55"/>
      <c r="AG836" s="53" t="e">
        <f>D836-VLOOKUP(C836, Вчера_Спутник!C:BG, 2, FALSE)</f>
        <v>#N/A</v>
      </c>
      <c r="AH836" s="53" t="e">
        <f>E836-F836-VLOOKUP(C836, Вчера_Спутник!C:BG, 3, FALSE)</f>
        <v>#N/A</v>
      </c>
      <c r="AI836" s="53" t="e">
        <f>G836-H836-VLOOKUP(C836, Вчера_Спутник!C:BG, 5, FALSE)</f>
        <v>#N/A</v>
      </c>
      <c r="AJ836" s="53" t="e">
        <f>I836-J836-VLOOKUP(C836, Вчера_Спутник!C:BG, 7, FALSE)</f>
        <v>#N/A</v>
      </c>
      <c r="AK836" s="53" t="e">
        <f>K836-L836-VLOOKUP(C836, Вчера_Спутник!C:BG, 9, FALSE)</f>
        <v>#N/A</v>
      </c>
      <c r="AL836" s="53" t="e">
        <f>M836-N836-VLOOKUP(C836, Вчера_Спутник!C:BG, 11, FALSE)</f>
        <v>#N/A</v>
      </c>
      <c r="AM836" s="53" t="e">
        <f>O836-P836-VLOOKUP(C836, Вчера_Спутник!C:BG, 13, FALSE)</f>
        <v>#N/A</v>
      </c>
      <c r="AN836" s="53" t="e">
        <f>Q836-R836-VLOOKUP(C836, Вчера_Спутник!C:BG, 15, FALSE)</f>
        <v>#N/A</v>
      </c>
      <c r="AO836" s="53" t="e">
        <f>S836-T836-VLOOKUP(C836, Вчера_Спутник!C:BG, 17, FALSE)</f>
        <v>#N/A</v>
      </c>
      <c r="AP836" s="53" t="e">
        <f>U836-V836-VLOOKUP(C836, Вчера_Спутник!C:BG, 19, FALSE)</f>
        <v>#N/A</v>
      </c>
      <c r="AQ836" s="53" t="e">
        <f>W836-X836-VLOOKUP(C836, Вчера_Спутник!C:BG, 21, FALSE)</f>
        <v>#N/A</v>
      </c>
      <c r="AR836" s="53" t="e">
        <f>Y836-Z836-VLOOKUP(C836, Вчера_Спутник!C:BG, 23, FALSE)</f>
        <v>#N/A</v>
      </c>
      <c r="AS836" s="53" t="e">
        <f>VLOOKUP(C836, Вчера_Спутник!C:BG, 25, FALSE)+F836-V836-Z836-AA836</f>
        <v>#N/A</v>
      </c>
    </row>
    <row r="837" spans="1:45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4"/>
      <c r="AB837" s="48"/>
      <c r="AC837" s="53">
        <f t="shared" si="27"/>
        <v>0</v>
      </c>
      <c r="AD837" s="53">
        <f t="shared" si="28"/>
        <v>0</v>
      </c>
      <c r="AE837" s="53" t="str">
        <f>IF(ISNA(VLOOKUP(C837,Вчера_Спутник!C:C, 1, FALSE)),"ошибка",0)</f>
        <v>ошибка</v>
      </c>
      <c r="AF837" s="55"/>
      <c r="AG837" s="53" t="e">
        <f>D837-VLOOKUP(C837, Вчера_Спутник!C:BG, 2, FALSE)</f>
        <v>#N/A</v>
      </c>
      <c r="AH837" s="53" t="e">
        <f>E837-F837-VLOOKUP(C837, Вчера_Спутник!C:BG, 3, FALSE)</f>
        <v>#N/A</v>
      </c>
      <c r="AI837" s="53" t="e">
        <f>G837-H837-VLOOKUP(C837, Вчера_Спутник!C:BG, 5, FALSE)</f>
        <v>#N/A</v>
      </c>
      <c r="AJ837" s="53" t="e">
        <f>I837-J837-VLOOKUP(C837, Вчера_Спутник!C:BG, 7, FALSE)</f>
        <v>#N/A</v>
      </c>
      <c r="AK837" s="53" t="e">
        <f>K837-L837-VLOOKUP(C837, Вчера_Спутник!C:BG, 9, FALSE)</f>
        <v>#N/A</v>
      </c>
      <c r="AL837" s="53" t="e">
        <f>M837-N837-VLOOKUP(C837, Вчера_Спутник!C:BG, 11, FALSE)</f>
        <v>#N/A</v>
      </c>
      <c r="AM837" s="53" t="e">
        <f>O837-P837-VLOOKUP(C837, Вчера_Спутник!C:BG, 13, FALSE)</f>
        <v>#N/A</v>
      </c>
      <c r="AN837" s="53" t="e">
        <f>Q837-R837-VLOOKUP(C837, Вчера_Спутник!C:BG, 15, FALSE)</f>
        <v>#N/A</v>
      </c>
      <c r="AO837" s="53" t="e">
        <f>S837-T837-VLOOKUP(C837, Вчера_Спутник!C:BG, 17, FALSE)</f>
        <v>#N/A</v>
      </c>
      <c r="AP837" s="53" t="e">
        <f>U837-V837-VLOOKUP(C837, Вчера_Спутник!C:BG, 19, FALSE)</f>
        <v>#N/A</v>
      </c>
      <c r="AQ837" s="53" t="e">
        <f>W837-X837-VLOOKUP(C837, Вчера_Спутник!C:BG, 21, FALSE)</f>
        <v>#N/A</v>
      </c>
      <c r="AR837" s="53" t="e">
        <f>Y837-Z837-VLOOKUP(C837, Вчера_Спутник!C:BG, 23, FALSE)</f>
        <v>#N/A</v>
      </c>
      <c r="AS837" s="53" t="e">
        <f>VLOOKUP(C837, Вчера_Спутник!C:BG, 25, FALSE)+F837-V837-Z837-AA837</f>
        <v>#N/A</v>
      </c>
    </row>
    <row r="838" spans="1:45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4"/>
      <c r="AB838" s="48"/>
      <c r="AC838" s="53">
        <f t="shared" si="27"/>
        <v>0</v>
      </c>
      <c r="AD838" s="53">
        <f t="shared" si="28"/>
        <v>0</v>
      </c>
      <c r="AE838" s="53" t="str">
        <f>IF(ISNA(VLOOKUP(C838,Вчера_Спутник!C:C, 1, FALSE)),"ошибка",0)</f>
        <v>ошибка</v>
      </c>
      <c r="AF838" s="55"/>
      <c r="AG838" s="53" t="e">
        <f>D838-VLOOKUP(C838, Вчера_Спутник!C:BG, 2, FALSE)</f>
        <v>#N/A</v>
      </c>
      <c r="AH838" s="53" t="e">
        <f>E838-F838-VLOOKUP(C838, Вчера_Спутник!C:BG, 3, FALSE)</f>
        <v>#N/A</v>
      </c>
      <c r="AI838" s="53" t="e">
        <f>G838-H838-VLOOKUP(C838, Вчера_Спутник!C:BG, 5, FALSE)</f>
        <v>#N/A</v>
      </c>
      <c r="AJ838" s="53" t="e">
        <f>I838-J838-VLOOKUP(C838, Вчера_Спутник!C:BG, 7, FALSE)</f>
        <v>#N/A</v>
      </c>
      <c r="AK838" s="53" t="e">
        <f>K838-L838-VLOOKUP(C838, Вчера_Спутник!C:BG, 9, FALSE)</f>
        <v>#N/A</v>
      </c>
      <c r="AL838" s="53" t="e">
        <f>M838-N838-VLOOKUP(C838, Вчера_Спутник!C:BG, 11, FALSE)</f>
        <v>#N/A</v>
      </c>
      <c r="AM838" s="53" t="e">
        <f>O838-P838-VLOOKUP(C838, Вчера_Спутник!C:BG, 13, FALSE)</f>
        <v>#N/A</v>
      </c>
      <c r="AN838" s="53" t="e">
        <f>Q838-R838-VLOOKUP(C838, Вчера_Спутник!C:BG, 15, FALSE)</f>
        <v>#N/A</v>
      </c>
      <c r="AO838" s="53" t="e">
        <f>S838-T838-VLOOKUP(C838, Вчера_Спутник!C:BG, 17, FALSE)</f>
        <v>#N/A</v>
      </c>
      <c r="AP838" s="53" t="e">
        <f>U838-V838-VLOOKUP(C838, Вчера_Спутник!C:BG, 19, FALSE)</f>
        <v>#N/A</v>
      </c>
      <c r="AQ838" s="53" t="e">
        <f>W838-X838-VLOOKUP(C838, Вчера_Спутник!C:BG, 21, FALSE)</f>
        <v>#N/A</v>
      </c>
      <c r="AR838" s="53" t="e">
        <f>Y838-Z838-VLOOKUP(C838, Вчера_Спутник!C:BG, 23, FALSE)</f>
        <v>#N/A</v>
      </c>
      <c r="AS838" s="53" t="e">
        <f>VLOOKUP(C838, Вчера_Спутник!C:BG, 25, FALSE)+F838-V838-Z838-AA838</f>
        <v>#N/A</v>
      </c>
    </row>
    <row r="839" spans="1:45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4"/>
      <c r="AB839" s="48"/>
      <c r="AC839" s="53">
        <f t="shared" si="27"/>
        <v>0</v>
      </c>
      <c r="AD839" s="53">
        <f t="shared" si="28"/>
        <v>0</v>
      </c>
      <c r="AE839" s="53" t="str">
        <f>IF(ISNA(VLOOKUP(C839,Вчера_Спутник!C:C, 1, FALSE)),"ошибка",0)</f>
        <v>ошибка</v>
      </c>
      <c r="AF839" s="55"/>
      <c r="AG839" s="53" t="e">
        <f>D839-VLOOKUP(C839, Вчера_Спутник!C:BG, 2, FALSE)</f>
        <v>#N/A</v>
      </c>
      <c r="AH839" s="53" t="e">
        <f>E839-F839-VLOOKUP(C839, Вчера_Спутник!C:BG, 3, FALSE)</f>
        <v>#N/A</v>
      </c>
      <c r="AI839" s="53" t="e">
        <f>G839-H839-VLOOKUP(C839, Вчера_Спутник!C:BG, 5, FALSE)</f>
        <v>#N/A</v>
      </c>
      <c r="AJ839" s="53" t="e">
        <f>I839-J839-VLOOKUP(C839, Вчера_Спутник!C:BG, 7, FALSE)</f>
        <v>#N/A</v>
      </c>
      <c r="AK839" s="53" t="e">
        <f>K839-L839-VLOOKUP(C839, Вчера_Спутник!C:BG, 9, FALSE)</f>
        <v>#N/A</v>
      </c>
      <c r="AL839" s="53" t="e">
        <f>M839-N839-VLOOKUP(C839, Вчера_Спутник!C:BG, 11, FALSE)</f>
        <v>#N/A</v>
      </c>
      <c r="AM839" s="53" t="e">
        <f>O839-P839-VLOOKUP(C839, Вчера_Спутник!C:BG, 13, FALSE)</f>
        <v>#N/A</v>
      </c>
      <c r="AN839" s="53" t="e">
        <f>Q839-R839-VLOOKUP(C839, Вчера_Спутник!C:BG, 15, FALSE)</f>
        <v>#N/A</v>
      </c>
      <c r="AO839" s="53" t="e">
        <f>S839-T839-VLOOKUP(C839, Вчера_Спутник!C:BG, 17, FALSE)</f>
        <v>#N/A</v>
      </c>
      <c r="AP839" s="53" t="e">
        <f>U839-V839-VLOOKUP(C839, Вчера_Спутник!C:BG, 19, FALSE)</f>
        <v>#N/A</v>
      </c>
      <c r="AQ839" s="53" t="e">
        <f>W839-X839-VLOOKUP(C839, Вчера_Спутник!C:BG, 21, FALSE)</f>
        <v>#N/A</v>
      </c>
      <c r="AR839" s="53" t="e">
        <f>Y839-Z839-VLOOKUP(C839, Вчера_Спутник!C:BG, 23, FALSE)</f>
        <v>#N/A</v>
      </c>
      <c r="AS839" s="53" t="e">
        <f>VLOOKUP(C839, Вчера_Спутник!C:BG, 25, FALSE)+F839-V839-Z839-AA839</f>
        <v>#N/A</v>
      </c>
    </row>
    <row r="840" spans="1:45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4"/>
      <c r="AB840" s="48"/>
      <c r="AC840" s="53">
        <f t="shared" si="27"/>
        <v>0</v>
      </c>
      <c r="AD840" s="53">
        <f t="shared" si="28"/>
        <v>0</v>
      </c>
      <c r="AE840" s="53" t="str">
        <f>IF(ISNA(VLOOKUP(C840,Вчера_Спутник!C:C, 1, FALSE)),"ошибка",0)</f>
        <v>ошибка</v>
      </c>
      <c r="AF840" s="55"/>
      <c r="AG840" s="53" t="e">
        <f>D840-VLOOKUP(C840, Вчера_Спутник!C:BG, 2, FALSE)</f>
        <v>#N/A</v>
      </c>
      <c r="AH840" s="53" t="e">
        <f>E840-F840-VLOOKUP(C840, Вчера_Спутник!C:BG, 3, FALSE)</f>
        <v>#N/A</v>
      </c>
      <c r="AI840" s="53" t="e">
        <f>G840-H840-VLOOKUP(C840, Вчера_Спутник!C:BG, 5, FALSE)</f>
        <v>#N/A</v>
      </c>
      <c r="AJ840" s="53" t="e">
        <f>I840-J840-VLOOKUP(C840, Вчера_Спутник!C:BG, 7, FALSE)</f>
        <v>#N/A</v>
      </c>
      <c r="AK840" s="53" t="e">
        <f>K840-L840-VLOOKUP(C840, Вчера_Спутник!C:BG, 9, FALSE)</f>
        <v>#N/A</v>
      </c>
      <c r="AL840" s="53" t="e">
        <f>M840-N840-VLOOKUP(C840, Вчера_Спутник!C:BG, 11, FALSE)</f>
        <v>#N/A</v>
      </c>
      <c r="AM840" s="53" t="e">
        <f>O840-P840-VLOOKUP(C840, Вчера_Спутник!C:BG, 13, FALSE)</f>
        <v>#N/A</v>
      </c>
      <c r="AN840" s="53" t="e">
        <f>Q840-R840-VLOOKUP(C840, Вчера_Спутник!C:BG, 15, FALSE)</f>
        <v>#N/A</v>
      </c>
      <c r="AO840" s="53" t="e">
        <f>S840-T840-VLOOKUP(C840, Вчера_Спутник!C:BG, 17, FALSE)</f>
        <v>#N/A</v>
      </c>
      <c r="AP840" s="53" t="e">
        <f>U840-V840-VLOOKUP(C840, Вчера_Спутник!C:BG, 19, FALSE)</f>
        <v>#N/A</v>
      </c>
      <c r="AQ840" s="53" t="e">
        <f>W840-X840-VLOOKUP(C840, Вчера_Спутник!C:BG, 21, FALSE)</f>
        <v>#N/A</v>
      </c>
      <c r="AR840" s="53" t="e">
        <f>Y840-Z840-VLOOKUP(C840, Вчера_Спутник!C:BG, 23, FALSE)</f>
        <v>#N/A</v>
      </c>
      <c r="AS840" s="53" t="e">
        <f>VLOOKUP(C840, Вчера_Спутник!C:BG, 25, FALSE)+F840-V840-Z840-AA840</f>
        <v>#N/A</v>
      </c>
    </row>
    <row r="841" spans="1:45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4"/>
      <c r="AB841" s="48"/>
      <c r="AC841" s="53">
        <f t="shared" si="27"/>
        <v>0</v>
      </c>
      <c r="AD841" s="53">
        <f t="shared" si="28"/>
        <v>0</v>
      </c>
      <c r="AE841" s="53" t="str">
        <f>IF(ISNA(VLOOKUP(C841,Вчера_Спутник!C:C, 1, FALSE)),"ошибка",0)</f>
        <v>ошибка</v>
      </c>
      <c r="AF841" s="55"/>
      <c r="AG841" s="53" t="e">
        <f>D841-VLOOKUP(C841, Вчера_Спутник!C:BG, 2, FALSE)</f>
        <v>#N/A</v>
      </c>
      <c r="AH841" s="53" t="e">
        <f>E841-F841-VLOOKUP(C841, Вчера_Спутник!C:BG, 3, FALSE)</f>
        <v>#N/A</v>
      </c>
      <c r="AI841" s="53" t="e">
        <f>G841-H841-VLOOKUP(C841, Вчера_Спутник!C:BG, 5, FALSE)</f>
        <v>#N/A</v>
      </c>
      <c r="AJ841" s="53" t="e">
        <f>I841-J841-VLOOKUP(C841, Вчера_Спутник!C:BG, 7, FALSE)</f>
        <v>#N/A</v>
      </c>
      <c r="AK841" s="53" t="e">
        <f>K841-L841-VLOOKUP(C841, Вчера_Спутник!C:BG, 9, FALSE)</f>
        <v>#N/A</v>
      </c>
      <c r="AL841" s="53" t="e">
        <f>M841-N841-VLOOKUP(C841, Вчера_Спутник!C:BG, 11, FALSE)</f>
        <v>#N/A</v>
      </c>
      <c r="AM841" s="53" t="e">
        <f>O841-P841-VLOOKUP(C841, Вчера_Спутник!C:BG, 13, FALSE)</f>
        <v>#N/A</v>
      </c>
      <c r="AN841" s="53" t="e">
        <f>Q841-R841-VLOOKUP(C841, Вчера_Спутник!C:BG, 15, FALSE)</f>
        <v>#N/A</v>
      </c>
      <c r="AO841" s="53" t="e">
        <f>S841-T841-VLOOKUP(C841, Вчера_Спутник!C:BG, 17, FALSE)</f>
        <v>#N/A</v>
      </c>
      <c r="AP841" s="53" t="e">
        <f>U841-V841-VLOOKUP(C841, Вчера_Спутник!C:BG, 19, FALSE)</f>
        <v>#N/A</v>
      </c>
      <c r="AQ841" s="53" t="e">
        <f>W841-X841-VLOOKUP(C841, Вчера_Спутник!C:BG, 21, FALSE)</f>
        <v>#N/A</v>
      </c>
      <c r="AR841" s="53" t="e">
        <f>Y841-Z841-VLOOKUP(C841, Вчера_Спутник!C:BG, 23, FALSE)</f>
        <v>#N/A</v>
      </c>
      <c r="AS841" s="53" t="e">
        <f>VLOOKUP(C841, Вчера_Спутник!C:BG, 25, FALSE)+F841-V841-Z841-AA841</f>
        <v>#N/A</v>
      </c>
    </row>
    <row r="842" spans="1:45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4"/>
      <c r="AB842" s="48"/>
      <c r="AC842" s="53">
        <f t="shared" si="27"/>
        <v>0</v>
      </c>
      <c r="AD842" s="53">
        <f t="shared" si="28"/>
        <v>0</v>
      </c>
      <c r="AE842" s="53" t="str">
        <f>IF(ISNA(VLOOKUP(C842,Вчера_Спутник!C:C, 1, FALSE)),"ошибка",0)</f>
        <v>ошибка</v>
      </c>
      <c r="AF842" s="55"/>
      <c r="AG842" s="53" t="e">
        <f>D842-VLOOKUP(C842, Вчера_Спутник!C:BG, 2, FALSE)</f>
        <v>#N/A</v>
      </c>
      <c r="AH842" s="53" t="e">
        <f>E842-F842-VLOOKUP(C842, Вчера_Спутник!C:BG, 3, FALSE)</f>
        <v>#N/A</v>
      </c>
      <c r="AI842" s="53" t="e">
        <f>G842-H842-VLOOKUP(C842, Вчера_Спутник!C:BG, 5, FALSE)</f>
        <v>#N/A</v>
      </c>
      <c r="AJ842" s="53" t="e">
        <f>I842-J842-VLOOKUP(C842, Вчера_Спутник!C:BG, 7, FALSE)</f>
        <v>#N/A</v>
      </c>
      <c r="AK842" s="53" t="e">
        <f>K842-L842-VLOOKUP(C842, Вчера_Спутник!C:BG, 9, FALSE)</f>
        <v>#N/A</v>
      </c>
      <c r="AL842" s="53" t="e">
        <f>M842-N842-VLOOKUP(C842, Вчера_Спутник!C:BG, 11, FALSE)</f>
        <v>#N/A</v>
      </c>
      <c r="AM842" s="53" t="e">
        <f>O842-P842-VLOOKUP(C842, Вчера_Спутник!C:BG, 13, FALSE)</f>
        <v>#N/A</v>
      </c>
      <c r="AN842" s="53" t="e">
        <f>Q842-R842-VLOOKUP(C842, Вчера_Спутник!C:BG, 15, FALSE)</f>
        <v>#N/A</v>
      </c>
      <c r="AO842" s="53" t="e">
        <f>S842-T842-VLOOKUP(C842, Вчера_Спутник!C:BG, 17, FALSE)</f>
        <v>#N/A</v>
      </c>
      <c r="AP842" s="53" t="e">
        <f>U842-V842-VLOOKUP(C842, Вчера_Спутник!C:BG, 19, FALSE)</f>
        <v>#N/A</v>
      </c>
      <c r="AQ842" s="53" t="e">
        <f>W842-X842-VLOOKUP(C842, Вчера_Спутник!C:BG, 21, FALSE)</f>
        <v>#N/A</v>
      </c>
      <c r="AR842" s="53" t="e">
        <f>Y842-Z842-VLOOKUP(C842, Вчера_Спутник!C:BG, 23, FALSE)</f>
        <v>#N/A</v>
      </c>
      <c r="AS842" s="53" t="e">
        <f>VLOOKUP(C842, Вчера_Спутник!C:BG, 25, FALSE)+F842-V842-Z842-AA842</f>
        <v>#N/A</v>
      </c>
    </row>
    <row r="843" spans="1:45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4"/>
      <c r="AB843" s="48"/>
      <c r="AC843" s="53">
        <f t="shared" si="27"/>
        <v>0</v>
      </c>
      <c r="AD843" s="53">
        <f t="shared" si="28"/>
        <v>0</v>
      </c>
      <c r="AE843" s="53" t="str">
        <f>IF(ISNA(VLOOKUP(C843,Вчера_Спутник!C:C, 1, FALSE)),"ошибка",0)</f>
        <v>ошибка</v>
      </c>
      <c r="AF843" s="55"/>
      <c r="AG843" s="53" t="e">
        <f>D843-VLOOKUP(C843, Вчера_Спутник!C:BG, 2, FALSE)</f>
        <v>#N/A</v>
      </c>
      <c r="AH843" s="53" t="e">
        <f>E843-F843-VLOOKUP(C843, Вчера_Спутник!C:BG, 3, FALSE)</f>
        <v>#N/A</v>
      </c>
      <c r="AI843" s="53" t="e">
        <f>G843-H843-VLOOKUP(C843, Вчера_Спутник!C:BG, 5, FALSE)</f>
        <v>#N/A</v>
      </c>
      <c r="AJ843" s="53" t="e">
        <f>I843-J843-VLOOKUP(C843, Вчера_Спутник!C:BG, 7, FALSE)</f>
        <v>#N/A</v>
      </c>
      <c r="AK843" s="53" t="e">
        <f>K843-L843-VLOOKUP(C843, Вчера_Спутник!C:BG, 9, FALSE)</f>
        <v>#N/A</v>
      </c>
      <c r="AL843" s="53" t="e">
        <f>M843-N843-VLOOKUP(C843, Вчера_Спутник!C:BG, 11, FALSE)</f>
        <v>#N/A</v>
      </c>
      <c r="AM843" s="53" t="e">
        <f>O843-P843-VLOOKUP(C843, Вчера_Спутник!C:BG, 13, FALSE)</f>
        <v>#N/A</v>
      </c>
      <c r="AN843" s="53" t="e">
        <f>Q843-R843-VLOOKUP(C843, Вчера_Спутник!C:BG, 15, FALSE)</f>
        <v>#N/A</v>
      </c>
      <c r="AO843" s="53" t="e">
        <f>S843-T843-VLOOKUP(C843, Вчера_Спутник!C:BG, 17, FALSE)</f>
        <v>#N/A</v>
      </c>
      <c r="AP843" s="53" t="e">
        <f>U843-V843-VLOOKUP(C843, Вчера_Спутник!C:BG, 19, FALSE)</f>
        <v>#N/A</v>
      </c>
      <c r="AQ843" s="53" t="e">
        <f>W843-X843-VLOOKUP(C843, Вчера_Спутник!C:BG, 21, FALSE)</f>
        <v>#N/A</v>
      </c>
      <c r="AR843" s="53" t="e">
        <f>Y843-Z843-VLOOKUP(C843, Вчера_Спутник!C:BG, 23, FALSE)</f>
        <v>#N/A</v>
      </c>
      <c r="AS843" s="53" t="e">
        <f>VLOOKUP(C843, Вчера_Спутник!C:BG, 25, FALSE)+F843-V843-Z843-AA843</f>
        <v>#N/A</v>
      </c>
    </row>
    <row r="844" spans="1:45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4"/>
      <c r="AB844" s="48"/>
      <c r="AC844" s="53">
        <f t="shared" si="27"/>
        <v>0</v>
      </c>
      <c r="AD844" s="53">
        <f t="shared" si="28"/>
        <v>0</v>
      </c>
      <c r="AE844" s="53" t="str">
        <f>IF(ISNA(VLOOKUP(C844,Вчера_Спутник!C:C, 1, FALSE)),"ошибка",0)</f>
        <v>ошибка</v>
      </c>
      <c r="AF844" s="55"/>
      <c r="AG844" s="53" t="e">
        <f>D844-VLOOKUP(C844, Вчера_Спутник!C:BG, 2, FALSE)</f>
        <v>#N/A</v>
      </c>
      <c r="AH844" s="53" t="e">
        <f>E844-F844-VLOOKUP(C844, Вчера_Спутник!C:BG, 3, FALSE)</f>
        <v>#N/A</v>
      </c>
      <c r="AI844" s="53" t="e">
        <f>G844-H844-VLOOKUP(C844, Вчера_Спутник!C:BG, 5, FALSE)</f>
        <v>#N/A</v>
      </c>
      <c r="AJ844" s="53" t="e">
        <f>I844-J844-VLOOKUP(C844, Вчера_Спутник!C:BG, 7, FALSE)</f>
        <v>#N/A</v>
      </c>
      <c r="AK844" s="53" t="e">
        <f>K844-L844-VLOOKUP(C844, Вчера_Спутник!C:BG, 9, FALSE)</f>
        <v>#N/A</v>
      </c>
      <c r="AL844" s="53" t="e">
        <f>M844-N844-VLOOKUP(C844, Вчера_Спутник!C:BG, 11, FALSE)</f>
        <v>#N/A</v>
      </c>
      <c r="AM844" s="53" t="e">
        <f>O844-P844-VLOOKUP(C844, Вчера_Спутник!C:BG, 13, FALSE)</f>
        <v>#N/A</v>
      </c>
      <c r="AN844" s="53" t="e">
        <f>Q844-R844-VLOOKUP(C844, Вчера_Спутник!C:BG, 15, FALSE)</f>
        <v>#N/A</v>
      </c>
      <c r="AO844" s="53" t="e">
        <f>S844-T844-VLOOKUP(C844, Вчера_Спутник!C:BG, 17, FALSE)</f>
        <v>#N/A</v>
      </c>
      <c r="AP844" s="53" t="e">
        <f>U844-V844-VLOOKUP(C844, Вчера_Спутник!C:BG, 19, FALSE)</f>
        <v>#N/A</v>
      </c>
      <c r="AQ844" s="53" t="e">
        <f>W844-X844-VLOOKUP(C844, Вчера_Спутник!C:BG, 21, FALSE)</f>
        <v>#N/A</v>
      </c>
      <c r="AR844" s="53" t="e">
        <f>Y844-Z844-VLOOKUP(C844, Вчера_Спутник!C:BG, 23, FALSE)</f>
        <v>#N/A</v>
      </c>
      <c r="AS844" s="53" t="e">
        <f>VLOOKUP(C844, Вчера_Спутник!C:BG, 25, FALSE)+F844-V844-Z844-AA844</f>
        <v>#N/A</v>
      </c>
    </row>
    <row r="845" spans="1:45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4"/>
      <c r="AB845" s="48"/>
      <c r="AC845" s="53">
        <f t="shared" si="27"/>
        <v>0</v>
      </c>
      <c r="AD845" s="53">
        <f t="shared" si="28"/>
        <v>0</v>
      </c>
      <c r="AE845" s="53" t="str">
        <f>IF(ISNA(VLOOKUP(C845,Вчера_Спутник!C:C, 1, FALSE)),"ошибка",0)</f>
        <v>ошибка</v>
      </c>
      <c r="AF845" s="55"/>
      <c r="AG845" s="53" t="e">
        <f>D845-VLOOKUP(C845, Вчера_Спутник!C:BG, 2, FALSE)</f>
        <v>#N/A</v>
      </c>
      <c r="AH845" s="53" t="e">
        <f>E845-F845-VLOOKUP(C845, Вчера_Спутник!C:BG, 3, FALSE)</f>
        <v>#N/A</v>
      </c>
      <c r="AI845" s="53" t="e">
        <f>G845-H845-VLOOKUP(C845, Вчера_Спутник!C:BG, 5, FALSE)</f>
        <v>#N/A</v>
      </c>
      <c r="AJ845" s="53" t="e">
        <f>I845-J845-VLOOKUP(C845, Вчера_Спутник!C:BG, 7, FALSE)</f>
        <v>#N/A</v>
      </c>
      <c r="AK845" s="53" t="e">
        <f>K845-L845-VLOOKUP(C845, Вчера_Спутник!C:BG, 9, FALSE)</f>
        <v>#N/A</v>
      </c>
      <c r="AL845" s="53" t="e">
        <f>M845-N845-VLOOKUP(C845, Вчера_Спутник!C:BG, 11, FALSE)</f>
        <v>#N/A</v>
      </c>
      <c r="AM845" s="53" t="e">
        <f>O845-P845-VLOOKUP(C845, Вчера_Спутник!C:BG, 13, FALSE)</f>
        <v>#N/A</v>
      </c>
      <c r="AN845" s="53" t="e">
        <f>Q845-R845-VLOOKUP(C845, Вчера_Спутник!C:BG, 15, FALSE)</f>
        <v>#N/A</v>
      </c>
      <c r="AO845" s="53" t="e">
        <f>S845-T845-VLOOKUP(C845, Вчера_Спутник!C:BG, 17, FALSE)</f>
        <v>#N/A</v>
      </c>
      <c r="AP845" s="53" t="e">
        <f>U845-V845-VLOOKUP(C845, Вчера_Спутник!C:BG, 19, FALSE)</f>
        <v>#N/A</v>
      </c>
      <c r="AQ845" s="53" t="e">
        <f>W845-X845-VLOOKUP(C845, Вчера_Спутник!C:BG, 21, FALSE)</f>
        <v>#N/A</v>
      </c>
      <c r="AR845" s="53" t="e">
        <f>Y845-Z845-VLOOKUP(C845, Вчера_Спутник!C:BG, 23, FALSE)</f>
        <v>#N/A</v>
      </c>
      <c r="AS845" s="53" t="e">
        <f>VLOOKUP(C845, Вчера_Спутник!C:BG, 25, FALSE)+F845-V845-Z845-AA845</f>
        <v>#N/A</v>
      </c>
    </row>
    <row r="846" spans="1:45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4"/>
      <c r="AB846" s="48"/>
      <c r="AC846" s="53">
        <f t="shared" si="27"/>
        <v>0</v>
      </c>
      <c r="AD846" s="53">
        <f t="shared" si="28"/>
        <v>0</v>
      </c>
      <c r="AE846" s="53" t="str">
        <f>IF(ISNA(VLOOKUP(C846,Вчера_Спутник!C:C, 1, FALSE)),"ошибка",0)</f>
        <v>ошибка</v>
      </c>
      <c r="AF846" s="55"/>
      <c r="AG846" s="53" t="e">
        <f>D846-VLOOKUP(C846, Вчера_Спутник!C:BG, 2, FALSE)</f>
        <v>#N/A</v>
      </c>
      <c r="AH846" s="53" t="e">
        <f>E846-F846-VLOOKUP(C846, Вчера_Спутник!C:BG, 3, FALSE)</f>
        <v>#N/A</v>
      </c>
      <c r="AI846" s="53" t="e">
        <f>G846-H846-VLOOKUP(C846, Вчера_Спутник!C:BG, 5, FALSE)</f>
        <v>#N/A</v>
      </c>
      <c r="AJ846" s="53" t="e">
        <f>I846-J846-VLOOKUP(C846, Вчера_Спутник!C:BG, 7, FALSE)</f>
        <v>#N/A</v>
      </c>
      <c r="AK846" s="53" t="e">
        <f>K846-L846-VLOOKUP(C846, Вчера_Спутник!C:BG, 9, FALSE)</f>
        <v>#N/A</v>
      </c>
      <c r="AL846" s="53" t="e">
        <f>M846-N846-VLOOKUP(C846, Вчера_Спутник!C:BG, 11, FALSE)</f>
        <v>#N/A</v>
      </c>
      <c r="AM846" s="53" t="e">
        <f>O846-P846-VLOOKUP(C846, Вчера_Спутник!C:BG, 13, FALSE)</f>
        <v>#N/A</v>
      </c>
      <c r="AN846" s="53" t="e">
        <f>Q846-R846-VLOOKUP(C846, Вчера_Спутник!C:BG, 15, FALSE)</f>
        <v>#N/A</v>
      </c>
      <c r="AO846" s="53" t="e">
        <f>S846-T846-VLOOKUP(C846, Вчера_Спутник!C:BG, 17, FALSE)</f>
        <v>#N/A</v>
      </c>
      <c r="AP846" s="53" t="e">
        <f>U846-V846-VLOOKUP(C846, Вчера_Спутник!C:BG, 19, FALSE)</f>
        <v>#N/A</v>
      </c>
      <c r="AQ846" s="53" t="e">
        <f>W846-X846-VLOOKUP(C846, Вчера_Спутник!C:BG, 21, FALSE)</f>
        <v>#N/A</v>
      </c>
      <c r="AR846" s="53" t="e">
        <f>Y846-Z846-VLOOKUP(C846, Вчера_Спутник!C:BG, 23, FALSE)</f>
        <v>#N/A</v>
      </c>
      <c r="AS846" s="53" t="e">
        <f>VLOOKUP(C846, Вчера_Спутник!C:BG, 25, FALSE)+F846-V846-Z846-AA846</f>
        <v>#N/A</v>
      </c>
    </row>
    <row r="847" spans="1:45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4"/>
      <c r="AB847" s="48"/>
      <c r="AC847" s="53">
        <f t="shared" si="27"/>
        <v>0</v>
      </c>
      <c r="AD847" s="53">
        <f t="shared" si="28"/>
        <v>0</v>
      </c>
      <c r="AE847" s="53" t="str">
        <f>IF(ISNA(VLOOKUP(C847,Вчера_Спутник!C:C, 1, FALSE)),"ошибка",0)</f>
        <v>ошибка</v>
      </c>
      <c r="AF847" s="55"/>
      <c r="AG847" s="53" t="e">
        <f>D847-VLOOKUP(C847, Вчера_Спутник!C:BG, 2, FALSE)</f>
        <v>#N/A</v>
      </c>
      <c r="AH847" s="53" t="e">
        <f>E847-F847-VLOOKUP(C847, Вчера_Спутник!C:BG, 3, FALSE)</f>
        <v>#N/A</v>
      </c>
      <c r="AI847" s="53" t="e">
        <f>G847-H847-VLOOKUP(C847, Вчера_Спутник!C:BG, 5, FALSE)</f>
        <v>#N/A</v>
      </c>
      <c r="AJ847" s="53" t="e">
        <f>I847-J847-VLOOKUP(C847, Вчера_Спутник!C:BG, 7, FALSE)</f>
        <v>#N/A</v>
      </c>
      <c r="AK847" s="53" t="e">
        <f>K847-L847-VLOOKUP(C847, Вчера_Спутник!C:BG, 9, FALSE)</f>
        <v>#N/A</v>
      </c>
      <c r="AL847" s="53" t="e">
        <f>M847-N847-VLOOKUP(C847, Вчера_Спутник!C:BG, 11, FALSE)</f>
        <v>#N/A</v>
      </c>
      <c r="AM847" s="53" t="e">
        <f>O847-P847-VLOOKUP(C847, Вчера_Спутник!C:BG, 13, FALSE)</f>
        <v>#N/A</v>
      </c>
      <c r="AN847" s="53" t="e">
        <f>Q847-R847-VLOOKUP(C847, Вчера_Спутник!C:BG, 15, FALSE)</f>
        <v>#N/A</v>
      </c>
      <c r="AO847" s="53" t="e">
        <f>S847-T847-VLOOKUP(C847, Вчера_Спутник!C:BG, 17, FALSE)</f>
        <v>#N/A</v>
      </c>
      <c r="AP847" s="53" t="e">
        <f>U847-V847-VLOOKUP(C847, Вчера_Спутник!C:BG, 19, FALSE)</f>
        <v>#N/A</v>
      </c>
      <c r="AQ847" s="53" t="e">
        <f>W847-X847-VLOOKUP(C847, Вчера_Спутник!C:BG, 21, FALSE)</f>
        <v>#N/A</v>
      </c>
      <c r="AR847" s="53" t="e">
        <f>Y847-Z847-VLOOKUP(C847, Вчера_Спутник!C:BG, 23, FALSE)</f>
        <v>#N/A</v>
      </c>
      <c r="AS847" s="53" t="e">
        <f>VLOOKUP(C847, Вчера_Спутник!C:BG, 25, FALSE)+F847-V847-Z847-AA847</f>
        <v>#N/A</v>
      </c>
    </row>
    <row r="848" spans="1:45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4"/>
      <c r="AB848" s="48"/>
      <c r="AC848" s="53">
        <f t="shared" si="27"/>
        <v>0</v>
      </c>
      <c r="AD848" s="53">
        <f t="shared" si="28"/>
        <v>0</v>
      </c>
      <c r="AE848" s="53" t="str">
        <f>IF(ISNA(VLOOKUP(C848,Вчера_Спутник!C:C, 1, FALSE)),"ошибка",0)</f>
        <v>ошибка</v>
      </c>
      <c r="AF848" s="55"/>
      <c r="AG848" s="53" t="e">
        <f>D848-VLOOKUP(C848, Вчера_Спутник!C:BG, 2, FALSE)</f>
        <v>#N/A</v>
      </c>
      <c r="AH848" s="53" t="e">
        <f>E848-F848-VLOOKUP(C848, Вчера_Спутник!C:BG, 3, FALSE)</f>
        <v>#N/A</v>
      </c>
      <c r="AI848" s="53" t="e">
        <f>G848-H848-VLOOKUP(C848, Вчера_Спутник!C:BG, 5, FALSE)</f>
        <v>#N/A</v>
      </c>
      <c r="AJ848" s="53" t="e">
        <f>I848-J848-VLOOKUP(C848, Вчера_Спутник!C:BG, 7, FALSE)</f>
        <v>#N/A</v>
      </c>
      <c r="AK848" s="53" t="e">
        <f>K848-L848-VLOOKUP(C848, Вчера_Спутник!C:BG, 9, FALSE)</f>
        <v>#N/A</v>
      </c>
      <c r="AL848" s="53" t="e">
        <f>M848-N848-VLOOKUP(C848, Вчера_Спутник!C:BG, 11, FALSE)</f>
        <v>#N/A</v>
      </c>
      <c r="AM848" s="53" t="e">
        <f>O848-P848-VLOOKUP(C848, Вчера_Спутник!C:BG, 13, FALSE)</f>
        <v>#N/A</v>
      </c>
      <c r="AN848" s="53" t="e">
        <f>Q848-R848-VLOOKUP(C848, Вчера_Спутник!C:BG, 15, FALSE)</f>
        <v>#N/A</v>
      </c>
      <c r="AO848" s="53" t="e">
        <f>S848-T848-VLOOKUP(C848, Вчера_Спутник!C:BG, 17, FALSE)</f>
        <v>#N/A</v>
      </c>
      <c r="AP848" s="53" t="e">
        <f>U848-V848-VLOOKUP(C848, Вчера_Спутник!C:BG, 19, FALSE)</f>
        <v>#N/A</v>
      </c>
      <c r="AQ848" s="53" t="e">
        <f>W848-X848-VLOOKUP(C848, Вчера_Спутник!C:BG, 21, FALSE)</f>
        <v>#N/A</v>
      </c>
      <c r="AR848" s="53" t="e">
        <f>Y848-Z848-VLOOKUP(C848, Вчера_Спутник!C:BG, 23, FALSE)</f>
        <v>#N/A</v>
      </c>
      <c r="AS848" s="53" t="e">
        <f>VLOOKUP(C848, Вчера_Спутник!C:BG, 25, FALSE)+F848-V848-Z848-AA848</f>
        <v>#N/A</v>
      </c>
    </row>
    <row r="849" spans="1:45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4"/>
      <c r="AB849" s="48"/>
      <c r="AC849" s="53">
        <f t="shared" si="27"/>
        <v>0</v>
      </c>
      <c r="AD849" s="53">
        <f t="shared" si="28"/>
        <v>0</v>
      </c>
      <c r="AE849" s="53" t="str">
        <f>IF(ISNA(VLOOKUP(C849,Вчера_Спутник!C:C, 1, FALSE)),"ошибка",0)</f>
        <v>ошибка</v>
      </c>
      <c r="AF849" s="55"/>
      <c r="AG849" s="53" t="e">
        <f>D849-VLOOKUP(C849, Вчера_Спутник!C:BG, 2, FALSE)</f>
        <v>#N/A</v>
      </c>
      <c r="AH849" s="53" t="e">
        <f>E849-F849-VLOOKUP(C849, Вчера_Спутник!C:BG, 3, FALSE)</f>
        <v>#N/A</v>
      </c>
      <c r="AI849" s="53" t="e">
        <f>G849-H849-VLOOKUP(C849, Вчера_Спутник!C:BG, 5, FALSE)</f>
        <v>#N/A</v>
      </c>
      <c r="AJ849" s="53" t="e">
        <f>I849-J849-VLOOKUP(C849, Вчера_Спутник!C:BG, 7, FALSE)</f>
        <v>#N/A</v>
      </c>
      <c r="AK849" s="53" t="e">
        <f>K849-L849-VLOOKUP(C849, Вчера_Спутник!C:BG, 9, FALSE)</f>
        <v>#N/A</v>
      </c>
      <c r="AL849" s="53" t="e">
        <f>M849-N849-VLOOKUP(C849, Вчера_Спутник!C:BG, 11, FALSE)</f>
        <v>#N/A</v>
      </c>
      <c r="AM849" s="53" t="e">
        <f>O849-P849-VLOOKUP(C849, Вчера_Спутник!C:BG, 13, FALSE)</f>
        <v>#N/A</v>
      </c>
      <c r="AN849" s="53" t="e">
        <f>Q849-R849-VLOOKUP(C849, Вчера_Спутник!C:BG, 15, FALSE)</f>
        <v>#N/A</v>
      </c>
      <c r="AO849" s="53" t="e">
        <f>S849-T849-VLOOKUP(C849, Вчера_Спутник!C:BG, 17, FALSE)</f>
        <v>#N/A</v>
      </c>
      <c r="AP849" s="53" t="e">
        <f>U849-V849-VLOOKUP(C849, Вчера_Спутник!C:BG, 19, FALSE)</f>
        <v>#N/A</v>
      </c>
      <c r="AQ849" s="53" t="e">
        <f>W849-X849-VLOOKUP(C849, Вчера_Спутник!C:BG, 21, FALSE)</f>
        <v>#N/A</v>
      </c>
      <c r="AR849" s="53" t="e">
        <f>Y849-Z849-VLOOKUP(C849, Вчера_Спутник!C:BG, 23, FALSE)</f>
        <v>#N/A</v>
      </c>
      <c r="AS849" s="53" t="e">
        <f>VLOOKUP(C849, Вчера_Спутник!C:BG, 25, FALSE)+F849-V849-Z849-AA849</f>
        <v>#N/A</v>
      </c>
    </row>
    <row r="850" spans="1:45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4"/>
      <c r="AB850" s="48"/>
      <c r="AC850" s="53">
        <f t="shared" si="27"/>
        <v>0</v>
      </c>
      <c r="AD850" s="53">
        <f t="shared" si="28"/>
        <v>0</v>
      </c>
      <c r="AE850" s="53" t="str">
        <f>IF(ISNA(VLOOKUP(C850,Вчера_Спутник!C:C, 1, FALSE)),"ошибка",0)</f>
        <v>ошибка</v>
      </c>
      <c r="AF850" s="55"/>
      <c r="AG850" s="53" t="e">
        <f>D850-VLOOKUP(C850, Вчера_Спутник!C:BG, 2, FALSE)</f>
        <v>#N/A</v>
      </c>
      <c r="AH850" s="53" t="e">
        <f>E850-F850-VLOOKUP(C850, Вчера_Спутник!C:BG, 3, FALSE)</f>
        <v>#N/A</v>
      </c>
      <c r="AI850" s="53" t="e">
        <f>G850-H850-VLOOKUP(C850, Вчера_Спутник!C:BG, 5, FALSE)</f>
        <v>#N/A</v>
      </c>
      <c r="AJ850" s="53" t="e">
        <f>I850-J850-VLOOKUP(C850, Вчера_Спутник!C:BG, 7, FALSE)</f>
        <v>#N/A</v>
      </c>
      <c r="AK850" s="53" t="e">
        <f>K850-L850-VLOOKUP(C850, Вчера_Спутник!C:BG, 9, FALSE)</f>
        <v>#N/A</v>
      </c>
      <c r="AL850" s="53" t="e">
        <f>M850-N850-VLOOKUP(C850, Вчера_Спутник!C:BG, 11, FALSE)</f>
        <v>#N/A</v>
      </c>
      <c r="AM850" s="53" t="e">
        <f>O850-P850-VLOOKUP(C850, Вчера_Спутник!C:BG, 13, FALSE)</f>
        <v>#N/A</v>
      </c>
      <c r="AN850" s="53" t="e">
        <f>Q850-R850-VLOOKUP(C850, Вчера_Спутник!C:BG, 15, FALSE)</f>
        <v>#N/A</v>
      </c>
      <c r="AO850" s="53" t="e">
        <f>S850-T850-VLOOKUP(C850, Вчера_Спутник!C:BG, 17, FALSE)</f>
        <v>#N/A</v>
      </c>
      <c r="AP850" s="53" t="e">
        <f>U850-V850-VLOOKUP(C850, Вчера_Спутник!C:BG, 19, FALSE)</f>
        <v>#N/A</v>
      </c>
      <c r="AQ850" s="53" t="e">
        <f>W850-X850-VLOOKUP(C850, Вчера_Спутник!C:BG, 21, FALSE)</f>
        <v>#N/A</v>
      </c>
      <c r="AR850" s="53" t="e">
        <f>Y850-Z850-VLOOKUP(C850, Вчера_Спутник!C:BG, 23, FALSE)</f>
        <v>#N/A</v>
      </c>
      <c r="AS850" s="53" t="e">
        <f>VLOOKUP(C850, Вчера_Спутник!C:BG, 25, FALSE)+F850-V850-Z850-AA850</f>
        <v>#N/A</v>
      </c>
    </row>
    <row r="851" spans="1:45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4"/>
      <c r="AB851" s="48"/>
      <c r="AC851" s="53">
        <f t="shared" si="27"/>
        <v>0</v>
      </c>
      <c r="AD851" s="53">
        <f t="shared" si="28"/>
        <v>0</v>
      </c>
      <c r="AE851" s="53" t="str">
        <f>IF(ISNA(VLOOKUP(C851,Вчера_Спутник!C:C, 1, FALSE)),"ошибка",0)</f>
        <v>ошибка</v>
      </c>
      <c r="AF851" s="55"/>
      <c r="AG851" s="53" t="e">
        <f>D851-VLOOKUP(C851, Вчера_Спутник!C:BG, 2, FALSE)</f>
        <v>#N/A</v>
      </c>
      <c r="AH851" s="53" t="e">
        <f>E851-F851-VLOOKUP(C851, Вчера_Спутник!C:BG, 3, FALSE)</f>
        <v>#N/A</v>
      </c>
      <c r="AI851" s="53" t="e">
        <f>G851-H851-VLOOKUP(C851, Вчера_Спутник!C:BG, 5, FALSE)</f>
        <v>#N/A</v>
      </c>
      <c r="AJ851" s="53" t="e">
        <f>I851-J851-VLOOKUP(C851, Вчера_Спутник!C:BG, 7, FALSE)</f>
        <v>#N/A</v>
      </c>
      <c r="AK851" s="53" t="e">
        <f>K851-L851-VLOOKUP(C851, Вчера_Спутник!C:BG, 9, FALSE)</f>
        <v>#N/A</v>
      </c>
      <c r="AL851" s="53" t="e">
        <f>M851-N851-VLOOKUP(C851, Вчера_Спутник!C:BG, 11, FALSE)</f>
        <v>#N/A</v>
      </c>
      <c r="AM851" s="53" t="e">
        <f>O851-P851-VLOOKUP(C851, Вчера_Спутник!C:BG, 13, FALSE)</f>
        <v>#N/A</v>
      </c>
      <c r="AN851" s="53" t="e">
        <f>Q851-R851-VLOOKUP(C851, Вчера_Спутник!C:BG, 15, FALSE)</f>
        <v>#N/A</v>
      </c>
      <c r="AO851" s="53" t="e">
        <f>S851-T851-VLOOKUP(C851, Вчера_Спутник!C:BG, 17, FALSE)</f>
        <v>#N/A</v>
      </c>
      <c r="AP851" s="53" t="e">
        <f>U851-V851-VLOOKUP(C851, Вчера_Спутник!C:BG, 19, FALSE)</f>
        <v>#N/A</v>
      </c>
      <c r="AQ851" s="53" t="e">
        <f>W851-X851-VLOOKUP(C851, Вчера_Спутник!C:BG, 21, FALSE)</f>
        <v>#N/A</v>
      </c>
      <c r="AR851" s="53" t="e">
        <f>Y851-Z851-VLOOKUP(C851, Вчера_Спутник!C:BG, 23, FALSE)</f>
        <v>#N/A</v>
      </c>
      <c r="AS851" s="53" t="e">
        <f>VLOOKUP(C851, Вчера_Спутник!C:BG, 25, FALSE)+F851-V851-Z851-AA851</f>
        <v>#N/A</v>
      </c>
    </row>
    <row r="852" spans="1:45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4"/>
      <c r="AB852" s="48"/>
      <c r="AC852" s="53">
        <f t="shared" si="27"/>
        <v>0</v>
      </c>
      <c r="AD852" s="53">
        <f t="shared" si="28"/>
        <v>0</v>
      </c>
      <c r="AE852" s="53" t="str">
        <f>IF(ISNA(VLOOKUP(C852,Вчера_Спутник!C:C, 1, FALSE)),"ошибка",0)</f>
        <v>ошибка</v>
      </c>
      <c r="AF852" s="55"/>
      <c r="AG852" s="53" t="e">
        <f>D852-VLOOKUP(C852, Вчера_Спутник!C:BG, 2, FALSE)</f>
        <v>#N/A</v>
      </c>
      <c r="AH852" s="53" t="e">
        <f>E852-F852-VLOOKUP(C852, Вчера_Спутник!C:BG, 3, FALSE)</f>
        <v>#N/A</v>
      </c>
      <c r="AI852" s="53" t="e">
        <f>G852-H852-VLOOKUP(C852, Вчера_Спутник!C:BG, 5, FALSE)</f>
        <v>#N/A</v>
      </c>
      <c r="AJ852" s="53" t="e">
        <f>I852-J852-VLOOKUP(C852, Вчера_Спутник!C:BG, 7, FALSE)</f>
        <v>#N/A</v>
      </c>
      <c r="AK852" s="53" t="e">
        <f>K852-L852-VLOOKUP(C852, Вчера_Спутник!C:BG, 9, FALSE)</f>
        <v>#N/A</v>
      </c>
      <c r="AL852" s="53" t="e">
        <f>M852-N852-VLOOKUP(C852, Вчера_Спутник!C:BG, 11, FALSE)</f>
        <v>#N/A</v>
      </c>
      <c r="AM852" s="53" t="e">
        <f>O852-P852-VLOOKUP(C852, Вчера_Спутник!C:BG, 13, FALSE)</f>
        <v>#N/A</v>
      </c>
      <c r="AN852" s="53" t="e">
        <f>Q852-R852-VLOOKUP(C852, Вчера_Спутник!C:BG, 15, FALSE)</f>
        <v>#N/A</v>
      </c>
      <c r="AO852" s="53" t="e">
        <f>S852-T852-VLOOKUP(C852, Вчера_Спутник!C:BG, 17, FALSE)</f>
        <v>#N/A</v>
      </c>
      <c r="AP852" s="53" t="e">
        <f>U852-V852-VLOOKUP(C852, Вчера_Спутник!C:BG, 19, FALSE)</f>
        <v>#N/A</v>
      </c>
      <c r="AQ852" s="53" t="e">
        <f>W852-X852-VLOOKUP(C852, Вчера_Спутник!C:BG, 21, FALSE)</f>
        <v>#N/A</v>
      </c>
      <c r="AR852" s="53" t="e">
        <f>Y852-Z852-VLOOKUP(C852, Вчера_Спутник!C:BG, 23, FALSE)</f>
        <v>#N/A</v>
      </c>
      <c r="AS852" s="53" t="e">
        <f>VLOOKUP(C852, Вчера_Спутник!C:BG, 25, FALSE)+F852-V852-Z852-AA852</f>
        <v>#N/A</v>
      </c>
    </row>
    <row r="853" spans="1:45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4"/>
      <c r="AB853" s="48"/>
      <c r="AC853" s="53">
        <f t="shared" si="27"/>
        <v>0</v>
      </c>
      <c r="AD853" s="53">
        <f t="shared" si="28"/>
        <v>0</v>
      </c>
      <c r="AE853" s="53" t="str">
        <f>IF(ISNA(VLOOKUP(C853,Вчера_Спутник!C:C, 1, FALSE)),"ошибка",0)</f>
        <v>ошибка</v>
      </c>
      <c r="AF853" s="55"/>
      <c r="AG853" s="53" t="e">
        <f>D853-VLOOKUP(C853, Вчера_Спутник!C:BG, 2, FALSE)</f>
        <v>#N/A</v>
      </c>
      <c r="AH853" s="53" t="e">
        <f>E853-F853-VLOOKUP(C853, Вчера_Спутник!C:BG, 3, FALSE)</f>
        <v>#N/A</v>
      </c>
      <c r="AI853" s="53" t="e">
        <f>G853-H853-VLOOKUP(C853, Вчера_Спутник!C:BG, 5, FALSE)</f>
        <v>#N/A</v>
      </c>
      <c r="AJ853" s="53" t="e">
        <f>I853-J853-VLOOKUP(C853, Вчера_Спутник!C:BG, 7, FALSE)</f>
        <v>#N/A</v>
      </c>
      <c r="AK853" s="53" t="e">
        <f>K853-L853-VLOOKUP(C853, Вчера_Спутник!C:BG, 9, FALSE)</f>
        <v>#N/A</v>
      </c>
      <c r="AL853" s="53" t="e">
        <f>M853-N853-VLOOKUP(C853, Вчера_Спутник!C:BG, 11, FALSE)</f>
        <v>#N/A</v>
      </c>
      <c r="AM853" s="53" t="e">
        <f>O853-P853-VLOOKUP(C853, Вчера_Спутник!C:BG, 13, FALSE)</f>
        <v>#N/A</v>
      </c>
      <c r="AN853" s="53" t="e">
        <f>Q853-R853-VLOOKUP(C853, Вчера_Спутник!C:BG, 15, FALSE)</f>
        <v>#N/A</v>
      </c>
      <c r="AO853" s="53" t="e">
        <f>S853-T853-VLOOKUP(C853, Вчера_Спутник!C:BG, 17, FALSE)</f>
        <v>#N/A</v>
      </c>
      <c r="AP853" s="53" t="e">
        <f>U853-V853-VLOOKUP(C853, Вчера_Спутник!C:BG, 19, FALSE)</f>
        <v>#N/A</v>
      </c>
      <c r="AQ853" s="53" t="e">
        <f>W853-X853-VLOOKUP(C853, Вчера_Спутник!C:BG, 21, FALSE)</f>
        <v>#N/A</v>
      </c>
      <c r="AR853" s="53" t="e">
        <f>Y853-Z853-VLOOKUP(C853, Вчера_Спутник!C:BG, 23, FALSE)</f>
        <v>#N/A</v>
      </c>
      <c r="AS853" s="53" t="e">
        <f>VLOOKUP(C853, Вчера_Спутник!C:BG, 25, FALSE)+F853-V853-Z853-AA853</f>
        <v>#N/A</v>
      </c>
    </row>
    <row r="854" spans="1:45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4"/>
      <c r="AB854" s="48"/>
      <c r="AC854" s="53">
        <f t="shared" si="27"/>
        <v>0</v>
      </c>
      <c r="AD854" s="53">
        <f t="shared" si="28"/>
        <v>0</v>
      </c>
      <c r="AE854" s="53" t="str">
        <f>IF(ISNA(VLOOKUP(C854,Вчера_Спутник!C:C, 1, FALSE)),"ошибка",0)</f>
        <v>ошибка</v>
      </c>
      <c r="AF854" s="55"/>
      <c r="AG854" s="53" t="e">
        <f>D854-VLOOKUP(C854, Вчера_Спутник!C:BG, 2, FALSE)</f>
        <v>#N/A</v>
      </c>
      <c r="AH854" s="53" t="e">
        <f>E854-F854-VLOOKUP(C854, Вчера_Спутник!C:BG, 3, FALSE)</f>
        <v>#N/A</v>
      </c>
      <c r="AI854" s="53" t="e">
        <f>G854-H854-VLOOKUP(C854, Вчера_Спутник!C:BG, 5, FALSE)</f>
        <v>#N/A</v>
      </c>
      <c r="AJ854" s="53" t="e">
        <f>I854-J854-VLOOKUP(C854, Вчера_Спутник!C:BG, 7, FALSE)</f>
        <v>#N/A</v>
      </c>
      <c r="AK854" s="53" t="e">
        <f>K854-L854-VLOOKUP(C854, Вчера_Спутник!C:BG, 9, FALSE)</f>
        <v>#N/A</v>
      </c>
      <c r="AL854" s="53" t="e">
        <f>M854-N854-VLOOKUP(C854, Вчера_Спутник!C:BG, 11, FALSE)</f>
        <v>#N/A</v>
      </c>
      <c r="AM854" s="53" t="e">
        <f>O854-P854-VLOOKUP(C854, Вчера_Спутник!C:BG, 13, FALSE)</f>
        <v>#N/A</v>
      </c>
      <c r="AN854" s="53" t="e">
        <f>Q854-R854-VLOOKUP(C854, Вчера_Спутник!C:BG, 15, FALSE)</f>
        <v>#N/A</v>
      </c>
      <c r="AO854" s="53" t="e">
        <f>S854-T854-VLOOKUP(C854, Вчера_Спутник!C:BG, 17, FALSE)</f>
        <v>#N/A</v>
      </c>
      <c r="AP854" s="53" t="e">
        <f>U854-V854-VLOOKUP(C854, Вчера_Спутник!C:BG, 19, FALSE)</f>
        <v>#N/A</v>
      </c>
      <c r="AQ854" s="53" t="e">
        <f>W854-X854-VLOOKUP(C854, Вчера_Спутник!C:BG, 21, FALSE)</f>
        <v>#N/A</v>
      </c>
      <c r="AR854" s="53" t="e">
        <f>Y854-Z854-VLOOKUP(C854, Вчера_Спутник!C:BG, 23, FALSE)</f>
        <v>#N/A</v>
      </c>
      <c r="AS854" s="53" t="e">
        <f>VLOOKUP(C854, Вчера_Спутник!C:BG, 25, FALSE)+F854-V854-Z854-AA854</f>
        <v>#N/A</v>
      </c>
    </row>
    <row r="855" spans="1:45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4"/>
      <c r="AB855" s="48"/>
      <c r="AC855" s="53">
        <f t="shared" si="27"/>
        <v>0</v>
      </c>
      <c r="AD855" s="53">
        <f t="shared" si="28"/>
        <v>0</v>
      </c>
      <c r="AE855" s="53" t="str">
        <f>IF(ISNA(VLOOKUP(C855,Вчера_Спутник!C:C, 1, FALSE)),"ошибка",0)</f>
        <v>ошибка</v>
      </c>
      <c r="AF855" s="55"/>
      <c r="AG855" s="53" t="e">
        <f>D855-VLOOKUP(C855, Вчера_Спутник!C:BG, 2, FALSE)</f>
        <v>#N/A</v>
      </c>
      <c r="AH855" s="53" t="e">
        <f>E855-F855-VLOOKUP(C855, Вчера_Спутник!C:BG, 3, FALSE)</f>
        <v>#N/A</v>
      </c>
      <c r="AI855" s="53" t="e">
        <f>G855-H855-VLOOKUP(C855, Вчера_Спутник!C:BG, 5, FALSE)</f>
        <v>#N/A</v>
      </c>
      <c r="AJ855" s="53" t="e">
        <f>I855-J855-VLOOKUP(C855, Вчера_Спутник!C:BG, 7, FALSE)</f>
        <v>#N/A</v>
      </c>
      <c r="AK855" s="53" t="e">
        <f>K855-L855-VLOOKUP(C855, Вчера_Спутник!C:BG, 9, FALSE)</f>
        <v>#N/A</v>
      </c>
      <c r="AL855" s="53" t="e">
        <f>M855-N855-VLOOKUP(C855, Вчера_Спутник!C:BG, 11, FALSE)</f>
        <v>#N/A</v>
      </c>
      <c r="AM855" s="53" t="e">
        <f>O855-P855-VLOOKUP(C855, Вчера_Спутник!C:BG, 13, FALSE)</f>
        <v>#N/A</v>
      </c>
      <c r="AN855" s="53" t="e">
        <f>Q855-R855-VLOOKUP(C855, Вчера_Спутник!C:BG, 15, FALSE)</f>
        <v>#N/A</v>
      </c>
      <c r="AO855" s="53" t="e">
        <f>S855-T855-VLOOKUP(C855, Вчера_Спутник!C:BG, 17, FALSE)</f>
        <v>#N/A</v>
      </c>
      <c r="AP855" s="53" t="e">
        <f>U855-V855-VLOOKUP(C855, Вчера_Спутник!C:BG, 19, FALSE)</f>
        <v>#N/A</v>
      </c>
      <c r="AQ855" s="53" t="e">
        <f>W855-X855-VLOOKUP(C855, Вчера_Спутник!C:BG, 21, FALSE)</f>
        <v>#N/A</v>
      </c>
      <c r="AR855" s="53" t="e">
        <f>Y855-Z855-VLOOKUP(C855, Вчера_Спутник!C:BG, 23, FALSE)</f>
        <v>#N/A</v>
      </c>
      <c r="AS855" s="53" t="e">
        <f>VLOOKUP(C855, Вчера_Спутник!C:BG, 25, FALSE)+F855-V855-Z855-AA855</f>
        <v>#N/A</v>
      </c>
    </row>
    <row r="856" spans="1:45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4"/>
      <c r="AB856" s="48"/>
      <c r="AC856" s="53">
        <f t="shared" si="27"/>
        <v>0</v>
      </c>
      <c r="AD856" s="53">
        <f t="shared" si="28"/>
        <v>0</v>
      </c>
      <c r="AE856" s="53" t="str">
        <f>IF(ISNA(VLOOKUP(C856,Вчера_Спутник!C:C, 1, FALSE)),"ошибка",0)</f>
        <v>ошибка</v>
      </c>
      <c r="AF856" s="55"/>
      <c r="AG856" s="53" t="e">
        <f>D856-VLOOKUP(C856, Вчера_Спутник!C:BG, 2, FALSE)</f>
        <v>#N/A</v>
      </c>
      <c r="AH856" s="53" t="e">
        <f>E856-F856-VLOOKUP(C856, Вчера_Спутник!C:BG, 3, FALSE)</f>
        <v>#N/A</v>
      </c>
      <c r="AI856" s="53" t="e">
        <f>G856-H856-VLOOKUP(C856, Вчера_Спутник!C:BG, 5, FALSE)</f>
        <v>#N/A</v>
      </c>
      <c r="AJ856" s="53" t="e">
        <f>I856-J856-VLOOKUP(C856, Вчера_Спутник!C:BG, 7, FALSE)</f>
        <v>#N/A</v>
      </c>
      <c r="AK856" s="53" t="e">
        <f>K856-L856-VLOOKUP(C856, Вчера_Спутник!C:BG, 9, FALSE)</f>
        <v>#N/A</v>
      </c>
      <c r="AL856" s="53" t="e">
        <f>M856-N856-VLOOKUP(C856, Вчера_Спутник!C:BG, 11, FALSE)</f>
        <v>#N/A</v>
      </c>
      <c r="AM856" s="53" t="e">
        <f>O856-P856-VLOOKUP(C856, Вчера_Спутник!C:BG, 13, FALSE)</f>
        <v>#N/A</v>
      </c>
      <c r="AN856" s="53" t="e">
        <f>Q856-R856-VLOOKUP(C856, Вчера_Спутник!C:BG, 15, FALSE)</f>
        <v>#N/A</v>
      </c>
      <c r="AO856" s="53" t="e">
        <f>S856-T856-VLOOKUP(C856, Вчера_Спутник!C:BG, 17, FALSE)</f>
        <v>#N/A</v>
      </c>
      <c r="AP856" s="53" t="e">
        <f>U856-V856-VLOOKUP(C856, Вчера_Спутник!C:BG, 19, FALSE)</f>
        <v>#N/A</v>
      </c>
      <c r="AQ856" s="53" t="e">
        <f>W856-X856-VLOOKUP(C856, Вчера_Спутник!C:BG, 21, FALSE)</f>
        <v>#N/A</v>
      </c>
      <c r="AR856" s="53" t="e">
        <f>Y856-Z856-VLOOKUP(C856, Вчера_Спутник!C:BG, 23, FALSE)</f>
        <v>#N/A</v>
      </c>
      <c r="AS856" s="53" t="e">
        <f>VLOOKUP(C856, Вчера_Спутник!C:BG, 25, FALSE)+F856-V856-Z856-AA856</f>
        <v>#N/A</v>
      </c>
    </row>
    <row r="857" spans="1:45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4"/>
      <c r="AB857" s="48"/>
      <c r="AC857" s="53">
        <f t="shared" si="27"/>
        <v>0</v>
      </c>
      <c r="AD857" s="53">
        <f t="shared" si="28"/>
        <v>0</v>
      </c>
      <c r="AE857" s="53" t="str">
        <f>IF(ISNA(VLOOKUP(C857,Вчера_Спутник!C:C, 1, FALSE)),"ошибка",0)</f>
        <v>ошибка</v>
      </c>
      <c r="AF857" s="55"/>
      <c r="AG857" s="53" t="e">
        <f>D857-VLOOKUP(C857, Вчера_Спутник!C:BG, 2, FALSE)</f>
        <v>#N/A</v>
      </c>
      <c r="AH857" s="53" t="e">
        <f>E857-F857-VLOOKUP(C857, Вчера_Спутник!C:BG, 3, FALSE)</f>
        <v>#N/A</v>
      </c>
      <c r="AI857" s="53" t="e">
        <f>G857-H857-VLOOKUP(C857, Вчера_Спутник!C:BG, 5, FALSE)</f>
        <v>#N/A</v>
      </c>
      <c r="AJ857" s="53" t="e">
        <f>I857-J857-VLOOKUP(C857, Вчера_Спутник!C:BG, 7, FALSE)</f>
        <v>#N/A</v>
      </c>
      <c r="AK857" s="53" t="e">
        <f>K857-L857-VLOOKUP(C857, Вчера_Спутник!C:BG, 9, FALSE)</f>
        <v>#N/A</v>
      </c>
      <c r="AL857" s="53" t="e">
        <f>M857-N857-VLOOKUP(C857, Вчера_Спутник!C:BG, 11, FALSE)</f>
        <v>#N/A</v>
      </c>
      <c r="AM857" s="53" t="e">
        <f>O857-P857-VLOOKUP(C857, Вчера_Спутник!C:BG, 13, FALSE)</f>
        <v>#N/A</v>
      </c>
      <c r="AN857" s="53" t="e">
        <f>Q857-R857-VLOOKUP(C857, Вчера_Спутник!C:BG, 15, FALSE)</f>
        <v>#N/A</v>
      </c>
      <c r="AO857" s="53" t="e">
        <f>S857-T857-VLOOKUP(C857, Вчера_Спутник!C:BG, 17, FALSE)</f>
        <v>#N/A</v>
      </c>
      <c r="AP857" s="53" t="e">
        <f>U857-V857-VLOOKUP(C857, Вчера_Спутник!C:BG, 19, FALSE)</f>
        <v>#N/A</v>
      </c>
      <c r="AQ857" s="53" t="e">
        <f>W857-X857-VLOOKUP(C857, Вчера_Спутник!C:BG, 21, FALSE)</f>
        <v>#N/A</v>
      </c>
      <c r="AR857" s="53" t="e">
        <f>Y857-Z857-VLOOKUP(C857, Вчера_Спутник!C:BG, 23, FALSE)</f>
        <v>#N/A</v>
      </c>
      <c r="AS857" s="53" t="e">
        <f>VLOOKUP(C857, Вчера_Спутник!C:BG, 25, FALSE)+F857-V857-Z857-AA857</f>
        <v>#N/A</v>
      </c>
    </row>
    <row r="858" spans="1:45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4"/>
      <c r="AB858" s="48"/>
      <c r="AC858" s="53">
        <f t="shared" si="27"/>
        <v>0</v>
      </c>
      <c r="AD858" s="53">
        <f t="shared" si="28"/>
        <v>0</v>
      </c>
      <c r="AE858" s="53" t="str">
        <f>IF(ISNA(VLOOKUP(C858,Вчера_Спутник!C:C, 1, FALSE)),"ошибка",0)</f>
        <v>ошибка</v>
      </c>
      <c r="AF858" s="55"/>
      <c r="AG858" s="53" t="e">
        <f>D858-VLOOKUP(C858, Вчера_Спутник!C:BG, 2, FALSE)</f>
        <v>#N/A</v>
      </c>
      <c r="AH858" s="53" t="e">
        <f>E858-F858-VLOOKUP(C858, Вчера_Спутник!C:BG, 3, FALSE)</f>
        <v>#N/A</v>
      </c>
      <c r="AI858" s="53" t="e">
        <f>G858-H858-VLOOKUP(C858, Вчера_Спутник!C:BG, 5, FALSE)</f>
        <v>#N/A</v>
      </c>
      <c r="AJ858" s="53" t="e">
        <f>I858-J858-VLOOKUP(C858, Вчера_Спутник!C:BG, 7, FALSE)</f>
        <v>#N/A</v>
      </c>
      <c r="AK858" s="53" t="e">
        <f>K858-L858-VLOOKUP(C858, Вчера_Спутник!C:BG, 9, FALSE)</f>
        <v>#N/A</v>
      </c>
      <c r="AL858" s="53" t="e">
        <f>M858-N858-VLOOKUP(C858, Вчера_Спутник!C:BG, 11, FALSE)</f>
        <v>#N/A</v>
      </c>
      <c r="AM858" s="53" t="e">
        <f>O858-P858-VLOOKUP(C858, Вчера_Спутник!C:BG, 13, FALSE)</f>
        <v>#N/A</v>
      </c>
      <c r="AN858" s="53" t="e">
        <f>Q858-R858-VLOOKUP(C858, Вчера_Спутник!C:BG, 15, FALSE)</f>
        <v>#N/A</v>
      </c>
      <c r="AO858" s="53" t="e">
        <f>S858-T858-VLOOKUP(C858, Вчера_Спутник!C:BG, 17, FALSE)</f>
        <v>#N/A</v>
      </c>
      <c r="AP858" s="53" t="e">
        <f>U858-V858-VLOOKUP(C858, Вчера_Спутник!C:BG, 19, FALSE)</f>
        <v>#N/A</v>
      </c>
      <c r="AQ858" s="53" t="e">
        <f>W858-X858-VLOOKUP(C858, Вчера_Спутник!C:BG, 21, FALSE)</f>
        <v>#N/A</v>
      </c>
      <c r="AR858" s="53" t="e">
        <f>Y858-Z858-VLOOKUP(C858, Вчера_Спутник!C:BG, 23, FALSE)</f>
        <v>#N/A</v>
      </c>
      <c r="AS858" s="53" t="e">
        <f>VLOOKUP(C858, Вчера_Спутник!C:BG, 25, FALSE)+F858-V858-Z858-AA858</f>
        <v>#N/A</v>
      </c>
    </row>
    <row r="859" spans="1:45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4"/>
      <c r="AB859" s="48"/>
      <c r="AC859" s="53">
        <f t="shared" si="27"/>
        <v>0</v>
      </c>
      <c r="AD859" s="53">
        <f t="shared" si="28"/>
        <v>0</v>
      </c>
      <c r="AE859" s="53" t="str">
        <f>IF(ISNA(VLOOKUP(C859,Вчера_Спутник!C:C, 1, FALSE)),"ошибка",0)</f>
        <v>ошибка</v>
      </c>
      <c r="AF859" s="55"/>
      <c r="AG859" s="53" t="e">
        <f>D859-VLOOKUP(C859, Вчера_Спутник!C:BG, 2, FALSE)</f>
        <v>#N/A</v>
      </c>
      <c r="AH859" s="53" t="e">
        <f>E859-F859-VLOOKUP(C859, Вчера_Спутник!C:BG, 3, FALSE)</f>
        <v>#N/A</v>
      </c>
      <c r="AI859" s="53" t="e">
        <f>G859-H859-VLOOKUP(C859, Вчера_Спутник!C:BG, 5, FALSE)</f>
        <v>#N/A</v>
      </c>
      <c r="AJ859" s="53" t="e">
        <f>I859-J859-VLOOKUP(C859, Вчера_Спутник!C:BG, 7, FALSE)</f>
        <v>#N/A</v>
      </c>
      <c r="AK859" s="53" t="e">
        <f>K859-L859-VLOOKUP(C859, Вчера_Спутник!C:BG, 9, FALSE)</f>
        <v>#N/A</v>
      </c>
      <c r="AL859" s="53" t="e">
        <f>M859-N859-VLOOKUP(C859, Вчера_Спутник!C:BG, 11, FALSE)</f>
        <v>#N/A</v>
      </c>
      <c r="AM859" s="53" t="e">
        <f>O859-P859-VLOOKUP(C859, Вчера_Спутник!C:BG, 13, FALSE)</f>
        <v>#N/A</v>
      </c>
      <c r="AN859" s="53" t="e">
        <f>Q859-R859-VLOOKUP(C859, Вчера_Спутник!C:BG, 15, FALSE)</f>
        <v>#N/A</v>
      </c>
      <c r="AO859" s="53" t="e">
        <f>S859-T859-VLOOKUP(C859, Вчера_Спутник!C:BG, 17, FALSE)</f>
        <v>#N/A</v>
      </c>
      <c r="AP859" s="53" t="e">
        <f>U859-V859-VLOOKUP(C859, Вчера_Спутник!C:BG, 19, FALSE)</f>
        <v>#N/A</v>
      </c>
      <c r="AQ859" s="53" t="e">
        <f>W859-X859-VLOOKUP(C859, Вчера_Спутник!C:BG, 21, FALSE)</f>
        <v>#N/A</v>
      </c>
      <c r="AR859" s="53" t="e">
        <f>Y859-Z859-VLOOKUP(C859, Вчера_Спутник!C:BG, 23, FALSE)</f>
        <v>#N/A</v>
      </c>
      <c r="AS859" s="53" t="e">
        <f>VLOOKUP(C859, Вчера_Спутник!C:BG, 25, FALSE)+F859-V859-Z859-AA859</f>
        <v>#N/A</v>
      </c>
    </row>
    <row r="860" spans="1:45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4"/>
      <c r="AB860" s="48"/>
      <c r="AC860" s="53">
        <f t="shared" si="27"/>
        <v>0</v>
      </c>
      <c r="AD860" s="53">
        <f t="shared" si="28"/>
        <v>0</v>
      </c>
      <c r="AE860" s="53" t="str">
        <f>IF(ISNA(VLOOKUP(C860,Вчера_Спутник!C:C, 1, FALSE)),"ошибка",0)</f>
        <v>ошибка</v>
      </c>
      <c r="AF860" s="55"/>
      <c r="AG860" s="53" t="e">
        <f>D860-VLOOKUP(C860, Вчера_Спутник!C:BG, 2, FALSE)</f>
        <v>#N/A</v>
      </c>
      <c r="AH860" s="53" t="e">
        <f>E860-F860-VLOOKUP(C860, Вчера_Спутник!C:BG, 3, FALSE)</f>
        <v>#N/A</v>
      </c>
      <c r="AI860" s="53" t="e">
        <f>G860-H860-VLOOKUP(C860, Вчера_Спутник!C:BG, 5, FALSE)</f>
        <v>#N/A</v>
      </c>
      <c r="AJ860" s="53" t="e">
        <f>I860-J860-VLOOKUP(C860, Вчера_Спутник!C:BG, 7, FALSE)</f>
        <v>#N/A</v>
      </c>
      <c r="AK860" s="53" t="e">
        <f>K860-L860-VLOOKUP(C860, Вчера_Спутник!C:BG, 9, FALSE)</f>
        <v>#N/A</v>
      </c>
      <c r="AL860" s="53" t="e">
        <f>M860-N860-VLOOKUP(C860, Вчера_Спутник!C:BG, 11, FALSE)</f>
        <v>#N/A</v>
      </c>
      <c r="AM860" s="53" t="e">
        <f>O860-P860-VLOOKUP(C860, Вчера_Спутник!C:BG, 13, FALSE)</f>
        <v>#N/A</v>
      </c>
      <c r="AN860" s="53" t="e">
        <f>Q860-R860-VLOOKUP(C860, Вчера_Спутник!C:BG, 15, FALSE)</f>
        <v>#N/A</v>
      </c>
      <c r="AO860" s="53" t="e">
        <f>S860-T860-VLOOKUP(C860, Вчера_Спутник!C:BG, 17, FALSE)</f>
        <v>#N/A</v>
      </c>
      <c r="AP860" s="53" t="e">
        <f>U860-V860-VLOOKUP(C860, Вчера_Спутник!C:BG, 19, FALSE)</f>
        <v>#N/A</v>
      </c>
      <c r="AQ860" s="53" t="e">
        <f>W860-X860-VLOOKUP(C860, Вчера_Спутник!C:BG, 21, FALSE)</f>
        <v>#N/A</v>
      </c>
      <c r="AR860" s="53" t="e">
        <f>Y860-Z860-VLOOKUP(C860, Вчера_Спутник!C:BG, 23, FALSE)</f>
        <v>#N/A</v>
      </c>
      <c r="AS860" s="53" t="e">
        <f>VLOOKUP(C860, Вчера_Спутник!C:BG, 25, FALSE)+F860-V860-Z860-AA860</f>
        <v>#N/A</v>
      </c>
    </row>
    <row r="861" spans="1:45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4"/>
      <c r="AB861" s="48"/>
      <c r="AC861" s="53">
        <f t="shared" si="27"/>
        <v>0</v>
      </c>
      <c r="AD861" s="53">
        <f t="shared" si="28"/>
        <v>0</v>
      </c>
      <c r="AE861" s="53" t="str">
        <f>IF(ISNA(VLOOKUP(C861,Вчера_Спутник!C:C, 1, FALSE)),"ошибка",0)</f>
        <v>ошибка</v>
      </c>
      <c r="AF861" s="55"/>
      <c r="AG861" s="53" t="e">
        <f>D861-VLOOKUP(C861, Вчера_Спутник!C:BG, 2, FALSE)</f>
        <v>#N/A</v>
      </c>
      <c r="AH861" s="53" t="e">
        <f>E861-F861-VLOOKUP(C861, Вчера_Спутник!C:BG, 3, FALSE)</f>
        <v>#N/A</v>
      </c>
      <c r="AI861" s="53" t="e">
        <f>G861-H861-VLOOKUP(C861, Вчера_Спутник!C:BG, 5, FALSE)</f>
        <v>#N/A</v>
      </c>
      <c r="AJ861" s="53" t="e">
        <f>I861-J861-VLOOKUP(C861, Вчера_Спутник!C:BG, 7, FALSE)</f>
        <v>#N/A</v>
      </c>
      <c r="AK861" s="53" t="e">
        <f>K861-L861-VLOOKUP(C861, Вчера_Спутник!C:BG, 9, FALSE)</f>
        <v>#N/A</v>
      </c>
      <c r="AL861" s="53" t="e">
        <f>M861-N861-VLOOKUP(C861, Вчера_Спутник!C:BG, 11, FALSE)</f>
        <v>#N/A</v>
      </c>
      <c r="AM861" s="53" t="e">
        <f>O861-P861-VLOOKUP(C861, Вчера_Спутник!C:BG, 13, FALSE)</f>
        <v>#N/A</v>
      </c>
      <c r="AN861" s="53" t="e">
        <f>Q861-R861-VLOOKUP(C861, Вчера_Спутник!C:BG, 15, FALSE)</f>
        <v>#N/A</v>
      </c>
      <c r="AO861" s="53" t="e">
        <f>S861-T861-VLOOKUP(C861, Вчера_Спутник!C:BG, 17, FALSE)</f>
        <v>#N/A</v>
      </c>
      <c r="AP861" s="53" t="e">
        <f>U861-V861-VLOOKUP(C861, Вчера_Спутник!C:BG, 19, FALSE)</f>
        <v>#N/A</v>
      </c>
      <c r="AQ861" s="53" t="e">
        <f>W861-X861-VLOOKUP(C861, Вчера_Спутник!C:BG, 21, FALSE)</f>
        <v>#N/A</v>
      </c>
      <c r="AR861" s="53" t="e">
        <f>Y861-Z861-VLOOKUP(C861, Вчера_Спутник!C:BG, 23, FALSE)</f>
        <v>#N/A</v>
      </c>
      <c r="AS861" s="53" t="e">
        <f>VLOOKUP(C861, Вчера_Спутник!C:BG, 25, FALSE)+F861-V861-Z861-AA861</f>
        <v>#N/A</v>
      </c>
    </row>
    <row r="862" spans="1:45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4"/>
      <c r="AB862" s="48"/>
      <c r="AC862" s="53">
        <f t="shared" si="27"/>
        <v>0</v>
      </c>
      <c r="AD862" s="53">
        <f t="shared" si="28"/>
        <v>0</v>
      </c>
      <c r="AE862" s="53" t="str">
        <f>IF(ISNA(VLOOKUP(C862,Вчера_Спутник!C:C, 1, FALSE)),"ошибка",0)</f>
        <v>ошибка</v>
      </c>
      <c r="AF862" s="55"/>
      <c r="AG862" s="53" t="e">
        <f>D862-VLOOKUP(C862, Вчера_Спутник!C:BG, 2, FALSE)</f>
        <v>#N/A</v>
      </c>
      <c r="AH862" s="53" t="e">
        <f>E862-F862-VLOOKUP(C862, Вчера_Спутник!C:BG, 3, FALSE)</f>
        <v>#N/A</v>
      </c>
      <c r="AI862" s="53" t="e">
        <f>G862-H862-VLOOKUP(C862, Вчера_Спутник!C:BG, 5, FALSE)</f>
        <v>#N/A</v>
      </c>
      <c r="AJ862" s="53" t="e">
        <f>I862-J862-VLOOKUP(C862, Вчера_Спутник!C:BG, 7, FALSE)</f>
        <v>#N/A</v>
      </c>
      <c r="AK862" s="53" t="e">
        <f>K862-L862-VLOOKUP(C862, Вчера_Спутник!C:BG, 9, FALSE)</f>
        <v>#N/A</v>
      </c>
      <c r="AL862" s="53" t="e">
        <f>M862-N862-VLOOKUP(C862, Вчера_Спутник!C:BG, 11, FALSE)</f>
        <v>#N/A</v>
      </c>
      <c r="AM862" s="53" t="e">
        <f>O862-P862-VLOOKUP(C862, Вчера_Спутник!C:BG, 13, FALSE)</f>
        <v>#N/A</v>
      </c>
      <c r="AN862" s="53" t="e">
        <f>Q862-R862-VLOOKUP(C862, Вчера_Спутник!C:BG, 15, FALSE)</f>
        <v>#N/A</v>
      </c>
      <c r="AO862" s="53" t="e">
        <f>S862-T862-VLOOKUP(C862, Вчера_Спутник!C:BG, 17, FALSE)</f>
        <v>#N/A</v>
      </c>
      <c r="AP862" s="53" t="e">
        <f>U862-V862-VLOOKUP(C862, Вчера_Спутник!C:BG, 19, FALSE)</f>
        <v>#N/A</v>
      </c>
      <c r="AQ862" s="53" t="e">
        <f>W862-X862-VLOOKUP(C862, Вчера_Спутник!C:BG, 21, FALSE)</f>
        <v>#N/A</v>
      </c>
      <c r="AR862" s="53" t="e">
        <f>Y862-Z862-VLOOKUP(C862, Вчера_Спутник!C:BG, 23, FALSE)</f>
        <v>#N/A</v>
      </c>
      <c r="AS862" s="53" t="e">
        <f>VLOOKUP(C862, Вчера_Спутник!C:BG, 25, FALSE)+F862-V862-Z862-AA862</f>
        <v>#N/A</v>
      </c>
    </row>
    <row r="863" spans="1:45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4"/>
      <c r="AB863" s="48"/>
      <c r="AC863" s="53">
        <f t="shared" si="27"/>
        <v>0</v>
      </c>
      <c r="AD863" s="53">
        <f t="shared" si="28"/>
        <v>0</v>
      </c>
      <c r="AE863" s="53" t="str">
        <f>IF(ISNA(VLOOKUP(C863,Вчера_Спутник!C:C, 1, FALSE)),"ошибка",0)</f>
        <v>ошибка</v>
      </c>
      <c r="AF863" s="55"/>
      <c r="AG863" s="53" t="e">
        <f>D863-VLOOKUP(C863, Вчера_Спутник!C:BG, 2, FALSE)</f>
        <v>#N/A</v>
      </c>
      <c r="AH863" s="53" t="e">
        <f>E863-F863-VLOOKUP(C863, Вчера_Спутник!C:BG, 3, FALSE)</f>
        <v>#N/A</v>
      </c>
      <c r="AI863" s="53" t="e">
        <f>G863-H863-VLOOKUP(C863, Вчера_Спутник!C:BG, 5, FALSE)</f>
        <v>#N/A</v>
      </c>
      <c r="AJ863" s="53" t="e">
        <f>I863-J863-VLOOKUP(C863, Вчера_Спутник!C:BG, 7, FALSE)</f>
        <v>#N/A</v>
      </c>
      <c r="AK863" s="53" t="e">
        <f>K863-L863-VLOOKUP(C863, Вчера_Спутник!C:BG, 9, FALSE)</f>
        <v>#N/A</v>
      </c>
      <c r="AL863" s="53" t="e">
        <f>M863-N863-VLOOKUP(C863, Вчера_Спутник!C:BG, 11, FALSE)</f>
        <v>#N/A</v>
      </c>
      <c r="AM863" s="53" t="e">
        <f>O863-P863-VLOOKUP(C863, Вчера_Спутник!C:BG, 13, FALSE)</f>
        <v>#N/A</v>
      </c>
      <c r="AN863" s="53" t="e">
        <f>Q863-R863-VLOOKUP(C863, Вчера_Спутник!C:BG, 15, FALSE)</f>
        <v>#N/A</v>
      </c>
      <c r="AO863" s="53" t="e">
        <f>S863-T863-VLOOKUP(C863, Вчера_Спутник!C:BG, 17, FALSE)</f>
        <v>#N/A</v>
      </c>
      <c r="AP863" s="53" t="e">
        <f>U863-V863-VLOOKUP(C863, Вчера_Спутник!C:BG, 19, FALSE)</f>
        <v>#N/A</v>
      </c>
      <c r="AQ863" s="53" t="e">
        <f>W863-X863-VLOOKUP(C863, Вчера_Спутник!C:BG, 21, FALSE)</f>
        <v>#N/A</v>
      </c>
      <c r="AR863" s="53" t="e">
        <f>Y863-Z863-VLOOKUP(C863, Вчера_Спутник!C:BG, 23, FALSE)</f>
        <v>#N/A</v>
      </c>
      <c r="AS863" s="53" t="e">
        <f>VLOOKUP(C863, Вчера_Спутник!C:BG, 25, FALSE)+F863-V863-Z863-AA863</f>
        <v>#N/A</v>
      </c>
    </row>
    <row r="864" spans="1:45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4"/>
      <c r="AB864" s="48"/>
      <c r="AC864" s="53">
        <f t="shared" si="27"/>
        <v>0</v>
      </c>
      <c r="AD864" s="53">
        <f t="shared" si="28"/>
        <v>0</v>
      </c>
      <c r="AE864" s="53" t="str">
        <f>IF(ISNA(VLOOKUP(C864,Вчера_Спутник!C:C, 1, FALSE)),"ошибка",0)</f>
        <v>ошибка</v>
      </c>
      <c r="AF864" s="55"/>
      <c r="AG864" s="53" t="e">
        <f>D864-VLOOKUP(C864, Вчера_Спутник!C:BG, 2, FALSE)</f>
        <v>#N/A</v>
      </c>
      <c r="AH864" s="53" t="e">
        <f>E864-F864-VLOOKUP(C864, Вчера_Спутник!C:BG, 3, FALSE)</f>
        <v>#N/A</v>
      </c>
      <c r="AI864" s="53" t="e">
        <f>G864-H864-VLOOKUP(C864, Вчера_Спутник!C:BG, 5, FALSE)</f>
        <v>#N/A</v>
      </c>
      <c r="AJ864" s="53" t="e">
        <f>I864-J864-VLOOKUP(C864, Вчера_Спутник!C:BG, 7, FALSE)</f>
        <v>#N/A</v>
      </c>
      <c r="AK864" s="53" t="e">
        <f>K864-L864-VLOOKUP(C864, Вчера_Спутник!C:BG, 9, FALSE)</f>
        <v>#N/A</v>
      </c>
      <c r="AL864" s="53" t="e">
        <f>M864-N864-VLOOKUP(C864, Вчера_Спутник!C:BG, 11, FALSE)</f>
        <v>#N/A</v>
      </c>
      <c r="AM864" s="53" t="e">
        <f>O864-P864-VLOOKUP(C864, Вчера_Спутник!C:BG, 13, FALSE)</f>
        <v>#N/A</v>
      </c>
      <c r="AN864" s="53" t="e">
        <f>Q864-R864-VLOOKUP(C864, Вчера_Спутник!C:BG, 15, FALSE)</f>
        <v>#N/A</v>
      </c>
      <c r="AO864" s="53" t="e">
        <f>S864-T864-VLOOKUP(C864, Вчера_Спутник!C:BG, 17, FALSE)</f>
        <v>#N/A</v>
      </c>
      <c r="AP864" s="53" t="e">
        <f>U864-V864-VLOOKUP(C864, Вчера_Спутник!C:BG, 19, FALSE)</f>
        <v>#N/A</v>
      </c>
      <c r="AQ864" s="53" t="e">
        <f>W864-X864-VLOOKUP(C864, Вчера_Спутник!C:BG, 21, FALSE)</f>
        <v>#N/A</v>
      </c>
      <c r="AR864" s="53" t="e">
        <f>Y864-Z864-VLOOKUP(C864, Вчера_Спутник!C:BG, 23, FALSE)</f>
        <v>#N/A</v>
      </c>
      <c r="AS864" s="53" t="e">
        <f>VLOOKUP(C864, Вчера_Спутник!C:BG, 25, FALSE)+F864-V864-Z864-AA864</f>
        <v>#N/A</v>
      </c>
    </row>
    <row r="865" spans="1:45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4"/>
      <c r="AB865" s="48"/>
      <c r="AC865" s="53">
        <f t="shared" si="27"/>
        <v>0</v>
      </c>
      <c r="AD865" s="53">
        <f t="shared" si="28"/>
        <v>0</v>
      </c>
      <c r="AE865" s="53" t="str">
        <f>IF(ISNA(VLOOKUP(C865,Вчера_Спутник!C:C, 1, FALSE)),"ошибка",0)</f>
        <v>ошибка</v>
      </c>
      <c r="AF865" s="55"/>
      <c r="AG865" s="53" t="e">
        <f>D865-VLOOKUP(C865, Вчера_Спутник!C:BG, 2, FALSE)</f>
        <v>#N/A</v>
      </c>
      <c r="AH865" s="53" t="e">
        <f>E865-F865-VLOOKUP(C865, Вчера_Спутник!C:BG, 3, FALSE)</f>
        <v>#N/A</v>
      </c>
      <c r="AI865" s="53" t="e">
        <f>G865-H865-VLOOKUP(C865, Вчера_Спутник!C:BG, 5, FALSE)</f>
        <v>#N/A</v>
      </c>
      <c r="AJ865" s="53" t="e">
        <f>I865-J865-VLOOKUP(C865, Вчера_Спутник!C:BG, 7, FALSE)</f>
        <v>#N/A</v>
      </c>
      <c r="AK865" s="53" t="e">
        <f>K865-L865-VLOOKUP(C865, Вчера_Спутник!C:BG, 9, FALSE)</f>
        <v>#N/A</v>
      </c>
      <c r="AL865" s="53" t="e">
        <f>M865-N865-VLOOKUP(C865, Вчера_Спутник!C:BG, 11, FALSE)</f>
        <v>#N/A</v>
      </c>
      <c r="AM865" s="53" t="e">
        <f>O865-P865-VLOOKUP(C865, Вчера_Спутник!C:BG, 13, FALSE)</f>
        <v>#N/A</v>
      </c>
      <c r="AN865" s="53" t="e">
        <f>Q865-R865-VLOOKUP(C865, Вчера_Спутник!C:BG, 15, FALSE)</f>
        <v>#N/A</v>
      </c>
      <c r="AO865" s="53" t="e">
        <f>S865-T865-VLOOKUP(C865, Вчера_Спутник!C:BG, 17, FALSE)</f>
        <v>#N/A</v>
      </c>
      <c r="AP865" s="53" t="e">
        <f>U865-V865-VLOOKUP(C865, Вчера_Спутник!C:BG, 19, FALSE)</f>
        <v>#N/A</v>
      </c>
      <c r="AQ865" s="53" t="e">
        <f>W865-X865-VLOOKUP(C865, Вчера_Спутник!C:BG, 21, FALSE)</f>
        <v>#N/A</v>
      </c>
      <c r="AR865" s="53" t="e">
        <f>Y865-Z865-VLOOKUP(C865, Вчера_Спутник!C:BG, 23, FALSE)</f>
        <v>#N/A</v>
      </c>
      <c r="AS865" s="53" t="e">
        <f>VLOOKUP(C865, Вчера_Спутник!C:BG, 25, FALSE)+F865-V865-Z865-AA865</f>
        <v>#N/A</v>
      </c>
    </row>
    <row r="866" spans="1:45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4"/>
      <c r="AB866" s="48"/>
      <c r="AC866" s="53">
        <f t="shared" si="27"/>
        <v>0</v>
      </c>
      <c r="AD866" s="53">
        <f t="shared" si="28"/>
        <v>0</v>
      </c>
      <c r="AE866" s="53" t="str">
        <f>IF(ISNA(VLOOKUP(C866,Вчера_Спутник!C:C, 1, FALSE)),"ошибка",0)</f>
        <v>ошибка</v>
      </c>
      <c r="AF866" s="55"/>
      <c r="AG866" s="53" t="e">
        <f>D866-VLOOKUP(C866, Вчера_Спутник!C:BG, 2, FALSE)</f>
        <v>#N/A</v>
      </c>
      <c r="AH866" s="53" t="e">
        <f>E866-F866-VLOOKUP(C866, Вчера_Спутник!C:BG, 3, FALSE)</f>
        <v>#N/A</v>
      </c>
      <c r="AI866" s="53" t="e">
        <f>G866-H866-VLOOKUP(C866, Вчера_Спутник!C:BG, 5, FALSE)</f>
        <v>#N/A</v>
      </c>
      <c r="AJ866" s="53" t="e">
        <f>I866-J866-VLOOKUP(C866, Вчера_Спутник!C:BG, 7, FALSE)</f>
        <v>#N/A</v>
      </c>
      <c r="AK866" s="53" t="e">
        <f>K866-L866-VLOOKUP(C866, Вчера_Спутник!C:BG, 9, FALSE)</f>
        <v>#N/A</v>
      </c>
      <c r="AL866" s="53" t="e">
        <f>M866-N866-VLOOKUP(C866, Вчера_Спутник!C:BG, 11, FALSE)</f>
        <v>#N/A</v>
      </c>
      <c r="AM866" s="53" t="e">
        <f>O866-P866-VLOOKUP(C866, Вчера_Спутник!C:BG, 13, FALSE)</f>
        <v>#N/A</v>
      </c>
      <c r="AN866" s="53" t="e">
        <f>Q866-R866-VLOOKUP(C866, Вчера_Спутник!C:BG, 15, FALSE)</f>
        <v>#N/A</v>
      </c>
      <c r="AO866" s="53" t="e">
        <f>S866-T866-VLOOKUP(C866, Вчера_Спутник!C:BG, 17, FALSE)</f>
        <v>#N/A</v>
      </c>
      <c r="AP866" s="53" t="e">
        <f>U866-V866-VLOOKUP(C866, Вчера_Спутник!C:BG, 19, FALSE)</f>
        <v>#N/A</v>
      </c>
      <c r="AQ866" s="53" t="e">
        <f>W866-X866-VLOOKUP(C866, Вчера_Спутник!C:BG, 21, FALSE)</f>
        <v>#N/A</v>
      </c>
      <c r="AR866" s="53" t="e">
        <f>Y866-Z866-VLOOKUP(C866, Вчера_Спутник!C:BG, 23, FALSE)</f>
        <v>#N/A</v>
      </c>
      <c r="AS866" s="53" t="e">
        <f>VLOOKUP(C866, Вчера_Спутник!C:BG, 25, FALSE)+F866-V866-Z866-AA866</f>
        <v>#N/A</v>
      </c>
    </row>
    <row r="867" spans="1:45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4"/>
      <c r="AB867" s="48"/>
      <c r="AC867" s="53">
        <f t="shared" si="27"/>
        <v>0</v>
      </c>
      <c r="AD867" s="53">
        <f t="shared" si="28"/>
        <v>0</v>
      </c>
      <c r="AE867" s="53" t="str">
        <f>IF(ISNA(VLOOKUP(C867,Вчера_Спутник!C:C, 1, FALSE)),"ошибка",0)</f>
        <v>ошибка</v>
      </c>
      <c r="AF867" s="55"/>
      <c r="AG867" s="53" t="e">
        <f>D867-VLOOKUP(C867, Вчера_Спутник!C:BG, 2, FALSE)</f>
        <v>#N/A</v>
      </c>
      <c r="AH867" s="53" t="e">
        <f>E867-F867-VLOOKUP(C867, Вчера_Спутник!C:BG, 3, FALSE)</f>
        <v>#N/A</v>
      </c>
      <c r="AI867" s="53" t="e">
        <f>G867-H867-VLOOKUP(C867, Вчера_Спутник!C:BG, 5, FALSE)</f>
        <v>#N/A</v>
      </c>
      <c r="AJ867" s="53" t="e">
        <f>I867-J867-VLOOKUP(C867, Вчера_Спутник!C:BG, 7, FALSE)</f>
        <v>#N/A</v>
      </c>
      <c r="AK867" s="53" t="e">
        <f>K867-L867-VLOOKUP(C867, Вчера_Спутник!C:BG, 9, FALSE)</f>
        <v>#N/A</v>
      </c>
      <c r="AL867" s="53" t="e">
        <f>M867-N867-VLOOKUP(C867, Вчера_Спутник!C:BG, 11, FALSE)</f>
        <v>#N/A</v>
      </c>
      <c r="AM867" s="53" t="e">
        <f>O867-P867-VLOOKUP(C867, Вчера_Спутник!C:BG, 13, FALSE)</f>
        <v>#N/A</v>
      </c>
      <c r="AN867" s="53" t="e">
        <f>Q867-R867-VLOOKUP(C867, Вчера_Спутник!C:BG, 15, FALSE)</f>
        <v>#N/A</v>
      </c>
      <c r="AO867" s="53" t="e">
        <f>S867-T867-VLOOKUP(C867, Вчера_Спутник!C:BG, 17, FALSE)</f>
        <v>#N/A</v>
      </c>
      <c r="AP867" s="53" t="e">
        <f>U867-V867-VLOOKUP(C867, Вчера_Спутник!C:BG, 19, FALSE)</f>
        <v>#N/A</v>
      </c>
      <c r="AQ867" s="53" t="e">
        <f>W867-X867-VLOOKUP(C867, Вчера_Спутник!C:BG, 21, FALSE)</f>
        <v>#N/A</v>
      </c>
      <c r="AR867" s="53" t="e">
        <f>Y867-Z867-VLOOKUP(C867, Вчера_Спутник!C:BG, 23, FALSE)</f>
        <v>#N/A</v>
      </c>
      <c r="AS867" s="53" t="e">
        <f>VLOOKUP(C867, Вчера_Спутник!C:BG, 25, FALSE)+F867-V867-Z867-AA867</f>
        <v>#N/A</v>
      </c>
    </row>
    <row r="868" spans="1:45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4"/>
      <c r="AB868" s="48"/>
      <c r="AC868" s="53">
        <f t="shared" si="27"/>
        <v>0</v>
      </c>
      <c r="AD868" s="53">
        <f t="shared" si="28"/>
        <v>0</v>
      </c>
      <c r="AE868" s="53" t="str">
        <f>IF(ISNA(VLOOKUP(C868,Вчера_Спутник!C:C, 1, FALSE)),"ошибка",0)</f>
        <v>ошибка</v>
      </c>
      <c r="AF868" s="55"/>
      <c r="AG868" s="53" t="e">
        <f>D868-VLOOKUP(C868, Вчера_Спутник!C:BG, 2, FALSE)</f>
        <v>#N/A</v>
      </c>
      <c r="AH868" s="53" t="e">
        <f>E868-F868-VLOOKUP(C868, Вчера_Спутник!C:BG, 3, FALSE)</f>
        <v>#N/A</v>
      </c>
      <c r="AI868" s="53" t="e">
        <f>G868-H868-VLOOKUP(C868, Вчера_Спутник!C:BG, 5, FALSE)</f>
        <v>#N/A</v>
      </c>
      <c r="AJ868" s="53" t="e">
        <f>I868-J868-VLOOKUP(C868, Вчера_Спутник!C:BG, 7, FALSE)</f>
        <v>#N/A</v>
      </c>
      <c r="AK868" s="53" t="e">
        <f>K868-L868-VLOOKUP(C868, Вчера_Спутник!C:BG, 9, FALSE)</f>
        <v>#N/A</v>
      </c>
      <c r="AL868" s="53" t="e">
        <f>M868-N868-VLOOKUP(C868, Вчера_Спутник!C:BG, 11, FALSE)</f>
        <v>#N/A</v>
      </c>
      <c r="AM868" s="53" t="e">
        <f>O868-P868-VLOOKUP(C868, Вчера_Спутник!C:BG, 13, FALSE)</f>
        <v>#N/A</v>
      </c>
      <c r="AN868" s="53" t="e">
        <f>Q868-R868-VLOOKUP(C868, Вчера_Спутник!C:BG, 15, FALSE)</f>
        <v>#N/A</v>
      </c>
      <c r="AO868" s="53" t="e">
        <f>S868-T868-VLOOKUP(C868, Вчера_Спутник!C:BG, 17, FALSE)</f>
        <v>#N/A</v>
      </c>
      <c r="AP868" s="53" t="e">
        <f>U868-V868-VLOOKUP(C868, Вчера_Спутник!C:BG, 19, FALSE)</f>
        <v>#N/A</v>
      </c>
      <c r="AQ868" s="53" t="e">
        <f>W868-X868-VLOOKUP(C868, Вчера_Спутник!C:BG, 21, FALSE)</f>
        <v>#N/A</v>
      </c>
      <c r="AR868" s="53" t="e">
        <f>Y868-Z868-VLOOKUP(C868, Вчера_Спутник!C:BG, 23, FALSE)</f>
        <v>#N/A</v>
      </c>
      <c r="AS868" s="53" t="e">
        <f>VLOOKUP(C868, Вчера_Спутник!C:BG, 25, FALSE)+F868-V868-Z868-AA868</f>
        <v>#N/A</v>
      </c>
    </row>
    <row r="869" spans="1:45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4"/>
      <c r="AB869" s="48"/>
      <c r="AC869" s="53">
        <f t="shared" si="27"/>
        <v>0</v>
      </c>
      <c r="AD869" s="53">
        <f t="shared" si="28"/>
        <v>0</v>
      </c>
      <c r="AE869" s="53" t="str">
        <f>IF(ISNA(VLOOKUP(C869,Вчера_Спутник!C:C, 1, FALSE)),"ошибка",0)</f>
        <v>ошибка</v>
      </c>
      <c r="AF869" s="55"/>
      <c r="AG869" s="53" t="e">
        <f>D869-VLOOKUP(C869, Вчера_Спутник!C:BG, 2, FALSE)</f>
        <v>#N/A</v>
      </c>
      <c r="AH869" s="53" t="e">
        <f>E869-F869-VLOOKUP(C869, Вчера_Спутник!C:BG, 3, FALSE)</f>
        <v>#N/A</v>
      </c>
      <c r="AI869" s="53" t="e">
        <f>G869-H869-VLOOKUP(C869, Вчера_Спутник!C:BG, 5, FALSE)</f>
        <v>#N/A</v>
      </c>
      <c r="AJ869" s="53" t="e">
        <f>I869-J869-VLOOKUP(C869, Вчера_Спутник!C:BG, 7, FALSE)</f>
        <v>#N/A</v>
      </c>
      <c r="AK869" s="53" t="e">
        <f>K869-L869-VLOOKUP(C869, Вчера_Спутник!C:BG, 9, FALSE)</f>
        <v>#N/A</v>
      </c>
      <c r="AL869" s="53" t="e">
        <f>M869-N869-VLOOKUP(C869, Вчера_Спутник!C:BG, 11, FALSE)</f>
        <v>#N/A</v>
      </c>
      <c r="AM869" s="53" t="e">
        <f>O869-P869-VLOOKUP(C869, Вчера_Спутник!C:BG, 13, FALSE)</f>
        <v>#N/A</v>
      </c>
      <c r="AN869" s="53" t="e">
        <f>Q869-R869-VLOOKUP(C869, Вчера_Спутник!C:BG, 15, FALSE)</f>
        <v>#N/A</v>
      </c>
      <c r="AO869" s="53" t="e">
        <f>S869-T869-VLOOKUP(C869, Вчера_Спутник!C:BG, 17, FALSE)</f>
        <v>#N/A</v>
      </c>
      <c r="AP869" s="53" t="e">
        <f>U869-V869-VLOOKUP(C869, Вчера_Спутник!C:BG, 19, FALSE)</f>
        <v>#N/A</v>
      </c>
      <c r="AQ869" s="53" t="e">
        <f>W869-X869-VLOOKUP(C869, Вчера_Спутник!C:BG, 21, FALSE)</f>
        <v>#N/A</v>
      </c>
      <c r="AR869" s="53" t="e">
        <f>Y869-Z869-VLOOKUP(C869, Вчера_Спутник!C:BG, 23, FALSE)</f>
        <v>#N/A</v>
      </c>
      <c r="AS869" s="53" t="e">
        <f>VLOOKUP(C869, Вчера_Спутник!C:BG, 25, FALSE)+F869-V869-Z869-AA869</f>
        <v>#N/A</v>
      </c>
    </row>
    <row r="870" spans="1:45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4"/>
      <c r="AB870" s="48"/>
      <c r="AC870" s="53">
        <f t="shared" si="27"/>
        <v>0</v>
      </c>
      <c r="AD870" s="53">
        <f t="shared" si="28"/>
        <v>0</v>
      </c>
      <c r="AE870" s="53" t="str">
        <f>IF(ISNA(VLOOKUP(C870,Вчера_Спутник!C:C, 1, FALSE)),"ошибка",0)</f>
        <v>ошибка</v>
      </c>
      <c r="AF870" s="55"/>
      <c r="AG870" s="53" t="e">
        <f>D870-VLOOKUP(C870, Вчера_Спутник!C:BG, 2, FALSE)</f>
        <v>#N/A</v>
      </c>
      <c r="AH870" s="53" t="e">
        <f>E870-F870-VLOOKUP(C870, Вчера_Спутник!C:BG, 3, FALSE)</f>
        <v>#N/A</v>
      </c>
      <c r="AI870" s="53" t="e">
        <f>G870-H870-VLOOKUP(C870, Вчера_Спутник!C:BG, 5, FALSE)</f>
        <v>#N/A</v>
      </c>
      <c r="AJ870" s="53" t="e">
        <f>I870-J870-VLOOKUP(C870, Вчера_Спутник!C:BG, 7, FALSE)</f>
        <v>#N/A</v>
      </c>
      <c r="AK870" s="53" t="e">
        <f>K870-L870-VLOOKUP(C870, Вчера_Спутник!C:BG, 9, FALSE)</f>
        <v>#N/A</v>
      </c>
      <c r="AL870" s="53" t="e">
        <f>M870-N870-VLOOKUP(C870, Вчера_Спутник!C:BG, 11, FALSE)</f>
        <v>#N/A</v>
      </c>
      <c r="AM870" s="53" t="e">
        <f>O870-P870-VLOOKUP(C870, Вчера_Спутник!C:BG, 13, FALSE)</f>
        <v>#N/A</v>
      </c>
      <c r="AN870" s="53" t="e">
        <f>Q870-R870-VLOOKUP(C870, Вчера_Спутник!C:BG, 15, FALSE)</f>
        <v>#N/A</v>
      </c>
      <c r="AO870" s="53" t="e">
        <f>S870-T870-VLOOKUP(C870, Вчера_Спутник!C:BG, 17, FALSE)</f>
        <v>#N/A</v>
      </c>
      <c r="AP870" s="53" t="e">
        <f>U870-V870-VLOOKUP(C870, Вчера_Спутник!C:BG, 19, FALSE)</f>
        <v>#N/A</v>
      </c>
      <c r="AQ870" s="53" t="e">
        <f>W870-X870-VLOOKUP(C870, Вчера_Спутник!C:BG, 21, FALSE)</f>
        <v>#N/A</v>
      </c>
      <c r="AR870" s="53" t="e">
        <f>Y870-Z870-VLOOKUP(C870, Вчера_Спутник!C:BG, 23, FALSE)</f>
        <v>#N/A</v>
      </c>
      <c r="AS870" s="53" t="e">
        <f>VLOOKUP(C870, Вчера_Спутник!C:BG, 25, FALSE)+F870-V870-Z870-AA870</f>
        <v>#N/A</v>
      </c>
    </row>
    <row r="871" spans="1:45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4"/>
      <c r="AB871" s="48"/>
      <c r="AC871" s="53">
        <f t="shared" si="27"/>
        <v>0</v>
      </c>
      <c r="AD871" s="53">
        <f t="shared" si="28"/>
        <v>0</v>
      </c>
      <c r="AE871" s="53" t="str">
        <f>IF(ISNA(VLOOKUP(C871,Вчера_Спутник!C:C, 1, FALSE)),"ошибка",0)</f>
        <v>ошибка</v>
      </c>
      <c r="AF871" s="55"/>
      <c r="AG871" s="53" t="e">
        <f>D871-VLOOKUP(C871, Вчера_Спутник!C:BG, 2, FALSE)</f>
        <v>#N/A</v>
      </c>
      <c r="AH871" s="53" t="e">
        <f>E871-F871-VLOOKUP(C871, Вчера_Спутник!C:BG, 3, FALSE)</f>
        <v>#N/A</v>
      </c>
      <c r="AI871" s="53" t="e">
        <f>G871-H871-VLOOKUP(C871, Вчера_Спутник!C:BG, 5, FALSE)</f>
        <v>#N/A</v>
      </c>
      <c r="AJ871" s="53" t="e">
        <f>I871-J871-VLOOKUP(C871, Вчера_Спутник!C:BG, 7, FALSE)</f>
        <v>#N/A</v>
      </c>
      <c r="AK871" s="53" t="e">
        <f>K871-L871-VLOOKUP(C871, Вчера_Спутник!C:BG, 9, FALSE)</f>
        <v>#N/A</v>
      </c>
      <c r="AL871" s="53" t="e">
        <f>M871-N871-VLOOKUP(C871, Вчера_Спутник!C:BG, 11, FALSE)</f>
        <v>#N/A</v>
      </c>
      <c r="AM871" s="53" t="e">
        <f>O871-P871-VLOOKUP(C871, Вчера_Спутник!C:BG, 13, FALSE)</f>
        <v>#N/A</v>
      </c>
      <c r="AN871" s="53" t="e">
        <f>Q871-R871-VLOOKUP(C871, Вчера_Спутник!C:BG, 15, FALSE)</f>
        <v>#N/A</v>
      </c>
      <c r="AO871" s="53" t="e">
        <f>S871-T871-VLOOKUP(C871, Вчера_Спутник!C:BG, 17, FALSE)</f>
        <v>#N/A</v>
      </c>
      <c r="AP871" s="53" t="e">
        <f>U871-V871-VLOOKUP(C871, Вчера_Спутник!C:BG, 19, FALSE)</f>
        <v>#N/A</v>
      </c>
      <c r="AQ871" s="53" t="e">
        <f>W871-X871-VLOOKUP(C871, Вчера_Спутник!C:BG, 21, FALSE)</f>
        <v>#N/A</v>
      </c>
      <c r="AR871" s="53" t="e">
        <f>Y871-Z871-VLOOKUP(C871, Вчера_Спутник!C:BG, 23, FALSE)</f>
        <v>#N/A</v>
      </c>
      <c r="AS871" s="53" t="e">
        <f>VLOOKUP(C871, Вчера_Спутник!C:BG, 25, FALSE)+F871-V871-Z871-AA871</f>
        <v>#N/A</v>
      </c>
    </row>
    <row r="872" spans="1:45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4"/>
      <c r="AB872" s="48"/>
      <c r="AC872" s="53">
        <f t="shared" si="27"/>
        <v>0</v>
      </c>
      <c r="AD872" s="53">
        <f t="shared" si="28"/>
        <v>0</v>
      </c>
      <c r="AE872" s="53" t="str">
        <f>IF(ISNA(VLOOKUP(C872,Вчера_Спутник!C:C, 1, FALSE)),"ошибка",0)</f>
        <v>ошибка</v>
      </c>
      <c r="AF872" s="55"/>
      <c r="AG872" s="53" t="e">
        <f>D872-VLOOKUP(C872, Вчера_Спутник!C:BG, 2, FALSE)</f>
        <v>#N/A</v>
      </c>
      <c r="AH872" s="53" t="e">
        <f>E872-F872-VLOOKUP(C872, Вчера_Спутник!C:BG, 3, FALSE)</f>
        <v>#N/A</v>
      </c>
      <c r="AI872" s="53" t="e">
        <f>G872-H872-VLOOKUP(C872, Вчера_Спутник!C:BG, 5, FALSE)</f>
        <v>#N/A</v>
      </c>
      <c r="AJ872" s="53" t="e">
        <f>I872-J872-VLOOKUP(C872, Вчера_Спутник!C:BG, 7, FALSE)</f>
        <v>#N/A</v>
      </c>
      <c r="AK872" s="53" t="e">
        <f>K872-L872-VLOOKUP(C872, Вчера_Спутник!C:BG, 9, FALSE)</f>
        <v>#N/A</v>
      </c>
      <c r="AL872" s="53" t="e">
        <f>M872-N872-VLOOKUP(C872, Вчера_Спутник!C:BG, 11, FALSE)</f>
        <v>#N/A</v>
      </c>
      <c r="AM872" s="53" t="e">
        <f>O872-P872-VLOOKUP(C872, Вчера_Спутник!C:BG, 13, FALSE)</f>
        <v>#N/A</v>
      </c>
      <c r="AN872" s="53" t="e">
        <f>Q872-R872-VLOOKUP(C872, Вчера_Спутник!C:BG, 15, FALSE)</f>
        <v>#N/A</v>
      </c>
      <c r="AO872" s="53" t="e">
        <f>S872-T872-VLOOKUP(C872, Вчера_Спутник!C:BG, 17, FALSE)</f>
        <v>#N/A</v>
      </c>
      <c r="AP872" s="53" t="e">
        <f>U872-V872-VLOOKUP(C872, Вчера_Спутник!C:BG, 19, FALSE)</f>
        <v>#N/A</v>
      </c>
      <c r="AQ872" s="53" t="e">
        <f>W872-X872-VLOOKUP(C872, Вчера_Спутник!C:BG, 21, FALSE)</f>
        <v>#N/A</v>
      </c>
      <c r="AR872" s="53" t="e">
        <f>Y872-Z872-VLOOKUP(C872, Вчера_Спутник!C:BG, 23, FALSE)</f>
        <v>#N/A</v>
      </c>
      <c r="AS872" s="53" t="e">
        <f>VLOOKUP(C872, Вчера_Спутник!C:BG, 25, FALSE)+F872-V872-Z872-AA872</f>
        <v>#N/A</v>
      </c>
    </row>
    <row r="873" spans="1:45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4"/>
      <c r="AB873" s="48"/>
      <c r="AC873" s="53">
        <f t="shared" si="27"/>
        <v>0</v>
      </c>
      <c r="AD873" s="53">
        <f t="shared" si="28"/>
        <v>0</v>
      </c>
      <c r="AE873" s="53" t="str">
        <f>IF(ISNA(VLOOKUP(C873,Вчера_Спутник!C:C, 1, FALSE)),"ошибка",0)</f>
        <v>ошибка</v>
      </c>
      <c r="AF873" s="55"/>
      <c r="AG873" s="53" t="e">
        <f>D873-VLOOKUP(C873, Вчера_Спутник!C:BG, 2, FALSE)</f>
        <v>#N/A</v>
      </c>
      <c r="AH873" s="53" t="e">
        <f>E873-F873-VLOOKUP(C873, Вчера_Спутник!C:BG, 3, FALSE)</f>
        <v>#N/A</v>
      </c>
      <c r="AI873" s="53" t="e">
        <f>G873-H873-VLOOKUP(C873, Вчера_Спутник!C:BG, 5, FALSE)</f>
        <v>#N/A</v>
      </c>
      <c r="AJ873" s="53" t="e">
        <f>I873-J873-VLOOKUP(C873, Вчера_Спутник!C:BG, 7, FALSE)</f>
        <v>#N/A</v>
      </c>
      <c r="AK873" s="53" t="e">
        <f>K873-L873-VLOOKUP(C873, Вчера_Спутник!C:BG, 9, FALSE)</f>
        <v>#N/A</v>
      </c>
      <c r="AL873" s="53" t="e">
        <f>M873-N873-VLOOKUP(C873, Вчера_Спутник!C:BG, 11, FALSE)</f>
        <v>#N/A</v>
      </c>
      <c r="AM873" s="53" t="e">
        <f>O873-P873-VLOOKUP(C873, Вчера_Спутник!C:BG, 13, FALSE)</f>
        <v>#N/A</v>
      </c>
      <c r="AN873" s="53" t="e">
        <f>Q873-R873-VLOOKUP(C873, Вчера_Спутник!C:BG, 15, FALSE)</f>
        <v>#N/A</v>
      </c>
      <c r="AO873" s="53" t="e">
        <f>S873-T873-VLOOKUP(C873, Вчера_Спутник!C:BG, 17, FALSE)</f>
        <v>#N/A</v>
      </c>
      <c r="AP873" s="53" t="e">
        <f>U873-V873-VLOOKUP(C873, Вчера_Спутник!C:BG, 19, FALSE)</f>
        <v>#N/A</v>
      </c>
      <c r="AQ873" s="53" t="e">
        <f>W873-X873-VLOOKUP(C873, Вчера_Спутник!C:BG, 21, FALSE)</f>
        <v>#N/A</v>
      </c>
      <c r="AR873" s="53" t="e">
        <f>Y873-Z873-VLOOKUP(C873, Вчера_Спутник!C:BG, 23, FALSE)</f>
        <v>#N/A</v>
      </c>
      <c r="AS873" s="53" t="e">
        <f>VLOOKUP(C873, Вчера_Спутник!C:BG, 25, FALSE)+F873-V873-Z873-AA873</f>
        <v>#N/A</v>
      </c>
    </row>
    <row r="874" spans="1:45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4"/>
      <c r="AB874" s="48"/>
      <c r="AC874" s="53">
        <f t="shared" si="27"/>
        <v>0</v>
      </c>
      <c r="AD874" s="53">
        <f t="shared" si="28"/>
        <v>0</v>
      </c>
      <c r="AE874" s="53" t="str">
        <f>IF(ISNA(VLOOKUP(C874,Вчера_Спутник!C:C, 1, FALSE)),"ошибка",0)</f>
        <v>ошибка</v>
      </c>
      <c r="AF874" s="55"/>
      <c r="AG874" s="53" t="e">
        <f>D874-VLOOKUP(C874, Вчера_Спутник!C:BG, 2, FALSE)</f>
        <v>#N/A</v>
      </c>
      <c r="AH874" s="53" t="e">
        <f>E874-F874-VLOOKUP(C874, Вчера_Спутник!C:BG, 3, FALSE)</f>
        <v>#N/A</v>
      </c>
      <c r="AI874" s="53" t="e">
        <f>G874-H874-VLOOKUP(C874, Вчера_Спутник!C:BG, 5, FALSE)</f>
        <v>#N/A</v>
      </c>
      <c r="AJ874" s="53" t="e">
        <f>I874-J874-VLOOKUP(C874, Вчера_Спутник!C:BG, 7, FALSE)</f>
        <v>#N/A</v>
      </c>
      <c r="AK874" s="53" t="e">
        <f>K874-L874-VLOOKUP(C874, Вчера_Спутник!C:BG, 9, FALSE)</f>
        <v>#N/A</v>
      </c>
      <c r="AL874" s="53" t="e">
        <f>M874-N874-VLOOKUP(C874, Вчера_Спутник!C:BG, 11, FALSE)</f>
        <v>#N/A</v>
      </c>
      <c r="AM874" s="53" t="e">
        <f>O874-P874-VLOOKUP(C874, Вчера_Спутник!C:BG, 13, FALSE)</f>
        <v>#N/A</v>
      </c>
      <c r="AN874" s="53" t="e">
        <f>Q874-R874-VLOOKUP(C874, Вчера_Спутник!C:BG, 15, FALSE)</f>
        <v>#N/A</v>
      </c>
      <c r="AO874" s="53" t="e">
        <f>S874-T874-VLOOKUP(C874, Вчера_Спутник!C:BG, 17, FALSE)</f>
        <v>#N/A</v>
      </c>
      <c r="AP874" s="53" t="e">
        <f>U874-V874-VLOOKUP(C874, Вчера_Спутник!C:BG, 19, FALSE)</f>
        <v>#N/A</v>
      </c>
      <c r="AQ874" s="53" t="e">
        <f>W874-X874-VLOOKUP(C874, Вчера_Спутник!C:BG, 21, FALSE)</f>
        <v>#N/A</v>
      </c>
      <c r="AR874" s="53" t="e">
        <f>Y874-Z874-VLOOKUP(C874, Вчера_Спутник!C:BG, 23, FALSE)</f>
        <v>#N/A</v>
      </c>
      <c r="AS874" s="53" t="e">
        <f>VLOOKUP(C874, Вчера_Спутник!C:BG, 25, FALSE)+F874-V874-Z874-AA874</f>
        <v>#N/A</v>
      </c>
    </row>
    <row r="875" spans="1:45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4"/>
      <c r="AB875" s="48"/>
      <c r="AC875" s="53">
        <f t="shared" si="27"/>
        <v>0</v>
      </c>
      <c r="AD875" s="53">
        <f t="shared" si="28"/>
        <v>0</v>
      </c>
      <c r="AE875" s="53" t="str">
        <f>IF(ISNA(VLOOKUP(C875,Вчера_Спутник!C:C, 1, FALSE)),"ошибка",0)</f>
        <v>ошибка</v>
      </c>
      <c r="AF875" s="55"/>
      <c r="AG875" s="53" t="e">
        <f>D875-VLOOKUP(C875, Вчера_Спутник!C:BG, 2, FALSE)</f>
        <v>#N/A</v>
      </c>
      <c r="AH875" s="53" t="e">
        <f>E875-F875-VLOOKUP(C875, Вчера_Спутник!C:BG, 3, FALSE)</f>
        <v>#N/A</v>
      </c>
      <c r="AI875" s="53" t="e">
        <f>G875-H875-VLOOKUP(C875, Вчера_Спутник!C:BG, 5, FALSE)</f>
        <v>#N/A</v>
      </c>
      <c r="AJ875" s="53" t="e">
        <f>I875-J875-VLOOKUP(C875, Вчера_Спутник!C:BG, 7, FALSE)</f>
        <v>#N/A</v>
      </c>
      <c r="AK875" s="53" t="e">
        <f>K875-L875-VLOOKUP(C875, Вчера_Спутник!C:BG, 9, FALSE)</f>
        <v>#N/A</v>
      </c>
      <c r="AL875" s="53" t="e">
        <f>M875-N875-VLOOKUP(C875, Вчера_Спутник!C:BG, 11, FALSE)</f>
        <v>#N/A</v>
      </c>
      <c r="AM875" s="53" t="e">
        <f>O875-P875-VLOOKUP(C875, Вчера_Спутник!C:BG, 13, FALSE)</f>
        <v>#N/A</v>
      </c>
      <c r="AN875" s="53" t="e">
        <f>Q875-R875-VLOOKUP(C875, Вчера_Спутник!C:BG, 15, FALSE)</f>
        <v>#N/A</v>
      </c>
      <c r="AO875" s="53" t="e">
        <f>S875-T875-VLOOKUP(C875, Вчера_Спутник!C:BG, 17, FALSE)</f>
        <v>#N/A</v>
      </c>
      <c r="AP875" s="53" t="e">
        <f>U875-V875-VLOOKUP(C875, Вчера_Спутник!C:BG, 19, FALSE)</f>
        <v>#N/A</v>
      </c>
      <c r="AQ875" s="53" t="e">
        <f>W875-X875-VLOOKUP(C875, Вчера_Спутник!C:BG, 21, FALSE)</f>
        <v>#N/A</v>
      </c>
      <c r="AR875" s="53" t="e">
        <f>Y875-Z875-VLOOKUP(C875, Вчера_Спутник!C:BG, 23, FALSE)</f>
        <v>#N/A</v>
      </c>
      <c r="AS875" s="53" t="e">
        <f>VLOOKUP(C875, Вчера_Спутник!C:BG, 25, FALSE)+F875-V875-Z875-AA875</f>
        <v>#N/A</v>
      </c>
    </row>
    <row r="876" spans="1:45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4"/>
      <c r="AB876" s="48"/>
      <c r="AC876" s="53">
        <f t="shared" si="27"/>
        <v>0</v>
      </c>
      <c r="AD876" s="53">
        <f t="shared" si="28"/>
        <v>0</v>
      </c>
      <c r="AE876" s="53" t="str">
        <f>IF(ISNA(VLOOKUP(C876,Вчера_Спутник!C:C, 1, FALSE)),"ошибка",0)</f>
        <v>ошибка</v>
      </c>
      <c r="AF876" s="55"/>
      <c r="AG876" s="53" t="e">
        <f>D876-VLOOKUP(C876, Вчера_Спутник!C:BG, 2, FALSE)</f>
        <v>#N/A</v>
      </c>
      <c r="AH876" s="53" t="e">
        <f>E876-F876-VLOOKUP(C876, Вчера_Спутник!C:BG, 3, FALSE)</f>
        <v>#N/A</v>
      </c>
      <c r="AI876" s="53" t="e">
        <f>G876-H876-VLOOKUP(C876, Вчера_Спутник!C:BG, 5, FALSE)</f>
        <v>#N/A</v>
      </c>
      <c r="AJ876" s="53" t="e">
        <f>I876-J876-VLOOKUP(C876, Вчера_Спутник!C:BG, 7, FALSE)</f>
        <v>#N/A</v>
      </c>
      <c r="AK876" s="53" t="e">
        <f>K876-L876-VLOOKUP(C876, Вчера_Спутник!C:BG, 9, FALSE)</f>
        <v>#N/A</v>
      </c>
      <c r="AL876" s="53" t="e">
        <f>M876-N876-VLOOKUP(C876, Вчера_Спутник!C:BG, 11, FALSE)</f>
        <v>#N/A</v>
      </c>
      <c r="AM876" s="53" t="e">
        <f>O876-P876-VLOOKUP(C876, Вчера_Спутник!C:BG, 13, FALSE)</f>
        <v>#N/A</v>
      </c>
      <c r="AN876" s="53" t="e">
        <f>Q876-R876-VLOOKUP(C876, Вчера_Спутник!C:BG, 15, FALSE)</f>
        <v>#N/A</v>
      </c>
      <c r="AO876" s="53" t="e">
        <f>S876-T876-VLOOKUP(C876, Вчера_Спутник!C:BG, 17, FALSE)</f>
        <v>#N/A</v>
      </c>
      <c r="AP876" s="53" t="e">
        <f>U876-V876-VLOOKUP(C876, Вчера_Спутник!C:BG, 19, FALSE)</f>
        <v>#N/A</v>
      </c>
      <c r="AQ876" s="53" t="e">
        <f>W876-X876-VLOOKUP(C876, Вчера_Спутник!C:BG, 21, FALSE)</f>
        <v>#N/A</v>
      </c>
      <c r="AR876" s="53" t="e">
        <f>Y876-Z876-VLOOKUP(C876, Вчера_Спутник!C:BG, 23, FALSE)</f>
        <v>#N/A</v>
      </c>
      <c r="AS876" s="53" t="e">
        <f>VLOOKUP(C876, Вчера_Спутник!C:BG, 25, FALSE)+F876-V876-Z876-AA876</f>
        <v>#N/A</v>
      </c>
    </row>
    <row r="877" spans="1:45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4"/>
      <c r="AB877" s="48"/>
      <c r="AC877" s="53">
        <f t="shared" si="27"/>
        <v>0</v>
      </c>
      <c r="AD877" s="53">
        <f t="shared" si="28"/>
        <v>0</v>
      </c>
      <c r="AE877" s="53" t="str">
        <f>IF(ISNA(VLOOKUP(C877,Вчера_Спутник!C:C, 1, FALSE)),"ошибка",0)</f>
        <v>ошибка</v>
      </c>
      <c r="AF877" s="55"/>
      <c r="AG877" s="53" t="e">
        <f>D877-VLOOKUP(C877, Вчера_Спутник!C:BG, 2, FALSE)</f>
        <v>#N/A</v>
      </c>
      <c r="AH877" s="53" t="e">
        <f>E877-F877-VLOOKUP(C877, Вчера_Спутник!C:BG, 3, FALSE)</f>
        <v>#N/A</v>
      </c>
      <c r="AI877" s="53" t="e">
        <f>G877-H877-VLOOKUP(C877, Вчера_Спутник!C:BG, 5, FALSE)</f>
        <v>#N/A</v>
      </c>
      <c r="AJ877" s="53" t="e">
        <f>I877-J877-VLOOKUP(C877, Вчера_Спутник!C:BG, 7, FALSE)</f>
        <v>#N/A</v>
      </c>
      <c r="AK877" s="53" t="e">
        <f>K877-L877-VLOOKUP(C877, Вчера_Спутник!C:BG, 9, FALSE)</f>
        <v>#N/A</v>
      </c>
      <c r="AL877" s="53" t="e">
        <f>M877-N877-VLOOKUP(C877, Вчера_Спутник!C:BG, 11, FALSE)</f>
        <v>#N/A</v>
      </c>
      <c r="AM877" s="53" t="e">
        <f>O877-P877-VLOOKUP(C877, Вчера_Спутник!C:BG, 13, FALSE)</f>
        <v>#N/A</v>
      </c>
      <c r="AN877" s="53" t="e">
        <f>Q877-R877-VLOOKUP(C877, Вчера_Спутник!C:BG, 15, FALSE)</f>
        <v>#N/A</v>
      </c>
      <c r="AO877" s="53" t="e">
        <f>S877-T877-VLOOKUP(C877, Вчера_Спутник!C:BG, 17, FALSE)</f>
        <v>#N/A</v>
      </c>
      <c r="AP877" s="53" t="e">
        <f>U877-V877-VLOOKUP(C877, Вчера_Спутник!C:BG, 19, FALSE)</f>
        <v>#N/A</v>
      </c>
      <c r="AQ877" s="53" t="e">
        <f>W877-X877-VLOOKUP(C877, Вчера_Спутник!C:BG, 21, FALSE)</f>
        <v>#N/A</v>
      </c>
      <c r="AR877" s="53" t="e">
        <f>Y877-Z877-VLOOKUP(C877, Вчера_Спутник!C:BG, 23, FALSE)</f>
        <v>#N/A</v>
      </c>
      <c r="AS877" s="53" t="e">
        <f>VLOOKUP(C877, Вчера_Спутник!C:BG, 25, FALSE)+F877-V877-Z877-AA877</f>
        <v>#N/A</v>
      </c>
    </row>
    <row r="878" spans="1:45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4"/>
      <c r="AB878" s="48"/>
      <c r="AC878" s="53">
        <f t="shared" si="27"/>
        <v>0</v>
      </c>
      <c r="AD878" s="53">
        <f t="shared" si="28"/>
        <v>0</v>
      </c>
      <c r="AE878" s="53" t="str">
        <f>IF(ISNA(VLOOKUP(C878,Вчера_Спутник!C:C, 1, FALSE)),"ошибка",0)</f>
        <v>ошибка</v>
      </c>
      <c r="AF878" s="55"/>
      <c r="AG878" s="53" t="e">
        <f>D878-VLOOKUP(C878, Вчера_Спутник!C:BG, 2, FALSE)</f>
        <v>#N/A</v>
      </c>
      <c r="AH878" s="53" t="e">
        <f>E878-F878-VLOOKUP(C878, Вчера_Спутник!C:BG, 3, FALSE)</f>
        <v>#N/A</v>
      </c>
      <c r="AI878" s="53" t="e">
        <f>G878-H878-VLOOKUP(C878, Вчера_Спутник!C:BG, 5, FALSE)</f>
        <v>#N/A</v>
      </c>
      <c r="AJ878" s="53" t="e">
        <f>I878-J878-VLOOKUP(C878, Вчера_Спутник!C:BG, 7, FALSE)</f>
        <v>#N/A</v>
      </c>
      <c r="AK878" s="53" t="e">
        <f>K878-L878-VLOOKUP(C878, Вчера_Спутник!C:BG, 9, FALSE)</f>
        <v>#N/A</v>
      </c>
      <c r="AL878" s="53" t="e">
        <f>M878-N878-VLOOKUP(C878, Вчера_Спутник!C:BG, 11, FALSE)</f>
        <v>#N/A</v>
      </c>
      <c r="AM878" s="53" t="e">
        <f>O878-P878-VLOOKUP(C878, Вчера_Спутник!C:BG, 13, FALSE)</f>
        <v>#N/A</v>
      </c>
      <c r="AN878" s="53" t="e">
        <f>Q878-R878-VLOOKUP(C878, Вчера_Спутник!C:BG, 15, FALSE)</f>
        <v>#N/A</v>
      </c>
      <c r="AO878" s="53" t="e">
        <f>S878-T878-VLOOKUP(C878, Вчера_Спутник!C:BG, 17, FALSE)</f>
        <v>#N/A</v>
      </c>
      <c r="AP878" s="53" t="e">
        <f>U878-V878-VLOOKUP(C878, Вчера_Спутник!C:BG, 19, FALSE)</f>
        <v>#N/A</v>
      </c>
      <c r="AQ878" s="53" t="e">
        <f>W878-X878-VLOOKUP(C878, Вчера_Спутник!C:BG, 21, FALSE)</f>
        <v>#N/A</v>
      </c>
      <c r="AR878" s="53" t="e">
        <f>Y878-Z878-VLOOKUP(C878, Вчера_Спутник!C:BG, 23, FALSE)</f>
        <v>#N/A</v>
      </c>
      <c r="AS878" s="53" t="e">
        <f>VLOOKUP(C878, Вчера_Спутник!C:BG, 25, FALSE)+F878-V878-Z878-AA878</f>
        <v>#N/A</v>
      </c>
    </row>
    <row r="879" spans="1:45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4"/>
      <c r="AB879" s="48"/>
      <c r="AC879" s="53">
        <f t="shared" si="27"/>
        <v>0</v>
      </c>
      <c r="AD879" s="53">
        <f t="shared" si="28"/>
        <v>0</v>
      </c>
      <c r="AE879" s="53" t="str">
        <f>IF(ISNA(VLOOKUP(C879,Вчера_Спутник!C:C, 1, FALSE)),"ошибка",0)</f>
        <v>ошибка</v>
      </c>
      <c r="AF879" s="55"/>
      <c r="AG879" s="53" t="e">
        <f>D879-VLOOKUP(C879, Вчера_Спутник!C:BG, 2, FALSE)</f>
        <v>#N/A</v>
      </c>
      <c r="AH879" s="53" t="e">
        <f>E879-F879-VLOOKUP(C879, Вчера_Спутник!C:BG, 3, FALSE)</f>
        <v>#N/A</v>
      </c>
      <c r="AI879" s="53" t="e">
        <f>G879-H879-VLOOKUP(C879, Вчера_Спутник!C:BG, 5, FALSE)</f>
        <v>#N/A</v>
      </c>
      <c r="AJ879" s="53" t="e">
        <f>I879-J879-VLOOKUP(C879, Вчера_Спутник!C:BG, 7, FALSE)</f>
        <v>#N/A</v>
      </c>
      <c r="AK879" s="53" t="e">
        <f>K879-L879-VLOOKUP(C879, Вчера_Спутник!C:BG, 9, FALSE)</f>
        <v>#N/A</v>
      </c>
      <c r="AL879" s="53" t="e">
        <f>M879-N879-VLOOKUP(C879, Вчера_Спутник!C:BG, 11, FALSE)</f>
        <v>#N/A</v>
      </c>
      <c r="AM879" s="53" t="e">
        <f>O879-P879-VLOOKUP(C879, Вчера_Спутник!C:BG, 13, FALSE)</f>
        <v>#N/A</v>
      </c>
      <c r="AN879" s="53" t="e">
        <f>Q879-R879-VLOOKUP(C879, Вчера_Спутник!C:BG, 15, FALSE)</f>
        <v>#N/A</v>
      </c>
      <c r="AO879" s="53" t="e">
        <f>S879-T879-VLOOKUP(C879, Вчера_Спутник!C:BG, 17, FALSE)</f>
        <v>#N/A</v>
      </c>
      <c r="AP879" s="53" t="e">
        <f>U879-V879-VLOOKUP(C879, Вчера_Спутник!C:BG, 19, FALSE)</f>
        <v>#N/A</v>
      </c>
      <c r="AQ879" s="53" t="e">
        <f>W879-X879-VLOOKUP(C879, Вчера_Спутник!C:BG, 21, FALSE)</f>
        <v>#N/A</v>
      </c>
      <c r="AR879" s="53" t="e">
        <f>Y879-Z879-VLOOKUP(C879, Вчера_Спутник!C:BG, 23, FALSE)</f>
        <v>#N/A</v>
      </c>
      <c r="AS879" s="53" t="e">
        <f>VLOOKUP(C879, Вчера_Спутник!C:BG, 25, FALSE)+F879-V879-Z879-AA879</f>
        <v>#N/A</v>
      </c>
    </row>
    <row r="880" spans="1:45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4"/>
      <c r="AB880" s="48"/>
      <c r="AC880" s="53">
        <f t="shared" si="27"/>
        <v>0</v>
      </c>
      <c r="AD880" s="53">
        <f t="shared" si="28"/>
        <v>0</v>
      </c>
      <c r="AE880" s="53" t="str">
        <f>IF(ISNA(VLOOKUP(C880,Вчера_Спутник!C:C, 1, FALSE)),"ошибка",0)</f>
        <v>ошибка</v>
      </c>
      <c r="AF880" s="55"/>
      <c r="AG880" s="53" t="e">
        <f>D880-VLOOKUP(C880, Вчера_Спутник!C:BG, 2, FALSE)</f>
        <v>#N/A</v>
      </c>
      <c r="AH880" s="53" t="e">
        <f>E880-F880-VLOOKUP(C880, Вчера_Спутник!C:BG, 3, FALSE)</f>
        <v>#N/A</v>
      </c>
      <c r="AI880" s="53" t="e">
        <f>G880-H880-VLOOKUP(C880, Вчера_Спутник!C:BG, 5, FALSE)</f>
        <v>#N/A</v>
      </c>
      <c r="AJ880" s="53" t="e">
        <f>I880-J880-VLOOKUP(C880, Вчера_Спутник!C:BG, 7, FALSE)</f>
        <v>#N/A</v>
      </c>
      <c r="AK880" s="53" t="e">
        <f>K880-L880-VLOOKUP(C880, Вчера_Спутник!C:BG, 9, FALSE)</f>
        <v>#N/A</v>
      </c>
      <c r="AL880" s="53" t="e">
        <f>M880-N880-VLOOKUP(C880, Вчера_Спутник!C:BG, 11, FALSE)</f>
        <v>#N/A</v>
      </c>
      <c r="AM880" s="53" t="e">
        <f>O880-P880-VLOOKUP(C880, Вчера_Спутник!C:BG, 13, FALSE)</f>
        <v>#N/A</v>
      </c>
      <c r="AN880" s="53" t="e">
        <f>Q880-R880-VLOOKUP(C880, Вчера_Спутник!C:BG, 15, FALSE)</f>
        <v>#N/A</v>
      </c>
      <c r="AO880" s="53" t="e">
        <f>S880-T880-VLOOKUP(C880, Вчера_Спутник!C:BG, 17, FALSE)</f>
        <v>#N/A</v>
      </c>
      <c r="AP880" s="53" t="e">
        <f>U880-V880-VLOOKUP(C880, Вчера_Спутник!C:BG, 19, FALSE)</f>
        <v>#N/A</v>
      </c>
      <c r="AQ880" s="53" t="e">
        <f>W880-X880-VLOOKUP(C880, Вчера_Спутник!C:BG, 21, FALSE)</f>
        <v>#N/A</v>
      </c>
      <c r="AR880" s="53" t="e">
        <f>Y880-Z880-VLOOKUP(C880, Вчера_Спутник!C:BG, 23, FALSE)</f>
        <v>#N/A</v>
      </c>
      <c r="AS880" s="53" t="e">
        <f>VLOOKUP(C880, Вчера_Спутник!C:BG, 25, FALSE)+F880-V880-Z880-AA880</f>
        <v>#N/A</v>
      </c>
    </row>
    <row r="881" spans="1:45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4"/>
      <c r="AB881" s="48"/>
      <c r="AC881" s="53">
        <f t="shared" si="27"/>
        <v>0</v>
      </c>
      <c r="AD881" s="53">
        <f t="shared" si="28"/>
        <v>0</v>
      </c>
      <c r="AE881" s="53" t="str">
        <f>IF(ISNA(VLOOKUP(C881,Вчера_Спутник!C:C, 1, FALSE)),"ошибка",0)</f>
        <v>ошибка</v>
      </c>
      <c r="AF881" s="55"/>
      <c r="AG881" s="53" t="e">
        <f>D881-VLOOKUP(C881, Вчера_Спутник!C:BG, 2, FALSE)</f>
        <v>#N/A</v>
      </c>
      <c r="AH881" s="53" t="e">
        <f>E881-F881-VLOOKUP(C881, Вчера_Спутник!C:BG, 3, FALSE)</f>
        <v>#N/A</v>
      </c>
      <c r="AI881" s="53" t="e">
        <f>G881-H881-VLOOKUP(C881, Вчера_Спутник!C:BG, 5, FALSE)</f>
        <v>#N/A</v>
      </c>
      <c r="AJ881" s="53" t="e">
        <f>I881-J881-VLOOKUP(C881, Вчера_Спутник!C:BG, 7, FALSE)</f>
        <v>#N/A</v>
      </c>
      <c r="AK881" s="53" t="e">
        <f>K881-L881-VLOOKUP(C881, Вчера_Спутник!C:BG, 9, FALSE)</f>
        <v>#N/A</v>
      </c>
      <c r="AL881" s="53" t="e">
        <f>M881-N881-VLOOKUP(C881, Вчера_Спутник!C:BG, 11, FALSE)</f>
        <v>#N/A</v>
      </c>
      <c r="AM881" s="53" t="e">
        <f>O881-P881-VLOOKUP(C881, Вчера_Спутник!C:BG, 13, FALSE)</f>
        <v>#N/A</v>
      </c>
      <c r="AN881" s="53" t="e">
        <f>Q881-R881-VLOOKUP(C881, Вчера_Спутник!C:BG, 15, FALSE)</f>
        <v>#N/A</v>
      </c>
      <c r="AO881" s="53" t="e">
        <f>S881-T881-VLOOKUP(C881, Вчера_Спутник!C:BG, 17, FALSE)</f>
        <v>#N/A</v>
      </c>
      <c r="AP881" s="53" t="e">
        <f>U881-V881-VLOOKUP(C881, Вчера_Спутник!C:BG, 19, FALSE)</f>
        <v>#N/A</v>
      </c>
      <c r="AQ881" s="53" t="e">
        <f>W881-X881-VLOOKUP(C881, Вчера_Спутник!C:BG, 21, FALSE)</f>
        <v>#N/A</v>
      </c>
      <c r="AR881" s="53" t="e">
        <f>Y881-Z881-VLOOKUP(C881, Вчера_Спутник!C:BG, 23, FALSE)</f>
        <v>#N/A</v>
      </c>
      <c r="AS881" s="53" t="e">
        <f>VLOOKUP(C881, Вчера_Спутник!C:BG, 25, FALSE)+F881-V881-Z881-AA881</f>
        <v>#N/A</v>
      </c>
    </row>
    <row r="882" spans="1:45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4"/>
      <c r="AB882" s="48"/>
      <c r="AC882" s="53">
        <f t="shared" si="27"/>
        <v>0</v>
      </c>
      <c r="AD882" s="53">
        <f t="shared" si="28"/>
        <v>0</v>
      </c>
      <c r="AE882" s="53" t="str">
        <f>IF(ISNA(VLOOKUP(C882,Вчера_Спутник!C:C, 1, FALSE)),"ошибка",0)</f>
        <v>ошибка</v>
      </c>
      <c r="AF882" s="55"/>
      <c r="AG882" s="53" t="e">
        <f>D882-VLOOKUP(C882, Вчера_Спутник!C:BG, 2, FALSE)</f>
        <v>#N/A</v>
      </c>
      <c r="AH882" s="53" t="e">
        <f>E882-F882-VLOOKUP(C882, Вчера_Спутник!C:BG, 3, FALSE)</f>
        <v>#N/A</v>
      </c>
      <c r="AI882" s="53" t="e">
        <f>G882-H882-VLOOKUP(C882, Вчера_Спутник!C:BG, 5, FALSE)</f>
        <v>#N/A</v>
      </c>
      <c r="AJ882" s="53" t="e">
        <f>I882-J882-VLOOKUP(C882, Вчера_Спутник!C:BG, 7, FALSE)</f>
        <v>#N/A</v>
      </c>
      <c r="AK882" s="53" t="e">
        <f>K882-L882-VLOOKUP(C882, Вчера_Спутник!C:BG, 9, FALSE)</f>
        <v>#N/A</v>
      </c>
      <c r="AL882" s="53" t="e">
        <f>M882-N882-VLOOKUP(C882, Вчера_Спутник!C:BG, 11, FALSE)</f>
        <v>#N/A</v>
      </c>
      <c r="AM882" s="53" t="e">
        <f>O882-P882-VLOOKUP(C882, Вчера_Спутник!C:BG, 13, FALSE)</f>
        <v>#N/A</v>
      </c>
      <c r="AN882" s="53" t="e">
        <f>Q882-R882-VLOOKUP(C882, Вчера_Спутник!C:BG, 15, FALSE)</f>
        <v>#N/A</v>
      </c>
      <c r="AO882" s="53" t="e">
        <f>S882-T882-VLOOKUP(C882, Вчера_Спутник!C:BG, 17, FALSE)</f>
        <v>#N/A</v>
      </c>
      <c r="AP882" s="53" t="e">
        <f>U882-V882-VLOOKUP(C882, Вчера_Спутник!C:BG, 19, FALSE)</f>
        <v>#N/A</v>
      </c>
      <c r="AQ882" s="53" t="e">
        <f>W882-X882-VLOOKUP(C882, Вчера_Спутник!C:BG, 21, FALSE)</f>
        <v>#N/A</v>
      </c>
      <c r="AR882" s="53" t="e">
        <f>Y882-Z882-VLOOKUP(C882, Вчера_Спутник!C:BG, 23, FALSE)</f>
        <v>#N/A</v>
      </c>
      <c r="AS882" s="53" t="e">
        <f>VLOOKUP(C882, Вчера_Спутник!C:BG, 25, FALSE)+F882-V882-Z882-AA882</f>
        <v>#N/A</v>
      </c>
    </row>
    <row r="883" spans="1:45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4"/>
      <c r="AB883" s="48"/>
      <c r="AC883" s="53">
        <f t="shared" si="27"/>
        <v>0</v>
      </c>
      <c r="AD883" s="53">
        <f t="shared" si="28"/>
        <v>0</v>
      </c>
      <c r="AE883" s="53" t="str">
        <f>IF(ISNA(VLOOKUP(C883,Вчера_Спутник!C:C, 1, FALSE)),"ошибка",0)</f>
        <v>ошибка</v>
      </c>
      <c r="AF883" s="55"/>
      <c r="AG883" s="53" t="e">
        <f>D883-VLOOKUP(C883, Вчера_Спутник!C:BG, 2, FALSE)</f>
        <v>#N/A</v>
      </c>
      <c r="AH883" s="53" t="e">
        <f>E883-F883-VLOOKUP(C883, Вчера_Спутник!C:BG, 3, FALSE)</f>
        <v>#N/A</v>
      </c>
      <c r="AI883" s="53" t="e">
        <f>G883-H883-VLOOKUP(C883, Вчера_Спутник!C:BG, 5, FALSE)</f>
        <v>#N/A</v>
      </c>
      <c r="AJ883" s="53" t="e">
        <f>I883-J883-VLOOKUP(C883, Вчера_Спутник!C:BG, 7, FALSE)</f>
        <v>#N/A</v>
      </c>
      <c r="AK883" s="53" t="e">
        <f>K883-L883-VLOOKUP(C883, Вчера_Спутник!C:BG, 9, FALSE)</f>
        <v>#N/A</v>
      </c>
      <c r="AL883" s="53" t="e">
        <f>M883-N883-VLOOKUP(C883, Вчера_Спутник!C:BG, 11, FALSE)</f>
        <v>#N/A</v>
      </c>
      <c r="AM883" s="53" t="e">
        <f>O883-P883-VLOOKUP(C883, Вчера_Спутник!C:BG, 13, FALSE)</f>
        <v>#N/A</v>
      </c>
      <c r="AN883" s="53" t="e">
        <f>Q883-R883-VLOOKUP(C883, Вчера_Спутник!C:BG, 15, FALSE)</f>
        <v>#N/A</v>
      </c>
      <c r="AO883" s="53" t="e">
        <f>S883-T883-VLOOKUP(C883, Вчера_Спутник!C:BG, 17, FALSE)</f>
        <v>#N/A</v>
      </c>
      <c r="AP883" s="53" t="e">
        <f>U883-V883-VLOOKUP(C883, Вчера_Спутник!C:BG, 19, FALSE)</f>
        <v>#N/A</v>
      </c>
      <c r="AQ883" s="53" t="e">
        <f>W883-X883-VLOOKUP(C883, Вчера_Спутник!C:BG, 21, FALSE)</f>
        <v>#N/A</v>
      </c>
      <c r="AR883" s="53" t="e">
        <f>Y883-Z883-VLOOKUP(C883, Вчера_Спутник!C:BG, 23, FALSE)</f>
        <v>#N/A</v>
      </c>
      <c r="AS883" s="53" t="e">
        <f>VLOOKUP(C883, Вчера_Спутник!C:BG, 25, FALSE)+F883-V883-Z883-AA883</f>
        <v>#N/A</v>
      </c>
    </row>
    <row r="884" spans="1:45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4"/>
      <c r="AB884" s="48"/>
      <c r="AC884" s="53">
        <f t="shared" si="27"/>
        <v>0</v>
      </c>
      <c r="AD884" s="53">
        <f t="shared" si="28"/>
        <v>0</v>
      </c>
      <c r="AE884" s="53" t="str">
        <f>IF(ISNA(VLOOKUP(C884,Вчера_Спутник!C:C, 1, FALSE)),"ошибка",0)</f>
        <v>ошибка</v>
      </c>
      <c r="AF884" s="55"/>
      <c r="AG884" s="53" t="e">
        <f>D884-VLOOKUP(C884, Вчера_Спутник!C:BG, 2, FALSE)</f>
        <v>#N/A</v>
      </c>
      <c r="AH884" s="53" t="e">
        <f>E884-F884-VLOOKUP(C884, Вчера_Спутник!C:BG, 3, FALSE)</f>
        <v>#N/A</v>
      </c>
      <c r="AI884" s="53" t="e">
        <f>G884-H884-VLOOKUP(C884, Вчера_Спутник!C:BG, 5, FALSE)</f>
        <v>#N/A</v>
      </c>
      <c r="AJ884" s="53" t="e">
        <f>I884-J884-VLOOKUP(C884, Вчера_Спутник!C:BG, 7, FALSE)</f>
        <v>#N/A</v>
      </c>
      <c r="AK884" s="53" t="e">
        <f>K884-L884-VLOOKUP(C884, Вчера_Спутник!C:BG, 9, FALSE)</f>
        <v>#N/A</v>
      </c>
      <c r="AL884" s="53" t="e">
        <f>M884-N884-VLOOKUP(C884, Вчера_Спутник!C:BG, 11, FALSE)</f>
        <v>#N/A</v>
      </c>
      <c r="AM884" s="53" t="e">
        <f>O884-P884-VLOOKUP(C884, Вчера_Спутник!C:BG, 13, FALSE)</f>
        <v>#N/A</v>
      </c>
      <c r="AN884" s="53" t="e">
        <f>Q884-R884-VLOOKUP(C884, Вчера_Спутник!C:BG, 15, FALSE)</f>
        <v>#N/A</v>
      </c>
      <c r="AO884" s="53" t="e">
        <f>S884-T884-VLOOKUP(C884, Вчера_Спутник!C:BG, 17, FALSE)</f>
        <v>#N/A</v>
      </c>
      <c r="AP884" s="53" t="e">
        <f>U884-V884-VLOOKUP(C884, Вчера_Спутник!C:BG, 19, FALSE)</f>
        <v>#N/A</v>
      </c>
      <c r="AQ884" s="53" t="e">
        <f>W884-X884-VLOOKUP(C884, Вчера_Спутник!C:BG, 21, FALSE)</f>
        <v>#N/A</v>
      </c>
      <c r="AR884" s="53" t="e">
        <f>Y884-Z884-VLOOKUP(C884, Вчера_Спутник!C:BG, 23, FALSE)</f>
        <v>#N/A</v>
      </c>
      <c r="AS884" s="53" t="e">
        <f>VLOOKUP(C884, Вчера_Спутник!C:BG, 25, FALSE)+F884-V884-Z884-AA884</f>
        <v>#N/A</v>
      </c>
    </row>
    <row r="885" spans="1:45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4"/>
      <c r="AB885" s="48"/>
      <c r="AC885" s="53">
        <f t="shared" si="27"/>
        <v>0</v>
      </c>
      <c r="AD885" s="53">
        <f t="shared" si="28"/>
        <v>0</v>
      </c>
      <c r="AE885" s="53" t="str">
        <f>IF(ISNA(VLOOKUP(C885,Вчера_Спутник!C:C, 1, FALSE)),"ошибка",0)</f>
        <v>ошибка</v>
      </c>
      <c r="AF885" s="55"/>
      <c r="AG885" s="53" t="e">
        <f>D885-VLOOKUP(C885, Вчера_Спутник!C:BG, 2, FALSE)</f>
        <v>#N/A</v>
      </c>
      <c r="AH885" s="53" t="e">
        <f>E885-F885-VLOOKUP(C885, Вчера_Спутник!C:BG, 3, FALSE)</f>
        <v>#N/A</v>
      </c>
      <c r="AI885" s="53" t="e">
        <f>G885-H885-VLOOKUP(C885, Вчера_Спутник!C:BG, 5, FALSE)</f>
        <v>#N/A</v>
      </c>
      <c r="AJ885" s="53" t="e">
        <f>I885-J885-VLOOKUP(C885, Вчера_Спутник!C:BG, 7, FALSE)</f>
        <v>#N/A</v>
      </c>
      <c r="AK885" s="53" t="e">
        <f>K885-L885-VLOOKUP(C885, Вчера_Спутник!C:BG, 9, FALSE)</f>
        <v>#N/A</v>
      </c>
      <c r="AL885" s="53" t="e">
        <f>M885-N885-VLOOKUP(C885, Вчера_Спутник!C:BG, 11, FALSE)</f>
        <v>#N/A</v>
      </c>
      <c r="AM885" s="53" t="e">
        <f>O885-P885-VLOOKUP(C885, Вчера_Спутник!C:BG, 13, FALSE)</f>
        <v>#N/A</v>
      </c>
      <c r="AN885" s="53" t="e">
        <f>Q885-R885-VLOOKUP(C885, Вчера_Спутник!C:BG, 15, FALSE)</f>
        <v>#N/A</v>
      </c>
      <c r="AO885" s="53" t="e">
        <f>S885-T885-VLOOKUP(C885, Вчера_Спутник!C:BG, 17, FALSE)</f>
        <v>#N/A</v>
      </c>
      <c r="AP885" s="53" t="e">
        <f>U885-V885-VLOOKUP(C885, Вчера_Спутник!C:BG, 19, FALSE)</f>
        <v>#N/A</v>
      </c>
      <c r="AQ885" s="53" t="e">
        <f>W885-X885-VLOOKUP(C885, Вчера_Спутник!C:BG, 21, FALSE)</f>
        <v>#N/A</v>
      </c>
      <c r="AR885" s="53" t="e">
        <f>Y885-Z885-VLOOKUP(C885, Вчера_Спутник!C:BG, 23, FALSE)</f>
        <v>#N/A</v>
      </c>
      <c r="AS885" s="53" t="e">
        <f>VLOOKUP(C885, Вчера_Спутник!C:BG, 25, FALSE)+F885-V885-Z885-AA885</f>
        <v>#N/A</v>
      </c>
    </row>
    <row r="886" spans="1:45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4"/>
      <c r="AB886" s="48"/>
      <c r="AC886" s="53">
        <f t="shared" si="27"/>
        <v>0</v>
      </c>
      <c r="AD886" s="53">
        <f t="shared" si="28"/>
        <v>0</v>
      </c>
      <c r="AE886" s="53" t="str">
        <f>IF(ISNA(VLOOKUP(C886,Вчера_Спутник!C:C, 1, FALSE)),"ошибка",0)</f>
        <v>ошибка</v>
      </c>
      <c r="AF886" s="55"/>
      <c r="AG886" s="53" t="e">
        <f>D886-VLOOKUP(C886, Вчера_Спутник!C:BG, 2, FALSE)</f>
        <v>#N/A</v>
      </c>
      <c r="AH886" s="53" t="e">
        <f>E886-F886-VLOOKUP(C886, Вчера_Спутник!C:BG, 3, FALSE)</f>
        <v>#N/A</v>
      </c>
      <c r="AI886" s="53" t="e">
        <f>G886-H886-VLOOKUP(C886, Вчера_Спутник!C:BG, 5, FALSE)</f>
        <v>#N/A</v>
      </c>
      <c r="AJ886" s="53" t="e">
        <f>I886-J886-VLOOKUP(C886, Вчера_Спутник!C:BG, 7, FALSE)</f>
        <v>#N/A</v>
      </c>
      <c r="AK886" s="53" t="e">
        <f>K886-L886-VLOOKUP(C886, Вчера_Спутник!C:BG, 9, FALSE)</f>
        <v>#N/A</v>
      </c>
      <c r="AL886" s="53" t="e">
        <f>M886-N886-VLOOKUP(C886, Вчера_Спутник!C:BG, 11, FALSE)</f>
        <v>#N/A</v>
      </c>
      <c r="AM886" s="53" t="e">
        <f>O886-P886-VLOOKUP(C886, Вчера_Спутник!C:BG, 13, FALSE)</f>
        <v>#N/A</v>
      </c>
      <c r="AN886" s="53" t="e">
        <f>Q886-R886-VLOOKUP(C886, Вчера_Спутник!C:BG, 15, FALSE)</f>
        <v>#N/A</v>
      </c>
      <c r="AO886" s="53" t="e">
        <f>S886-T886-VLOOKUP(C886, Вчера_Спутник!C:BG, 17, FALSE)</f>
        <v>#N/A</v>
      </c>
      <c r="AP886" s="53" t="e">
        <f>U886-V886-VLOOKUP(C886, Вчера_Спутник!C:BG, 19, FALSE)</f>
        <v>#N/A</v>
      </c>
      <c r="AQ886" s="53" t="e">
        <f>W886-X886-VLOOKUP(C886, Вчера_Спутник!C:BG, 21, FALSE)</f>
        <v>#N/A</v>
      </c>
      <c r="AR886" s="53" t="e">
        <f>Y886-Z886-VLOOKUP(C886, Вчера_Спутник!C:BG, 23, FALSE)</f>
        <v>#N/A</v>
      </c>
      <c r="AS886" s="53" t="e">
        <f>VLOOKUP(C886, Вчера_Спутник!C:BG, 25, FALSE)+F886-V886-Z886-AA886</f>
        <v>#N/A</v>
      </c>
    </row>
    <row r="887" spans="1:45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4"/>
      <c r="AB887" s="48"/>
      <c r="AC887" s="53">
        <f t="shared" si="27"/>
        <v>0</v>
      </c>
      <c r="AD887" s="53">
        <f t="shared" si="28"/>
        <v>0</v>
      </c>
      <c r="AE887" s="53" t="str">
        <f>IF(ISNA(VLOOKUP(C887,Вчера_Спутник!C:C, 1, FALSE)),"ошибка",0)</f>
        <v>ошибка</v>
      </c>
      <c r="AF887" s="55"/>
      <c r="AG887" s="53" t="e">
        <f>D887-VLOOKUP(C887, Вчера_Спутник!C:BG, 2, FALSE)</f>
        <v>#N/A</v>
      </c>
      <c r="AH887" s="53" t="e">
        <f>E887-F887-VLOOKUP(C887, Вчера_Спутник!C:BG, 3, FALSE)</f>
        <v>#N/A</v>
      </c>
      <c r="AI887" s="53" t="e">
        <f>G887-H887-VLOOKUP(C887, Вчера_Спутник!C:BG, 5, FALSE)</f>
        <v>#N/A</v>
      </c>
      <c r="AJ887" s="53" t="e">
        <f>I887-J887-VLOOKUP(C887, Вчера_Спутник!C:BG, 7, FALSE)</f>
        <v>#N/A</v>
      </c>
      <c r="AK887" s="53" t="e">
        <f>K887-L887-VLOOKUP(C887, Вчера_Спутник!C:BG, 9, FALSE)</f>
        <v>#N/A</v>
      </c>
      <c r="AL887" s="53" t="e">
        <f>M887-N887-VLOOKUP(C887, Вчера_Спутник!C:BG, 11, FALSE)</f>
        <v>#N/A</v>
      </c>
      <c r="AM887" s="53" t="e">
        <f>O887-P887-VLOOKUP(C887, Вчера_Спутник!C:BG, 13, FALSE)</f>
        <v>#N/A</v>
      </c>
      <c r="AN887" s="53" t="e">
        <f>Q887-R887-VLOOKUP(C887, Вчера_Спутник!C:BG, 15, FALSE)</f>
        <v>#N/A</v>
      </c>
      <c r="AO887" s="53" t="e">
        <f>S887-T887-VLOOKUP(C887, Вчера_Спутник!C:BG, 17, FALSE)</f>
        <v>#N/A</v>
      </c>
      <c r="AP887" s="53" t="e">
        <f>U887-V887-VLOOKUP(C887, Вчера_Спутник!C:BG, 19, FALSE)</f>
        <v>#N/A</v>
      </c>
      <c r="AQ887" s="53" t="e">
        <f>W887-X887-VLOOKUP(C887, Вчера_Спутник!C:BG, 21, FALSE)</f>
        <v>#N/A</v>
      </c>
      <c r="AR887" s="53" t="e">
        <f>Y887-Z887-VLOOKUP(C887, Вчера_Спутник!C:BG, 23, FALSE)</f>
        <v>#N/A</v>
      </c>
      <c r="AS887" s="53" t="e">
        <f>VLOOKUP(C887, Вчера_Спутник!C:BG, 25, FALSE)+F887-V887-Z887-AA887</f>
        <v>#N/A</v>
      </c>
    </row>
    <row r="888" spans="1:45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4"/>
      <c r="AB888" s="48"/>
      <c r="AC888" s="53">
        <f t="shared" si="27"/>
        <v>0</v>
      </c>
      <c r="AD888" s="53">
        <f t="shared" si="28"/>
        <v>0</v>
      </c>
      <c r="AE888" s="53" t="str">
        <f>IF(ISNA(VLOOKUP(C888,Вчера_Спутник!C:C, 1, FALSE)),"ошибка",0)</f>
        <v>ошибка</v>
      </c>
      <c r="AF888" s="55"/>
      <c r="AG888" s="53" t="e">
        <f>D888-VLOOKUP(C888, Вчера_Спутник!C:BG, 2, FALSE)</f>
        <v>#N/A</v>
      </c>
      <c r="AH888" s="53" t="e">
        <f>E888-F888-VLOOKUP(C888, Вчера_Спутник!C:BG, 3, FALSE)</f>
        <v>#N/A</v>
      </c>
      <c r="AI888" s="53" t="e">
        <f>G888-H888-VLOOKUP(C888, Вчера_Спутник!C:BG, 5, FALSE)</f>
        <v>#N/A</v>
      </c>
      <c r="AJ888" s="53" t="e">
        <f>I888-J888-VLOOKUP(C888, Вчера_Спутник!C:BG, 7, FALSE)</f>
        <v>#N/A</v>
      </c>
      <c r="AK888" s="53" t="e">
        <f>K888-L888-VLOOKUP(C888, Вчера_Спутник!C:BG, 9, FALSE)</f>
        <v>#N/A</v>
      </c>
      <c r="AL888" s="53" t="e">
        <f>M888-N888-VLOOKUP(C888, Вчера_Спутник!C:BG, 11, FALSE)</f>
        <v>#N/A</v>
      </c>
      <c r="AM888" s="53" t="e">
        <f>O888-P888-VLOOKUP(C888, Вчера_Спутник!C:BG, 13, FALSE)</f>
        <v>#N/A</v>
      </c>
      <c r="AN888" s="53" t="e">
        <f>Q888-R888-VLOOKUP(C888, Вчера_Спутник!C:BG, 15, FALSE)</f>
        <v>#N/A</v>
      </c>
      <c r="AO888" s="53" t="e">
        <f>S888-T888-VLOOKUP(C888, Вчера_Спутник!C:BG, 17, FALSE)</f>
        <v>#N/A</v>
      </c>
      <c r="AP888" s="53" t="e">
        <f>U888-V888-VLOOKUP(C888, Вчера_Спутник!C:BG, 19, FALSE)</f>
        <v>#N/A</v>
      </c>
      <c r="AQ888" s="53" t="e">
        <f>W888-X888-VLOOKUP(C888, Вчера_Спутник!C:BG, 21, FALSE)</f>
        <v>#N/A</v>
      </c>
      <c r="AR888" s="53" t="e">
        <f>Y888-Z888-VLOOKUP(C888, Вчера_Спутник!C:BG, 23, FALSE)</f>
        <v>#N/A</v>
      </c>
      <c r="AS888" s="53" t="e">
        <f>VLOOKUP(C888, Вчера_Спутник!C:BG, 25, FALSE)+F888-V888-Z888-AA888</f>
        <v>#N/A</v>
      </c>
    </row>
    <row r="889" spans="1:45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4"/>
      <c r="AB889" s="48"/>
      <c r="AC889" s="53">
        <f t="shared" si="27"/>
        <v>0</v>
      </c>
      <c r="AD889" s="53">
        <f t="shared" si="28"/>
        <v>0</v>
      </c>
      <c r="AE889" s="53" t="str">
        <f>IF(ISNA(VLOOKUP(C889,Вчера_Спутник!C:C, 1, FALSE)),"ошибка",0)</f>
        <v>ошибка</v>
      </c>
      <c r="AF889" s="55"/>
      <c r="AG889" s="53" t="e">
        <f>D889-VLOOKUP(C889, Вчера_Спутник!C:BG, 2, FALSE)</f>
        <v>#N/A</v>
      </c>
      <c r="AH889" s="53" t="e">
        <f>E889-F889-VLOOKUP(C889, Вчера_Спутник!C:BG, 3, FALSE)</f>
        <v>#N/A</v>
      </c>
      <c r="AI889" s="53" t="e">
        <f>G889-H889-VLOOKUP(C889, Вчера_Спутник!C:BG, 5, FALSE)</f>
        <v>#N/A</v>
      </c>
      <c r="AJ889" s="53" t="e">
        <f>I889-J889-VLOOKUP(C889, Вчера_Спутник!C:BG, 7, FALSE)</f>
        <v>#N/A</v>
      </c>
      <c r="AK889" s="53" t="e">
        <f>K889-L889-VLOOKUP(C889, Вчера_Спутник!C:BG, 9, FALSE)</f>
        <v>#N/A</v>
      </c>
      <c r="AL889" s="53" t="e">
        <f>M889-N889-VLOOKUP(C889, Вчера_Спутник!C:BG, 11, FALSE)</f>
        <v>#N/A</v>
      </c>
      <c r="AM889" s="53" t="e">
        <f>O889-P889-VLOOKUP(C889, Вчера_Спутник!C:BG, 13, FALSE)</f>
        <v>#N/A</v>
      </c>
      <c r="AN889" s="53" t="e">
        <f>Q889-R889-VLOOKUP(C889, Вчера_Спутник!C:BG, 15, FALSE)</f>
        <v>#N/A</v>
      </c>
      <c r="AO889" s="53" t="e">
        <f>S889-T889-VLOOKUP(C889, Вчера_Спутник!C:BG, 17, FALSE)</f>
        <v>#N/A</v>
      </c>
      <c r="AP889" s="53" t="e">
        <f>U889-V889-VLOOKUP(C889, Вчера_Спутник!C:BG, 19, FALSE)</f>
        <v>#N/A</v>
      </c>
      <c r="AQ889" s="53" t="e">
        <f>W889-X889-VLOOKUP(C889, Вчера_Спутник!C:BG, 21, FALSE)</f>
        <v>#N/A</v>
      </c>
      <c r="AR889" s="53" t="e">
        <f>Y889-Z889-VLOOKUP(C889, Вчера_Спутник!C:BG, 23, FALSE)</f>
        <v>#N/A</v>
      </c>
      <c r="AS889" s="53" t="e">
        <f>VLOOKUP(C889, Вчера_Спутник!C:BG, 25, FALSE)+F889-V889-Z889-AA889</f>
        <v>#N/A</v>
      </c>
    </row>
    <row r="890" spans="1:45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4"/>
      <c r="AB890" s="48"/>
      <c r="AC890" s="53">
        <f t="shared" si="27"/>
        <v>0</v>
      </c>
      <c r="AD890" s="53">
        <f t="shared" si="28"/>
        <v>0</v>
      </c>
      <c r="AE890" s="53" t="str">
        <f>IF(ISNA(VLOOKUP(C890,Вчера_Спутник!C:C, 1, FALSE)),"ошибка",0)</f>
        <v>ошибка</v>
      </c>
      <c r="AF890" s="55"/>
      <c r="AG890" s="53" t="e">
        <f>D890-VLOOKUP(C890, Вчера_Спутник!C:BG, 2, FALSE)</f>
        <v>#N/A</v>
      </c>
      <c r="AH890" s="53" t="e">
        <f>E890-F890-VLOOKUP(C890, Вчера_Спутник!C:BG, 3, FALSE)</f>
        <v>#N/A</v>
      </c>
      <c r="AI890" s="53" t="e">
        <f>G890-H890-VLOOKUP(C890, Вчера_Спутник!C:BG, 5, FALSE)</f>
        <v>#N/A</v>
      </c>
      <c r="AJ890" s="53" t="e">
        <f>I890-J890-VLOOKUP(C890, Вчера_Спутник!C:BG, 7, FALSE)</f>
        <v>#N/A</v>
      </c>
      <c r="AK890" s="53" t="e">
        <f>K890-L890-VLOOKUP(C890, Вчера_Спутник!C:BG, 9, FALSE)</f>
        <v>#N/A</v>
      </c>
      <c r="AL890" s="53" t="e">
        <f>M890-N890-VLOOKUP(C890, Вчера_Спутник!C:BG, 11, FALSE)</f>
        <v>#N/A</v>
      </c>
      <c r="AM890" s="53" t="e">
        <f>O890-P890-VLOOKUP(C890, Вчера_Спутник!C:BG, 13, FALSE)</f>
        <v>#N/A</v>
      </c>
      <c r="AN890" s="53" t="e">
        <f>Q890-R890-VLOOKUP(C890, Вчера_Спутник!C:BG, 15, FALSE)</f>
        <v>#N/A</v>
      </c>
      <c r="AO890" s="53" t="e">
        <f>S890-T890-VLOOKUP(C890, Вчера_Спутник!C:BG, 17, FALSE)</f>
        <v>#N/A</v>
      </c>
      <c r="AP890" s="53" t="e">
        <f>U890-V890-VLOOKUP(C890, Вчера_Спутник!C:BG, 19, FALSE)</f>
        <v>#N/A</v>
      </c>
      <c r="AQ890" s="53" t="e">
        <f>W890-X890-VLOOKUP(C890, Вчера_Спутник!C:BG, 21, FALSE)</f>
        <v>#N/A</v>
      </c>
      <c r="AR890" s="53" t="e">
        <f>Y890-Z890-VLOOKUP(C890, Вчера_Спутник!C:BG, 23, FALSE)</f>
        <v>#N/A</v>
      </c>
      <c r="AS890" s="53" t="e">
        <f>VLOOKUP(C890, Вчера_Спутник!C:BG, 25, FALSE)+F890-V890-Z890-AA890</f>
        <v>#N/A</v>
      </c>
    </row>
    <row r="891" spans="1:45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4"/>
      <c r="AB891" s="48"/>
      <c r="AC891" s="53">
        <f t="shared" si="27"/>
        <v>0</v>
      </c>
      <c r="AD891" s="53">
        <f t="shared" si="28"/>
        <v>0</v>
      </c>
      <c r="AE891" s="53" t="str">
        <f>IF(ISNA(VLOOKUP(C891,Вчера_Спутник!C:C, 1, FALSE)),"ошибка",0)</f>
        <v>ошибка</v>
      </c>
      <c r="AF891" s="55"/>
      <c r="AG891" s="53" t="e">
        <f>D891-VLOOKUP(C891, Вчера_Спутник!C:BG, 2, FALSE)</f>
        <v>#N/A</v>
      </c>
      <c r="AH891" s="53" t="e">
        <f>E891-F891-VLOOKUP(C891, Вчера_Спутник!C:BG, 3, FALSE)</f>
        <v>#N/A</v>
      </c>
      <c r="AI891" s="53" t="e">
        <f>G891-H891-VLOOKUP(C891, Вчера_Спутник!C:BG, 5, FALSE)</f>
        <v>#N/A</v>
      </c>
      <c r="AJ891" s="53" t="e">
        <f>I891-J891-VLOOKUP(C891, Вчера_Спутник!C:BG, 7, FALSE)</f>
        <v>#N/A</v>
      </c>
      <c r="AK891" s="53" t="e">
        <f>K891-L891-VLOOKUP(C891, Вчера_Спутник!C:BG, 9, FALSE)</f>
        <v>#N/A</v>
      </c>
      <c r="AL891" s="53" t="e">
        <f>M891-N891-VLOOKUP(C891, Вчера_Спутник!C:BG, 11, FALSE)</f>
        <v>#N/A</v>
      </c>
      <c r="AM891" s="53" t="e">
        <f>O891-P891-VLOOKUP(C891, Вчера_Спутник!C:BG, 13, FALSE)</f>
        <v>#N/A</v>
      </c>
      <c r="AN891" s="53" t="e">
        <f>Q891-R891-VLOOKUP(C891, Вчера_Спутник!C:BG, 15, FALSE)</f>
        <v>#N/A</v>
      </c>
      <c r="AO891" s="53" t="e">
        <f>S891-T891-VLOOKUP(C891, Вчера_Спутник!C:BG, 17, FALSE)</f>
        <v>#N/A</v>
      </c>
      <c r="AP891" s="53" t="e">
        <f>U891-V891-VLOOKUP(C891, Вчера_Спутник!C:BG, 19, FALSE)</f>
        <v>#N/A</v>
      </c>
      <c r="AQ891" s="53" t="e">
        <f>W891-X891-VLOOKUP(C891, Вчера_Спутник!C:BG, 21, FALSE)</f>
        <v>#N/A</v>
      </c>
      <c r="AR891" s="53" t="e">
        <f>Y891-Z891-VLOOKUP(C891, Вчера_Спутник!C:BG, 23, FALSE)</f>
        <v>#N/A</v>
      </c>
      <c r="AS891" s="53" t="e">
        <f>VLOOKUP(C891, Вчера_Спутник!C:BG, 25, FALSE)+F891-V891-Z891-AA891</f>
        <v>#N/A</v>
      </c>
    </row>
    <row r="892" spans="1:45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4"/>
      <c r="AB892" s="48"/>
      <c r="AC892" s="53">
        <f t="shared" si="27"/>
        <v>0</v>
      </c>
      <c r="AD892" s="53">
        <f t="shared" si="28"/>
        <v>0</v>
      </c>
      <c r="AE892" s="53" t="str">
        <f>IF(ISNA(VLOOKUP(C892,Вчера_Спутник!C:C, 1, FALSE)),"ошибка",0)</f>
        <v>ошибка</v>
      </c>
      <c r="AF892" s="55"/>
      <c r="AG892" s="53" t="e">
        <f>D892-VLOOKUP(C892, Вчера_Спутник!C:BG, 2, FALSE)</f>
        <v>#N/A</v>
      </c>
      <c r="AH892" s="53" t="e">
        <f>E892-F892-VLOOKUP(C892, Вчера_Спутник!C:BG, 3, FALSE)</f>
        <v>#N/A</v>
      </c>
      <c r="AI892" s="53" t="e">
        <f>G892-H892-VLOOKUP(C892, Вчера_Спутник!C:BG, 5, FALSE)</f>
        <v>#N/A</v>
      </c>
      <c r="AJ892" s="53" t="e">
        <f>I892-J892-VLOOKUP(C892, Вчера_Спутник!C:BG, 7, FALSE)</f>
        <v>#N/A</v>
      </c>
      <c r="AK892" s="53" t="e">
        <f>K892-L892-VLOOKUP(C892, Вчера_Спутник!C:BG, 9, FALSE)</f>
        <v>#N/A</v>
      </c>
      <c r="AL892" s="53" t="e">
        <f>M892-N892-VLOOKUP(C892, Вчера_Спутник!C:BG, 11, FALSE)</f>
        <v>#N/A</v>
      </c>
      <c r="AM892" s="53" t="e">
        <f>O892-P892-VLOOKUP(C892, Вчера_Спутник!C:BG, 13, FALSE)</f>
        <v>#N/A</v>
      </c>
      <c r="AN892" s="53" t="e">
        <f>Q892-R892-VLOOKUP(C892, Вчера_Спутник!C:BG, 15, FALSE)</f>
        <v>#N/A</v>
      </c>
      <c r="AO892" s="53" t="e">
        <f>S892-T892-VLOOKUP(C892, Вчера_Спутник!C:BG, 17, FALSE)</f>
        <v>#N/A</v>
      </c>
      <c r="AP892" s="53" t="e">
        <f>U892-V892-VLOOKUP(C892, Вчера_Спутник!C:BG, 19, FALSE)</f>
        <v>#N/A</v>
      </c>
      <c r="AQ892" s="53" t="e">
        <f>W892-X892-VLOOKUP(C892, Вчера_Спутник!C:BG, 21, FALSE)</f>
        <v>#N/A</v>
      </c>
      <c r="AR892" s="53" t="e">
        <f>Y892-Z892-VLOOKUP(C892, Вчера_Спутник!C:BG, 23, FALSE)</f>
        <v>#N/A</v>
      </c>
      <c r="AS892" s="53" t="e">
        <f>VLOOKUP(C892, Вчера_Спутник!C:BG, 25, FALSE)+F892-V892-Z892-AA892</f>
        <v>#N/A</v>
      </c>
    </row>
    <row r="893" spans="1:45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4"/>
      <c r="AB893" s="48"/>
      <c r="AC893" s="53">
        <f t="shared" si="27"/>
        <v>0</v>
      </c>
      <c r="AD893" s="53">
        <f t="shared" si="28"/>
        <v>0</v>
      </c>
      <c r="AE893" s="53" t="str">
        <f>IF(ISNA(VLOOKUP(C893,Вчера_Спутник!C:C, 1, FALSE)),"ошибка",0)</f>
        <v>ошибка</v>
      </c>
      <c r="AF893" s="55"/>
      <c r="AG893" s="53" t="e">
        <f>D893-VLOOKUP(C893, Вчера_Спутник!C:BG, 2, FALSE)</f>
        <v>#N/A</v>
      </c>
      <c r="AH893" s="53" t="e">
        <f>E893-F893-VLOOKUP(C893, Вчера_Спутник!C:BG, 3, FALSE)</f>
        <v>#N/A</v>
      </c>
      <c r="AI893" s="53" t="e">
        <f>G893-H893-VLOOKUP(C893, Вчера_Спутник!C:BG, 5, FALSE)</f>
        <v>#N/A</v>
      </c>
      <c r="AJ893" s="53" t="e">
        <f>I893-J893-VLOOKUP(C893, Вчера_Спутник!C:BG, 7, FALSE)</f>
        <v>#N/A</v>
      </c>
      <c r="AK893" s="53" t="e">
        <f>K893-L893-VLOOKUP(C893, Вчера_Спутник!C:BG, 9, FALSE)</f>
        <v>#N/A</v>
      </c>
      <c r="AL893" s="53" t="e">
        <f>M893-N893-VLOOKUP(C893, Вчера_Спутник!C:BG, 11, FALSE)</f>
        <v>#N/A</v>
      </c>
      <c r="AM893" s="53" t="e">
        <f>O893-P893-VLOOKUP(C893, Вчера_Спутник!C:BG, 13, FALSE)</f>
        <v>#N/A</v>
      </c>
      <c r="AN893" s="53" t="e">
        <f>Q893-R893-VLOOKUP(C893, Вчера_Спутник!C:BG, 15, FALSE)</f>
        <v>#N/A</v>
      </c>
      <c r="AO893" s="53" t="e">
        <f>S893-T893-VLOOKUP(C893, Вчера_Спутник!C:BG, 17, FALSE)</f>
        <v>#N/A</v>
      </c>
      <c r="AP893" s="53" t="e">
        <f>U893-V893-VLOOKUP(C893, Вчера_Спутник!C:BG, 19, FALSE)</f>
        <v>#N/A</v>
      </c>
      <c r="AQ893" s="53" t="e">
        <f>W893-X893-VLOOKUP(C893, Вчера_Спутник!C:BG, 21, FALSE)</f>
        <v>#N/A</v>
      </c>
      <c r="AR893" s="53" t="e">
        <f>Y893-Z893-VLOOKUP(C893, Вчера_Спутник!C:BG, 23, FALSE)</f>
        <v>#N/A</v>
      </c>
      <c r="AS893" s="53" t="e">
        <f>VLOOKUP(C893, Вчера_Спутник!C:BG, 25, FALSE)+F893-V893-Z893-AA893</f>
        <v>#N/A</v>
      </c>
    </row>
    <row r="894" spans="1:45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4"/>
      <c r="AB894" s="48"/>
      <c r="AC894" s="53">
        <f t="shared" si="27"/>
        <v>0</v>
      </c>
      <c r="AD894" s="53">
        <f t="shared" si="28"/>
        <v>0</v>
      </c>
      <c r="AE894" s="53" t="str">
        <f>IF(ISNA(VLOOKUP(C894,Вчера_Спутник!C:C, 1, FALSE)),"ошибка",0)</f>
        <v>ошибка</v>
      </c>
      <c r="AF894" s="55"/>
      <c r="AG894" s="53" t="e">
        <f>D894-VLOOKUP(C894, Вчера_Спутник!C:BG, 2, FALSE)</f>
        <v>#N/A</v>
      </c>
      <c r="AH894" s="53" t="e">
        <f>E894-F894-VLOOKUP(C894, Вчера_Спутник!C:BG, 3, FALSE)</f>
        <v>#N/A</v>
      </c>
      <c r="AI894" s="53" t="e">
        <f>G894-H894-VLOOKUP(C894, Вчера_Спутник!C:BG, 5, FALSE)</f>
        <v>#N/A</v>
      </c>
      <c r="AJ894" s="53" t="e">
        <f>I894-J894-VLOOKUP(C894, Вчера_Спутник!C:BG, 7, FALSE)</f>
        <v>#N/A</v>
      </c>
      <c r="AK894" s="53" t="e">
        <f>K894-L894-VLOOKUP(C894, Вчера_Спутник!C:BG, 9, FALSE)</f>
        <v>#N/A</v>
      </c>
      <c r="AL894" s="53" t="e">
        <f>M894-N894-VLOOKUP(C894, Вчера_Спутник!C:BG, 11, FALSE)</f>
        <v>#N/A</v>
      </c>
      <c r="AM894" s="53" t="e">
        <f>O894-P894-VLOOKUP(C894, Вчера_Спутник!C:BG, 13, FALSE)</f>
        <v>#N/A</v>
      </c>
      <c r="AN894" s="53" t="e">
        <f>Q894-R894-VLOOKUP(C894, Вчера_Спутник!C:BG, 15, FALSE)</f>
        <v>#N/A</v>
      </c>
      <c r="AO894" s="53" t="e">
        <f>S894-T894-VLOOKUP(C894, Вчера_Спутник!C:BG, 17, FALSE)</f>
        <v>#N/A</v>
      </c>
      <c r="AP894" s="53" t="e">
        <f>U894-V894-VLOOKUP(C894, Вчера_Спутник!C:BG, 19, FALSE)</f>
        <v>#N/A</v>
      </c>
      <c r="AQ894" s="53" t="e">
        <f>W894-X894-VLOOKUP(C894, Вчера_Спутник!C:BG, 21, FALSE)</f>
        <v>#N/A</v>
      </c>
      <c r="AR894" s="53" t="e">
        <f>Y894-Z894-VLOOKUP(C894, Вчера_Спутник!C:BG, 23, FALSE)</f>
        <v>#N/A</v>
      </c>
      <c r="AS894" s="53" t="e">
        <f>VLOOKUP(C894, Вчера_Спутник!C:BG, 25, FALSE)+F894-V894-Z894-AA894</f>
        <v>#N/A</v>
      </c>
    </row>
    <row r="895" spans="1:45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4"/>
      <c r="AB895" s="48"/>
      <c r="AC895" s="53">
        <f t="shared" si="27"/>
        <v>0</v>
      </c>
      <c r="AD895" s="53">
        <f t="shared" si="28"/>
        <v>0</v>
      </c>
      <c r="AE895" s="53" t="str">
        <f>IF(ISNA(VLOOKUP(C895,Вчера_Спутник!C:C, 1, FALSE)),"ошибка",0)</f>
        <v>ошибка</v>
      </c>
      <c r="AF895" s="55"/>
      <c r="AG895" s="53" t="e">
        <f>D895-VLOOKUP(C895, Вчера_Спутник!C:BG, 2, FALSE)</f>
        <v>#N/A</v>
      </c>
      <c r="AH895" s="53" t="e">
        <f>E895-F895-VLOOKUP(C895, Вчера_Спутник!C:BG, 3, FALSE)</f>
        <v>#N/A</v>
      </c>
      <c r="AI895" s="53" t="e">
        <f>G895-H895-VLOOKUP(C895, Вчера_Спутник!C:BG, 5, FALSE)</f>
        <v>#N/A</v>
      </c>
      <c r="AJ895" s="53" t="e">
        <f>I895-J895-VLOOKUP(C895, Вчера_Спутник!C:BG, 7, FALSE)</f>
        <v>#N/A</v>
      </c>
      <c r="AK895" s="53" t="e">
        <f>K895-L895-VLOOKUP(C895, Вчера_Спутник!C:BG, 9, FALSE)</f>
        <v>#N/A</v>
      </c>
      <c r="AL895" s="53" t="e">
        <f>M895-N895-VLOOKUP(C895, Вчера_Спутник!C:BG, 11, FALSE)</f>
        <v>#N/A</v>
      </c>
      <c r="AM895" s="53" t="e">
        <f>O895-P895-VLOOKUP(C895, Вчера_Спутник!C:BG, 13, FALSE)</f>
        <v>#N/A</v>
      </c>
      <c r="AN895" s="53" t="e">
        <f>Q895-R895-VLOOKUP(C895, Вчера_Спутник!C:BG, 15, FALSE)</f>
        <v>#N/A</v>
      </c>
      <c r="AO895" s="53" t="e">
        <f>S895-T895-VLOOKUP(C895, Вчера_Спутник!C:BG, 17, FALSE)</f>
        <v>#N/A</v>
      </c>
      <c r="AP895" s="53" t="e">
        <f>U895-V895-VLOOKUP(C895, Вчера_Спутник!C:BG, 19, FALSE)</f>
        <v>#N/A</v>
      </c>
      <c r="AQ895" s="53" t="e">
        <f>W895-X895-VLOOKUP(C895, Вчера_Спутник!C:BG, 21, FALSE)</f>
        <v>#N/A</v>
      </c>
      <c r="AR895" s="53" t="e">
        <f>Y895-Z895-VLOOKUP(C895, Вчера_Спутник!C:BG, 23, FALSE)</f>
        <v>#N/A</v>
      </c>
      <c r="AS895" s="53" t="e">
        <f>VLOOKUP(C895, Вчера_Спутник!C:BG, 25, FALSE)+F895-V895-Z895-AA895</f>
        <v>#N/A</v>
      </c>
    </row>
    <row r="896" spans="1:45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4"/>
      <c r="AB896" s="48"/>
      <c r="AC896" s="53">
        <f t="shared" si="27"/>
        <v>0</v>
      </c>
      <c r="AD896" s="53">
        <f t="shared" si="28"/>
        <v>0</v>
      </c>
      <c r="AE896" s="53" t="str">
        <f>IF(ISNA(VLOOKUP(C896,Вчера_Спутник!C:C, 1, FALSE)),"ошибка",0)</f>
        <v>ошибка</v>
      </c>
      <c r="AF896" s="55"/>
      <c r="AG896" s="53" t="e">
        <f>D896-VLOOKUP(C896, Вчера_Спутник!C:BG, 2, FALSE)</f>
        <v>#N/A</v>
      </c>
      <c r="AH896" s="53" t="e">
        <f>E896-F896-VLOOKUP(C896, Вчера_Спутник!C:BG, 3, FALSE)</f>
        <v>#N/A</v>
      </c>
      <c r="AI896" s="53" t="e">
        <f>G896-H896-VLOOKUP(C896, Вчера_Спутник!C:BG, 5, FALSE)</f>
        <v>#N/A</v>
      </c>
      <c r="AJ896" s="53" t="e">
        <f>I896-J896-VLOOKUP(C896, Вчера_Спутник!C:BG, 7, FALSE)</f>
        <v>#N/A</v>
      </c>
      <c r="AK896" s="53" t="e">
        <f>K896-L896-VLOOKUP(C896, Вчера_Спутник!C:BG, 9, FALSE)</f>
        <v>#N/A</v>
      </c>
      <c r="AL896" s="53" t="e">
        <f>M896-N896-VLOOKUP(C896, Вчера_Спутник!C:BG, 11, FALSE)</f>
        <v>#N/A</v>
      </c>
      <c r="AM896" s="53" t="e">
        <f>O896-P896-VLOOKUP(C896, Вчера_Спутник!C:BG, 13, FALSE)</f>
        <v>#N/A</v>
      </c>
      <c r="AN896" s="53" t="e">
        <f>Q896-R896-VLOOKUP(C896, Вчера_Спутник!C:BG, 15, FALSE)</f>
        <v>#N/A</v>
      </c>
      <c r="AO896" s="53" t="e">
        <f>S896-T896-VLOOKUP(C896, Вчера_Спутник!C:BG, 17, FALSE)</f>
        <v>#N/A</v>
      </c>
      <c r="AP896" s="53" t="e">
        <f>U896-V896-VLOOKUP(C896, Вчера_Спутник!C:BG, 19, FALSE)</f>
        <v>#N/A</v>
      </c>
      <c r="AQ896" s="53" t="e">
        <f>W896-X896-VLOOKUP(C896, Вчера_Спутник!C:BG, 21, FALSE)</f>
        <v>#N/A</v>
      </c>
      <c r="AR896" s="53" t="e">
        <f>Y896-Z896-VLOOKUP(C896, Вчера_Спутник!C:BG, 23, FALSE)</f>
        <v>#N/A</v>
      </c>
      <c r="AS896" s="53" t="e">
        <f>VLOOKUP(C896, Вчера_Спутник!C:BG, 25, FALSE)+F896-V896-Z896-AA896</f>
        <v>#N/A</v>
      </c>
    </row>
    <row r="897" spans="1:45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4"/>
      <c r="AB897" s="48"/>
      <c r="AC897" s="53">
        <f t="shared" si="27"/>
        <v>0</v>
      </c>
      <c r="AD897" s="53">
        <f t="shared" si="28"/>
        <v>0</v>
      </c>
      <c r="AE897" s="53" t="str">
        <f>IF(ISNA(VLOOKUP(C897,Вчера_Спутник!C:C, 1, FALSE)),"ошибка",0)</f>
        <v>ошибка</v>
      </c>
      <c r="AF897" s="55"/>
      <c r="AG897" s="53" t="e">
        <f>D897-VLOOKUP(C897, Вчера_Спутник!C:BG, 2, FALSE)</f>
        <v>#N/A</v>
      </c>
      <c r="AH897" s="53" t="e">
        <f>E897-F897-VLOOKUP(C897, Вчера_Спутник!C:BG, 3, FALSE)</f>
        <v>#N/A</v>
      </c>
      <c r="AI897" s="53" t="e">
        <f>G897-H897-VLOOKUP(C897, Вчера_Спутник!C:BG, 5, FALSE)</f>
        <v>#N/A</v>
      </c>
      <c r="AJ897" s="53" t="e">
        <f>I897-J897-VLOOKUP(C897, Вчера_Спутник!C:BG, 7, FALSE)</f>
        <v>#N/A</v>
      </c>
      <c r="AK897" s="53" t="e">
        <f>K897-L897-VLOOKUP(C897, Вчера_Спутник!C:BG, 9, FALSE)</f>
        <v>#N/A</v>
      </c>
      <c r="AL897" s="53" t="e">
        <f>M897-N897-VLOOKUP(C897, Вчера_Спутник!C:BG, 11, FALSE)</f>
        <v>#N/A</v>
      </c>
      <c r="AM897" s="53" t="e">
        <f>O897-P897-VLOOKUP(C897, Вчера_Спутник!C:BG, 13, FALSE)</f>
        <v>#N/A</v>
      </c>
      <c r="AN897" s="53" t="e">
        <f>Q897-R897-VLOOKUP(C897, Вчера_Спутник!C:BG, 15, FALSE)</f>
        <v>#N/A</v>
      </c>
      <c r="AO897" s="53" t="e">
        <f>S897-T897-VLOOKUP(C897, Вчера_Спутник!C:BG, 17, FALSE)</f>
        <v>#N/A</v>
      </c>
      <c r="AP897" s="53" t="e">
        <f>U897-V897-VLOOKUP(C897, Вчера_Спутник!C:BG, 19, FALSE)</f>
        <v>#N/A</v>
      </c>
      <c r="AQ897" s="53" t="e">
        <f>W897-X897-VLOOKUP(C897, Вчера_Спутник!C:BG, 21, FALSE)</f>
        <v>#N/A</v>
      </c>
      <c r="AR897" s="53" t="e">
        <f>Y897-Z897-VLOOKUP(C897, Вчера_Спутник!C:BG, 23, FALSE)</f>
        <v>#N/A</v>
      </c>
      <c r="AS897" s="53" t="e">
        <f>VLOOKUP(C897, Вчера_Спутник!C:BG, 25, FALSE)+F897-V897-Z897-AA897</f>
        <v>#N/A</v>
      </c>
    </row>
    <row r="898" spans="1:45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4"/>
      <c r="AB898" s="48"/>
      <c r="AC898" s="53">
        <f t="shared" si="27"/>
        <v>0</v>
      </c>
      <c r="AD898" s="53">
        <f t="shared" si="28"/>
        <v>0</v>
      </c>
      <c r="AE898" s="53" t="str">
        <f>IF(ISNA(VLOOKUP(C898,Вчера_Спутник!C:C, 1, FALSE)),"ошибка",0)</f>
        <v>ошибка</v>
      </c>
      <c r="AF898" s="55"/>
      <c r="AG898" s="53" t="e">
        <f>D898-VLOOKUP(C898, Вчера_Спутник!C:BG, 2, FALSE)</f>
        <v>#N/A</v>
      </c>
      <c r="AH898" s="53" t="e">
        <f>E898-F898-VLOOKUP(C898, Вчера_Спутник!C:BG, 3, FALSE)</f>
        <v>#N/A</v>
      </c>
      <c r="AI898" s="53" t="e">
        <f>G898-H898-VLOOKUP(C898, Вчера_Спутник!C:BG, 5, FALSE)</f>
        <v>#N/A</v>
      </c>
      <c r="AJ898" s="53" t="e">
        <f>I898-J898-VLOOKUP(C898, Вчера_Спутник!C:BG, 7, FALSE)</f>
        <v>#N/A</v>
      </c>
      <c r="AK898" s="53" t="e">
        <f>K898-L898-VLOOKUP(C898, Вчера_Спутник!C:BG, 9, FALSE)</f>
        <v>#N/A</v>
      </c>
      <c r="AL898" s="53" t="e">
        <f>M898-N898-VLOOKUP(C898, Вчера_Спутник!C:BG, 11, FALSE)</f>
        <v>#N/A</v>
      </c>
      <c r="AM898" s="53" t="e">
        <f>O898-P898-VLOOKUP(C898, Вчера_Спутник!C:BG, 13, FALSE)</f>
        <v>#N/A</v>
      </c>
      <c r="AN898" s="53" t="e">
        <f>Q898-R898-VLOOKUP(C898, Вчера_Спутник!C:BG, 15, FALSE)</f>
        <v>#N/A</v>
      </c>
      <c r="AO898" s="53" t="e">
        <f>S898-T898-VLOOKUP(C898, Вчера_Спутник!C:BG, 17, FALSE)</f>
        <v>#N/A</v>
      </c>
      <c r="AP898" s="53" t="e">
        <f>U898-V898-VLOOKUP(C898, Вчера_Спутник!C:BG, 19, FALSE)</f>
        <v>#N/A</v>
      </c>
      <c r="AQ898" s="53" t="e">
        <f>W898-X898-VLOOKUP(C898, Вчера_Спутник!C:BG, 21, FALSE)</f>
        <v>#N/A</v>
      </c>
      <c r="AR898" s="53" t="e">
        <f>Y898-Z898-VLOOKUP(C898, Вчера_Спутник!C:BG, 23, FALSE)</f>
        <v>#N/A</v>
      </c>
      <c r="AS898" s="53" t="e">
        <f>VLOOKUP(C898, Вчера_Спутник!C:BG, 25, FALSE)+F898-V898-Z898-AA898</f>
        <v>#N/A</v>
      </c>
    </row>
    <row r="899" spans="1:45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4"/>
      <c r="AB899" s="48"/>
      <c r="AC899" s="53">
        <f t="shared" si="27"/>
        <v>0</v>
      </c>
      <c r="AD899" s="53">
        <f t="shared" si="28"/>
        <v>0</v>
      </c>
      <c r="AE899" s="53" t="str">
        <f>IF(ISNA(VLOOKUP(C899,Вчера_Спутник!C:C, 1, FALSE)),"ошибка",0)</f>
        <v>ошибка</v>
      </c>
      <c r="AF899" s="55"/>
      <c r="AG899" s="53" t="e">
        <f>D899-VLOOKUP(C899, Вчера_Спутник!C:BG, 2, FALSE)</f>
        <v>#N/A</v>
      </c>
      <c r="AH899" s="53" t="e">
        <f>E899-F899-VLOOKUP(C899, Вчера_Спутник!C:BG, 3, FALSE)</f>
        <v>#N/A</v>
      </c>
      <c r="AI899" s="53" t="e">
        <f>G899-H899-VLOOKUP(C899, Вчера_Спутник!C:BG, 5, FALSE)</f>
        <v>#N/A</v>
      </c>
      <c r="AJ899" s="53" t="e">
        <f>I899-J899-VLOOKUP(C899, Вчера_Спутник!C:BG, 7, FALSE)</f>
        <v>#N/A</v>
      </c>
      <c r="AK899" s="53" t="e">
        <f>K899-L899-VLOOKUP(C899, Вчера_Спутник!C:BG, 9, FALSE)</f>
        <v>#N/A</v>
      </c>
      <c r="AL899" s="53" t="e">
        <f>M899-N899-VLOOKUP(C899, Вчера_Спутник!C:BG, 11, FALSE)</f>
        <v>#N/A</v>
      </c>
      <c r="AM899" s="53" t="e">
        <f>O899-P899-VLOOKUP(C899, Вчера_Спутник!C:BG, 13, FALSE)</f>
        <v>#N/A</v>
      </c>
      <c r="AN899" s="53" t="e">
        <f>Q899-R899-VLOOKUP(C899, Вчера_Спутник!C:BG, 15, FALSE)</f>
        <v>#N/A</v>
      </c>
      <c r="AO899" s="53" t="e">
        <f>S899-T899-VLOOKUP(C899, Вчера_Спутник!C:BG, 17, FALSE)</f>
        <v>#N/A</v>
      </c>
      <c r="AP899" s="53" t="e">
        <f>U899-V899-VLOOKUP(C899, Вчера_Спутник!C:BG, 19, FALSE)</f>
        <v>#N/A</v>
      </c>
      <c r="AQ899" s="53" t="e">
        <f>W899-X899-VLOOKUP(C899, Вчера_Спутник!C:BG, 21, FALSE)</f>
        <v>#N/A</v>
      </c>
      <c r="AR899" s="53" t="e">
        <f>Y899-Z899-VLOOKUP(C899, Вчера_Спутник!C:BG, 23, FALSE)</f>
        <v>#N/A</v>
      </c>
      <c r="AS899" s="53" t="e">
        <f>VLOOKUP(C899, Вчера_Спутник!C:BG, 25, FALSE)+F899-V899-Z899-AA899</f>
        <v>#N/A</v>
      </c>
    </row>
    <row r="900" spans="1:45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4"/>
      <c r="AB900" s="48"/>
      <c r="AC900" s="53">
        <f t="shared" ref="AC900:AC963" si="29">E900-U900-Y900</f>
        <v>0</v>
      </c>
      <c r="AD900" s="53">
        <f t="shared" ref="AD900:AD963" si="30">E900-W900</f>
        <v>0</v>
      </c>
      <c r="AE900" s="53" t="str">
        <f>IF(ISNA(VLOOKUP(C900,Вчера_Спутник!C:C, 1, FALSE)),"ошибка",0)</f>
        <v>ошибка</v>
      </c>
      <c r="AF900" s="55"/>
      <c r="AG900" s="53" t="e">
        <f>D900-VLOOKUP(C900, Вчера_Спутник!C:BG, 2, FALSE)</f>
        <v>#N/A</v>
      </c>
      <c r="AH900" s="53" t="e">
        <f>E900-F900-VLOOKUP(C900, Вчера_Спутник!C:BG, 3, FALSE)</f>
        <v>#N/A</v>
      </c>
      <c r="AI900" s="53" t="e">
        <f>G900-H900-VLOOKUP(C900, Вчера_Спутник!C:BG, 5, FALSE)</f>
        <v>#N/A</v>
      </c>
      <c r="AJ900" s="53" t="e">
        <f>I900-J900-VLOOKUP(C900, Вчера_Спутник!C:BG, 7, FALSE)</f>
        <v>#N/A</v>
      </c>
      <c r="AK900" s="53" t="e">
        <f>K900-L900-VLOOKUP(C900, Вчера_Спутник!C:BG, 9, FALSE)</f>
        <v>#N/A</v>
      </c>
      <c r="AL900" s="53" t="e">
        <f>M900-N900-VLOOKUP(C900, Вчера_Спутник!C:BG, 11, FALSE)</f>
        <v>#N/A</v>
      </c>
      <c r="AM900" s="53" t="e">
        <f>O900-P900-VLOOKUP(C900, Вчера_Спутник!C:BG, 13, FALSE)</f>
        <v>#N/A</v>
      </c>
      <c r="AN900" s="53" t="e">
        <f>Q900-R900-VLOOKUP(C900, Вчера_Спутник!C:BG, 15, FALSE)</f>
        <v>#N/A</v>
      </c>
      <c r="AO900" s="53" t="e">
        <f>S900-T900-VLOOKUP(C900, Вчера_Спутник!C:BG, 17, FALSE)</f>
        <v>#N/A</v>
      </c>
      <c r="AP900" s="53" t="e">
        <f>U900-V900-VLOOKUP(C900, Вчера_Спутник!C:BG, 19, FALSE)</f>
        <v>#N/A</v>
      </c>
      <c r="AQ900" s="53" t="e">
        <f>W900-X900-VLOOKUP(C900, Вчера_Спутник!C:BG, 21, FALSE)</f>
        <v>#N/A</v>
      </c>
      <c r="AR900" s="53" t="e">
        <f>Y900-Z900-VLOOKUP(C900, Вчера_Спутник!C:BG, 23, FALSE)</f>
        <v>#N/A</v>
      </c>
      <c r="AS900" s="53" t="e">
        <f>VLOOKUP(C900, Вчера_Спутник!C:BG, 25, FALSE)+F900-V900-Z900-AA900</f>
        <v>#N/A</v>
      </c>
    </row>
    <row r="901" spans="1:45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4"/>
      <c r="AB901" s="48"/>
      <c r="AC901" s="53">
        <f t="shared" si="29"/>
        <v>0</v>
      </c>
      <c r="AD901" s="53">
        <f t="shared" si="30"/>
        <v>0</v>
      </c>
      <c r="AE901" s="53" t="str">
        <f>IF(ISNA(VLOOKUP(C901,Вчера_Спутник!C:C, 1, FALSE)),"ошибка",0)</f>
        <v>ошибка</v>
      </c>
      <c r="AF901" s="55"/>
      <c r="AG901" s="53" t="e">
        <f>D901-VLOOKUP(C901, Вчера_Спутник!C:BG, 2, FALSE)</f>
        <v>#N/A</v>
      </c>
      <c r="AH901" s="53" t="e">
        <f>E901-F901-VLOOKUP(C901, Вчера_Спутник!C:BG, 3, FALSE)</f>
        <v>#N/A</v>
      </c>
      <c r="AI901" s="53" t="e">
        <f>G901-H901-VLOOKUP(C901, Вчера_Спутник!C:BG, 5, FALSE)</f>
        <v>#N/A</v>
      </c>
      <c r="AJ901" s="53" t="e">
        <f>I901-J901-VLOOKUP(C901, Вчера_Спутник!C:BG, 7, FALSE)</f>
        <v>#N/A</v>
      </c>
      <c r="AK901" s="53" t="e">
        <f>K901-L901-VLOOKUP(C901, Вчера_Спутник!C:BG, 9, FALSE)</f>
        <v>#N/A</v>
      </c>
      <c r="AL901" s="53" t="e">
        <f>M901-N901-VLOOKUP(C901, Вчера_Спутник!C:BG, 11, FALSE)</f>
        <v>#N/A</v>
      </c>
      <c r="AM901" s="53" t="e">
        <f>O901-P901-VLOOKUP(C901, Вчера_Спутник!C:BG, 13, FALSE)</f>
        <v>#N/A</v>
      </c>
      <c r="AN901" s="53" t="e">
        <f>Q901-R901-VLOOKUP(C901, Вчера_Спутник!C:BG, 15, FALSE)</f>
        <v>#N/A</v>
      </c>
      <c r="AO901" s="53" t="e">
        <f>S901-T901-VLOOKUP(C901, Вчера_Спутник!C:BG, 17, FALSE)</f>
        <v>#N/A</v>
      </c>
      <c r="AP901" s="53" t="e">
        <f>U901-V901-VLOOKUP(C901, Вчера_Спутник!C:BG, 19, FALSE)</f>
        <v>#N/A</v>
      </c>
      <c r="AQ901" s="53" t="e">
        <f>W901-X901-VLOOKUP(C901, Вчера_Спутник!C:BG, 21, FALSE)</f>
        <v>#N/A</v>
      </c>
      <c r="AR901" s="53" t="e">
        <f>Y901-Z901-VLOOKUP(C901, Вчера_Спутник!C:BG, 23, FALSE)</f>
        <v>#N/A</v>
      </c>
      <c r="AS901" s="53" t="e">
        <f>VLOOKUP(C901, Вчера_Спутник!C:BG, 25, FALSE)+F901-V901-Z901-AA901</f>
        <v>#N/A</v>
      </c>
    </row>
    <row r="902" spans="1:45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4"/>
      <c r="AB902" s="48"/>
      <c r="AC902" s="53">
        <f t="shared" si="29"/>
        <v>0</v>
      </c>
      <c r="AD902" s="53">
        <f t="shared" si="30"/>
        <v>0</v>
      </c>
      <c r="AE902" s="53" t="str">
        <f>IF(ISNA(VLOOKUP(C902,Вчера_Спутник!C:C, 1, FALSE)),"ошибка",0)</f>
        <v>ошибка</v>
      </c>
      <c r="AF902" s="55"/>
      <c r="AG902" s="53" t="e">
        <f>D902-VLOOKUP(C902, Вчера_Спутник!C:BG, 2, FALSE)</f>
        <v>#N/A</v>
      </c>
      <c r="AH902" s="53" t="e">
        <f>E902-F902-VLOOKUP(C902, Вчера_Спутник!C:BG, 3, FALSE)</f>
        <v>#N/A</v>
      </c>
      <c r="AI902" s="53" t="e">
        <f>G902-H902-VLOOKUP(C902, Вчера_Спутник!C:BG, 5, FALSE)</f>
        <v>#N/A</v>
      </c>
      <c r="AJ902" s="53" t="e">
        <f>I902-J902-VLOOKUP(C902, Вчера_Спутник!C:BG, 7, FALSE)</f>
        <v>#N/A</v>
      </c>
      <c r="AK902" s="53" t="e">
        <f>K902-L902-VLOOKUP(C902, Вчера_Спутник!C:BG, 9, FALSE)</f>
        <v>#N/A</v>
      </c>
      <c r="AL902" s="53" t="e">
        <f>M902-N902-VLOOKUP(C902, Вчера_Спутник!C:BG, 11, FALSE)</f>
        <v>#N/A</v>
      </c>
      <c r="AM902" s="53" t="e">
        <f>O902-P902-VLOOKUP(C902, Вчера_Спутник!C:BG, 13, FALSE)</f>
        <v>#N/A</v>
      </c>
      <c r="AN902" s="53" t="e">
        <f>Q902-R902-VLOOKUP(C902, Вчера_Спутник!C:BG, 15, FALSE)</f>
        <v>#N/A</v>
      </c>
      <c r="AO902" s="53" t="e">
        <f>S902-T902-VLOOKUP(C902, Вчера_Спутник!C:BG, 17, FALSE)</f>
        <v>#N/A</v>
      </c>
      <c r="AP902" s="53" t="e">
        <f>U902-V902-VLOOKUP(C902, Вчера_Спутник!C:BG, 19, FALSE)</f>
        <v>#N/A</v>
      </c>
      <c r="AQ902" s="53" t="e">
        <f>W902-X902-VLOOKUP(C902, Вчера_Спутник!C:BG, 21, FALSE)</f>
        <v>#N/A</v>
      </c>
      <c r="AR902" s="53" t="e">
        <f>Y902-Z902-VLOOKUP(C902, Вчера_Спутник!C:BG, 23, FALSE)</f>
        <v>#N/A</v>
      </c>
      <c r="AS902" s="53" t="e">
        <f>VLOOKUP(C902, Вчера_Спутник!C:BG, 25, FALSE)+F902-V902-Z902-AA902</f>
        <v>#N/A</v>
      </c>
    </row>
    <row r="903" spans="1:45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4"/>
      <c r="AB903" s="48"/>
      <c r="AC903" s="53">
        <f t="shared" si="29"/>
        <v>0</v>
      </c>
      <c r="AD903" s="53">
        <f t="shared" si="30"/>
        <v>0</v>
      </c>
      <c r="AE903" s="53" t="str">
        <f>IF(ISNA(VLOOKUP(C903,Вчера_Спутник!C:C, 1, FALSE)),"ошибка",0)</f>
        <v>ошибка</v>
      </c>
      <c r="AF903" s="55"/>
      <c r="AG903" s="53" t="e">
        <f>D903-VLOOKUP(C903, Вчера_Спутник!C:BG, 2, FALSE)</f>
        <v>#N/A</v>
      </c>
      <c r="AH903" s="53" t="e">
        <f>E903-F903-VLOOKUP(C903, Вчера_Спутник!C:BG, 3, FALSE)</f>
        <v>#N/A</v>
      </c>
      <c r="AI903" s="53" t="e">
        <f>G903-H903-VLOOKUP(C903, Вчера_Спутник!C:BG, 5, FALSE)</f>
        <v>#N/A</v>
      </c>
      <c r="AJ903" s="53" t="e">
        <f>I903-J903-VLOOKUP(C903, Вчера_Спутник!C:BG, 7, FALSE)</f>
        <v>#N/A</v>
      </c>
      <c r="AK903" s="53" t="e">
        <f>K903-L903-VLOOKUP(C903, Вчера_Спутник!C:BG, 9, FALSE)</f>
        <v>#N/A</v>
      </c>
      <c r="AL903" s="53" t="e">
        <f>M903-N903-VLOOKUP(C903, Вчера_Спутник!C:BG, 11, FALSE)</f>
        <v>#N/A</v>
      </c>
      <c r="AM903" s="53" t="e">
        <f>O903-P903-VLOOKUP(C903, Вчера_Спутник!C:BG, 13, FALSE)</f>
        <v>#N/A</v>
      </c>
      <c r="AN903" s="53" t="e">
        <f>Q903-R903-VLOOKUP(C903, Вчера_Спутник!C:BG, 15, FALSE)</f>
        <v>#N/A</v>
      </c>
      <c r="AO903" s="53" t="e">
        <f>S903-T903-VLOOKUP(C903, Вчера_Спутник!C:BG, 17, FALSE)</f>
        <v>#N/A</v>
      </c>
      <c r="AP903" s="53" t="e">
        <f>U903-V903-VLOOKUP(C903, Вчера_Спутник!C:BG, 19, FALSE)</f>
        <v>#N/A</v>
      </c>
      <c r="AQ903" s="53" t="e">
        <f>W903-X903-VLOOKUP(C903, Вчера_Спутник!C:BG, 21, FALSE)</f>
        <v>#N/A</v>
      </c>
      <c r="AR903" s="53" t="e">
        <f>Y903-Z903-VLOOKUP(C903, Вчера_Спутник!C:BG, 23, FALSE)</f>
        <v>#N/A</v>
      </c>
      <c r="AS903" s="53" t="e">
        <f>VLOOKUP(C903, Вчера_Спутник!C:BG, 25, FALSE)+F903-V903-Z903-AA903</f>
        <v>#N/A</v>
      </c>
    </row>
    <row r="904" spans="1:45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4"/>
      <c r="AB904" s="48"/>
      <c r="AC904" s="53">
        <f t="shared" si="29"/>
        <v>0</v>
      </c>
      <c r="AD904" s="53">
        <f t="shared" si="30"/>
        <v>0</v>
      </c>
      <c r="AE904" s="53" t="str">
        <f>IF(ISNA(VLOOKUP(C904,Вчера_Спутник!C:C, 1, FALSE)),"ошибка",0)</f>
        <v>ошибка</v>
      </c>
      <c r="AF904" s="55"/>
      <c r="AG904" s="53" t="e">
        <f>D904-VLOOKUP(C904, Вчера_Спутник!C:BG, 2, FALSE)</f>
        <v>#N/A</v>
      </c>
      <c r="AH904" s="53" t="e">
        <f>E904-F904-VLOOKUP(C904, Вчера_Спутник!C:BG, 3, FALSE)</f>
        <v>#N/A</v>
      </c>
      <c r="AI904" s="53" t="e">
        <f>G904-H904-VLOOKUP(C904, Вчера_Спутник!C:BG, 5, FALSE)</f>
        <v>#N/A</v>
      </c>
      <c r="AJ904" s="53" t="e">
        <f>I904-J904-VLOOKUP(C904, Вчера_Спутник!C:BG, 7, FALSE)</f>
        <v>#N/A</v>
      </c>
      <c r="AK904" s="53" t="e">
        <f>K904-L904-VLOOKUP(C904, Вчера_Спутник!C:BG, 9, FALSE)</f>
        <v>#N/A</v>
      </c>
      <c r="AL904" s="53" t="e">
        <f>M904-N904-VLOOKUP(C904, Вчера_Спутник!C:BG, 11, FALSE)</f>
        <v>#N/A</v>
      </c>
      <c r="AM904" s="53" t="e">
        <f>O904-P904-VLOOKUP(C904, Вчера_Спутник!C:BG, 13, FALSE)</f>
        <v>#N/A</v>
      </c>
      <c r="AN904" s="53" t="e">
        <f>Q904-R904-VLOOKUP(C904, Вчера_Спутник!C:BG, 15, FALSE)</f>
        <v>#N/A</v>
      </c>
      <c r="AO904" s="53" t="e">
        <f>S904-T904-VLOOKUP(C904, Вчера_Спутник!C:BG, 17, FALSE)</f>
        <v>#N/A</v>
      </c>
      <c r="AP904" s="53" t="e">
        <f>U904-V904-VLOOKUP(C904, Вчера_Спутник!C:BG, 19, FALSE)</f>
        <v>#N/A</v>
      </c>
      <c r="AQ904" s="53" t="e">
        <f>W904-X904-VLOOKUP(C904, Вчера_Спутник!C:BG, 21, FALSE)</f>
        <v>#N/A</v>
      </c>
      <c r="AR904" s="53" t="e">
        <f>Y904-Z904-VLOOKUP(C904, Вчера_Спутник!C:BG, 23, FALSE)</f>
        <v>#N/A</v>
      </c>
      <c r="AS904" s="53" t="e">
        <f>VLOOKUP(C904, Вчера_Спутник!C:BG, 25, FALSE)+F904-V904-Z904-AA904</f>
        <v>#N/A</v>
      </c>
    </row>
    <row r="905" spans="1:45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4"/>
      <c r="AB905" s="48"/>
      <c r="AC905" s="53">
        <f t="shared" si="29"/>
        <v>0</v>
      </c>
      <c r="AD905" s="53">
        <f t="shared" si="30"/>
        <v>0</v>
      </c>
      <c r="AE905" s="53" t="str">
        <f>IF(ISNA(VLOOKUP(C905,Вчера_Спутник!C:C, 1, FALSE)),"ошибка",0)</f>
        <v>ошибка</v>
      </c>
      <c r="AF905" s="55"/>
      <c r="AG905" s="53" t="e">
        <f>D905-VLOOKUP(C905, Вчера_Спутник!C:BG, 2, FALSE)</f>
        <v>#N/A</v>
      </c>
      <c r="AH905" s="53" t="e">
        <f>E905-F905-VLOOKUP(C905, Вчера_Спутник!C:BG, 3, FALSE)</f>
        <v>#N/A</v>
      </c>
      <c r="AI905" s="53" t="e">
        <f>G905-H905-VLOOKUP(C905, Вчера_Спутник!C:BG, 5, FALSE)</f>
        <v>#N/A</v>
      </c>
      <c r="AJ905" s="53" t="e">
        <f>I905-J905-VLOOKUP(C905, Вчера_Спутник!C:BG, 7, FALSE)</f>
        <v>#N/A</v>
      </c>
      <c r="AK905" s="53" t="e">
        <f>K905-L905-VLOOKUP(C905, Вчера_Спутник!C:BG, 9, FALSE)</f>
        <v>#N/A</v>
      </c>
      <c r="AL905" s="53" t="e">
        <f>M905-N905-VLOOKUP(C905, Вчера_Спутник!C:BG, 11, FALSE)</f>
        <v>#N/A</v>
      </c>
      <c r="AM905" s="53" t="e">
        <f>O905-P905-VLOOKUP(C905, Вчера_Спутник!C:BG, 13, FALSE)</f>
        <v>#N/A</v>
      </c>
      <c r="AN905" s="53" t="e">
        <f>Q905-R905-VLOOKUP(C905, Вчера_Спутник!C:BG, 15, FALSE)</f>
        <v>#N/A</v>
      </c>
      <c r="AO905" s="53" t="e">
        <f>S905-T905-VLOOKUP(C905, Вчера_Спутник!C:BG, 17, FALSE)</f>
        <v>#N/A</v>
      </c>
      <c r="AP905" s="53" t="e">
        <f>U905-V905-VLOOKUP(C905, Вчера_Спутник!C:BG, 19, FALSE)</f>
        <v>#N/A</v>
      </c>
      <c r="AQ905" s="53" t="e">
        <f>W905-X905-VLOOKUP(C905, Вчера_Спутник!C:BG, 21, FALSE)</f>
        <v>#N/A</v>
      </c>
      <c r="AR905" s="53" t="e">
        <f>Y905-Z905-VLOOKUP(C905, Вчера_Спутник!C:BG, 23, FALSE)</f>
        <v>#N/A</v>
      </c>
      <c r="AS905" s="53" t="e">
        <f>VLOOKUP(C905, Вчера_Спутник!C:BG, 25, FALSE)+F905-V905-Z905-AA905</f>
        <v>#N/A</v>
      </c>
    </row>
    <row r="906" spans="1:45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4"/>
      <c r="AB906" s="48"/>
      <c r="AC906" s="53">
        <f t="shared" si="29"/>
        <v>0</v>
      </c>
      <c r="AD906" s="53">
        <f t="shared" si="30"/>
        <v>0</v>
      </c>
      <c r="AE906" s="53" t="str">
        <f>IF(ISNA(VLOOKUP(C906,Вчера_Спутник!C:C, 1, FALSE)),"ошибка",0)</f>
        <v>ошибка</v>
      </c>
      <c r="AF906" s="55"/>
      <c r="AG906" s="53" t="e">
        <f>D906-VLOOKUP(C906, Вчера_Спутник!C:BG, 2, FALSE)</f>
        <v>#N/A</v>
      </c>
      <c r="AH906" s="53" t="e">
        <f>E906-F906-VLOOKUP(C906, Вчера_Спутник!C:BG, 3, FALSE)</f>
        <v>#N/A</v>
      </c>
      <c r="AI906" s="53" t="e">
        <f>G906-H906-VLOOKUP(C906, Вчера_Спутник!C:BG, 5, FALSE)</f>
        <v>#N/A</v>
      </c>
      <c r="AJ906" s="53" t="e">
        <f>I906-J906-VLOOKUP(C906, Вчера_Спутник!C:BG, 7, FALSE)</f>
        <v>#N/A</v>
      </c>
      <c r="AK906" s="53" t="e">
        <f>K906-L906-VLOOKUP(C906, Вчера_Спутник!C:BG, 9, FALSE)</f>
        <v>#N/A</v>
      </c>
      <c r="AL906" s="53" t="e">
        <f>M906-N906-VLOOKUP(C906, Вчера_Спутник!C:BG, 11, FALSE)</f>
        <v>#N/A</v>
      </c>
      <c r="AM906" s="53" t="e">
        <f>O906-P906-VLOOKUP(C906, Вчера_Спутник!C:BG, 13, FALSE)</f>
        <v>#N/A</v>
      </c>
      <c r="AN906" s="53" t="e">
        <f>Q906-R906-VLOOKUP(C906, Вчера_Спутник!C:BG, 15, FALSE)</f>
        <v>#N/A</v>
      </c>
      <c r="AO906" s="53" t="e">
        <f>S906-T906-VLOOKUP(C906, Вчера_Спутник!C:BG, 17, FALSE)</f>
        <v>#N/A</v>
      </c>
      <c r="AP906" s="53" t="e">
        <f>U906-V906-VLOOKUP(C906, Вчера_Спутник!C:BG, 19, FALSE)</f>
        <v>#N/A</v>
      </c>
      <c r="AQ906" s="53" t="e">
        <f>W906-X906-VLOOKUP(C906, Вчера_Спутник!C:BG, 21, FALSE)</f>
        <v>#N/A</v>
      </c>
      <c r="AR906" s="53" t="e">
        <f>Y906-Z906-VLOOKUP(C906, Вчера_Спутник!C:BG, 23, FALSE)</f>
        <v>#N/A</v>
      </c>
      <c r="AS906" s="53" t="e">
        <f>VLOOKUP(C906, Вчера_Спутник!C:BG, 25, FALSE)+F906-V906-Z906-AA906</f>
        <v>#N/A</v>
      </c>
    </row>
    <row r="907" spans="1:45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4"/>
      <c r="AB907" s="48"/>
      <c r="AC907" s="53">
        <f t="shared" si="29"/>
        <v>0</v>
      </c>
      <c r="AD907" s="53">
        <f t="shared" si="30"/>
        <v>0</v>
      </c>
      <c r="AE907" s="53" t="str">
        <f>IF(ISNA(VLOOKUP(C907,Вчера_Спутник!C:C, 1, FALSE)),"ошибка",0)</f>
        <v>ошибка</v>
      </c>
      <c r="AF907" s="55"/>
      <c r="AG907" s="53" t="e">
        <f>D907-VLOOKUP(C907, Вчера_Спутник!C:BG, 2, FALSE)</f>
        <v>#N/A</v>
      </c>
      <c r="AH907" s="53" t="e">
        <f>E907-F907-VLOOKUP(C907, Вчера_Спутник!C:BG, 3, FALSE)</f>
        <v>#N/A</v>
      </c>
      <c r="AI907" s="53" t="e">
        <f>G907-H907-VLOOKUP(C907, Вчера_Спутник!C:BG, 5, FALSE)</f>
        <v>#N/A</v>
      </c>
      <c r="AJ907" s="53" t="e">
        <f>I907-J907-VLOOKUP(C907, Вчера_Спутник!C:BG, 7, FALSE)</f>
        <v>#N/A</v>
      </c>
      <c r="AK907" s="53" t="e">
        <f>K907-L907-VLOOKUP(C907, Вчера_Спутник!C:BG, 9, FALSE)</f>
        <v>#N/A</v>
      </c>
      <c r="AL907" s="53" t="e">
        <f>M907-N907-VLOOKUP(C907, Вчера_Спутник!C:BG, 11, FALSE)</f>
        <v>#N/A</v>
      </c>
      <c r="AM907" s="53" t="e">
        <f>O907-P907-VLOOKUP(C907, Вчера_Спутник!C:BG, 13, FALSE)</f>
        <v>#N/A</v>
      </c>
      <c r="AN907" s="53" t="e">
        <f>Q907-R907-VLOOKUP(C907, Вчера_Спутник!C:BG, 15, FALSE)</f>
        <v>#N/A</v>
      </c>
      <c r="AO907" s="53" t="e">
        <f>S907-T907-VLOOKUP(C907, Вчера_Спутник!C:BG, 17, FALSE)</f>
        <v>#N/A</v>
      </c>
      <c r="AP907" s="53" t="e">
        <f>U907-V907-VLOOKUP(C907, Вчера_Спутник!C:BG, 19, FALSE)</f>
        <v>#N/A</v>
      </c>
      <c r="AQ907" s="53" t="e">
        <f>W907-X907-VLOOKUP(C907, Вчера_Спутник!C:BG, 21, FALSE)</f>
        <v>#N/A</v>
      </c>
      <c r="AR907" s="53" t="e">
        <f>Y907-Z907-VLOOKUP(C907, Вчера_Спутник!C:BG, 23, FALSE)</f>
        <v>#N/A</v>
      </c>
      <c r="AS907" s="53" t="e">
        <f>VLOOKUP(C907, Вчера_Спутник!C:BG, 25, FALSE)+F907-V907-Z907-AA907</f>
        <v>#N/A</v>
      </c>
    </row>
    <row r="908" spans="1:45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4"/>
      <c r="AB908" s="48"/>
      <c r="AC908" s="53">
        <f t="shared" si="29"/>
        <v>0</v>
      </c>
      <c r="AD908" s="53">
        <f t="shared" si="30"/>
        <v>0</v>
      </c>
      <c r="AE908" s="53" t="str">
        <f>IF(ISNA(VLOOKUP(C908,Вчера_Спутник!C:C, 1, FALSE)),"ошибка",0)</f>
        <v>ошибка</v>
      </c>
      <c r="AF908" s="55"/>
      <c r="AG908" s="53" t="e">
        <f>D908-VLOOKUP(C908, Вчера_Спутник!C:BG, 2, FALSE)</f>
        <v>#N/A</v>
      </c>
      <c r="AH908" s="53" t="e">
        <f>E908-F908-VLOOKUP(C908, Вчера_Спутник!C:BG, 3, FALSE)</f>
        <v>#N/A</v>
      </c>
      <c r="AI908" s="53" t="e">
        <f>G908-H908-VLOOKUP(C908, Вчера_Спутник!C:BG, 5, FALSE)</f>
        <v>#N/A</v>
      </c>
      <c r="AJ908" s="53" t="e">
        <f>I908-J908-VLOOKUP(C908, Вчера_Спутник!C:BG, 7, FALSE)</f>
        <v>#N/A</v>
      </c>
      <c r="AK908" s="53" t="e">
        <f>K908-L908-VLOOKUP(C908, Вчера_Спутник!C:BG, 9, FALSE)</f>
        <v>#N/A</v>
      </c>
      <c r="AL908" s="53" t="e">
        <f>M908-N908-VLOOKUP(C908, Вчера_Спутник!C:BG, 11, FALSE)</f>
        <v>#N/A</v>
      </c>
      <c r="AM908" s="53" t="e">
        <f>O908-P908-VLOOKUP(C908, Вчера_Спутник!C:BG, 13, FALSE)</f>
        <v>#N/A</v>
      </c>
      <c r="AN908" s="53" t="e">
        <f>Q908-R908-VLOOKUP(C908, Вчера_Спутник!C:BG, 15, FALSE)</f>
        <v>#N/A</v>
      </c>
      <c r="AO908" s="53" t="e">
        <f>S908-T908-VLOOKUP(C908, Вчера_Спутник!C:BG, 17, FALSE)</f>
        <v>#N/A</v>
      </c>
      <c r="AP908" s="53" t="e">
        <f>U908-V908-VLOOKUP(C908, Вчера_Спутник!C:BG, 19, FALSE)</f>
        <v>#N/A</v>
      </c>
      <c r="AQ908" s="53" t="e">
        <f>W908-X908-VLOOKUP(C908, Вчера_Спутник!C:BG, 21, FALSE)</f>
        <v>#N/A</v>
      </c>
      <c r="AR908" s="53" t="e">
        <f>Y908-Z908-VLOOKUP(C908, Вчера_Спутник!C:BG, 23, FALSE)</f>
        <v>#N/A</v>
      </c>
      <c r="AS908" s="53" t="e">
        <f>VLOOKUP(C908, Вчера_Спутник!C:BG, 25, FALSE)+F908-V908-Z908-AA908</f>
        <v>#N/A</v>
      </c>
    </row>
    <row r="909" spans="1:45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4"/>
      <c r="AB909" s="48"/>
      <c r="AC909" s="53">
        <f t="shared" si="29"/>
        <v>0</v>
      </c>
      <c r="AD909" s="53">
        <f t="shared" si="30"/>
        <v>0</v>
      </c>
      <c r="AE909" s="53" t="str">
        <f>IF(ISNA(VLOOKUP(C909,Вчера_Спутник!C:C, 1, FALSE)),"ошибка",0)</f>
        <v>ошибка</v>
      </c>
      <c r="AF909" s="55"/>
      <c r="AG909" s="53" t="e">
        <f>D909-VLOOKUP(C909, Вчера_Спутник!C:BG, 2, FALSE)</f>
        <v>#N/A</v>
      </c>
      <c r="AH909" s="53" t="e">
        <f>E909-F909-VLOOKUP(C909, Вчера_Спутник!C:BG, 3, FALSE)</f>
        <v>#N/A</v>
      </c>
      <c r="AI909" s="53" t="e">
        <f>G909-H909-VLOOKUP(C909, Вчера_Спутник!C:BG, 5, FALSE)</f>
        <v>#N/A</v>
      </c>
      <c r="AJ909" s="53" t="e">
        <f>I909-J909-VLOOKUP(C909, Вчера_Спутник!C:BG, 7, FALSE)</f>
        <v>#N/A</v>
      </c>
      <c r="AK909" s="53" t="e">
        <f>K909-L909-VLOOKUP(C909, Вчера_Спутник!C:BG, 9, FALSE)</f>
        <v>#N/A</v>
      </c>
      <c r="AL909" s="53" t="e">
        <f>M909-N909-VLOOKUP(C909, Вчера_Спутник!C:BG, 11, FALSE)</f>
        <v>#N/A</v>
      </c>
      <c r="AM909" s="53" t="e">
        <f>O909-P909-VLOOKUP(C909, Вчера_Спутник!C:BG, 13, FALSE)</f>
        <v>#N/A</v>
      </c>
      <c r="AN909" s="53" t="e">
        <f>Q909-R909-VLOOKUP(C909, Вчера_Спутник!C:BG, 15, FALSE)</f>
        <v>#N/A</v>
      </c>
      <c r="AO909" s="53" t="e">
        <f>S909-T909-VLOOKUP(C909, Вчера_Спутник!C:BG, 17, FALSE)</f>
        <v>#N/A</v>
      </c>
      <c r="AP909" s="53" t="e">
        <f>U909-V909-VLOOKUP(C909, Вчера_Спутник!C:BG, 19, FALSE)</f>
        <v>#N/A</v>
      </c>
      <c r="AQ909" s="53" t="e">
        <f>W909-X909-VLOOKUP(C909, Вчера_Спутник!C:BG, 21, FALSE)</f>
        <v>#N/A</v>
      </c>
      <c r="AR909" s="53" t="e">
        <f>Y909-Z909-VLOOKUP(C909, Вчера_Спутник!C:BG, 23, FALSE)</f>
        <v>#N/A</v>
      </c>
      <c r="AS909" s="53" t="e">
        <f>VLOOKUP(C909, Вчера_Спутник!C:BG, 25, FALSE)+F909-V909-Z909-AA909</f>
        <v>#N/A</v>
      </c>
    </row>
    <row r="910" spans="1:45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4"/>
      <c r="AB910" s="48"/>
      <c r="AC910" s="53">
        <f t="shared" si="29"/>
        <v>0</v>
      </c>
      <c r="AD910" s="53">
        <f t="shared" si="30"/>
        <v>0</v>
      </c>
      <c r="AE910" s="53" t="str">
        <f>IF(ISNA(VLOOKUP(C910,Вчера_Спутник!C:C, 1, FALSE)),"ошибка",0)</f>
        <v>ошибка</v>
      </c>
      <c r="AF910" s="55"/>
      <c r="AG910" s="53" t="e">
        <f>D910-VLOOKUP(C910, Вчера_Спутник!C:BG, 2, FALSE)</f>
        <v>#N/A</v>
      </c>
      <c r="AH910" s="53" t="e">
        <f>E910-F910-VLOOKUP(C910, Вчера_Спутник!C:BG, 3, FALSE)</f>
        <v>#N/A</v>
      </c>
      <c r="AI910" s="53" t="e">
        <f>G910-H910-VLOOKUP(C910, Вчера_Спутник!C:BG, 5, FALSE)</f>
        <v>#N/A</v>
      </c>
      <c r="AJ910" s="53" t="e">
        <f>I910-J910-VLOOKUP(C910, Вчера_Спутник!C:BG, 7, FALSE)</f>
        <v>#N/A</v>
      </c>
      <c r="AK910" s="53" t="e">
        <f>K910-L910-VLOOKUP(C910, Вчера_Спутник!C:BG, 9, FALSE)</f>
        <v>#N/A</v>
      </c>
      <c r="AL910" s="53" t="e">
        <f>M910-N910-VLOOKUP(C910, Вчера_Спутник!C:BG, 11, FALSE)</f>
        <v>#N/A</v>
      </c>
      <c r="AM910" s="53" t="e">
        <f>O910-P910-VLOOKUP(C910, Вчера_Спутник!C:BG, 13, FALSE)</f>
        <v>#N/A</v>
      </c>
      <c r="AN910" s="53" t="e">
        <f>Q910-R910-VLOOKUP(C910, Вчера_Спутник!C:BG, 15, FALSE)</f>
        <v>#N/A</v>
      </c>
      <c r="AO910" s="53" t="e">
        <f>S910-T910-VLOOKUP(C910, Вчера_Спутник!C:BG, 17, FALSE)</f>
        <v>#N/A</v>
      </c>
      <c r="AP910" s="53" t="e">
        <f>U910-V910-VLOOKUP(C910, Вчера_Спутник!C:BG, 19, FALSE)</f>
        <v>#N/A</v>
      </c>
      <c r="AQ910" s="53" t="e">
        <f>W910-X910-VLOOKUP(C910, Вчера_Спутник!C:BG, 21, FALSE)</f>
        <v>#N/A</v>
      </c>
      <c r="AR910" s="53" t="e">
        <f>Y910-Z910-VLOOKUP(C910, Вчера_Спутник!C:BG, 23, FALSE)</f>
        <v>#N/A</v>
      </c>
      <c r="AS910" s="53" t="e">
        <f>VLOOKUP(C910, Вчера_Спутник!C:BG, 25, FALSE)+F910-V910-Z910-AA910</f>
        <v>#N/A</v>
      </c>
    </row>
    <row r="911" spans="1:45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4"/>
      <c r="AB911" s="48"/>
      <c r="AC911" s="53">
        <f t="shared" si="29"/>
        <v>0</v>
      </c>
      <c r="AD911" s="53">
        <f t="shared" si="30"/>
        <v>0</v>
      </c>
      <c r="AE911" s="53" t="str">
        <f>IF(ISNA(VLOOKUP(C911,Вчера_Спутник!C:C, 1, FALSE)),"ошибка",0)</f>
        <v>ошибка</v>
      </c>
      <c r="AF911" s="55"/>
      <c r="AG911" s="53" t="e">
        <f>D911-VLOOKUP(C911, Вчера_Спутник!C:BG, 2, FALSE)</f>
        <v>#N/A</v>
      </c>
      <c r="AH911" s="53" t="e">
        <f>E911-F911-VLOOKUP(C911, Вчера_Спутник!C:BG, 3, FALSE)</f>
        <v>#N/A</v>
      </c>
      <c r="AI911" s="53" t="e">
        <f>G911-H911-VLOOKUP(C911, Вчера_Спутник!C:BG, 5, FALSE)</f>
        <v>#N/A</v>
      </c>
      <c r="AJ911" s="53" t="e">
        <f>I911-J911-VLOOKUP(C911, Вчера_Спутник!C:BG, 7, FALSE)</f>
        <v>#N/A</v>
      </c>
      <c r="AK911" s="53" t="e">
        <f>K911-L911-VLOOKUP(C911, Вчера_Спутник!C:BG, 9, FALSE)</f>
        <v>#N/A</v>
      </c>
      <c r="AL911" s="53" t="e">
        <f>M911-N911-VLOOKUP(C911, Вчера_Спутник!C:BG, 11, FALSE)</f>
        <v>#N/A</v>
      </c>
      <c r="AM911" s="53" t="e">
        <f>O911-P911-VLOOKUP(C911, Вчера_Спутник!C:BG, 13, FALSE)</f>
        <v>#N/A</v>
      </c>
      <c r="AN911" s="53" t="e">
        <f>Q911-R911-VLOOKUP(C911, Вчера_Спутник!C:BG, 15, FALSE)</f>
        <v>#N/A</v>
      </c>
      <c r="AO911" s="53" t="e">
        <f>S911-T911-VLOOKUP(C911, Вчера_Спутник!C:BG, 17, FALSE)</f>
        <v>#N/A</v>
      </c>
      <c r="AP911" s="53" t="e">
        <f>U911-V911-VLOOKUP(C911, Вчера_Спутник!C:BG, 19, FALSE)</f>
        <v>#N/A</v>
      </c>
      <c r="AQ911" s="53" t="e">
        <f>W911-X911-VLOOKUP(C911, Вчера_Спутник!C:BG, 21, FALSE)</f>
        <v>#N/A</v>
      </c>
      <c r="AR911" s="53" t="e">
        <f>Y911-Z911-VLOOKUP(C911, Вчера_Спутник!C:BG, 23, FALSE)</f>
        <v>#N/A</v>
      </c>
      <c r="AS911" s="53" t="e">
        <f>VLOOKUP(C911, Вчера_Спутник!C:BG, 25, FALSE)+F911-V911-Z911-AA911</f>
        <v>#N/A</v>
      </c>
    </row>
    <row r="912" spans="1:45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4"/>
      <c r="AB912" s="48"/>
      <c r="AC912" s="53">
        <f t="shared" si="29"/>
        <v>0</v>
      </c>
      <c r="AD912" s="53">
        <f t="shared" si="30"/>
        <v>0</v>
      </c>
      <c r="AE912" s="53" t="str">
        <f>IF(ISNA(VLOOKUP(C912,Вчера_Спутник!C:C, 1, FALSE)),"ошибка",0)</f>
        <v>ошибка</v>
      </c>
      <c r="AF912" s="55"/>
      <c r="AG912" s="53" t="e">
        <f>D912-VLOOKUP(C912, Вчера_Спутник!C:BG, 2, FALSE)</f>
        <v>#N/A</v>
      </c>
      <c r="AH912" s="53" t="e">
        <f>E912-F912-VLOOKUP(C912, Вчера_Спутник!C:BG, 3, FALSE)</f>
        <v>#N/A</v>
      </c>
      <c r="AI912" s="53" t="e">
        <f>G912-H912-VLOOKUP(C912, Вчера_Спутник!C:BG, 5, FALSE)</f>
        <v>#N/A</v>
      </c>
      <c r="AJ912" s="53" t="e">
        <f>I912-J912-VLOOKUP(C912, Вчера_Спутник!C:BG, 7, FALSE)</f>
        <v>#N/A</v>
      </c>
      <c r="AK912" s="53" t="e">
        <f>K912-L912-VLOOKUP(C912, Вчера_Спутник!C:BG, 9, FALSE)</f>
        <v>#N/A</v>
      </c>
      <c r="AL912" s="53" t="e">
        <f>M912-N912-VLOOKUP(C912, Вчера_Спутник!C:BG, 11, FALSE)</f>
        <v>#N/A</v>
      </c>
      <c r="AM912" s="53" t="e">
        <f>O912-P912-VLOOKUP(C912, Вчера_Спутник!C:BG, 13, FALSE)</f>
        <v>#N/A</v>
      </c>
      <c r="AN912" s="53" t="e">
        <f>Q912-R912-VLOOKUP(C912, Вчера_Спутник!C:BG, 15, FALSE)</f>
        <v>#N/A</v>
      </c>
      <c r="AO912" s="53" t="e">
        <f>S912-T912-VLOOKUP(C912, Вчера_Спутник!C:BG, 17, FALSE)</f>
        <v>#N/A</v>
      </c>
      <c r="AP912" s="53" t="e">
        <f>U912-V912-VLOOKUP(C912, Вчера_Спутник!C:BG, 19, FALSE)</f>
        <v>#N/A</v>
      </c>
      <c r="AQ912" s="53" t="e">
        <f>W912-X912-VLOOKUP(C912, Вчера_Спутник!C:BG, 21, FALSE)</f>
        <v>#N/A</v>
      </c>
      <c r="AR912" s="53" t="e">
        <f>Y912-Z912-VLOOKUP(C912, Вчера_Спутник!C:BG, 23, FALSE)</f>
        <v>#N/A</v>
      </c>
      <c r="AS912" s="53" t="e">
        <f>VLOOKUP(C912, Вчера_Спутник!C:BG, 25, FALSE)+F912-V912-Z912-AA912</f>
        <v>#N/A</v>
      </c>
    </row>
    <row r="913" spans="1:45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4"/>
      <c r="AB913" s="48"/>
      <c r="AC913" s="53">
        <f t="shared" si="29"/>
        <v>0</v>
      </c>
      <c r="AD913" s="53">
        <f t="shared" si="30"/>
        <v>0</v>
      </c>
      <c r="AE913" s="53" t="str">
        <f>IF(ISNA(VLOOKUP(C913,Вчера_Спутник!C:C, 1, FALSE)),"ошибка",0)</f>
        <v>ошибка</v>
      </c>
      <c r="AF913" s="55"/>
      <c r="AG913" s="53" t="e">
        <f>D913-VLOOKUP(C913, Вчера_Спутник!C:BG, 2, FALSE)</f>
        <v>#N/A</v>
      </c>
      <c r="AH913" s="53" t="e">
        <f>E913-F913-VLOOKUP(C913, Вчера_Спутник!C:BG, 3, FALSE)</f>
        <v>#N/A</v>
      </c>
      <c r="AI913" s="53" t="e">
        <f>G913-H913-VLOOKUP(C913, Вчера_Спутник!C:BG, 5, FALSE)</f>
        <v>#N/A</v>
      </c>
      <c r="AJ913" s="53" t="e">
        <f>I913-J913-VLOOKUP(C913, Вчера_Спутник!C:BG, 7, FALSE)</f>
        <v>#N/A</v>
      </c>
      <c r="AK913" s="53" t="e">
        <f>K913-L913-VLOOKUP(C913, Вчера_Спутник!C:BG, 9, FALSE)</f>
        <v>#N/A</v>
      </c>
      <c r="AL913" s="53" t="e">
        <f>M913-N913-VLOOKUP(C913, Вчера_Спутник!C:BG, 11, FALSE)</f>
        <v>#N/A</v>
      </c>
      <c r="AM913" s="53" t="e">
        <f>O913-P913-VLOOKUP(C913, Вчера_Спутник!C:BG, 13, FALSE)</f>
        <v>#N/A</v>
      </c>
      <c r="AN913" s="53" t="e">
        <f>Q913-R913-VLOOKUP(C913, Вчера_Спутник!C:BG, 15, FALSE)</f>
        <v>#N/A</v>
      </c>
      <c r="AO913" s="53" t="e">
        <f>S913-T913-VLOOKUP(C913, Вчера_Спутник!C:BG, 17, FALSE)</f>
        <v>#N/A</v>
      </c>
      <c r="AP913" s="53" t="e">
        <f>U913-V913-VLOOKUP(C913, Вчера_Спутник!C:BG, 19, FALSE)</f>
        <v>#N/A</v>
      </c>
      <c r="AQ913" s="53" t="e">
        <f>W913-X913-VLOOKUP(C913, Вчера_Спутник!C:BG, 21, FALSE)</f>
        <v>#N/A</v>
      </c>
      <c r="AR913" s="53" t="e">
        <f>Y913-Z913-VLOOKUP(C913, Вчера_Спутник!C:BG, 23, FALSE)</f>
        <v>#N/A</v>
      </c>
      <c r="AS913" s="53" t="e">
        <f>VLOOKUP(C913, Вчера_Спутник!C:BG, 25, FALSE)+F913-V913-Z913-AA913</f>
        <v>#N/A</v>
      </c>
    </row>
    <row r="914" spans="1:45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4"/>
      <c r="AB914" s="48"/>
      <c r="AC914" s="53">
        <f t="shared" si="29"/>
        <v>0</v>
      </c>
      <c r="AD914" s="53">
        <f t="shared" si="30"/>
        <v>0</v>
      </c>
      <c r="AE914" s="53" t="str">
        <f>IF(ISNA(VLOOKUP(C914,Вчера_Спутник!C:C, 1, FALSE)),"ошибка",0)</f>
        <v>ошибка</v>
      </c>
      <c r="AF914" s="55"/>
      <c r="AG914" s="53" t="e">
        <f>D914-VLOOKUP(C914, Вчера_Спутник!C:BG, 2, FALSE)</f>
        <v>#N/A</v>
      </c>
      <c r="AH914" s="53" t="e">
        <f>E914-F914-VLOOKUP(C914, Вчера_Спутник!C:BG, 3, FALSE)</f>
        <v>#N/A</v>
      </c>
      <c r="AI914" s="53" t="e">
        <f>G914-H914-VLOOKUP(C914, Вчера_Спутник!C:BG, 5, FALSE)</f>
        <v>#N/A</v>
      </c>
      <c r="AJ914" s="53" t="e">
        <f>I914-J914-VLOOKUP(C914, Вчера_Спутник!C:BG, 7, FALSE)</f>
        <v>#N/A</v>
      </c>
      <c r="AK914" s="53" t="e">
        <f>K914-L914-VLOOKUP(C914, Вчера_Спутник!C:BG, 9, FALSE)</f>
        <v>#N/A</v>
      </c>
      <c r="AL914" s="53" t="e">
        <f>M914-N914-VLOOKUP(C914, Вчера_Спутник!C:BG, 11, FALSE)</f>
        <v>#N/A</v>
      </c>
      <c r="AM914" s="53" t="e">
        <f>O914-P914-VLOOKUP(C914, Вчера_Спутник!C:BG, 13, FALSE)</f>
        <v>#N/A</v>
      </c>
      <c r="AN914" s="53" t="e">
        <f>Q914-R914-VLOOKUP(C914, Вчера_Спутник!C:BG, 15, FALSE)</f>
        <v>#N/A</v>
      </c>
      <c r="AO914" s="53" t="e">
        <f>S914-T914-VLOOKUP(C914, Вчера_Спутник!C:BG, 17, FALSE)</f>
        <v>#N/A</v>
      </c>
      <c r="AP914" s="53" t="e">
        <f>U914-V914-VLOOKUP(C914, Вчера_Спутник!C:BG, 19, FALSE)</f>
        <v>#N/A</v>
      </c>
      <c r="AQ914" s="53" t="e">
        <f>W914-X914-VLOOKUP(C914, Вчера_Спутник!C:BG, 21, FALSE)</f>
        <v>#N/A</v>
      </c>
      <c r="AR914" s="53" t="e">
        <f>Y914-Z914-VLOOKUP(C914, Вчера_Спутник!C:BG, 23, FALSE)</f>
        <v>#N/A</v>
      </c>
      <c r="AS914" s="53" t="e">
        <f>VLOOKUP(C914, Вчера_Спутник!C:BG, 25, FALSE)+F914-V914-Z914-AA914</f>
        <v>#N/A</v>
      </c>
    </row>
    <row r="915" spans="1:45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4"/>
      <c r="AB915" s="48"/>
      <c r="AC915" s="53">
        <f t="shared" si="29"/>
        <v>0</v>
      </c>
      <c r="AD915" s="53">
        <f t="shared" si="30"/>
        <v>0</v>
      </c>
      <c r="AE915" s="53" t="str">
        <f>IF(ISNA(VLOOKUP(C915,Вчера_Спутник!C:C, 1, FALSE)),"ошибка",0)</f>
        <v>ошибка</v>
      </c>
      <c r="AF915" s="55"/>
      <c r="AG915" s="53" t="e">
        <f>D915-VLOOKUP(C915, Вчера_Спутник!C:BG, 2, FALSE)</f>
        <v>#N/A</v>
      </c>
      <c r="AH915" s="53" t="e">
        <f>E915-F915-VLOOKUP(C915, Вчера_Спутник!C:BG, 3, FALSE)</f>
        <v>#N/A</v>
      </c>
      <c r="AI915" s="53" t="e">
        <f>G915-H915-VLOOKUP(C915, Вчера_Спутник!C:BG, 5, FALSE)</f>
        <v>#N/A</v>
      </c>
      <c r="AJ915" s="53" t="e">
        <f>I915-J915-VLOOKUP(C915, Вчера_Спутник!C:BG, 7, FALSE)</f>
        <v>#N/A</v>
      </c>
      <c r="AK915" s="53" t="e">
        <f>K915-L915-VLOOKUP(C915, Вчера_Спутник!C:BG, 9, FALSE)</f>
        <v>#N/A</v>
      </c>
      <c r="AL915" s="53" t="e">
        <f>M915-N915-VLOOKUP(C915, Вчера_Спутник!C:BG, 11, FALSE)</f>
        <v>#N/A</v>
      </c>
      <c r="AM915" s="53" t="e">
        <f>O915-P915-VLOOKUP(C915, Вчера_Спутник!C:BG, 13, FALSE)</f>
        <v>#N/A</v>
      </c>
      <c r="AN915" s="53" t="e">
        <f>Q915-R915-VLOOKUP(C915, Вчера_Спутник!C:BG, 15, FALSE)</f>
        <v>#N/A</v>
      </c>
      <c r="AO915" s="53" t="e">
        <f>S915-T915-VLOOKUP(C915, Вчера_Спутник!C:BG, 17, FALSE)</f>
        <v>#N/A</v>
      </c>
      <c r="AP915" s="53" t="e">
        <f>U915-V915-VLOOKUP(C915, Вчера_Спутник!C:BG, 19, FALSE)</f>
        <v>#N/A</v>
      </c>
      <c r="AQ915" s="53" t="e">
        <f>W915-X915-VLOOKUP(C915, Вчера_Спутник!C:BG, 21, FALSE)</f>
        <v>#N/A</v>
      </c>
      <c r="AR915" s="53" t="e">
        <f>Y915-Z915-VLOOKUP(C915, Вчера_Спутник!C:BG, 23, FALSE)</f>
        <v>#N/A</v>
      </c>
      <c r="AS915" s="53" t="e">
        <f>VLOOKUP(C915, Вчера_Спутник!C:BG, 25, FALSE)+F915-V915-Z915-AA915</f>
        <v>#N/A</v>
      </c>
    </row>
    <row r="916" spans="1:45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4"/>
      <c r="AB916" s="48"/>
      <c r="AC916" s="53">
        <f t="shared" si="29"/>
        <v>0</v>
      </c>
      <c r="AD916" s="53">
        <f t="shared" si="30"/>
        <v>0</v>
      </c>
      <c r="AE916" s="53" t="str">
        <f>IF(ISNA(VLOOKUP(C916,Вчера_Спутник!C:C, 1, FALSE)),"ошибка",0)</f>
        <v>ошибка</v>
      </c>
      <c r="AF916" s="55"/>
      <c r="AG916" s="53" t="e">
        <f>D916-VLOOKUP(C916, Вчера_Спутник!C:BG, 2, FALSE)</f>
        <v>#N/A</v>
      </c>
      <c r="AH916" s="53" t="e">
        <f>E916-F916-VLOOKUP(C916, Вчера_Спутник!C:BG, 3, FALSE)</f>
        <v>#N/A</v>
      </c>
      <c r="AI916" s="53" t="e">
        <f>G916-H916-VLOOKUP(C916, Вчера_Спутник!C:BG, 5, FALSE)</f>
        <v>#N/A</v>
      </c>
      <c r="AJ916" s="53" t="e">
        <f>I916-J916-VLOOKUP(C916, Вчера_Спутник!C:BG, 7, FALSE)</f>
        <v>#N/A</v>
      </c>
      <c r="AK916" s="53" t="e">
        <f>K916-L916-VLOOKUP(C916, Вчера_Спутник!C:BG, 9, FALSE)</f>
        <v>#N/A</v>
      </c>
      <c r="AL916" s="53" t="e">
        <f>M916-N916-VLOOKUP(C916, Вчера_Спутник!C:BG, 11, FALSE)</f>
        <v>#N/A</v>
      </c>
      <c r="AM916" s="53" t="e">
        <f>O916-P916-VLOOKUP(C916, Вчера_Спутник!C:BG, 13, FALSE)</f>
        <v>#N/A</v>
      </c>
      <c r="AN916" s="53" t="e">
        <f>Q916-R916-VLOOKUP(C916, Вчера_Спутник!C:BG, 15, FALSE)</f>
        <v>#N/A</v>
      </c>
      <c r="AO916" s="53" t="e">
        <f>S916-T916-VLOOKUP(C916, Вчера_Спутник!C:BG, 17, FALSE)</f>
        <v>#N/A</v>
      </c>
      <c r="AP916" s="53" t="e">
        <f>U916-V916-VLOOKUP(C916, Вчера_Спутник!C:BG, 19, FALSE)</f>
        <v>#N/A</v>
      </c>
      <c r="AQ916" s="53" t="e">
        <f>W916-X916-VLOOKUP(C916, Вчера_Спутник!C:BG, 21, FALSE)</f>
        <v>#N/A</v>
      </c>
      <c r="AR916" s="53" t="e">
        <f>Y916-Z916-VLOOKUP(C916, Вчера_Спутник!C:BG, 23, FALSE)</f>
        <v>#N/A</v>
      </c>
      <c r="AS916" s="53" t="e">
        <f>VLOOKUP(C916, Вчера_Спутник!C:BG, 25, FALSE)+F916-V916-Z916-AA916</f>
        <v>#N/A</v>
      </c>
    </row>
    <row r="917" spans="1:45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4"/>
      <c r="AB917" s="48"/>
      <c r="AC917" s="53">
        <f t="shared" si="29"/>
        <v>0</v>
      </c>
      <c r="AD917" s="53">
        <f t="shared" si="30"/>
        <v>0</v>
      </c>
      <c r="AE917" s="53" t="str">
        <f>IF(ISNA(VLOOKUP(C917,Вчера_Спутник!C:C, 1, FALSE)),"ошибка",0)</f>
        <v>ошибка</v>
      </c>
      <c r="AF917" s="55"/>
      <c r="AG917" s="53" t="e">
        <f>D917-VLOOKUP(C917, Вчера_Спутник!C:BG, 2, FALSE)</f>
        <v>#N/A</v>
      </c>
      <c r="AH917" s="53" t="e">
        <f>E917-F917-VLOOKUP(C917, Вчера_Спутник!C:BG, 3, FALSE)</f>
        <v>#N/A</v>
      </c>
      <c r="AI917" s="53" t="e">
        <f>G917-H917-VLOOKUP(C917, Вчера_Спутник!C:BG, 5, FALSE)</f>
        <v>#N/A</v>
      </c>
      <c r="AJ917" s="53" t="e">
        <f>I917-J917-VLOOKUP(C917, Вчера_Спутник!C:BG, 7, FALSE)</f>
        <v>#N/A</v>
      </c>
      <c r="AK917" s="53" t="e">
        <f>K917-L917-VLOOKUP(C917, Вчера_Спутник!C:BG, 9, FALSE)</f>
        <v>#N/A</v>
      </c>
      <c r="AL917" s="53" t="e">
        <f>M917-N917-VLOOKUP(C917, Вчера_Спутник!C:BG, 11, FALSE)</f>
        <v>#N/A</v>
      </c>
      <c r="AM917" s="53" t="e">
        <f>O917-P917-VLOOKUP(C917, Вчера_Спутник!C:BG, 13, FALSE)</f>
        <v>#N/A</v>
      </c>
      <c r="AN917" s="53" t="e">
        <f>Q917-R917-VLOOKUP(C917, Вчера_Спутник!C:BG, 15, FALSE)</f>
        <v>#N/A</v>
      </c>
      <c r="AO917" s="53" t="e">
        <f>S917-T917-VLOOKUP(C917, Вчера_Спутник!C:BG, 17, FALSE)</f>
        <v>#N/A</v>
      </c>
      <c r="AP917" s="53" t="e">
        <f>U917-V917-VLOOKUP(C917, Вчера_Спутник!C:BG, 19, FALSE)</f>
        <v>#N/A</v>
      </c>
      <c r="AQ917" s="53" t="e">
        <f>W917-X917-VLOOKUP(C917, Вчера_Спутник!C:BG, 21, FALSE)</f>
        <v>#N/A</v>
      </c>
      <c r="AR917" s="53" t="e">
        <f>Y917-Z917-VLOOKUP(C917, Вчера_Спутник!C:BG, 23, FALSE)</f>
        <v>#N/A</v>
      </c>
      <c r="AS917" s="53" t="e">
        <f>VLOOKUP(C917, Вчера_Спутник!C:BG, 25, FALSE)+F917-V917-Z917-AA917</f>
        <v>#N/A</v>
      </c>
    </row>
    <row r="918" spans="1:45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4"/>
      <c r="AB918" s="48"/>
      <c r="AC918" s="53">
        <f t="shared" si="29"/>
        <v>0</v>
      </c>
      <c r="AD918" s="53">
        <f t="shared" si="30"/>
        <v>0</v>
      </c>
      <c r="AE918" s="53" t="str">
        <f>IF(ISNA(VLOOKUP(C918,Вчера_Спутник!C:C, 1, FALSE)),"ошибка",0)</f>
        <v>ошибка</v>
      </c>
      <c r="AF918" s="55"/>
      <c r="AG918" s="53" t="e">
        <f>D918-VLOOKUP(C918, Вчера_Спутник!C:BG, 2, FALSE)</f>
        <v>#N/A</v>
      </c>
      <c r="AH918" s="53" t="e">
        <f>E918-F918-VLOOKUP(C918, Вчера_Спутник!C:BG, 3, FALSE)</f>
        <v>#N/A</v>
      </c>
      <c r="AI918" s="53" t="e">
        <f>G918-H918-VLOOKUP(C918, Вчера_Спутник!C:BG, 5, FALSE)</f>
        <v>#N/A</v>
      </c>
      <c r="AJ918" s="53" t="e">
        <f>I918-J918-VLOOKUP(C918, Вчера_Спутник!C:BG, 7, FALSE)</f>
        <v>#N/A</v>
      </c>
      <c r="AK918" s="53" t="e">
        <f>K918-L918-VLOOKUP(C918, Вчера_Спутник!C:BG, 9, FALSE)</f>
        <v>#N/A</v>
      </c>
      <c r="AL918" s="53" t="e">
        <f>M918-N918-VLOOKUP(C918, Вчера_Спутник!C:BG, 11, FALSE)</f>
        <v>#N/A</v>
      </c>
      <c r="AM918" s="53" t="e">
        <f>O918-P918-VLOOKUP(C918, Вчера_Спутник!C:BG, 13, FALSE)</f>
        <v>#N/A</v>
      </c>
      <c r="AN918" s="53" t="e">
        <f>Q918-R918-VLOOKUP(C918, Вчера_Спутник!C:BG, 15, FALSE)</f>
        <v>#N/A</v>
      </c>
      <c r="AO918" s="53" t="e">
        <f>S918-T918-VLOOKUP(C918, Вчера_Спутник!C:BG, 17, FALSE)</f>
        <v>#N/A</v>
      </c>
      <c r="AP918" s="53" t="e">
        <f>U918-V918-VLOOKUP(C918, Вчера_Спутник!C:BG, 19, FALSE)</f>
        <v>#N/A</v>
      </c>
      <c r="AQ918" s="53" t="e">
        <f>W918-X918-VLOOKUP(C918, Вчера_Спутник!C:BG, 21, FALSE)</f>
        <v>#N/A</v>
      </c>
      <c r="AR918" s="53" t="e">
        <f>Y918-Z918-VLOOKUP(C918, Вчера_Спутник!C:BG, 23, FALSE)</f>
        <v>#N/A</v>
      </c>
      <c r="AS918" s="53" t="e">
        <f>VLOOKUP(C918, Вчера_Спутник!C:BG, 25, FALSE)+F918-V918-Z918-AA918</f>
        <v>#N/A</v>
      </c>
    </row>
    <row r="919" spans="1:45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4"/>
      <c r="AB919" s="48"/>
      <c r="AC919" s="53">
        <f t="shared" si="29"/>
        <v>0</v>
      </c>
      <c r="AD919" s="53">
        <f t="shared" si="30"/>
        <v>0</v>
      </c>
      <c r="AE919" s="53" t="str">
        <f>IF(ISNA(VLOOKUP(C919,Вчера_Спутник!C:C, 1, FALSE)),"ошибка",0)</f>
        <v>ошибка</v>
      </c>
      <c r="AF919" s="55"/>
      <c r="AG919" s="53" t="e">
        <f>D919-VLOOKUP(C919, Вчера_Спутник!C:BG, 2, FALSE)</f>
        <v>#N/A</v>
      </c>
      <c r="AH919" s="53" t="e">
        <f>E919-F919-VLOOKUP(C919, Вчера_Спутник!C:BG, 3, FALSE)</f>
        <v>#N/A</v>
      </c>
      <c r="AI919" s="53" t="e">
        <f>G919-H919-VLOOKUP(C919, Вчера_Спутник!C:BG, 5, FALSE)</f>
        <v>#N/A</v>
      </c>
      <c r="AJ919" s="53" t="e">
        <f>I919-J919-VLOOKUP(C919, Вчера_Спутник!C:BG, 7, FALSE)</f>
        <v>#N/A</v>
      </c>
      <c r="AK919" s="53" t="e">
        <f>K919-L919-VLOOKUP(C919, Вчера_Спутник!C:BG, 9, FALSE)</f>
        <v>#N/A</v>
      </c>
      <c r="AL919" s="53" t="e">
        <f>M919-N919-VLOOKUP(C919, Вчера_Спутник!C:BG, 11, FALSE)</f>
        <v>#N/A</v>
      </c>
      <c r="AM919" s="53" t="e">
        <f>O919-P919-VLOOKUP(C919, Вчера_Спутник!C:BG, 13, FALSE)</f>
        <v>#N/A</v>
      </c>
      <c r="AN919" s="53" t="e">
        <f>Q919-R919-VLOOKUP(C919, Вчера_Спутник!C:BG, 15, FALSE)</f>
        <v>#N/A</v>
      </c>
      <c r="AO919" s="53" t="e">
        <f>S919-T919-VLOOKUP(C919, Вчера_Спутник!C:BG, 17, FALSE)</f>
        <v>#N/A</v>
      </c>
      <c r="AP919" s="53" t="e">
        <f>U919-V919-VLOOKUP(C919, Вчера_Спутник!C:BG, 19, FALSE)</f>
        <v>#N/A</v>
      </c>
      <c r="AQ919" s="53" t="e">
        <f>W919-X919-VLOOKUP(C919, Вчера_Спутник!C:BG, 21, FALSE)</f>
        <v>#N/A</v>
      </c>
      <c r="AR919" s="53" t="e">
        <f>Y919-Z919-VLOOKUP(C919, Вчера_Спутник!C:BG, 23, FALSE)</f>
        <v>#N/A</v>
      </c>
      <c r="AS919" s="53" t="e">
        <f>VLOOKUP(C919, Вчера_Спутник!C:BG, 25, FALSE)+F919-V919-Z919-AA919</f>
        <v>#N/A</v>
      </c>
    </row>
    <row r="920" spans="1:45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4"/>
      <c r="AB920" s="48"/>
      <c r="AC920" s="53">
        <f t="shared" si="29"/>
        <v>0</v>
      </c>
      <c r="AD920" s="53">
        <f t="shared" si="30"/>
        <v>0</v>
      </c>
      <c r="AE920" s="53" t="str">
        <f>IF(ISNA(VLOOKUP(C920,Вчера_Спутник!C:C, 1, FALSE)),"ошибка",0)</f>
        <v>ошибка</v>
      </c>
      <c r="AF920" s="55"/>
      <c r="AG920" s="53" t="e">
        <f>D920-VLOOKUP(C920, Вчера_Спутник!C:BG, 2, FALSE)</f>
        <v>#N/A</v>
      </c>
      <c r="AH920" s="53" t="e">
        <f>E920-F920-VLOOKUP(C920, Вчера_Спутник!C:BG, 3, FALSE)</f>
        <v>#N/A</v>
      </c>
      <c r="AI920" s="53" t="e">
        <f>G920-H920-VLOOKUP(C920, Вчера_Спутник!C:BG, 5, FALSE)</f>
        <v>#N/A</v>
      </c>
      <c r="AJ920" s="53" t="e">
        <f>I920-J920-VLOOKUP(C920, Вчера_Спутник!C:BG, 7, FALSE)</f>
        <v>#N/A</v>
      </c>
      <c r="AK920" s="53" t="e">
        <f>K920-L920-VLOOKUP(C920, Вчера_Спутник!C:BG, 9, FALSE)</f>
        <v>#N/A</v>
      </c>
      <c r="AL920" s="53" t="e">
        <f>M920-N920-VLOOKUP(C920, Вчера_Спутник!C:BG, 11, FALSE)</f>
        <v>#N/A</v>
      </c>
      <c r="AM920" s="53" t="e">
        <f>O920-P920-VLOOKUP(C920, Вчера_Спутник!C:BG, 13, FALSE)</f>
        <v>#N/A</v>
      </c>
      <c r="AN920" s="53" t="e">
        <f>Q920-R920-VLOOKUP(C920, Вчера_Спутник!C:BG, 15, FALSE)</f>
        <v>#N/A</v>
      </c>
      <c r="AO920" s="53" t="e">
        <f>S920-T920-VLOOKUP(C920, Вчера_Спутник!C:BG, 17, FALSE)</f>
        <v>#N/A</v>
      </c>
      <c r="AP920" s="53" t="e">
        <f>U920-V920-VLOOKUP(C920, Вчера_Спутник!C:BG, 19, FALSE)</f>
        <v>#N/A</v>
      </c>
      <c r="AQ920" s="53" t="e">
        <f>W920-X920-VLOOKUP(C920, Вчера_Спутник!C:BG, 21, FALSE)</f>
        <v>#N/A</v>
      </c>
      <c r="AR920" s="53" t="e">
        <f>Y920-Z920-VLOOKUP(C920, Вчера_Спутник!C:BG, 23, FALSE)</f>
        <v>#N/A</v>
      </c>
      <c r="AS920" s="53" t="e">
        <f>VLOOKUP(C920, Вчера_Спутник!C:BG, 25, FALSE)+F920-V920-Z920-AA920</f>
        <v>#N/A</v>
      </c>
    </row>
    <row r="921" spans="1:45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4"/>
      <c r="AB921" s="48"/>
      <c r="AC921" s="53">
        <f t="shared" si="29"/>
        <v>0</v>
      </c>
      <c r="AD921" s="53">
        <f t="shared" si="30"/>
        <v>0</v>
      </c>
      <c r="AE921" s="53" t="str">
        <f>IF(ISNA(VLOOKUP(C921,Вчера_Спутник!C:C, 1, FALSE)),"ошибка",0)</f>
        <v>ошибка</v>
      </c>
      <c r="AF921" s="55"/>
      <c r="AG921" s="53" t="e">
        <f>D921-VLOOKUP(C921, Вчера_Спутник!C:BG, 2, FALSE)</f>
        <v>#N/A</v>
      </c>
      <c r="AH921" s="53" t="e">
        <f>E921-F921-VLOOKUP(C921, Вчера_Спутник!C:BG, 3, FALSE)</f>
        <v>#N/A</v>
      </c>
      <c r="AI921" s="53" t="e">
        <f>G921-H921-VLOOKUP(C921, Вчера_Спутник!C:BG, 5, FALSE)</f>
        <v>#N/A</v>
      </c>
      <c r="AJ921" s="53" t="e">
        <f>I921-J921-VLOOKUP(C921, Вчера_Спутник!C:BG, 7, FALSE)</f>
        <v>#N/A</v>
      </c>
      <c r="AK921" s="53" t="e">
        <f>K921-L921-VLOOKUP(C921, Вчера_Спутник!C:BG, 9, FALSE)</f>
        <v>#N/A</v>
      </c>
      <c r="AL921" s="53" t="e">
        <f>M921-N921-VLOOKUP(C921, Вчера_Спутник!C:BG, 11, FALSE)</f>
        <v>#N/A</v>
      </c>
      <c r="AM921" s="53" t="e">
        <f>O921-P921-VLOOKUP(C921, Вчера_Спутник!C:BG, 13, FALSE)</f>
        <v>#N/A</v>
      </c>
      <c r="AN921" s="53" t="e">
        <f>Q921-R921-VLOOKUP(C921, Вчера_Спутник!C:BG, 15, FALSE)</f>
        <v>#N/A</v>
      </c>
      <c r="AO921" s="53" t="e">
        <f>S921-T921-VLOOKUP(C921, Вчера_Спутник!C:BG, 17, FALSE)</f>
        <v>#N/A</v>
      </c>
      <c r="AP921" s="53" t="e">
        <f>U921-V921-VLOOKUP(C921, Вчера_Спутник!C:BG, 19, FALSE)</f>
        <v>#N/A</v>
      </c>
      <c r="AQ921" s="53" t="e">
        <f>W921-X921-VLOOKUP(C921, Вчера_Спутник!C:BG, 21, FALSE)</f>
        <v>#N/A</v>
      </c>
      <c r="AR921" s="53" t="e">
        <f>Y921-Z921-VLOOKUP(C921, Вчера_Спутник!C:BG, 23, FALSE)</f>
        <v>#N/A</v>
      </c>
      <c r="AS921" s="53" t="e">
        <f>VLOOKUP(C921, Вчера_Спутник!C:BG, 25, FALSE)+F921-V921-Z921-AA921</f>
        <v>#N/A</v>
      </c>
    </row>
    <row r="922" spans="1:45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4"/>
      <c r="AB922" s="48"/>
      <c r="AC922" s="53">
        <f t="shared" si="29"/>
        <v>0</v>
      </c>
      <c r="AD922" s="53">
        <f t="shared" si="30"/>
        <v>0</v>
      </c>
      <c r="AE922" s="53" t="str">
        <f>IF(ISNA(VLOOKUP(C922,Вчера_Спутник!C:C, 1, FALSE)),"ошибка",0)</f>
        <v>ошибка</v>
      </c>
      <c r="AF922" s="55"/>
      <c r="AG922" s="53" t="e">
        <f>D922-VLOOKUP(C922, Вчера_Спутник!C:BG, 2, FALSE)</f>
        <v>#N/A</v>
      </c>
      <c r="AH922" s="53" t="e">
        <f>E922-F922-VLOOKUP(C922, Вчера_Спутник!C:BG, 3, FALSE)</f>
        <v>#N/A</v>
      </c>
      <c r="AI922" s="53" t="e">
        <f>G922-H922-VLOOKUP(C922, Вчера_Спутник!C:BG, 5, FALSE)</f>
        <v>#N/A</v>
      </c>
      <c r="AJ922" s="53" t="e">
        <f>I922-J922-VLOOKUP(C922, Вчера_Спутник!C:BG, 7, FALSE)</f>
        <v>#N/A</v>
      </c>
      <c r="AK922" s="53" t="e">
        <f>K922-L922-VLOOKUP(C922, Вчера_Спутник!C:BG, 9, FALSE)</f>
        <v>#N/A</v>
      </c>
      <c r="AL922" s="53" t="e">
        <f>M922-N922-VLOOKUP(C922, Вчера_Спутник!C:BG, 11, FALSE)</f>
        <v>#N/A</v>
      </c>
      <c r="AM922" s="53" t="e">
        <f>O922-P922-VLOOKUP(C922, Вчера_Спутник!C:BG, 13, FALSE)</f>
        <v>#N/A</v>
      </c>
      <c r="AN922" s="53" t="e">
        <f>Q922-R922-VLOOKUP(C922, Вчера_Спутник!C:BG, 15, FALSE)</f>
        <v>#N/A</v>
      </c>
      <c r="AO922" s="53" t="e">
        <f>S922-T922-VLOOKUP(C922, Вчера_Спутник!C:BG, 17, FALSE)</f>
        <v>#N/A</v>
      </c>
      <c r="AP922" s="53" t="e">
        <f>U922-V922-VLOOKUP(C922, Вчера_Спутник!C:BG, 19, FALSE)</f>
        <v>#N/A</v>
      </c>
      <c r="AQ922" s="53" t="e">
        <f>W922-X922-VLOOKUP(C922, Вчера_Спутник!C:BG, 21, FALSE)</f>
        <v>#N/A</v>
      </c>
      <c r="AR922" s="53" t="e">
        <f>Y922-Z922-VLOOKUP(C922, Вчера_Спутник!C:BG, 23, FALSE)</f>
        <v>#N/A</v>
      </c>
      <c r="AS922" s="53" t="e">
        <f>VLOOKUP(C922, Вчера_Спутник!C:BG, 25, FALSE)+F922-V922-Z922-AA922</f>
        <v>#N/A</v>
      </c>
    </row>
    <row r="923" spans="1:45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4"/>
      <c r="AB923" s="48"/>
      <c r="AC923" s="53">
        <f t="shared" si="29"/>
        <v>0</v>
      </c>
      <c r="AD923" s="53">
        <f t="shared" si="30"/>
        <v>0</v>
      </c>
      <c r="AE923" s="53" t="str">
        <f>IF(ISNA(VLOOKUP(C923,Вчера_Спутник!C:C, 1, FALSE)),"ошибка",0)</f>
        <v>ошибка</v>
      </c>
      <c r="AF923" s="55"/>
      <c r="AG923" s="53" t="e">
        <f>D923-VLOOKUP(C923, Вчера_Спутник!C:BG, 2, FALSE)</f>
        <v>#N/A</v>
      </c>
      <c r="AH923" s="53" t="e">
        <f>E923-F923-VLOOKUP(C923, Вчера_Спутник!C:BG, 3, FALSE)</f>
        <v>#N/A</v>
      </c>
      <c r="AI923" s="53" t="e">
        <f>G923-H923-VLOOKUP(C923, Вчера_Спутник!C:BG, 5, FALSE)</f>
        <v>#N/A</v>
      </c>
      <c r="AJ923" s="53" t="e">
        <f>I923-J923-VLOOKUP(C923, Вчера_Спутник!C:BG, 7, FALSE)</f>
        <v>#N/A</v>
      </c>
      <c r="AK923" s="53" t="e">
        <f>K923-L923-VLOOKUP(C923, Вчера_Спутник!C:BG, 9, FALSE)</f>
        <v>#N/A</v>
      </c>
      <c r="AL923" s="53" t="e">
        <f>M923-N923-VLOOKUP(C923, Вчера_Спутник!C:BG, 11, FALSE)</f>
        <v>#N/A</v>
      </c>
      <c r="AM923" s="53" t="e">
        <f>O923-P923-VLOOKUP(C923, Вчера_Спутник!C:BG, 13, FALSE)</f>
        <v>#N/A</v>
      </c>
      <c r="AN923" s="53" t="e">
        <f>Q923-R923-VLOOKUP(C923, Вчера_Спутник!C:BG, 15, FALSE)</f>
        <v>#N/A</v>
      </c>
      <c r="AO923" s="53" t="e">
        <f>S923-T923-VLOOKUP(C923, Вчера_Спутник!C:BG, 17, FALSE)</f>
        <v>#N/A</v>
      </c>
      <c r="AP923" s="53" t="e">
        <f>U923-V923-VLOOKUP(C923, Вчера_Спутник!C:BG, 19, FALSE)</f>
        <v>#N/A</v>
      </c>
      <c r="AQ923" s="53" t="e">
        <f>W923-X923-VLOOKUP(C923, Вчера_Спутник!C:BG, 21, FALSE)</f>
        <v>#N/A</v>
      </c>
      <c r="AR923" s="53" t="e">
        <f>Y923-Z923-VLOOKUP(C923, Вчера_Спутник!C:BG, 23, FALSE)</f>
        <v>#N/A</v>
      </c>
      <c r="AS923" s="53" t="e">
        <f>VLOOKUP(C923, Вчера_Спутник!C:BG, 25, FALSE)+F923-V923-Z923-AA923</f>
        <v>#N/A</v>
      </c>
    </row>
    <row r="924" spans="1:45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4"/>
      <c r="AB924" s="48"/>
      <c r="AC924" s="53">
        <f t="shared" si="29"/>
        <v>0</v>
      </c>
      <c r="AD924" s="53">
        <f t="shared" si="30"/>
        <v>0</v>
      </c>
      <c r="AE924" s="53" t="str">
        <f>IF(ISNA(VLOOKUP(C924,Вчера_Спутник!C:C, 1, FALSE)),"ошибка",0)</f>
        <v>ошибка</v>
      </c>
      <c r="AF924" s="55"/>
      <c r="AG924" s="53" t="e">
        <f>D924-VLOOKUP(C924, Вчера_Спутник!C:BG, 2, FALSE)</f>
        <v>#N/A</v>
      </c>
      <c r="AH924" s="53" t="e">
        <f>E924-F924-VLOOKUP(C924, Вчера_Спутник!C:BG, 3, FALSE)</f>
        <v>#N/A</v>
      </c>
      <c r="AI924" s="53" t="e">
        <f>G924-H924-VLOOKUP(C924, Вчера_Спутник!C:BG, 5, FALSE)</f>
        <v>#N/A</v>
      </c>
      <c r="AJ924" s="53" t="e">
        <f>I924-J924-VLOOKUP(C924, Вчера_Спутник!C:BG, 7, FALSE)</f>
        <v>#N/A</v>
      </c>
      <c r="AK924" s="53" t="e">
        <f>K924-L924-VLOOKUP(C924, Вчера_Спутник!C:BG, 9, FALSE)</f>
        <v>#N/A</v>
      </c>
      <c r="AL924" s="53" t="e">
        <f>M924-N924-VLOOKUP(C924, Вчера_Спутник!C:BG, 11, FALSE)</f>
        <v>#N/A</v>
      </c>
      <c r="AM924" s="53" t="e">
        <f>O924-P924-VLOOKUP(C924, Вчера_Спутник!C:BG, 13, FALSE)</f>
        <v>#N/A</v>
      </c>
      <c r="AN924" s="53" t="e">
        <f>Q924-R924-VLOOKUP(C924, Вчера_Спутник!C:BG, 15, FALSE)</f>
        <v>#N/A</v>
      </c>
      <c r="AO924" s="53" t="e">
        <f>S924-T924-VLOOKUP(C924, Вчера_Спутник!C:BG, 17, FALSE)</f>
        <v>#N/A</v>
      </c>
      <c r="AP924" s="53" t="e">
        <f>U924-V924-VLOOKUP(C924, Вчера_Спутник!C:BG, 19, FALSE)</f>
        <v>#N/A</v>
      </c>
      <c r="AQ924" s="53" t="e">
        <f>W924-X924-VLOOKUP(C924, Вчера_Спутник!C:BG, 21, FALSE)</f>
        <v>#N/A</v>
      </c>
      <c r="AR924" s="53" t="e">
        <f>Y924-Z924-VLOOKUP(C924, Вчера_Спутник!C:BG, 23, FALSE)</f>
        <v>#N/A</v>
      </c>
      <c r="AS924" s="53" t="e">
        <f>VLOOKUP(C924, Вчера_Спутник!C:BG, 25, FALSE)+F924-V924-Z924-AA924</f>
        <v>#N/A</v>
      </c>
    </row>
    <row r="925" spans="1:45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4"/>
      <c r="AB925" s="48"/>
      <c r="AC925" s="53">
        <f t="shared" si="29"/>
        <v>0</v>
      </c>
      <c r="AD925" s="53">
        <f t="shared" si="30"/>
        <v>0</v>
      </c>
      <c r="AE925" s="53" t="str">
        <f>IF(ISNA(VLOOKUP(C925,Вчера_Спутник!C:C, 1, FALSE)),"ошибка",0)</f>
        <v>ошибка</v>
      </c>
      <c r="AF925" s="55"/>
      <c r="AG925" s="53" t="e">
        <f>D925-VLOOKUP(C925, Вчера_Спутник!C:BG, 2, FALSE)</f>
        <v>#N/A</v>
      </c>
      <c r="AH925" s="53" t="e">
        <f>E925-F925-VLOOKUP(C925, Вчера_Спутник!C:BG, 3, FALSE)</f>
        <v>#N/A</v>
      </c>
      <c r="AI925" s="53" t="e">
        <f>G925-H925-VLOOKUP(C925, Вчера_Спутник!C:BG, 5, FALSE)</f>
        <v>#N/A</v>
      </c>
      <c r="AJ925" s="53" t="e">
        <f>I925-J925-VLOOKUP(C925, Вчера_Спутник!C:BG, 7, FALSE)</f>
        <v>#N/A</v>
      </c>
      <c r="AK925" s="53" t="e">
        <f>K925-L925-VLOOKUP(C925, Вчера_Спутник!C:BG, 9, FALSE)</f>
        <v>#N/A</v>
      </c>
      <c r="AL925" s="53" t="e">
        <f>M925-N925-VLOOKUP(C925, Вчера_Спутник!C:BG, 11, FALSE)</f>
        <v>#N/A</v>
      </c>
      <c r="AM925" s="53" t="e">
        <f>O925-P925-VLOOKUP(C925, Вчера_Спутник!C:BG, 13, FALSE)</f>
        <v>#N/A</v>
      </c>
      <c r="AN925" s="53" t="e">
        <f>Q925-R925-VLOOKUP(C925, Вчера_Спутник!C:BG, 15, FALSE)</f>
        <v>#N/A</v>
      </c>
      <c r="AO925" s="53" t="e">
        <f>S925-T925-VLOOKUP(C925, Вчера_Спутник!C:BG, 17, FALSE)</f>
        <v>#N/A</v>
      </c>
      <c r="AP925" s="53" t="e">
        <f>U925-V925-VLOOKUP(C925, Вчера_Спутник!C:BG, 19, FALSE)</f>
        <v>#N/A</v>
      </c>
      <c r="AQ925" s="53" t="e">
        <f>W925-X925-VLOOKUP(C925, Вчера_Спутник!C:BG, 21, FALSE)</f>
        <v>#N/A</v>
      </c>
      <c r="AR925" s="53" t="e">
        <f>Y925-Z925-VLOOKUP(C925, Вчера_Спутник!C:BG, 23, FALSE)</f>
        <v>#N/A</v>
      </c>
      <c r="AS925" s="53" t="e">
        <f>VLOOKUP(C925, Вчера_Спутник!C:BG, 25, FALSE)+F925-V925-Z925-AA925</f>
        <v>#N/A</v>
      </c>
    </row>
    <row r="926" spans="1:45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4"/>
      <c r="AB926" s="48"/>
      <c r="AC926" s="53">
        <f t="shared" si="29"/>
        <v>0</v>
      </c>
      <c r="AD926" s="53">
        <f t="shared" si="30"/>
        <v>0</v>
      </c>
      <c r="AE926" s="53" t="str">
        <f>IF(ISNA(VLOOKUP(C926,Вчера_Спутник!C:C, 1, FALSE)),"ошибка",0)</f>
        <v>ошибка</v>
      </c>
      <c r="AF926" s="55"/>
      <c r="AG926" s="53" t="e">
        <f>D926-VLOOKUP(C926, Вчера_Спутник!C:BG, 2, FALSE)</f>
        <v>#N/A</v>
      </c>
      <c r="AH926" s="53" t="e">
        <f>E926-F926-VLOOKUP(C926, Вчера_Спутник!C:BG, 3, FALSE)</f>
        <v>#N/A</v>
      </c>
      <c r="AI926" s="53" t="e">
        <f>G926-H926-VLOOKUP(C926, Вчера_Спутник!C:BG, 5, FALSE)</f>
        <v>#N/A</v>
      </c>
      <c r="AJ926" s="53" t="e">
        <f>I926-J926-VLOOKUP(C926, Вчера_Спутник!C:BG, 7, FALSE)</f>
        <v>#N/A</v>
      </c>
      <c r="AK926" s="53" t="e">
        <f>K926-L926-VLOOKUP(C926, Вчера_Спутник!C:BG, 9, FALSE)</f>
        <v>#N/A</v>
      </c>
      <c r="AL926" s="53" t="e">
        <f>M926-N926-VLOOKUP(C926, Вчера_Спутник!C:BG, 11, FALSE)</f>
        <v>#N/A</v>
      </c>
      <c r="AM926" s="53" t="e">
        <f>O926-P926-VLOOKUP(C926, Вчера_Спутник!C:BG, 13, FALSE)</f>
        <v>#N/A</v>
      </c>
      <c r="AN926" s="53" t="e">
        <f>Q926-R926-VLOOKUP(C926, Вчера_Спутник!C:BG, 15, FALSE)</f>
        <v>#N/A</v>
      </c>
      <c r="AO926" s="53" t="e">
        <f>S926-T926-VLOOKUP(C926, Вчера_Спутник!C:BG, 17, FALSE)</f>
        <v>#N/A</v>
      </c>
      <c r="AP926" s="53" t="e">
        <f>U926-V926-VLOOKUP(C926, Вчера_Спутник!C:BG, 19, FALSE)</f>
        <v>#N/A</v>
      </c>
      <c r="AQ926" s="53" t="e">
        <f>W926-X926-VLOOKUP(C926, Вчера_Спутник!C:BG, 21, FALSE)</f>
        <v>#N/A</v>
      </c>
      <c r="AR926" s="53" t="e">
        <f>Y926-Z926-VLOOKUP(C926, Вчера_Спутник!C:BG, 23, FALSE)</f>
        <v>#N/A</v>
      </c>
      <c r="AS926" s="53" t="e">
        <f>VLOOKUP(C926, Вчера_Спутник!C:BG, 25, FALSE)+F926-V926-Z926-AA926</f>
        <v>#N/A</v>
      </c>
    </row>
    <row r="927" spans="1:45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4"/>
      <c r="AB927" s="48"/>
      <c r="AC927" s="53">
        <f t="shared" si="29"/>
        <v>0</v>
      </c>
      <c r="AD927" s="53">
        <f t="shared" si="30"/>
        <v>0</v>
      </c>
      <c r="AE927" s="53" t="str">
        <f>IF(ISNA(VLOOKUP(C927,Вчера_Спутник!C:C, 1, FALSE)),"ошибка",0)</f>
        <v>ошибка</v>
      </c>
      <c r="AF927" s="55"/>
      <c r="AG927" s="53" t="e">
        <f>D927-VLOOKUP(C927, Вчера_Спутник!C:BG, 2, FALSE)</f>
        <v>#N/A</v>
      </c>
      <c r="AH927" s="53" t="e">
        <f>E927-F927-VLOOKUP(C927, Вчера_Спутник!C:BG, 3, FALSE)</f>
        <v>#N/A</v>
      </c>
      <c r="AI927" s="53" t="e">
        <f>G927-H927-VLOOKUP(C927, Вчера_Спутник!C:BG, 5, FALSE)</f>
        <v>#N/A</v>
      </c>
      <c r="AJ927" s="53" t="e">
        <f>I927-J927-VLOOKUP(C927, Вчера_Спутник!C:BG, 7, FALSE)</f>
        <v>#N/A</v>
      </c>
      <c r="AK927" s="53" t="e">
        <f>K927-L927-VLOOKUP(C927, Вчера_Спутник!C:BG, 9, FALSE)</f>
        <v>#N/A</v>
      </c>
      <c r="AL927" s="53" t="e">
        <f>M927-N927-VLOOKUP(C927, Вчера_Спутник!C:BG, 11, FALSE)</f>
        <v>#N/A</v>
      </c>
      <c r="AM927" s="53" t="e">
        <f>O927-P927-VLOOKUP(C927, Вчера_Спутник!C:BG, 13, FALSE)</f>
        <v>#N/A</v>
      </c>
      <c r="AN927" s="53" t="e">
        <f>Q927-R927-VLOOKUP(C927, Вчера_Спутник!C:BG, 15, FALSE)</f>
        <v>#N/A</v>
      </c>
      <c r="AO927" s="53" t="e">
        <f>S927-T927-VLOOKUP(C927, Вчера_Спутник!C:BG, 17, FALSE)</f>
        <v>#N/A</v>
      </c>
      <c r="AP927" s="53" t="e">
        <f>U927-V927-VLOOKUP(C927, Вчера_Спутник!C:BG, 19, FALSE)</f>
        <v>#N/A</v>
      </c>
      <c r="AQ927" s="53" t="e">
        <f>W927-X927-VLOOKUP(C927, Вчера_Спутник!C:BG, 21, FALSE)</f>
        <v>#N/A</v>
      </c>
      <c r="AR927" s="53" t="e">
        <f>Y927-Z927-VLOOKUP(C927, Вчера_Спутник!C:BG, 23, FALSE)</f>
        <v>#N/A</v>
      </c>
      <c r="AS927" s="53" t="e">
        <f>VLOOKUP(C927, Вчера_Спутник!C:BG, 25, FALSE)+F927-V927-Z927-AA927</f>
        <v>#N/A</v>
      </c>
    </row>
    <row r="928" spans="1:45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4"/>
      <c r="AB928" s="48"/>
      <c r="AC928" s="53">
        <f t="shared" si="29"/>
        <v>0</v>
      </c>
      <c r="AD928" s="53">
        <f t="shared" si="30"/>
        <v>0</v>
      </c>
      <c r="AE928" s="53" t="str">
        <f>IF(ISNA(VLOOKUP(C928,Вчера_Спутник!C:C, 1, FALSE)),"ошибка",0)</f>
        <v>ошибка</v>
      </c>
      <c r="AF928" s="55"/>
      <c r="AG928" s="53" t="e">
        <f>D928-VLOOKUP(C928, Вчера_Спутник!C:BG, 2, FALSE)</f>
        <v>#N/A</v>
      </c>
      <c r="AH928" s="53" t="e">
        <f>E928-F928-VLOOKUP(C928, Вчера_Спутник!C:BG, 3, FALSE)</f>
        <v>#N/A</v>
      </c>
      <c r="AI928" s="53" t="e">
        <f>G928-H928-VLOOKUP(C928, Вчера_Спутник!C:BG, 5, FALSE)</f>
        <v>#N/A</v>
      </c>
      <c r="AJ928" s="53" t="e">
        <f>I928-J928-VLOOKUP(C928, Вчера_Спутник!C:BG, 7, FALSE)</f>
        <v>#N/A</v>
      </c>
      <c r="AK928" s="53" t="e">
        <f>K928-L928-VLOOKUP(C928, Вчера_Спутник!C:BG, 9, FALSE)</f>
        <v>#N/A</v>
      </c>
      <c r="AL928" s="53" t="e">
        <f>M928-N928-VLOOKUP(C928, Вчера_Спутник!C:BG, 11, FALSE)</f>
        <v>#N/A</v>
      </c>
      <c r="AM928" s="53" t="e">
        <f>O928-P928-VLOOKUP(C928, Вчера_Спутник!C:BG, 13, FALSE)</f>
        <v>#N/A</v>
      </c>
      <c r="AN928" s="53" t="e">
        <f>Q928-R928-VLOOKUP(C928, Вчера_Спутник!C:BG, 15, FALSE)</f>
        <v>#N/A</v>
      </c>
      <c r="AO928" s="53" t="e">
        <f>S928-T928-VLOOKUP(C928, Вчера_Спутник!C:BG, 17, FALSE)</f>
        <v>#N/A</v>
      </c>
      <c r="AP928" s="53" t="e">
        <f>U928-V928-VLOOKUP(C928, Вчера_Спутник!C:BG, 19, FALSE)</f>
        <v>#N/A</v>
      </c>
      <c r="AQ928" s="53" t="e">
        <f>W928-X928-VLOOKUP(C928, Вчера_Спутник!C:BG, 21, FALSE)</f>
        <v>#N/A</v>
      </c>
      <c r="AR928" s="53" t="e">
        <f>Y928-Z928-VLOOKUP(C928, Вчера_Спутник!C:BG, 23, FALSE)</f>
        <v>#N/A</v>
      </c>
      <c r="AS928" s="53" t="e">
        <f>VLOOKUP(C928, Вчера_Спутник!C:BG, 25, FALSE)+F928-V928-Z928-AA928</f>
        <v>#N/A</v>
      </c>
    </row>
    <row r="929" spans="1:45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4"/>
      <c r="AB929" s="48"/>
      <c r="AC929" s="53">
        <f t="shared" si="29"/>
        <v>0</v>
      </c>
      <c r="AD929" s="53">
        <f t="shared" si="30"/>
        <v>0</v>
      </c>
      <c r="AE929" s="53" t="str">
        <f>IF(ISNA(VLOOKUP(C929,Вчера_Спутник!C:C, 1, FALSE)),"ошибка",0)</f>
        <v>ошибка</v>
      </c>
      <c r="AF929" s="55"/>
      <c r="AG929" s="53" t="e">
        <f>D929-VLOOKUP(C929, Вчера_Спутник!C:BG, 2, FALSE)</f>
        <v>#N/A</v>
      </c>
      <c r="AH929" s="53" t="e">
        <f>E929-F929-VLOOKUP(C929, Вчера_Спутник!C:BG, 3, FALSE)</f>
        <v>#N/A</v>
      </c>
      <c r="AI929" s="53" t="e">
        <f>G929-H929-VLOOKUP(C929, Вчера_Спутник!C:BG, 5, FALSE)</f>
        <v>#N/A</v>
      </c>
      <c r="AJ929" s="53" t="e">
        <f>I929-J929-VLOOKUP(C929, Вчера_Спутник!C:BG, 7, FALSE)</f>
        <v>#N/A</v>
      </c>
      <c r="AK929" s="53" t="e">
        <f>K929-L929-VLOOKUP(C929, Вчера_Спутник!C:BG, 9, FALSE)</f>
        <v>#N/A</v>
      </c>
      <c r="AL929" s="53" t="e">
        <f>M929-N929-VLOOKUP(C929, Вчера_Спутник!C:BG, 11, FALSE)</f>
        <v>#N/A</v>
      </c>
      <c r="AM929" s="53" t="e">
        <f>O929-P929-VLOOKUP(C929, Вчера_Спутник!C:BG, 13, FALSE)</f>
        <v>#N/A</v>
      </c>
      <c r="AN929" s="53" t="e">
        <f>Q929-R929-VLOOKUP(C929, Вчера_Спутник!C:BG, 15, FALSE)</f>
        <v>#N/A</v>
      </c>
      <c r="AO929" s="53" t="e">
        <f>S929-T929-VLOOKUP(C929, Вчера_Спутник!C:BG, 17, FALSE)</f>
        <v>#N/A</v>
      </c>
      <c r="AP929" s="53" t="e">
        <f>U929-V929-VLOOKUP(C929, Вчера_Спутник!C:BG, 19, FALSE)</f>
        <v>#N/A</v>
      </c>
      <c r="AQ929" s="53" t="e">
        <f>W929-X929-VLOOKUP(C929, Вчера_Спутник!C:BG, 21, FALSE)</f>
        <v>#N/A</v>
      </c>
      <c r="AR929" s="53" t="e">
        <f>Y929-Z929-VLOOKUP(C929, Вчера_Спутник!C:BG, 23, FALSE)</f>
        <v>#N/A</v>
      </c>
      <c r="AS929" s="53" t="e">
        <f>VLOOKUP(C929, Вчера_Спутник!C:BG, 25, FALSE)+F929-V929-Z929-AA929</f>
        <v>#N/A</v>
      </c>
    </row>
    <row r="930" spans="1:45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4"/>
      <c r="AB930" s="48"/>
      <c r="AC930" s="53">
        <f t="shared" si="29"/>
        <v>0</v>
      </c>
      <c r="AD930" s="53">
        <f t="shared" si="30"/>
        <v>0</v>
      </c>
      <c r="AE930" s="53" t="str">
        <f>IF(ISNA(VLOOKUP(C930,Вчера_Спутник!C:C, 1, FALSE)),"ошибка",0)</f>
        <v>ошибка</v>
      </c>
      <c r="AF930" s="55"/>
      <c r="AG930" s="53" t="e">
        <f>D930-VLOOKUP(C930, Вчера_Спутник!C:BG, 2, FALSE)</f>
        <v>#N/A</v>
      </c>
      <c r="AH930" s="53" t="e">
        <f>E930-F930-VLOOKUP(C930, Вчера_Спутник!C:BG, 3, FALSE)</f>
        <v>#N/A</v>
      </c>
      <c r="AI930" s="53" t="e">
        <f>G930-H930-VLOOKUP(C930, Вчера_Спутник!C:BG, 5, FALSE)</f>
        <v>#N/A</v>
      </c>
      <c r="AJ930" s="53" t="e">
        <f>I930-J930-VLOOKUP(C930, Вчера_Спутник!C:BG, 7, FALSE)</f>
        <v>#N/A</v>
      </c>
      <c r="AK930" s="53" t="e">
        <f>K930-L930-VLOOKUP(C930, Вчера_Спутник!C:BG, 9, FALSE)</f>
        <v>#N/A</v>
      </c>
      <c r="AL930" s="53" t="e">
        <f>M930-N930-VLOOKUP(C930, Вчера_Спутник!C:BG, 11, FALSE)</f>
        <v>#N/A</v>
      </c>
      <c r="AM930" s="53" t="e">
        <f>O930-P930-VLOOKUP(C930, Вчера_Спутник!C:BG, 13, FALSE)</f>
        <v>#N/A</v>
      </c>
      <c r="AN930" s="53" t="e">
        <f>Q930-R930-VLOOKUP(C930, Вчера_Спутник!C:BG, 15, FALSE)</f>
        <v>#N/A</v>
      </c>
      <c r="AO930" s="53" t="e">
        <f>S930-T930-VLOOKUP(C930, Вчера_Спутник!C:BG, 17, FALSE)</f>
        <v>#N/A</v>
      </c>
      <c r="AP930" s="53" t="e">
        <f>U930-V930-VLOOKUP(C930, Вчера_Спутник!C:BG, 19, FALSE)</f>
        <v>#N/A</v>
      </c>
      <c r="AQ930" s="53" t="e">
        <f>W930-X930-VLOOKUP(C930, Вчера_Спутник!C:BG, 21, FALSE)</f>
        <v>#N/A</v>
      </c>
      <c r="AR930" s="53" t="e">
        <f>Y930-Z930-VLOOKUP(C930, Вчера_Спутник!C:BG, 23, FALSE)</f>
        <v>#N/A</v>
      </c>
      <c r="AS930" s="53" t="e">
        <f>VLOOKUP(C930, Вчера_Спутник!C:BG, 25, FALSE)+F930-V930-Z930-AA930</f>
        <v>#N/A</v>
      </c>
    </row>
    <row r="931" spans="1:45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4"/>
      <c r="AB931" s="48"/>
      <c r="AC931" s="53">
        <f t="shared" si="29"/>
        <v>0</v>
      </c>
      <c r="AD931" s="53">
        <f t="shared" si="30"/>
        <v>0</v>
      </c>
      <c r="AE931" s="53" t="str">
        <f>IF(ISNA(VLOOKUP(C931,Вчера_Спутник!C:C, 1, FALSE)),"ошибка",0)</f>
        <v>ошибка</v>
      </c>
      <c r="AF931" s="55"/>
      <c r="AG931" s="53" t="e">
        <f>D931-VLOOKUP(C931, Вчера_Спутник!C:BG, 2, FALSE)</f>
        <v>#N/A</v>
      </c>
      <c r="AH931" s="53" t="e">
        <f>E931-F931-VLOOKUP(C931, Вчера_Спутник!C:BG, 3, FALSE)</f>
        <v>#N/A</v>
      </c>
      <c r="AI931" s="53" t="e">
        <f>G931-H931-VLOOKUP(C931, Вчера_Спутник!C:BG, 5, FALSE)</f>
        <v>#N/A</v>
      </c>
      <c r="AJ931" s="53" t="e">
        <f>I931-J931-VLOOKUP(C931, Вчера_Спутник!C:BG, 7, FALSE)</f>
        <v>#N/A</v>
      </c>
      <c r="AK931" s="53" t="e">
        <f>K931-L931-VLOOKUP(C931, Вчера_Спутник!C:BG, 9, FALSE)</f>
        <v>#N/A</v>
      </c>
      <c r="AL931" s="53" t="e">
        <f>M931-N931-VLOOKUP(C931, Вчера_Спутник!C:BG, 11, FALSE)</f>
        <v>#N/A</v>
      </c>
      <c r="AM931" s="53" t="e">
        <f>O931-P931-VLOOKUP(C931, Вчера_Спутник!C:BG, 13, FALSE)</f>
        <v>#N/A</v>
      </c>
      <c r="AN931" s="53" t="e">
        <f>Q931-R931-VLOOKUP(C931, Вчера_Спутник!C:BG, 15, FALSE)</f>
        <v>#N/A</v>
      </c>
      <c r="AO931" s="53" t="e">
        <f>S931-T931-VLOOKUP(C931, Вчера_Спутник!C:BG, 17, FALSE)</f>
        <v>#N/A</v>
      </c>
      <c r="AP931" s="53" t="e">
        <f>U931-V931-VLOOKUP(C931, Вчера_Спутник!C:BG, 19, FALSE)</f>
        <v>#N/A</v>
      </c>
      <c r="AQ931" s="53" t="e">
        <f>W931-X931-VLOOKUP(C931, Вчера_Спутник!C:BG, 21, FALSE)</f>
        <v>#N/A</v>
      </c>
      <c r="AR931" s="53" t="e">
        <f>Y931-Z931-VLOOKUP(C931, Вчера_Спутник!C:BG, 23, FALSE)</f>
        <v>#N/A</v>
      </c>
      <c r="AS931" s="53" t="e">
        <f>VLOOKUP(C931, Вчера_Спутник!C:BG, 25, FALSE)+F931-V931-Z931-AA931</f>
        <v>#N/A</v>
      </c>
    </row>
    <row r="932" spans="1:45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4"/>
      <c r="AB932" s="48"/>
      <c r="AC932" s="53">
        <f t="shared" si="29"/>
        <v>0</v>
      </c>
      <c r="AD932" s="53">
        <f t="shared" si="30"/>
        <v>0</v>
      </c>
      <c r="AE932" s="53" t="str">
        <f>IF(ISNA(VLOOKUP(C932,Вчера_Спутник!C:C, 1, FALSE)),"ошибка",0)</f>
        <v>ошибка</v>
      </c>
      <c r="AF932" s="55"/>
      <c r="AG932" s="53" t="e">
        <f>D932-VLOOKUP(C932, Вчера_Спутник!C:BG, 2, FALSE)</f>
        <v>#N/A</v>
      </c>
      <c r="AH932" s="53" t="e">
        <f>E932-F932-VLOOKUP(C932, Вчера_Спутник!C:BG, 3, FALSE)</f>
        <v>#N/A</v>
      </c>
      <c r="AI932" s="53" t="e">
        <f>G932-H932-VLOOKUP(C932, Вчера_Спутник!C:BG, 5, FALSE)</f>
        <v>#N/A</v>
      </c>
      <c r="AJ932" s="53" t="e">
        <f>I932-J932-VLOOKUP(C932, Вчера_Спутник!C:BG, 7, FALSE)</f>
        <v>#N/A</v>
      </c>
      <c r="AK932" s="53" t="e">
        <f>K932-L932-VLOOKUP(C932, Вчера_Спутник!C:BG, 9, FALSE)</f>
        <v>#N/A</v>
      </c>
      <c r="AL932" s="53" t="e">
        <f>M932-N932-VLOOKUP(C932, Вчера_Спутник!C:BG, 11, FALSE)</f>
        <v>#N/A</v>
      </c>
      <c r="AM932" s="53" t="e">
        <f>O932-P932-VLOOKUP(C932, Вчера_Спутник!C:BG, 13, FALSE)</f>
        <v>#N/A</v>
      </c>
      <c r="AN932" s="53" t="e">
        <f>Q932-R932-VLOOKUP(C932, Вчера_Спутник!C:BG, 15, FALSE)</f>
        <v>#N/A</v>
      </c>
      <c r="AO932" s="53" t="e">
        <f>S932-T932-VLOOKUP(C932, Вчера_Спутник!C:BG, 17, FALSE)</f>
        <v>#N/A</v>
      </c>
      <c r="AP932" s="53" t="e">
        <f>U932-V932-VLOOKUP(C932, Вчера_Спутник!C:BG, 19, FALSE)</f>
        <v>#N/A</v>
      </c>
      <c r="AQ932" s="53" t="e">
        <f>W932-X932-VLOOKUP(C932, Вчера_Спутник!C:BG, 21, FALSE)</f>
        <v>#N/A</v>
      </c>
      <c r="AR932" s="53" t="e">
        <f>Y932-Z932-VLOOKUP(C932, Вчера_Спутник!C:BG, 23, FALSE)</f>
        <v>#N/A</v>
      </c>
      <c r="AS932" s="53" t="e">
        <f>VLOOKUP(C932, Вчера_Спутник!C:BG, 25, FALSE)+F932-V932-Z932-AA932</f>
        <v>#N/A</v>
      </c>
    </row>
    <row r="933" spans="1:45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4"/>
      <c r="AB933" s="48"/>
      <c r="AC933" s="53">
        <f t="shared" si="29"/>
        <v>0</v>
      </c>
      <c r="AD933" s="53">
        <f t="shared" si="30"/>
        <v>0</v>
      </c>
      <c r="AE933" s="53" t="str">
        <f>IF(ISNA(VLOOKUP(C933,Вчера_Спутник!C:C, 1, FALSE)),"ошибка",0)</f>
        <v>ошибка</v>
      </c>
      <c r="AF933" s="55"/>
      <c r="AG933" s="53" t="e">
        <f>D933-VLOOKUP(C933, Вчера_Спутник!C:BG, 2, FALSE)</f>
        <v>#N/A</v>
      </c>
      <c r="AH933" s="53" t="e">
        <f>E933-F933-VLOOKUP(C933, Вчера_Спутник!C:BG, 3, FALSE)</f>
        <v>#N/A</v>
      </c>
      <c r="AI933" s="53" t="e">
        <f>G933-H933-VLOOKUP(C933, Вчера_Спутник!C:BG, 5, FALSE)</f>
        <v>#N/A</v>
      </c>
      <c r="AJ933" s="53" t="e">
        <f>I933-J933-VLOOKUP(C933, Вчера_Спутник!C:BG, 7, FALSE)</f>
        <v>#N/A</v>
      </c>
      <c r="AK933" s="53" t="e">
        <f>K933-L933-VLOOKUP(C933, Вчера_Спутник!C:BG, 9, FALSE)</f>
        <v>#N/A</v>
      </c>
      <c r="AL933" s="53" t="e">
        <f>M933-N933-VLOOKUP(C933, Вчера_Спутник!C:BG, 11, FALSE)</f>
        <v>#N/A</v>
      </c>
      <c r="AM933" s="53" t="e">
        <f>O933-P933-VLOOKUP(C933, Вчера_Спутник!C:BG, 13, FALSE)</f>
        <v>#N/A</v>
      </c>
      <c r="AN933" s="53" t="e">
        <f>Q933-R933-VLOOKUP(C933, Вчера_Спутник!C:BG, 15, FALSE)</f>
        <v>#N/A</v>
      </c>
      <c r="AO933" s="53" t="e">
        <f>S933-T933-VLOOKUP(C933, Вчера_Спутник!C:BG, 17, FALSE)</f>
        <v>#N/A</v>
      </c>
      <c r="AP933" s="53" t="e">
        <f>U933-V933-VLOOKUP(C933, Вчера_Спутник!C:BG, 19, FALSE)</f>
        <v>#N/A</v>
      </c>
      <c r="AQ933" s="53" t="e">
        <f>W933-X933-VLOOKUP(C933, Вчера_Спутник!C:BG, 21, FALSE)</f>
        <v>#N/A</v>
      </c>
      <c r="AR933" s="53" t="e">
        <f>Y933-Z933-VLOOKUP(C933, Вчера_Спутник!C:BG, 23, FALSE)</f>
        <v>#N/A</v>
      </c>
      <c r="AS933" s="53" t="e">
        <f>VLOOKUP(C933, Вчера_Спутник!C:BG, 25, FALSE)+F933-V933-Z933-AA933</f>
        <v>#N/A</v>
      </c>
    </row>
    <row r="934" spans="1:45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4"/>
      <c r="AB934" s="48"/>
      <c r="AC934" s="53">
        <f t="shared" si="29"/>
        <v>0</v>
      </c>
      <c r="AD934" s="53">
        <f t="shared" si="30"/>
        <v>0</v>
      </c>
      <c r="AE934" s="53" t="str">
        <f>IF(ISNA(VLOOKUP(C934,Вчера_Спутник!C:C, 1, FALSE)),"ошибка",0)</f>
        <v>ошибка</v>
      </c>
      <c r="AF934" s="55"/>
      <c r="AG934" s="53" t="e">
        <f>D934-VLOOKUP(C934, Вчера_Спутник!C:BG, 2, FALSE)</f>
        <v>#N/A</v>
      </c>
      <c r="AH934" s="53" t="e">
        <f>E934-F934-VLOOKUP(C934, Вчера_Спутник!C:BG, 3, FALSE)</f>
        <v>#N/A</v>
      </c>
      <c r="AI934" s="53" t="e">
        <f>G934-H934-VLOOKUP(C934, Вчера_Спутник!C:BG, 5, FALSE)</f>
        <v>#N/A</v>
      </c>
      <c r="AJ934" s="53" t="e">
        <f>I934-J934-VLOOKUP(C934, Вчера_Спутник!C:BG, 7, FALSE)</f>
        <v>#N/A</v>
      </c>
      <c r="AK934" s="53" t="e">
        <f>K934-L934-VLOOKUP(C934, Вчера_Спутник!C:BG, 9, FALSE)</f>
        <v>#N/A</v>
      </c>
      <c r="AL934" s="53" t="e">
        <f>M934-N934-VLOOKUP(C934, Вчера_Спутник!C:BG, 11, FALSE)</f>
        <v>#N/A</v>
      </c>
      <c r="AM934" s="53" t="e">
        <f>O934-P934-VLOOKUP(C934, Вчера_Спутник!C:BG, 13, FALSE)</f>
        <v>#N/A</v>
      </c>
      <c r="AN934" s="53" t="e">
        <f>Q934-R934-VLOOKUP(C934, Вчера_Спутник!C:BG, 15, FALSE)</f>
        <v>#N/A</v>
      </c>
      <c r="AO934" s="53" t="e">
        <f>S934-T934-VLOOKUP(C934, Вчера_Спутник!C:BG, 17, FALSE)</f>
        <v>#N/A</v>
      </c>
      <c r="AP934" s="53" t="e">
        <f>U934-V934-VLOOKUP(C934, Вчера_Спутник!C:BG, 19, FALSE)</f>
        <v>#N/A</v>
      </c>
      <c r="AQ934" s="53" t="e">
        <f>W934-X934-VLOOKUP(C934, Вчера_Спутник!C:BG, 21, FALSE)</f>
        <v>#N/A</v>
      </c>
      <c r="AR934" s="53" t="e">
        <f>Y934-Z934-VLOOKUP(C934, Вчера_Спутник!C:BG, 23, FALSE)</f>
        <v>#N/A</v>
      </c>
      <c r="AS934" s="53" t="e">
        <f>VLOOKUP(C934, Вчера_Спутник!C:BG, 25, FALSE)+F934-V934-Z934-AA934</f>
        <v>#N/A</v>
      </c>
    </row>
    <row r="935" spans="1:45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4"/>
      <c r="AB935" s="48"/>
      <c r="AC935" s="53">
        <f t="shared" si="29"/>
        <v>0</v>
      </c>
      <c r="AD935" s="53">
        <f t="shared" si="30"/>
        <v>0</v>
      </c>
      <c r="AE935" s="53" t="str">
        <f>IF(ISNA(VLOOKUP(C935,Вчера_Спутник!C:C, 1, FALSE)),"ошибка",0)</f>
        <v>ошибка</v>
      </c>
      <c r="AF935" s="55"/>
      <c r="AG935" s="53" t="e">
        <f>D935-VLOOKUP(C935, Вчера_Спутник!C:BG, 2, FALSE)</f>
        <v>#N/A</v>
      </c>
      <c r="AH935" s="53" t="e">
        <f>E935-F935-VLOOKUP(C935, Вчера_Спутник!C:BG, 3, FALSE)</f>
        <v>#N/A</v>
      </c>
      <c r="AI935" s="53" t="e">
        <f>G935-H935-VLOOKUP(C935, Вчера_Спутник!C:BG, 5, FALSE)</f>
        <v>#N/A</v>
      </c>
      <c r="AJ935" s="53" t="e">
        <f>I935-J935-VLOOKUP(C935, Вчера_Спутник!C:BG, 7, FALSE)</f>
        <v>#N/A</v>
      </c>
      <c r="AK935" s="53" t="e">
        <f>K935-L935-VLOOKUP(C935, Вчера_Спутник!C:BG, 9, FALSE)</f>
        <v>#N/A</v>
      </c>
      <c r="AL935" s="53" t="e">
        <f>M935-N935-VLOOKUP(C935, Вчера_Спутник!C:BG, 11, FALSE)</f>
        <v>#N/A</v>
      </c>
      <c r="AM935" s="53" t="e">
        <f>O935-P935-VLOOKUP(C935, Вчера_Спутник!C:BG, 13, FALSE)</f>
        <v>#N/A</v>
      </c>
      <c r="AN935" s="53" t="e">
        <f>Q935-R935-VLOOKUP(C935, Вчера_Спутник!C:BG, 15, FALSE)</f>
        <v>#N/A</v>
      </c>
      <c r="AO935" s="53" t="e">
        <f>S935-T935-VLOOKUP(C935, Вчера_Спутник!C:BG, 17, FALSE)</f>
        <v>#N/A</v>
      </c>
      <c r="AP935" s="53" t="e">
        <f>U935-V935-VLOOKUP(C935, Вчера_Спутник!C:BG, 19, FALSE)</f>
        <v>#N/A</v>
      </c>
      <c r="AQ935" s="53" t="e">
        <f>W935-X935-VLOOKUP(C935, Вчера_Спутник!C:BG, 21, FALSE)</f>
        <v>#N/A</v>
      </c>
      <c r="AR935" s="53" t="e">
        <f>Y935-Z935-VLOOKUP(C935, Вчера_Спутник!C:BG, 23, FALSE)</f>
        <v>#N/A</v>
      </c>
      <c r="AS935" s="53" t="e">
        <f>VLOOKUP(C935, Вчера_Спутник!C:BG, 25, FALSE)+F935-V935-Z935-AA935</f>
        <v>#N/A</v>
      </c>
    </row>
    <row r="936" spans="1:45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4"/>
      <c r="AB936" s="48"/>
      <c r="AC936" s="53">
        <f t="shared" si="29"/>
        <v>0</v>
      </c>
      <c r="AD936" s="53">
        <f t="shared" si="30"/>
        <v>0</v>
      </c>
      <c r="AE936" s="53" t="str">
        <f>IF(ISNA(VLOOKUP(C936,Вчера_Спутник!C:C, 1, FALSE)),"ошибка",0)</f>
        <v>ошибка</v>
      </c>
      <c r="AF936" s="55"/>
      <c r="AG936" s="53" t="e">
        <f>D936-VLOOKUP(C936, Вчера_Спутник!C:BG, 2, FALSE)</f>
        <v>#N/A</v>
      </c>
      <c r="AH936" s="53" t="e">
        <f>E936-F936-VLOOKUP(C936, Вчера_Спутник!C:BG, 3, FALSE)</f>
        <v>#N/A</v>
      </c>
      <c r="AI936" s="53" t="e">
        <f>G936-H936-VLOOKUP(C936, Вчера_Спутник!C:BG, 5, FALSE)</f>
        <v>#N/A</v>
      </c>
      <c r="AJ936" s="53" t="e">
        <f>I936-J936-VLOOKUP(C936, Вчера_Спутник!C:BG, 7, FALSE)</f>
        <v>#N/A</v>
      </c>
      <c r="AK936" s="53" t="e">
        <f>K936-L936-VLOOKUP(C936, Вчера_Спутник!C:BG, 9, FALSE)</f>
        <v>#N/A</v>
      </c>
      <c r="AL936" s="53" t="e">
        <f>M936-N936-VLOOKUP(C936, Вчера_Спутник!C:BG, 11, FALSE)</f>
        <v>#N/A</v>
      </c>
      <c r="AM936" s="53" t="e">
        <f>O936-P936-VLOOKUP(C936, Вчера_Спутник!C:BG, 13, FALSE)</f>
        <v>#N/A</v>
      </c>
      <c r="AN936" s="53" t="e">
        <f>Q936-R936-VLOOKUP(C936, Вчера_Спутник!C:BG, 15, FALSE)</f>
        <v>#N/A</v>
      </c>
      <c r="AO936" s="53" t="e">
        <f>S936-T936-VLOOKUP(C936, Вчера_Спутник!C:BG, 17, FALSE)</f>
        <v>#N/A</v>
      </c>
      <c r="AP936" s="53" t="e">
        <f>U936-V936-VLOOKUP(C936, Вчера_Спутник!C:BG, 19, FALSE)</f>
        <v>#N/A</v>
      </c>
      <c r="AQ936" s="53" t="e">
        <f>W936-X936-VLOOKUP(C936, Вчера_Спутник!C:BG, 21, FALSE)</f>
        <v>#N/A</v>
      </c>
      <c r="AR936" s="53" t="e">
        <f>Y936-Z936-VLOOKUP(C936, Вчера_Спутник!C:BG, 23, FALSE)</f>
        <v>#N/A</v>
      </c>
      <c r="AS936" s="53" t="e">
        <f>VLOOKUP(C936, Вчера_Спутник!C:BG, 25, FALSE)+F936-V936-Z936-AA936</f>
        <v>#N/A</v>
      </c>
    </row>
    <row r="937" spans="1:45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4"/>
      <c r="AB937" s="48"/>
      <c r="AC937" s="53">
        <f t="shared" si="29"/>
        <v>0</v>
      </c>
      <c r="AD937" s="53">
        <f t="shared" si="30"/>
        <v>0</v>
      </c>
      <c r="AE937" s="53" t="str">
        <f>IF(ISNA(VLOOKUP(C937,Вчера_Спутник!C:C, 1, FALSE)),"ошибка",0)</f>
        <v>ошибка</v>
      </c>
      <c r="AF937" s="55"/>
      <c r="AG937" s="53" t="e">
        <f>D937-VLOOKUP(C937, Вчера_Спутник!C:BG, 2, FALSE)</f>
        <v>#N/A</v>
      </c>
      <c r="AH937" s="53" t="e">
        <f>E937-F937-VLOOKUP(C937, Вчера_Спутник!C:BG, 3, FALSE)</f>
        <v>#N/A</v>
      </c>
      <c r="AI937" s="53" t="e">
        <f>G937-H937-VLOOKUP(C937, Вчера_Спутник!C:BG, 5, FALSE)</f>
        <v>#N/A</v>
      </c>
      <c r="AJ937" s="53" t="e">
        <f>I937-J937-VLOOKUP(C937, Вчера_Спутник!C:BG, 7, FALSE)</f>
        <v>#N/A</v>
      </c>
      <c r="AK937" s="53" t="e">
        <f>K937-L937-VLOOKUP(C937, Вчера_Спутник!C:BG, 9, FALSE)</f>
        <v>#N/A</v>
      </c>
      <c r="AL937" s="53" t="e">
        <f>M937-N937-VLOOKUP(C937, Вчера_Спутник!C:BG, 11, FALSE)</f>
        <v>#N/A</v>
      </c>
      <c r="AM937" s="53" t="e">
        <f>O937-P937-VLOOKUP(C937, Вчера_Спутник!C:BG, 13, FALSE)</f>
        <v>#N/A</v>
      </c>
      <c r="AN937" s="53" t="e">
        <f>Q937-R937-VLOOKUP(C937, Вчера_Спутник!C:BG, 15, FALSE)</f>
        <v>#N/A</v>
      </c>
      <c r="AO937" s="53" t="e">
        <f>S937-T937-VLOOKUP(C937, Вчера_Спутник!C:BG, 17, FALSE)</f>
        <v>#N/A</v>
      </c>
      <c r="AP937" s="53" t="e">
        <f>U937-V937-VLOOKUP(C937, Вчера_Спутник!C:BG, 19, FALSE)</f>
        <v>#N/A</v>
      </c>
      <c r="AQ937" s="53" t="e">
        <f>W937-X937-VLOOKUP(C937, Вчера_Спутник!C:BG, 21, FALSE)</f>
        <v>#N/A</v>
      </c>
      <c r="AR937" s="53" t="e">
        <f>Y937-Z937-VLOOKUP(C937, Вчера_Спутник!C:BG, 23, FALSE)</f>
        <v>#N/A</v>
      </c>
      <c r="AS937" s="53" t="e">
        <f>VLOOKUP(C937, Вчера_Спутник!C:BG, 25, FALSE)+F937-V937-Z937-AA937</f>
        <v>#N/A</v>
      </c>
    </row>
    <row r="938" spans="1:45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4"/>
      <c r="AB938" s="48"/>
      <c r="AC938" s="53">
        <f t="shared" si="29"/>
        <v>0</v>
      </c>
      <c r="AD938" s="53">
        <f t="shared" si="30"/>
        <v>0</v>
      </c>
      <c r="AE938" s="53" t="str">
        <f>IF(ISNA(VLOOKUP(C938,Вчера_Спутник!C:C, 1, FALSE)),"ошибка",0)</f>
        <v>ошибка</v>
      </c>
      <c r="AF938" s="55"/>
      <c r="AG938" s="53" t="e">
        <f>D938-VLOOKUP(C938, Вчера_Спутник!C:BG, 2, FALSE)</f>
        <v>#N/A</v>
      </c>
      <c r="AH938" s="53" t="e">
        <f>E938-F938-VLOOKUP(C938, Вчера_Спутник!C:BG, 3, FALSE)</f>
        <v>#N/A</v>
      </c>
      <c r="AI938" s="53" t="e">
        <f>G938-H938-VLOOKUP(C938, Вчера_Спутник!C:BG, 5, FALSE)</f>
        <v>#N/A</v>
      </c>
      <c r="AJ938" s="53" t="e">
        <f>I938-J938-VLOOKUP(C938, Вчера_Спутник!C:BG, 7, FALSE)</f>
        <v>#N/A</v>
      </c>
      <c r="AK938" s="53" t="e">
        <f>K938-L938-VLOOKUP(C938, Вчера_Спутник!C:BG, 9, FALSE)</f>
        <v>#N/A</v>
      </c>
      <c r="AL938" s="53" t="e">
        <f>M938-N938-VLOOKUP(C938, Вчера_Спутник!C:BG, 11, FALSE)</f>
        <v>#N/A</v>
      </c>
      <c r="AM938" s="53" t="e">
        <f>O938-P938-VLOOKUP(C938, Вчера_Спутник!C:BG, 13, FALSE)</f>
        <v>#N/A</v>
      </c>
      <c r="AN938" s="53" t="e">
        <f>Q938-R938-VLOOKUP(C938, Вчера_Спутник!C:BG, 15, FALSE)</f>
        <v>#N/A</v>
      </c>
      <c r="AO938" s="53" t="e">
        <f>S938-T938-VLOOKUP(C938, Вчера_Спутник!C:BG, 17, FALSE)</f>
        <v>#N/A</v>
      </c>
      <c r="AP938" s="53" t="e">
        <f>U938-V938-VLOOKUP(C938, Вчера_Спутник!C:BG, 19, FALSE)</f>
        <v>#N/A</v>
      </c>
      <c r="AQ938" s="53" t="e">
        <f>W938-X938-VLOOKUP(C938, Вчера_Спутник!C:BG, 21, FALSE)</f>
        <v>#N/A</v>
      </c>
      <c r="AR938" s="53" t="e">
        <f>Y938-Z938-VLOOKUP(C938, Вчера_Спутник!C:BG, 23, FALSE)</f>
        <v>#N/A</v>
      </c>
      <c r="AS938" s="53" t="e">
        <f>VLOOKUP(C938, Вчера_Спутник!C:BG, 25, FALSE)+F938-V938-Z938-AA938</f>
        <v>#N/A</v>
      </c>
    </row>
    <row r="939" spans="1:45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4"/>
      <c r="AB939" s="48"/>
      <c r="AC939" s="53">
        <f t="shared" si="29"/>
        <v>0</v>
      </c>
      <c r="AD939" s="53">
        <f t="shared" si="30"/>
        <v>0</v>
      </c>
      <c r="AE939" s="53" t="str">
        <f>IF(ISNA(VLOOKUP(C939,Вчера_Спутник!C:C, 1, FALSE)),"ошибка",0)</f>
        <v>ошибка</v>
      </c>
      <c r="AF939" s="55"/>
      <c r="AG939" s="53" t="e">
        <f>D939-VLOOKUP(C939, Вчера_Спутник!C:BG, 2, FALSE)</f>
        <v>#N/A</v>
      </c>
      <c r="AH939" s="53" t="e">
        <f>E939-F939-VLOOKUP(C939, Вчера_Спутник!C:BG, 3, FALSE)</f>
        <v>#N/A</v>
      </c>
      <c r="AI939" s="53" t="e">
        <f>G939-H939-VLOOKUP(C939, Вчера_Спутник!C:BG, 5, FALSE)</f>
        <v>#N/A</v>
      </c>
      <c r="AJ939" s="53" t="e">
        <f>I939-J939-VLOOKUP(C939, Вчера_Спутник!C:BG, 7, FALSE)</f>
        <v>#N/A</v>
      </c>
      <c r="AK939" s="53" t="e">
        <f>K939-L939-VLOOKUP(C939, Вчера_Спутник!C:BG, 9, FALSE)</f>
        <v>#N/A</v>
      </c>
      <c r="AL939" s="53" t="e">
        <f>M939-N939-VLOOKUP(C939, Вчера_Спутник!C:BG, 11, FALSE)</f>
        <v>#N/A</v>
      </c>
      <c r="AM939" s="53" t="e">
        <f>O939-P939-VLOOKUP(C939, Вчера_Спутник!C:BG, 13, FALSE)</f>
        <v>#N/A</v>
      </c>
      <c r="AN939" s="53" t="e">
        <f>Q939-R939-VLOOKUP(C939, Вчера_Спутник!C:BG, 15, FALSE)</f>
        <v>#N/A</v>
      </c>
      <c r="AO939" s="53" t="e">
        <f>S939-T939-VLOOKUP(C939, Вчера_Спутник!C:BG, 17, FALSE)</f>
        <v>#N/A</v>
      </c>
      <c r="AP939" s="53" t="e">
        <f>U939-V939-VLOOKUP(C939, Вчера_Спутник!C:BG, 19, FALSE)</f>
        <v>#N/A</v>
      </c>
      <c r="AQ939" s="53" t="e">
        <f>W939-X939-VLOOKUP(C939, Вчера_Спутник!C:BG, 21, FALSE)</f>
        <v>#N/A</v>
      </c>
      <c r="AR939" s="53" t="e">
        <f>Y939-Z939-VLOOKUP(C939, Вчера_Спутник!C:BG, 23, FALSE)</f>
        <v>#N/A</v>
      </c>
      <c r="AS939" s="53" t="e">
        <f>VLOOKUP(C939, Вчера_Спутник!C:BG, 25, FALSE)+F939-V939-Z939-AA939</f>
        <v>#N/A</v>
      </c>
    </row>
    <row r="940" spans="1:45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4"/>
      <c r="AB940" s="48"/>
      <c r="AC940" s="53">
        <f t="shared" si="29"/>
        <v>0</v>
      </c>
      <c r="AD940" s="53">
        <f t="shared" si="30"/>
        <v>0</v>
      </c>
      <c r="AE940" s="53" t="str">
        <f>IF(ISNA(VLOOKUP(C940,Вчера_Спутник!C:C, 1, FALSE)),"ошибка",0)</f>
        <v>ошибка</v>
      </c>
      <c r="AF940" s="55"/>
      <c r="AG940" s="53" t="e">
        <f>D940-VLOOKUP(C940, Вчера_Спутник!C:BG, 2, FALSE)</f>
        <v>#N/A</v>
      </c>
      <c r="AH940" s="53" t="e">
        <f>E940-F940-VLOOKUP(C940, Вчера_Спутник!C:BG, 3, FALSE)</f>
        <v>#N/A</v>
      </c>
      <c r="AI940" s="53" t="e">
        <f>G940-H940-VLOOKUP(C940, Вчера_Спутник!C:BG, 5, FALSE)</f>
        <v>#N/A</v>
      </c>
      <c r="AJ940" s="53" t="e">
        <f>I940-J940-VLOOKUP(C940, Вчера_Спутник!C:BG, 7, FALSE)</f>
        <v>#N/A</v>
      </c>
      <c r="AK940" s="53" t="e">
        <f>K940-L940-VLOOKUP(C940, Вчера_Спутник!C:BG, 9, FALSE)</f>
        <v>#N/A</v>
      </c>
      <c r="AL940" s="53" t="e">
        <f>M940-N940-VLOOKUP(C940, Вчера_Спутник!C:BG, 11, FALSE)</f>
        <v>#N/A</v>
      </c>
      <c r="AM940" s="53" t="e">
        <f>O940-P940-VLOOKUP(C940, Вчера_Спутник!C:BG, 13, FALSE)</f>
        <v>#N/A</v>
      </c>
      <c r="AN940" s="53" t="e">
        <f>Q940-R940-VLOOKUP(C940, Вчера_Спутник!C:BG, 15, FALSE)</f>
        <v>#N/A</v>
      </c>
      <c r="AO940" s="53" t="e">
        <f>S940-T940-VLOOKUP(C940, Вчера_Спутник!C:BG, 17, FALSE)</f>
        <v>#N/A</v>
      </c>
      <c r="AP940" s="53" t="e">
        <f>U940-V940-VLOOKUP(C940, Вчера_Спутник!C:BG, 19, FALSE)</f>
        <v>#N/A</v>
      </c>
      <c r="AQ940" s="53" t="e">
        <f>W940-X940-VLOOKUP(C940, Вчера_Спутник!C:BG, 21, FALSE)</f>
        <v>#N/A</v>
      </c>
      <c r="AR940" s="53" t="e">
        <f>Y940-Z940-VLOOKUP(C940, Вчера_Спутник!C:BG, 23, FALSE)</f>
        <v>#N/A</v>
      </c>
      <c r="AS940" s="53" t="e">
        <f>VLOOKUP(C940, Вчера_Спутник!C:BG, 25, FALSE)+F940-V940-Z940-AA940</f>
        <v>#N/A</v>
      </c>
    </row>
    <row r="941" spans="1:45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4"/>
      <c r="AB941" s="48"/>
      <c r="AC941" s="53">
        <f t="shared" si="29"/>
        <v>0</v>
      </c>
      <c r="AD941" s="53">
        <f t="shared" si="30"/>
        <v>0</v>
      </c>
      <c r="AE941" s="53" t="str">
        <f>IF(ISNA(VLOOKUP(C941,Вчера_Спутник!C:C, 1, FALSE)),"ошибка",0)</f>
        <v>ошибка</v>
      </c>
      <c r="AF941" s="55"/>
      <c r="AG941" s="53" t="e">
        <f>D941-VLOOKUP(C941, Вчера_Спутник!C:BG, 2, FALSE)</f>
        <v>#N/A</v>
      </c>
      <c r="AH941" s="53" t="e">
        <f>E941-F941-VLOOKUP(C941, Вчера_Спутник!C:BG, 3, FALSE)</f>
        <v>#N/A</v>
      </c>
      <c r="AI941" s="53" t="e">
        <f>G941-H941-VLOOKUP(C941, Вчера_Спутник!C:BG, 5, FALSE)</f>
        <v>#N/A</v>
      </c>
      <c r="AJ941" s="53" t="e">
        <f>I941-J941-VLOOKUP(C941, Вчера_Спутник!C:BG, 7, FALSE)</f>
        <v>#N/A</v>
      </c>
      <c r="AK941" s="53" t="e">
        <f>K941-L941-VLOOKUP(C941, Вчера_Спутник!C:BG, 9, FALSE)</f>
        <v>#N/A</v>
      </c>
      <c r="AL941" s="53" t="e">
        <f>M941-N941-VLOOKUP(C941, Вчера_Спутник!C:BG, 11, FALSE)</f>
        <v>#N/A</v>
      </c>
      <c r="AM941" s="53" t="e">
        <f>O941-P941-VLOOKUP(C941, Вчера_Спутник!C:BG, 13, FALSE)</f>
        <v>#N/A</v>
      </c>
      <c r="AN941" s="53" t="e">
        <f>Q941-R941-VLOOKUP(C941, Вчера_Спутник!C:BG, 15, FALSE)</f>
        <v>#N/A</v>
      </c>
      <c r="AO941" s="53" t="e">
        <f>S941-T941-VLOOKUP(C941, Вчера_Спутник!C:BG, 17, FALSE)</f>
        <v>#N/A</v>
      </c>
      <c r="AP941" s="53" t="e">
        <f>U941-V941-VLOOKUP(C941, Вчера_Спутник!C:BG, 19, FALSE)</f>
        <v>#N/A</v>
      </c>
      <c r="AQ941" s="53" t="e">
        <f>W941-X941-VLOOKUP(C941, Вчера_Спутник!C:BG, 21, FALSE)</f>
        <v>#N/A</v>
      </c>
      <c r="AR941" s="53" t="e">
        <f>Y941-Z941-VLOOKUP(C941, Вчера_Спутник!C:BG, 23, FALSE)</f>
        <v>#N/A</v>
      </c>
      <c r="AS941" s="53" t="e">
        <f>VLOOKUP(C941, Вчера_Спутник!C:BG, 25, FALSE)+F941-V941-Z941-AA941</f>
        <v>#N/A</v>
      </c>
    </row>
    <row r="942" spans="1:45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4"/>
      <c r="AB942" s="48"/>
      <c r="AC942" s="53">
        <f t="shared" si="29"/>
        <v>0</v>
      </c>
      <c r="AD942" s="53">
        <f t="shared" si="30"/>
        <v>0</v>
      </c>
      <c r="AE942" s="53" t="str">
        <f>IF(ISNA(VLOOKUP(C942,Вчера_Спутник!C:C, 1, FALSE)),"ошибка",0)</f>
        <v>ошибка</v>
      </c>
      <c r="AF942" s="55"/>
      <c r="AG942" s="53" t="e">
        <f>D942-VLOOKUP(C942, Вчера_Спутник!C:BG, 2, FALSE)</f>
        <v>#N/A</v>
      </c>
      <c r="AH942" s="53" t="e">
        <f>E942-F942-VLOOKUP(C942, Вчера_Спутник!C:BG, 3, FALSE)</f>
        <v>#N/A</v>
      </c>
      <c r="AI942" s="53" t="e">
        <f>G942-H942-VLOOKUP(C942, Вчера_Спутник!C:BG, 5, FALSE)</f>
        <v>#N/A</v>
      </c>
      <c r="AJ942" s="53" t="e">
        <f>I942-J942-VLOOKUP(C942, Вчера_Спутник!C:BG, 7, FALSE)</f>
        <v>#N/A</v>
      </c>
      <c r="AK942" s="53" t="e">
        <f>K942-L942-VLOOKUP(C942, Вчера_Спутник!C:BG, 9, FALSE)</f>
        <v>#N/A</v>
      </c>
      <c r="AL942" s="53" t="e">
        <f>M942-N942-VLOOKUP(C942, Вчера_Спутник!C:BG, 11, FALSE)</f>
        <v>#N/A</v>
      </c>
      <c r="AM942" s="53" t="e">
        <f>O942-P942-VLOOKUP(C942, Вчера_Спутник!C:BG, 13, FALSE)</f>
        <v>#N/A</v>
      </c>
      <c r="AN942" s="53" t="e">
        <f>Q942-R942-VLOOKUP(C942, Вчера_Спутник!C:BG, 15, FALSE)</f>
        <v>#N/A</v>
      </c>
      <c r="AO942" s="53" t="e">
        <f>S942-T942-VLOOKUP(C942, Вчера_Спутник!C:BG, 17, FALSE)</f>
        <v>#N/A</v>
      </c>
      <c r="AP942" s="53" t="e">
        <f>U942-V942-VLOOKUP(C942, Вчера_Спутник!C:BG, 19, FALSE)</f>
        <v>#N/A</v>
      </c>
      <c r="AQ942" s="53" t="e">
        <f>W942-X942-VLOOKUP(C942, Вчера_Спутник!C:BG, 21, FALSE)</f>
        <v>#N/A</v>
      </c>
      <c r="AR942" s="53" t="e">
        <f>Y942-Z942-VLOOKUP(C942, Вчера_Спутник!C:BG, 23, FALSE)</f>
        <v>#N/A</v>
      </c>
      <c r="AS942" s="53" t="e">
        <f>VLOOKUP(C942, Вчера_Спутник!C:BG, 25, FALSE)+F942-V942-Z942-AA942</f>
        <v>#N/A</v>
      </c>
    </row>
    <row r="943" spans="1:45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4"/>
      <c r="AB943" s="48"/>
      <c r="AC943" s="53">
        <f t="shared" si="29"/>
        <v>0</v>
      </c>
      <c r="AD943" s="53">
        <f t="shared" si="30"/>
        <v>0</v>
      </c>
      <c r="AE943" s="53" t="str">
        <f>IF(ISNA(VLOOKUP(C943,Вчера_Спутник!C:C, 1, FALSE)),"ошибка",0)</f>
        <v>ошибка</v>
      </c>
      <c r="AF943" s="55"/>
      <c r="AG943" s="53" t="e">
        <f>D943-VLOOKUP(C943, Вчера_Спутник!C:BG, 2, FALSE)</f>
        <v>#N/A</v>
      </c>
      <c r="AH943" s="53" t="e">
        <f>E943-F943-VLOOKUP(C943, Вчера_Спутник!C:BG, 3, FALSE)</f>
        <v>#N/A</v>
      </c>
      <c r="AI943" s="53" t="e">
        <f>G943-H943-VLOOKUP(C943, Вчера_Спутник!C:BG, 5, FALSE)</f>
        <v>#N/A</v>
      </c>
      <c r="AJ943" s="53" t="e">
        <f>I943-J943-VLOOKUP(C943, Вчера_Спутник!C:BG, 7, FALSE)</f>
        <v>#N/A</v>
      </c>
      <c r="AK943" s="53" t="e">
        <f>K943-L943-VLOOKUP(C943, Вчера_Спутник!C:BG, 9, FALSE)</f>
        <v>#N/A</v>
      </c>
      <c r="AL943" s="53" t="e">
        <f>M943-N943-VLOOKUP(C943, Вчера_Спутник!C:BG, 11, FALSE)</f>
        <v>#N/A</v>
      </c>
      <c r="AM943" s="53" t="e">
        <f>O943-P943-VLOOKUP(C943, Вчера_Спутник!C:BG, 13, FALSE)</f>
        <v>#N/A</v>
      </c>
      <c r="AN943" s="53" t="e">
        <f>Q943-R943-VLOOKUP(C943, Вчера_Спутник!C:BG, 15, FALSE)</f>
        <v>#N/A</v>
      </c>
      <c r="AO943" s="53" t="e">
        <f>S943-T943-VLOOKUP(C943, Вчера_Спутник!C:BG, 17, FALSE)</f>
        <v>#N/A</v>
      </c>
      <c r="AP943" s="53" t="e">
        <f>U943-V943-VLOOKUP(C943, Вчера_Спутник!C:BG, 19, FALSE)</f>
        <v>#N/A</v>
      </c>
      <c r="AQ943" s="53" t="e">
        <f>W943-X943-VLOOKUP(C943, Вчера_Спутник!C:BG, 21, FALSE)</f>
        <v>#N/A</v>
      </c>
      <c r="AR943" s="53" t="e">
        <f>Y943-Z943-VLOOKUP(C943, Вчера_Спутник!C:BG, 23, FALSE)</f>
        <v>#N/A</v>
      </c>
      <c r="AS943" s="53" t="e">
        <f>VLOOKUP(C943, Вчера_Спутник!C:BG, 25, FALSE)+F943-V943-Z943-AA943</f>
        <v>#N/A</v>
      </c>
    </row>
    <row r="944" spans="1:45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4"/>
      <c r="AB944" s="48"/>
      <c r="AC944" s="53">
        <f t="shared" si="29"/>
        <v>0</v>
      </c>
      <c r="AD944" s="53">
        <f t="shared" si="30"/>
        <v>0</v>
      </c>
      <c r="AE944" s="53" t="str">
        <f>IF(ISNA(VLOOKUP(C944,Вчера_Спутник!C:C, 1, FALSE)),"ошибка",0)</f>
        <v>ошибка</v>
      </c>
      <c r="AF944" s="55"/>
      <c r="AG944" s="53" t="e">
        <f>D944-VLOOKUP(C944, Вчера_Спутник!C:BG, 2, FALSE)</f>
        <v>#N/A</v>
      </c>
      <c r="AH944" s="53" t="e">
        <f>E944-F944-VLOOKUP(C944, Вчера_Спутник!C:BG, 3, FALSE)</f>
        <v>#N/A</v>
      </c>
      <c r="AI944" s="53" t="e">
        <f>G944-H944-VLOOKUP(C944, Вчера_Спутник!C:BG, 5, FALSE)</f>
        <v>#N/A</v>
      </c>
      <c r="AJ944" s="53" t="e">
        <f>I944-J944-VLOOKUP(C944, Вчера_Спутник!C:BG, 7, FALSE)</f>
        <v>#N/A</v>
      </c>
      <c r="AK944" s="53" t="e">
        <f>K944-L944-VLOOKUP(C944, Вчера_Спутник!C:BG, 9, FALSE)</f>
        <v>#N/A</v>
      </c>
      <c r="AL944" s="53" t="e">
        <f>M944-N944-VLOOKUP(C944, Вчера_Спутник!C:BG, 11, FALSE)</f>
        <v>#N/A</v>
      </c>
      <c r="AM944" s="53" t="e">
        <f>O944-P944-VLOOKUP(C944, Вчера_Спутник!C:BG, 13, FALSE)</f>
        <v>#N/A</v>
      </c>
      <c r="AN944" s="53" t="e">
        <f>Q944-R944-VLOOKUP(C944, Вчера_Спутник!C:BG, 15, FALSE)</f>
        <v>#N/A</v>
      </c>
      <c r="AO944" s="53" t="e">
        <f>S944-T944-VLOOKUP(C944, Вчера_Спутник!C:BG, 17, FALSE)</f>
        <v>#N/A</v>
      </c>
      <c r="AP944" s="53" t="e">
        <f>U944-V944-VLOOKUP(C944, Вчера_Спутник!C:BG, 19, FALSE)</f>
        <v>#N/A</v>
      </c>
      <c r="AQ944" s="53" t="e">
        <f>W944-X944-VLOOKUP(C944, Вчера_Спутник!C:BG, 21, FALSE)</f>
        <v>#N/A</v>
      </c>
      <c r="AR944" s="53" t="e">
        <f>Y944-Z944-VLOOKUP(C944, Вчера_Спутник!C:BG, 23, FALSE)</f>
        <v>#N/A</v>
      </c>
      <c r="AS944" s="53" t="e">
        <f>VLOOKUP(C944, Вчера_Спутник!C:BG, 25, FALSE)+F944-V944-Z944-AA944</f>
        <v>#N/A</v>
      </c>
    </row>
    <row r="945" spans="1:45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4"/>
      <c r="AB945" s="48"/>
      <c r="AC945" s="53">
        <f t="shared" si="29"/>
        <v>0</v>
      </c>
      <c r="AD945" s="53">
        <f t="shared" si="30"/>
        <v>0</v>
      </c>
      <c r="AE945" s="53" t="str">
        <f>IF(ISNA(VLOOKUP(C945,Вчера_Спутник!C:C, 1, FALSE)),"ошибка",0)</f>
        <v>ошибка</v>
      </c>
      <c r="AF945" s="55"/>
      <c r="AG945" s="53" t="e">
        <f>D945-VLOOKUP(C945, Вчера_Спутник!C:BG, 2, FALSE)</f>
        <v>#N/A</v>
      </c>
      <c r="AH945" s="53" t="e">
        <f>E945-F945-VLOOKUP(C945, Вчера_Спутник!C:BG, 3, FALSE)</f>
        <v>#N/A</v>
      </c>
      <c r="AI945" s="53" t="e">
        <f>G945-H945-VLOOKUP(C945, Вчера_Спутник!C:BG, 5, FALSE)</f>
        <v>#N/A</v>
      </c>
      <c r="AJ945" s="53" t="e">
        <f>I945-J945-VLOOKUP(C945, Вчера_Спутник!C:BG, 7, FALSE)</f>
        <v>#N/A</v>
      </c>
      <c r="AK945" s="53" t="e">
        <f>K945-L945-VLOOKUP(C945, Вчера_Спутник!C:BG, 9, FALSE)</f>
        <v>#N/A</v>
      </c>
      <c r="AL945" s="53" t="e">
        <f>M945-N945-VLOOKUP(C945, Вчера_Спутник!C:BG, 11, FALSE)</f>
        <v>#N/A</v>
      </c>
      <c r="AM945" s="53" t="e">
        <f>O945-P945-VLOOKUP(C945, Вчера_Спутник!C:BG, 13, FALSE)</f>
        <v>#N/A</v>
      </c>
      <c r="AN945" s="53" t="e">
        <f>Q945-R945-VLOOKUP(C945, Вчера_Спутник!C:BG, 15, FALSE)</f>
        <v>#N/A</v>
      </c>
      <c r="AO945" s="53" t="e">
        <f>S945-T945-VLOOKUP(C945, Вчера_Спутник!C:BG, 17, FALSE)</f>
        <v>#N/A</v>
      </c>
      <c r="AP945" s="53" t="e">
        <f>U945-V945-VLOOKUP(C945, Вчера_Спутник!C:BG, 19, FALSE)</f>
        <v>#N/A</v>
      </c>
      <c r="AQ945" s="53" t="e">
        <f>W945-X945-VLOOKUP(C945, Вчера_Спутник!C:BG, 21, FALSE)</f>
        <v>#N/A</v>
      </c>
      <c r="AR945" s="53" t="e">
        <f>Y945-Z945-VLOOKUP(C945, Вчера_Спутник!C:BG, 23, FALSE)</f>
        <v>#N/A</v>
      </c>
      <c r="AS945" s="53" t="e">
        <f>VLOOKUP(C945, Вчера_Спутник!C:BG, 25, FALSE)+F945-V945-Z945-AA945</f>
        <v>#N/A</v>
      </c>
    </row>
    <row r="946" spans="1:45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4"/>
      <c r="AB946" s="48"/>
      <c r="AC946" s="53">
        <f t="shared" si="29"/>
        <v>0</v>
      </c>
      <c r="AD946" s="53">
        <f t="shared" si="30"/>
        <v>0</v>
      </c>
      <c r="AE946" s="53" t="str">
        <f>IF(ISNA(VLOOKUP(C946,Вчера_Спутник!C:C, 1, FALSE)),"ошибка",0)</f>
        <v>ошибка</v>
      </c>
      <c r="AF946" s="55"/>
      <c r="AG946" s="53" t="e">
        <f>D946-VLOOKUP(C946, Вчера_Спутник!C:BG, 2, FALSE)</f>
        <v>#N/A</v>
      </c>
      <c r="AH946" s="53" t="e">
        <f>E946-F946-VLOOKUP(C946, Вчера_Спутник!C:BG, 3, FALSE)</f>
        <v>#N/A</v>
      </c>
      <c r="AI946" s="53" t="e">
        <f>G946-H946-VLOOKUP(C946, Вчера_Спутник!C:BG, 5, FALSE)</f>
        <v>#N/A</v>
      </c>
      <c r="AJ946" s="53" t="e">
        <f>I946-J946-VLOOKUP(C946, Вчера_Спутник!C:BG, 7, FALSE)</f>
        <v>#N/A</v>
      </c>
      <c r="AK946" s="53" t="e">
        <f>K946-L946-VLOOKUP(C946, Вчера_Спутник!C:BG, 9, FALSE)</f>
        <v>#N/A</v>
      </c>
      <c r="AL946" s="53" t="e">
        <f>M946-N946-VLOOKUP(C946, Вчера_Спутник!C:BG, 11, FALSE)</f>
        <v>#N/A</v>
      </c>
      <c r="AM946" s="53" t="e">
        <f>O946-P946-VLOOKUP(C946, Вчера_Спутник!C:BG, 13, FALSE)</f>
        <v>#N/A</v>
      </c>
      <c r="AN946" s="53" t="e">
        <f>Q946-R946-VLOOKUP(C946, Вчера_Спутник!C:BG, 15, FALSE)</f>
        <v>#N/A</v>
      </c>
      <c r="AO946" s="53" t="e">
        <f>S946-T946-VLOOKUP(C946, Вчера_Спутник!C:BG, 17, FALSE)</f>
        <v>#N/A</v>
      </c>
      <c r="AP946" s="53" t="e">
        <f>U946-V946-VLOOKUP(C946, Вчера_Спутник!C:BG, 19, FALSE)</f>
        <v>#N/A</v>
      </c>
      <c r="AQ946" s="53" t="e">
        <f>W946-X946-VLOOKUP(C946, Вчера_Спутник!C:BG, 21, FALSE)</f>
        <v>#N/A</v>
      </c>
      <c r="AR946" s="53" t="e">
        <f>Y946-Z946-VLOOKUP(C946, Вчера_Спутник!C:BG, 23, FALSE)</f>
        <v>#N/A</v>
      </c>
      <c r="AS946" s="53" t="e">
        <f>VLOOKUP(C946, Вчера_Спутник!C:BG, 25, FALSE)+F946-V946-Z946-AA946</f>
        <v>#N/A</v>
      </c>
    </row>
    <row r="947" spans="1:45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4"/>
      <c r="AB947" s="48"/>
      <c r="AC947" s="53">
        <f t="shared" si="29"/>
        <v>0</v>
      </c>
      <c r="AD947" s="53">
        <f t="shared" si="30"/>
        <v>0</v>
      </c>
      <c r="AE947" s="53" t="str">
        <f>IF(ISNA(VLOOKUP(C947,Вчера_Спутник!C:C, 1, FALSE)),"ошибка",0)</f>
        <v>ошибка</v>
      </c>
      <c r="AF947" s="55"/>
      <c r="AG947" s="53" t="e">
        <f>D947-VLOOKUP(C947, Вчера_Спутник!C:BG, 2, FALSE)</f>
        <v>#N/A</v>
      </c>
      <c r="AH947" s="53" t="e">
        <f>E947-F947-VLOOKUP(C947, Вчера_Спутник!C:BG, 3, FALSE)</f>
        <v>#N/A</v>
      </c>
      <c r="AI947" s="53" t="e">
        <f>G947-H947-VLOOKUP(C947, Вчера_Спутник!C:BG, 5, FALSE)</f>
        <v>#N/A</v>
      </c>
      <c r="AJ947" s="53" t="e">
        <f>I947-J947-VLOOKUP(C947, Вчера_Спутник!C:BG, 7, FALSE)</f>
        <v>#N/A</v>
      </c>
      <c r="AK947" s="53" t="e">
        <f>K947-L947-VLOOKUP(C947, Вчера_Спутник!C:BG, 9, FALSE)</f>
        <v>#N/A</v>
      </c>
      <c r="AL947" s="53" t="e">
        <f>M947-N947-VLOOKUP(C947, Вчера_Спутник!C:BG, 11, FALSE)</f>
        <v>#N/A</v>
      </c>
      <c r="AM947" s="53" t="e">
        <f>O947-P947-VLOOKUP(C947, Вчера_Спутник!C:BG, 13, FALSE)</f>
        <v>#N/A</v>
      </c>
      <c r="AN947" s="53" t="e">
        <f>Q947-R947-VLOOKUP(C947, Вчера_Спутник!C:BG, 15, FALSE)</f>
        <v>#N/A</v>
      </c>
      <c r="AO947" s="53" t="e">
        <f>S947-T947-VLOOKUP(C947, Вчера_Спутник!C:BG, 17, FALSE)</f>
        <v>#N/A</v>
      </c>
      <c r="AP947" s="53" t="e">
        <f>U947-V947-VLOOKUP(C947, Вчера_Спутник!C:BG, 19, FALSE)</f>
        <v>#N/A</v>
      </c>
      <c r="AQ947" s="53" t="e">
        <f>W947-X947-VLOOKUP(C947, Вчера_Спутник!C:BG, 21, FALSE)</f>
        <v>#N/A</v>
      </c>
      <c r="AR947" s="53" t="e">
        <f>Y947-Z947-VLOOKUP(C947, Вчера_Спутник!C:BG, 23, FALSE)</f>
        <v>#N/A</v>
      </c>
      <c r="AS947" s="53" t="e">
        <f>VLOOKUP(C947, Вчера_Спутник!C:BG, 25, FALSE)+F947-V947-Z947-AA947</f>
        <v>#N/A</v>
      </c>
    </row>
    <row r="948" spans="1:45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4"/>
      <c r="AB948" s="48"/>
      <c r="AC948" s="53">
        <f t="shared" si="29"/>
        <v>0</v>
      </c>
      <c r="AD948" s="53">
        <f t="shared" si="30"/>
        <v>0</v>
      </c>
      <c r="AE948" s="53" t="str">
        <f>IF(ISNA(VLOOKUP(C948,Вчера_Спутник!C:C, 1, FALSE)),"ошибка",0)</f>
        <v>ошибка</v>
      </c>
      <c r="AF948" s="55"/>
      <c r="AG948" s="53" t="e">
        <f>D948-VLOOKUP(C948, Вчера_Спутник!C:BG, 2, FALSE)</f>
        <v>#N/A</v>
      </c>
      <c r="AH948" s="53" t="e">
        <f>E948-F948-VLOOKUP(C948, Вчера_Спутник!C:BG, 3, FALSE)</f>
        <v>#N/A</v>
      </c>
      <c r="AI948" s="53" t="e">
        <f>G948-H948-VLOOKUP(C948, Вчера_Спутник!C:BG, 5, FALSE)</f>
        <v>#N/A</v>
      </c>
      <c r="AJ948" s="53" t="e">
        <f>I948-J948-VLOOKUP(C948, Вчера_Спутник!C:BG, 7, FALSE)</f>
        <v>#N/A</v>
      </c>
      <c r="AK948" s="53" t="e">
        <f>K948-L948-VLOOKUP(C948, Вчера_Спутник!C:BG, 9, FALSE)</f>
        <v>#N/A</v>
      </c>
      <c r="AL948" s="53" t="e">
        <f>M948-N948-VLOOKUP(C948, Вчера_Спутник!C:BG, 11, FALSE)</f>
        <v>#N/A</v>
      </c>
      <c r="AM948" s="53" t="e">
        <f>O948-P948-VLOOKUP(C948, Вчера_Спутник!C:BG, 13, FALSE)</f>
        <v>#N/A</v>
      </c>
      <c r="AN948" s="53" t="e">
        <f>Q948-R948-VLOOKUP(C948, Вчера_Спутник!C:BG, 15, FALSE)</f>
        <v>#N/A</v>
      </c>
      <c r="AO948" s="53" t="e">
        <f>S948-T948-VLOOKUP(C948, Вчера_Спутник!C:BG, 17, FALSE)</f>
        <v>#N/A</v>
      </c>
      <c r="AP948" s="53" t="e">
        <f>U948-V948-VLOOKUP(C948, Вчера_Спутник!C:BG, 19, FALSE)</f>
        <v>#N/A</v>
      </c>
      <c r="AQ948" s="53" t="e">
        <f>W948-X948-VLOOKUP(C948, Вчера_Спутник!C:BG, 21, FALSE)</f>
        <v>#N/A</v>
      </c>
      <c r="AR948" s="53" t="e">
        <f>Y948-Z948-VLOOKUP(C948, Вчера_Спутник!C:BG, 23, FALSE)</f>
        <v>#N/A</v>
      </c>
      <c r="AS948" s="53" t="e">
        <f>VLOOKUP(C948, Вчера_Спутник!C:BG, 25, FALSE)+F948-V948-Z948-AA948</f>
        <v>#N/A</v>
      </c>
    </row>
    <row r="949" spans="1:45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4"/>
      <c r="AB949" s="48"/>
      <c r="AC949" s="53">
        <f t="shared" si="29"/>
        <v>0</v>
      </c>
      <c r="AD949" s="53">
        <f t="shared" si="30"/>
        <v>0</v>
      </c>
      <c r="AE949" s="53" t="str">
        <f>IF(ISNA(VLOOKUP(C949,Вчера_Спутник!C:C, 1, FALSE)),"ошибка",0)</f>
        <v>ошибка</v>
      </c>
      <c r="AF949" s="55"/>
      <c r="AG949" s="53" t="e">
        <f>D949-VLOOKUP(C949, Вчера_Спутник!C:BG, 2, FALSE)</f>
        <v>#N/A</v>
      </c>
      <c r="AH949" s="53" t="e">
        <f>E949-F949-VLOOKUP(C949, Вчера_Спутник!C:BG, 3, FALSE)</f>
        <v>#N/A</v>
      </c>
      <c r="AI949" s="53" t="e">
        <f>G949-H949-VLOOKUP(C949, Вчера_Спутник!C:BG, 5, FALSE)</f>
        <v>#N/A</v>
      </c>
      <c r="AJ949" s="53" t="e">
        <f>I949-J949-VLOOKUP(C949, Вчера_Спутник!C:BG, 7, FALSE)</f>
        <v>#N/A</v>
      </c>
      <c r="AK949" s="53" t="e">
        <f>K949-L949-VLOOKUP(C949, Вчера_Спутник!C:BG, 9, FALSE)</f>
        <v>#N/A</v>
      </c>
      <c r="AL949" s="53" t="e">
        <f>M949-N949-VLOOKUP(C949, Вчера_Спутник!C:BG, 11, FALSE)</f>
        <v>#N/A</v>
      </c>
      <c r="AM949" s="53" t="e">
        <f>O949-P949-VLOOKUP(C949, Вчера_Спутник!C:BG, 13, FALSE)</f>
        <v>#N/A</v>
      </c>
      <c r="AN949" s="53" t="e">
        <f>Q949-R949-VLOOKUP(C949, Вчера_Спутник!C:BG, 15, FALSE)</f>
        <v>#N/A</v>
      </c>
      <c r="AO949" s="53" t="e">
        <f>S949-T949-VLOOKUP(C949, Вчера_Спутник!C:BG, 17, FALSE)</f>
        <v>#N/A</v>
      </c>
      <c r="AP949" s="53" t="e">
        <f>U949-V949-VLOOKUP(C949, Вчера_Спутник!C:BG, 19, FALSE)</f>
        <v>#N/A</v>
      </c>
      <c r="AQ949" s="53" t="e">
        <f>W949-X949-VLOOKUP(C949, Вчера_Спутник!C:BG, 21, FALSE)</f>
        <v>#N/A</v>
      </c>
      <c r="AR949" s="53" t="e">
        <f>Y949-Z949-VLOOKUP(C949, Вчера_Спутник!C:BG, 23, FALSE)</f>
        <v>#N/A</v>
      </c>
      <c r="AS949" s="53" t="e">
        <f>VLOOKUP(C949, Вчера_Спутник!C:BG, 25, FALSE)+F949-V949-Z949-AA949</f>
        <v>#N/A</v>
      </c>
    </row>
    <row r="950" spans="1:45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4"/>
      <c r="AB950" s="48"/>
      <c r="AC950" s="53">
        <f t="shared" si="29"/>
        <v>0</v>
      </c>
      <c r="AD950" s="53">
        <f t="shared" si="30"/>
        <v>0</v>
      </c>
      <c r="AE950" s="53" t="str">
        <f>IF(ISNA(VLOOKUP(C950,Вчера_Спутник!C:C, 1, FALSE)),"ошибка",0)</f>
        <v>ошибка</v>
      </c>
      <c r="AF950" s="55"/>
      <c r="AG950" s="53" t="e">
        <f>D950-VLOOKUP(C950, Вчера_Спутник!C:BG, 2, FALSE)</f>
        <v>#N/A</v>
      </c>
      <c r="AH950" s="53" t="e">
        <f>E950-F950-VLOOKUP(C950, Вчера_Спутник!C:BG, 3, FALSE)</f>
        <v>#N/A</v>
      </c>
      <c r="AI950" s="53" t="e">
        <f>G950-H950-VLOOKUP(C950, Вчера_Спутник!C:BG, 5, FALSE)</f>
        <v>#N/A</v>
      </c>
      <c r="AJ950" s="53" t="e">
        <f>I950-J950-VLOOKUP(C950, Вчера_Спутник!C:BG, 7, FALSE)</f>
        <v>#N/A</v>
      </c>
      <c r="AK950" s="53" t="e">
        <f>K950-L950-VLOOKUP(C950, Вчера_Спутник!C:BG, 9, FALSE)</f>
        <v>#N/A</v>
      </c>
      <c r="AL950" s="53" t="e">
        <f>M950-N950-VLOOKUP(C950, Вчера_Спутник!C:BG, 11, FALSE)</f>
        <v>#N/A</v>
      </c>
      <c r="AM950" s="53" t="e">
        <f>O950-P950-VLOOKUP(C950, Вчера_Спутник!C:BG, 13, FALSE)</f>
        <v>#N/A</v>
      </c>
      <c r="AN950" s="53" t="e">
        <f>Q950-R950-VLOOKUP(C950, Вчера_Спутник!C:BG, 15, FALSE)</f>
        <v>#N/A</v>
      </c>
      <c r="AO950" s="53" t="e">
        <f>S950-T950-VLOOKUP(C950, Вчера_Спутник!C:BG, 17, FALSE)</f>
        <v>#N/A</v>
      </c>
      <c r="AP950" s="53" t="e">
        <f>U950-V950-VLOOKUP(C950, Вчера_Спутник!C:BG, 19, FALSE)</f>
        <v>#N/A</v>
      </c>
      <c r="AQ950" s="53" t="e">
        <f>W950-X950-VLOOKUP(C950, Вчера_Спутник!C:BG, 21, FALSE)</f>
        <v>#N/A</v>
      </c>
      <c r="AR950" s="53" t="e">
        <f>Y950-Z950-VLOOKUP(C950, Вчера_Спутник!C:BG, 23, FALSE)</f>
        <v>#N/A</v>
      </c>
      <c r="AS950" s="53" t="e">
        <f>VLOOKUP(C950, Вчера_Спутник!C:BG, 25, FALSE)+F950-V950-Z950-AA950</f>
        <v>#N/A</v>
      </c>
    </row>
    <row r="951" spans="1:45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4"/>
      <c r="AB951" s="48"/>
      <c r="AC951" s="53">
        <f t="shared" si="29"/>
        <v>0</v>
      </c>
      <c r="AD951" s="53">
        <f t="shared" si="30"/>
        <v>0</v>
      </c>
      <c r="AE951" s="53" t="str">
        <f>IF(ISNA(VLOOKUP(C951,Вчера_Спутник!C:C, 1, FALSE)),"ошибка",0)</f>
        <v>ошибка</v>
      </c>
      <c r="AF951" s="55"/>
      <c r="AG951" s="53" t="e">
        <f>D951-VLOOKUP(C951, Вчера_Спутник!C:BG, 2, FALSE)</f>
        <v>#N/A</v>
      </c>
      <c r="AH951" s="53" t="e">
        <f>E951-F951-VLOOKUP(C951, Вчера_Спутник!C:BG, 3, FALSE)</f>
        <v>#N/A</v>
      </c>
      <c r="AI951" s="53" t="e">
        <f>G951-H951-VLOOKUP(C951, Вчера_Спутник!C:BG, 5, FALSE)</f>
        <v>#N/A</v>
      </c>
      <c r="AJ951" s="53" t="e">
        <f>I951-J951-VLOOKUP(C951, Вчера_Спутник!C:BG, 7, FALSE)</f>
        <v>#N/A</v>
      </c>
      <c r="AK951" s="53" t="e">
        <f>K951-L951-VLOOKUP(C951, Вчера_Спутник!C:BG, 9, FALSE)</f>
        <v>#N/A</v>
      </c>
      <c r="AL951" s="53" t="e">
        <f>M951-N951-VLOOKUP(C951, Вчера_Спутник!C:BG, 11, FALSE)</f>
        <v>#N/A</v>
      </c>
      <c r="AM951" s="53" t="e">
        <f>O951-P951-VLOOKUP(C951, Вчера_Спутник!C:BG, 13, FALSE)</f>
        <v>#N/A</v>
      </c>
      <c r="AN951" s="53" t="e">
        <f>Q951-R951-VLOOKUP(C951, Вчера_Спутник!C:BG, 15, FALSE)</f>
        <v>#N/A</v>
      </c>
      <c r="AO951" s="53" t="e">
        <f>S951-T951-VLOOKUP(C951, Вчера_Спутник!C:BG, 17, FALSE)</f>
        <v>#N/A</v>
      </c>
      <c r="AP951" s="53" t="e">
        <f>U951-V951-VLOOKUP(C951, Вчера_Спутник!C:BG, 19, FALSE)</f>
        <v>#N/A</v>
      </c>
      <c r="AQ951" s="53" t="e">
        <f>W951-X951-VLOOKUP(C951, Вчера_Спутник!C:BG, 21, FALSE)</f>
        <v>#N/A</v>
      </c>
      <c r="AR951" s="53" t="e">
        <f>Y951-Z951-VLOOKUP(C951, Вчера_Спутник!C:BG, 23, FALSE)</f>
        <v>#N/A</v>
      </c>
      <c r="AS951" s="53" t="e">
        <f>VLOOKUP(C951, Вчера_Спутник!C:BG, 25, FALSE)+F951-V951-Z951-AA951</f>
        <v>#N/A</v>
      </c>
    </row>
    <row r="952" spans="1:45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4"/>
      <c r="AB952" s="48"/>
      <c r="AC952" s="53">
        <f t="shared" si="29"/>
        <v>0</v>
      </c>
      <c r="AD952" s="53">
        <f t="shared" si="30"/>
        <v>0</v>
      </c>
      <c r="AE952" s="53" t="str">
        <f>IF(ISNA(VLOOKUP(C952,Вчера_Спутник!C:C, 1, FALSE)),"ошибка",0)</f>
        <v>ошибка</v>
      </c>
      <c r="AF952" s="55"/>
      <c r="AG952" s="53" t="e">
        <f>D952-VLOOKUP(C952, Вчера_Спутник!C:BG, 2, FALSE)</f>
        <v>#N/A</v>
      </c>
      <c r="AH952" s="53" t="e">
        <f>E952-F952-VLOOKUP(C952, Вчера_Спутник!C:BG, 3, FALSE)</f>
        <v>#N/A</v>
      </c>
      <c r="AI952" s="53" t="e">
        <f>G952-H952-VLOOKUP(C952, Вчера_Спутник!C:BG, 5, FALSE)</f>
        <v>#N/A</v>
      </c>
      <c r="AJ952" s="53" t="e">
        <f>I952-J952-VLOOKUP(C952, Вчера_Спутник!C:BG, 7, FALSE)</f>
        <v>#N/A</v>
      </c>
      <c r="AK952" s="53" t="e">
        <f>K952-L952-VLOOKUP(C952, Вчера_Спутник!C:BG, 9, FALSE)</f>
        <v>#N/A</v>
      </c>
      <c r="AL952" s="53" t="e">
        <f>M952-N952-VLOOKUP(C952, Вчера_Спутник!C:BG, 11, FALSE)</f>
        <v>#N/A</v>
      </c>
      <c r="AM952" s="53" t="e">
        <f>O952-P952-VLOOKUP(C952, Вчера_Спутник!C:BG, 13, FALSE)</f>
        <v>#N/A</v>
      </c>
      <c r="AN952" s="53" t="e">
        <f>Q952-R952-VLOOKUP(C952, Вчера_Спутник!C:BG, 15, FALSE)</f>
        <v>#N/A</v>
      </c>
      <c r="AO952" s="53" t="e">
        <f>S952-T952-VLOOKUP(C952, Вчера_Спутник!C:BG, 17, FALSE)</f>
        <v>#N/A</v>
      </c>
      <c r="AP952" s="53" t="e">
        <f>U952-V952-VLOOKUP(C952, Вчера_Спутник!C:BG, 19, FALSE)</f>
        <v>#N/A</v>
      </c>
      <c r="AQ952" s="53" t="e">
        <f>W952-X952-VLOOKUP(C952, Вчера_Спутник!C:BG, 21, FALSE)</f>
        <v>#N/A</v>
      </c>
      <c r="AR952" s="53" t="e">
        <f>Y952-Z952-VLOOKUP(C952, Вчера_Спутник!C:BG, 23, FALSE)</f>
        <v>#N/A</v>
      </c>
      <c r="AS952" s="53" t="e">
        <f>VLOOKUP(C952, Вчера_Спутник!C:BG, 25, FALSE)+F952-V952-Z952-AA952</f>
        <v>#N/A</v>
      </c>
    </row>
    <row r="953" spans="1:45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4"/>
      <c r="AB953" s="48"/>
      <c r="AC953" s="53">
        <f t="shared" si="29"/>
        <v>0</v>
      </c>
      <c r="AD953" s="53">
        <f t="shared" si="30"/>
        <v>0</v>
      </c>
      <c r="AE953" s="53" t="str">
        <f>IF(ISNA(VLOOKUP(C953,Вчера_Спутник!C:C, 1, FALSE)),"ошибка",0)</f>
        <v>ошибка</v>
      </c>
      <c r="AF953" s="55"/>
      <c r="AG953" s="53" t="e">
        <f>D953-VLOOKUP(C953, Вчера_Спутник!C:BG, 2, FALSE)</f>
        <v>#N/A</v>
      </c>
      <c r="AH953" s="53" t="e">
        <f>E953-F953-VLOOKUP(C953, Вчера_Спутник!C:BG, 3, FALSE)</f>
        <v>#N/A</v>
      </c>
      <c r="AI953" s="53" t="e">
        <f>G953-H953-VLOOKUP(C953, Вчера_Спутник!C:BG, 5, FALSE)</f>
        <v>#N/A</v>
      </c>
      <c r="AJ953" s="53" t="e">
        <f>I953-J953-VLOOKUP(C953, Вчера_Спутник!C:BG, 7, FALSE)</f>
        <v>#N/A</v>
      </c>
      <c r="AK953" s="53" t="e">
        <f>K953-L953-VLOOKUP(C953, Вчера_Спутник!C:BG, 9, FALSE)</f>
        <v>#N/A</v>
      </c>
      <c r="AL953" s="53" t="e">
        <f>M953-N953-VLOOKUP(C953, Вчера_Спутник!C:BG, 11, FALSE)</f>
        <v>#N/A</v>
      </c>
      <c r="AM953" s="53" t="e">
        <f>O953-P953-VLOOKUP(C953, Вчера_Спутник!C:BG, 13, FALSE)</f>
        <v>#N/A</v>
      </c>
      <c r="AN953" s="53" t="e">
        <f>Q953-R953-VLOOKUP(C953, Вчера_Спутник!C:BG, 15, FALSE)</f>
        <v>#N/A</v>
      </c>
      <c r="AO953" s="53" t="e">
        <f>S953-T953-VLOOKUP(C953, Вчера_Спутник!C:BG, 17, FALSE)</f>
        <v>#N/A</v>
      </c>
      <c r="AP953" s="53" t="e">
        <f>U953-V953-VLOOKUP(C953, Вчера_Спутник!C:BG, 19, FALSE)</f>
        <v>#N/A</v>
      </c>
      <c r="AQ953" s="53" t="e">
        <f>W953-X953-VLOOKUP(C953, Вчера_Спутник!C:BG, 21, FALSE)</f>
        <v>#N/A</v>
      </c>
      <c r="AR953" s="53" t="e">
        <f>Y953-Z953-VLOOKUP(C953, Вчера_Спутник!C:BG, 23, FALSE)</f>
        <v>#N/A</v>
      </c>
      <c r="AS953" s="53" t="e">
        <f>VLOOKUP(C953, Вчера_Спутник!C:BG, 25, FALSE)+F953-V953-Z953-AA953</f>
        <v>#N/A</v>
      </c>
    </row>
    <row r="954" spans="1:45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4"/>
      <c r="AB954" s="48"/>
      <c r="AC954" s="53">
        <f t="shared" si="29"/>
        <v>0</v>
      </c>
      <c r="AD954" s="53">
        <f t="shared" si="30"/>
        <v>0</v>
      </c>
      <c r="AE954" s="53" t="str">
        <f>IF(ISNA(VLOOKUP(C954,Вчера_Спутник!C:C, 1, FALSE)),"ошибка",0)</f>
        <v>ошибка</v>
      </c>
      <c r="AF954" s="55"/>
      <c r="AG954" s="53" t="e">
        <f>D954-VLOOKUP(C954, Вчера_Спутник!C:BG, 2, FALSE)</f>
        <v>#N/A</v>
      </c>
      <c r="AH954" s="53" t="e">
        <f>E954-F954-VLOOKUP(C954, Вчера_Спутник!C:BG, 3, FALSE)</f>
        <v>#N/A</v>
      </c>
      <c r="AI954" s="53" t="e">
        <f>G954-H954-VLOOKUP(C954, Вчера_Спутник!C:BG, 5, FALSE)</f>
        <v>#N/A</v>
      </c>
      <c r="AJ954" s="53" t="e">
        <f>I954-J954-VLOOKUP(C954, Вчера_Спутник!C:BG, 7, FALSE)</f>
        <v>#N/A</v>
      </c>
      <c r="AK954" s="53" t="e">
        <f>K954-L954-VLOOKUP(C954, Вчера_Спутник!C:BG, 9, FALSE)</f>
        <v>#N/A</v>
      </c>
      <c r="AL954" s="53" t="e">
        <f>M954-N954-VLOOKUP(C954, Вчера_Спутник!C:BG, 11, FALSE)</f>
        <v>#N/A</v>
      </c>
      <c r="AM954" s="53" t="e">
        <f>O954-P954-VLOOKUP(C954, Вчера_Спутник!C:BG, 13, FALSE)</f>
        <v>#N/A</v>
      </c>
      <c r="AN954" s="53" t="e">
        <f>Q954-R954-VLOOKUP(C954, Вчера_Спутник!C:BG, 15, FALSE)</f>
        <v>#N/A</v>
      </c>
      <c r="AO954" s="53" t="e">
        <f>S954-T954-VLOOKUP(C954, Вчера_Спутник!C:BG, 17, FALSE)</f>
        <v>#N/A</v>
      </c>
      <c r="AP954" s="53" t="e">
        <f>U954-V954-VLOOKUP(C954, Вчера_Спутник!C:BG, 19, FALSE)</f>
        <v>#N/A</v>
      </c>
      <c r="AQ954" s="53" t="e">
        <f>W954-X954-VLOOKUP(C954, Вчера_Спутник!C:BG, 21, FALSE)</f>
        <v>#N/A</v>
      </c>
      <c r="AR954" s="53" t="e">
        <f>Y954-Z954-VLOOKUP(C954, Вчера_Спутник!C:BG, 23, FALSE)</f>
        <v>#N/A</v>
      </c>
      <c r="AS954" s="53" t="e">
        <f>VLOOKUP(C954, Вчера_Спутник!C:BG, 25, FALSE)+F954-V954-Z954-AA954</f>
        <v>#N/A</v>
      </c>
    </row>
    <row r="955" spans="1:45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4"/>
      <c r="AB955" s="48"/>
      <c r="AC955" s="53">
        <f t="shared" si="29"/>
        <v>0</v>
      </c>
      <c r="AD955" s="53">
        <f t="shared" si="30"/>
        <v>0</v>
      </c>
      <c r="AE955" s="53" t="str">
        <f>IF(ISNA(VLOOKUP(C955,Вчера_Спутник!C:C, 1, FALSE)),"ошибка",0)</f>
        <v>ошибка</v>
      </c>
      <c r="AF955" s="55"/>
      <c r="AG955" s="53" t="e">
        <f>D955-VLOOKUP(C955, Вчера_Спутник!C:BG, 2, FALSE)</f>
        <v>#N/A</v>
      </c>
      <c r="AH955" s="53" t="e">
        <f>E955-F955-VLOOKUP(C955, Вчера_Спутник!C:BG, 3, FALSE)</f>
        <v>#N/A</v>
      </c>
      <c r="AI955" s="53" t="e">
        <f>G955-H955-VLOOKUP(C955, Вчера_Спутник!C:BG, 5, FALSE)</f>
        <v>#N/A</v>
      </c>
      <c r="AJ955" s="53" t="e">
        <f>I955-J955-VLOOKUP(C955, Вчера_Спутник!C:BG, 7, FALSE)</f>
        <v>#N/A</v>
      </c>
      <c r="AK955" s="53" t="e">
        <f>K955-L955-VLOOKUP(C955, Вчера_Спутник!C:BG, 9, FALSE)</f>
        <v>#N/A</v>
      </c>
      <c r="AL955" s="53" t="e">
        <f>M955-N955-VLOOKUP(C955, Вчера_Спутник!C:BG, 11, FALSE)</f>
        <v>#N/A</v>
      </c>
      <c r="AM955" s="53" t="e">
        <f>O955-P955-VLOOKUP(C955, Вчера_Спутник!C:BG, 13, FALSE)</f>
        <v>#N/A</v>
      </c>
      <c r="AN955" s="53" t="e">
        <f>Q955-R955-VLOOKUP(C955, Вчера_Спутник!C:BG, 15, FALSE)</f>
        <v>#N/A</v>
      </c>
      <c r="AO955" s="53" t="e">
        <f>S955-T955-VLOOKUP(C955, Вчера_Спутник!C:BG, 17, FALSE)</f>
        <v>#N/A</v>
      </c>
      <c r="AP955" s="53" t="e">
        <f>U955-V955-VLOOKUP(C955, Вчера_Спутник!C:BG, 19, FALSE)</f>
        <v>#N/A</v>
      </c>
      <c r="AQ955" s="53" t="e">
        <f>W955-X955-VLOOKUP(C955, Вчера_Спутник!C:BG, 21, FALSE)</f>
        <v>#N/A</v>
      </c>
      <c r="AR955" s="53" t="e">
        <f>Y955-Z955-VLOOKUP(C955, Вчера_Спутник!C:BG, 23, FALSE)</f>
        <v>#N/A</v>
      </c>
      <c r="AS955" s="53" t="e">
        <f>VLOOKUP(C955, Вчера_Спутник!C:BG, 25, FALSE)+F955-V955-Z955-AA955</f>
        <v>#N/A</v>
      </c>
    </row>
    <row r="956" spans="1:45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4"/>
      <c r="AB956" s="48"/>
      <c r="AC956" s="53">
        <f t="shared" si="29"/>
        <v>0</v>
      </c>
      <c r="AD956" s="53">
        <f t="shared" si="30"/>
        <v>0</v>
      </c>
      <c r="AE956" s="53" t="str">
        <f>IF(ISNA(VLOOKUP(C956,Вчера_Спутник!C:C, 1, FALSE)),"ошибка",0)</f>
        <v>ошибка</v>
      </c>
      <c r="AF956" s="55"/>
      <c r="AG956" s="53" t="e">
        <f>D956-VLOOKUP(C956, Вчера_Спутник!C:BG, 2, FALSE)</f>
        <v>#N/A</v>
      </c>
      <c r="AH956" s="53" t="e">
        <f>E956-F956-VLOOKUP(C956, Вчера_Спутник!C:BG, 3, FALSE)</f>
        <v>#N/A</v>
      </c>
      <c r="AI956" s="53" t="e">
        <f>G956-H956-VLOOKUP(C956, Вчера_Спутник!C:BG, 5, FALSE)</f>
        <v>#N/A</v>
      </c>
      <c r="AJ956" s="53" t="e">
        <f>I956-J956-VLOOKUP(C956, Вчера_Спутник!C:BG, 7, FALSE)</f>
        <v>#N/A</v>
      </c>
      <c r="AK956" s="53" t="e">
        <f>K956-L956-VLOOKUP(C956, Вчера_Спутник!C:BG, 9, FALSE)</f>
        <v>#N/A</v>
      </c>
      <c r="AL956" s="53" t="e">
        <f>M956-N956-VLOOKUP(C956, Вчера_Спутник!C:BG, 11, FALSE)</f>
        <v>#N/A</v>
      </c>
      <c r="AM956" s="53" t="e">
        <f>O956-P956-VLOOKUP(C956, Вчера_Спутник!C:BG, 13, FALSE)</f>
        <v>#N/A</v>
      </c>
      <c r="AN956" s="53" t="e">
        <f>Q956-R956-VLOOKUP(C956, Вчера_Спутник!C:BG, 15, FALSE)</f>
        <v>#N/A</v>
      </c>
      <c r="AO956" s="53" t="e">
        <f>S956-T956-VLOOKUP(C956, Вчера_Спутник!C:BG, 17, FALSE)</f>
        <v>#N/A</v>
      </c>
      <c r="AP956" s="53" t="e">
        <f>U956-V956-VLOOKUP(C956, Вчера_Спутник!C:BG, 19, FALSE)</f>
        <v>#N/A</v>
      </c>
      <c r="AQ956" s="53" t="e">
        <f>W956-X956-VLOOKUP(C956, Вчера_Спутник!C:BG, 21, FALSE)</f>
        <v>#N/A</v>
      </c>
      <c r="AR956" s="53" t="e">
        <f>Y956-Z956-VLOOKUP(C956, Вчера_Спутник!C:BG, 23, FALSE)</f>
        <v>#N/A</v>
      </c>
      <c r="AS956" s="53" t="e">
        <f>VLOOKUP(C956, Вчера_Спутник!C:BG, 25, FALSE)+F956-V956-Z956-AA956</f>
        <v>#N/A</v>
      </c>
    </row>
    <row r="957" spans="1:45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4"/>
      <c r="AB957" s="48"/>
      <c r="AC957" s="53">
        <f t="shared" si="29"/>
        <v>0</v>
      </c>
      <c r="AD957" s="53">
        <f t="shared" si="30"/>
        <v>0</v>
      </c>
      <c r="AE957" s="53" t="str">
        <f>IF(ISNA(VLOOKUP(C957,Вчера_Спутник!C:C, 1, FALSE)),"ошибка",0)</f>
        <v>ошибка</v>
      </c>
      <c r="AF957" s="55"/>
      <c r="AG957" s="53" t="e">
        <f>D957-VLOOKUP(C957, Вчера_Спутник!C:BG, 2, FALSE)</f>
        <v>#N/A</v>
      </c>
      <c r="AH957" s="53" t="e">
        <f>E957-F957-VLOOKUP(C957, Вчера_Спутник!C:BG, 3, FALSE)</f>
        <v>#N/A</v>
      </c>
      <c r="AI957" s="53" t="e">
        <f>G957-H957-VLOOKUP(C957, Вчера_Спутник!C:BG, 5, FALSE)</f>
        <v>#N/A</v>
      </c>
      <c r="AJ957" s="53" t="e">
        <f>I957-J957-VLOOKUP(C957, Вчера_Спутник!C:BG, 7, FALSE)</f>
        <v>#N/A</v>
      </c>
      <c r="AK957" s="53" t="e">
        <f>K957-L957-VLOOKUP(C957, Вчера_Спутник!C:BG, 9, FALSE)</f>
        <v>#N/A</v>
      </c>
      <c r="AL957" s="53" t="e">
        <f>M957-N957-VLOOKUP(C957, Вчера_Спутник!C:BG, 11, FALSE)</f>
        <v>#N/A</v>
      </c>
      <c r="AM957" s="53" t="e">
        <f>O957-P957-VLOOKUP(C957, Вчера_Спутник!C:BG, 13, FALSE)</f>
        <v>#N/A</v>
      </c>
      <c r="AN957" s="53" t="e">
        <f>Q957-R957-VLOOKUP(C957, Вчера_Спутник!C:BG, 15, FALSE)</f>
        <v>#N/A</v>
      </c>
      <c r="AO957" s="53" t="e">
        <f>S957-T957-VLOOKUP(C957, Вчера_Спутник!C:BG, 17, FALSE)</f>
        <v>#N/A</v>
      </c>
      <c r="AP957" s="53" t="e">
        <f>U957-V957-VLOOKUP(C957, Вчера_Спутник!C:BG, 19, FALSE)</f>
        <v>#N/A</v>
      </c>
      <c r="AQ957" s="53" t="e">
        <f>W957-X957-VLOOKUP(C957, Вчера_Спутник!C:BG, 21, FALSE)</f>
        <v>#N/A</v>
      </c>
      <c r="AR957" s="53" t="e">
        <f>Y957-Z957-VLOOKUP(C957, Вчера_Спутник!C:BG, 23, FALSE)</f>
        <v>#N/A</v>
      </c>
      <c r="AS957" s="53" t="e">
        <f>VLOOKUP(C957, Вчера_Спутник!C:BG, 25, FALSE)+F957-V957-Z957-AA957</f>
        <v>#N/A</v>
      </c>
    </row>
    <row r="958" spans="1:45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4"/>
      <c r="AB958" s="48"/>
      <c r="AC958" s="53">
        <f t="shared" si="29"/>
        <v>0</v>
      </c>
      <c r="AD958" s="53">
        <f t="shared" si="30"/>
        <v>0</v>
      </c>
      <c r="AE958" s="53" t="str">
        <f>IF(ISNA(VLOOKUP(C958,Вчера_Спутник!C:C, 1, FALSE)),"ошибка",0)</f>
        <v>ошибка</v>
      </c>
      <c r="AF958" s="55"/>
      <c r="AG958" s="53" t="e">
        <f>D958-VLOOKUP(C958, Вчера_Спутник!C:BG, 2, FALSE)</f>
        <v>#N/A</v>
      </c>
      <c r="AH958" s="53" t="e">
        <f>E958-F958-VLOOKUP(C958, Вчера_Спутник!C:BG, 3, FALSE)</f>
        <v>#N/A</v>
      </c>
      <c r="AI958" s="53" t="e">
        <f>G958-H958-VLOOKUP(C958, Вчера_Спутник!C:BG, 5, FALSE)</f>
        <v>#N/A</v>
      </c>
      <c r="AJ958" s="53" t="e">
        <f>I958-J958-VLOOKUP(C958, Вчера_Спутник!C:BG, 7, FALSE)</f>
        <v>#N/A</v>
      </c>
      <c r="AK958" s="53" t="e">
        <f>K958-L958-VLOOKUP(C958, Вчера_Спутник!C:BG, 9, FALSE)</f>
        <v>#N/A</v>
      </c>
      <c r="AL958" s="53" t="e">
        <f>M958-N958-VLOOKUP(C958, Вчера_Спутник!C:BG, 11, FALSE)</f>
        <v>#N/A</v>
      </c>
      <c r="AM958" s="53" t="e">
        <f>O958-P958-VLOOKUP(C958, Вчера_Спутник!C:BG, 13, FALSE)</f>
        <v>#N/A</v>
      </c>
      <c r="AN958" s="53" t="e">
        <f>Q958-R958-VLOOKUP(C958, Вчера_Спутник!C:BG, 15, FALSE)</f>
        <v>#N/A</v>
      </c>
      <c r="AO958" s="53" t="e">
        <f>S958-T958-VLOOKUP(C958, Вчера_Спутник!C:BG, 17, FALSE)</f>
        <v>#N/A</v>
      </c>
      <c r="AP958" s="53" t="e">
        <f>U958-V958-VLOOKUP(C958, Вчера_Спутник!C:BG, 19, FALSE)</f>
        <v>#N/A</v>
      </c>
      <c r="AQ958" s="53" t="e">
        <f>W958-X958-VLOOKUP(C958, Вчера_Спутник!C:BG, 21, FALSE)</f>
        <v>#N/A</v>
      </c>
      <c r="AR958" s="53" t="e">
        <f>Y958-Z958-VLOOKUP(C958, Вчера_Спутник!C:BG, 23, FALSE)</f>
        <v>#N/A</v>
      </c>
      <c r="AS958" s="53" t="e">
        <f>VLOOKUP(C958, Вчера_Спутник!C:BG, 25, FALSE)+F958-V958-Z958-AA958</f>
        <v>#N/A</v>
      </c>
    </row>
    <row r="959" spans="1:45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4"/>
      <c r="AB959" s="48"/>
      <c r="AC959" s="53">
        <f t="shared" si="29"/>
        <v>0</v>
      </c>
      <c r="AD959" s="53">
        <f t="shared" si="30"/>
        <v>0</v>
      </c>
      <c r="AE959" s="53" t="str">
        <f>IF(ISNA(VLOOKUP(C959,Вчера_Спутник!C:C, 1, FALSE)),"ошибка",0)</f>
        <v>ошибка</v>
      </c>
      <c r="AF959" s="55"/>
      <c r="AG959" s="53" t="e">
        <f>D959-VLOOKUP(C959, Вчера_Спутник!C:BG, 2, FALSE)</f>
        <v>#N/A</v>
      </c>
      <c r="AH959" s="53" t="e">
        <f>E959-F959-VLOOKUP(C959, Вчера_Спутник!C:BG, 3, FALSE)</f>
        <v>#N/A</v>
      </c>
      <c r="AI959" s="53" t="e">
        <f>G959-H959-VLOOKUP(C959, Вчера_Спутник!C:BG, 5, FALSE)</f>
        <v>#N/A</v>
      </c>
      <c r="AJ959" s="53" t="e">
        <f>I959-J959-VLOOKUP(C959, Вчера_Спутник!C:BG, 7, FALSE)</f>
        <v>#N/A</v>
      </c>
      <c r="AK959" s="53" t="e">
        <f>K959-L959-VLOOKUP(C959, Вчера_Спутник!C:BG, 9, FALSE)</f>
        <v>#N/A</v>
      </c>
      <c r="AL959" s="53" t="e">
        <f>M959-N959-VLOOKUP(C959, Вчера_Спутник!C:BG, 11, FALSE)</f>
        <v>#N/A</v>
      </c>
      <c r="AM959" s="53" t="e">
        <f>O959-P959-VLOOKUP(C959, Вчера_Спутник!C:BG, 13, FALSE)</f>
        <v>#N/A</v>
      </c>
      <c r="AN959" s="53" t="e">
        <f>Q959-R959-VLOOKUP(C959, Вчера_Спутник!C:BG, 15, FALSE)</f>
        <v>#N/A</v>
      </c>
      <c r="AO959" s="53" t="e">
        <f>S959-T959-VLOOKUP(C959, Вчера_Спутник!C:BG, 17, FALSE)</f>
        <v>#N/A</v>
      </c>
      <c r="AP959" s="53" t="e">
        <f>U959-V959-VLOOKUP(C959, Вчера_Спутник!C:BG, 19, FALSE)</f>
        <v>#N/A</v>
      </c>
      <c r="AQ959" s="53" t="e">
        <f>W959-X959-VLOOKUP(C959, Вчера_Спутник!C:BG, 21, FALSE)</f>
        <v>#N/A</v>
      </c>
      <c r="AR959" s="53" t="e">
        <f>Y959-Z959-VLOOKUP(C959, Вчера_Спутник!C:BG, 23, FALSE)</f>
        <v>#N/A</v>
      </c>
      <c r="AS959" s="53" t="e">
        <f>VLOOKUP(C959, Вчера_Спутник!C:BG, 25, FALSE)+F959-V959-Z959-AA959</f>
        <v>#N/A</v>
      </c>
    </row>
    <row r="960" spans="1:45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4"/>
      <c r="AB960" s="48"/>
      <c r="AC960" s="53">
        <f t="shared" si="29"/>
        <v>0</v>
      </c>
      <c r="AD960" s="53">
        <f t="shared" si="30"/>
        <v>0</v>
      </c>
      <c r="AE960" s="53" t="str">
        <f>IF(ISNA(VLOOKUP(C960,Вчера_Спутник!C:C, 1, FALSE)),"ошибка",0)</f>
        <v>ошибка</v>
      </c>
      <c r="AF960" s="55"/>
      <c r="AG960" s="53" t="e">
        <f>D960-VLOOKUP(C960, Вчера_Спутник!C:BG, 2, FALSE)</f>
        <v>#N/A</v>
      </c>
      <c r="AH960" s="53" t="e">
        <f>E960-F960-VLOOKUP(C960, Вчера_Спутник!C:BG, 3, FALSE)</f>
        <v>#N/A</v>
      </c>
      <c r="AI960" s="53" t="e">
        <f>G960-H960-VLOOKUP(C960, Вчера_Спутник!C:BG, 5, FALSE)</f>
        <v>#N/A</v>
      </c>
      <c r="AJ960" s="53" t="e">
        <f>I960-J960-VLOOKUP(C960, Вчера_Спутник!C:BG, 7, FALSE)</f>
        <v>#N/A</v>
      </c>
      <c r="AK960" s="53" t="e">
        <f>K960-L960-VLOOKUP(C960, Вчера_Спутник!C:BG, 9, FALSE)</f>
        <v>#N/A</v>
      </c>
      <c r="AL960" s="53" t="e">
        <f>M960-N960-VLOOKUP(C960, Вчера_Спутник!C:BG, 11, FALSE)</f>
        <v>#N/A</v>
      </c>
      <c r="AM960" s="53" t="e">
        <f>O960-P960-VLOOKUP(C960, Вчера_Спутник!C:BG, 13, FALSE)</f>
        <v>#N/A</v>
      </c>
      <c r="AN960" s="53" t="e">
        <f>Q960-R960-VLOOKUP(C960, Вчера_Спутник!C:BG, 15, FALSE)</f>
        <v>#N/A</v>
      </c>
      <c r="AO960" s="53" t="e">
        <f>S960-T960-VLOOKUP(C960, Вчера_Спутник!C:BG, 17, FALSE)</f>
        <v>#N/A</v>
      </c>
      <c r="AP960" s="53" t="e">
        <f>U960-V960-VLOOKUP(C960, Вчера_Спутник!C:BG, 19, FALSE)</f>
        <v>#N/A</v>
      </c>
      <c r="AQ960" s="53" t="e">
        <f>W960-X960-VLOOKUP(C960, Вчера_Спутник!C:BG, 21, FALSE)</f>
        <v>#N/A</v>
      </c>
      <c r="AR960" s="53" t="e">
        <f>Y960-Z960-VLOOKUP(C960, Вчера_Спутник!C:BG, 23, FALSE)</f>
        <v>#N/A</v>
      </c>
      <c r="AS960" s="53" t="e">
        <f>VLOOKUP(C960, Вчера_Спутник!C:BG, 25, FALSE)+F960-V960-Z960-AA960</f>
        <v>#N/A</v>
      </c>
    </row>
    <row r="961" spans="1:45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4"/>
      <c r="AB961" s="48"/>
      <c r="AC961" s="53">
        <f t="shared" si="29"/>
        <v>0</v>
      </c>
      <c r="AD961" s="53">
        <f t="shared" si="30"/>
        <v>0</v>
      </c>
      <c r="AE961" s="53" t="str">
        <f>IF(ISNA(VLOOKUP(C961,Вчера_Спутник!C:C, 1, FALSE)),"ошибка",0)</f>
        <v>ошибка</v>
      </c>
      <c r="AF961" s="55"/>
      <c r="AG961" s="53" t="e">
        <f>D961-VLOOKUP(C961, Вчера_Спутник!C:BG, 2, FALSE)</f>
        <v>#N/A</v>
      </c>
      <c r="AH961" s="53" t="e">
        <f>E961-F961-VLOOKUP(C961, Вчера_Спутник!C:BG, 3, FALSE)</f>
        <v>#N/A</v>
      </c>
      <c r="AI961" s="53" t="e">
        <f>G961-H961-VLOOKUP(C961, Вчера_Спутник!C:BG, 5, FALSE)</f>
        <v>#N/A</v>
      </c>
      <c r="AJ961" s="53" t="e">
        <f>I961-J961-VLOOKUP(C961, Вчера_Спутник!C:BG, 7, FALSE)</f>
        <v>#N/A</v>
      </c>
      <c r="AK961" s="53" t="e">
        <f>K961-L961-VLOOKUP(C961, Вчера_Спутник!C:BG, 9, FALSE)</f>
        <v>#N/A</v>
      </c>
      <c r="AL961" s="53" t="e">
        <f>M961-N961-VLOOKUP(C961, Вчера_Спутник!C:BG, 11, FALSE)</f>
        <v>#N/A</v>
      </c>
      <c r="AM961" s="53" t="e">
        <f>O961-P961-VLOOKUP(C961, Вчера_Спутник!C:BG, 13, FALSE)</f>
        <v>#N/A</v>
      </c>
      <c r="AN961" s="53" t="e">
        <f>Q961-R961-VLOOKUP(C961, Вчера_Спутник!C:BG, 15, FALSE)</f>
        <v>#N/A</v>
      </c>
      <c r="AO961" s="53" t="e">
        <f>S961-T961-VLOOKUP(C961, Вчера_Спутник!C:BG, 17, FALSE)</f>
        <v>#N/A</v>
      </c>
      <c r="AP961" s="53" t="e">
        <f>U961-V961-VLOOKUP(C961, Вчера_Спутник!C:BG, 19, FALSE)</f>
        <v>#N/A</v>
      </c>
      <c r="AQ961" s="53" t="e">
        <f>W961-X961-VLOOKUP(C961, Вчера_Спутник!C:BG, 21, FALSE)</f>
        <v>#N/A</v>
      </c>
      <c r="AR961" s="53" t="e">
        <f>Y961-Z961-VLOOKUP(C961, Вчера_Спутник!C:BG, 23, FALSE)</f>
        <v>#N/A</v>
      </c>
      <c r="AS961" s="53" t="e">
        <f>VLOOKUP(C961, Вчера_Спутник!C:BG, 25, FALSE)+F961-V961-Z961-AA961</f>
        <v>#N/A</v>
      </c>
    </row>
    <row r="962" spans="1:45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4"/>
      <c r="AB962" s="48"/>
      <c r="AC962" s="53">
        <f t="shared" si="29"/>
        <v>0</v>
      </c>
      <c r="AD962" s="53">
        <f t="shared" si="30"/>
        <v>0</v>
      </c>
      <c r="AE962" s="53" t="str">
        <f>IF(ISNA(VLOOKUP(C962,Вчера_Спутник!C:C, 1, FALSE)),"ошибка",0)</f>
        <v>ошибка</v>
      </c>
      <c r="AF962" s="55"/>
      <c r="AG962" s="53" t="e">
        <f>D962-VLOOKUP(C962, Вчера_Спутник!C:BG, 2, FALSE)</f>
        <v>#N/A</v>
      </c>
      <c r="AH962" s="53" t="e">
        <f>E962-F962-VLOOKUP(C962, Вчера_Спутник!C:BG, 3, FALSE)</f>
        <v>#N/A</v>
      </c>
      <c r="AI962" s="53" t="e">
        <f>G962-H962-VLOOKUP(C962, Вчера_Спутник!C:BG, 5, FALSE)</f>
        <v>#N/A</v>
      </c>
      <c r="AJ962" s="53" t="e">
        <f>I962-J962-VLOOKUP(C962, Вчера_Спутник!C:BG, 7, FALSE)</f>
        <v>#N/A</v>
      </c>
      <c r="AK962" s="53" t="e">
        <f>K962-L962-VLOOKUP(C962, Вчера_Спутник!C:BG, 9, FALSE)</f>
        <v>#N/A</v>
      </c>
      <c r="AL962" s="53" t="e">
        <f>M962-N962-VLOOKUP(C962, Вчера_Спутник!C:BG, 11, FALSE)</f>
        <v>#N/A</v>
      </c>
      <c r="AM962" s="53" t="e">
        <f>O962-P962-VLOOKUP(C962, Вчера_Спутник!C:BG, 13, FALSE)</f>
        <v>#N/A</v>
      </c>
      <c r="AN962" s="53" t="e">
        <f>Q962-R962-VLOOKUP(C962, Вчера_Спутник!C:BG, 15, FALSE)</f>
        <v>#N/A</v>
      </c>
      <c r="AO962" s="53" t="e">
        <f>S962-T962-VLOOKUP(C962, Вчера_Спутник!C:BG, 17, FALSE)</f>
        <v>#N/A</v>
      </c>
      <c r="AP962" s="53" t="e">
        <f>U962-V962-VLOOKUP(C962, Вчера_Спутник!C:BG, 19, FALSE)</f>
        <v>#N/A</v>
      </c>
      <c r="AQ962" s="53" t="e">
        <f>W962-X962-VLOOKUP(C962, Вчера_Спутник!C:BG, 21, FALSE)</f>
        <v>#N/A</v>
      </c>
      <c r="AR962" s="53" t="e">
        <f>Y962-Z962-VLOOKUP(C962, Вчера_Спутник!C:BG, 23, FALSE)</f>
        <v>#N/A</v>
      </c>
      <c r="AS962" s="53" t="e">
        <f>VLOOKUP(C962, Вчера_Спутник!C:BG, 25, FALSE)+F962-V962-Z962-AA962</f>
        <v>#N/A</v>
      </c>
    </row>
    <row r="963" spans="1:45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4"/>
      <c r="AB963" s="48"/>
      <c r="AC963" s="53">
        <f t="shared" si="29"/>
        <v>0</v>
      </c>
      <c r="AD963" s="53">
        <f t="shared" si="30"/>
        <v>0</v>
      </c>
      <c r="AE963" s="53" t="str">
        <f>IF(ISNA(VLOOKUP(C963,Вчера_Спутник!C:C, 1, FALSE)),"ошибка",0)</f>
        <v>ошибка</v>
      </c>
      <c r="AF963" s="55"/>
      <c r="AG963" s="53" t="e">
        <f>D963-VLOOKUP(C963, Вчера_Спутник!C:BG, 2, FALSE)</f>
        <v>#N/A</v>
      </c>
      <c r="AH963" s="53" t="e">
        <f>E963-F963-VLOOKUP(C963, Вчера_Спутник!C:BG, 3, FALSE)</f>
        <v>#N/A</v>
      </c>
      <c r="AI963" s="53" t="e">
        <f>G963-H963-VLOOKUP(C963, Вчера_Спутник!C:BG, 5, FALSE)</f>
        <v>#N/A</v>
      </c>
      <c r="AJ963" s="53" t="e">
        <f>I963-J963-VLOOKUP(C963, Вчера_Спутник!C:BG, 7, FALSE)</f>
        <v>#N/A</v>
      </c>
      <c r="AK963" s="53" t="e">
        <f>K963-L963-VLOOKUP(C963, Вчера_Спутник!C:BG, 9, FALSE)</f>
        <v>#N/A</v>
      </c>
      <c r="AL963" s="53" t="e">
        <f>M963-N963-VLOOKUP(C963, Вчера_Спутник!C:BG, 11, FALSE)</f>
        <v>#N/A</v>
      </c>
      <c r="AM963" s="53" t="e">
        <f>O963-P963-VLOOKUP(C963, Вчера_Спутник!C:BG, 13, FALSE)</f>
        <v>#N/A</v>
      </c>
      <c r="AN963" s="53" t="e">
        <f>Q963-R963-VLOOKUP(C963, Вчера_Спутник!C:BG, 15, FALSE)</f>
        <v>#N/A</v>
      </c>
      <c r="AO963" s="53" t="e">
        <f>S963-T963-VLOOKUP(C963, Вчера_Спутник!C:BG, 17, FALSE)</f>
        <v>#N/A</v>
      </c>
      <c r="AP963" s="53" t="e">
        <f>U963-V963-VLOOKUP(C963, Вчера_Спутник!C:BG, 19, FALSE)</f>
        <v>#N/A</v>
      </c>
      <c r="AQ963" s="53" t="e">
        <f>W963-X963-VLOOKUP(C963, Вчера_Спутник!C:BG, 21, FALSE)</f>
        <v>#N/A</v>
      </c>
      <c r="AR963" s="53" t="e">
        <f>Y963-Z963-VLOOKUP(C963, Вчера_Спутник!C:BG, 23, FALSE)</f>
        <v>#N/A</v>
      </c>
      <c r="AS963" s="53" t="e">
        <f>VLOOKUP(C963, Вчера_Спутник!C:BG, 25, FALSE)+F963-V963-Z963-AA963</f>
        <v>#N/A</v>
      </c>
    </row>
    <row r="964" spans="1:45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4"/>
      <c r="AB964" s="48"/>
      <c r="AC964" s="53">
        <f t="shared" ref="AC964:AC1000" si="31">E964-U964-Y964</f>
        <v>0</v>
      </c>
      <c r="AD964" s="53">
        <f t="shared" ref="AD964:AD1000" si="32">E964-W964</f>
        <v>0</v>
      </c>
      <c r="AE964" s="53" t="str">
        <f>IF(ISNA(VLOOKUP(C964,Вчера_Спутник!C:C, 1, FALSE)),"ошибка",0)</f>
        <v>ошибка</v>
      </c>
      <c r="AF964" s="55"/>
      <c r="AG964" s="53" t="e">
        <f>D964-VLOOKUP(C964, Вчера_Спутник!C:BG, 2, FALSE)</f>
        <v>#N/A</v>
      </c>
      <c r="AH964" s="53" t="e">
        <f>E964-F964-VLOOKUP(C964, Вчера_Спутник!C:BG, 3, FALSE)</f>
        <v>#N/A</v>
      </c>
      <c r="AI964" s="53" t="e">
        <f>G964-H964-VLOOKUP(C964, Вчера_Спутник!C:BG, 5, FALSE)</f>
        <v>#N/A</v>
      </c>
      <c r="AJ964" s="53" t="e">
        <f>I964-J964-VLOOKUP(C964, Вчера_Спутник!C:BG, 7, FALSE)</f>
        <v>#N/A</v>
      </c>
      <c r="AK964" s="53" t="e">
        <f>K964-L964-VLOOKUP(C964, Вчера_Спутник!C:BG, 9, FALSE)</f>
        <v>#N/A</v>
      </c>
      <c r="AL964" s="53" t="e">
        <f>M964-N964-VLOOKUP(C964, Вчера_Спутник!C:BG, 11, FALSE)</f>
        <v>#N/A</v>
      </c>
      <c r="AM964" s="53" t="e">
        <f>O964-P964-VLOOKUP(C964, Вчера_Спутник!C:BG, 13, FALSE)</f>
        <v>#N/A</v>
      </c>
      <c r="AN964" s="53" t="e">
        <f>Q964-R964-VLOOKUP(C964, Вчера_Спутник!C:BG, 15, FALSE)</f>
        <v>#N/A</v>
      </c>
      <c r="AO964" s="53" t="e">
        <f>S964-T964-VLOOKUP(C964, Вчера_Спутник!C:BG, 17, FALSE)</f>
        <v>#N/A</v>
      </c>
      <c r="AP964" s="53" t="e">
        <f>U964-V964-VLOOKUP(C964, Вчера_Спутник!C:BG, 19, FALSE)</f>
        <v>#N/A</v>
      </c>
      <c r="AQ964" s="53" t="e">
        <f>W964-X964-VLOOKUP(C964, Вчера_Спутник!C:BG, 21, FALSE)</f>
        <v>#N/A</v>
      </c>
      <c r="AR964" s="53" t="e">
        <f>Y964-Z964-VLOOKUP(C964, Вчера_Спутник!C:BG, 23, FALSE)</f>
        <v>#N/A</v>
      </c>
      <c r="AS964" s="53" t="e">
        <f>VLOOKUP(C964, Вчера_Спутник!C:BG, 25, FALSE)+F964-V964-Z964-AA964</f>
        <v>#N/A</v>
      </c>
    </row>
    <row r="965" spans="1:45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4"/>
      <c r="AB965" s="48"/>
      <c r="AC965" s="53">
        <f t="shared" si="31"/>
        <v>0</v>
      </c>
      <c r="AD965" s="53">
        <f t="shared" si="32"/>
        <v>0</v>
      </c>
      <c r="AE965" s="53" t="str">
        <f>IF(ISNA(VLOOKUP(C965,Вчера_Спутник!C:C, 1, FALSE)),"ошибка",0)</f>
        <v>ошибка</v>
      </c>
      <c r="AF965" s="55"/>
      <c r="AG965" s="53" t="e">
        <f>D965-VLOOKUP(C965, Вчера_Спутник!C:BG, 2, FALSE)</f>
        <v>#N/A</v>
      </c>
      <c r="AH965" s="53" t="e">
        <f>E965-F965-VLOOKUP(C965, Вчера_Спутник!C:BG, 3, FALSE)</f>
        <v>#N/A</v>
      </c>
      <c r="AI965" s="53" t="e">
        <f>G965-H965-VLOOKUP(C965, Вчера_Спутник!C:BG, 5, FALSE)</f>
        <v>#N/A</v>
      </c>
      <c r="AJ965" s="53" t="e">
        <f>I965-J965-VLOOKUP(C965, Вчера_Спутник!C:BG, 7, FALSE)</f>
        <v>#N/A</v>
      </c>
      <c r="AK965" s="53" t="e">
        <f>K965-L965-VLOOKUP(C965, Вчера_Спутник!C:BG, 9, FALSE)</f>
        <v>#N/A</v>
      </c>
      <c r="AL965" s="53" t="e">
        <f>M965-N965-VLOOKUP(C965, Вчера_Спутник!C:BG, 11, FALSE)</f>
        <v>#N/A</v>
      </c>
      <c r="AM965" s="53" t="e">
        <f>O965-P965-VLOOKUP(C965, Вчера_Спутник!C:BG, 13, FALSE)</f>
        <v>#N/A</v>
      </c>
      <c r="AN965" s="53" t="e">
        <f>Q965-R965-VLOOKUP(C965, Вчера_Спутник!C:BG, 15, FALSE)</f>
        <v>#N/A</v>
      </c>
      <c r="AO965" s="53" t="e">
        <f>S965-T965-VLOOKUP(C965, Вчера_Спутник!C:BG, 17, FALSE)</f>
        <v>#N/A</v>
      </c>
      <c r="AP965" s="53" t="e">
        <f>U965-V965-VLOOKUP(C965, Вчера_Спутник!C:BG, 19, FALSE)</f>
        <v>#N/A</v>
      </c>
      <c r="AQ965" s="53" t="e">
        <f>W965-X965-VLOOKUP(C965, Вчера_Спутник!C:BG, 21, FALSE)</f>
        <v>#N/A</v>
      </c>
      <c r="AR965" s="53" t="e">
        <f>Y965-Z965-VLOOKUP(C965, Вчера_Спутник!C:BG, 23, FALSE)</f>
        <v>#N/A</v>
      </c>
      <c r="AS965" s="53" t="e">
        <f>VLOOKUP(C965, Вчера_Спутник!C:BG, 25, FALSE)+F965-V965-Z965-AA965</f>
        <v>#N/A</v>
      </c>
    </row>
    <row r="966" spans="1:45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4"/>
      <c r="AB966" s="48"/>
      <c r="AC966" s="53">
        <f t="shared" si="31"/>
        <v>0</v>
      </c>
      <c r="AD966" s="53">
        <f t="shared" si="32"/>
        <v>0</v>
      </c>
      <c r="AE966" s="53" t="str">
        <f>IF(ISNA(VLOOKUP(C966,Вчера_Спутник!C:C, 1, FALSE)),"ошибка",0)</f>
        <v>ошибка</v>
      </c>
      <c r="AF966" s="55"/>
      <c r="AG966" s="53" t="e">
        <f>D966-VLOOKUP(C966, Вчера_Спутник!C:BG, 2, FALSE)</f>
        <v>#N/A</v>
      </c>
      <c r="AH966" s="53" t="e">
        <f>E966-F966-VLOOKUP(C966, Вчера_Спутник!C:BG, 3, FALSE)</f>
        <v>#N/A</v>
      </c>
      <c r="AI966" s="53" t="e">
        <f>G966-H966-VLOOKUP(C966, Вчера_Спутник!C:BG, 5, FALSE)</f>
        <v>#N/A</v>
      </c>
      <c r="AJ966" s="53" t="e">
        <f>I966-J966-VLOOKUP(C966, Вчера_Спутник!C:BG, 7, FALSE)</f>
        <v>#N/A</v>
      </c>
      <c r="AK966" s="53" t="e">
        <f>K966-L966-VLOOKUP(C966, Вчера_Спутник!C:BG, 9, FALSE)</f>
        <v>#N/A</v>
      </c>
      <c r="AL966" s="53" t="e">
        <f>M966-N966-VLOOKUP(C966, Вчера_Спутник!C:BG, 11, FALSE)</f>
        <v>#N/A</v>
      </c>
      <c r="AM966" s="53" t="e">
        <f>O966-P966-VLOOKUP(C966, Вчера_Спутник!C:BG, 13, FALSE)</f>
        <v>#N/A</v>
      </c>
      <c r="AN966" s="53" t="e">
        <f>Q966-R966-VLOOKUP(C966, Вчера_Спутник!C:BG, 15, FALSE)</f>
        <v>#N/A</v>
      </c>
      <c r="AO966" s="53" t="e">
        <f>S966-T966-VLOOKUP(C966, Вчера_Спутник!C:BG, 17, FALSE)</f>
        <v>#N/A</v>
      </c>
      <c r="AP966" s="53" t="e">
        <f>U966-V966-VLOOKUP(C966, Вчера_Спутник!C:BG, 19, FALSE)</f>
        <v>#N/A</v>
      </c>
      <c r="AQ966" s="53" t="e">
        <f>W966-X966-VLOOKUP(C966, Вчера_Спутник!C:BG, 21, FALSE)</f>
        <v>#N/A</v>
      </c>
      <c r="AR966" s="53" t="e">
        <f>Y966-Z966-VLOOKUP(C966, Вчера_Спутник!C:BG, 23, FALSE)</f>
        <v>#N/A</v>
      </c>
      <c r="AS966" s="53" t="e">
        <f>VLOOKUP(C966, Вчера_Спутник!C:BG, 25, FALSE)+F966-V966-Z966-AA966</f>
        <v>#N/A</v>
      </c>
    </row>
    <row r="967" spans="1:45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4"/>
      <c r="AB967" s="48"/>
      <c r="AC967" s="53">
        <f t="shared" si="31"/>
        <v>0</v>
      </c>
      <c r="AD967" s="53">
        <f t="shared" si="32"/>
        <v>0</v>
      </c>
      <c r="AE967" s="53" t="str">
        <f>IF(ISNA(VLOOKUP(C967,Вчера_Спутник!C:C, 1, FALSE)),"ошибка",0)</f>
        <v>ошибка</v>
      </c>
      <c r="AF967" s="55"/>
      <c r="AG967" s="53" t="e">
        <f>D967-VLOOKUP(C967, Вчера_Спутник!C:BG, 2, FALSE)</f>
        <v>#N/A</v>
      </c>
      <c r="AH967" s="53" t="e">
        <f>E967-F967-VLOOKUP(C967, Вчера_Спутник!C:BG, 3, FALSE)</f>
        <v>#N/A</v>
      </c>
      <c r="AI967" s="53" t="e">
        <f>G967-H967-VLOOKUP(C967, Вчера_Спутник!C:BG, 5, FALSE)</f>
        <v>#N/A</v>
      </c>
      <c r="AJ967" s="53" t="e">
        <f>I967-J967-VLOOKUP(C967, Вчера_Спутник!C:BG, 7, FALSE)</f>
        <v>#N/A</v>
      </c>
      <c r="AK967" s="53" t="e">
        <f>K967-L967-VLOOKUP(C967, Вчера_Спутник!C:BG, 9, FALSE)</f>
        <v>#N/A</v>
      </c>
      <c r="AL967" s="53" t="e">
        <f>M967-N967-VLOOKUP(C967, Вчера_Спутник!C:BG, 11, FALSE)</f>
        <v>#N/A</v>
      </c>
      <c r="AM967" s="53" t="e">
        <f>O967-P967-VLOOKUP(C967, Вчера_Спутник!C:BG, 13, FALSE)</f>
        <v>#N/A</v>
      </c>
      <c r="AN967" s="53" t="e">
        <f>Q967-R967-VLOOKUP(C967, Вчера_Спутник!C:BG, 15, FALSE)</f>
        <v>#N/A</v>
      </c>
      <c r="AO967" s="53" t="e">
        <f>S967-T967-VLOOKUP(C967, Вчера_Спутник!C:BG, 17, FALSE)</f>
        <v>#N/A</v>
      </c>
      <c r="AP967" s="53" t="e">
        <f>U967-V967-VLOOKUP(C967, Вчера_Спутник!C:BG, 19, FALSE)</f>
        <v>#N/A</v>
      </c>
      <c r="AQ967" s="53" t="e">
        <f>W967-X967-VLOOKUP(C967, Вчера_Спутник!C:BG, 21, FALSE)</f>
        <v>#N/A</v>
      </c>
      <c r="AR967" s="53" t="e">
        <f>Y967-Z967-VLOOKUP(C967, Вчера_Спутник!C:BG, 23, FALSE)</f>
        <v>#N/A</v>
      </c>
      <c r="AS967" s="53" t="e">
        <f>VLOOKUP(C967, Вчера_Спутник!C:BG, 25, FALSE)+F967-V967-Z967-AA967</f>
        <v>#N/A</v>
      </c>
    </row>
    <row r="968" spans="1:45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4"/>
      <c r="AB968" s="48"/>
      <c r="AC968" s="53">
        <f t="shared" si="31"/>
        <v>0</v>
      </c>
      <c r="AD968" s="53">
        <f t="shared" si="32"/>
        <v>0</v>
      </c>
      <c r="AE968" s="53" t="str">
        <f>IF(ISNA(VLOOKUP(C968,Вчера_Спутник!C:C, 1, FALSE)),"ошибка",0)</f>
        <v>ошибка</v>
      </c>
      <c r="AF968" s="55"/>
      <c r="AG968" s="53" t="e">
        <f>D968-VLOOKUP(C968, Вчера_Спутник!C:BG, 2, FALSE)</f>
        <v>#N/A</v>
      </c>
      <c r="AH968" s="53" t="e">
        <f>E968-F968-VLOOKUP(C968, Вчера_Спутник!C:BG, 3, FALSE)</f>
        <v>#N/A</v>
      </c>
      <c r="AI968" s="53" t="e">
        <f>G968-H968-VLOOKUP(C968, Вчера_Спутник!C:BG, 5, FALSE)</f>
        <v>#N/A</v>
      </c>
      <c r="AJ968" s="53" t="e">
        <f>I968-J968-VLOOKUP(C968, Вчера_Спутник!C:BG, 7, FALSE)</f>
        <v>#N/A</v>
      </c>
      <c r="AK968" s="53" t="e">
        <f>K968-L968-VLOOKUP(C968, Вчера_Спутник!C:BG, 9, FALSE)</f>
        <v>#N/A</v>
      </c>
      <c r="AL968" s="53" t="e">
        <f>M968-N968-VLOOKUP(C968, Вчера_Спутник!C:BG, 11, FALSE)</f>
        <v>#N/A</v>
      </c>
      <c r="AM968" s="53" t="e">
        <f>O968-P968-VLOOKUP(C968, Вчера_Спутник!C:BG, 13, FALSE)</f>
        <v>#N/A</v>
      </c>
      <c r="AN968" s="53" t="e">
        <f>Q968-R968-VLOOKUP(C968, Вчера_Спутник!C:BG, 15, FALSE)</f>
        <v>#N/A</v>
      </c>
      <c r="AO968" s="53" t="e">
        <f>S968-T968-VLOOKUP(C968, Вчера_Спутник!C:BG, 17, FALSE)</f>
        <v>#N/A</v>
      </c>
      <c r="AP968" s="53" t="e">
        <f>U968-V968-VLOOKUP(C968, Вчера_Спутник!C:BG, 19, FALSE)</f>
        <v>#N/A</v>
      </c>
      <c r="AQ968" s="53" t="e">
        <f>W968-X968-VLOOKUP(C968, Вчера_Спутник!C:BG, 21, FALSE)</f>
        <v>#N/A</v>
      </c>
      <c r="AR968" s="53" t="e">
        <f>Y968-Z968-VLOOKUP(C968, Вчера_Спутник!C:BG, 23, FALSE)</f>
        <v>#N/A</v>
      </c>
      <c r="AS968" s="53" t="e">
        <f>VLOOKUP(C968, Вчера_Спутник!C:BG, 25, FALSE)+F968-V968-Z968-AA968</f>
        <v>#N/A</v>
      </c>
    </row>
    <row r="969" spans="1:45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4"/>
      <c r="AB969" s="48"/>
      <c r="AC969" s="53">
        <f t="shared" si="31"/>
        <v>0</v>
      </c>
      <c r="AD969" s="53">
        <f t="shared" si="32"/>
        <v>0</v>
      </c>
      <c r="AE969" s="53" t="str">
        <f>IF(ISNA(VLOOKUP(C969,Вчера_Спутник!C:C, 1, FALSE)),"ошибка",0)</f>
        <v>ошибка</v>
      </c>
      <c r="AF969" s="55"/>
      <c r="AG969" s="53" t="e">
        <f>D969-VLOOKUP(C969, Вчера_Спутник!C:BG, 2, FALSE)</f>
        <v>#N/A</v>
      </c>
      <c r="AH969" s="53" t="e">
        <f>E969-F969-VLOOKUP(C969, Вчера_Спутник!C:BG, 3, FALSE)</f>
        <v>#N/A</v>
      </c>
      <c r="AI969" s="53" t="e">
        <f>G969-H969-VLOOKUP(C969, Вчера_Спутник!C:BG, 5, FALSE)</f>
        <v>#N/A</v>
      </c>
      <c r="AJ969" s="53" t="e">
        <f>I969-J969-VLOOKUP(C969, Вчера_Спутник!C:BG, 7, FALSE)</f>
        <v>#N/A</v>
      </c>
      <c r="AK969" s="53" t="e">
        <f>K969-L969-VLOOKUP(C969, Вчера_Спутник!C:BG, 9, FALSE)</f>
        <v>#N/A</v>
      </c>
      <c r="AL969" s="53" t="e">
        <f>M969-N969-VLOOKUP(C969, Вчера_Спутник!C:BG, 11, FALSE)</f>
        <v>#N/A</v>
      </c>
      <c r="AM969" s="53" t="e">
        <f>O969-P969-VLOOKUP(C969, Вчера_Спутник!C:BG, 13, FALSE)</f>
        <v>#N/A</v>
      </c>
      <c r="AN969" s="53" t="e">
        <f>Q969-R969-VLOOKUP(C969, Вчера_Спутник!C:BG, 15, FALSE)</f>
        <v>#N/A</v>
      </c>
      <c r="AO969" s="53" t="e">
        <f>S969-T969-VLOOKUP(C969, Вчера_Спутник!C:BG, 17, FALSE)</f>
        <v>#N/A</v>
      </c>
      <c r="AP969" s="53" t="e">
        <f>U969-V969-VLOOKUP(C969, Вчера_Спутник!C:BG, 19, FALSE)</f>
        <v>#N/A</v>
      </c>
      <c r="AQ969" s="53" t="e">
        <f>W969-X969-VLOOKUP(C969, Вчера_Спутник!C:BG, 21, FALSE)</f>
        <v>#N/A</v>
      </c>
      <c r="AR969" s="53" t="e">
        <f>Y969-Z969-VLOOKUP(C969, Вчера_Спутник!C:BG, 23, FALSE)</f>
        <v>#N/A</v>
      </c>
      <c r="AS969" s="53" t="e">
        <f>VLOOKUP(C969, Вчера_Спутник!C:BG, 25, FALSE)+F969-V969-Z969-AA969</f>
        <v>#N/A</v>
      </c>
    </row>
    <row r="970" spans="1:45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4"/>
      <c r="AB970" s="48"/>
      <c r="AC970" s="53">
        <f t="shared" si="31"/>
        <v>0</v>
      </c>
      <c r="AD970" s="53">
        <f t="shared" si="32"/>
        <v>0</v>
      </c>
      <c r="AE970" s="53" t="str">
        <f>IF(ISNA(VLOOKUP(C970,Вчера_Спутник!C:C, 1, FALSE)),"ошибка",0)</f>
        <v>ошибка</v>
      </c>
      <c r="AF970" s="55"/>
      <c r="AG970" s="53" t="e">
        <f>D970-VLOOKUP(C970, Вчера_Спутник!C:BG, 2, FALSE)</f>
        <v>#N/A</v>
      </c>
      <c r="AH970" s="53" t="e">
        <f>E970-F970-VLOOKUP(C970, Вчера_Спутник!C:BG, 3, FALSE)</f>
        <v>#N/A</v>
      </c>
      <c r="AI970" s="53" t="e">
        <f>G970-H970-VLOOKUP(C970, Вчера_Спутник!C:BG, 5, FALSE)</f>
        <v>#N/A</v>
      </c>
      <c r="AJ970" s="53" t="e">
        <f>I970-J970-VLOOKUP(C970, Вчера_Спутник!C:BG, 7, FALSE)</f>
        <v>#N/A</v>
      </c>
      <c r="AK970" s="53" t="e">
        <f>K970-L970-VLOOKUP(C970, Вчера_Спутник!C:BG, 9, FALSE)</f>
        <v>#N/A</v>
      </c>
      <c r="AL970" s="53" t="e">
        <f>M970-N970-VLOOKUP(C970, Вчера_Спутник!C:BG, 11, FALSE)</f>
        <v>#N/A</v>
      </c>
      <c r="AM970" s="53" t="e">
        <f>O970-P970-VLOOKUP(C970, Вчера_Спутник!C:BG, 13, FALSE)</f>
        <v>#N/A</v>
      </c>
      <c r="AN970" s="53" t="e">
        <f>Q970-R970-VLOOKUP(C970, Вчера_Спутник!C:BG, 15, FALSE)</f>
        <v>#N/A</v>
      </c>
      <c r="AO970" s="53" t="e">
        <f>S970-T970-VLOOKUP(C970, Вчера_Спутник!C:BG, 17, FALSE)</f>
        <v>#N/A</v>
      </c>
      <c r="AP970" s="53" t="e">
        <f>U970-V970-VLOOKUP(C970, Вчера_Спутник!C:BG, 19, FALSE)</f>
        <v>#N/A</v>
      </c>
      <c r="AQ970" s="53" t="e">
        <f>W970-X970-VLOOKUP(C970, Вчера_Спутник!C:BG, 21, FALSE)</f>
        <v>#N/A</v>
      </c>
      <c r="AR970" s="53" t="e">
        <f>Y970-Z970-VLOOKUP(C970, Вчера_Спутник!C:BG, 23, FALSE)</f>
        <v>#N/A</v>
      </c>
      <c r="AS970" s="53" t="e">
        <f>VLOOKUP(C970, Вчера_Спутник!C:BG, 25, FALSE)+F970-V970-Z970-AA970</f>
        <v>#N/A</v>
      </c>
    </row>
    <row r="971" spans="1:45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4"/>
      <c r="AB971" s="48"/>
      <c r="AC971" s="53">
        <f t="shared" si="31"/>
        <v>0</v>
      </c>
      <c r="AD971" s="53">
        <f t="shared" si="32"/>
        <v>0</v>
      </c>
      <c r="AE971" s="53" t="str">
        <f>IF(ISNA(VLOOKUP(C971,Вчера_Спутник!C:C, 1, FALSE)),"ошибка",0)</f>
        <v>ошибка</v>
      </c>
      <c r="AF971" s="55"/>
      <c r="AG971" s="53" t="e">
        <f>D971-VLOOKUP(C971, Вчера_Спутник!C:BG, 2, FALSE)</f>
        <v>#N/A</v>
      </c>
      <c r="AH971" s="53" t="e">
        <f>E971-F971-VLOOKUP(C971, Вчера_Спутник!C:BG, 3, FALSE)</f>
        <v>#N/A</v>
      </c>
      <c r="AI971" s="53" t="e">
        <f>G971-H971-VLOOKUP(C971, Вчера_Спутник!C:BG, 5, FALSE)</f>
        <v>#N/A</v>
      </c>
      <c r="AJ971" s="53" t="e">
        <f>I971-J971-VLOOKUP(C971, Вчера_Спутник!C:BG, 7, FALSE)</f>
        <v>#N/A</v>
      </c>
      <c r="AK971" s="53" t="e">
        <f>K971-L971-VLOOKUP(C971, Вчера_Спутник!C:BG, 9, FALSE)</f>
        <v>#N/A</v>
      </c>
      <c r="AL971" s="53" t="e">
        <f>M971-N971-VLOOKUP(C971, Вчера_Спутник!C:BG, 11, FALSE)</f>
        <v>#N/A</v>
      </c>
      <c r="AM971" s="53" t="e">
        <f>O971-P971-VLOOKUP(C971, Вчера_Спутник!C:BG, 13, FALSE)</f>
        <v>#N/A</v>
      </c>
      <c r="AN971" s="53" t="e">
        <f>Q971-R971-VLOOKUP(C971, Вчера_Спутник!C:BG, 15, FALSE)</f>
        <v>#N/A</v>
      </c>
      <c r="AO971" s="53" t="e">
        <f>S971-T971-VLOOKUP(C971, Вчера_Спутник!C:BG, 17, FALSE)</f>
        <v>#N/A</v>
      </c>
      <c r="AP971" s="53" t="e">
        <f>U971-V971-VLOOKUP(C971, Вчера_Спутник!C:BG, 19, FALSE)</f>
        <v>#N/A</v>
      </c>
      <c r="AQ971" s="53" t="e">
        <f>W971-X971-VLOOKUP(C971, Вчера_Спутник!C:BG, 21, FALSE)</f>
        <v>#N/A</v>
      </c>
      <c r="AR971" s="53" t="e">
        <f>Y971-Z971-VLOOKUP(C971, Вчера_Спутник!C:BG, 23, FALSE)</f>
        <v>#N/A</v>
      </c>
      <c r="AS971" s="53" t="e">
        <f>VLOOKUP(C971, Вчера_Спутник!C:BG, 25, FALSE)+F971-V971-Z971-AA971</f>
        <v>#N/A</v>
      </c>
    </row>
    <row r="972" spans="1:45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4"/>
      <c r="AB972" s="48"/>
      <c r="AC972" s="53">
        <f t="shared" si="31"/>
        <v>0</v>
      </c>
      <c r="AD972" s="53">
        <f t="shared" si="32"/>
        <v>0</v>
      </c>
      <c r="AE972" s="53" t="str">
        <f>IF(ISNA(VLOOKUP(C972,Вчера_Спутник!C:C, 1, FALSE)),"ошибка",0)</f>
        <v>ошибка</v>
      </c>
      <c r="AF972" s="55"/>
      <c r="AG972" s="53" t="e">
        <f>D972-VLOOKUP(C972, Вчера_Спутник!C:BG, 2, FALSE)</f>
        <v>#N/A</v>
      </c>
      <c r="AH972" s="53" t="e">
        <f>E972-F972-VLOOKUP(C972, Вчера_Спутник!C:BG, 3, FALSE)</f>
        <v>#N/A</v>
      </c>
      <c r="AI972" s="53" t="e">
        <f>G972-H972-VLOOKUP(C972, Вчера_Спутник!C:BG, 5, FALSE)</f>
        <v>#N/A</v>
      </c>
      <c r="AJ972" s="53" t="e">
        <f>I972-J972-VLOOKUP(C972, Вчера_Спутник!C:BG, 7, FALSE)</f>
        <v>#N/A</v>
      </c>
      <c r="AK972" s="53" t="e">
        <f>K972-L972-VLOOKUP(C972, Вчера_Спутник!C:BG, 9, FALSE)</f>
        <v>#N/A</v>
      </c>
      <c r="AL972" s="53" t="e">
        <f>M972-N972-VLOOKUP(C972, Вчера_Спутник!C:BG, 11, FALSE)</f>
        <v>#N/A</v>
      </c>
      <c r="AM972" s="53" t="e">
        <f>O972-P972-VLOOKUP(C972, Вчера_Спутник!C:BG, 13, FALSE)</f>
        <v>#N/A</v>
      </c>
      <c r="AN972" s="53" t="e">
        <f>Q972-R972-VLOOKUP(C972, Вчера_Спутник!C:BG, 15, FALSE)</f>
        <v>#N/A</v>
      </c>
      <c r="AO972" s="53" t="e">
        <f>S972-T972-VLOOKUP(C972, Вчера_Спутник!C:BG, 17, FALSE)</f>
        <v>#N/A</v>
      </c>
      <c r="AP972" s="53" t="e">
        <f>U972-V972-VLOOKUP(C972, Вчера_Спутник!C:BG, 19, FALSE)</f>
        <v>#N/A</v>
      </c>
      <c r="AQ972" s="53" t="e">
        <f>W972-X972-VLOOKUP(C972, Вчера_Спутник!C:BG, 21, FALSE)</f>
        <v>#N/A</v>
      </c>
      <c r="AR972" s="53" t="e">
        <f>Y972-Z972-VLOOKUP(C972, Вчера_Спутник!C:BG, 23, FALSE)</f>
        <v>#N/A</v>
      </c>
      <c r="AS972" s="53" t="e">
        <f>VLOOKUP(C972, Вчера_Спутник!C:BG, 25, FALSE)+F972-V972-Z972-AA972</f>
        <v>#N/A</v>
      </c>
    </row>
    <row r="973" spans="1:45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4"/>
      <c r="AB973" s="48"/>
      <c r="AC973" s="53">
        <f t="shared" si="31"/>
        <v>0</v>
      </c>
      <c r="AD973" s="53">
        <f t="shared" si="32"/>
        <v>0</v>
      </c>
      <c r="AE973" s="53" t="str">
        <f>IF(ISNA(VLOOKUP(C973,Вчера_Спутник!C:C, 1, FALSE)),"ошибка",0)</f>
        <v>ошибка</v>
      </c>
      <c r="AF973" s="55"/>
      <c r="AG973" s="53" t="e">
        <f>D973-VLOOKUP(C973, Вчера_Спутник!C:BG, 2, FALSE)</f>
        <v>#N/A</v>
      </c>
      <c r="AH973" s="53" t="e">
        <f>E973-F973-VLOOKUP(C973, Вчера_Спутник!C:BG, 3, FALSE)</f>
        <v>#N/A</v>
      </c>
      <c r="AI973" s="53" t="e">
        <f>G973-H973-VLOOKUP(C973, Вчера_Спутник!C:BG, 5, FALSE)</f>
        <v>#N/A</v>
      </c>
      <c r="AJ973" s="53" t="e">
        <f>I973-J973-VLOOKUP(C973, Вчера_Спутник!C:BG, 7, FALSE)</f>
        <v>#N/A</v>
      </c>
      <c r="AK973" s="53" t="e">
        <f>K973-L973-VLOOKUP(C973, Вчера_Спутник!C:BG, 9, FALSE)</f>
        <v>#N/A</v>
      </c>
      <c r="AL973" s="53" t="e">
        <f>M973-N973-VLOOKUP(C973, Вчера_Спутник!C:BG, 11, FALSE)</f>
        <v>#N/A</v>
      </c>
      <c r="AM973" s="53" t="e">
        <f>O973-P973-VLOOKUP(C973, Вчера_Спутник!C:BG, 13, FALSE)</f>
        <v>#N/A</v>
      </c>
      <c r="AN973" s="53" t="e">
        <f>Q973-R973-VLOOKUP(C973, Вчера_Спутник!C:BG, 15, FALSE)</f>
        <v>#N/A</v>
      </c>
      <c r="AO973" s="53" t="e">
        <f>S973-T973-VLOOKUP(C973, Вчера_Спутник!C:BG, 17, FALSE)</f>
        <v>#N/A</v>
      </c>
      <c r="AP973" s="53" t="e">
        <f>U973-V973-VLOOKUP(C973, Вчера_Спутник!C:BG, 19, FALSE)</f>
        <v>#N/A</v>
      </c>
      <c r="AQ973" s="53" t="e">
        <f>W973-X973-VLOOKUP(C973, Вчера_Спутник!C:BG, 21, FALSE)</f>
        <v>#N/A</v>
      </c>
      <c r="AR973" s="53" t="e">
        <f>Y973-Z973-VLOOKUP(C973, Вчера_Спутник!C:BG, 23, FALSE)</f>
        <v>#N/A</v>
      </c>
      <c r="AS973" s="53" t="e">
        <f>VLOOKUP(C973, Вчера_Спутник!C:BG, 25, FALSE)+F973-V973-Z973-AA973</f>
        <v>#N/A</v>
      </c>
    </row>
    <row r="974" spans="1:45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4"/>
      <c r="AB974" s="48"/>
      <c r="AC974" s="53">
        <f t="shared" si="31"/>
        <v>0</v>
      </c>
      <c r="AD974" s="53">
        <f t="shared" si="32"/>
        <v>0</v>
      </c>
      <c r="AE974" s="53" t="str">
        <f>IF(ISNA(VLOOKUP(C974,Вчера_Спутник!C:C, 1, FALSE)),"ошибка",0)</f>
        <v>ошибка</v>
      </c>
      <c r="AF974" s="55"/>
      <c r="AG974" s="53" t="e">
        <f>D974-VLOOKUP(C974, Вчера_Спутник!C:BG, 2, FALSE)</f>
        <v>#N/A</v>
      </c>
      <c r="AH974" s="53" t="e">
        <f>E974-F974-VLOOKUP(C974, Вчера_Спутник!C:BG, 3, FALSE)</f>
        <v>#N/A</v>
      </c>
      <c r="AI974" s="53" t="e">
        <f>G974-H974-VLOOKUP(C974, Вчера_Спутник!C:BG, 5, FALSE)</f>
        <v>#N/A</v>
      </c>
      <c r="AJ974" s="53" t="e">
        <f>I974-J974-VLOOKUP(C974, Вчера_Спутник!C:BG, 7, FALSE)</f>
        <v>#N/A</v>
      </c>
      <c r="AK974" s="53" t="e">
        <f>K974-L974-VLOOKUP(C974, Вчера_Спутник!C:BG, 9, FALSE)</f>
        <v>#N/A</v>
      </c>
      <c r="AL974" s="53" t="e">
        <f>M974-N974-VLOOKUP(C974, Вчера_Спутник!C:BG, 11, FALSE)</f>
        <v>#N/A</v>
      </c>
      <c r="AM974" s="53" t="e">
        <f>O974-P974-VLOOKUP(C974, Вчера_Спутник!C:BG, 13, FALSE)</f>
        <v>#N/A</v>
      </c>
      <c r="AN974" s="53" t="e">
        <f>Q974-R974-VLOOKUP(C974, Вчера_Спутник!C:BG, 15, FALSE)</f>
        <v>#N/A</v>
      </c>
      <c r="AO974" s="53" t="e">
        <f>S974-T974-VLOOKUP(C974, Вчера_Спутник!C:BG, 17, FALSE)</f>
        <v>#N/A</v>
      </c>
      <c r="AP974" s="53" t="e">
        <f>U974-V974-VLOOKUP(C974, Вчера_Спутник!C:BG, 19, FALSE)</f>
        <v>#N/A</v>
      </c>
      <c r="AQ974" s="53" t="e">
        <f>W974-X974-VLOOKUP(C974, Вчера_Спутник!C:BG, 21, FALSE)</f>
        <v>#N/A</v>
      </c>
      <c r="AR974" s="53" t="e">
        <f>Y974-Z974-VLOOKUP(C974, Вчера_Спутник!C:BG, 23, FALSE)</f>
        <v>#N/A</v>
      </c>
      <c r="AS974" s="53" t="e">
        <f>VLOOKUP(C974, Вчера_Спутник!C:BG, 25, FALSE)+F974-V974-Z974-AA974</f>
        <v>#N/A</v>
      </c>
    </row>
    <row r="975" spans="1:45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4"/>
      <c r="AB975" s="48"/>
      <c r="AC975" s="53">
        <f t="shared" si="31"/>
        <v>0</v>
      </c>
      <c r="AD975" s="53">
        <f t="shared" si="32"/>
        <v>0</v>
      </c>
      <c r="AE975" s="53" t="str">
        <f>IF(ISNA(VLOOKUP(C975,Вчера_Спутник!C:C, 1, FALSE)),"ошибка",0)</f>
        <v>ошибка</v>
      </c>
      <c r="AF975" s="55"/>
      <c r="AG975" s="53" t="e">
        <f>D975-VLOOKUP(C975, Вчера_Спутник!C:BG, 2, FALSE)</f>
        <v>#N/A</v>
      </c>
      <c r="AH975" s="53" t="e">
        <f>E975-F975-VLOOKUP(C975, Вчера_Спутник!C:BG, 3, FALSE)</f>
        <v>#N/A</v>
      </c>
      <c r="AI975" s="53" t="e">
        <f>G975-H975-VLOOKUP(C975, Вчера_Спутник!C:BG, 5, FALSE)</f>
        <v>#N/A</v>
      </c>
      <c r="AJ975" s="53" t="e">
        <f>I975-J975-VLOOKUP(C975, Вчера_Спутник!C:BG, 7, FALSE)</f>
        <v>#N/A</v>
      </c>
      <c r="AK975" s="53" t="e">
        <f>K975-L975-VLOOKUP(C975, Вчера_Спутник!C:BG, 9, FALSE)</f>
        <v>#N/A</v>
      </c>
      <c r="AL975" s="53" t="e">
        <f>M975-N975-VLOOKUP(C975, Вчера_Спутник!C:BG, 11, FALSE)</f>
        <v>#N/A</v>
      </c>
      <c r="AM975" s="53" t="e">
        <f>O975-P975-VLOOKUP(C975, Вчера_Спутник!C:BG, 13, FALSE)</f>
        <v>#N/A</v>
      </c>
      <c r="AN975" s="53" t="e">
        <f>Q975-R975-VLOOKUP(C975, Вчера_Спутник!C:BG, 15, FALSE)</f>
        <v>#N/A</v>
      </c>
      <c r="AO975" s="53" t="e">
        <f>S975-T975-VLOOKUP(C975, Вчера_Спутник!C:BG, 17, FALSE)</f>
        <v>#N/A</v>
      </c>
      <c r="AP975" s="53" t="e">
        <f>U975-V975-VLOOKUP(C975, Вчера_Спутник!C:BG, 19, FALSE)</f>
        <v>#N/A</v>
      </c>
      <c r="AQ975" s="53" t="e">
        <f>W975-X975-VLOOKUP(C975, Вчера_Спутник!C:BG, 21, FALSE)</f>
        <v>#N/A</v>
      </c>
      <c r="AR975" s="53" t="e">
        <f>Y975-Z975-VLOOKUP(C975, Вчера_Спутник!C:BG, 23, FALSE)</f>
        <v>#N/A</v>
      </c>
      <c r="AS975" s="53" t="e">
        <f>VLOOKUP(C975, Вчера_Спутник!C:BG, 25, FALSE)+F975-V975-Z975-AA975</f>
        <v>#N/A</v>
      </c>
    </row>
    <row r="976" spans="1:45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4"/>
      <c r="AB976" s="48"/>
      <c r="AC976" s="53">
        <f t="shared" si="31"/>
        <v>0</v>
      </c>
      <c r="AD976" s="53">
        <f t="shared" si="32"/>
        <v>0</v>
      </c>
      <c r="AE976" s="53" t="str">
        <f>IF(ISNA(VLOOKUP(C976,Вчера_Спутник!C:C, 1, FALSE)),"ошибка",0)</f>
        <v>ошибка</v>
      </c>
      <c r="AF976" s="55"/>
      <c r="AG976" s="53" t="e">
        <f>D976-VLOOKUP(C976, Вчера_Спутник!C:BG, 2, FALSE)</f>
        <v>#N/A</v>
      </c>
      <c r="AH976" s="53" t="e">
        <f>E976-F976-VLOOKUP(C976, Вчера_Спутник!C:BG, 3, FALSE)</f>
        <v>#N/A</v>
      </c>
      <c r="AI976" s="53" t="e">
        <f>G976-H976-VLOOKUP(C976, Вчера_Спутник!C:BG, 5, FALSE)</f>
        <v>#N/A</v>
      </c>
      <c r="AJ976" s="53" t="e">
        <f>I976-J976-VLOOKUP(C976, Вчера_Спутник!C:BG, 7, FALSE)</f>
        <v>#N/A</v>
      </c>
      <c r="AK976" s="53" t="e">
        <f>K976-L976-VLOOKUP(C976, Вчера_Спутник!C:BG, 9, FALSE)</f>
        <v>#N/A</v>
      </c>
      <c r="AL976" s="53" t="e">
        <f>M976-N976-VLOOKUP(C976, Вчера_Спутник!C:BG, 11, FALSE)</f>
        <v>#N/A</v>
      </c>
      <c r="AM976" s="53" t="e">
        <f>O976-P976-VLOOKUP(C976, Вчера_Спутник!C:BG, 13, FALSE)</f>
        <v>#N/A</v>
      </c>
      <c r="AN976" s="53" t="e">
        <f>Q976-R976-VLOOKUP(C976, Вчера_Спутник!C:BG, 15, FALSE)</f>
        <v>#N/A</v>
      </c>
      <c r="AO976" s="53" t="e">
        <f>S976-T976-VLOOKUP(C976, Вчера_Спутник!C:BG, 17, FALSE)</f>
        <v>#N/A</v>
      </c>
      <c r="AP976" s="53" t="e">
        <f>U976-V976-VLOOKUP(C976, Вчера_Спутник!C:BG, 19, FALSE)</f>
        <v>#N/A</v>
      </c>
      <c r="AQ976" s="53" t="e">
        <f>W976-X976-VLOOKUP(C976, Вчера_Спутник!C:BG, 21, FALSE)</f>
        <v>#N/A</v>
      </c>
      <c r="AR976" s="53" t="e">
        <f>Y976-Z976-VLOOKUP(C976, Вчера_Спутник!C:BG, 23, FALSE)</f>
        <v>#N/A</v>
      </c>
      <c r="AS976" s="53" t="e">
        <f>VLOOKUP(C976, Вчера_Спутник!C:BG, 25, FALSE)+F976-V976-Z976-AA976</f>
        <v>#N/A</v>
      </c>
    </row>
    <row r="977" spans="1:45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4"/>
      <c r="AB977" s="48"/>
      <c r="AC977" s="53">
        <f t="shared" si="31"/>
        <v>0</v>
      </c>
      <c r="AD977" s="53">
        <f t="shared" si="32"/>
        <v>0</v>
      </c>
      <c r="AE977" s="53" t="str">
        <f>IF(ISNA(VLOOKUP(C977,Вчера_Спутник!C:C, 1, FALSE)),"ошибка",0)</f>
        <v>ошибка</v>
      </c>
      <c r="AF977" s="55"/>
      <c r="AG977" s="53" t="e">
        <f>D977-VLOOKUP(C977, Вчера_Спутник!C:BG, 2, FALSE)</f>
        <v>#N/A</v>
      </c>
      <c r="AH977" s="53" t="e">
        <f>E977-F977-VLOOKUP(C977, Вчера_Спутник!C:BG, 3, FALSE)</f>
        <v>#N/A</v>
      </c>
      <c r="AI977" s="53" t="e">
        <f>G977-H977-VLOOKUP(C977, Вчера_Спутник!C:BG, 5, FALSE)</f>
        <v>#N/A</v>
      </c>
      <c r="AJ977" s="53" t="e">
        <f>I977-J977-VLOOKUP(C977, Вчера_Спутник!C:BG, 7, FALSE)</f>
        <v>#N/A</v>
      </c>
      <c r="AK977" s="53" t="e">
        <f>K977-L977-VLOOKUP(C977, Вчера_Спутник!C:BG, 9, FALSE)</f>
        <v>#N/A</v>
      </c>
      <c r="AL977" s="53" t="e">
        <f>M977-N977-VLOOKUP(C977, Вчера_Спутник!C:BG, 11, FALSE)</f>
        <v>#N/A</v>
      </c>
      <c r="AM977" s="53" t="e">
        <f>O977-P977-VLOOKUP(C977, Вчера_Спутник!C:BG, 13, FALSE)</f>
        <v>#N/A</v>
      </c>
      <c r="AN977" s="53" t="e">
        <f>Q977-R977-VLOOKUP(C977, Вчера_Спутник!C:BG, 15, FALSE)</f>
        <v>#N/A</v>
      </c>
      <c r="AO977" s="53" t="e">
        <f>S977-T977-VLOOKUP(C977, Вчера_Спутник!C:BG, 17, FALSE)</f>
        <v>#N/A</v>
      </c>
      <c r="AP977" s="53" t="e">
        <f>U977-V977-VLOOKUP(C977, Вчера_Спутник!C:BG, 19, FALSE)</f>
        <v>#N/A</v>
      </c>
      <c r="AQ977" s="53" t="e">
        <f>W977-X977-VLOOKUP(C977, Вчера_Спутник!C:BG, 21, FALSE)</f>
        <v>#N/A</v>
      </c>
      <c r="AR977" s="53" t="e">
        <f>Y977-Z977-VLOOKUP(C977, Вчера_Спутник!C:BG, 23, FALSE)</f>
        <v>#N/A</v>
      </c>
      <c r="AS977" s="53" t="e">
        <f>VLOOKUP(C977, Вчера_Спутник!C:BG, 25, FALSE)+F977-V977-Z977-AA977</f>
        <v>#N/A</v>
      </c>
    </row>
    <row r="978" spans="1:45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4"/>
      <c r="AB978" s="48"/>
      <c r="AC978" s="53">
        <f t="shared" si="31"/>
        <v>0</v>
      </c>
      <c r="AD978" s="53">
        <f t="shared" si="32"/>
        <v>0</v>
      </c>
      <c r="AE978" s="53" t="str">
        <f>IF(ISNA(VLOOKUP(C978,Вчера_Спутник!C:C, 1, FALSE)),"ошибка",0)</f>
        <v>ошибка</v>
      </c>
      <c r="AF978" s="55"/>
      <c r="AG978" s="53" t="e">
        <f>D978-VLOOKUP(C978, Вчера_Спутник!C:BG, 2, FALSE)</f>
        <v>#N/A</v>
      </c>
      <c r="AH978" s="53" t="e">
        <f>E978-F978-VLOOKUP(C978, Вчера_Спутник!C:BG, 3, FALSE)</f>
        <v>#N/A</v>
      </c>
      <c r="AI978" s="53" t="e">
        <f>G978-H978-VLOOKUP(C978, Вчера_Спутник!C:BG, 5, FALSE)</f>
        <v>#N/A</v>
      </c>
      <c r="AJ978" s="53" t="e">
        <f>I978-J978-VLOOKUP(C978, Вчера_Спутник!C:BG, 7, FALSE)</f>
        <v>#N/A</v>
      </c>
      <c r="AK978" s="53" t="e">
        <f>K978-L978-VLOOKUP(C978, Вчера_Спутник!C:BG, 9, FALSE)</f>
        <v>#N/A</v>
      </c>
      <c r="AL978" s="53" t="e">
        <f>M978-N978-VLOOKUP(C978, Вчера_Спутник!C:BG, 11, FALSE)</f>
        <v>#N/A</v>
      </c>
      <c r="AM978" s="53" t="e">
        <f>O978-P978-VLOOKUP(C978, Вчера_Спутник!C:BG, 13, FALSE)</f>
        <v>#N/A</v>
      </c>
      <c r="AN978" s="53" t="e">
        <f>Q978-R978-VLOOKUP(C978, Вчера_Спутник!C:BG, 15, FALSE)</f>
        <v>#N/A</v>
      </c>
      <c r="AO978" s="53" t="e">
        <f>S978-T978-VLOOKUP(C978, Вчера_Спутник!C:BG, 17, FALSE)</f>
        <v>#N/A</v>
      </c>
      <c r="AP978" s="53" t="e">
        <f>U978-V978-VLOOKUP(C978, Вчера_Спутник!C:BG, 19, FALSE)</f>
        <v>#N/A</v>
      </c>
      <c r="AQ978" s="53" t="e">
        <f>W978-X978-VLOOKUP(C978, Вчера_Спутник!C:BG, 21, FALSE)</f>
        <v>#N/A</v>
      </c>
      <c r="AR978" s="53" t="e">
        <f>Y978-Z978-VLOOKUP(C978, Вчера_Спутник!C:BG, 23, FALSE)</f>
        <v>#N/A</v>
      </c>
      <c r="AS978" s="53" t="e">
        <f>VLOOKUP(C978, Вчера_Спутник!C:BG, 25, FALSE)+F978-V978-Z978-AA978</f>
        <v>#N/A</v>
      </c>
    </row>
    <row r="979" spans="1:45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4"/>
      <c r="AB979" s="48"/>
      <c r="AC979" s="53">
        <f t="shared" si="31"/>
        <v>0</v>
      </c>
      <c r="AD979" s="53">
        <f t="shared" si="32"/>
        <v>0</v>
      </c>
      <c r="AE979" s="53" t="str">
        <f>IF(ISNA(VLOOKUP(C979,Вчера_Спутник!C:C, 1, FALSE)),"ошибка",0)</f>
        <v>ошибка</v>
      </c>
      <c r="AF979" s="55"/>
      <c r="AG979" s="53" t="e">
        <f>D979-VLOOKUP(C979, Вчера_Спутник!C:BG, 2, FALSE)</f>
        <v>#N/A</v>
      </c>
      <c r="AH979" s="53" t="e">
        <f>E979-F979-VLOOKUP(C979, Вчера_Спутник!C:BG, 3, FALSE)</f>
        <v>#N/A</v>
      </c>
      <c r="AI979" s="53" t="e">
        <f>G979-H979-VLOOKUP(C979, Вчера_Спутник!C:BG, 5, FALSE)</f>
        <v>#N/A</v>
      </c>
      <c r="AJ979" s="53" t="e">
        <f>I979-J979-VLOOKUP(C979, Вчера_Спутник!C:BG, 7, FALSE)</f>
        <v>#N/A</v>
      </c>
      <c r="AK979" s="53" t="e">
        <f>K979-L979-VLOOKUP(C979, Вчера_Спутник!C:BG, 9, FALSE)</f>
        <v>#N/A</v>
      </c>
      <c r="AL979" s="53" t="e">
        <f>M979-N979-VLOOKUP(C979, Вчера_Спутник!C:BG, 11, FALSE)</f>
        <v>#N/A</v>
      </c>
      <c r="AM979" s="53" t="e">
        <f>O979-P979-VLOOKUP(C979, Вчера_Спутник!C:BG, 13, FALSE)</f>
        <v>#N/A</v>
      </c>
      <c r="AN979" s="53" t="e">
        <f>Q979-R979-VLOOKUP(C979, Вчера_Спутник!C:BG, 15, FALSE)</f>
        <v>#N/A</v>
      </c>
      <c r="AO979" s="53" t="e">
        <f>S979-T979-VLOOKUP(C979, Вчера_Спутник!C:BG, 17, FALSE)</f>
        <v>#N/A</v>
      </c>
      <c r="AP979" s="53" t="e">
        <f>U979-V979-VLOOKUP(C979, Вчера_Спутник!C:BG, 19, FALSE)</f>
        <v>#N/A</v>
      </c>
      <c r="AQ979" s="53" t="e">
        <f>W979-X979-VLOOKUP(C979, Вчера_Спутник!C:BG, 21, FALSE)</f>
        <v>#N/A</v>
      </c>
      <c r="AR979" s="53" t="e">
        <f>Y979-Z979-VLOOKUP(C979, Вчера_Спутник!C:BG, 23, FALSE)</f>
        <v>#N/A</v>
      </c>
      <c r="AS979" s="53" t="e">
        <f>VLOOKUP(C979, Вчера_Спутник!C:BG, 25, FALSE)+F979-V979-Z979-AA979</f>
        <v>#N/A</v>
      </c>
    </row>
    <row r="980" spans="1:45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4"/>
      <c r="AB980" s="48"/>
      <c r="AC980" s="53">
        <f t="shared" si="31"/>
        <v>0</v>
      </c>
      <c r="AD980" s="53">
        <f t="shared" si="32"/>
        <v>0</v>
      </c>
      <c r="AE980" s="53" t="str">
        <f>IF(ISNA(VLOOKUP(C980,Вчера_Спутник!C:C, 1, FALSE)),"ошибка",0)</f>
        <v>ошибка</v>
      </c>
      <c r="AF980" s="55"/>
      <c r="AG980" s="53" t="e">
        <f>D980-VLOOKUP(C980, Вчера_Спутник!C:BG, 2, FALSE)</f>
        <v>#N/A</v>
      </c>
      <c r="AH980" s="53" t="e">
        <f>E980-F980-VLOOKUP(C980, Вчера_Спутник!C:BG, 3, FALSE)</f>
        <v>#N/A</v>
      </c>
      <c r="AI980" s="53" t="e">
        <f>G980-H980-VLOOKUP(C980, Вчера_Спутник!C:BG, 5, FALSE)</f>
        <v>#N/A</v>
      </c>
      <c r="AJ980" s="53" t="e">
        <f>I980-J980-VLOOKUP(C980, Вчера_Спутник!C:BG, 7, FALSE)</f>
        <v>#N/A</v>
      </c>
      <c r="AK980" s="53" t="e">
        <f>K980-L980-VLOOKUP(C980, Вчера_Спутник!C:BG, 9, FALSE)</f>
        <v>#N/A</v>
      </c>
      <c r="AL980" s="53" t="e">
        <f>M980-N980-VLOOKUP(C980, Вчера_Спутник!C:BG, 11, FALSE)</f>
        <v>#N/A</v>
      </c>
      <c r="AM980" s="53" t="e">
        <f>O980-P980-VLOOKUP(C980, Вчера_Спутник!C:BG, 13, FALSE)</f>
        <v>#N/A</v>
      </c>
      <c r="AN980" s="53" t="e">
        <f>Q980-R980-VLOOKUP(C980, Вчера_Спутник!C:BG, 15, FALSE)</f>
        <v>#N/A</v>
      </c>
      <c r="AO980" s="53" t="e">
        <f>S980-T980-VLOOKUP(C980, Вчера_Спутник!C:BG, 17, FALSE)</f>
        <v>#N/A</v>
      </c>
      <c r="AP980" s="53" t="e">
        <f>U980-V980-VLOOKUP(C980, Вчера_Спутник!C:BG, 19, FALSE)</f>
        <v>#N/A</v>
      </c>
      <c r="AQ980" s="53" t="e">
        <f>W980-X980-VLOOKUP(C980, Вчера_Спутник!C:BG, 21, FALSE)</f>
        <v>#N/A</v>
      </c>
      <c r="AR980" s="53" t="e">
        <f>Y980-Z980-VLOOKUP(C980, Вчера_Спутник!C:BG, 23, FALSE)</f>
        <v>#N/A</v>
      </c>
      <c r="AS980" s="53" t="e">
        <f>VLOOKUP(C980, Вчера_Спутник!C:BG, 25, FALSE)+F980-V980-Z980-AA980</f>
        <v>#N/A</v>
      </c>
    </row>
    <row r="981" spans="1:45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4"/>
      <c r="AB981" s="48"/>
      <c r="AC981" s="53">
        <f t="shared" si="31"/>
        <v>0</v>
      </c>
      <c r="AD981" s="53">
        <f t="shared" si="32"/>
        <v>0</v>
      </c>
      <c r="AE981" s="53" t="str">
        <f>IF(ISNA(VLOOKUP(C981,Вчера_Спутник!C:C, 1, FALSE)),"ошибка",0)</f>
        <v>ошибка</v>
      </c>
      <c r="AF981" s="55"/>
      <c r="AG981" s="53" t="e">
        <f>D981-VLOOKUP(C981, Вчера_Спутник!C:BG, 2, FALSE)</f>
        <v>#N/A</v>
      </c>
      <c r="AH981" s="53" t="e">
        <f>E981-F981-VLOOKUP(C981, Вчера_Спутник!C:BG, 3, FALSE)</f>
        <v>#N/A</v>
      </c>
      <c r="AI981" s="53" t="e">
        <f>G981-H981-VLOOKUP(C981, Вчера_Спутник!C:BG, 5, FALSE)</f>
        <v>#N/A</v>
      </c>
      <c r="AJ981" s="53" t="e">
        <f>I981-J981-VLOOKUP(C981, Вчера_Спутник!C:BG, 7, FALSE)</f>
        <v>#N/A</v>
      </c>
      <c r="AK981" s="53" t="e">
        <f>K981-L981-VLOOKUP(C981, Вчера_Спутник!C:BG, 9, FALSE)</f>
        <v>#N/A</v>
      </c>
      <c r="AL981" s="53" t="e">
        <f>M981-N981-VLOOKUP(C981, Вчера_Спутник!C:BG, 11, FALSE)</f>
        <v>#N/A</v>
      </c>
      <c r="AM981" s="53" t="e">
        <f>O981-P981-VLOOKUP(C981, Вчера_Спутник!C:BG, 13, FALSE)</f>
        <v>#N/A</v>
      </c>
      <c r="AN981" s="53" t="e">
        <f>Q981-R981-VLOOKUP(C981, Вчера_Спутник!C:BG, 15, FALSE)</f>
        <v>#N/A</v>
      </c>
      <c r="AO981" s="53" t="e">
        <f>S981-T981-VLOOKUP(C981, Вчера_Спутник!C:BG, 17, FALSE)</f>
        <v>#N/A</v>
      </c>
      <c r="AP981" s="53" t="e">
        <f>U981-V981-VLOOKUP(C981, Вчера_Спутник!C:BG, 19, FALSE)</f>
        <v>#N/A</v>
      </c>
      <c r="AQ981" s="53" t="e">
        <f>W981-X981-VLOOKUP(C981, Вчера_Спутник!C:BG, 21, FALSE)</f>
        <v>#N/A</v>
      </c>
      <c r="AR981" s="53" t="e">
        <f>Y981-Z981-VLOOKUP(C981, Вчера_Спутник!C:BG, 23, FALSE)</f>
        <v>#N/A</v>
      </c>
      <c r="AS981" s="53" t="e">
        <f>VLOOKUP(C981, Вчера_Спутник!C:BG, 25, FALSE)+F981-V981-Z981-AA981</f>
        <v>#N/A</v>
      </c>
    </row>
    <row r="982" spans="1:45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4"/>
      <c r="AB982" s="48"/>
      <c r="AC982" s="53">
        <f t="shared" si="31"/>
        <v>0</v>
      </c>
      <c r="AD982" s="53">
        <f t="shared" si="32"/>
        <v>0</v>
      </c>
      <c r="AE982" s="53" t="str">
        <f>IF(ISNA(VLOOKUP(C982,Вчера_Спутник!C:C, 1, FALSE)),"ошибка",0)</f>
        <v>ошибка</v>
      </c>
      <c r="AF982" s="55"/>
      <c r="AG982" s="53" t="e">
        <f>D982-VLOOKUP(C982, Вчера_Спутник!C:BG, 2, FALSE)</f>
        <v>#N/A</v>
      </c>
      <c r="AH982" s="53" t="e">
        <f>E982-F982-VLOOKUP(C982, Вчера_Спутник!C:BG, 3, FALSE)</f>
        <v>#N/A</v>
      </c>
      <c r="AI982" s="53" t="e">
        <f>G982-H982-VLOOKUP(C982, Вчера_Спутник!C:BG, 5, FALSE)</f>
        <v>#N/A</v>
      </c>
      <c r="AJ982" s="53" t="e">
        <f>I982-J982-VLOOKUP(C982, Вчера_Спутник!C:BG, 7, FALSE)</f>
        <v>#N/A</v>
      </c>
      <c r="AK982" s="53" t="e">
        <f>K982-L982-VLOOKUP(C982, Вчера_Спутник!C:BG, 9, FALSE)</f>
        <v>#N/A</v>
      </c>
      <c r="AL982" s="53" t="e">
        <f>M982-N982-VLOOKUP(C982, Вчера_Спутник!C:BG, 11, FALSE)</f>
        <v>#N/A</v>
      </c>
      <c r="AM982" s="53" t="e">
        <f>O982-P982-VLOOKUP(C982, Вчера_Спутник!C:BG, 13, FALSE)</f>
        <v>#N/A</v>
      </c>
      <c r="AN982" s="53" t="e">
        <f>Q982-R982-VLOOKUP(C982, Вчера_Спутник!C:BG, 15, FALSE)</f>
        <v>#N/A</v>
      </c>
      <c r="AO982" s="53" t="e">
        <f>S982-T982-VLOOKUP(C982, Вчера_Спутник!C:BG, 17, FALSE)</f>
        <v>#N/A</v>
      </c>
      <c r="AP982" s="53" t="e">
        <f>U982-V982-VLOOKUP(C982, Вчера_Спутник!C:BG, 19, FALSE)</f>
        <v>#N/A</v>
      </c>
      <c r="AQ982" s="53" t="e">
        <f>W982-X982-VLOOKUP(C982, Вчера_Спутник!C:BG, 21, FALSE)</f>
        <v>#N/A</v>
      </c>
      <c r="AR982" s="53" t="e">
        <f>Y982-Z982-VLOOKUP(C982, Вчера_Спутник!C:BG, 23, FALSE)</f>
        <v>#N/A</v>
      </c>
      <c r="AS982" s="53" t="e">
        <f>VLOOKUP(C982, Вчера_Спутник!C:BG, 25, FALSE)+F982-V982-Z982-AA982</f>
        <v>#N/A</v>
      </c>
    </row>
    <row r="983" spans="1:45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4"/>
      <c r="AB983" s="48"/>
      <c r="AC983" s="53">
        <f t="shared" si="31"/>
        <v>0</v>
      </c>
      <c r="AD983" s="53">
        <f t="shared" si="32"/>
        <v>0</v>
      </c>
      <c r="AE983" s="53" t="str">
        <f>IF(ISNA(VLOOKUP(C983,Вчера_Спутник!C:C, 1, FALSE)),"ошибка",0)</f>
        <v>ошибка</v>
      </c>
      <c r="AF983" s="55"/>
      <c r="AG983" s="53" t="e">
        <f>D983-VLOOKUP(C983, Вчера_Спутник!C:BG, 2, FALSE)</f>
        <v>#N/A</v>
      </c>
      <c r="AH983" s="53" t="e">
        <f>E983-F983-VLOOKUP(C983, Вчера_Спутник!C:BG, 3, FALSE)</f>
        <v>#N/A</v>
      </c>
      <c r="AI983" s="53" t="e">
        <f>G983-H983-VLOOKUP(C983, Вчера_Спутник!C:BG, 5, FALSE)</f>
        <v>#N/A</v>
      </c>
      <c r="AJ983" s="53" t="e">
        <f>I983-J983-VLOOKUP(C983, Вчера_Спутник!C:BG, 7, FALSE)</f>
        <v>#N/A</v>
      </c>
      <c r="AK983" s="53" t="e">
        <f>K983-L983-VLOOKUP(C983, Вчера_Спутник!C:BG, 9, FALSE)</f>
        <v>#N/A</v>
      </c>
      <c r="AL983" s="53" t="e">
        <f>M983-N983-VLOOKUP(C983, Вчера_Спутник!C:BG, 11, FALSE)</f>
        <v>#N/A</v>
      </c>
      <c r="AM983" s="53" t="e">
        <f>O983-P983-VLOOKUP(C983, Вчера_Спутник!C:BG, 13, FALSE)</f>
        <v>#N/A</v>
      </c>
      <c r="AN983" s="53" t="e">
        <f>Q983-R983-VLOOKUP(C983, Вчера_Спутник!C:BG, 15, FALSE)</f>
        <v>#N/A</v>
      </c>
      <c r="AO983" s="53" t="e">
        <f>S983-T983-VLOOKUP(C983, Вчера_Спутник!C:BG, 17, FALSE)</f>
        <v>#N/A</v>
      </c>
      <c r="AP983" s="53" t="e">
        <f>U983-V983-VLOOKUP(C983, Вчера_Спутник!C:BG, 19, FALSE)</f>
        <v>#N/A</v>
      </c>
      <c r="AQ983" s="53" t="e">
        <f>W983-X983-VLOOKUP(C983, Вчера_Спутник!C:BG, 21, FALSE)</f>
        <v>#N/A</v>
      </c>
      <c r="AR983" s="53" t="e">
        <f>Y983-Z983-VLOOKUP(C983, Вчера_Спутник!C:BG, 23, FALSE)</f>
        <v>#N/A</v>
      </c>
      <c r="AS983" s="53" t="e">
        <f>VLOOKUP(C983, Вчера_Спутник!C:BG, 25, FALSE)+F983-V983-Z983-AA983</f>
        <v>#N/A</v>
      </c>
    </row>
    <row r="984" spans="1:45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4"/>
      <c r="AB984" s="48"/>
      <c r="AC984" s="53">
        <f t="shared" si="31"/>
        <v>0</v>
      </c>
      <c r="AD984" s="53">
        <f t="shared" si="32"/>
        <v>0</v>
      </c>
      <c r="AE984" s="53" t="str">
        <f>IF(ISNA(VLOOKUP(C984,Вчера_Спутник!C:C, 1, FALSE)),"ошибка",0)</f>
        <v>ошибка</v>
      </c>
      <c r="AF984" s="55"/>
      <c r="AG984" s="53" t="e">
        <f>D984-VLOOKUP(C984, Вчера_Спутник!C:BG, 2, FALSE)</f>
        <v>#N/A</v>
      </c>
      <c r="AH984" s="53" t="e">
        <f>E984-F984-VLOOKUP(C984, Вчера_Спутник!C:BG, 3, FALSE)</f>
        <v>#N/A</v>
      </c>
      <c r="AI984" s="53" t="e">
        <f>G984-H984-VLOOKUP(C984, Вчера_Спутник!C:BG, 5, FALSE)</f>
        <v>#N/A</v>
      </c>
      <c r="AJ984" s="53" t="e">
        <f>I984-J984-VLOOKUP(C984, Вчера_Спутник!C:BG, 7, FALSE)</f>
        <v>#N/A</v>
      </c>
      <c r="AK984" s="53" t="e">
        <f>K984-L984-VLOOKUP(C984, Вчера_Спутник!C:BG, 9, FALSE)</f>
        <v>#N/A</v>
      </c>
      <c r="AL984" s="53" t="e">
        <f>M984-N984-VLOOKUP(C984, Вчера_Спутник!C:BG, 11, FALSE)</f>
        <v>#N/A</v>
      </c>
      <c r="AM984" s="53" t="e">
        <f>O984-P984-VLOOKUP(C984, Вчера_Спутник!C:BG, 13, FALSE)</f>
        <v>#N/A</v>
      </c>
      <c r="AN984" s="53" t="e">
        <f>Q984-R984-VLOOKUP(C984, Вчера_Спутник!C:BG, 15, FALSE)</f>
        <v>#N/A</v>
      </c>
      <c r="AO984" s="53" t="e">
        <f>S984-T984-VLOOKUP(C984, Вчера_Спутник!C:BG, 17, FALSE)</f>
        <v>#N/A</v>
      </c>
      <c r="AP984" s="53" t="e">
        <f>U984-V984-VLOOKUP(C984, Вчера_Спутник!C:BG, 19, FALSE)</f>
        <v>#N/A</v>
      </c>
      <c r="AQ984" s="53" t="e">
        <f>W984-X984-VLOOKUP(C984, Вчера_Спутник!C:BG, 21, FALSE)</f>
        <v>#N/A</v>
      </c>
      <c r="AR984" s="53" t="e">
        <f>Y984-Z984-VLOOKUP(C984, Вчера_Спутник!C:BG, 23, FALSE)</f>
        <v>#N/A</v>
      </c>
      <c r="AS984" s="53" t="e">
        <f>VLOOKUP(C984, Вчера_Спутник!C:BG, 25, FALSE)+F984-V984-Z984-AA984</f>
        <v>#N/A</v>
      </c>
    </row>
    <row r="985" spans="1:45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4"/>
      <c r="AB985" s="48"/>
      <c r="AC985" s="53">
        <f t="shared" si="31"/>
        <v>0</v>
      </c>
      <c r="AD985" s="53">
        <f t="shared" si="32"/>
        <v>0</v>
      </c>
      <c r="AE985" s="53" t="str">
        <f>IF(ISNA(VLOOKUP(C985,Вчера_Спутник!C:C, 1, FALSE)),"ошибка",0)</f>
        <v>ошибка</v>
      </c>
      <c r="AF985" s="55"/>
      <c r="AG985" s="53" t="e">
        <f>D985-VLOOKUP(C985, Вчера_Спутник!C:BG, 2, FALSE)</f>
        <v>#N/A</v>
      </c>
      <c r="AH985" s="53" t="e">
        <f>E985-F985-VLOOKUP(C985, Вчера_Спутник!C:BG, 3, FALSE)</f>
        <v>#N/A</v>
      </c>
      <c r="AI985" s="53" t="e">
        <f>G985-H985-VLOOKUP(C985, Вчера_Спутник!C:BG, 5, FALSE)</f>
        <v>#N/A</v>
      </c>
      <c r="AJ985" s="53" t="e">
        <f>I985-J985-VLOOKUP(C985, Вчера_Спутник!C:BG, 7, FALSE)</f>
        <v>#N/A</v>
      </c>
      <c r="AK985" s="53" t="e">
        <f>K985-L985-VLOOKUP(C985, Вчера_Спутник!C:BG, 9, FALSE)</f>
        <v>#N/A</v>
      </c>
      <c r="AL985" s="53" t="e">
        <f>M985-N985-VLOOKUP(C985, Вчера_Спутник!C:BG, 11, FALSE)</f>
        <v>#N/A</v>
      </c>
      <c r="AM985" s="53" t="e">
        <f>O985-P985-VLOOKUP(C985, Вчера_Спутник!C:BG, 13, FALSE)</f>
        <v>#N/A</v>
      </c>
      <c r="AN985" s="53" t="e">
        <f>Q985-R985-VLOOKUP(C985, Вчера_Спутник!C:BG, 15, FALSE)</f>
        <v>#N/A</v>
      </c>
      <c r="AO985" s="53" t="e">
        <f>S985-T985-VLOOKUP(C985, Вчера_Спутник!C:BG, 17, FALSE)</f>
        <v>#N/A</v>
      </c>
      <c r="AP985" s="53" t="e">
        <f>U985-V985-VLOOKUP(C985, Вчера_Спутник!C:BG, 19, FALSE)</f>
        <v>#N/A</v>
      </c>
      <c r="AQ985" s="53" t="e">
        <f>W985-X985-VLOOKUP(C985, Вчера_Спутник!C:BG, 21, FALSE)</f>
        <v>#N/A</v>
      </c>
      <c r="AR985" s="53" t="e">
        <f>Y985-Z985-VLOOKUP(C985, Вчера_Спутник!C:BG, 23, FALSE)</f>
        <v>#N/A</v>
      </c>
      <c r="AS985" s="53" t="e">
        <f>VLOOKUP(C985, Вчера_Спутник!C:BG, 25, FALSE)+F985-V985-Z985-AA985</f>
        <v>#N/A</v>
      </c>
    </row>
    <row r="986" spans="1:45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4"/>
      <c r="AB986" s="48"/>
      <c r="AC986" s="53">
        <f t="shared" si="31"/>
        <v>0</v>
      </c>
      <c r="AD986" s="53">
        <f t="shared" si="32"/>
        <v>0</v>
      </c>
      <c r="AE986" s="53" t="str">
        <f>IF(ISNA(VLOOKUP(C986,Вчера_Спутник!C:C, 1, FALSE)),"ошибка",0)</f>
        <v>ошибка</v>
      </c>
      <c r="AF986" s="55"/>
      <c r="AG986" s="53" t="e">
        <f>D986-VLOOKUP(C986, Вчера_Спутник!C:BG, 2, FALSE)</f>
        <v>#N/A</v>
      </c>
      <c r="AH986" s="53" t="e">
        <f>E986-F986-VLOOKUP(C986, Вчера_Спутник!C:BG, 3, FALSE)</f>
        <v>#N/A</v>
      </c>
      <c r="AI986" s="53" t="e">
        <f>G986-H986-VLOOKUP(C986, Вчера_Спутник!C:BG, 5, FALSE)</f>
        <v>#N/A</v>
      </c>
      <c r="AJ986" s="53" t="e">
        <f>I986-J986-VLOOKUP(C986, Вчера_Спутник!C:BG, 7, FALSE)</f>
        <v>#N/A</v>
      </c>
      <c r="AK986" s="53" t="e">
        <f>K986-L986-VLOOKUP(C986, Вчера_Спутник!C:BG, 9, FALSE)</f>
        <v>#N/A</v>
      </c>
      <c r="AL986" s="53" t="e">
        <f>M986-N986-VLOOKUP(C986, Вчера_Спутник!C:BG, 11, FALSE)</f>
        <v>#N/A</v>
      </c>
      <c r="AM986" s="53" t="e">
        <f>O986-P986-VLOOKUP(C986, Вчера_Спутник!C:BG, 13, FALSE)</f>
        <v>#N/A</v>
      </c>
      <c r="AN986" s="53" t="e">
        <f>Q986-R986-VLOOKUP(C986, Вчера_Спутник!C:BG, 15, FALSE)</f>
        <v>#N/A</v>
      </c>
      <c r="AO986" s="53" t="e">
        <f>S986-T986-VLOOKUP(C986, Вчера_Спутник!C:BG, 17, FALSE)</f>
        <v>#N/A</v>
      </c>
      <c r="AP986" s="53" t="e">
        <f>U986-V986-VLOOKUP(C986, Вчера_Спутник!C:BG, 19, FALSE)</f>
        <v>#N/A</v>
      </c>
      <c r="AQ986" s="53" t="e">
        <f>W986-X986-VLOOKUP(C986, Вчера_Спутник!C:BG, 21, FALSE)</f>
        <v>#N/A</v>
      </c>
      <c r="AR986" s="53" t="e">
        <f>Y986-Z986-VLOOKUP(C986, Вчера_Спутник!C:BG, 23, FALSE)</f>
        <v>#N/A</v>
      </c>
      <c r="AS986" s="53" t="e">
        <f>VLOOKUP(C986, Вчера_Спутник!C:BG, 25, FALSE)+F986-V986-Z986-AA986</f>
        <v>#N/A</v>
      </c>
    </row>
    <row r="987" spans="1:45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4"/>
      <c r="AB987" s="48"/>
      <c r="AC987" s="53">
        <f t="shared" si="31"/>
        <v>0</v>
      </c>
      <c r="AD987" s="53">
        <f t="shared" si="32"/>
        <v>0</v>
      </c>
      <c r="AE987" s="53" t="str">
        <f>IF(ISNA(VLOOKUP(C987,Вчера_Спутник!C:C, 1, FALSE)),"ошибка",0)</f>
        <v>ошибка</v>
      </c>
      <c r="AF987" s="55"/>
      <c r="AG987" s="53" t="e">
        <f>D987-VLOOKUP(C987, Вчера_Спутник!C:BG, 2, FALSE)</f>
        <v>#N/A</v>
      </c>
      <c r="AH987" s="53" t="e">
        <f>E987-F987-VLOOKUP(C987, Вчера_Спутник!C:BG, 3, FALSE)</f>
        <v>#N/A</v>
      </c>
      <c r="AI987" s="53" t="e">
        <f>G987-H987-VLOOKUP(C987, Вчера_Спутник!C:BG, 5, FALSE)</f>
        <v>#N/A</v>
      </c>
      <c r="AJ987" s="53" t="e">
        <f>I987-J987-VLOOKUP(C987, Вчера_Спутник!C:BG, 7, FALSE)</f>
        <v>#N/A</v>
      </c>
      <c r="AK987" s="53" t="e">
        <f>K987-L987-VLOOKUP(C987, Вчера_Спутник!C:BG, 9, FALSE)</f>
        <v>#N/A</v>
      </c>
      <c r="AL987" s="53" t="e">
        <f>M987-N987-VLOOKUP(C987, Вчера_Спутник!C:BG, 11, FALSE)</f>
        <v>#N/A</v>
      </c>
      <c r="AM987" s="53" t="e">
        <f>O987-P987-VLOOKUP(C987, Вчера_Спутник!C:BG, 13, FALSE)</f>
        <v>#N/A</v>
      </c>
      <c r="AN987" s="53" t="e">
        <f>Q987-R987-VLOOKUP(C987, Вчера_Спутник!C:BG, 15, FALSE)</f>
        <v>#N/A</v>
      </c>
      <c r="AO987" s="53" t="e">
        <f>S987-T987-VLOOKUP(C987, Вчера_Спутник!C:BG, 17, FALSE)</f>
        <v>#N/A</v>
      </c>
      <c r="AP987" s="53" t="e">
        <f>U987-V987-VLOOKUP(C987, Вчера_Спутник!C:BG, 19, FALSE)</f>
        <v>#N/A</v>
      </c>
      <c r="AQ987" s="53" t="e">
        <f>W987-X987-VLOOKUP(C987, Вчера_Спутник!C:BG, 21, FALSE)</f>
        <v>#N/A</v>
      </c>
      <c r="AR987" s="53" t="e">
        <f>Y987-Z987-VLOOKUP(C987, Вчера_Спутник!C:BG, 23, FALSE)</f>
        <v>#N/A</v>
      </c>
      <c r="AS987" s="53" t="e">
        <f>VLOOKUP(C987, Вчера_Спутник!C:BG, 25, FALSE)+F987-V987-Z987-AA987</f>
        <v>#N/A</v>
      </c>
    </row>
    <row r="988" spans="1:45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4"/>
      <c r="AB988" s="48"/>
      <c r="AC988" s="53">
        <f t="shared" si="31"/>
        <v>0</v>
      </c>
      <c r="AD988" s="53">
        <f t="shared" si="32"/>
        <v>0</v>
      </c>
      <c r="AE988" s="53" t="str">
        <f>IF(ISNA(VLOOKUP(C988,Вчера_Спутник!C:C, 1, FALSE)),"ошибка",0)</f>
        <v>ошибка</v>
      </c>
      <c r="AF988" s="55"/>
      <c r="AG988" s="53" t="e">
        <f>D988-VLOOKUP(C988, Вчера_Спутник!C:BG, 2, FALSE)</f>
        <v>#N/A</v>
      </c>
      <c r="AH988" s="53" t="e">
        <f>E988-F988-VLOOKUP(C988, Вчера_Спутник!C:BG, 3, FALSE)</f>
        <v>#N/A</v>
      </c>
      <c r="AI988" s="53" t="e">
        <f>G988-H988-VLOOKUP(C988, Вчера_Спутник!C:BG, 5, FALSE)</f>
        <v>#N/A</v>
      </c>
      <c r="AJ988" s="53" t="e">
        <f>I988-J988-VLOOKUP(C988, Вчера_Спутник!C:BG, 7, FALSE)</f>
        <v>#N/A</v>
      </c>
      <c r="AK988" s="53" t="e">
        <f>K988-L988-VLOOKUP(C988, Вчера_Спутник!C:BG, 9, FALSE)</f>
        <v>#N/A</v>
      </c>
      <c r="AL988" s="53" t="e">
        <f>M988-N988-VLOOKUP(C988, Вчера_Спутник!C:BG, 11, FALSE)</f>
        <v>#N/A</v>
      </c>
      <c r="AM988" s="53" t="e">
        <f>O988-P988-VLOOKUP(C988, Вчера_Спутник!C:BG, 13, FALSE)</f>
        <v>#N/A</v>
      </c>
      <c r="AN988" s="53" t="e">
        <f>Q988-R988-VLOOKUP(C988, Вчера_Спутник!C:BG, 15, FALSE)</f>
        <v>#N/A</v>
      </c>
      <c r="AO988" s="53" t="e">
        <f>S988-T988-VLOOKUP(C988, Вчера_Спутник!C:BG, 17, FALSE)</f>
        <v>#N/A</v>
      </c>
      <c r="AP988" s="53" t="e">
        <f>U988-V988-VLOOKUP(C988, Вчера_Спутник!C:BG, 19, FALSE)</f>
        <v>#N/A</v>
      </c>
      <c r="AQ988" s="53" t="e">
        <f>W988-X988-VLOOKUP(C988, Вчера_Спутник!C:BG, 21, FALSE)</f>
        <v>#N/A</v>
      </c>
      <c r="AR988" s="53" t="e">
        <f>Y988-Z988-VLOOKUP(C988, Вчера_Спутник!C:BG, 23, FALSE)</f>
        <v>#N/A</v>
      </c>
      <c r="AS988" s="53" t="e">
        <f>VLOOKUP(C988, Вчера_Спутник!C:BG, 25, FALSE)+F988-V988-Z988-AA988</f>
        <v>#N/A</v>
      </c>
    </row>
    <row r="989" spans="1:45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4"/>
      <c r="AB989" s="48"/>
      <c r="AC989" s="53">
        <f t="shared" si="31"/>
        <v>0</v>
      </c>
      <c r="AD989" s="53">
        <f t="shared" si="32"/>
        <v>0</v>
      </c>
      <c r="AE989" s="53" t="str">
        <f>IF(ISNA(VLOOKUP(C989,Вчера_Спутник!C:C, 1, FALSE)),"ошибка",0)</f>
        <v>ошибка</v>
      </c>
      <c r="AF989" s="55"/>
      <c r="AG989" s="53" t="e">
        <f>D989-VLOOKUP(C989, Вчера_Спутник!C:BG, 2, FALSE)</f>
        <v>#N/A</v>
      </c>
      <c r="AH989" s="53" t="e">
        <f>E989-F989-VLOOKUP(C989, Вчера_Спутник!C:BG, 3, FALSE)</f>
        <v>#N/A</v>
      </c>
      <c r="AI989" s="53" t="e">
        <f>G989-H989-VLOOKUP(C989, Вчера_Спутник!C:BG, 5, FALSE)</f>
        <v>#N/A</v>
      </c>
      <c r="AJ989" s="53" t="e">
        <f>I989-J989-VLOOKUP(C989, Вчера_Спутник!C:BG, 7, FALSE)</f>
        <v>#N/A</v>
      </c>
      <c r="AK989" s="53" t="e">
        <f>K989-L989-VLOOKUP(C989, Вчера_Спутник!C:BG, 9, FALSE)</f>
        <v>#N/A</v>
      </c>
      <c r="AL989" s="53" t="e">
        <f>M989-N989-VLOOKUP(C989, Вчера_Спутник!C:BG, 11, FALSE)</f>
        <v>#N/A</v>
      </c>
      <c r="AM989" s="53" t="e">
        <f>O989-P989-VLOOKUP(C989, Вчера_Спутник!C:BG, 13, FALSE)</f>
        <v>#N/A</v>
      </c>
      <c r="AN989" s="53" t="e">
        <f>Q989-R989-VLOOKUP(C989, Вчера_Спутник!C:BG, 15, FALSE)</f>
        <v>#N/A</v>
      </c>
      <c r="AO989" s="53" t="e">
        <f>S989-T989-VLOOKUP(C989, Вчера_Спутник!C:BG, 17, FALSE)</f>
        <v>#N/A</v>
      </c>
      <c r="AP989" s="53" t="e">
        <f>U989-V989-VLOOKUP(C989, Вчера_Спутник!C:BG, 19, FALSE)</f>
        <v>#N/A</v>
      </c>
      <c r="AQ989" s="53" t="e">
        <f>W989-X989-VLOOKUP(C989, Вчера_Спутник!C:BG, 21, FALSE)</f>
        <v>#N/A</v>
      </c>
      <c r="AR989" s="53" t="e">
        <f>Y989-Z989-VLOOKUP(C989, Вчера_Спутник!C:BG, 23, FALSE)</f>
        <v>#N/A</v>
      </c>
      <c r="AS989" s="53" t="e">
        <f>VLOOKUP(C989, Вчера_Спутник!C:BG, 25, FALSE)+F989-V989-Z989-AA989</f>
        <v>#N/A</v>
      </c>
    </row>
    <row r="990" spans="1:45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4"/>
      <c r="AB990" s="48"/>
      <c r="AC990" s="53">
        <f t="shared" si="31"/>
        <v>0</v>
      </c>
      <c r="AD990" s="53">
        <f t="shared" si="32"/>
        <v>0</v>
      </c>
      <c r="AE990" s="53" t="str">
        <f>IF(ISNA(VLOOKUP(C990,Вчера_Спутник!C:C, 1, FALSE)),"ошибка",0)</f>
        <v>ошибка</v>
      </c>
      <c r="AF990" s="55"/>
      <c r="AG990" s="53" t="e">
        <f>D990-VLOOKUP(C990, Вчера_Спутник!C:BG, 2, FALSE)</f>
        <v>#N/A</v>
      </c>
      <c r="AH990" s="53" t="e">
        <f>E990-F990-VLOOKUP(C990, Вчера_Спутник!C:BG, 3, FALSE)</f>
        <v>#N/A</v>
      </c>
      <c r="AI990" s="53" t="e">
        <f>G990-H990-VLOOKUP(C990, Вчера_Спутник!C:BG, 5, FALSE)</f>
        <v>#N/A</v>
      </c>
      <c r="AJ990" s="53" t="e">
        <f>I990-J990-VLOOKUP(C990, Вчера_Спутник!C:BG, 7, FALSE)</f>
        <v>#N/A</v>
      </c>
      <c r="AK990" s="53" t="e">
        <f>K990-L990-VLOOKUP(C990, Вчера_Спутник!C:BG, 9, FALSE)</f>
        <v>#N/A</v>
      </c>
      <c r="AL990" s="53" t="e">
        <f>M990-N990-VLOOKUP(C990, Вчера_Спутник!C:BG, 11, FALSE)</f>
        <v>#N/A</v>
      </c>
      <c r="AM990" s="53" t="e">
        <f>O990-P990-VLOOKUP(C990, Вчера_Спутник!C:BG, 13, FALSE)</f>
        <v>#N/A</v>
      </c>
      <c r="AN990" s="53" t="e">
        <f>Q990-R990-VLOOKUP(C990, Вчера_Спутник!C:BG, 15, FALSE)</f>
        <v>#N/A</v>
      </c>
      <c r="AO990" s="53" t="e">
        <f>S990-T990-VLOOKUP(C990, Вчера_Спутник!C:BG, 17, FALSE)</f>
        <v>#N/A</v>
      </c>
      <c r="AP990" s="53" t="e">
        <f>U990-V990-VLOOKUP(C990, Вчера_Спутник!C:BG, 19, FALSE)</f>
        <v>#N/A</v>
      </c>
      <c r="AQ990" s="53" t="e">
        <f>W990-X990-VLOOKUP(C990, Вчера_Спутник!C:BG, 21, FALSE)</f>
        <v>#N/A</v>
      </c>
      <c r="AR990" s="53" t="e">
        <f>Y990-Z990-VLOOKUP(C990, Вчера_Спутник!C:BG, 23, FALSE)</f>
        <v>#N/A</v>
      </c>
      <c r="AS990" s="53" t="e">
        <f>VLOOKUP(C990, Вчера_Спутник!C:BG, 25, FALSE)+F990-V990-Z990-AA990</f>
        <v>#N/A</v>
      </c>
    </row>
    <row r="991" spans="1:45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4"/>
      <c r="AB991" s="48"/>
      <c r="AC991" s="53">
        <f t="shared" si="31"/>
        <v>0</v>
      </c>
      <c r="AD991" s="53">
        <f t="shared" si="32"/>
        <v>0</v>
      </c>
      <c r="AE991" s="53" t="str">
        <f>IF(ISNA(VLOOKUP(C991,Вчера_Спутник!C:C, 1, FALSE)),"ошибка",0)</f>
        <v>ошибка</v>
      </c>
      <c r="AF991" s="55"/>
      <c r="AG991" s="53" t="e">
        <f>D991-VLOOKUP(C991, Вчера_Спутник!C:BG, 2, FALSE)</f>
        <v>#N/A</v>
      </c>
      <c r="AH991" s="53" t="e">
        <f>E991-F991-VLOOKUP(C991, Вчера_Спутник!C:BG, 3, FALSE)</f>
        <v>#N/A</v>
      </c>
      <c r="AI991" s="53" t="e">
        <f>G991-H991-VLOOKUP(C991, Вчера_Спутник!C:BG, 5, FALSE)</f>
        <v>#N/A</v>
      </c>
      <c r="AJ991" s="53" t="e">
        <f>I991-J991-VLOOKUP(C991, Вчера_Спутник!C:BG, 7, FALSE)</f>
        <v>#N/A</v>
      </c>
      <c r="AK991" s="53" t="e">
        <f>K991-L991-VLOOKUP(C991, Вчера_Спутник!C:BG, 9, FALSE)</f>
        <v>#N/A</v>
      </c>
      <c r="AL991" s="53" t="e">
        <f>M991-N991-VLOOKUP(C991, Вчера_Спутник!C:BG, 11, FALSE)</f>
        <v>#N/A</v>
      </c>
      <c r="AM991" s="53" t="e">
        <f>O991-P991-VLOOKUP(C991, Вчера_Спутник!C:BG, 13, FALSE)</f>
        <v>#N/A</v>
      </c>
      <c r="AN991" s="53" t="e">
        <f>Q991-R991-VLOOKUP(C991, Вчера_Спутник!C:BG, 15, FALSE)</f>
        <v>#N/A</v>
      </c>
      <c r="AO991" s="53" t="e">
        <f>S991-T991-VLOOKUP(C991, Вчера_Спутник!C:BG, 17, FALSE)</f>
        <v>#N/A</v>
      </c>
      <c r="AP991" s="53" t="e">
        <f>U991-V991-VLOOKUP(C991, Вчера_Спутник!C:BG, 19, FALSE)</f>
        <v>#N/A</v>
      </c>
      <c r="AQ991" s="53" t="e">
        <f>W991-X991-VLOOKUP(C991, Вчера_Спутник!C:BG, 21, FALSE)</f>
        <v>#N/A</v>
      </c>
      <c r="AR991" s="53" t="e">
        <f>Y991-Z991-VLOOKUP(C991, Вчера_Спутник!C:BG, 23, FALSE)</f>
        <v>#N/A</v>
      </c>
      <c r="AS991" s="53" t="e">
        <f>VLOOKUP(C991, Вчера_Спутник!C:BG, 25, FALSE)+F991-V991-Z991-AA991</f>
        <v>#N/A</v>
      </c>
    </row>
    <row r="992" spans="1:45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4"/>
      <c r="AB992" s="48"/>
      <c r="AC992" s="53">
        <f t="shared" si="31"/>
        <v>0</v>
      </c>
      <c r="AD992" s="53">
        <f t="shared" si="32"/>
        <v>0</v>
      </c>
      <c r="AE992" s="53" t="str">
        <f>IF(ISNA(VLOOKUP(C992,Вчера_Спутник!C:C, 1, FALSE)),"ошибка",0)</f>
        <v>ошибка</v>
      </c>
      <c r="AF992" s="55"/>
      <c r="AG992" s="53" t="e">
        <f>D992-VLOOKUP(C992, Вчера_Спутник!C:BG, 2, FALSE)</f>
        <v>#N/A</v>
      </c>
      <c r="AH992" s="53" t="e">
        <f>E992-F992-VLOOKUP(C992, Вчера_Спутник!C:BG, 3, FALSE)</f>
        <v>#N/A</v>
      </c>
      <c r="AI992" s="53" t="e">
        <f>G992-H992-VLOOKUP(C992, Вчера_Спутник!C:BG, 5, FALSE)</f>
        <v>#N/A</v>
      </c>
      <c r="AJ992" s="53" t="e">
        <f>I992-J992-VLOOKUP(C992, Вчера_Спутник!C:BG, 7, FALSE)</f>
        <v>#N/A</v>
      </c>
      <c r="AK992" s="53" t="e">
        <f>K992-L992-VLOOKUP(C992, Вчера_Спутник!C:BG, 9, FALSE)</f>
        <v>#N/A</v>
      </c>
      <c r="AL992" s="53" t="e">
        <f>M992-N992-VLOOKUP(C992, Вчера_Спутник!C:BG, 11, FALSE)</f>
        <v>#N/A</v>
      </c>
      <c r="AM992" s="53" t="e">
        <f>O992-P992-VLOOKUP(C992, Вчера_Спутник!C:BG, 13, FALSE)</f>
        <v>#N/A</v>
      </c>
      <c r="AN992" s="53" t="e">
        <f>Q992-R992-VLOOKUP(C992, Вчера_Спутник!C:BG, 15, FALSE)</f>
        <v>#N/A</v>
      </c>
      <c r="AO992" s="53" t="e">
        <f>S992-T992-VLOOKUP(C992, Вчера_Спутник!C:BG, 17, FALSE)</f>
        <v>#N/A</v>
      </c>
      <c r="AP992" s="53" t="e">
        <f>U992-V992-VLOOKUP(C992, Вчера_Спутник!C:BG, 19, FALSE)</f>
        <v>#N/A</v>
      </c>
      <c r="AQ992" s="53" t="e">
        <f>W992-X992-VLOOKUP(C992, Вчера_Спутник!C:BG, 21, FALSE)</f>
        <v>#N/A</v>
      </c>
      <c r="AR992" s="53" t="e">
        <f>Y992-Z992-VLOOKUP(C992, Вчера_Спутник!C:BG, 23, FALSE)</f>
        <v>#N/A</v>
      </c>
      <c r="AS992" s="53" t="e">
        <f>VLOOKUP(C992, Вчера_Спутник!C:BG, 25, FALSE)+F992-V992-Z992-AA992</f>
        <v>#N/A</v>
      </c>
    </row>
    <row r="993" spans="1:45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4"/>
      <c r="AB993" s="48"/>
      <c r="AC993" s="53">
        <f t="shared" si="31"/>
        <v>0</v>
      </c>
      <c r="AD993" s="53">
        <f t="shared" si="32"/>
        <v>0</v>
      </c>
      <c r="AE993" s="53" t="str">
        <f>IF(ISNA(VLOOKUP(C993,Вчера_Спутник!C:C, 1, FALSE)),"ошибка",0)</f>
        <v>ошибка</v>
      </c>
      <c r="AF993" s="55"/>
      <c r="AG993" s="53" t="e">
        <f>D993-VLOOKUP(C993, Вчера_Спутник!C:BG, 2, FALSE)</f>
        <v>#N/A</v>
      </c>
      <c r="AH993" s="53" t="e">
        <f>E993-F993-VLOOKUP(C993, Вчера_Спутник!C:BG, 3, FALSE)</f>
        <v>#N/A</v>
      </c>
      <c r="AI993" s="53" t="e">
        <f>G993-H993-VLOOKUP(C993, Вчера_Спутник!C:BG, 5, FALSE)</f>
        <v>#N/A</v>
      </c>
      <c r="AJ993" s="53" t="e">
        <f>I993-J993-VLOOKUP(C993, Вчера_Спутник!C:BG, 7, FALSE)</f>
        <v>#N/A</v>
      </c>
      <c r="AK993" s="53" t="e">
        <f>K993-L993-VLOOKUP(C993, Вчера_Спутник!C:BG, 9, FALSE)</f>
        <v>#N/A</v>
      </c>
      <c r="AL993" s="53" t="e">
        <f>M993-N993-VLOOKUP(C993, Вчера_Спутник!C:BG, 11, FALSE)</f>
        <v>#N/A</v>
      </c>
      <c r="AM993" s="53" t="e">
        <f>O993-P993-VLOOKUP(C993, Вчера_Спутник!C:BG, 13, FALSE)</f>
        <v>#N/A</v>
      </c>
      <c r="AN993" s="53" t="e">
        <f>Q993-R993-VLOOKUP(C993, Вчера_Спутник!C:BG, 15, FALSE)</f>
        <v>#N/A</v>
      </c>
      <c r="AO993" s="53" t="e">
        <f>S993-T993-VLOOKUP(C993, Вчера_Спутник!C:BG, 17, FALSE)</f>
        <v>#N/A</v>
      </c>
      <c r="AP993" s="53" t="e">
        <f>U993-V993-VLOOKUP(C993, Вчера_Спутник!C:BG, 19, FALSE)</f>
        <v>#N/A</v>
      </c>
      <c r="AQ993" s="53" t="e">
        <f>W993-X993-VLOOKUP(C993, Вчера_Спутник!C:BG, 21, FALSE)</f>
        <v>#N/A</v>
      </c>
      <c r="AR993" s="53" t="e">
        <f>Y993-Z993-VLOOKUP(C993, Вчера_Спутник!C:BG, 23, FALSE)</f>
        <v>#N/A</v>
      </c>
      <c r="AS993" s="53" t="e">
        <f>VLOOKUP(C993, Вчера_Спутник!C:BG, 25, FALSE)+F993-V993-Z993-AA993</f>
        <v>#N/A</v>
      </c>
    </row>
    <row r="994" spans="1:45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4"/>
      <c r="AB994" s="48"/>
      <c r="AC994" s="53">
        <f t="shared" si="31"/>
        <v>0</v>
      </c>
      <c r="AD994" s="53">
        <f t="shared" si="32"/>
        <v>0</v>
      </c>
      <c r="AE994" s="53" t="str">
        <f>IF(ISNA(VLOOKUP(C994,Вчера_Спутник!C:C, 1, FALSE)),"ошибка",0)</f>
        <v>ошибка</v>
      </c>
      <c r="AF994" s="55"/>
      <c r="AG994" s="53" t="e">
        <f>D994-VLOOKUP(C994, Вчера_Спутник!C:BG, 2, FALSE)</f>
        <v>#N/A</v>
      </c>
      <c r="AH994" s="53" t="e">
        <f>E994-F994-VLOOKUP(C994, Вчера_Спутник!C:BG, 3, FALSE)</f>
        <v>#N/A</v>
      </c>
      <c r="AI994" s="53" t="e">
        <f>G994-H994-VLOOKUP(C994, Вчера_Спутник!C:BG, 5, FALSE)</f>
        <v>#N/A</v>
      </c>
      <c r="AJ994" s="53" t="e">
        <f>I994-J994-VLOOKUP(C994, Вчера_Спутник!C:BG, 7, FALSE)</f>
        <v>#N/A</v>
      </c>
      <c r="AK994" s="53" t="e">
        <f>K994-L994-VLOOKUP(C994, Вчера_Спутник!C:BG, 9, FALSE)</f>
        <v>#N/A</v>
      </c>
      <c r="AL994" s="53" t="e">
        <f>M994-N994-VLOOKUP(C994, Вчера_Спутник!C:BG, 11, FALSE)</f>
        <v>#N/A</v>
      </c>
      <c r="AM994" s="53" t="e">
        <f>O994-P994-VLOOKUP(C994, Вчера_Спутник!C:BG, 13, FALSE)</f>
        <v>#N/A</v>
      </c>
      <c r="AN994" s="53" t="e">
        <f>Q994-R994-VLOOKUP(C994, Вчера_Спутник!C:BG, 15, FALSE)</f>
        <v>#N/A</v>
      </c>
      <c r="AO994" s="53" t="e">
        <f>S994-T994-VLOOKUP(C994, Вчера_Спутник!C:BG, 17, FALSE)</f>
        <v>#N/A</v>
      </c>
      <c r="AP994" s="53" t="e">
        <f>U994-V994-VLOOKUP(C994, Вчера_Спутник!C:BG, 19, FALSE)</f>
        <v>#N/A</v>
      </c>
      <c r="AQ994" s="53" t="e">
        <f>W994-X994-VLOOKUP(C994, Вчера_Спутник!C:BG, 21, FALSE)</f>
        <v>#N/A</v>
      </c>
      <c r="AR994" s="53" t="e">
        <f>Y994-Z994-VLOOKUP(C994, Вчера_Спутник!C:BG, 23, FALSE)</f>
        <v>#N/A</v>
      </c>
      <c r="AS994" s="53" t="e">
        <f>VLOOKUP(C994, Вчера_Спутник!C:BG, 25, FALSE)+F994-V994-Z994-AA994</f>
        <v>#N/A</v>
      </c>
    </row>
    <row r="995" spans="1:45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4"/>
      <c r="AB995" s="48"/>
      <c r="AC995" s="53">
        <f t="shared" si="31"/>
        <v>0</v>
      </c>
      <c r="AD995" s="53">
        <f t="shared" si="32"/>
        <v>0</v>
      </c>
      <c r="AE995" s="53" t="str">
        <f>IF(ISNA(VLOOKUP(C995,Вчера_Спутник!C:C, 1, FALSE)),"ошибка",0)</f>
        <v>ошибка</v>
      </c>
      <c r="AF995" s="55"/>
      <c r="AG995" s="53" t="e">
        <f>D995-VLOOKUP(C995, Вчера_Спутник!C:BG, 2, FALSE)</f>
        <v>#N/A</v>
      </c>
      <c r="AH995" s="53" t="e">
        <f>E995-F995-VLOOKUP(C995, Вчера_Спутник!C:BG, 3, FALSE)</f>
        <v>#N/A</v>
      </c>
      <c r="AI995" s="53" t="e">
        <f>G995-H995-VLOOKUP(C995, Вчера_Спутник!C:BG, 5, FALSE)</f>
        <v>#N/A</v>
      </c>
      <c r="AJ995" s="53" t="e">
        <f>I995-J995-VLOOKUP(C995, Вчера_Спутник!C:BG, 7, FALSE)</f>
        <v>#N/A</v>
      </c>
      <c r="AK995" s="53" t="e">
        <f>K995-L995-VLOOKUP(C995, Вчера_Спутник!C:BG, 9, FALSE)</f>
        <v>#N/A</v>
      </c>
      <c r="AL995" s="53" t="e">
        <f>M995-N995-VLOOKUP(C995, Вчера_Спутник!C:BG, 11, FALSE)</f>
        <v>#N/A</v>
      </c>
      <c r="AM995" s="53" t="e">
        <f>O995-P995-VLOOKUP(C995, Вчера_Спутник!C:BG, 13, FALSE)</f>
        <v>#N/A</v>
      </c>
      <c r="AN995" s="53" t="e">
        <f>Q995-R995-VLOOKUP(C995, Вчера_Спутник!C:BG, 15, FALSE)</f>
        <v>#N/A</v>
      </c>
      <c r="AO995" s="53" t="e">
        <f>S995-T995-VLOOKUP(C995, Вчера_Спутник!C:BG, 17, FALSE)</f>
        <v>#N/A</v>
      </c>
      <c r="AP995" s="53" t="e">
        <f>U995-V995-VLOOKUP(C995, Вчера_Спутник!C:BG, 19, FALSE)</f>
        <v>#N/A</v>
      </c>
      <c r="AQ995" s="53" t="e">
        <f>W995-X995-VLOOKUP(C995, Вчера_Спутник!C:BG, 21, FALSE)</f>
        <v>#N/A</v>
      </c>
      <c r="AR995" s="53" t="e">
        <f>Y995-Z995-VLOOKUP(C995, Вчера_Спутник!C:BG, 23, FALSE)</f>
        <v>#N/A</v>
      </c>
      <c r="AS995" s="53" t="e">
        <f>VLOOKUP(C995, Вчера_Спутник!C:BG, 25, FALSE)+F995-V995-Z995-AA995</f>
        <v>#N/A</v>
      </c>
    </row>
    <row r="996" spans="1:45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4"/>
      <c r="AB996" s="48"/>
      <c r="AC996" s="53">
        <f t="shared" si="31"/>
        <v>0</v>
      </c>
      <c r="AD996" s="53">
        <f t="shared" si="32"/>
        <v>0</v>
      </c>
      <c r="AE996" s="53" t="str">
        <f>IF(ISNA(VLOOKUP(C996,Вчера_Спутник!C:C, 1, FALSE)),"ошибка",0)</f>
        <v>ошибка</v>
      </c>
      <c r="AF996" s="55"/>
      <c r="AG996" s="53" t="e">
        <f>D996-VLOOKUP(C996, Вчера_Спутник!C:BG, 2, FALSE)</f>
        <v>#N/A</v>
      </c>
      <c r="AH996" s="53" t="e">
        <f>E996-F996-VLOOKUP(C996, Вчера_Спутник!C:BG, 3, FALSE)</f>
        <v>#N/A</v>
      </c>
      <c r="AI996" s="53" t="e">
        <f>G996-H996-VLOOKUP(C996, Вчера_Спутник!C:BG, 5, FALSE)</f>
        <v>#N/A</v>
      </c>
      <c r="AJ996" s="53" t="e">
        <f>I996-J996-VLOOKUP(C996, Вчера_Спутник!C:BG, 7, FALSE)</f>
        <v>#N/A</v>
      </c>
      <c r="AK996" s="53" t="e">
        <f>K996-L996-VLOOKUP(C996, Вчера_Спутник!C:BG, 9, FALSE)</f>
        <v>#N/A</v>
      </c>
      <c r="AL996" s="53" t="e">
        <f>M996-N996-VLOOKUP(C996, Вчера_Спутник!C:BG, 11, FALSE)</f>
        <v>#N/A</v>
      </c>
      <c r="AM996" s="53" t="e">
        <f>O996-P996-VLOOKUP(C996, Вчера_Спутник!C:BG, 13, FALSE)</f>
        <v>#N/A</v>
      </c>
      <c r="AN996" s="53" t="e">
        <f>Q996-R996-VLOOKUP(C996, Вчера_Спутник!C:BG, 15, FALSE)</f>
        <v>#N/A</v>
      </c>
      <c r="AO996" s="53" t="e">
        <f>S996-T996-VLOOKUP(C996, Вчера_Спутник!C:BG, 17, FALSE)</f>
        <v>#N/A</v>
      </c>
      <c r="AP996" s="53" t="e">
        <f>U996-V996-VLOOKUP(C996, Вчера_Спутник!C:BG, 19, FALSE)</f>
        <v>#N/A</v>
      </c>
      <c r="AQ996" s="53" t="e">
        <f>W996-X996-VLOOKUP(C996, Вчера_Спутник!C:BG, 21, FALSE)</f>
        <v>#N/A</v>
      </c>
      <c r="AR996" s="53" t="e">
        <f>Y996-Z996-VLOOKUP(C996, Вчера_Спутник!C:BG, 23, FALSE)</f>
        <v>#N/A</v>
      </c>
      <c r="AS996" s="53" t="e">
        <f>VLOOKUP(C996, Вчера_Спутник!C:BG, 25, FALSE)+F996-V996-Z996-AA996</f>
        <v>#N/A</v>
      </c>
    </row>
    <row r="997" spans="1:45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4"/>
      <c r="AB997" s="48"/>
      <c r="AC997" s="53">
        <f t="shared" si="31"/>
        <v>0</v>
      </c>
      <c r="AD997" s="53">
        <f t="shared" si="32"/>
        <v>0</v>
      </c>
      <c r="AE997" s="53" t="str">
        <f>IF(ISNA(VLOOKUP(C997,Вчера_Спутник!C:C, 1, FALSE)),"ошибка",0)</f>
        <v>ошибка</v>
      </c>
      <c r="AF997" s="55"/>
      <c r="AG997" s="53" t="e">
        <f>D997-VLOOKUP(C997, Вчера_Спутник!C:BG, 2, FALSE)</f>
        <v>#N/A</v>
      </c>
      <c r="AH997" s="53" t="e">
        <f>E997-F997-VLOOKUP(C997, Вчера_Спутник!C:BG, 3, FALSE)</f>
        <v>#N/A</v>
      </c>
      <c r="AI997" s="53" t="e">
        <f>G997-H997-VLOOKUP(C997, Вчера_Спутник!C:BG, 5, FALSE)</f>
        <v>#N/A</v>
      </c>
      <c r="AJ997" s="53" t="e">
        <f>I997-J997-VLOOKUP(C997, Вчера_Спутник!C:BG, 7, FALSE)</f>
        <v>#N/A</v>
      </c>
      <c r="AK997" s="53" t="e">
        <f>K997-L997-VLOOKUP(C997, Вчера_Спутник!C:BG, 9, FALSE)</f>
        <v>#N/A</v>
      </c>
      <c r="AL997" s="53" t="e">
        <f>M997-N997-VLOOKUP(C997, Вчера_Спутник!C:BG, 11, FALSE)</f>
        <v>#N/A</v>
      </c>
      <c r="AM997" s="53" t="e">
        <f>O997-P997-VLOOKUP(C997, Вчера_Спутник!C:BG, 13, FALSE)</f>
        <v>#N/A</v>
      </c>
      <c r="AN997" s="53" t="e">
        <f>Q997-R997-VLOOKUP(C997, Вчера_Спутник!C:BG, 15, FALSE)</f>
        <v>#N/A</v>
      </c>
      <c r="AO997" s="53" t="e">
        <f>S997-T997-VLOOKUP(C997, Вчера_Спутник!C:BG, 17, FALSE)</f>
        <v>#N/A</v>
      </c>
      <c r="AP997" s="53" t="e">
        <f>U997-V997-VLOOKUP(C997, Вчера_Спутник!C:BG, 19, FALSE)</f>
        <v>#N/A</v>
      </c>
      <c r="AQ997" s="53" t="e">
        <f>W997-X997-VLOOKUP(C997, Вчера_Спутник!C:BG, 21, FALSE)</f>
        <v>#N/A</v>
      </c>
      <c r="AR997" s="53" t="e">
        <f>Y997-Z997-VLOOKUP(C997, Вчера_Спутник!C:BG, 23, FALSE)</f>
        <v>#N/A</v>
      </c>
      <c r="AS997" s="53" t="e">
        <f>VLOOKUP(C997, Вчера_Спутник!C:BG, 25, FALSE)+F997-V997-Z997-AA997</f>
        <v>#N/A</v>
      </c>
    </row>
    <row r="998" spans="1:45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4"/>
      <c r="AB998" s="48"/>
      <c r="AC998" s="53">
        <f t="shared" si="31"/>
        <v>0</v>
      </c>
      <c r="AD998" s="53">
        <f t="shared" si="32"/>
        <v>0</v>
      </c>
      <c r="AE998" s="53" t="str">
        <f>IF(ISNA(VLOOKUP(C998,Вчера_Спутник!C:C, 1, FALSE)),"ошибка",0)</f>
        <v>ошибка</v>
      </c>
      <c r="AF998" s="55"/>
      <c r="AG998" s="53" t="e">
        <f>D998-VLOOKUP(C998, Вчера_Спутник!C:BG, 2, FALSE)</f>
        <v>#N/A</v>
      </c>
      <c r="AH998" s="53" t="e">
        <f>E998-F998-VLOOKUP(C998, Вчера_Спутник!C:BG, 3, FALSE)</f>
        <v>#N/A</v>
      </c>
      <c r="AI998" s="53" t="e">
        <f>G998-H998-VLOOKUP(C998, Вчера_Спутник!C:BG, 5, FALSE)</f>
        <v>#N/A</v>
      </c>
      <c r="AJ998" s="53" t="e">
        <f>I998-J998-VLOOKUP(C998, Вчера_Спутник!C:BG, 7, FALSE)</f>
        <v>#N/A</v>
      </c>
      <c r="AK998" s="53" t="e">
        <f>K998-L998-VLOOKUP(C998, Вчера_Спутник!C:BG, 9, FALSE)</f>
        <v>#N/A</v>
      </c>
      <c r="AL998" s="53" t="e">
        <f>M998-N998-VLOOKUP(C998, Вчера_Спутник!C:BG, 11, FALSE)</f>
        <v>#N/A</v>
      </c>
      <c r="AM998" s="53" t="e">
        <f>O998-P998-VLOOKUP(C998, Вчера_Спутник!C:BG, 13, FALSE)</f>
        <v>#N/A</v>
      </c>
      <c r="AN998" s="53" t="e">
        <f>Q998-R998-VLOOKUP(C998, Вчера_Спутник!C:BG, 15, FALSE)</f>
        <v>#N/A</v>
      </c>
      <c r="AO998" s="53" t="e">
        <f>S998-T998-VLOOKUP(C998, Вчера_Спутник!C:BG, 17, FALSE)</f>
        <v>#N/A</v>
      </c>
      <c r="AP998" s="53" t="e">
        <f>U998-V998-VLOOKUP(C998, Вчера_Спутник!C:BG, 19, FALSE)</f>
        <v>#N/A</v>
      </c>
      <c r="AQ998" s="53" t="e">
        <f>W998-X998-VLOOKUP(C998, Вчера_Спутник!C:BG, 21, FALSE)</f>
        <v>#N/A</v>
      </c>
      <c r="AR998" s="53" t="e">
        <f>Y998-Z998-VLOOKUP(C998, Вчера_Спутник!C:BG, 23, FALSE)</f>
        <v>#N/A</v>
      </c>
      <c r="AS998" s="53" t="e">
        <f>VLOOKUP(C998, Вчера_Спутник!C:BG, 25, FALSE)+F998-V998-Z998-AA998</f>
        <v>#N/A</v>
      </c>
    </row>
    <row r="999" spans="1:45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4"/>
      <c r="AB999" s="48"/>
      <c r="AC999" s="53">
        <f t="shared" si="31"/>
        <v>0</v>
      </c>
      <c r="AD999" s="53">
        <f t="shared" si="32"/>
        <v>0</v>
      </c>
      <c r="AE999" s="53" t="str">
        <f>IF(ISNA(VLOOKUP(C999,Вчера_Спутник!C:C, 1, FALSE)),"ошибка",0)</f>
        <v>ошибка</v>
      </c>
      <c r="AF999" s="55"/>
      <c r="AG999" s="53" t="e">
        <f>D999-VLOOKUP(C999, Вчера_Спутник!C:BG, 2, FALSE)</f>
        <v>#N/A</v>
      </c>
      <c r="AH999" s="53" t="e">
        <f>E999-F999-VLOOKUP(C999, Вчера_Спутник!C:BG, 3, FALSE)</f>
        <v>#N/A</v>
      </c>
      <c r="AI999" s="53" t="e">
        <f>G999-H999-VLOOKUP(C999, Вчера_Спутник!C:BG, 5, FALSE)</f>
        <v>#N/A</v>
      </c>
      <c r="AJ999" s="53" t="e">
        <f>I999-J999-VLOOKUP(C999, Вчера_Спутник!C:BG, 7, FALSE)</f>
        <v>#N/A</v>
      </c>
      <c r="AK999" s="53" t="e">
        <f>K999-L999-VLOOKUP(C999, Вчера_Спутник!C:BG, 9, FALSE)</f>
        <v>#N/A</v>
      </c>
      <c r="AL999" s="53" t="e">
        <f>M999-N999-VLOOKUP(C999, Вчера_Спутник!C:BG, 11, FALSE)</f>
        <v>#N/A</v>
      </c>
      <c r="AM999" s="53" t="e">
        <f>O999-P999-VLOOKUP(C999, Вчера_Спутник!C:BG, 13, FALSE)</f>
        <v>#N/A</v>
      </c>
      <c r="AN999" s="53" t="e">
        <f>Q999-R999-VLOOKUP(C999, Вчера_Спутник!C:BG, 15, FALSE)</f>
        <v>#N/A</v>
      </c>
      <c r="AO999" s="53" t="e">
        <f>S999-T999-VLOOKUP(C999, Вчера_Спутник!C:BG, 17, FALSE)</f>
        <v>#N/A</v>
      </c>
      <c r="AP999" s="53" t="e">
        <f>U999-V999-VLOOKUP(C999, Вчера_Спутник!C:BG, 19, FALSE)</f>
        <v>#N/A</v>
      </c>
      <c r="AQ999" s="53" t="e">
        <f>W999-X999-VLOOKUP(C999, Вчера_Спутник!C:BG, 21, FALSE)</f>
        <v>#N/A</v>
      </c>
      <c r="AR999" s="53" t="e">
        <f>Y999-Z999-VLOOKUP(C999, Вчера_Спутник!C:BG, 23, FALSE)</f>
        <v>#N/A</v>
      </c>
      <c r="AS999" s="53" t="e">
        <f>VLOOKUP(C999, Вчера_Спутник!C:BG, 25, FALSE)+F999-V999-Z999-AA999</f>
        <v>#N/A</v>
      </c>
    </row>
    <row r="1000" spans="1:45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4"/>
      <c r="AB1000" s="48"/>
      <c r="AC1000" s="53">
        <f t="shared" si="31"/>
        <v>0</v>
      </c>
      <c r="AD1000" s="53">
        <f t="shared" si="32"/>
        <v>0</v>
      </c>
      <c r="AE1000" s="53" t="str">
        <f>IF(ISNA(VLOOKUP(C1000,Вчера_Спутник!C:C, 1, FALSE)),"ошибка",0)</f>
        <v>ошибка</v>
      </c>
      <c r="AF1000" s="55"/>
      <c r="AG1000" s="53" t="e">
        <f>D1000-VLOOKUP(C1000, Вчера_Спутник!C:BG, 2, FALSE)</f>
        <v>#N/A</v>
      </c>
      <c r="AH1000" s="53" t="e">
        <f>E1000-F1000-VLOOKUP(C1000, Вчера_Спутник!C:BG, 3, FALSE)</f>
        <v>#N/A</v>
      </c>
      <c r="AI1000" s="53" t="e">
        <f>G1000-H1000-VLOOKUP(C1000, Вчера_Спутник!C:BG, 5, FALSE)</f>
        <v>#N/A</v>
      </c>
      <c r="AJ1000" s="53" t="e">
        <f>I1000-J1000-VLOOKUP(C1000, Вчера_Спутник!C:BG, 7, FALSE)</f>
        <v>#N/A</v>
      </c>
      <c r="AK1000" s="53" t="e">
        <f>K1000-L1000-VLOOKUP(C1000, Вчера_Спутник!C:BG, 9, FALSE)</f>
        <v>#N/A</v>
      </c>
      <c r="AL1000" s="53" t="e">
        <f>M1000-N1000-VLOOKUP(C1000, Вчера_Спутник!C:BG, 11, FALSE)</f>
        <v>#N/A</v>
      </c>
      <c r="AM1000" s="53" t="e">
        <f>O1000-P1000-VLOOKUP(C1000, Вчера_Спутник!C:BG, 13, FALSE)</f>
        <v>#N/A</v>
      </c>
      <c r="AN1000" s="53" t="e">
        <f>Q1000-R1000-VLOOKUP(C1000, Вчера_Спутник!C:BG, 15, FALSE)</f>
        <v>#N/A</v>
      </c>
      <c r="AO1000" s="53" t="e">
        <f>S1000-T1000-VLOOKUP(C1000, Вчера_Спутник!C:BG, 17, FALSE)</f>
        <v>#N/A</v>
      </c>
      <c r="AP1000" s="53" t="e">
        <f>U1000-V1000-VLOOKUP(C1000, Вчера_Спутник!C:BG, 19, FALSE)</f>
        <v>#N/A</v>
      </c>
      <c r="AQ1000" s="53" t="e">
        <f>W1000-X1000-VLOOKUP(C1000, Вчера_Спутник!C:BG, 21, FALSE)</f>
        <v>#N/A</v>
      </c>
      <c r="AR1000" s="53" t="e">
        <f>Y1000-Z1000-VLOOKUP(C1000, Вчера_Спутник!C:BG, 23, FALSE)</f>
        <v>#N/A</v>
      </c>
      <c r="AS1000" s="53" t="e">
        <f>VLOOKUP(C1000, Вчера_Спутник!C:BG, 25, FALSE)+F1000-V1000-Z1000-AA1000</f>
        <v>#N/A</v>
      </c>
    </row>
    <row r="1001" spans="1:45" ht="50.1" customHeight="1" x14ac:dyDescent="0.3"/>
    <row r="1002" spans="1:45" ht="50.1" customHeight="1" x14ac:dyDescent="0.3"/>
    <row r="1003" spans="1:45" ht="50.1" customHeight="1" x14ac:dyDescent="0.3"/>
    <row r="1004" spans="1:45" ht="50.1" customHeight="1" x14ac:dyDescent="0.3"/>
    <row r="1005" spans="1:45" ht="50.1" customHeight="1" x14ac:dyDescent="0.3"/>
    <row r="1006" spans="1:45" ht="50.1" customHeight="1" x14ac:dyDescent="0.3"/>
    <row r="1007" spans="1:45" ht="50.1" customHeight="1" x14ac:dyDescent="0.3"/>
    <row r="1008" spans="1:45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T229"/>
  <mergeCells count="22">
    <mergeCell ref="AG1:AG2"/>
    <mergeCell ref="W1:X1"/>
    <mergeCell ref="Y1:Z1"/>
    <mergeCell ref="AA1:AA2"/>
    <mergeCell ref="AF1:AF2"/>
    <mergeCell ref="AB1:AB2"/>
    <mergeCell ref="AC1:AC2"/>
    <mergeCell ref="AD1:AD2"/>
    <mergeCell ref="AE1:AE2"/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</mergeCells>
  <conditionalFormatting sqref="C1:C4 C81:C1048576">
    <cfRule type="duplicateValues" dxfId="115" priority="24"/>
  </conditionalFormatting>
  <conditionalFormatting sqref="A1:A4 A81:A1048576">
    <cfRule type="containsText" dxfId="114" priority="23" operator="containsText" text="Медицинская организация">
      <formula>NOT(ISERROR(SEARCH("Медицинская организация",A1)))</formula>
    </cfRule>
  </conditionalFormatting>
  <conditionalFormatting sqref="D1:D4 E4:AA4 D81:D1048576">
    <cfRule type="containsBlanks" dxfId="113" priority="22">
      <formula>LEN(TRIM(D1))=0</formula>
    </cfRule>
  </conditionalFormatting>
  <conditionalFormatting sqref="AG1:AG2">
    <cfRule type="containsBlanks" dxfId="112" priority="21">
      <formula>LEN(TRIM(AG1))=0</formula>
    </cfRule>
  </conditionalFormatting>
  <conditionalFormatting sqref="C5:C80">
    <cfRule type="duplicateValues" dxfId="111" priority="14"/>
  </conditionalFormatting>
  <conditionalFormatting sqref="A5:A80">
    <cfRule type="containsText" dxfId="110" priority="13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09" priority="12">
      <formula>LEN(TRIM(D5))=0</formula>
    </cfRule>
  </conditionalFormatting>
  <conditionalFormatting sqref="AE4">
    <cfRule type="cellIs" dxfId="108" priority="9" operator="equal">
      <formula>0</formula>
    </cfRule>
    <cfRule type="cellIs" dxfId="107" priority="10" operator="lessThan">
      <formula>0</formula>
    </cfRule>
    <cfRule type="cellIs" dxfId="106" priority="11" operator="greaterThan">
      <formula>0</formula>
    </cfRule>
  </conditionalFormatting>
  <conditionalFormatting sqref="E1:E1048576 G1:G1048576 I1:I1048576 K1:K1048576 M1:M1048576 O1:O1048576 Q1:Q1048576 S1:S1048576 U1:U1048576 W1:W1048576 Y1:Y1048576 AA1:AA1048576">
    <cfRule type="containsBlanks" dxfId="105" priority="8">
      <formula>LEN(TRIM(E1))=0</formula>
    </cfRule>
  </conditionalFormatting>
  <conditionalFormatting sqref="C1:C1048576">
    <cfRule type="duplicateValues" dxfId="104" priority="7"/>
  </conditionalFormatting>
  <conditionalFormatting sqref="AG4:AS1000 AC4:AE1000">
    <cfRule type="cellIs" dxfId="103" priority="25" operator="equal">
      <formula>0</formula>
    </cfRule>
    <cfRule type="cellIs" dxfId="102" priority="26" operator="lessThan">
      <formula>0</formula>
    </cfRule>
    <cfRule type="cellIs" dxfId="101" priority="27" operator="greaterThan">
      <formula>0</formula>
    </cfRule>
  </conditionalFormatting>
  <conditionalFormatting sqref="AC4">
    <cfRule type="expression" dxfId="100" priority="5">
      <formula>$AA$4&lt;$AC$4</formula>
    </cfRule>
    <cfRule type="expression" dxfId="99" priority="6">
      <formula>$AA$4&gt;$AC$4</formula>
    </cfRule>
  </conditionalFormatting>
  <conditionalFormatting sqref="D1:AA1048576">
    <cfRule type="cellIs" dxfId="98" priority="4" operator="lessThan">
      <formula>0</formula>
    </cfRule>
  </conditionalFormatting>
  <conditionalFormatting sqref="F4:F1000">
    <cfRule type="cellIs" dxfId="97" priority="3" operator="greaterThan">
      <formula>0</formula>
    </cfRule>
  </conditionalFormatting>
  <conditionalFormatting sqref="Z4:Z1000">
    <cfRule type="cellIs" dxfId="96" priority="2" operator="greaterThan">
      <formula>5</formula>
    </cfRule>
  </conditionalFormatting>
  <conditionalFormatting sqref="V5:V1000">
    <cfRule type="cellIs" dxfId="95" priority="1" operator="greaterThan">
      <formula>500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5" width="12.33203125" style="37" customWidth="1"/>
    <col min="26" max="26" width="14.33203125" style="37" customWidth="1"/>
    <col min="27" max="27" width="1.6640625" style="50" customWidth="1"/>
    <col min="28" max="29" width="12.6640625" style="54" customWidth="1"/>
    <col min="30" max="30" width="1.6640625" style="56" customWidth="1"/>
    <col min="31" max="42" width="8.6640625" style="54" customWidth="1"/>
    <col min="43" max="43" width="1.6640625" style="50" customWidth="1"/>
    <col min="44" max="230" width="9.109375" style="37" customWidth="1"/>
    <col min="231" max="231" width="25" style="37" customWidth="1"/>
    <col min="232" max="232" width="51.5546875" style="37" customWidth="1"/>
    <col min="233" max="233" width="15" style="37" bestFit="1" customWidth="1"/>
    <col min="234" max="234" width="14.109375" style="37" customWidth="1"/>
    <col min="235" max="235" width="13" style="37" customWidth="1"/>
    <col min="236" max="237" width="14.109375" style="37" customWidth="1"/>
    <col min="238" max="238" width="13" style="37" customWidth="1"/>
    <col min="239" max="239" width="14.109375" style="37" customWidth="1"/>
    <col min="240" max="259" width="13" style="37" customWidth="1"/>
    <col min="260" max="260" width="17.5546875" style="37" customWidth="1"/>
    <col min="261" max="261" width="13" style="37" customWidth="1"/>
    <col min="262" max="262" width="17.5546875" style="37" customWidth="1"/>
    <col min="263" max="263" width="21.109375" style="37" customWidth="1"/>
    <col min="264" max="264" width="13" style="37" customWidth="1"/>
    <col min="265" max="265" width="21.109375" style="37" customWidth="1"/>
    <col min="266" max="266" width="13" style="37" customWidth="1"/>
    <col min="267" max="267" width="21.109375" style="37" customWidth="1"/>
    <col min="268" max="486" width="9.109375" style="37" customWidth="1"/>
    <col min="487" max="487" width="25" style="37" customWidth="1"/>
    <col min="488" max="488" width="51.5546875" style="37" customWidth="1"/>
    <col min="489" max="489" width="15" style="37" bestFit="1" customWidth="1"/>
    <col min="490" max="490" width="14.109375" style="37" customWidth="1"/>
    <col min="491" max="491" width="13" style="37" customWidth="1"/>
    <col min="492" max="493" width="14.109375" style="37" customWidth="1"/>
    <col min="494" max="494" width="13" style="37" customWidth="1"/>
    <col min="495" max="495" width="14.109375" style="37" customWidth="1"/>
    <col min="496" max="515" width="13" style="37" customWidth="1"/>
    <col min="516" max="516" width="17.5546875" style="37" customWidth="1"/>
    <col min="517" max="517" width="13" style="37" customWidth="1"/>
    <col min="518" max="518" width="17.5546875" style="37" customWidth="1"/>
    <col min="519" max="519" width="21.109375" style="37" customWidth="1"/>
    <col min="520" max="520" width="13" style="37" customWidth="1"/>
    <col min="521" max="521" width="21.109375" style="37" customWidth="1"/>
    <col min="522" max="522" width="13" style="37" customWidth="1"/>
    <col min="523" max="523" width="21.109375" style="37" customWidth="1"/>
    <col min="524" max="742" width="9.109375" style="37" customWidth="1"/>
    <col min="743" max="743" width="25" style="37" customWidth="1"/>
    <col min="744" max="744" width="51.5546875" style="37" customWidth="1"/>
    <col min="745" max="745" width="15" style="37" bestFit="1" customWidth="1"/>
    <col min="746" max="746" width="14.109375" style="37" customWidth="1"/>
    <col min="747" max="747" width="13" style="37" customWidth="1"/>
    <col min="748" max="749" width="14.109375" style="37" customWidth="1"/>
    <col min="750" max="750" width="13" style="37" customWidth="1"/>
    <col min="751" max="751" width="14.109375" style="37" customWidth="1"/>
    <col min="752" max="771" width="13" style="37" customWidth="1"/>
    <col min="772" max="772" width="17.5546875" style="37" customWidth="1"/>
    <col min="773" max="773" width="13" style="37" customWidth="1"/>
    <col min="774" max="774" width="17.5546875" style="37" customWidth="1"/>
    <col min="775" max="775" width="21.109375" style="37" customWidth="1"/>
    <col min="776" max="776" width="13" style="37" customWidth="1"/>
    <col min="777" max="777" width="21.109375" style="37" customWidth="1"/>
    <col min="778" max="778" width="13" style="37" customWidth="1"/>
    <col min="779" max="779" width="21.109375" style="37" customWidth="1"/>
    <col min="780" max="998" width="9.109375" style="37" customWidth="1"/>
    <col min="999" max="999" width="25" style="37" customWidth="1"/>
    <col min="1000" max="1000" width="51.5546875" style="37" customWidth="1"/>
    <col min="1001" max="1001" width="15" style="37" bestFit="1" customWidth="1"/>
    <col min="1002" max="1002" width="14.109375" style="37" customWidth="1"/>
    <col min="1003" max="1003" width="13" style="37" customWidth="1"/>
    <col min="1004" max="1005" width="14.109375" style="37" customWidth="1"/>
    <col min="1006" max="1006" width="13" style="37" customWidth="1"/>
    <col min="1007" max="1007" width="14.109375" style="37" customWidth="1"/>
    <col min="1008" max="1027" width="13" style="37" customWidth="1"/>
    <col min="1028" max="1028" width="17.5546875" style="37" customWidth="1"/>
    <col min="1029" max="1029" width="13" style="37" customWidth="1"/>
    <col min="1030" max="1030" width="17.5546875" style="37" customWidth="1"/>
    <col min="1031" max="1031" width="21.109375" style="37" customWidth="1"/>
    <col min="1032" max="1032" width="13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254" width="9.109375" style="37" customWidth="1"/>
    <col min="1255" max="1255" width="25" style="37" customWidth="1"/>
    <col min="1256" max="1256" width="51.5546875" style="37" customWidth="1"/>
    <col min="1257" max="1257" width="15" style="37" bestFit="1" customWidth="1"/>
    <col min="1258" max="1258" width="14.109375" style="37" customWidth="1"/>
    <col min="1259" max="1259" width="13" style="37" customWidth="1"/>
    <col min="1260" max="1261" width="14.109375" style="37" customWidth="1"/>
    <col min="1262" max="1262" width="13" style="37" customWidth="1"/>
    <col min="1263" max="1263" width="14.109375" style="37" customWidth="1"/>
    <col min="1264" max="1283" width="13" style="37" customWidth="1"/>
    <col min="1284" max="1284" width="17.5546875" style="37" customWidth="1"/>
    <col min="1285" max="1285" width="13" style="37" customWidth="1"/>
    <col min="1286" max="1286" width="17.5546875" style="37" customWidth="1"/>
    <col min="1287" max="1287" width="21.109375" style="37" customWidth="1"/>
    <col min="1288" max="1288" width="13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510" width="9.109375" style="37" customWidth="1"/>
    <col min="1511" max="1511" width="25" style="37" customWidth="1"/>
    <col min="1512" max="1512" width="51.5546875" style="37" customWidth="1"/>
    <col min="1513" max="1513" width="15" style="37" bestFit="1" customWidth="1"/>
    <col min="1514" max="1514" width="14.109375" style="37" customWidth="1"/>
    <col min="1515" max="1515" width="13" style="37" customWidth="1"/>
    <col min="1516" max="1517" width="14.109375" style="37" customWidth="1"/>
    <col min="1518" max="1518" width="13" style="37" customWidth="1"/>
    <col min="1519" max="1519" width="14.109375" style="37" customWidth="1"/>
    <col min="1520" max="1539" width="13" style="37" customWidth="1"/>
    <col min="1540" max="1540" width="17.5546875" style="37" customWidth="1"/>
    <col min="1541" max="1541" width="13" style="37" customWidth="1"/>
    <col min="1542" max="1542" width="17.5546875" style="37" customWidth="1"/>
    <col min="1543" max="1543" width="21.109375" style="37" customWidth="1"/>
    <col min="1544" max="1544" width="13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766" width="9.109375" style="37" customWidth="1"/>
    <col min="1767" max="1767" width="25" style="37" customWidth="1"/>
    <col min="1768" max="1768" width="51.5546875" style="37" customWidth="1"/>
    <col min="1769" max="1769" width="15" style="37" bestFit="1" customWidth="1"/>
    <col min="1770" max="1770" width="14.109375" style="37" customWidth="1"/>
    <col min="1771" max="1771" width="13" style="37" customWidth="1"/>
    <col min="1772" max="1773" width="14.109375" style="37" customWidth="1"/>
    <col min="1774" max="1774" width="13" style="37" customWidth="1"/>
    <col min="1775" max="1775" width="14.109375" style="37" customWidth="1"/>
    <col min="1776" max="1795" width="13" style="37" customWidth="1"/>
    <col min="1796" max="1796" width="17.5546875" style="37" customWidth="1"/>
    <col min="1797" max="1797" width="13" style="37" customWidth="1"/>
    <col min="1798" max="1798" width="17.5546875" style="37" customWidth="1"/>
    <col min="1799" max="1799" width="21.109375" style="37" customWidth="1"/>
    <col min="1800" max="1800" width="13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2022" width="9.109375" style="37" customWidth="1"/>
    <col min="2023" max="2023" width="25" style="37" customWidth="1"/>
    <col min="2024" max="2024" width="51.5546875" style="37" customWidth="1"/>
    <col min="2025" max="2025" width="15" style="37" bestFit="1" customWidth="1"/>
    <col min="2026" max="2026" width="14.109375" style="37" customWidth="1"/>
    <col min="2027" max="2027" width="13" style="37" customWidth="1"/>
    <col min="2028" max="2029" width="14.109375" style="37" customWidth="1"/>
    <col min="2030" max="2030" width="13" style="37" customWidth="1"/>
    <col min="2031" max="2031" width="14.109375" style="37" customWidth="1"/>
    <col min="2032" max="2051" width="13" style="37" customWidth="1"/>
    <col min="2052" max="2052" width="17.5546875" style="37" customWidth="1"/>
    <col min="2053" max="2053" width="13" style="37" customWidth="1"/>
    <col min="2054" max="2054" width="17.5546875" style="37" customWidth="1"/>
    <col min="2055" max="2055" width="21.109375" style="37" customWidth="1"/>
    <col min="2056" max="2056" width="13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278" width="9.109375" style="37" customWidth="1"/>
    <col min="2279" max="2279" width="25" style="37" customWidth="1"/>
    <col min="2280" max="2280" width="51.5546875" style="37" customWidth="1"/>
    <col min="2281" max="2281" width="15" style="37" bestFit="1" customWidth="1"/>
    <col min="2282" max="2282" width="14.109375" style="37" customWidth="1"/>
    <col min="2283" max="2283" width="13" style="37" customWidth="1"/>
    <col min="2284" max="2285" width="14.109375" style="37" customWidth="1"/>
    <col min="2286" max="2286" width="13" style="37" customWidth="1"/>
    <col min="2287" max="2287" width="14.109375" style="37" customWidth="1"/>
    <col min="2288" max="2307" width="13" style="37" customWidth="1"/>
    <col min="2308" max="2308" width="17.5546875" style="37" customWidth="1"/>
    <col min="2309" max="2309" width="13" style="37" customWidth="1"/>
    <col min="2310" max="2310" width="17.5546875" style="37" customWidth="1"/>
    <col min="2311" max="2311" width="21.109375" style="37" customWidth="1"/>
    <col min="2312" max="2312" width="13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534" width="9.109375" style="37" customWidth="1"/>
    <col min="2535" max="2535" width="25" style="37" customWidth="1"/>
    <col min="2536" max="2536" width="51.5546875" style="37" customWidth="1"/>
    <col min="2537" max="2537" width="15" style="37" bestFit="1" customWidth="1"/>
    <col min="2538" max="2538" width="14.109375" style="37" customWidth="1"/>
    <col min="2539" max="2539" width="13" style="37" customWidth="1"/>
    <col min="2540" max="2541" width="14.109375" style="37" customWidth="1"/>
    <col min="2542" max="2542" width="13" style="37" customWidth="1"/>
    <col min="2543" max="2543" width="14.109375" style="37" customWidth="1"/>
    <col min="2544" max="2563" width="13" style="37" customWidth="1"/>
    <col min="2564" max="2564" width="17.5546875" style="37" customWidth="1"/>
    <col min="2565" max="2565" width="13" style="37" customWidth="1"/>
    <col min="2566" max="2566" width="17.5546875" style="37" customWidth="1"/>
    <col min="2567" max="2567" width="21.109375" style="37" customWidth="1"/>
    <col min="2568" max="2568" width="13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790" width="9.109375" style="37" customWidth="1"/>
    <col min="2791" max="2791" width="25" style="37" customWidth="1"/>
    <col min="2792" max="2792" width="51.5546875" style="37" customWidth="1"/>
    <col min="2793" max="2793" width="15" style="37" bestFit="1" customWidth="1"/>
    <col min="2794" max="2794" width="14.109375" style="37" customWidth="1"/>
    <col min="2795" max="2795" width="13" style="37" customWidth="1"/>
    <col min="2796" max="2797" width="14.109375" style="37" customWidth="1"/>
    <col min="2798" max="2798" width="13" style="37" customWidth="1"/>
    <col min="2799" max="2799" width="14.109375" style="37" customWidth="1"/>
    <col min="2800" max="2819" width="13" style="37" customWidth="1"/>
    <col min="2820" max="2820" width="17.5546875" style="37" customWidth="1"/>
    <col min="2821" max="2821" width="13" style="37" customWidth="1"/>
    <col min="2822" max="2822" width="17.5546875" style="37" customWidth="1"/>
    <col min="2823" max="2823" width="21.109375" style="37" customWidth="1"/>
    <col min="2824" max="2824" width="13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3046" width="9.109375" style="37" customWidth="1"/>
    <col min="3047" max="3047" width="25" style="37" customWidth="1"/>
    <col min="3048" max="3048" width="51.5546875" style="37" customWidth="1"/>
    <col min="3049" max="3049" width="15" style="37" bestFit="1" customWidth="1"/>
    <col min="3050" max="3050" width="14.109375" style="37" customWidth="1"/>
    <col min="3051" max="3051" width="13" style="37" customWidth="1"/>
    <col min="3052" max="3053" width="14.109375" style="37" customWidth="1"/>
    <col min="3054" max="3054" width="13" style="37" customWidth="1"/>
    <col min="3055" max="3055" width="14.109375" style="37" customWidth="1"/>
    <col min="3056" max="3075" width="13" style="37" customWidth="1"/>
    <col min="3076" max="3076" width="17.5546875" style="37" customWidth="1"/>
    <col min="3077" max="3077" width="13" style="37" customWidth="1"/>
    <col min="3078" max="3078" width="17.5546875" style="37" customWidth="1"/>
    <col min="3079" max="3079" width="21.109375" style="37" customWidth="1"/>
    <col min="3080" max="3080" width="13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302" width="9.109375" style="37" customWidth="1"/>
    <col min="3303" max="3303" width="25" style="37" customWidth="1"/>
    <col min="3304" max="3304" width="51.5546875" style="37" customWidth="1"/>
    <col min="3305" max="3305" width="15" style="37" bestFit="1" customWidth="1"/>
    <col min="3306" max="3306" width="14.109375" style="37" customWidth="1"/>
    <col min="3307" max="3307" width="13" style="37" customWidth="1"/>
    <col min="3308" max="3309" width="14.109375" style="37" customWidth="1"/>
    <col min="3310" max="3310" width="13" style="37" customWidth="1"/>
    <col min="3311" max="3311" width="14.109375" style="37" customWidth="1"/>
    <col min="3312" max="3331" width="13" style="37" customWidth="1"/>
    <col min="3332" max="3332" width="17.5546875" style="37" customWidth="1"/>
    <col min="3333" max="3333" width="13" style="37" customWidth="1"/>
    <col min="3334" max="3334" width="17.5546875" style="37" customWidth="1"/>
    <col min="3335" max="3335" width="21.109375" style="37" customWidth="1"/>
    <col min="3336" max="3336" width="13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558" width="9.109375" style="37" customWidth="1"/>
    <col min="3559" max="3559" width="25" style="37" customWidth="1"/>
    <col min="3560" max="3560" width="51.5546875" style="37" customWidth="1"/>
    <col min="3561" max="3561" width="15" style="37" bestFit="1" customWidth="1"/>
    <col min="3562" max="3562" width="14.109375" style="37" customWidth="1"/>
    <col min="3563" max="3563" width="13" style="37" customWidth="1"/>
    <col min="3564" max="3565" width="14.109375" style="37" customWidth="1"/>
    <col min="3566" max="3566" width="13" style="37" customWidth="1"/>
    <col min="3567" max="3567" width="14.109375" style="37" customWidth="1"/>
    <col min="3568" max="3587" width="13" style="37" customWidth="1"/>
    <col min="3588" max="3588" width="17.5546875" style="37" customWidth="1"/>
    <col min="3589" max="3589" width="13" style="37" customWidth="1"/>
    <col min="3590" max="3590" width="17.5546875" style="37" customWidth="1"/>
    <col min="3591" max="3591" width="21.109375" style="37" customWidth="1"/>
    <col min="3592" max="3592" width="13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814" width="9.109375" style="37" customWidth="1"/>
    <col min="3815" max="3815" width="25" style="37" customWidth="1"/>
    <col min="3816" max="3816" width="51.5546875" style="37" customWidth="1"/>
    <col min="3817" max="3817" width="15" style="37" bestFit="1" customWidth="1"/>
    <col min="3818" max="3818" width="14.109375" style="37" customWidth="1"/>
    <col min="3819" max="3819" width="13" style="37" customWidth="1"/>
    <col min="3820" max="3821" width="14.109375" style="37" customWidth="1"/>
    <col min="3822" max="3822" width="13" style="37" customWidth="1"/>
    <col min="3823" max="3823" width="14.109375" style="37" customWidth="1"/>
    <col min="3824" max="3843" width="13" style="37" customWidth="1"/>
    <col min="3844" max="3844" width="17.5546875" style="37" customWidth="1"/>
    <col min="3845" max="3845" width="13" style="37" customWidth="1"/>
    <col min="3846" max="3846" width="17.5546875" style="37" customWidth="1"/>
    <col min="3847" max="3847" width="21.109375" style="37" customWidth="1"/>
    <col min="3848" max="3848" width="13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4070" width="9.109375" style="37" customWidth="1"/>
    <col min="4071" max="4071" width="25" style="37" customWidth="1"/>
    <col min="4072" max="4072" width="51.5546875" style="37" customWidth="1"/>
    <col min="4073" max="4073" width="15" style="37" bestFit="1" customWidth="1"/>
    <col min="4074" max="4074" width="14.109375" style="37" customWidth="1"/>
    <col min="4075" max="4075" width="13" style="37" customWidth="1"/>
    <col min="4076" max="4077" width="14.109375" style="37" customWidth="1"/>
    <col min="4078" max="4078" width="13" style="37" customWidth="1"/>
    <col min="4079" max="4079" width="14.109375" style="37" customWidth="1"/>
    <col min="4080" max="4099" width="13" style="37" customWidth="1"/>
    <col min="4100" max="4100" width="17.5546875" style="37" customWidth="1"/>
    <col min="4101" max="4101" width="13" style="37" customWidth="1"/>
    <col min="4102" max="4102" width="17.5546875" style="37" customWidth="1"/>
    <col min="4103" max="4103" width="21.109375" style="37" customWidth="1"/>
    <col min="4104" max="4104" width="13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326" width="9.109375" style="37" customWidth="1"/>
    <col min="4327" max="4327" width="25" style="37" customWidth="1"/>
    <col min="4328" max="4328" width="51.5546875" style="37" customWidth="1"/>
    <col min="4329" max="4329" width="15" style="37" bestFit="1" customWidth="1"/>
    <col min="4330" max="4330" width="14.109375" style="37" customWidth="1"/>
    <col min="4331" max="4331" width="13" style="37" customWidth="1"/>
    <col min="4332" max="4333" width="14.109375" style="37" customWidth="1"/>
    <col min="4334" max="4334" width="13" style="37" customWidth="1"/>
    <col min="4335" max="4335" width="14.109375" style="37" customWidth="1"/>
    <col min="4336" max="4355" width="13" style="37" customWidth="1"/>
    <col min="4356" max="4356" width="17.5546875" style="37" customWidth="1"/>
    <col min="4357" max="4357" width="13" style="37" customWidth="1"/>
    <col min="4358" max="4358" width="17.5546875" style="37" customWidth="1"/>
    <col min="4359" max="4359" width="21.109375" style="37" customWidth="1"/>
    <col min="4360" max="4360" width="13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582" width="9.109375" style="37" customWidth="1"/>
    <col min="4583" max="4583" width="25" style="37" customWidth="1"/>
    <col min="4584" max="4584" width="51.5546875" style="37" customWidth="1"/>
    <col min="4585" max="4585" width="15" style="37" bestFit="1" customWidth="1"/>
    <col min="4586" max="4586" width="14.109375" style="37" customWidth="1"/>
    <col min="4587" max="4587" width="13" style="37" customWidth="1"/>
    <col min="4588" max="4589" width="14.109375" style="37" customWidth="1"/>
    <col min="4590" max="4590" width="13" style="37" customWidth="1"/>
    <col min="4591" max="4591" width="14.109375" style="37" customWidth="1"/>
    <col min="4592" max="4611" width="13" style="37" customWidth="1"/>
    <col min="4612" max="4612" width="17.5546875" style="37" customWidth="1"/>
    <col min="4613" max="4613" width="13" style="37" customWidth="1"/>
    <col min="4614" max="4614" width="17.5546875" style="37" customWidth="1"/>
    <col min="4615" max="4615" width="21.109375" style="37" customWidth="1"/>
    <col min="4616" max="4616" width="13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838" width="9.109375" style="37" customWidth="1"/>
    <col min="4839" max="4839" width="25" style="37" customWidth="1"/>
    <col min="4840" max="4840" width="51.5546875" style="37" customWidth="1"/>
    <col min="4841" max="4841" width="15" style="37" bestFit="1" customWidth="1"/>
    <col min="4842" max="4842" width="14.109375" style="37" customWidth="1"/>
    <col min="4843" max="4843" width="13" style="37" customWidth="1"/>
    <col min="4844" max="4845" width="14.109375" style="37" customWidth="1"/>
    <col min="4846" max="4846" width="13" style="37" customWidth="1"/>
    <col min="4847" max="4847" width="14.109375" style="37" customWidth="1"/>
    <col min="4848" max="4867" width="13" style="37" customWidth="1"/>
    <col min="4868" max="4868" width="17.5546875" style="37" customWidth="1"/>
    <col min="4869" max="4869" width="13" style="37" customWidth="1"/>
    <col min="4870" max="4870" width="17.5546875" style="37" customWidth="1"/>
    <col min="4871" max="4871" width="21.109375" style="37" customWidth="1"/>
    <col min="4872" max="4872" width="13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5094" width="9.109375" style="37" customWidth="1"/>
    <col min="5095" max="5095" width="25" style="37" customWidth="1"/>
    <col min="5096" max="5096" width="51.5546875" style="37" customWidth="1"/>
    <col min="5097" max="5097" width="15" style="37" bestFit="1" customWidth="1"/>
    <col min="5098" max="5098" width="14.109375" style="37" customWidth="1"/>
    <col min="5099" max="5099" width="13" style="37" customWidth="1"/>
    <col min="5100" max="5101" width="14.109375" style="37" customWidth="1"/>
    <col min="5102" max="5102" width="13" style="37" customWidth="1"/>
    <col min="5103" max="5103" width="14.109375" style="37" customWidth="1"/>
    <col min="5104" max="5123" width="13" style="37" customWidth="1"/>
    <col min="5124" max="5124" width="17.5546875" style="37" customWidth="1"/>
    <col min="5125" max="5125" width="13" style="37" customWidth="1"/>
    <col min="5126" max="5126" width="17.5546875" style="37" customWidth="1"/>
    <col min="5127" max="5127" width="21.109375" style="37" customWidth="1"/>
    <col min="5128" max="5128" width="13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350" width="9.109375" style="37" customWidth="1"/>
    <col min="5351" max="5351" width="25" style="37" customWidth="1"/>
    <col min="5352" max="5352" width="51.5546875" style="37" customWidth="1"/>
    <col min="5353" max="5353" width="15" style="37" bestFit="1" customWidth="1"/>
    <col min="5354" max="5354" width="14.109375" style="37" customWidth="1"/>
    <col min="5355" max="5355" width="13" style="37" customWidth="1"/>
    <col min="5356" max="5357" width="14.109375" style="37" customWidth="1"/>
    <col min="5358" max="5358" width="13" style="37" customWidth="1"/>
    <col min="5359" max="5359" width="14.109375" style="37" customWidth="1"/>
    <col min="5360" max="5379" width="13" style="37" customWidth="1"/>
    <col min="5380" max="5380" width="17.5546875" style="37" customWidth="1"/>
    <col min="5381" max="5381" width="13" style="37" customWidth="1"/>
    <col min="5382" max="5382" width="17.5546875" style="37" customWidth="1"/>
    <col min="5383" max="5383" width="21.109375" style="37" customWidth="1"/>
    <col min="5384" max="5384" width="13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606" width="9.109375" style="37" customWidth="1"/>
    <col min="5607" max="5607" width="25" style="37" customWidth="1"/>
    <col min="5608" max="5608" width="51.5546875" style="37" customWidth="1"/>
    <col min="5609" max="5609" width="15" style="37" bestFit="1" customWidth="1"/>
    <col min="5610" max="5610" width="14.109375" style="37" customWidth="1"/>
    <col min="5611" max="5611" width="13" style="37" customWidth="1"/>
    <col min="5612" max="5613" width="14.109375" style="37" customWidth="1"/>
    <col min="5614" max="5614" width="13" style="37" customWidth="1"/>
    <col min="5615" max="5615" width="14.109375" style="37" customWidth="1"/>
    <col min="5616" max="5635" width="13" style="37" customWidth="1"/>
    <col min="5636" max="5636" width="17.5546875" style="37" customWidth="1"/>
    <col min="5637" max="5637" width="13" style="37" customWidth="1"/>
    <col min="5638" max="5638" width="17.5546875" style="37" customWidth="1"/>
    <col min="5639" max="5639" width="21.109375" style="37" customWidth="1"/>
    <col min="5640" max="5640" width="13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862" width="9.109375" style="37" customWidth="1"/>
    <col min="5863" max="5863" width="25" style="37" customWidth="1"/>
    <col min="5864" max="5864" width="51.5546875" style="37" customWidth="1"/>
    <col min="5865" max="5865" width="15" style="37" bestFit="1" customWidth="1"/>
    <col min="5866" max="5866" width="14.109375" style="37" customWidth="1"/>
    <col min="5867" max="5867" width="13" style="37" customWidth="1"/>
    <col min="5868" max="5869" width="14.109375" style="37" customWidth="1"/>
    <col min="5870" max="5870" width="13" style="37" customWidth="1"/>
    <col min="5871" max="5871" width="14.109375" style="37" customWidth="1"/>
    <col min="5872" max="5891" width="13" style="37" customWidth="1"/>
    <col min="5892" max="5892" width="17.5546875" style="37" customWidth="1"/>
    <col min="5893" max="5893" width="13" style="37" customWidth="1"/>
    <col min="5894" max="5894" width="17.5546875" style="37" customWidth="1"/>
    <col min="5895" max="5895" width="21.109375" style="37" customWidth="1"/>
    <col min="5896" max="5896" width="13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6118" width="9.109375" style="37" customWidth="1"/>
    <col min="6119" max="6119" width="25" style="37" customWidth="1"/>
    <col min="6120" max="6120" width="51.5546875" style="37" customWidth="1"/>
    <col min="6121" max="6121" width="15" style="37" bestFit="1" customWidth="1"/>
    <col min="6122" max="6122" width="14.109375" style="37" customWidth="1"/>
    <col min="6123" max="6123" width="13" style="37" customWidth="1"/>
    <col min="6124" max="6125" width="14.109375" style="37" customWidth="1"/>
    <col min="6126" max="6126" width="13" style="37" customWidth="1"/>
    <col min="6127" max="6127" width="14.109375" style="37" customWidth="1"/>
    <col min="6128" max="6147" width="13" style="37" customWidth="1"/>
    <col min="6148" max="6148" width="17.5546875" style="37" customWidth="1"/>
    <col min="6149" max="6149" width="13" style="37" customWidth="1"/>
    <col min="6150" max="6150" width="17.5546875" style="37" customWidth="1"/>
    <col min="6151" max="6151" width="21.109375" style="37" customWidth="1"/>
    <col min="6152" max="6152" width="13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374" width="9.109375" style="37" customWidth="1"/>
    <col min="6375" max="6375" width="25" style="37" customWidth="1"/>
    <col min="6376" max="6376" width="51.5546875" style="37" customWidth="1"/>
    <col min="6377" max="6377" width="15" style="37" bestFit="1" customWidth="1"/>
    <col min="6378" max="6378" width="14.109375" style="37" customWidth="1"/>
    <col min="6379" max="6379" width="13" style="37" customWidth="1"/>
    <col min="6380" max="6381" width="14.109375" style="37" customWidth="1"/>
    <col min="6382" max="6382" width="13" style="37" customWidth="1"/>
    <col min="6383" max="6383" width="14.109375" style="37" customWidth="1"/>
    <col min="6384" max="6403" width="13" style="37" customWidth="1"/>
    <col min="6404" max="6404" width="17.5546875" style="37" customWidth="1"/>
    <col min="6405" max="6405" width="13" style="37" customWidth="1"/>
    <col min="6406" max="6406" width="17.5546875" style="37" customWidth="1"/>
    <col min="6407" max="6407" width="21.109375" style="37" customWidth="1"/>
    <col min="6408" max="6408" width="13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630" width="9.109375" style="37" customWidth="1"/>
    <col min="6631" max="6631" width="25" style="37" customWidth="1"/>
    <col min="6632" max="6632" width="51.5546875" style="37" customWidth="1"/>
    <col min="6633" max="6633" width="15" style="37" bestFit="1" customWidth="1"/>
    <col min="6634" max="6634" width="14.109375" style="37" customWidth="1"/>
    <col min="6635" max="6635" width="13" style="37" customWidth="1"/>
    <col min="6636" max="6637" width="14.109375" style="37" customWidth="1"/>
    <col min="6638" max="6638" width="13" style="37" customWidth="1"/>
    <col min="6639" max="6639" width="14.109375" style="37" customWidth="1"/>
    <col min="6640" max="6659" width="13" style="37" customWidth="1"/>
    <col min="6660" max="6660" width="17.5546875" style="37" customWidth="1"/>
    <col min="6661" max="6661" width="13" style="37" customWidth="1"/>
    <col min="6662" max="6662" width="17.5546875" style="37" customWidth="1"/>
    <col min="6663" max="6663" width="21.109375" style="37" customWidth="1"/>
    <col min="6664" max="6664" width="13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886" width="9.109375" style="37" customWidth="1"/>
    <col min="6887" max="6887" width="25" style="37" customWidth="1"/>
    <col min="6888" max="6888" width="51.5546875" style="37" customWidth="1"/>
    <col min="6889" max="6889" width="15" style="37" bestFit="1" customWidth="1"/>
    <col min="6890" max="6890" width="14.109375" style="37" customWidth="1"/>
    <col min="6891" max="6891" width="13" style="37" customWidth="1"/>
    <col min="6892" max="6893" width="14.109375" style="37" customWidth="1"/>
    <col min="6894" max="6894" width="13" style="37" customWidth="1"/>
    <col min="6895" max="6895" width="14.109375" style="37" customWidth="1"/>
    <col min="6896" max="6915" width="13" style="37" customWidth="1"/>
    <col min="6916" max="6916" width="17.5546875" style="37" customWidth="1"/>
    <col min="6917" max="6917" width="13" style="37" customWidth="1"/>
    <col min="6918" max="6918" width="17.5546875" style="37" customWidth="1"/>
    <col min="6919" max="6919" width="21.109375" style="37" customWidth="1"/>
    <col min="6920" max="6920" width="13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7142" width="9.109375" style="37" customWidth="1"/>
    <col min="7143" max="7143" width="25" style="37" customWidth="1"/>
    <col min="7144" max="7144" width="51.5546875" style="37" customWidth="1"/>
    <col min="7145" max="7145" width="15" style="37" bestFit="1" customWidth="1"/>
    <col min="7146" max="7146" width="14.109375" style="37" customWidth="1"/>
    <col min="7147" max="7147" width="13" style="37" customWidth="1"/>
    <col min="7148" max="7149" width="14.109375" style="37" customWidth="1"/>
    <col min="7150" max="7150" width="13" style="37" customWidth="1"/>
    <col min="7151" max="7151" width="14.109375" style="37" customWidth="1"/>
    <col min="7152" max="7171" width="13" style="37" customWidth="1"/>
    <col min="7172" max="7172" width="17.5546875" style="37" customWidth="1"/>
    <col min="7173" max="7173" width="13" style="37" customWidth="1"/>
    <col min="7174" max="7174" width="17.5546875" style="37" customWidth="1"/>
    <col min="7175" max="7175" width="21.109375" style="37" customWidth="1"/>
    <col min="7176" max="7176" width="13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398" width="9.109375" style="37" customWidth="1"/>
    <col min="7399" max="7399" width="25" style="37" customWidth="1"/>
    <col min="7400" max="7400" width="51.5546875" style="37" customWidth="1"/>
    <col min="7401" max="7401" width="15" style="37" bestFit="1" customWidth="1"/>
    <col min="7402" max="7402" width="14.109375" style="37" customWidth="1"/>
    <col min="7403" max="7403" width="13" style="37" customWidth="1"/>
    <col min="7404" max="7405" width="14.109375" style="37" customWidth="1"/>
    <col min="7406" max="7406" width="13" style="37" customWidth="1"/>
    <col min="7407" max="7407" width="14.109375" style="37" customWidth="1"/>
    <col min="7408" max="7427" width="13" style="37" customWidth="1"/>
    <col min="7428" max="7428" width="17.5546875" style="37" customWidth="1"/>
    <col min="7429" max="7429" width="13" style="37" customWidth="1"/>
    <col min="7430" max="7430" width="17.5546875" style="37" customWidth="1"/>
    <col min="7431" max="7431" width="21.109375" style="37" customWidth="1"/>
    <col min="7432" max="7432" width="13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654" width="9.109375" style="37" customWidth="1"/>
    <col min="7655" max="7655" width="25" style="37" customWidth="1"/>
    <col min="7656" max="7656" width="51.5546875" style="37" customWidth="1"/>
    <col min="7657" max="7657" width="15" style="37" bestFit="1" customWidth="1"/>
    <col min="7658" max="7658" width="14.109375" style="37" customWidth="1"/>
    <col min="7659" max="7659" width="13" style="37" customWidth="1"/>
    <col min="7660" max="7661" width="14.109375" style="37" customWidth="1"/>
    <col min="7662" max="7662" width="13" style="37" customWidth="1"/>
    <col min="7663" max="7663" width="14.109375" style="37" customWidth="1"/>
    <col min="7664" max="7683" width="13" style="37" customWidth="1"/>
    <col min="7684" max="7684" width="17.5546875" style="37" customWidth="1"/>
    <col min="7685" max="7685" width="13" style="37" customWidth="1"/>
    <col min="7686" max="7686" width="17.5546875" style="37" customWidth="1"/>
    <col min="7687" max="7687" width="21.109375" style="37" customWidth="1"/>
    <col min="7688" max="7688" width="13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910" width="9.109375" style="37" customWidth="1"/>
    <col min="7911" max="7911" width="25" style="37" customWidth="1"/>
    <col min="7912" max="7912" width="51.5546875" style="37" customWidth="1"/>
    <col min="7913" max="7913" width="15" style="37" bestFit="1" customWidth="1"/>
    <col min="7914" max="7914" width="14.109375" style="37" customWidth="1"/>
    <col min="7915" max="7915" width="13" style="37" customWidth="1"/>
    <col min="7916" max="7917" width="14.109375" style="37" customWidth="1"/>
    <col min="7918" max="7918" width="13" style="37" customWidth="1"/>
    <col min="7919" max="7919" width="14.109375" style="37" customWidth="1"/>
    <col min="7920" max="7939" width="13" style="37" customWidth="1"/>
    <col min="7940" max="7940" width="17.5546875" style="37" customWidth="1"/>
    <col min="7941" max="7941" width="13" style="37" customWidth="1"/>
    <col min="7942" max="7942" width="17.5546875" style="37" customWidth="1"/>
    <col min="7943" max="7943" width="21.109375" style="37" customWidth="1"/>
    <col min="7944" max="7944" width="13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8166" width="9.109375" style="37" customWidth="1"/>
    <col min="8167" max="8167" width="25" style="37" customWidth="1"/>
    <col min="8168" max="8168" width="51.5546875" style="37" customWidth="1"/>
    <col min="8169" max="8169" width="15" style="37" bestFit="1" customWidth="1"/>
    <col min="8170" max="8170" width="14.109375" style="37" customWidth="1"/>
    <col min="8171" max="8171" width="13" style="37" customWidth="1"/>
    <col min="8172" max="8173" width="14.109375" style="37" customWidth="1"/>
    <col min="8174" max="8174" width="13" style="37" customWidth="1"/>
    <col min="8175" max="8175" width="14.109375" style="37" customWidth="1"/>
    <col min="8176" max="8195" width="13" style="37" customWidth="1"/>
    <col min="8196" max="8196" width="17.5546875" style="37" customWidth="1"/>
    <col min="8197" max="8197" width="13" style="37" customWidth="1"/>
    <col min="8198" max="8198" width="17.5546875" style="37" customWidth="1"/>
    <col min="8199" max="8199" width="21.109375" style="37" customWidth="1"/>
    <col min="8200" max="8200" width="13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422" width="9.109375" style="37" customWidth="1"/>
    <col min="8423" max="8423" width="25" style="37" customWidth="1"/>
    <col min="8424" max="8424" width="51.5546875" style="37" customWidth="1"/>
    <col min="8425" max="8425" width="15" style="37" bestFit="1" customWidth="1"/>
    <col min="8426" max="8426" width="14.109375" style="37" customWidth="1"/>
    <col min="8427" max="8427" width="13" style="37" customWidth="1"/>
    <col min="8428" max="8429" width="14.109375" style="37" customWidth="1"/>
    <col min="8430" max="8430" width="13" style="37" customWidth="1"/>
    <col min="8431" max="8431" width="14.109375" style="37" customWidth="1"/>
    <col min="8432" max="8451" width="13" style="37" customWidth="1"/>
    <col min="8452" max="8452" width="17.5546875" style="37" customWidth="1"/>
    <col min="8453" max="8453" width="13" style="37" customWidth="1"/>
    <col min="8454" max="8454" width="17.5546875" style="37" customWidth="1"/>
    <col min="8455" max="8455" width="21.109375" style="37" customWidth="1"/>
    <col min="8456" max="8456" width="13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678" width="9.109375" style="37" customWidth="1"/>
    <col min="8679" max="8679" width="25" style="37" customWidth="1"/>
    <col min="8680" max="8680" width="51.5546875" style="37" customWidth="1"/>
    <col min="8681" max="8681" width="15" style="37" bestFit="1" customWidth="1"/>
    <col min="8682" max="8682" width="14.109375" style="37" customWidth="1"/>
    <col min="8683" max="8683" width="13" style="37" customWidth="1"/>
    <col min="8684" max="8685" width="14.109375" style="37" customWidth="1"/>
    <col min="8686" max="8686" width="13" style="37" customWidth="1"/>
    <col min="8687" max="8687" width="14.109375" style="37" customWidth="1"/>
    <col min="8688" max="8707" width="13" style="37" customWidth="1"/>
    <col min="8708" max="8708" width="17.5546875" style="37" customWidth="1"/>
    <col min="8709" max="8709" width="13" style="37" customWidth="1"/>
    <col min="8710" max="8710" width="17.5546875" style="37" customWidth="1"/>
    <col min="8711" max="8711" width="21.109375" style="37" customWidth="1"/>
    <col min="8712" max="8712" width="13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934" width="9.109375" style="37" customWidth="1"/>
    <col min="8935" max="8935" width="25" style="37" customWidth="1"/>
    <col min="8936" max="8936" width="51.5546875" style="37" customWidth="1"/>
    <col min="8937" max="8937" width="15" style="37" bestFit="1" customWidth="1"/>
    <col min="8938" max="8938" width="14.109375" style="37" customWidth="1"/>
    <col min="8939" max="8939" width="13" style="37" customWidth="1"/>
    <col min="8940" max="8941" width="14.109375" style="37" customWidth="1"/>
    <col min="8942" max="8942" width="13" style="37" customWidth="1"/>
    <col min="8943" max="8943" width="14.109375" style="37" customWidth="1"/>
    <col min="8944" max="8963" width="13" style="37" customWidth="1"/>
    <col min="8964" max="8964" width="17.5546875" style="37" customWidth="1"/>
    <col min="8965" max="8965" width="13" style="37" customWidth="1"/>
    <col min="8966" max="8966" width="17.5546875" style="37" customWidth="1"/>
    <col min="8967" max="8967" width="21.109375" style="37" customWidth="1"/>
    <col min="8968" max="8968" width="13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9190" width="9.109375" style="37" customWidth="1"/>
    <col min="9191" max="9191" width="25" style="37" customWidth="1"/>
    <col min="9192" max="9192" width="51.5546875" style="37" customWidth="1"/>
    <col min="9193" max="9193" width="15" style="37" bestFit="1" customWidth="1"/>
    <col min="9194" max="9194" width="14.109375" style="37" customWidth="1"/>
    <col min="9195" max="9195" width="13" style="37" customWidth="1"/>
    <col min="9196" max="9197" width="14.109375" style="37" customWidth="1"/>
    <col min="9198" max="9198" width="13" style="37" customWidth="1"/>
    <col min="9199" max="9199" width="14.109375" style="37" customWidth="1"/>
    <col min="9200" max="9219" width="13" style="37" customWidth="1"/>
    <col min="9220" max="9220" width="17.5546875" style="37" customWidth="1"/>
    <col min="9221" max="9221" width="13" style="37" customWidth="1"/>
    <col min="9222" max="9222" width="17.5546875" style="37" customWidth="1"/>
    <col min="9223" max="9223" width="21.109375" style="37" customWidth="1"/>
    <col min="9224" max="9224" width="13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446" width="9.109375" style="37" customWidth="1"/>
    <col min="9447" max="9447" width="25" style="37" customWidth="1"/>
    <col min="9448" max="9448" width="51.5546875" style="37" customWidth="1"/>
    <col min="9449" max="9449" width="15" style="37" bestFit="1" customWidth="1"/>
    <col min="9450" max="9450" width="14.109375" style="37" customWidth="1"/>
    <col min="9451" max="9451" width="13" style="37" customWidth="1"/>
    <col min="9452" max="9453" width="14.109375" style="37" customWidth="1"/>
    <col min="9454" max="9454" width="13" style="37" customWidth="1"/>
    <col min="9455" max="9455" width="14.109375" style="37" customWidth="1"/>
    <col min="9456" max="9475" width="13" style="37" customWidth="1"/>
    <col min="9476" max="9476" width="17.5546875" style="37" customWidth="1"/>
    <col min="9477" max="9477" width="13" style="37" customWidth="1"/>
    <col min="9478" max="9478" width="17.5546875" style="37" customWidth="1"/>
    <col min="9479" max="9479" width="21.109375" style="37" customWidth="1"/>
    <col min="9480" max="9480" width="13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702" width="9.109375" style="37" customWidth="1"/>
    <col min="9703" max="9703" width="25" style="37" customWidth="1"/>
    <col min="9704" max="9704" width="51.5546875" style="37" customWidth="1"/>
    <col min="9705" max="9705" width="15" style="37" bestFit="1" customWidth="1"/>
    <col min="9706" max="9706" width="14.109375" style="37" customWidth="1"/>
    <col min="9707" max="9707" width="13" style="37" customWidth="1"/>
    <col min="9708" max="9709" width="14.109375" style="37" customWidth="1"/>
    <col min="9710" max="9710" width="13" style="37" customWidth="1"/>
    <col min="9711" max="9711" width="14.109375" style="37" customWidth="1"/>
    <col min="9712" max="9731" width="13" style="37" customWidth="1"/>
    <col min="9732" max="9732" width="17.5546875" style="37" customWidth="1"/>
    <col min="9733" max="9733" width="13" style="37" customWidth="1"/>
    <col min="9734" max="9734" width="17.5546875" style="37" customWidth="1"/>
    <col min="9735" max="9735" width="21.109375" style="37" customWidth="1"/>
    <col min="9736" max="9736" width="13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958" width="9.109375" style="37" customWidth="1"/>
    <col min="9959" max="9959" width="25" style="37" customWidth="1"/>
    <col min="9960" max="9960" width="51.5546875" style="37" customWidth="1"/>
    <col min="9961" max="9961" width="15" style="37" bestFit="1" customWidth="1"/>
    <col min="9962" max="9962" width="14.109375" style="37" customWidth="1"/>
    <col min="9963" max="9963" width="13" style="37" customWidth="1"/>
    <col min="9964" max="9965" width="14.109375" style="37" customWidth="1"/>
    <col min="9966" max="9966" width="13" style="37" customWidth="1"/>
    <col min="9967" max="9967" width="14.109375" style="37" customWidth="1"/>
    <col min="9968" max="9987" width="13" style="37" customWidth="1"/>
    <col min="9988" max="9988" width="17.5546875" style="37" customWidth="1"/>
    <col min="9989" max="9989" width="13" style="37" customWidth="1"/>
    <col min="9990" max="9990" width="17.5546875" style="37" customWidth="1"/>
    <col min="9991" max="9991" width="21.109375" style="37" customWidth="1"/>
    <col min="9992" max="9992" width="13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10214" width="9.109375" style="37" customWidth="1"/>
    <col min="10215" max="10215" width="25" style="37" customWidth="1"/>
    <col min="10216" max="10216" width="51.5546875" style="37" customWidth="1"/>
    <col min="10217" max="10217" width="15" style="37" bestFit="1" customWidth="1"/>
    <col min="10218" max="10218" width="14.109375" style="37" customWidth="1"/>
    <col min="10219" max="10219" width="13" style="37" customWidth="1"/>
    <col min="10220" max="10221" width="14.109375" style="37" customWidth="1"/>
    <col min="10222" max="10222" width="13" style="37" customWidth="1"/>
    <col min="10223" max="10223" width="14.109375" style="37" customWidth="1"/>
    <col min="10224" max="10243" width="13" style="37" customWidth="1"/>
    <col min="10244" max="10244" width="17.5546875" style="37" customWidth="1"/>
    <col min="10245" max="10245" width="13" style="37" customWidth="1"/>
    <col min="10246" max="10246" width="17.5546875" style="37" customWidth="1"/>
    <col min="10247" max="10247" width="21.109375" style="37" customWidth="1"/>
    <col min="10248" max="10248" width="13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470" width="9.109375" style="37" customWidth="1"/>
    <col min="10471" max="10471" width="25" style="37" customWidth="1"/>
    <col min="10472" max="10472" width="51.5546875" style="37" customWidth="1"/>
    <col min="10473" max="10473" width="15" style="37" bestFit="1" customWidth="1"/>
    <col min="10474" max="10474" width="14.109375" style="37" customWidth="1"/>
    <col min="10475" max="10475" width="13" style="37" customWidth="1"/>
    <col min="10476" max="10477" width="14.109375" style="37" customWidth="1"/>
    <col min="10478" max="10478" width="13" style="37" customWidth="1"/>
    <col min="10479" max="10479" width="14.109375" style="37" customWidth="1"/>
    <col min="10480" max="10499" width="13" style="37" customWidth="1"/>
    <col min="10500" max="10500" width="17.5546875" style="37" customWidth="1"/>
    <col min="10501" max="10501" width="13" style="37" customWidth="1"/>
    <col min="10502" max="10502" width="17.5546875" style="37" customWidth="1"/>
    <col min="10503" max="10503" width="21.109375" style="37" customWidth="1"/>
    <col min="10504" max="10504" width="13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726" width="9.109375" style="37" customWidth="1"/>
    <col min="10727" max="10727" width="25" style="37" customWidth="1"/>
    <col min="10728" max="10728" width="51.5546875" style="37" customWidth="1"/>
    <col min="10729" max="10729" width="15" style="37" bestFit="1" customWidth="1"/>
    <col min="10730" max="10730" width="14.109375" style="37" customWidth="1"/>
    <col min="10731" max="10731" width="13" style="37" customWidth="1"/>
    <col min="10732" max="10733" width="14.109375" style="37" customWidth="1"/>
    <col min="10734" max="10734" width="13" style="37" customWidth="1"/>
    <col min="10735" max="10735" width="14.109375" style="37" customWidth="1"/>
    <col min="10736" max="10755" width="13" style="37" customWidth="1"/>
    <col min="10756" max="10756" width="17.5546875" style="37" customWidth="1"/>
    <col min="10757" max="10757" width="13" style="37" customWidth="1"/>
    <col min="10758" max="10758" width="17.5546875" style="37" customWidth="1"/>
    <col min="10759" max="10759" width="21.109375" style="37" customWidth="1"/>
    <col min="10760" max="10760" width="13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982" width="9.109375" style="37" customWidth="1"/>
    <col min="10983" max="10983" width="25" style="37" customWidth="1"/>
    <col min="10984" max="10984" width="51.5546875" style="37" customWidth="1"/>
    <col min="10985" max="10985" width="15" style="37" bestFit="1" customWidth="1"/>
    <col min="10986" max="10986" width="14.109375" style="37" customWidth="1"/>
    <col min="10987" max="10987" width="13" style="37" customWidth="1"/>
    <col min="10988" max="10989" width="14.109375" style="37" customWidth="1"/>
    <col min="10990" max="10990" width="13" style="37" customWidth="1"/>
    <col min="10991" max="10991" width="14.109375" style="37" customWidth="1"/>
    <col min="10992" max="11011" width="13" style="37" customWidth="1"/>
    <col min="11012" max="11012" width="17.5546875" style="37" customWidth="1"/>
    <col min="11013" max="11013" width="13" style="37" customWidth="1"/>
    <col min="11014" max="11014" width="17.5546875" style="37" customWidth="1"/>
    <col min="11015" max="11015" width="21.109375" style="37" customWidth="1"/>
    <col min="11016" max="11016" width="13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238" width="9.109375" style="37" customWidth="1"/>
    <col min="11239" max="11239" width="25" style="37" customWidth="1"/>
    <col min="11240" max="11240" width="51.5546875" style="37" customWidth="1"/>
    <col min="11241" max="11241" width="15" style="37" bestFit="1" customWidth="1"/>
    <col min="11242" max="11242" width="14.109375" style="37" customWidth="1"/>
    <col min="11243" max="11243" width="13" style="37" customWidth="1"/>
    <col min="11244" max="11245" width="14.109375" style="37" customWidth="1"/>
    <col min="11246" max="11246" width="13" style="37" customWidth="1"/>
    <col min="11247" max="11247" width="14.109375" style="37" customWidth="1"/>
    <col min="11248" max="11267" width="13" style="37" customWidth="1"/>
    <col min="11268" max="11268" width="17.5546875" style="37" customWidth="1"/>
    <col min="11269" max="11269" width="13" style="37" customWidth="1"/>
    <col min="11270" max="11270" width="17.5546875" style="37" customWidth="1"/>
    <col min="11271" max="11271" width="21.109375" style="37" customWidth="1"/>
    <col min="11272" max="11272" width="13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494" width="9.109375" style="37" customWidth="1"/>
    <col min="11495" max="11495" width="25" style="37" customWidth="1"/>
    <col min="11496" max="11496" width="51.5546875" style="37" customWidth="1"/>
    <col min="11497" max="11497" width="15" style="37" bestFit="1" customWidth="1"/>
    <col min="11498" max="11498" width="14.109375" style="37" customWidth="1"/>
    <col min="11499" max="11499" width="13" style="37" customWidth="1"/>
    <col min="11500" max="11501" width="14.109375" style="37" customWidth="1"/>
    <col min="11502" max="11502" width="13" style="37" customWidth="1"/>
    <col min="11503" max="11503" width="14.109375" style="37" customWidth="1"/>
    <col min="11504" max="11523" width="13" style="37" customWidth="1"/>
    <col min="11524" max="11524" width="17.5546875" style="37" customWidth="1"/>
    <col min="11525" max="11525" width="13" style="37" customWidth="1"/>
    <col min="11526" max="11526" width="17.5546875" style="37" customWidth="1"/>
    <col min="11527" max="11527" width="21.109375" style="37" customWidth="1"/>
    <col min="11528" max="11528" width="13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750" width="9.109375" style="37" customWidth="1"/>
    <col min="11751" max="11751" width="25" style="37" customWidth="1"/>
    <col min="11752" max="11752" width="51.5546875" style="37" customWidth="1"/>
    <col min="11753" max="11753" width="15" style="37" bestFit="1" customWidth="1"/>
    <col min="11754" max="11754" width="14.109375" style="37" customWidth="1"/>
    <col min="11755" max="11755" width="13" style="37" customWidth="1"/>
    <col min="11756" max="11757" width="14.109375" style="37" customWidth="1"/>
    <col min="11758" max="11758" width="13" style="37" customWidth="1"/>
    <col min="11759" max="11759" width="14.109375" style="37" customWidth="1"/>
    <col min="11760" max="11779" width="13" style="37" customWidth="1"/>
    <col min="11780" max="11780" width="17.5546875" style="37" customWidth="1"/>
    <col min="11781" max="11781" width="13" style="37" customWidth="1"/>
    <col min="11782" max="11782" width="17.5546875" style="37" customWidth="1"/>
    <col min="11783" max="11783" width="21.109375" style="37" customWidth="1"/>
    <col min="11784" max="11784" width="13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2006" width="9.109375" style="37" customWidth="1"/>
    <col min="12007" max="12007" width="25" style="37" customWidth="1"/>
    <col min="12008" max="12008" width="51.5546875" style="37" customWidth="1"/>
    <col min="12009" max="12009" width="15" style="37" bestFit="1" customWidth="1"/>
    <col min="12010" max="12010" width="14.109375" style="37" customWidth="1"/>
    <col min="12011" max="12011" width="13" style="37" customWidth="1"/>
    <col min="12012" max="12013" width="14.109375" style="37" customWidth="1"/>
    <col min="12014" max="12014" width="13" style="37" customWidth="1"/>
    <col min="12015" max="12015" width="14.109375" style="37" customWidth="1"/>
    <col min="12016" max="12035" width="13" style="37" customWidth="1"/>
    <col min="12036" max="12036" width="17.5546875" style="37" customWidth="1"/>
    <col min="12037" max="12037" width="13" style="37" customWidth="1"/>
    <col min="12038" max="12038" width="17.5546875" style="37" customWidth="1"/>
    <col min="12039" max="12039" width="21.109375" style="37" customWidth="1"/>
    <col min="12040" max="12040" width="13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262" width="9.109375" style="37" customWidth="1"/>
    <col min="12263" max="12263" width="25" style="37" customWidth="1"/>
    <col min="12264" max="12264" width="51.5546875" style="37" customWidth="1"/>
    <col min="12265" max="12265" width="15" style="37" bestFit="1" customWidth="1"/>
    <col min="12266" max="12266" width="14.109375" style="37" customWidth="1"/>
    <col min="12267" max="12267" width="13" style="37" customWidth="1"/>
    <col min="12268" max="12269" width="14.109375" style="37" customWidth="1"/>
    <col min="12270" max="12270" width="13" style="37" customWidth="1"/>
    <col min="12271" max="12271" width="14.109375" style="37" customWidth="1"/>
    <col min="12272" max="12291" width="13" style="37" customWidth="1"/>
    <col min="12292" max="12292" width="17.5546875" style="37" customWidth="1"/>
    <col min="12293" max="12293" width="13" style="37" customWidth="1"/>
    <col min="12294" max="12294" width="17.5546875" style="37" customWidth="1"/>
    <col min="12295" max="12295" width="21.109375" style="37" customWidth="1"/>
    <col min="12296" max="12296" width="13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518" width="9.109375" style="37" customWidth="1"/>
    <col min="12519" max="12519" width="25" style="37" customWidth="1"/>
    <col min="12520" max="12520" width="51.5546875" style="37" customWidth="1"/>
    <col min="12521" max="12521" width="15" style="37" bestFit="1" customWidth="1"/>
    <col min="12522" max="12522" width="14.109375" style="37" customWidth="1"/>
    <col min="12523" max="12523" width="13" style="37" customWidth="1"/>
    <col min="12524" max="12525" width="14.109375" style="37" customWidth="1"/>
    <col min="12526" max="12526" width="13" style="37" customWidth="1"/>
    <col min="12527" max="12527" width="14.109375" style="37" customWidth="1"/>
    <col min="12528" max="12547" width="13" style="37" customWidth="1"/>
    <col min="12548" max="12548" width="17.5546875" style="37" customWidth="1"/>
    <col min="12549" max="12549" width="13" style="37" customWidth="1"/>
    <col min="12550" max="12550" width="17.5546875" style="37" customWidth="1"/>
    <col min="12551" max="12551" width="21.109375" style="37" customWidth="1"/>
    <col min="12552" max="12552" width="13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774" width="9.109375" style="37" customWidth="1"/>
    <col min="12775" max="12775" width="25" style="37" customWidth="1"/>
    <col min="12776" max="12776" width="51.5546875" style="37" customWidth="1"/>
    <col min="12777" max="12777" width="15" style="37" bestFit="1" customWidth="1"/>
    <col min="12778" max="12778" width="14.109375" style="37" customWidth="1"/>
    <col min="12779" max="12779" width="13" style="37" customWidth="1"/>
    <col min="12780" max="12781" width="14.109375" style="37" customWidth="1"/>
    <col min="12782" max="12782" width="13" style="37" customWidth="1"/>
    <col min="12783" max="12783" width="14.109375" style="37" customWidth="1"/>
    <col min="12784" max="12803" width="13" style="37" customWidth="1"/>
    <col min="12804" max="12804" width="17.5546875" style="37" customWidth="1"/>
    <col min="12805" max="12805" width="13" style="37" customWidth="1"/>
    <col min="12806" max="12806" width="17.5546875" style="37" customWidth="1"/>
    <col min="12807" max="12807" width="21.109375" style="37" customWidth="1"/>
    <col min="12808" max="12808" width="13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3030" width="9.109375" style="37" customWidth="1"/>
    <col min="13031" max="13031" width="25" style="37" customWidth="1"/>
    <col min="13032" max="13032" width="51.5546875" style="37" customWidth="1"/>
    <col min="13033" max="13033" width="15" style="37" bestFit="1" customWidth="1"/>
    <col min="13034" max="13034" width="14.109375" style="37" customWidth="1"/>
    <col min="13035" max="13035" width="13" style="37" customWidth="1"/>
    <col min="13036" max="13037" width="14.109375" style="37" customWidth="1"/>
    <col min="13038" max="13038" width="13" style="37" customWidth="1"/>
    <col min="13039" max="13039" width="14.109375" style="37" customWidth="1"/>
    <col min="13040" max="13059" width="13" style="37" customWidth="1"/>
    <col min="13060" max="13060" width="17.5546875" style="37" customWidth="1"/>
    <col min="13061" max="13061" width="13" style="37" customWidth="1"/>
    <col min="13062" max="13062" width="17.5546875" style="37" customWidth="1"/>
    <col min="13063" max="13063" width="21.109375" style="37" customWidth="1"/>
    <col min="13064" max="13064" width="13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286" width="9.109375" style="37" customWidth="1"/>
    <col min="13287" max="13287" width="25" style="37" customWidth="1"/>
    <col min="13288" max="13288" width="51.5546875" style="37" customWidth="1"/>
    <col min="13289" max="13289" width="15" style="37" bestFit="1" customWidth="1"/>
    <col min="13290" max="13290" width="14.109375" style="37" customWidth="1"/>
    <col min="13291" max="13291" width="13" style="37" customWidth="1"/>
    <col min="13292" max="13293" width="14.109375" style="37" customWidth="1"/>
    <col min="13294" max="13294" width="13" style="37" customWidth="1"/>
    <col min="13295" max="13295" width="14.109375" style="37" customWidth="1"/>
    <col min="13296" max="13315" width="13" style="37" customWidth="1"/>
    <col min="13316" max="13316" width="17.5546875" style="37" customWidth="1"/>
    <col min="13317" max="13317" width="13" style="37" customWidth="1"/>
    <col min="13318" max="13318" width="17.5546875" style="37" customWidth="1"/>
    <col min="13319" max="13319" width="21.109375" style="37" customWidth="1"/>
    <col min="13320" max="13320" width="13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542" width="9.109375" style="37" customWidth="1"/>
    <col min="13543" max="13543" width="25" style="37" customWidth="1"/>
    <col min="13544" max="13544" width="51.5546875" style="37" customWidth="1"/>
    <col min="13545" max="13545" width="15" style="37" bestFit="1" customWidth="1"/>
    <col min="13546" max="13546" width="14.109375" style="37" customWidth="1"/>
    <col min="13547" max="13547" width="13" style="37" customWidth="1"/>
    <col min="13548" max="13549" width="14.109375" style="37" customWidth="1"/>
    <col min="13550" max="13550" width="13" style="37" customWidth="1"/>
    <col min="13551" max="13551" width="14.109375" style="37" customWidth="1"/>
    <col min="13552" max="13571" width="13" style="37" customWidth="1"/>
    <col min="13572" max="13572" width="17.5546875" style="37" customWidth="1"/>
    <col min="13573" max="13573" width="13" style="37" customWidth="1"/>
    <col min="13574" max="13574" width="17.5546875" style="37" customWidth="1"/>
    <col min="13575" max="13575" width="21.109375" style="37" customWidth="1"/>
    <col min="13576" max="13576" width="13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798" width="9.109375" style="37" customWidth="1"/>
    <col min="13799" max="13799" width="25" style="37" customWidth="1"/>
    <col min="13800" max="13800" width="51.5546875" style="37" customWidth="1"/>
    <col min="13801" max="13801" width="15" style="37" bestFit="1" customWidth="1"/>
    <col min="13802" max="13802" width="14.109375" style="37" customWidth="1"/>
    <col min="13803" max="13803" width="13" style="37" customWidth="1"/>
    <col min="13804" max="13805" width="14.109375" style="37" customWidth="1"/>
    <col min="13806" max="13806" width="13" style="37" customWidth="1"/>
    <col min="13807" max="13807" width="14.109375" style="37" customWidth="1"/>
    <col min="13808" max="13827" width="13" style="37" customWidth="1"/>
    <col min="13828" max="13828" width="17.5546875" style="37" customWidth="1"/>
    <col min="13829" max="13829" width="13" style="37" customWidth="1"/>
    <col min="13830" max="13830" width="17.5546875" style="37" customWidth="1"/>
    <col min="13831" max="13831" width="21.109375" style="37" customWidth="1"/>
    <col min="13832" max="13832" width="13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4054" width="9.109375" style="37" customWidth="1"/>
    <col min="14055" max="14055" width="25" style="37" customWidth="1"/>
    <col min="14056" max="14056" width="51.5546875" style="37" customWidth="1"/>
    <col min="14057" max="14057" width="15" style="37" bestFit="1" customWidth="1"/>
    <col min="14058" max="14058" width="14.109375" style="37" customWidth="1"/>
    <col min="14059" max="14059" width="13" style="37" customWidth="1"/>
    <col min="14060" max="14061" width="14.109375" style="37" customWidth="1"/>
    <col min="14062" max="14062" width="13" style="37" customWidth="1"/>
    <col min="14063" max="14063" width="14.109375" style="37" customWidth="1"/>
    <col min="14064" max="14083" width="13" style="37" customWidth="1"/>
    <col min="14084" max="14084" width="17.5546875" style="37" customWidth="1"/>
    <col min="14085" max="14085" width="13" style="37" customWidth="1"/>
    <col min="14086" max="14086" width="17.5546875" style="37" customWidth="1"/>
    <col min="14087" max="14087" width="21.109375" style="37" customWidth="1"/>
    <col min="14088" max="14088" width="13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310" width="9.109375" style="37" customWidth="1"/>
    <col min="14311" max="14311" width="25" style="37" customWidth="1"/>
    <col min="14312" max="14312" width="51.5546875" style="37" customWidth="1"/>
    <col min="14313" max="14313" width="15" style="37" bestFit="1" customWidth="1"/>
    <col min="14314" max="14314" width="14.109375" style="37" customWidth="1"/>
    <col min="14315" max="14315" width="13" style="37" customWidth="1"/>
    <col min="14316" max="14317" width="14.109375" style="37" customWidth="1"/>
    <col min="14318" max="14318" width="13" style="37" customWidth="1"/>
    <col min="14319" max="14319" width="14.109375" style="37" customWidth="1"/>
    <col min="14320" max="14339" width="13" style="37" customWidth="1"/>
    <col min="14340" max="14340" width="17.5546875" style="37" customWidth="1"/>
    <col min="14341" max="14341" width="13" style="37" customWidth="1"/>
    <col min="14342" max="14342" width="17.5546875" style="37" customWidth="1"/>
    <col min="14343" max="14343" width="21.109375" style="37" customWidth="1"/>
    <col min="14344" max="14344" width="13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566" width="9.109375" style="37" customWidth="1"/>
    <col min="14567" max="14567" width="25" style="37" customWidth="1"/>
    <col min="14568" max="14568" width="51.5546875" style="37" customWidth="1"/>
    <col min="14569" max="14569" width="15" style="37" bestFit="1" customWidth="1"/>
    <col min="14570" max="14570" width="14.109375" style="37" customWidth="1"/>
    <col min="14571" max="14571" width="13" style="37" customWidth="1"/>
    <col min="14572" max="14573" width="14.109375" style="37" customWidth="1"/>
    <col min="14574" max="14574" width="13" style="37" customWidth="1"/>
    <col min="14575" max="14575" width="14.109375" style="37" customWidth="1"/>
    <col min="14576" max="14595" width="13" style="37" customWidth="1"/>
    <col min="14596" max="14596" width="17.5546875" style="37" customWidth="1"/>
    <col min="14597" max="14597" width="13" style="37" customWidth="1"/>
    <col min="14598" max="14598" width="17.5546875" style="37" customWidth="1"/>
    <col min="14599" max="14599" width="21.109375" style="37" customWidth="1"/>
    <col min="14600" max="14600" width="13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822" width="9.109375" style="37" customWidth="1"/>
    <col min="14823" max="14823" width="25" style="37" customWidth="1"/>
    <col min="14824" max="14824" width="51.5546875" style="37" customWidth="1"/>
    <col min="14825" max="14825" width="15" style="37" bestFit="1" customWidth="1"/>
    <col min="14826" max="14826" width="14.109375" style="37" customWidth="1"/>
    <col min="14827" max="14827" width="13" style="37" customWidth="1"/>
    <col min="14828" max="14829" width="14.109375" style="37" customWidth="1"/>
    <col min="14830" max="14830" width="13" style="37" customWidth="1"/>
    <col min="14831" max="14831" width="14.109375" style="37" customWidth="1"/>
    <col min="14832" max="14851" width="13" style="37" customWidth="1"/>
    <col min="14852" max="14852" width="17.5546875" style="37" customWidth="1"/>
    <col min="14853" max="14853" width="13" style="37" customWidth="1"/>
    <col min="14854" max="14854" width="17.5546875" style="37" customWidth="1"/>
    <col min="14855" max="14855" width="21.109375" style="37" customWidth="1"/>
    <col min="14856" max="14856" width="13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5078" width="9.109375" style="37" customWidth="1"/>
    <col min="15079" max="15079" width="25" style="37" customWidth="1"/>
    <col min="15080" max="15080" width="51.5546875" style="37" customWidth="1"/>
    <col min="15081" max="15081" width="15" style="37" bestFit="1" customWidth="1"/>
    <col min="15082" max="15082" width="14.109375" style="37" customWidth="1"/>
    <col min="15083" max="15083" width="13" style="37" customWidth="1"/>
    <col min="15084" max="15085" width="14.109375" style="37" customWidth="1"/>
    <col min="15086" max="15086" width="13" style="37" customWidth="1"/>
    <col min="15087" max="15087" width="14.109375" style="37" customWidth="1"/>
    <col min="15088" max="15107" width="13" style="37" customWidth="1"/>
    <col min="15108" max="15108" width="17.5546875" style="37" customWidth="1"/>
    <col min="15109" max="15109" width="13" style="37" customWidth="1"/>
    <col min="15110" max="15110" width="17.5546875" style="37" customWidth="1"/>
    <col min="15111" max="15111" width="21.109375" style="37" customWidth="1"/>
    <col min="15112" max="15112" width="13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334" width="9.109375" style="37" customWidth="1"/>
    <col min="15335" max="15335" width="25" style="37" customWidth="1"/>
    <col min="15336" max="15336" width="51.5546875" style="37" customWidth="1"/>
    <col min="15337" max="15337" width="15" style="37" bestFit="1" customWidth="1"/>
    <col min="15338" max="15338" width="14.109375" style="37" customWidth="1"/>
    <col min="15339" max="15339" width="13" style="37" customWidth="1"/>
    <col min="15340" max="15341" width="14.109375" style="37" customWidth="1"/>
    <col min="15342" max="15342" width="13" style="37" customWidth="1"/>
    <col min="15343" max="15343" width="14.109375" style="37" customWidth="1"/>
    <col min="15344" max="15363" width="13" style="37" customWidth="1"/>
    <col min="15364" max="15364" width="17.5546875" style="37" customWidth="1"/>
    <col min="15365" max="15365" width="13" style="37" customWidth="1"/>
    <col min="15366" max="15366" width="17.5546875" style="37" customWidth="1"/>
    <col min="15367" max="15367" width="21.109375" style="37" customWidth="1"/>
    <col min="15368" max="15368" width="13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590" width="9.109375" style="37" customWidth="1"/>
    <col min="15591" max="15591" width="25" style="37" customWidth="1"/>
    <col min="15592" max="15592" width="51.5546875" style="37" customWidth="1"/>
    <col min="15593" max="15593" width="15" style="37" bestFit="1" customWidth="1"/>
    <col min="15594" max="15594" width="14.109375" style="37" customWidth="1"/>
    <col min="15595" max="15595" width="13" style="37" customWidth="1"/>
    <col min="15596" max="15597" width="14.109375" style="37" customWidth="1"/>
    <col min="15598" max="15598" width="13" style="37" customWidth="1"/>
    <col min="15599" max="15599" width="14.109375" style="37" customWidth="1"/>
    <col min="15600" max="15619" width="13" style="37" customWidth="1"/>
    <col min="15620" max="15620" width="17.5546875" style="37" customWidth="1"/>
    <col min="15621" max="15621" width="13" style="37" customWidth="1"/>
    <col min="15622" max="15622" width="17.5546875" style="37" customWidth="1"/>
    <col min="15623" max="15623" width="21.109375" style="37" customWidth="1"/>
    <col min="15624" max="15624" width="13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846" width="9.109375" style="37" customWidth="1"/>
    <col min="15847" max="15847" width="25" style="37" customWidth="1"/>
    <col min="15848" max="15848" width="51.5546875" style="37" customWidth="1"/>
    <col min="15849" max="15849" width="15" style="37" bestFit="1" customWidth="1"/>
    <col min="15850" max="15850" width="14.109375" style="37" customWidth="1"/>
    <col min="15851" max="15851" width="13" style="37" customWidth="1"/>
    <col min="15852" max="15853" width="14.109375" style="37" customWidth="1"/>
    <col min="15854" max="15854" width="13" style="37" customWidth="1"/>
    <col min="15855" max="15855" width="14.109375" style="37" customWidth="1"/>
    <col min="15856" max="15875" width="13" style="37" customWidth="1"/>
    <col min="15876" max="15876" width="17.5546875" style="37" customWidth="1"/>
    <col min="15877" max="15877" width="13" style="37" customWidth="1"/>
    <col min="15878" max="15878" width="17.5546875" style="37" customWidth="1"/>
    <col min="15879" max="15879" width="21.109375" style="37" customWidth="1"/>
    <col min="15880" max="15880" width="13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6102" width="9.109375" style="37" customWidth="1"/>
    <col min="16103" max="16103" width="25" style="37" customWidth="1"/>
    <col min="16104" max="16104" width="51.5546875" style="37" customWidth="1"/>
    <col min="16105" max="16105" width="15" style="37" bestFit="1" customWidth="1"/>
    <col min="16106" max="16106" width="14.109375" style="37" customWidth="1"/>
    <col min="16107" max="16107" width="13" style="37" customWidth="1"/>
    <col min="16108" max="16109" width="14.109375" style="37" customWidth="1"/>
    <col min="16110" max="16110" width="13" style="37" customWidth="1"/>
    <col min="16111" max="16111" width="14.109375" style="37" customWidth="1"/>
    <col min="16112" max="16131" width="13" style="37" customWidth="1"/>
    <col min="16132" max="16132" width="17.5546875" style="37" customWidth="1"/>
    <col min="16133" max="16133" width="13" style="37" customWidth="1"/>
    <col min="16134" max="16134" width="17.5546875" style="37" customWidth="1"/>
    <col min="16135" max="16135" width="21.109375" style="37" customWidth="1"/>
    <col min="16136" max="16136" width="13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384" width="9.109375" style="37" customWidth="1"/>
  </cols>
  <sheetData>
    <row r="1" spans="1:42" ht="63" customHeight="1" x14ac:dyDescent="0.3">
      <c r="A1" s="121" t="s">
        <v>0</v>
      </c>
      <c r="B1" s="121" t="s">
        <v>1</v>
      </c>
      <c r="C1" s="121" t="s">
        <v>2</v>
      </c>
      <c r="D1" s="121" t="s">
        <v>293</v>
      </c>
      <c r="E1" s="120"/>
      <c r="F1" s="121" t="s">
        <v>5</v>
      </c>
      <c r="G1" s="120"/>
      <c r="H1" s="121" t="s">
        <v>6</v>
      </c>
      <c r="I1" s="120"/>
      <c r="J1" s="121" t="s">
        <v>7</v>
      </c>
      <c r="K1" s="120"/>
      <c r="L1" s="121" t="s">
        <v>8</v>
      </c>
      <c r="M1" s="120"/>
      <c r="N1" s="121" t="s">
        <v>9</v>
      </c>
      <c r="O1" s="120"/>
      <c r="P1" s="121" t="s">
        <v>10</v>
      </c>
      <c r="Q1" s="120"/>
      <c r="R1" s="121" t="s">
        <v>11</v>
      </c>
      <c r="S1" s="120"/>
      <c r="T1" s="119" t="s">
        <v>294</v>
      </c>
      <c r="U1" s="120"/>
      <c r="V1" s="124" t="s">
        <v>295</v>
      </c>
      <c r="W1" s="120"/>
      <c r="X1" s="124" t="s">
        <v>296</v>
      </c>
      <c r="Y1" s="120"/>
      <c r="Z1" s="124" t="s">
        <v>297</v>
      </c>
      <c r="AA1" s="126"/>
      <c r="AB1" s="127" t="s">
        <v>25</v>
      </c>
      <c r="AC1" s="127" t="s">
        <v>298</v>
      </c>
      <c r="AD1" s="125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3">
      <c r="A2" s="122"/>
      <c r="B2" s="122"/>
      <c r="C2" s="122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2"/>
      <c r="AA2" s="122"/>
      <c r="AB2" s="122"/>
      <c r="AC2" s="122"/>
      <c r="AD2" s="122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2"/>
    </row>
    <row r="3" spans="1:42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B4-Вчера_КовиВак!B4</f>
        <v>0</v>
      </c>
      <c r="AD4" s="48"/>
      <c r="AE4" s="57">
        <f>D4-E4-Вчера_КовиВак!D4</f>
        <v>0</v>
      </c>
      <c r="AF4" s="57">
        <f>F4-G4-Вчера_КовиВак!F4</f>
        <v>0</v>
      </c>
      <c r="AG4" s="57">
        <f>H4-I4-Вчера_КовиВак!H4</f>
        <v>0</v>
      </c>
      <c r="AH4" s="57">
        <f>J4-K4-Вчера_КовиВак!J4</f>
        <v>0</v>
      </c>
      <c r="AI4" s="57">
        <f>L4-M4-Вчера_КовиВак!L4</f>
        <v>0</v>
      </c>
      <c r="AJ4" s="57">
        <f>N4-O4-Вчера_КовиВак!N4</f>
        <v>0</v>
      </c>
      <c r="AK4" s="57">
        <f>P4-Q4-Вчера_КовиВак!P4</f>
        <v>0</v>
      </c>
      <c r="AL4" s="57">
        <f>R4-S4-Вчера_КовиВак!R4</f>
        <v>0</v>
      </c>
      <c r="AM4" s="57">
        <f>T4-U4-Вчера_КовиВак!T4</f>
        <v>0</v>
      </c>
      <c r="AN4" s="57">
        <f>V4-W4-Вчера_КовиВак!V4</f>
        <v>0</v>
      </c>
      <c r="AO4" s="57">
        <f>X4-Y4-Вчера_КовиВак!X4</f>
        <v>0</v>
      </c>
      <c r="AP4" s="57">
        <f>Вчера_КовиВак!Z4+E4*2-U4-W4-Y4-Z4</f>
        <v>0</v>
      </c>
    </row>
    <row r="5" spans="1:42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IF(ISNA(VLOOKUP(C5,Вчера_КовиВак!C:C, 1, FALSE)),"ошибка",0)</f>
        <v>ошибка</v>
      </c>
      <c r="AD5" s="55"/>
      <c r="AE5" s="53" t="e">
        <f>D5-E5-VLOOKUP(C5, Вчера_КовиВак!C:BG, 2, FALSE)</f>
        <v>#N/A</v>
      </c>
      <c r="AF5" s="53" t="e">
        <f>F5-G5-VLOOKUP(C5, Вчера_КовиВак!C:BG, 4, FALSE)</f>
        <v>#N/A</v>
      </c>
      <c r="AG5" s="53" t="e">
        <f>H5-I5-VLOOKUP(C5, Вчера_КовиВак!C:BG, 6, FALSE)</f>
        <v>#N/A</v>
      </c>
      <c r="AH5" s="53" t="e">
        <f>J5-K5-VLOOKUP(C5, Вчера_КовиВак!C:BG, 8, FALSE)</f>
        <v>#N/A</v>
      </c>
      <c r="AI5" s="53" t="e">
        <f>L5-M5-VLOOKUP(C5, Вчера_КовиВак!C:BG, 10, FALSE)</f>
        <v>#N/A</v>
      </c>
      <c r="AJ5" s="53" t="e">
        <f>N5-O5-VLOOKUP(C5, Вчера_КовиВак!C:BG, 12, FALSE)</f>
        <v>#N/A</v>
      </c>
      <c r="AK5" s="53" t="e">
        <f>P5-Q5-VLOOKUP(C5, Вчера_КовиВак!C:BG, 14, FALSE)</f>
        <v>#N/A</v>
      </c>
      <c r="AL5" s="53" t="e">
        <f>R5-S5-VLOOKUP(C5, Вчера_КовиВак!C:BG, 16, FALSE)</f>
        <v>#N/A</v>
      </c>
      <c r="AM5" s="53" t="e">
        <f>T5-U5-VLOOKUP(C5, Вчера_КовиВак!C:BG, 18, FALSE)</f>
        <v>#N/A</v>
      </c>
      <c r="AN5" s="53" t="e">
        <f>V5-W5-VLOOKUP(C5, Вчера_КовиВак!C:BG, 20, FALSE)</f>
        <v>#N/A</v>
      </c>
      <c r="AO5" s="53" t="e">
        <f>X5-Y5-VLOOKUP(C5, Вчера_КовиВак!C:BG, 22, FALSE)</f>
        <v>#N/A</v>
      </c>
      <c r="AP5" s="53" t="e">
        <f>VLOOKUP(C5, Вчера_КовиВак!C:BG, 24, FALSE)+E5*2-U5-W5-Y5-Z5</f>
        <v>#N/A</v>
      </c>
    </row>
    <row r="6" spans="1:42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IF(ISNA(VLOOKUP(C6,Вчера_КовиВак!C:C, 1, FALSE)),"ошибка",0)</f>
        <v>ошибка</v>
      </c>
      <c r="AD6" s="55"/>
      <c r="AE6" s="53" t="e">
        <f>D6-E6-VLOOKUP(C6, Вчера_КовиВак!C:BG, 2, FALSE)</f>
        <v>#N/A</v>
      </c>
      <c r="AF6" s="53" t="e">
        <f>F6-G6-VLOOKUP(C6, Вчера_КовиВак!C:BG, 4, FALSE)</f>
        <v>#N/A</v>
      </c>
      <c r="AG6" s="53" t="e">
        <f>H6-I6-VLOOKUP(C6, Вчера_КовиВак!C:BG, 6, FALSE)</f>
        <v>#N/A</v>
      </c>
      <c r="AH6" s="53" t="e">
        <f>J6-K6-VLOOKUP(C6, Вчера_КовиВак!C:BG, 8, FALSE)</f>
        <v>#N/A</v>
      </c>
      <c r="AI6" s="53" t="e">
        <f>L6-M6-VLOOKUP(C6, Вчера_КовиВак!C:BG, 10, FALSE)</f>
        <v>#N/A</v>
      </c>
      <c r="AJ6" s="53" t="e">
        <f>N6-O6-VLOOKUP(C6, Вчера_КовиВак!C:BG, 12, FALSE)</f>
        <v>#N/A</v>
      </c>
      <c r="AK6" s="53" t="e">
        <f>P6-Q6-VLOOKUP(C6, Вчера_КовиВак!C:BG, 14, FALSE)</f>
        <v>#N/A</v>
      </c>
      <c r="AL6" s="53" t="e">
        <f>R6-S6-VLOOKUP(C6, Вчера_КовиВак!C:BG, 16, FALSE)</f>
        <v>#N/A</v>
      </c>
      <c r="AM6" s="53" t="e">
        <f>T6-U6-VLOOKUP(C6, Вчера_КовиВак!C:BG, 18, FALSE)</f>
        <v>#N/A</v>
      </c>
      <c r="AN6" s="53" t="e">
        <f>V6-W6-VLOOKUP(C6, Вчера_КовиВак!C:BG, 20, FALSE)</f>
        <v>#N/A</v>
      </c>
      <c r="AO6" s="53" t="e">
        <f>X6-Y6-VLOOKUP(C6, Вчера_КовиВак!C:BG, 22, FALSE)</f>
        <v>#N/A</v>
      </c>
      <c r="AP6" s="53" t="e">
        <f>VLOOKUP(C6, Вчера_КовиВак!C:BG, 24, FALSE)+E6*2-U6-W6-Y6-Z6</f>
        <v>#N/A</v>
      </c>
    </row>
    <row r="7" spans="1:42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IF(ISNA(VLOOKUP(C7,Вчера_КовиВак!C:C, 1, FALSE)),"ошибка",0)</f>
        <v>ошибка</v>
      </c>
      <c r="AD7" s="55"/>
      <c r="AE7" s="53" t="e">
        <f>D7-E7-VLOOKUP(C7, Вчера_КовиВак!C:BG, 2, FALSE)</f>
        <v>#N/A</v>
      </c>
      <c r="AF7" s="53" t="e">
        <f>F7-G7-VLOOKUP(C7, Вчера_КовиВак!C:BG, 4, FALSE)</f>
        <v>#N/A</v>
      </c>
      <c r="AG7" s="53" t="e">
        <f>H7-I7-VLOOKUP(C7, Вчера_КовиВак!C:BG, 6, FALSE)</f>
        <v>#N/A</v>
      </c>
      <c r="AH7" s="53" t="e">
        <f>J7-K7-VLOOKUP(C7, Вчера_КовиВак!C:BG, 8, FALSE)</f>
        <v>#N/A</v>
      </c>
      <c r="AI7" s="53" t="e">
        <f>L7-M7-VLOOKUP(C7, Вчера_КовиВак!C:BG, 10, FALSE)</f>
        <v>#N/A</v>
      </c>
      <c r="AJ7" s="53" t="e">
        <f>N7-O7-VLOOKUP(C7, Вчера_КовиВак!C:BG, 12, FALSE)</f>
        <v>#N/A</v>
      </c>
      <c r="AK7" s="53" t="e">
        <f>P7-Q7-VLOOKUP(C7, Вчера_КовиВак!C:BG, 14, FALSE)</f>
        <v>#N/A</v>
      </c>
      <c r="AL7" s="53" t="e">
        <f>R7-S7-VLOOKUP(C7, Вчера_КовиВак!C:BG, 16, FALSE)</f>
        <v>#N/A</v>
      </c>
      <c r="AM7" s="53" t="e">
        <f>T7-U7-VLOOKUP(C7, Вчера_КовиВак!C:BG, 18, FALSE)</f>
        <v>#N/A</v>
      </c>
      <c r="AN7" s="53" t="e">
        <f>V7-W7-VLOOKUP(C7, Вчера_КовиВак!C:BG, 20, FALSE)</f>
        <v>#N/A</v>
      </c>
      <c r="AO7" s="53" t="e">
        <f>X7-Y7-VLOOKUP(C7, Вчера_КовиВак!C:BG, 22, FALSE)</f>
        <v>#N/A</v>
      </c>
      <c r="AP7" s="53" t="e">
        <f>VLOOKUP(C7, Вчера_КовиВак!C:BG, 24, FALSE)+E7*2-U7-W7-Y7-Z7</f>
        <v>#N/A</v>
      </c>
    </row>
    <row r="8" spans="1:42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IF(ISNA(VLOOKUP(C8,Вчера_КовиВак!C:C, 1, FALSE)),"ошибка",0)</f>
        <v>ошибка</v>
      </c>
      <c r="AD8" s="55"/>
      <c r="AE8" s="53" t="e">
        <f>D8-E8-VLOOKUP(C8, Вчера_КовиВак!C:BG, 2, FALSE)</f>
        <v>#N/A</v>
      </c>
      <c r="AF8" s="53" t="e">
        <f>F8-G8-VLOOKUP(C8, Вчера_КовиВак!C:BG, 4, FALSE)</f>
        <v>#N/A</v>
      </c>
      <c r="AG8" s="53" t="e">
        <f>H8-I8-VLOOKUP(C8, Вчера_КовиВак!C:BG, 6, FALSE)</f>
        <v>#N/A</v>
      </c>
      <c r="AH8" s="53" t="e">
        <f>J8-K8-VLOOKUP(C8, Вчера_КовиВак!C:BG, 8, FALSE)</f>
        <v>#N/A</v>
      </c>
      <c r="AI8" s="53" t="e">
        <f>L8-M8-VLOOKUP(C8, Вчера_КовиВак!C:BG, 10, FALSE)</f>
        <v>#N/A</v>
      </c>
      <c r="AJ8" s="53" t="e">
        <f>N8-O8-VLOOKUP(C8, Вчера_КовиВак!C:BG, 12, FALSE)</f>
        <v>#N/A</v>
      </c>
      <c r="AK8" s="53" t="e">
        <f>P8-Q8-VLOOKUP(C8, Вчера_КовиВак!C:BG, 14, FALSE)</f>
        <v>#N/A</v>
      </c>
      <c r="AL8" s="53" t="e">
        <f>R8-S8-VLOOKUP(C8, Вчера_КовиВак!C:BG, 16, FALSE)</f>
        <v>#N/A</v>
      </c>
      <c r="AM8" s="53" t="e">
        <f>T8-U8-VLOOKUP(C8, Вчера_КовиВак!C:BG, 18, FALSE)</f>
        <v>#N/A</v>
      </c>
      <c r="AN8" s="53" t="e">
        <f>V8-W8-VLOOKUP(C8, Вчера_КовиВак!C:BG, 20, FALSE)</f>
        <v>#N/A</v>
      </c>
      <c r="AO8" s="53" t="e">
        <f>X8-Y8-VLOOKUP(C8, Вчера_КовиВак!C:BG, 22, FALSE)</f>
        <v>#N/A</v>
      </c>
      <c r="AP8" s="53" t="e">
        <f>VLOOKUP(C8, Вчера_КовиВак!C:BG, 24, FALSE)+E8*2-U8-W8-Y8-Z8</f>
        <v>#N/A</v>
      </c>
    </row>
    <row r="9" spans="1:42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IF(ISNA(VLOOKUP(C9,Вчера_КовиВак!C:C, 1, FALSE)),"ошибка",0)</f>
        <v>ошибка</v>
      </c>
      <c r="AD9" s="55"/>
      <c r="AE9" s="53" t="e">
        <f>D9-E9-VLOOKUP(C9, Вчера_КовиВак!C:BG, 2, FALSE)</f>
        <v>#N/A</v>
      </c>
      <c r="AF9" s="53" t="e">
        <f>F9-G9-VLOOKUP(C9, Вчера_КовиВак!C:BG, 4, FALSE)</f>
        <v>#N/A</v>
      </c>
      <c r="AG9" s="53" t="e">
        <f>H9-I9-VLOOKUP(C9, Вчера_КовиВак!C:BG, 6, FALSE)</f>
        <v>#N/A</v>
      </c>
      <c r="AH9" s="53" t="e">
        <f>J9-K9-VLOOKUP(C9, Вчера_КовиВак!C:BG, 8, FALSE)</f>
        <v>#N/A</v>
      </c>
      <c r="AI9" s="53" t="e">
        <f>L9-M9-VLOOKUP(C9, Вчера_КовиВак!C:BG, 10, FALSE)</f>
        <v>#N/A</v>
      </c>
      <c r="AJ9" s="53" t="e">
        <f>N9-O9-VLOOKUP(C9, Вчера_КовиВак!C:BG, 12, FALSE)</f>
        <v>#N/A</v>
      </c>
      <c r="AK9" s="53" t="e">
        <f>P9-Q9-VLOOKUP(C9, Вчера_КовиВак!C:BG, 14, FALSE)</f>
        <v>#N/A</v>
      </c>
      <c r="AL9" s="53" t="e">
        <f>R9-S9-VLOOKUP(C9, Вчера_КовиВак!C:BG, 16, FALSE)</f>
        <v>#N/A</v>
      </c>
      <c r="AM9" s="53" t="e">
        <f>T9-U9-VLOOKUP(C9, Вчера_КовиВак!C:BG, 18, FALSE)</f>
        <v>#N/A</v>
      </c>
      <c r="AN9" s="53" t="e">
        <f>V9-W9-VLOOKUP(C9, Вчера_КовиВак!C:BG, 20, FALSE)</f>
        <v>#N/A</v>
      </c>
      <c r="AO9" s="53" t="e">
        <f>X9-Y9-VLOOKUP(C9, Вчера_КовиВак!C:BG, 22, FALSE)</f>
        <v>#N/A</v>
      </c>
      <c r="AP9" s="53" t="e">
        <f>VLOOKUP(C9, Вчера_КовиВак!C:BG, 24, FALSE)+E9*2-U9-W9-Y9-Z9</f>
        <v>#N/A</v>
      </c>
    </row>
    <row r="10" spans="1:42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IF(ISNA(VLOOKUP(C10,Вчера_КовиВак!C:C, 1, FALSE)),"ошибка",0)</f>
        <v>ошибка</v>
      </c>
      <c r="AD10" s="55"/>
      <c r="AE10" s="53" t="e">
        <f>D10-E10-VLOOKUP(C10, Вчера_КовиВак!C:BG, 2, FALSE)</f>
        <v>#N/A</v>
      </c>
      <c r="AF10" s="53" t="e">
        <f>F10-G10-VLOOKUP(C10, Вчера_КовиВак!C:BG, 4, FALSE)</f>
        <v>#N/A</v>
      </c>
      <c r="AG10" s="53" t="e">
        <f>H10-I10-VLOOKUP(C10, Вчера_КовиВак!C:BG, 6, FALSE)</f>
        <v>#N/A</v>
      </c>
      <c r="AH10" s="53" t="e">
        <f>J10-K10-VLOOKUP(C10, Вчера_КовиВак!C:BG, 8, FALSE)</f>
        <v>#N/A</v>
      </c>
      <c r="AI10" s="53" t="e">
        <f>L10-M10-VLOOKUP(C10, Вчера_КовиВак!C:BG, 10, FALSE)</f>
        <v>#N/A</v>
      </c>
      <c r="AJ10" s="53" t="e">
        <f>N10-O10-VLOOKUP(C10, Вчера_КовиВак!C:BG, 12, FALSE)</f>
        <v>#N/A</v>
      </c>
      <c r="AK10" s="53" t="e">
        <f>P10-Q10-VLOOKUP(C10, Вчера_КовиВак!C:BG, 14, FALSE)</f>
        <v>#N/A</v>
      </c>
      <c r="AL10" s="53" t="e">
        <f>R10-S10-VLOOKUP(C10, Вчера_КовиВак!C:BG, 16, FALSE)</f>
        <v>#N/A</v>
      </c>
      <c r="AM10" s="53" t="e">
        <f>T10-U10-VLOOKUP(C10, Вчера_КовиВак!C:BG, 18, FALSE)</f>
        <v>#N/A</v>
      </c>
      <c r="AN10" s="53" t="e">
        <f>V10-W10-VLOOKUP(C10, Вчера_КовиВак!C:BG, 20, FALSE)</f>
        <v>#N/A</v>
      </c>
      <c r="AO10" s="53" t="e">
        <f>X10-Y10-VLOOKUP(C10, Вчера_КовиВак!C:BG, 22, FALSE)</f>
        <v>#N/A</v>
      </c>
      <c r="AP10" s="53" t="e">
        <f>VLOOKUP(C10, Вчера_КовиВак!C:BG, 24, FALSE)+E10*2-U10-W10-Y10-Z10</f>
        <v>#N/A</v>
      </c>
    </row>
    <row r="11" spans="1:42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IF(ISNA(VLOOKUP(C11,Вчера_КовиВак!C:C, 1, FALSE)),"ошибка",0)</f>
        <v>ошибка</v>
      </c>
      <c r="AD11" s="55"/>
      <c r="AE11" s="53" t="e">
        <f>D11-E11-VLOOKUP(C11, Вчера_КовиВак!C:BG, 2, FALSE)</f>
        <v>#N/A</v>
      </c>
      <c r="AF11" s="53" t="e">
        <f>F11-G11-VLOOKUP(C11, Вчера_КовиВак!C:BG, 4, FALSE)</f>
        <v>#N/A</v>
      </c>
      <c r="AG11" s="53" t="e">
        <f>H11-I11-VLOOKUP(C11, Вчера_КовиВак!C:BG, 6, FALSE)</f>
        <v>#N/A</v>
      </c>
      <c r="AH11" s="53" t="e">
        <f>J11-K11-VLOOKUP(C11, Вчера_КовиВак!C:BG, 8, FALSE)</f>
        <v>#N/A</v>
      </c>
      <c r="AI11" s="53" t="e">
        <f>L11-M11-VLOOKUP(C11, Вчера_КовиВак!C:BG, 10, FALSE)</f>
        <v>#N/A</v>
      </c>
      <c r="AJ11" s="53" t="e">
        <f>N11-O11-VLOOKUP(C11, Вчера_КовиВак!C:BG, 12, FALSE)</f>
        <v>#N/A</v>
      </c>
      <c r="AK11" s="53" t="e">
        <f>P11-Q11-VLOOKUP(C11, Вчера_КовиВак!C:BG, 14, FALSE)</f>
        <v>#N/A</v>
      </c>
      <c r="AL11" s="53" t="e">
        <f>R11-S11-VLOOKUP(C11, Вчера_КовиВак!C:BG, 16, FALSE)</f>
        <v>#N/A</v>
      </c>
      <c r="AM11" s="53" t="e">
        <f>T11-U11-VLOOKUP(C11, Вчера_КовиВак!C:BG, 18, FALSE)</f>
        <v>#N/A</v>
      </c>
      <c r="AN11" s="53" t="e">
        <f>V11-W11-VLOOKUP(C11, Вчера_КовиВак!C:BG, 20, FALSE)</f>
        <v>#N/A</v>
      </c>
      <c r="AO11" s="53" t="e">
        <f>X11-Y11-VLOOKUP(C11, Вчера_КовиВак!C:BG, 22, FALSE)</f>
        <v>#N/A</v>
      </c>
      <c r="AP11" s="53" t="e">
        <f>VLOOKUP(C11, Вчера_КовиВак!C:BG, 24, FALSE)+E11*2-U11-W11-Y11-Z11</f>
        <v>#N/A</v>
      </c>
    </row>
    <row r="12" spans="1:42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IF(ISNA(VLOOKUP(C12,Вчера_КовиВак!C:C, 1, FALSE)),"ошибка",0)</f>
        <v>ошибка</v>
      </c>
      <c r="AD12" s="55"/>
      <c r="AE12" s="53" t="e">
        <f>D12-E12-VLOOKUP(C12, Вчера_КовиВак!C:BG, 2, FALSE)</f>
        <v>#N/A</v>
      </c>
      <c r="AF12" s="53" t="e">
        <f>F12-G12-VLOOKUP(C12, Вчера_КовиВак!C:BG, 4, FALSE)</f>
        <v>#N/A</v>
      </c>
      <c r="AG12" s="53" t="e">
        <f>H12-I12-VLOOKUP(C12, Вчера_КовиВак!C:BG, 6, FALSE)</f>
        <v>#N/A</v>
      </c>
      <c r="AH12" s="53" t="e">
        <f>J12-K12-VLOOKUP(C12, Вчера_КовиВак!C:BG, 8, FALSE)</f>
        <v>#N/A</v>
      </c>
      <c r="AI12" s="53" t="e">
        <f>L12-M12-VLOOKUP(C12, Вчера_КовиВак!C:BG, 10, FALSE)</f>
        <v>#N/A</v>
      </c>
      <c r="AJ12" s="53" t="e">
        <f>N12-O12-VLOOKUP(C12, Вчера_КовиВак!C:BG, 12, FALSE)</f>
        <v>#N/A</v>
      </c>
      <c r="AK12" s="53" t="e">
        <f>P12-Q12-VLOOKUP(C12, Вчера_КовиВак!C:BG, 14, FALSE)</f>
        <v>#N/A</v>
      </c>
      <c r="AL12" s="53" t="e">
        <f>R12-S12-VLOOKUP(C12, Вчера_КовиВак!C:BG, 16, FALSE)</f>
        <v>#N/A</v>
      </c>
      <c r="AM12" s="53" t="e">
        <f>T12-U12-VLOOKUP(C12, Вчера_КовиВак!C:BG, 18, FALSE)</f>
        <v>#N/A</v>
      </c>
      <c r="AN12" s="53" t="e">
        <f>V12-W12-VLOOKUP(C12, Вчера_КовиВак!C:BG, 20, FALSE)</f>
        <v>#N/A</v>
      </c>
      <c r="AO12" s="53" t="e">
        <f>X12-Y12-VLOOKUP(C12, Вчера_КовиВак!C:BG, 22, FALSE)</f>
        <v>#N/A</v>
      </c>
      <c r="AP12" s="53" t="e">
        <f>VLOOKUP(C12, Вчера_КовиВак!C:BG, 24, FALSE)+E12*2-U12-W12-Y12-Z12</f>
        <v>#N/A</v>
      </c>
    </row>
    <row r="13" spans="1:42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IF(ISNA(VLOOKUP(C13,Вчера_КовиВак!C:C, 1, FALSE)),"ошибка",0)</f>
        <v>ошибка</v>
      </c>
      <c r="AD13" s="55"/>
      <c r="AE13" s="53" t="e">
        <f>D13-E13-VLOOKUP(C13, Вчера_КовиВак!C:BG, 2, FALSE)</f>
        <v>#N/A</v>
      </c>
      <c r="AF13" s="53" t="e">
        <f>F13-G13-VLOOKUP(C13, Вчера_КовиВак!C:BG, 4, FALSE)</f>
        <v>#N/A</v>
      </c>
      <c r="AG13" s="53" t="e">
        <f>H13-I13-VLOOKUP(C13, Вчера_КовиВак!C:BG, 6, FALSE)</f>
        <v>#N/A</v>
      </c>
      <c r="AH13" s="53" t="e">
        <f>J13-K13-VLOOKUP(C13, Вчера_КовиВак!C:BG, 8, FALSE)</f>
        <v>#N/A</v>
      </c>
      <c r="AI13" s="53" t="e">
        <f>L13-M13-VLOOKUP(C13, Вчера_КовиВак!C:BG, 10, FALSE)</f>
        <v>#N/A</v>
      </c>
      <c r="AJ13" s="53" t="e">
        <f>N13-O13-VLOOKUP(C13, Вчера_КовиВак!C:BG, 12, FALSE)</f>
        <v>#N/A</v>
      </c>
      <c r="AK13" s="53" t="e">
        <f>P13-Q13-VLOOKUP(C13, Вчера_КовиВак!C:BG, 14, FALSE)</f>
        <v>#N/A</v>
      </c>
      <c r="AL13" s="53" t="e">
        <f>R13-S13-VLOOKUP(C13, Вчера_КовиВак!C:BG, 16, FALSE)</f>
        <v>#N/A</v>
      </c>
      <c r="AM13" s="53" t="e">
        <f>T13-U13-VLOOKUP(C13, Вчера_КовиВак!C:BG, 18, FALSE)</f>
        <v>#N/A</v>
      </c>
      <c r="AN13" s="53" t="e">
        <f>V13-W13-VLOOKUP(C13, Вчера_КовиВак!C:BG, 20, FALSE)</f>
        <v>#N/A</v>
      </c>
      <c r="AO13" s="53" t="e">
        <f>X13-Y13-VLOOKUP(C13, Вчера_КовиВак!C:BG, 22, FALSE)</f>
        <v>#N/A</v>
      </c>
      <c r="AP13" s="53" t="e">
        <f>VLOOKUP(C13, Вчера_КовиВак!C:BG, 24, FALSE)+E13*2-U13-W13-Y13-Z13</f>
        <v>#N/A</v>
      </c>
    </row>
    <row r="14" spans="1:42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IF(ISNA(VLOOKUP(C14,Вчера_КовиВак!C:C, 1, FALSE)),"ошибка",0)</f>
        <v>ошибка</v>
      </c>
      <c r="AD14" s="55"/>
      <c r="AE14" s="53" t="e">
        <f>D14-E14-VLOOKUP(C14, Вчера_КовиВак!C:BG, 2, FALSE)</f>
        <v>#N/A</v>
      </c>
      <c r="AF14" s="53" t="e">
        <f>F14-G14-VLOOKUP(C14, Вчера_КовиВак!C:BG, 4, FALSE)</f>
        <v>#N/A</v>
      </c>
      <c r="AG14" s="53" t="e">
        <f>H14-I14-VLOOKUP(C14, Вчера_КовиВак!C:BG, 6, FALSE)</f>
        <v>#N/A</v>
      </c>
      <c r="AH14" s="53" t="e">
        <f>J14-K14-VLOOKUP(C14, Вчера_КовиВак!C:BG, 8, FALSE)</f>
        <v>#N/A</v>
      </c>
      <c r="AI14" s="53" t="e">
        <f>L14-M14-VLOOKUP(C14, Вчера_КовиВак!C:BG, 10, FALSE)</f>
        <v>#N/A</v>
      </c>
      <c r="AJ14" s="53" t="e">
        <f>N14-O14-VLOOKUP(C14, Вчера_КовиВак!C:BG, 12, FALSE)</f>
        <v>#N/A</v>
      </c>
      <c r="AK14" s="53" t="e">
        <f>P14-Q14-VLOOKUP(C14, Вчера_КовиВак!C:BG, 14, FALSE)</f>
        <v>#N/A</v>
      </c>
      <c r="AL14" s="53" t="e">
        <f>R14-S14-VLOOKUP(C14, Вчера_КовиВак!C:BG, 16, FALSE)</f>
        <v>#N/A</v>
      </c>
      <c r="AM14" s="53" t="e">
        <f>T14-U14-VLOOKUP(C14, Вчера_КовиВак!C:BG, 18, FALSE)</f>
        <v>#N/A</v>
      </c>
      <c r="AN14" s="53" t="e">
        <f>V14-W14-VLOOKUP(C14, Вчера_КовиВак!C:BG, 20, FALSE)</f>
        <v>#N/A</v>
      </c>
      <c r="AO14" s="53" t="e">
        <f>X14-Y14-VLOOKUP(C14, Вчера_КовиВак!C:BG, 22, FALSE)</f>
        <v>#N/A</v>
      </c>
      <c r="AP14" s="53" t="e">
        <f>VLOOKUP(C14, Вчера_КовиВак!C:BG, 24, FALSE)+E14*2-U14-W14-Y14-Z14</f>
        <v>#N/A</v>
      </c>
    </row>
    <row r="15" spans="1:42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IF(ISNA(VLOOKUP(C15,Вчера_КовиВак!C:C, 1, FALSE)),"ошибка",0)</f>
        <v>ошибка</v>
      </c>
      <c r="AD15" s="55"/>
      <c r="AE15" s="53" t="e">
        <f>D15-E15-VLOOKUP(C15, Вчера_КовиВак!C:BG, 2, FALSE)</f>
        <v>#N/A</v>
      </c>
      <c r="AF15" s="53" t="e">
        <f>F15-G15-VLOOKUP(C15, Вчера_КовиВак!C:BG, 4, FALSE)</f>
        <v>#N/A</v>
      </c>
      <c r="AG15" s="53" t="e">
        <f>H15-I15-VLOOKUP(C15, Вчера_КовиВак!C:BG, 6, FALSE)</f>
        <v>#N/A</v>
      </c>
      <c r="AH15" s="53" t="e">
        <f>J15-K15-VLOOKUP(C15, Вчера_КовиВак!C:BG, 8, FALSE)</f>
        <v>#N/A</v>
      </c>
      <c r="AI15" s="53" t="e">
        <f>L15-M15-VLOOKUP(C15, Вчера_КовиВак!C:BG, 10, FALSE)</f>
        <v>#N/A</v>
      </c>
      <c r="AJ15" s="53" t="e">
        <f>N15-O15-VLOOKUP(C15, Вчера_КовиВак!C:BG, 12, FALSE)</f>
        <v>#N/A</v>
      </c>
      <c r="AK15" s="53" t="e">
        <f>P15-Q15-VLOOKUP(C15, Вчера_КовиВак!C:BG, 14, FALSE)</f>
        <v>#N/A</v>
      </c>
      <c r="AL15" s="53" t="e">
        <f>R15-S15-VLOOKUP(C15, Вчера_КовиВак!C:BG, 16, FALSE)</f>
        <v>#N/A</v>
      </c>
      <c r="AM15" s="53" t="e">
        <f>T15-U15-VLOOKUP(C15, Вчера_КовиВак!C:BG, 18, FALSE)</f>
        <v>#N/A</v>
      </c>
      <c r="AN15" s="53" t="e">
        <f>V15-W15-VLOOKUP(C15, Вчера_КовиВак!C:BG, 20, FALSE)</f>
        <v>#N/A</v>
      </c>
      <c r="AO15" s="53" t="e">
        <f>X15-Y15-VLOOKUP(C15, Вчера_КовиВак!C:BG, 22, FALSE)</f>
        <v>#N/A</v>
      </c>
      <c r="AP15" s="53" t="e">
        <f>VLOOKUP(C15, Вчера_КовиВак!C:BG, 24, FALSE)+E15*2-U15-W15-Y15-Z15</f>
        <v>#N/A</v>
      </c>
    </row>
    <row r="16" spans="1:42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IF(ISNA(VLOOKUP(C16,Вчера_КовиВак!C:C, 1, FALSE)),"ошибка",0)</f>
        <v>ошибка</v>
      </c>
      <c r="AD16" s="55"/>
      <c r="AE16" s="53" t="e">
        <f>D16-E16-VLOOKUP(C16, Вчера_КовиВак!C:BG, 2, FALSE)</f>
        <v>#N/A</v>
      </c>
      <c r="AF16" s="53" t="e">
        <f>F16-G16-VLOOKUP(C16, Вчера_КовиВак!C:BG, 4, FALSE)</f>
        <v>#N/A</v>
      </c>
      <c r="AG16" s="53" t="e">
        <f>H16-I16-VLOOKUP(C16, Вчера_КовиВак!C:BG, 6, FALSE)</f>
        <v>#N/A</v>
      </c>
      <c r="AH16" s="53" t="e">
        <f>J16-K16-VLOOKUP(C16, Вчера_КовиВак!C:BG, 8, FALSE)</f>
        <v>#N/A</v>
      </c>
      <c r="AI16" s="53" t="e">
        <f>L16-M16-VLOOKUP(C16, Вчера_КовиВак!C:BG, 10, FALSE)</f>
        <v>#N/A</v>
      </c>
      <c r="AJ16" s="53" t="e">
        <f>N16-O16-VLOOKUP(C16, Вчера_КовиВак!C:BG, 12, FALSE)</f>
        <v>#N/A</v>
      </c>
      <c r="AK16" s="53" t="e">
        <f>P16-Q16-VLOOKUP(C16, Вчера_КовиВак!C:BG, 14, FALSE)</f>
        <v>#N/A</v>
      </c>
      <c r="AL16" s="53" t="e">
        <f>R16-S16-VLOOKUP(C16, Вчера_КовиВак!C:BG, 16, FALSE)</f>
        <v>#N/A</v>
      </c>
      <c r="AM16" s="53" t="e">
        <f>T16-U16-VLOOKUP(C16, Вчера_КовиВак!C:BG, 18, FALSE)</f>
        <v>#N/A</v>
      </c>
      <c r="AN16" s="53" t="e">
        <f>V16-W16-VLOOKUP(C16, Вчера_КовиВак!C:BG, 20, FALSE)</f>
        <v>#N/A</v>
      </c>
      <c r="AO16" s="53" t="e">
        <f>X16-Y16-VLOOKUP(C16, Вчера_КовиВак!C:BG, 22, FALSE)</f>
        <v>#N/A</v>
      </c>
      <c r="AP16" s="53" t="e">
        <f>VLOOKUP(C16, Вчера_КовиВак!C:BG, 24, FALSE)+E16*2-U16-W16-Y16-Z16</f>
        <v>#N/A</v>
      </c>
    </row>
    <row r="17" spans="1:42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IF(ISNA(VLOOKUP(C17,Вчера_КовиВак!C:C, 1, FALSE)),"ошибка",0)</f>
        <v>ошибка</v>
      </c>
      <c r="AD17" s="55"/>
      <c r="AE17" s="53" t="e">
        <f>D17-E17-VLOOKUP(C17, Вчера_КовиВак!C:BG, 2, FALSE)</f>
        <v>#N/A</v>
      </c>
      <c r="AF17" s="53" t="e">
        <f>F17-G17-VLOOKUP(C17, Вчера_КовиВак!C:BG, 4, FALSE)</f>
        <v>#N/A</v>
      </c>
      <c r="AG17" s="53" t="e">
        <f>H17-I17-VLOOKUP(C17, Вчера_КовиВак!C:BG, 6, FALSE)</f>
        <v>#N/A</v>
      </c>
      <c r="AH17" s="53" t="e">
        <f>J17-K17-VLOOKUP(C17, Вчера_КовиВак!C:BG, 8, FALSE)</f>
        <v>#N/A</v>
      </c>
      <c r="AI17" s="53" t="e">
        <f>L17-M17-VLOOKUP(C17, Вчера_КовиВак!C:BG, 10, FALSE)</f>
        <v>#N/A</v>
      </c>
      <c r="AJ17" s="53" t="e">
        <f>N17-O17-VLOOKUP(C17, Вчера_КовиВак!C:BG, 12, FALSE)</f>
        <v>#N/A</v>
      </c>
      <c r="AK17" s="53" t="e">
        <f>P17-Q17-VLOOKUP(C17, Вчера_КовиВак!C:BG, 14, FALSE)</f>
        <v>#N/A</v>
      </c>
      <c r="AL17" s="53" t="e">
        <f>R17-S17-VLOOKUP(C17, Вчера_КовиВак!C:BG, 16, FALSE)</f>
        <v>#N/A</v>
      </c>
      <c r="AM17" s="53" t="e">
        <f>T17-U17-VLOOKUP(C17, Вчера_КовиВак!C:BG, 18, FALSE)</f>
        <v>#N/A</v>
      </c>
      <c r="AN17" s="53" t="e">
        <f>V17-W17-VLOOKUP(C17, Вчера_КовиВак!C:BG, 20, FALSE)</f>
        <v>#N/A</v>
      </c>
      <c r="AO17" s="53" t="e">
        <f>X17-Y17-VLOOKUP(C17, Вчера_КовиВак!C:BG, 22, FALSE)</f>
        <v>#N/A</v>
      </c>
      <c r="AP17" s="53" t="e">
        <f>VLOOKUP(C17, Вчера_КовиВак!C:BG, 24, FALSE)+E17*2-U17-W17-Y17-Z17</f>
        <v>#N/A</v>
      </c>
    </row>
    <row r="18" spans="1:42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IF(ISNA(VLOOKUP(C18,Вчера_КовиВак!C:C, 1, FALSE)),"ошибка",0)</f>
        <v>ошибка</v>
      </c>
      <c r="AD18" s="55"/>
      <c r="AE18" s="53" t="e">
        <f>D18-E18-VLOOKUP(C18, Вчера_КовиВак!C:BG, 2, FALSE)</f>
        <v>#N/A</v>
      </c>
      <c r="AF18" s="53" t="e">
        <f>F18-G18-VLOOKUP(C18, Вчера_КовиВак!C:BG, 4, FALSE)</f>
        <v>#N/A</v>
      </c>
      <c r="AG18" s="53" t="e">
        <f>H18-I18-VLOOKUP(C18, Вчера_КовиВак!C:BG, 6, FALSE)</f>
        <v>#N/A</v>
      </c>
      <c r="AH18" s="53" t="e">
        <f>J18-K18-VLOOKUP(C18, Вчера_КовиВак!C:BG, 8, FALSE)</f>
        <v>#N/A</v>
      </c>
      <c r="AI18" s="53" t="e">
        <f>L18-M18-VLOOKUP(C18, Вчера_КовиВак!C:BG, 10, FALSE)</f>
        <v>#N/A</v>
      </c>
      <c r="AJ18" s="53" t="e">
        <f>N18-O18-VLOOKUP(C18, Вчера_КовиВак!C:BG, 12, FALSE)</f>
        <v>#N/A</v>
      </c>
      <c r="AK18" s="53" t="e">
        <f>P18-Q18-VLOOKUP(C18, Вчера_КовиВак!C:BG, 14, FALSE)</f>
        <v>#N/A</v>
      </c>
      <c r="AL18" s="53" t="e">
        <f>R18-S18-VLOOKUP(C18, Вчера_КовиВак!C:BG, 16, FALSE)</f>
        <v>#N/A</v>
      </c>
      <c r="AM18" s="53" t="e">
        <f>T18-U18-VLOOKUP(C18, Вчера_КовиВак!C:BG, 18, FALSE)</f>
        <v>#N/A</v>
      </c>
      <c r="AN18" s="53" t="e">
        <f>V18-W18-VLOOKUP(C18, Вчера_КовиВак!C:BG, 20, FALSE)</f>
        <v>#N/A</v>
      </c>
      <c r="AO18" s="53" t="e">
        <f>X18-Y18-VLOOKUP(C18, Вчера_КовиВак!C:BG, 22, FALSE)</f>
        <v>#N/A</v>
      </c>
      <c r="AP18" s="53" t="e">
        <f>VLOOKUP(C18, Вчера_КовиВак!C:BG, 24, FALSE)+E18*2-U18-W18-Y18-Z18</f>
        <v>#N/A</v>
      </c>
    </row>
    <row r="19" spans="1:42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IF(ISNA(VLOOKUP(C19,Вчера_КовиВак!C:C, 1, FALSE)),"ошибка",0)</f>
        <v>ошибка</v>
      </c>
      <c r="AD19" s="55"/>
      <c r="AE19" s="53" t="e">
        <f>D19-E19-VLOOKUP(C19, Вчера_КовиВак!C:BG, 2, FALSE)</f>
        <v>#N/A</v>
      </c>
      <c r="AF19" s="53" t="e">
        <f>F19-G19-VLOOKUP(C19, Вчера_КовиВак!C:BG, 4, FALSE)</f>
        <v>#N/A</v>
      </c>
      <c r="AG19" s="53" t="e">
        <f>H19-I19-VLOOKUP(C19, Вчера_КовиВак!C:BG, 6, FALSE)</f>
        <v>#N/A</v>
      </c>
      <c r="AH19" s="53" t="e">
        <f>J19-K19-VLOOKUP(C19, Вчера_КовиВак!C:BG, 8, FALSE)</f>
        <v>#N/A</v>
      </c>
      <c r="AI19" s="53" t="e">
        <f>L19-M19-VLOOKUP(C19, Вчера_КовиВак!C:BG, 10, FALSE)</f>
        <v>#N/A</v>
      </c>
      <c r="AJ19" s="53" t="e">
        <f>N19-O19-VLOOKUP(C19, Вчера_КовиВак!C:BG, 12, FALSE)</f>
        <v>#N/A</v>
      </c>
      <c r="AK19" s="53" t="e">
        <f>P19-Q19-VLOOKUP(C19, Вчера_КовиВак!C:BG, 14, FALSE)</f>
        <v>#N/A</v>
      </c>
      <c r="AL19" s="53" t="e">
        <f>R19-S19-VLOOKUP(C19, Вчера_КовиВак!C:BG, 16, FALSE)</f>
        <v>#N/A</v>
      </c>
      <c r="AM19" s="53" t="e">
        <f>T19-U19-VLOOKUP(C19, Вчера_КовиВак!C:BG, 18, FALSE)</f>
        <v>#N/A</v>
      </c>
      <c r="AN19" s="53" t="e">
        <f>V19-W19-VLOOKUP(C19, Вчера_КовиВак!C:BG, 20, FALSE)</f>
        <v>#N/A</v>
      </c>
      <c r="AO19" s="53" t="e">
        <f>X19-Y19-VLOOKUP(C19, Вчера_КовиВак!C:BG, 22, FALSE)</f>
        <v>#N/A</v>
      </c>
      <c r="AP19" s="53" t="e">
        <f>VLOOKUP(C19, Вчера_КовиВак!C:BG, 24, FALSE)+E19*2-U19-W19-Y19-Z19</f>
        <v>#N/A</v>
      </c>
    </row>
    <row r="20" spans="1:42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IF(ISNA(VLOOKUP(C20,Вчера_КовиВак!C:C, 1, FALSE)),"ошибка",0)</f>
        <v>ошибка</v>
      </c>
      <c r="AD20" s="55"/>
      <c r="AE20" s="53" t="e">
        <f>D20-E20-VLOOKUP(C20, Вчера_КовиВак!C:BG, 2, FALSE)</f>
        <v>#N/A</v>
      </c>
      <c r="AF20" s="53" t="e">
        <f>F20-G20-VLOOKUP(C20, Вчера_КовиВак!C:BG, 4, FALSE)</f>
        <v>#N/A</v>
      </c>
      <c r="AG20" s="53" t="e">
        <f>H20-I20-VLOOKUP(C20, Вчера_КовиВак!C:BG, 6, FALSE)</f>
        <v>#N/A</v>
      </c>
      <c r="AH20" s="53" t="e">
        <f>J20-K20-VLOOKUP(C20, Вчера_КовиВак!C:BG, 8, FALSE)</f>
        <v>#N/A</v>
      </c>
      <c r="AI20" s="53" t="e">
        <f>L20-M20-VLOOKUP(C20, Вчера_КовиВак!C:BG, 10, FALSE)</f>
        <v>#N/A</v>
      </c>
      <c r="AJ20" s="53" t="e">
        <f>N20-O20-VLOOKUP(C20, Вчера_КовиВак!C:BG, 12, FALSE)</f>
        <v>#N/A</v>
      </c>
      <c r="AK20" s="53" t="e">
        <f>P20-Q20-VLOOKUP(C20, Вчера_КовиВак!C:BG, 14, FALSE)</f>
        <v>#N/A</v>
      </c>
      <c r="AL20" s="53" t="e">
        <f>R20-S20-VLOOKUP(C20, Вчера_КовиВак!C:BG, 16, FALSE)</f>
        <v>#N/A</v>
      </c>
      <c r="AM20" s="53" t="e">
        <f>T20-U20-VLOOKUP(C20, Вчера_КовиВак!C:BG, 18, FALSE)</f>
        <v>#N/A</v>
      </c>
      <c r="AN20" s="53" t="e">
        <f>V20-W20-VLOOKUP(C20, Вчера_КовиВак!C:BG, 20, FALSE)</f>
        <v>#N/A</v>
      </c>
      <c r="AO20" s="53" t="e">
        <f>X20-Y20-VLOOKUP(C20, Вчера_КовиВак!C:BG, 22, FALSE)</f>
        <v>#N/A</v>
      </c>
      <c r="AP20" s="53" t="e">
        <f>VLOOKUP(C20, Вчера_КовиВак!C:BG, 24, FALSE)+E20*2-U20-W20-Y20-Z20</f>
        <v>#N/A</v>
      </c>
    </row>
    <row r="21" spans="1:42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IF(ISNA(VLOOKUP(C21,Вчера_КовиВак!C:C, 1, FALSE)),"ошибка",0)</f>
        <v>ошибка</v>
      </c>
      <c r="AD21" s="55"/>
      <c r="AE21" s="53" t="e">
        <f>D21-E21-VLOOKUP(C21, Вчера_КовиВак!C:BG, 2, FALSE)</f>
        <v>#N/A</v>
      </c>
      <c r="AF21" s="53" t="e">
        <f>F21-G21-VLOOKUP(C21, Вчера_КовиВак!C:BG, 4, FALSE)</f>
        <v>#N/A</v>
      </c>
      <c r="AG21" s="53" t="e">
        <f>H21-I21-VLOOKUP(C21, Вчера_КовиВак!C:BG, 6, FALSE)</f>
        <v>#N/A</v>
      </c>
      <c r="AH21" s="53" t="e">
        <f>J21-K21-VLOOKUP(C21, Вчера_КовиВак!C:BG, 8, FALSE)</f>
        <v>#N/A</v>
      </c>
      <c r="AI21" s="53" t="e">
        <f>L21-M21-VLOOKUP(C21, Вчера_КовиВак!C:BG, 10, FALSE)</f>
        <v>#N/A</v>
      </c>
      <c r="AJ21" s="53" t="e">
        <f>N21-O21-VLOOKUP(C21, Вчера_КовиВак!C:BG, 12, FALSE)</f>
        <v>#N/A</v>
      </c>
      <c r="AK21" s="53" t="e">
        <f>P21-Q21-VLOOKUP(C21, Вчера_КовиВак!C:BG, 14, FALSE)</f>
        <v>#N/A</v>
      </c>
      <c r="AL21" s="53" t="e">
        <f>R21-S21-VLOOKUP(C21, Вчера_КовиВак!C:BG, 16, FALSE)</f>
        <v>#N/A</v>
      </c>
      <c r="AM21" s="53" t="e">
        <f>T21-U21-VLOOKUP(C21, Вчера_КовиВак!C:BG, 18, FALSE)</f>
        <v>#N/A</v>
      </c>
      <c r="AN21" s="53" t="e">
        <f>V21-W21-VLOOKUP(C21, Вчера_КовиВак!C:BG, 20, FALSE)</f>
        <v>#N/A</v>
      </c>
      <c r="AO21" s="53" t="e">
        <f>X21-Y21-VLOOKUP(C21, Вчера_КовиВак!C:BG, 22, FALSE)</f>
        <v>#N/A</v>
      </c>
      <c r="AP21" s="53" t="e">
        <f>VLOOKUP(C21, Вчера_КовиВак!C:BG, 24, FALSE)+E21*2-U21-W21-Y21-Z21</f>
        <v>#N/A</v>
      </c>
    </row>
    <row r="22" spans="1:42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IF(ISNA(VLOOKUP(C22,Вчера_КовиВак!C:C, 1, FALSE)),"ошибка",0)</f>
        <v>ошибка</v>
      </c>
      <c r="AD22" s="55"/>
      <c r="AE22" s="53" t="e">
        <f>D22-E22-VLOOKUP(C22, Вчера_КовиВак!C:BG, 2, FALSE)</f>
        <v>#N/A</v>
      </c>
      <c r="AF22" s="53" t="e">
        <f>F22-G22-VLOOKUP(C22, Вчера_КовиВак!C:BG, 4, FALSE)</f>
        <v>#N/A</v>
      </c>
      <c r="AG22" s="53" t="e">
        <f>H22-I22-VLOOKUP(C22, Вчера_КовиВак!C:BG, 6, FALSE)</f>
        <v>#N/A</v>
      </c>
      <c r="AH22" s="53" t="e">
        <f>J22-K22-VLOOKUP(C22, Вчера_КовиВак!C:BG, 8, FALSE)</f>
        <v>#N/A</v>
      </c>
      <c r="AI22" s="53" t="e">
        <f>L22-M22-VLOOKUP(C22, Вчера_КовиВак!C:BG, 10, FALSE)</f>
        <v>#N/A</v>
      </c>
      <c r="AJ22" s="53" t="e">
        <f>N22-O22-VLOOKUP(C22, Вчера_КовиВак!C:BG, 12, FALSE)</f>
        <v>#N/A</v>
      </c>
      <c r="AK22" s="53" t="e">
        <f>P22-Q22-VLOOKUP(C22, Вчера_КовиВак!C:BG, 14, FALSE)</f>
        <v>#N/A</v>
      </c>
      <c r="AL22" s="53" t="e">
        <f>R22-S22-VLOOKUP(C22, Вчера_КовиВак!C:BG, 16, FALSE)</f>
        <v>#N/A</v>
      </c>
      <c r="AM22" s="53" t="e">
        <f>T22-U22-VLOOKUP(C22, Вчера_КовиВак!C:BG, 18, FALSE)</f>
        <v>#N/A</v>
      </c>
      <c r="AN22" s="53" t="e">
        <f>V22-W22-VLOOKUP(C22, Вчера_КовиВак!C:BG, 20, FALSE)</f>
        <v>#N/A</v>
      </c>
      <c r="AO22" s="53" t="e">
        <f>X22-Y22-VLOOKUP(C22, Вчера_КовиВак!C:BG, 22, FALSE)</f>
        <v>#N/A</v>
      </c>
      <c r="AP22" s="53" t="e">
        <f>VLOOKUP(C22, Вчера_КовиВак!C:BG, 24, FALSE)+E22*2-U22-W22-Y22-Z22</f>
        <v>#N/A</v>
      </c>
    </row>
    <row r="23" spans="1:42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IF(ISNA(VLOOKUP(C23,Вчера_КовиВак!C:C, 1, FALSE)),"ошибка",0)</f>
        <v>ошибка</v>
      </c>
      <c r="AD23" s="55"/>
      <c r="AE23" s="53" t="e">
        <f>D23-E23-VLOOKUP(C23, Вчера_КовиВак!C:BG, 2, FALSE)</f>
        <v>#N/A</v>
      </c>
      <c r="AF23" s="53" t="e">
        <f>F23-G23-VLOOKUP(C23, Вчера_КовиВак!C:BG, 4, FALSE)</f>
        <v>#N/A</v>
      </c>
      <c r="AG23" s="53" t="e">
        <f>H23-I23-VLOOKUP(C23, Вчера_КовиВак!C:BG, 6, FALSE)</f>
        <v>#N/A</v>
      </c>
      <c r="AH23" s="53" t="e">
        <f>J23-K23-VLOOKUP(C23, Вчера_КовиВак!C:BG, 8, FALSE)</f>
        <v>#N/A</v>
      </c>
      <c r="AI23" s="53" t="e">
        <f>L23-M23-VLOOKUP(C23, Вчера_КовиВак!C:BG, 10, FALSE)</f>
        <v>#N/A</v>
      </c>
      <c r="AJ23" s="53" t="e">
        <f>N23-O23-VLOOKUP(C23, Вчера_КовиВак!C:BG, 12, FALSE)</f>
        <v>#N/A</v>
      </c>
      <c r="AK23" s="53" t="e">
        <f>P23-Q23-VLOOKUP(C23, Вчера_КовиВак!C:BG, 14, FALSE)</f>
        <v>#N/A</v>
      </c>
      <c r="AL23" s="53" t="e">
        <f>R23-S23-VLOOKUP(C23, Вчера_КовиВак!C:BG, 16, FALSE)</f>
        <v>#N/A</v>
      </c>
      <c r="AM23" s="53" t="e">
        <f>T23-U23-VLOOKUP(C23, Вчера_КовиВак!C:BG, 18, FALSE)</f>
        <v>#N/A</v>
      </c>
      <c r="AN23" s="53" t="e">
        <f>V23-W23-VLOOKUP(C23, Вчера_КовиВак!C:BG, 20, FALSE)</f>
        <v>#N/A</v>
      </c>
      <c r="AO23" s="53" t="e">
        <f>X23-Y23-VLOOKUP(C23, Вчера_КовиВак!C:BG, 22, FALSE)</f>
        <v>#N/A</v>
      </c>
      <c r="AP23" s="53" t="e">
        <f>VLOOKUP(C23, Вчера_КовиВак!C:BG, 24, FALSE)+E23*2-U23-W23-Y23-Z23</f>
        <v>#N/A</v>
      </c>
    </row>
    <row r="24" spans="1:42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IF(ISNA(VLOOKUP(C24,Вчера_КовиВак!C:C, 1, FALSE)),"ошибка",0)</f>
        <v>ошибка</v>
      </c>
      <c r="AD24" s="55"/>
      <c r="AE24" s="53" t="e">
        <f>D24-E24-VLOOKUP(C24, Вчера_КовиВак!C:BG, 2, FALSE)</f>
        <v>#N/A</v>
      </c>
      <c r="AF24" s="53" t="e">
        <f>F24-G24-VLOOKUP(C24, Вчера_КовиВак!C:BG, 4, FALSE)</f>
        <v>#N/A</v>
      </c>
      <c r="AG24" s="53" t="e">
        <f>H24-I24-VLOOKUP(C24, Вчера_КовиВак!C:BG, 6, FALSE)</f>
        <v>#N/A</v>
      </c>
      <c r="AH24" s="53" t="e">
        <f>J24-K24-VLOOKUP(C24, Вчера_КовиВак!C:BG, 8, FALSE)</f>
        <v>#N/A</v>
      </c>
      <c r="AI24" s="53" t="e">
        <f>L24-M24-VLOOKUP(C24, Вчера_КовиВак!C:BG, 10, FALSE)</f>
        <v>#N/A</v>
      </c>
      <c r="AJ24" s="53" t="e">
        <f>N24-O24-VLOOKUP(C24, Вчера_КовиВак!C:BG, 12, FALSE)</f>
        <v>#N/A</v>
      </c>
      <c r="AK24" s="53" t="e">
        <f>P24-Q24-VLOOKUP(C24, Вчера_КовиВак!C:BG, 14, FALSE)</f>
        <v>#N/A</v>
      </c>
      <c r="AL24" s="53" t="e">
        <f>R24-S24-VLOOKUP(C24, Вчера_КовиВак!C:BG, 16, FALSE)</f>
        <v>#N/A</v>
      </c>
      <c r="AM24" s="53" t="e">
        <f>T24-U24-VLOOKUP(C24, Вчера_КовиВак!C:BG, 18, FALSE)</f>
        <v>#N/A</v>
      </c>
      <c r="AN24" s="53" t="e">
        <f>V24-W24-VLOOKUP(C24, Вчера_КовиВак!C:BG, 20, FALSE)</f>
        <v>#N/A</v>
      </c>
      <c r="AO24" s="53" t="e">
        <f>X24-Y24-VLOOKUP(C24, Вчера_КовиВак!C:BG, 22, FALSE)</f>
        <v>#N/A</v>
      </c>
      <c r="AP24" s="53" t="e">
        <f>VLOOKUP(C24, Вчера_КовиВак!C:BG, 24, FALSE)+E24*2-U24-W24-Y24-Z24</f>
        <v>#N/A</v>
      </c>
    </row>
    <row r="25" spans="1:42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IF(ISNA(VLOOKUP(C25,Вчера_КовиВак!C:C, 1, FALSE)),"ошибка",0)</f>
        <v>ошибка</v>
      </c>
      <c r="AD25" s="55"/>
      <c r="AE25" s="53" t="e">
        <f>D25-E25-VLOOKUP(C25, Вчера_КовиВак!C:BG, 2, FALSE)</f>
        <v>#N/A</v>
      </c>
      <c r="AF25" s="53" t="e">
        <f>F25-G25-VLOOKUP(C25, Вчера_КовиВак!C:BG, 4, FALSE)</f>
        <v>#N/A</v>
      </c>
      <c r="AG25" s="53" t="e">
        <f>H25-I25-VLOOKUP(C25, Вчера_КовиВак!C:BG, 6, FALSE)</f>
        <v>#N/A</v>
      </c>
      <c r="AH25" s="53" t="e">
        <f>J25-K25-VLOOKUP(C25, Вчера_КовиВак!C:BG, 8, FALSE)</f>
        <v>#N/A</v>
      </c>
      <c r="AI25" s="53" t="e">
        <f>L25-M25-VLOOKUP(C25, Вчера_КовиВак!C:BG, 10, FALSE)</f>
        <v>#N/A</v>
      </c>
      <c r="AJ25" s="53" t="e">
        <f>N25-O25-VLOOKUP(C25, Вчера_КовиВак!C:BG, 12, FALSE)</f>
        <v>#N/A</v>
      </c>
      <c r="AK25" s="53" t="e">
        <f>P25-Q25-VLOOKUP(C25, Вчера_КовиВак!C:BG, 14, FALSE)</f>
        <v>#N/A</v>
      </c>
      <c r="AL25" s="53" t="e">
        <f>R25-S25-VLOOKUP(C25, Вчера_КовиВак!C:BG, 16, FALSE)</f>
        <v>#N/A</v>
      </c>
      <c r="AM25" s="53" t="e">
        <f>T25-U25-VLOOKUP(C25, Вчера_КовиВак!C:BG, 18, FALSE)</f>
        <v>#N/A</v>
      </c>
      <c r="AN25" s="53" t="e">
        <f>V25-W25-VLOOKUP(C25, Вчера_КовиВак!C:BG, 20, FALSE)</f>
        <v>#N/A</v>
      </c>
      <c r="AO25" s="53" t="e">
        <f>X25-Y25-VLOOKUP(C25, Вчера_КовиВак!C:BG, 22, FALSE)</f>
        <v>#N/A</v>
      </c>
      <c r="AP25" s="53" t="e">
        <f>VLOOKUP(C25, Вчера_КовиВак!C:BG, 24, FALSE)+E25*2-U25-W25-Y25-Z25</f>
        <v>#N/A</v>
      </c>
    </row>
    <row r="26" spans="1:42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IF(ISNA(VLOOKUP(C26,Вчера_КовиВак!C:C, 1, FALSE)),"ошибка",0)</f>
        <v>ошибка</v>
      </c>
      <c r="AD26" s="55"/>
      <c r="AE26" s="53" t="e">
        <f>D26-E26-VLOOKUP(C26, Вчера_КовиВак!C:BG, 2, FALSE)</f>
        <v>#N/A</v>
      </c>
      <c r="AF26" s="53" t="e">
        <f>F26-G26-VLOOKUP(C26, Вчера_КовиВак!C:BG, 4, FALSE)</f>
        <v>#N/A</v>
      </c>
      <c r="AG26" s="53" t="e">
        <f>H26-I26-VLOOKUP(C26, Вчера_КовиВак!C:BG, 6, FALSE)</f>
        <v>#N/A</v>
      </c>
      <c r="AH26" s="53" t="e">
        <f>J26-K26-VLOOKUP(C26, Вчера_КовиВак!C:BG, 8, FALSE)</f>
        <v>#N/A</v>
      </c>
      <c r="AI26" s="53" t="e">
        <f>L26-M26-VLOOKUP(C26, Вчера_КовиВак!C:BG, 10, FALSE)</f>
        <v>#N/A</v>
      </c>
      <c r="AJ26" s="53" t="e">
        <f>N26-O26-VLOOKUP(C26, Вчера_КовиВак!C:BG, 12, FALSE)</f>
        <v>#N/A</v>
      </c>
      <c r="AK26" s="53" t="e">
        <f>P26-Q26-VLOOKUP(C26, Вчера_КовиВак!C:BG, 14, FALSE)</f>
        <v>#N/A</v>
      </c>
      <c r="AL26" s="53" t="e">
        <f>R26-S26-VLOOKUP(C26, Вчера_КовиВак!C:BG, 16, FALSE)</f>
        <v>#N/A</v>
      </c>
      <c r="AM26" s="53" t="e">
        <f>T26-U26-VLOOKUP(C26, Вчера_КовиВак!C:BG, 18, FALSE)</f>
        <v>#N/A</v>
      </c>
      <c r="AN26" s="53" t="e">
        <f>V26-W26-VLOOKUP(C26, Вчера_КовиВак!C:BG, 20, FALSE)</f>
        <v>#N/A</v>
      </c>
      <c r="AO26" s="53" t="e">
        <f>X26-Y26-VLOOKUP(C26, Вчера_КовиВак!C:BG, 22, FALSE)</f>
        <v>#N/A</v>
      </c>
      <c r="AP26" s="53" t="e">
        <f>VLOOKUP(C26, Вчера_КовиВак!C:BG, 24, FALSE)+E26*2-U26-W26-Y26-Z26</f>
        <v>#N/A</v>
      </c>
    </row>
    <row r="27" spans="1:42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IF(ISNA(VLOOKUP(C27,Вчера_КовиВак!C:C, 1, FALSE)),"ошибка",0)</f>
        <v>ошибка</v>
      </c>
      <c r="AD27" s="55"/>
      <c r="AE27" s="53" t="e">
        <f>D27-E27-VLOOKUP(C27, Вчера_КовиВак!C:BG, 2, FALSE)</f>
        <v>#N/A</v>
      </c>
      <c r="AF27" s="53" t="e">
        <f>F27-G27-VLOOKUP(C27, Вчера_КовиВак!C:BG, 4, FALSE)</f>
        <v>#N/A</v>
      </c>
      <c r="AG27" s="53" t="e">
        <f>H27-I27-VLOOKUP(C27, Вчера_КовиВак!C:BG, 6, FALSE)</f>
        <v>#N/A</v>
      </c>
      <c r="AH27" s="53" t="e">
        <f>J27-K27-VLOOKUP(C27, Вчера_КовиВак!C:BG, 8, FALSE)</f>
        <v>#N/A</v>
      </c>
      <c r="AI27" s="53" t="e">
        <f>L27-M27-VLOOKUP(C27, Вчера_КовиВак!C:BG, 10, FALSE)</f>
        <v>#N/A</v>
      </c>
      <c r="AJ27" s="53" t="e">
        <f>N27-O27-VLOOKUP(C27, Вчера_КовиВак!C:BG, 12, FALSE)</f>
        <v>#N/A</v>
      </c>
      <c r="AK27" s="53" t="e">
        <f>P27-Q27-VLOOKUP(C27, Вчера_КовиВак!C:BG, 14, FALSE)</f>
        <v>#N/A</v>
      </c>
      <c r="AL27" s="53" t="e">
        <f>R27-S27-VLOOKUP(C27, Вчера_КовиВак!C:BG, 16, FALSE)</f>
        <v>#N/A</v>
      </c>
      <c r="AM27" s="53" t="e">
        <f>T27-U27-VLOOKUP(C27, Вчера_КовиВак!C:BG, 18, FALSE)</f>
        <v>#N/A</v>
      </c>
      <c r="AN27" s="53" t="e">
        <f>V27-W27-VLOOKUP(C27, Вчера_КовиВак!C:BG, 20, FALSE)</f>
        <v>#N/A</v>
      </c>
      <c r="AO27" s="53" t="e">
        <f>X27-Y27-VLOOKUP(C27, Вчера_КовиВак!C:BG, 22, FALSE)</f>
        <v>#N/A</v>
      </c>
      <c r="AP27" s="53" t="e">
        <f>VLOOKUP(C27, Вчера_КовиВак!C:BG, 24, FALSE)+E27*2-U27-W27-Y27-Z27</f>
        <v>#N/A</v>
      </c>
    </row>
    <row r="28" spans="1:42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IF(ISNA(VLOOKUP(C28,Вчера_КовиВак!C:C, 1, FALSE)),"ошибка",0)</f>
        <v>ошибка</v>
      </c>
      <c r="AD28" s="55"/>
      <c r="AE28" s="53" t="e">
        <f>D28-E28-VLOOKUP(C28, Вчера_КовиВак!C:BG, 2, FALSE)</f>
        <v>#N/A</v>
      </c>
      <c r="AF28" s="53" t="e">
        <f>F28-G28-VLOOKUP(C28, Вчера_КовиВак!C:BG, 4, FALSE)</f>
        <v>#N/A</v>
      </c>
      <c r="AG28" s="53" t="e">
        <f>H28-I28-VLOOKUP(C28, Вчера_КовиВак!C:BG, 6, FALSE)</f>
        <v>#N/A</v>
      </c>
      <c r="AH28" s="53" t="e">
        <f>J28-K28-VLOOKUP(C28, Вчера_КовиВак!C:BG, 8, FALSE)</f>
        <v>#N/A</v>
      </c>
      <c r="AI28" s="53" t="e">
        <f>L28-M28-VLOOKUP(C28, Вчера_КовиВак!C:BG, 10, FALSE)</f>
        <v>#N/A</v>
      </c>
      <c r="AJ28" s="53" t="e">
        <f>N28-O28-VLOOKUP(C28, Вчера_КовиВак!C:BG, 12, FALSE)</f>
        <v>#N/A</v>
      </c>
      <c r="AK28" s="53" t="e">
        <f>P28-Q28-VLOOKUP(C28, Вчера_КовиВак!C:BG, 14, FALSE)</f>
        <v>#N/A</v>
      </c>
      <c r="AL28" s="53" t="e">
        <f>R28-S28-VLOOKUP(C28, Вчера_КовиВак!C:BG, 16, FALSE)</f>
        <v>#N/A</v>
      </c>
      <c r="AM28" s="53" t="e">
        <f>T28-U28-VLOOKUP(C28, Вчера_КовиВак!C:BG, 18, FALSE)</f>
        <v>#N/A</v>
      </c>
      <c r="AN28" s="53" t="e">
        <f>V28-W28-VLOOKUP(C28, Вчера_КовиВак!C:BG, 20, FALSE)</f>
        <v>#N/A</v>
      </c>
      <c r="AO28" s="53" t="e">
        <f>X28-Y28-VLOOKUP(C28, Вчера_КовиВак!C:BG, 22, FALSE)</f>
        <v>#N/A</v>
      </c>
      <c r="AP28" s="53" t="e">
        <f>VLOOKUP(C28, Вчера_КовиВак!C:BG, 24, FALSE)+E28*2-U28-W28-Y28-Z28</f>
        <v>#N/A</v>
      </c>
    </row>
    <row r="29" spans="1:42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IF(ISNA(VLOOKUP(C29,Вчера_КовиВак!C:C, 1, FALSE)),"ошибка",0)</f>
        <v>ошибка</v>
      </c>
      <c r="AD29" s="55"/>
      <c r="AE29" s="53" t="e">
        <f>D29-E29-VLOOKUP(C29, Вчера_КовиВак!C:BG, 2, FALSE)</f>
        <v>#N/A</v>
      </c>
      <c r="AF29" s="53" t="e">
        <f>F29-G29-VLOOKUP(C29, Вчера_КовиВак!C:BG, 4, FALSE)</f>
        <v>#N/A</v>
      </c>
      <c r="AG29" s="53" t="e">
        <f>H29-I29-VLOOKUP(C29, Вчера_КовиВак!C:BG, 6, FALSE)</f>
        <v>#N/A</v>
      </c>
      <c r="AH29" s="53" t="e">
        <f>J29-K29-VLOOKUP(C29, Вчера_КовиВак!C:BG, 8, FALSE)</f>
        <v>#N/A</v>
      </c>
      <c r="AI29" s="53" t="e">
        <f>L29-M29-VLOOKUP(C29, Вчера_КовиВак!C:BG, 10, FALSE)</f>
        <v>#N/A</v>
      </c>
      <c r="AJ29" s="53" t="e">
        <f>N29-O29-VLOOKUP(C29, Вчера_КовиВак!C:BG, 12, FALSE)</f>
        <v>#N/A</v>
      </c>
      <c r="AK29" s="53" t="e">
        <f>P29-Q29-VLOOKUP(C29, Вчера_КовиВак!C:BG, 14, FALSE)</f>
        <v>#N/A</v>
      </c>
      <c r="AL29" s="53" t="e">
        <f>R29-S29-VLOOKUP(C29, Вчера_КовиВак!C:BG, 16, FALSE)</f>
        <v>#N/A</v>
      </c>
      <c r="AM29" s="53" t="e">
        <f>T29-U29-VLOOKUP(C29, Вчера_КовиВак!C:BG, 18, FALSE)</f>
        <v>#N/A</v>
      </c>
      <c r="AN29" s="53" t="e">
        <f>V29-W29-VLOOKUP(C29, Вчера_КовиВак!C:BG, 20, FALSE)</f>
        <v>#N/A</v>
      </c>
      <c r="AO29" s="53" t="e">
        <f>X29-Y29-VLOOKUP(C29, Вчера_КовиВак!C:BG, 22, FALSE)</f>
        <v>#N/A</v>
      </c>
      <c r="AP29" s="53" t="e">
        <f>VLOOKUP(C29, Вчера_КовиВак!C:BG, 24, FALSE)+E29*2-U29-W29-Y29-Z29</f>
        <v>#N/A</v>
      </c>
    </row>
    <row r="30" spans="1:42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IF(ISNA(VLOOKUP(C30,Вчера_КовиВак!C:C, 1, FALSE)),"ошибка",0)</f>
        <v>ошибка</v>
      </c>
      <c r="AD30" s="55"/>
      <c r="AE30" s="53" t="e">
        <f>D30-E30-VLOOKUP(C30, Вчера_КовиВак!C:BG, 2, FALSE)</f>
        <v>#N/A</v>
      </c>
      <c r="AF30" s="53" t="e">
        <f>F30-G30-VLOOKUP(C30, Вчера_КовиВак!C:BG, 4, FALSE)</f>
        <v>#N/A</v>
      </c>
      <c r="AG30" s="53" t="e">
        <f>H30-I30-VLOOKUP(C30, Вчера_КовиВак!C:BG, 6, FALSE)</f>
        <v>#N/A</v>
      </c>
      <c r="AH30" s="53" t="e">
        <f>J30-K30-VLOOKUP(C30, Вчера_КовиВак!C:BG, 8, FALSE)</f>
        <v>#N/A</v>
      </c>
      <c r="AI30" s="53" t="e">
        <f>L30-M30-VLOOKUP(C30, Вчера_КовиВак!C:BG, 10, FALSE)</f>
        <v>#N/A</v>
      </c>
      <c r="AJ30" s="53" t="e">
        <f>N30-O30-VLOOKUP(C30, Вчера_КовиВак!C:BG, 12, FALSE)</f>
        <v>#N/A</v>
      </c>
      <c r="AK30" s="53" t="e">
        <f>P30-Q30-VLOOKUP(C30, Вчера_КовиВак!C:BG, 14, FALSE)</f>
        <v>#N/A</v>
      </c>
      <c r="AL30" s="53" t="e">
        <f>R30-S30-VLOOKUP(C30, Вчера_КовиВак!C:BG, 16, FALSE)</f>
        <v>#N/A</v>
      </c>
      <c r="AM30" s="53" t="e">
        <f>T30-U30-VLOOKUP(C30, Вчера_КовиВак!C:BG, 18, FALSE)</f>
        <v>#N/A</v>
      </c>
      <c r="AN30" s="53" t="e">
        <f>V30-W30-VLOOKUP(C30, Вчера_КовиВак!C:BG, 20, FALSE)</f>
        <v>#N/A</v>
      </c>
      <c r="AO30" s="53" t="e">
        <f>X30-Y30-VLOOKUP(C30, Вчера_КовиВак!C:BG, 22, FALSE)</f>
        <v>#N/A</v>
      </c>
      <c r="AP30" s="53" t="e">
        <f>VLOOKUP(C30, Вчера_КовиВак!C:BG, 24, FALSE)+E30*2-U30-W30-Y30-Z30</f>
        <v>#N/A</v>
      </c>
    </row>
    <row r="31" spans="1:42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IF(ISNA(VLOOKUP(C31,Вчера_КовиВак!C:C, 1, FALSE)),"ошибка",0)</f>
        <v>ошибка</v>
      </c>
      <c r="AD31" s="55"/>
      <c r="AE31" s="53" t="e">
        <f>D31-E31-VLOOKUP(C31, Вчера_КовиВак!C:BG, 2, FALSE)</f>
        <v>#N/A</v>
      </c>
      <c r="AF31" s="53" t="e">
        <f>F31-G31-VLOOKUP(C31, Вчера_КовиВак!C:BG, 4, FALSE)</f>
        <v>#N/A</v>
      </c>
      <c r="AG31" s="53" t="e">
        <f>H31-I31-VLOOKUP(C31, Вчера_КовиВак!C:BG, 6, FALSE)</f>
        <v>#N/A</v>
      </c>
      <c r="AH31" s="53" t="e">
        <f>J31-K31-VLOOKUP(C31, Вчера_КовиВак!C:BG, 8, FALSE)</f>
        <v>#N/A</v>
      </c>
      <c r="AI31" s="53" t="e">
        <f>L31-M31-VLOOKUP(C31, Вчера_КовиВак!C:BG, 10, FALSE)</f>
        <v>#N/A</v>
      </c>
      <c r="AJ31" s="53" t="e">
        <f>N31-O31-VLOOKUP(C31, Вчера_КовиВак!C:BG, 12, FALSE)</f>
        <v>#N/A</v>
      </c>
      <c r="AK31" s="53" t="e">
        <f>P31-Q31-VLOOKUP(C31, Вчера_КовиВак!C:BG, 14, FALSE)</f>
        <v>#N/A</v>
      </c>
      <c r="AL31" s="53" t="e">
        <f>R31-S31-VLOOKUP(C31, Вчера_КовиВак!C:BG, 16, FALSE)</f>
        <v>#N/A</v>
      </c>
      <c r="AM31" s="53" t="e">
        <f>T31-U31-VLOOKUP(C31, Вчера_КовиВак!C:BG, 18, FALSE)</f>
        <v>#N/A</v>
      </c>
      <c r="AN31" s="53" t="e">
        <f>V31-W31-VLOOKUP(C31, Вчера_КовиВак!C:BG, 20, FALSE)</f>
        <v>#N/A</v>
      </c>
      <c r="AO31" s="53" t="e">
        <f>X31-Y31-VLOOKUP(C31, Вчера_КовиВак!C:BG, 22, FALSE)</f>
        <v>#N/A</v>
      </c>
      <c r="AP31" s="53" t="e">
        <f>VLOOKUP(C31, Вчера_КовиВак!C:BG, 24, FALSE)+E31*2-U31-W31-Y31-Z31</f>
        <v>#N/A</v>
      </c>
    </row>
    <row r="32" spans="1:42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IF(ISNA(VLOOKUP(C32,Вчера_КовиВак!C:C, 1, FALSE)),"ошибка",0)</f>
        <v>ошибка</v>
      </c>
      <c r="AD32" s="55"/>
      <c r="AE32" s="53" t="e">
        <f>D32-E32-VLOOKUP(C32, Вчера_КовиВак!C:BG, 2, FALSE)</f>
        <v>#N/A</v>
      </c>
      <c r="AF32" s="53" t="e">
        <f>F32-G32-VLOOKUP(C32, Вчера_КовиВак!C:BG, 4, FALSE)</f>
        <v>#N/A</v>
      </c>
      <c r="AG32" s="53" t="e">
        <f>H32-I32-VLOOKUP(C32, Вчера_КовиВак!C:BG, 6, FALSE)</f>
        <v>#N/A</v>
      </c>
      <c r="AH32" s="53" t="e">
        <f>J32-K32-VLOOKUP(C32, Вчера_КовиВак!C:BG, 8, FALSE)</f>
        <v>#N/A</v>
      </c>
      <c r="AI32" s="53" t="e">
        <f>L32-M32-VLOOKUP(C32, Вчера_КовиВак!C:BG, 10, FALSE)</f>
        <v>#N/A</v>
      </c>
      <c r="AJ32" s="53" t="e">
        <f>N32-O32-VLOOKUP(C32, Вчера_КовиВак!C:BG, 12, FALSE)</f>
        <v>#N/A</v>
      </c>
      <c r="AK32" s="53" t="e">
        <f>P32-Q32-VLOOKUP(C32, Вчера_КовиВак!C:BG, 14, FALSE)</f>
        <v>#N/A</v>
      </c>
      <c r="AL32" s="53" t="e">
        <f>R32-S32-VLOOKUP(C32, Вчера_КовиВак!C:BG, 16, FALSE)</f>
        <v>#N/A</v>
      </c>
      <c r="AM32" s="53" t="e">
        <f>T32-U32-VLOOKUP(C32, Вчера_КовиВак!C:BG, 18, FALSE)</f>
        <v>#N/A</v>
      </c>
      <c r="AN32" s="53" t="e">
        <f>V32-W32-VLOOKUP(C32, Вчера_КовиВак!C:BG, 20, FALSE)</f>
        <v>#N/A</v>
      </c>
      <c r="AO32" s="53" t="e">
        <f>X32-Y32-VLOOKUP(C32, Вчера_КовиВак!C:BG, 22, FALSE)</f>
        <v>#N/A</v>
      </c>
      <c r="AP32" s="53" t="e">
        <f>VLOOKUP(C32, Вчера_КовиВак!C:BG, 24, FALSE)+E32*2-U32-W32-Y32-Z32</f>
        <v>#N/A</v>
      </c>
    </row>
    <row r="33" spans="1:42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IF(ISNA(VLOOKUP(C33,Вчера_КовиВак!C:C, 1, FALSE)),"ошибка",0)</f>
        <v>ошибка</v>
      </c>
      <c r="AD33" s="55"/>
      <c r="AE33" s="53" t="e">
        <f>D33-E33-VLOOKUP(C33, Вчера_КовиВак!C:BG, 2, FALSE)</f>
        <v>#N/A</v>
      </c>
      <c r="AF33" s="53" t="e">
        <f>F33-G33-VLOOKUP(C33, Вчера_КовиВак!C:BG, 4, FALSE)</f>
        <v>#N/A</v>
      </c>
      <c r="AG33" s="53" t="e">
        <f>H33-I33-VLOOKUP(C33, Вчера_КовиВак!C:BG, 6, FALSE)</f>
        <v>#N/A</v>
      </c>
      <c r="AH33" s="53" t="e">
        <f>J33-K33-VLOOKUP(C33, Вчера_КовиВак!C:BG, 8, FALSE)</f>
        <v>#N/A</v>
      </c>
      <c r="AI33" s="53" t="e">
        <f>L33-M33-VLOOKUP(C33, Вчера_КовиВак!C:BG, 10, FALSE)</f>
        <v>#N/A</v>
      </c>
      <c r="AJ33" s="53" t="e">
        <f>N33-O33-VLOOKUP(C33, Вчера_КовиВак!C:BG, 12, FALSE)</f>
        <v>#N/A</v>
      </c>
      <c r="AK33" s="53" t="e">
        <f>P33-Q33-VLOOKUP(C33, Вчера_КовиВак!C:BG, 14, FALSE)</f>
        <v>#N/A</v>
      </c>
      <c r="AL33" s="53" t="e">
        <f>R33-S33-VLOOKUP(C33, Вчера_КовиВак!C:BG, 16, FALSE)</f>
        <v>#N/A</v>
      </c>
      <c r="AM33" s="53" t="e">
        <f>T33-U33-VLOOKUP(C33, Вчера_КовиВак!C:BG, 18, FALSE)</f>
        <v>#N/A</v>
      </c>
      <c r="AN33" s="53" t="e">
        <f>V33-W33-VLOOKUP(C33, Вчера_КовиВак!C:BG, 20, FALSE)</f>
        <v>#N/A</v>
      </c>
      <c r="AO33" s="53" t="e">
        <f>X33-Y33-VLOOKUP(C33, Вчера_КовиВак!C:BG, 22, FALSE)</f>
        <v>#N/A</v>
      </c>
      <c r="AP33" s="53" t="e">
        <f>VLOOKUP(C33, Вчера_КовиВак!C:BG, 24, FALSE)+E33*2-U33-W33-Y33-Z33</f>
        <v>#N/A</v>
      </c>
    </row>
    <row r="34" spans="1:42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IF(ISNA(VLOOKUP(C34,Вчера_КовиВак!C:C, 1, FALSE)),"ошибка",0)</f>
        <v>ошибка</v>
      </c>
      <c r="AD34" s="55"/>
      <c r="AE34" s="53" t="e">
        <f>D34-E34-VLOOKUP(C34, Вчера_КовиВак!C:BG, 2, FALSE)</f>
        <v>#N/A</v>
      </c>
      <c r="AF34" s="53" t="e">
        <f>F34-G34-VLOOKUP(C34, Вчера_КовиВак!C:BG, 4, FALSE)</f>
        <v>#N/A</v>
      </c>
      <c r="AG34" s="53" t="e">
        <f>H34-I34-VLOOKUP(C34, Вчера_КовиВак!C:BG, 6, FALSE)</f>
        <v>#N/A</v>
      </c>
      <c r="AH34" s="53" t="e">
        <f>J34-K34-VLOOKUP(C34, Вчера_КовиВак!C:BG, 8, FALSE)</f>
        <v>#N/A</v>
      </c>
      <c r="AI34" s="53" t="e">
        <f>L34-M34-VLOOKUP(C34, Вчера_КовиВак!C:BG, 10, FALSE)</f>
        <v>#N/A</v>
      </c>
      <c r="AJ34" s="53" t="e">
        <f>N34-O34-VLOOKUP(C34, Вчера_КовиВак!C:BG, 12, FALSE)</f>
        <v>#N/A</v>
      </c>
      <c r="AK34" s="53" t="e">
        <f>P34-Q34-VLOOKUP(C34, Вчера_КовиВак!C:BG, 14, FALSE)</f>
        <v>#N/A</v>
      </c>
      <c r="AL34" s="53" t="e">
        <f>R34-S34-VLOOKUP(C34, Вчера_КовиВак!C:BG, 16, FALSE)</f>
        <v>#N/A</v>
      </c>
      <c r="AM34" s="53" t="e">
        <f>T34-U34-VLOOKUP(C34, Вчера_КовиВак!C:BG, 18, FALSE)</f>
        <v>#N/A</v>
      </c>
      <c r="AN34" s="53" t="e">
        <f>V34-W34-VLOOKUP(C34, Вчера_КовиВак!C:BG, 20, FALSE)</f>
        <v>#N/A</v>
      </c>
      <c r="AO34" s="53" t="e">
        <f>X34-Y34-VLOOKUP(C34, Вчера_КовиВак!C:BG, 22, FALSE)</f>
        <v>#N/A</v>
      </c>
      <c r="AP34" s="53" t="e">
        <f>VLOOKUP(C34, Вчера_КовиВак!C:BG, 24, FALSE)+E34*2-U34-W34-Y34-Z34</f>
        <v>#N/A</v>
      </c>
    </row>
    <row r="35" spans="1:42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IF(ISNA(VLOOKUP(C35,Вчера_КовиВак!C:C, 1, FALSE)),"ошибка",0)</f>
        <v>ошибка</v>
      </c>
      <c r="AD35" s="55"/>
      <c r="AE35" s="53" t="e">
        <f>D35-E35-VLOOKUP(C35, Вчера_КовиВак!C:BG, 2, FALSE)</f>
        <v>#N/A</v>
      </c>
      <c r="AF35" s="53" t="e">
        <f>F35-G35-VLOOKUP(C35, Вчера_КовиВак!C:BG, 4, FALSE)</f>
        <v>#N/A</v>
      </c>
      <c r="AG35" s="53" t="e">
        <f>H35-I35-VLOOKUP(C35, Вчера_КовиВак!C:BG, 6, FALSE)</f>
        <v>#N/A</v>
      </c>
      <c r="AH35" s="53" t="e">
        <f>J35-K35-VLOOKUP(C35, Вчера_КовиВак!C:BG, 8, FALSE)</f>
        <v>#N/A</v>
      </c>
      <c r="AI35" s="53" t="e">
        <f>L35-M35-VLOOKUP(C35, Вчера_КовиВак!C:BG, 10, FALSE)</f>
        <v>#N/A</v>
      </c>
      <c r="AJ35" s="53" t="e">
        <f>N35-O35-VLOOKUP(C35, Вчера_КовиВак!C:BG, 12, FALSE)</f>
        <v>#N/A</v>
      </c>
      <c r="AK35" s="53" t="e">
        <f>P35-Q35-VLOOKUP(C35, Вчера_КовиВак!C:BG, 14, FALSE)</f>
        <v>#N/A</v>
      </c>
      <c r="AL35" s="53" t="e">
        <f>R35-S35-VLOOKUP(C35, Вчера_КовиВак!C:BG, 16, FALSE)</f>
        <v>#N/A</v>
      </c>
      <c r="AM35" s="53" t="e">
        <f>T35-U35-VLOOKUP(C35, Вчера_КовиВак!C:BG, 18, FALSE)</f>
        <v>#N/A</v>
      </c>
      <c r="AN35" s="53" t="e">
        <f>V35-W35-VLOOKUP(C35, Вчера_КовиВак!C:BG, 20, FALSE)</f>
        <v>#N/A</v>
      </c>
      <c r="AO35" s="53" t="e">
        <f>X35-Y35-VLOOKUP(C35, Вчера_КовиВак!C:BG, 22, FALSE)</f>
        <v>#N/A</v>
      </c>
      <c r="AP35" s="53" t="e">
        <f>VLOOKUP(C35, Вчера_КовиВак!C:BG, 24, FALSE)+E35*2-U35-W35-Y35-Z35</f>
        <v>#N/A</v>
      </c>
    </row>
    <row r="36" spans="1:42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IF(ISNA(VLOOKUP(C36,Вчера_КовиВак!C:C, 1, FALSE)),"ошибка",0)</f>
        <v>ошибка</v>
      </c>
      <c r="AD36" s="55"/>
      <c r="AE36" s="53" t="e">
        <f>D36-E36-VLOOKUP(C36, Вчера_КовиВак!C:BG, 2, FALSE)</f>
        <v>#N/A</v>
      </c>
      <c r="AF36" s="53" t="e">
        <f>F36-G36-VLOOKUP(C36, Вчера_КовиВак!C:BG, 4, FALSE)</f>
        <v>#N/A</v>
      </c>
      <c r="AG36" s="53" t="e">
        <f>H36-I36-VLOOKUP(C36, Вчера_КовиВак!C:BG, 6, FALSE)</f>
        <v>#N/A</v>
      </c>
      <c r="AH36" s="53" t="e">
        <f>J36-K36-VLOOKUP(C36, Вчера_КовиВак!C:BG, 8, FALSE)</f>
        <v>#N/A</v>
      </c>
      <c r="AI36" s="53" t="e">
        <f>L36-M36-VLOOKUP(C36, Вчера_КовиВак!C:BG, 10, FALSE)</f>
        <v>#N/A</v>
      </c>
      <c r="AJ36" s="53" t="e">
        <f>N36-O36-VLOOKUP(C36, Вчера_КовиВак!C:BG, 12, FALSE)</f>
        <v>#N/A</v>
      </c>
      <c r="AK36" s="53" t="e">
        <f>P36-Q36-VLOOKUP(C36, Вчера_КовиВак!C:BG, 14, FALSE)</f>
        <v>#N/A</v>
      </c>
      <c r="AL36" s="53" t="e">
        <f>R36-S36-VLOOKUP(C36, Вчера_КовиВак!C:BG, 16, FALSE)</f>
        <v>#N/A</v>
      </c>
      <c r="AM36" s="53" t="e">
        <f>T36-U36-VLOOKUP(C36, Вчера_КовиВак!C:BG, 18, FALSE)</f>
        <v>#N/A</v>
      </c>
      <c r="AN36" s="53" t="e">
        <f>V36-W36-VLOOKUP(C36, Вчера_КовиВак!C:BG, 20, FALSE)</f>
        <v>#N/A</v>
      </c>
      <c r="AO36" s="53" t="e">
        <f>X36-Y36-VLOOKUP(C36, Вчера_КовиВак!C:BG, 22, FALSE)</f>
        <v>#N/A</v>
      </c>
      <c r="AP36" s="53" t="e">
        <f>VLOOKUP(C36, Вчера_КовиВак!C:BG, 24, FALSE)+E36*2-U36-W36-Y36-Z36</f>
        <v>#N/A</v>
      </c>
    </row>
    <row r="37" spans="1:42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IF(ISNA(VLOOKUP(C37,Вчера_КовиВак!C:C, 1, FALSE)),"ошибка",0)</f>
        <v>ошибка</v>
      </c>
      <c r="AD37" s="55"/>
      <c r="AE37" s="53" t="e">
        <f>D37-E37-VLOOKUP(C37, Вчера_КовиВак!C:BG, 2, FALSE)</f>
        <v>#N/A</v>
      </c>
      <c r="AF37" s="53" t="e">
        <f>F37-G37-VLOOKUP(C37, Вчера_КовиВак!C:BG, 4, FALSE)</f>
        <v>#N/A</v>
      </c>
      <c r="AG37" s="53" t="e">
        <f>H37-I37-VLOOKUP(C37, Вчера_КовиВак!C:BG, 6, FALSE)</f>
        <v>#N/A</v>
      </c>
      <c r="AH37" s="53" t="e">
        <f>J37-K37-VLOOKUP(C37, Вчера_КовиВак!C:BG, 8, FALSE)</f>
        <v>#N/A</v>
      </c>
      <c r="AI37" s="53" t="e">
        <f>L37-M37-VLOOKUP(C37, Вчера_КовиВак!C:BG, 10, FALSE)</f>
        <v>#N/A</v>
      </c>
      <c r="AJ37" s="53" t="e">
        <f>N37-O37-VLOOKUP(C37, Вчера_КовиВак!C:BG, 12, FALSE)</f>
        <v>#N/A</v>
      </c>
      <c r="AK37" s="53" t="e">
        <f>P37-Q37-VLOOKUP(C37, Вчера_КовиВак!C:BG, 14, FALSE)</f>
        <v>#N/A</v>
      </c>
      <c r="AL37" s="53" t="e">
        <f>R37-S37-VLOOKUP(C37, Вчера_КовиВак!C:BG, 16, FALSE)</f>
        <v>#N/A</v>
      </c>
      <c r="AM37" s="53" t="e">
        <f>T37-U37-VLOOKUP(C37, Вчера_КовиВак!C:BG, 18, FALSE)</f>
        <v>#N/A</v>
      </c>
      <c r="AN37" s="53" t="e">
        <f>V37-W37-VLOOKUP(C37, Вчера_КовиВак!C:BG, 20, FALSE)</f>
        <v>#N/A</v>
      </c>
      <c r="AO37" s="53" t="e">
        <f>X37-Y37-VLOOKUP(C37, Вчера_КовиВак!C:BG, 22, FALSE)</f>
        <v>#N/A</v>
      </c>
      <c r="AP37" s="53" t="e">
        <f>VLOOKUP(C37, Вчера_КовиВак!C:BG, 24, FALSE)+E37*2-U37-W37-Y37-Z37</f>
        <v>#N/A</v>
      </c>
    </row>
    <row r="38" spans="1:42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IF(ISNA(VLOOKUP(C38,Вчера_КовиВак!C:C, 1, FALSE)),"ошибка",0)</f>
        <v>ошибка</v>
      </c>
      <c r="AD38" s="55"/>
      <c r="AE38" s="53" t="e">
        <f>D38-E38-VLOOKUP(C38, Вчера_КовиВак!C:BG, 2, FALSE)</f>
        <v>#N/A</v>
      </c>
      <c r="AF38" s="53" t="e">
        <f>F38-G38-VLOOKUP(C38, Вчера_КовиВак!C:BG, 4, FALSE)</f>
        <v>#N/A</v>
      </c>
      <c r="AG38" s="53" t="e">
        <f>H38-I38-VLOOKUP(C38, Вчера_КовиВак!C:BG, 6, FALSE)</f>
        <v>#N/A</v>
      </c>
      <c r="AH38" s="53" t="e">
        <f>J38-K38-VLOOKUP(C38, Вчера_КовиВак!C:BG, 8, FALSE)</f>
        <v>#N/A</v>
      </c>
      <c r="AI38" s="53" t="e">
        <f>L38-M38-VLOOKUP(C38, Вчера_КовиВак!C:BG, 10, FALSE)</f>
        <v>#N/A</v>
      </c>
      <c r="AJ38" s="53" t="e">
        <f>N38-O38-VLOOKUP(C38, Вчера_КовиВак!C:BG, 12, FALSE)</f>
        <v>#N/A</v>
      </c>
      <c r="AK38" s="53" t="e">
        <f>P38-Q38-VLOOKUP(C38, Вчера_КовиВак!C:BG, 14, FALSE)</f>
        <v>#N/A</v>
      </c>
      <c r="AL38" s="53" t="e">
        <f>R38-S38-VLOOKUP(C38, Вчера_КовиВак!C:BG, 16, FALSE)</f>
        <v>#N/A</v>
      </c>
      <c r="AM38" s="53" t="e">
        <f>T38-U38-VLOOKUP(C38, Вчера_КовиВак!C:BG, 18, FALSE)</f>
        <v>#N/A</v>
      </c>
      <c r="AN38" s="53" t="e">
        <f>V38-W38-VLOOKUP(C38, Вчера_КовиВак!C:BG, 20, FALSE)</f>
        <v>#N/A</v>
      </c>
      <c r="AO38" s="53" t="e">
        <f>X38-Y38-VLOOKUP(C38, Вчера_КовиВак!C:BG, 22, FALSE)</f>
        <v>#N/A</v>
      </c>
      <c r="AP38" s="53" t="e">
        <f>VLOOKUP(C38, Вчера_КовиВак!C:BG, 24, FALSE)+E38*2-U38-W38-Y38-Z38</f>
        <v>#N/A</v>
      </c>
    </row>
    <row r="39" spans="1:42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IF(ISNA(VLOOKUP(C39,Вчера_КовиВак!C:C, 1, FALSE)),"ошибка",0)</f>
        <v>ошибка</v>
      </c>
      <c r="AD39" s="55"/>
      <c r="AE39" s="53" t="e">
        <f>D39-E39-VLOOKUP(C39, Вчера_КовиВак!C:BG, 2, FALSE)</f>
        <v>#N/A</v>
      </c>
      <c r="AF39" s="53" t="e">
        <f>F39-G39-VLOOKUP(C39, Вчера_КовиВак!C:BG, 4, FALSE)</f>
        <v>#N/A</v>
      </c>
      <c r="AG39" s="53" t="e">
        <f>H39-I39-VLOOKUP(C39, Вчера_КовиВак!C:BG, 6, FALSE)</f>
        <v>#N/A</v>
      </c>
      <c r="AH39" s="53" t="e">
        <f>J39-K39-VLOOKUP(C39, Вчера_КовиВак!C:BG, 8, FALSE)</f>
        <v>#N/A</v>
      </c>
      <c r="AI39" s="53" t="e">
        <f>L39-M39-VLOOKUP(C39, Вчера_КовиВак!C:BG, 10, FALSE)</f>
        <v>#N/A</v>
      </c>
      <c r="AJ39" s="53" t="e">
        <f>N39-O39-VLOOKUP(C39, Вчера_КовиВак!C:BG, 12, FALSE)</f>
        <v>#N/A</v>
      </c>
      <c r="AK39" s="53" t="e">
        <f>P39-Q39-VLOOKUP(C39, Вчера_КовиВак!C:BG, 14, FALSE)</f>
        <v>#N/A</v>
      </c>
      <c r="AL39" s="53" t="e">
        <f>R39-S39-VLOOKUP(C39, Вчера_КовиВак!C:BG, 16, FALSE)</f>
        <v>#N/A</v>
      </c>
      <c r="AM39" s="53" t="e">
        <f>T39-U39-VLOOKUP(C39, Вчера_КовиВак!C:BG, 18, FALSE)</f>
        <v>#N/A</v>
      </c>
      <c r="AN39" s="53" t="e">
        <f>V39-W39-VLOOKUP(C39, Вчера_КовиВак!C:BG, 20, FALSE)</f>
        <v>#N/A</v>
      </c>
      <c r="AO39" s="53" t="e">
        <f>X39-Y39-VLOOKUP(C39, Вчера_КовиВак!C:BG, 22, FALSE)</f>
        <v>#N/A</v>
      </c>
      <c r="AP39" s="53" t="e">
        <f>VLOOKUP(C39, Вчера_КовиВак!C:BG, 24, FALSE)+E39*2-U39-W39-Y39-Z39</f>
        <v>#N/A</v>
      </c>
    </row>
    <row r="40" spans="1:42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IF(ISNA(VLOOKUP(C40,Вчера_КовиВак!C:C, 1, FALSE)),"ошибка",0)</f>
        <v>ошибка</v>
      </c>
      <c r="AD40" s="55"/>
      <c r="AE40" s="53" t="e">
        <f>D40-E40-VLOOKUP(C40, Вчера_КовиВак!C:BG, 2, FALSE)</f>
        <v>#N/A</v>
      </c>
      <c r="AF40" s="53" t="e">
        <f>F40-G40-VLOOKUP(C40, Вчера_КовиВак!C:BG, 4, FALSE)</f>
        <v>#N/A</v>
      </c>
      <c r="AG40" s="53" t="e">
        <f>H40-I40-VLOOKUP(C40, Вчера_КовиВак!C:BG, 6, FALSE)</f>
        <v>#N/A</v>
      </c>
      <c r="AH40" s="53" t="e">
        <f>J40-K40-VLOOKUP(C40, Вчера_КовиВак!C:BG, 8, FALSE)</f>
        <v>#N/A</v>
      </c>
      <c r="AI40" s="53" t="e">
        <f>L40-M40-VLOOKUP(C40, Вчера_КовиВак!C:BG, 10, FALSE)</f>
        <v>#N/A</v>
      </c>
      <c r="AJ40" s="53" t="e">
        <f>N40-O40-VLOOKUP(C40, Вчера_КовиВак!C:BG, 12, FALSE)</f>
        <v>#N/A</v>
      </c>
      <c r="AK40" s="53" t="e">
        <f>P40-Q40-VLOOKUP(C40, Вчера_КовиВак!C:BG, 14, FALSE)</f>
        <v>#N/A</v>
      </c>
      <c r="AL40" s="53" t="e">
        <f>R40-S40-VLOOKUP(C40, Вчера_КовиВак!C:BG, 16, FALSE)</f>
        <v>#N/A</v>
      </c>
      <c r="AM40" s="53" t="e">
        <f>T40-U40-VLOOKUP(C40, Вчера_КовиВак!C:BG, 18, FALSE)</f>
        <v>#N/A</v>
      </c>
      <c r="AN40" s="53" t="e">
        <f>V40-W40-VLOOKUP(C40, Вчера_КовиВак!C:BG, 20, FALSE)</f>
        <v>#N/A</v>
      </c>
      <c r="AO40" s="53" t="e">
        <f>X40-Y40-VLOOKUP(C40, Вчера_КовиВак!C:BG, 22, FALSE)</f>
        <v>#N/A</v>
      </c>
      <c r="AP40" s="53" t="e">
        <f>VLOOKUP(C40, Вчера_КовиВак!C:BG, 24, FALSE)+E40*2-U40-W40-Y40-Z40</f>
        <v>#N/A</v>
      </c>
    </row>
    <row r="41" spans="1:42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IF(ISNA(VLOOKUP(C41,Вчера_КовиВак!C:C, 1, FALSE)),"ошибка",0)</f>
        <v>ошибка</v>
      </c>
      <c r="AD41" s="55"/>
      <c r="AE41" s="53" t="e">
        <f>D41-E41-VLOOKUP(C41, Вчера_КовиВак!C:BG, 2, FALSE)</f>
        <v>#N/A</v>
      </c>
      <c r="AF41" s="53" t="e">
        <f>F41-G41-VLOOKUP(C41, Вчера_КовиВак!C:BG, 4, FALSE)</f>
        <v>#N/A</v>
      </c>
      <c r="AG41" s="53" t="e">
        <f>H41-I41-VLOOKUP(C41, Вчера_КовиВак!C:BG, 6, FALSE)</f>
        <v>#N/A</v>
      </c>
      <c r="AH41" s="53" t="e">
        <f>J41-K41-VLOOKUP(C41, Вчера_КовиВак!C:BG, 8, FALSE)</f>
        <v>#N/A</v>
      </c>
      <c r="AI41" s="53" t="e">
        <f>L41-M41-VLOOKUP(C41, Вчера_КовиВак!C:BG, 10, FALSE)</f>
        <v>#N/A</v>
      </c>
      <c r="AJ41" s="53" t="e">
        <f>N41-O41-VLOOKUP(C41, Вчера_КовиВак!C:BG, 12, FALSE)</f>
        <v>#N/A</v>
      </c>
      <c r="AK41" s="53" t="e">
        <f>P41-Q41-VLOOKUP(C41, Вчера_КовиВак!C:BG, 14, FALSE)</f>
        <v>#N/A</v>
      </c>
      <c r="AL41" s="53" t="e">
        <f>R41-S41-VLOOKUP(C41, Вчера_КовиВак!C:BG, 16, FALSE)</f>
        <v>#N/A</v>
      </c>
      <c r="AM41" s="53" t="e">
        <f>T41-U41-VLOOKUP(C41, Вчера_КовиВак!C:BG, 18, FALSE)</f>
        <v>#N/A</v>
      </c>
      <c r="AN41" s="53" t="e">
        <f>V41-W41-VLOOKUP(C41, Вчера_КовиВак!C:BG, 20, FALSE)</f>
        <v>#N/A</v>
      </c>
      <c r="AO41" s="53" t="e">
        <f>X41-Y41-VLOOKUP(C41, Вчера_КовиВак!C:BG, 22, FALSE)</f>
        <v>#N/A</v>
      </c>
      <c r="AP41" s="53" t="e">
        <f>VLOOKUP(C41, Вчера_КовиВак!C:BG, 24, FALSE)+E41*2-U41-W41-Y41-Z41</f>
        <v>#N/A</v>
      </c>
    </row>
    <row r="42" spans="1:42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IF(ISNA(VLOOKUP(C42,Вчера_КовиВак!C:C, 1, FALSE)),"ошибка",0)</f>
        <v>ошибка</v>
      </c>
      <c r="AD42" s="55"/>
      <c r="AE42" s="53" t="e">
        <f>D42-E42-VLOOKUP(C42, Вчера_КовиВак!C:BG, 2, FALSE)</f>
        <v>#N/A</v>
      </c>
      <c r="AF42" s="53" t="e">
        <f>F42-G42-VLOOKUP(C42, Вчера_КовиВак!C:BG, 4, FALSE)</f>
        <v>#N/A</v>
      </c>
      <c r="AG42" s="53" t="e">
        <f>H42-I42-VLOOKUP(C42, Вчера_КовиВак!C:BG, 6, FALSE)</f>
        <v>#N/A</v>
      </c>
      <c r="AH42" s="53" t="e">
        <f>J42-K42-VLOOKUP(C42, Вчера_КовиВак!C:BG, 8, FALSE)</f>
        <v>#N/A</v>
      </c>
      <c r="AI42" s="53" t="e">
        <f>L42-M42-VLOOKUP(C42, Вчера_КовиВак!C:BG, 10, FALSE)</f>
        <v>#N/A</v>
      </c>
      <c r="AJ42" s="53" t="e">
        <f>N42-O42-VLOOKUP(C42, Вчера_КовиВак!C:BG, 12, FALSE)</f>
        <v>#N/A</v>
      </c>
      <c r="AK42" s="53" t="e">
        <f>P42-Q42-VLOOKUP(C42, Вчера_КовиВак!C:BG, 14, FALSE)</f>
        <v>#N/A</v>
      </c>
      <c r="AL42" s="53" t="e">
        <f>R42-S42-VLOOKUP(C42, Вчера_КовиВак!C:BG, 16, FALSE)</f>
        <v>#N/A</v>
      </c>
      <c r="AM42" s="53" t="e">
        <f>T42-U42-VLOOKUP(C42, Вчера_КовиВак!C:BG, 18, FALSE)</f>
        <v>#N/A</v>
      </c>
      <c r="AN42" s="53" t="e">
        <f>V42-W42-VLOOKUP(C42, Вчера_КовиВак!C:BG, 20, FALSE)</f>
        <v>#N/A</v>
      </c>
      <c r="AO42" s="53" t="e">
        <f>X42-Y42-VLOOKUP(C42, Вчера_КовиВак!C:BG, 22, FALSE)</f>
        <v>#N/A</v>
      </c>
      <c r="AP42" s="53" t="e">
        <f>VLOOKUP(C42, Вчера_КовиВак!C:BG, 24, FALSE)+E42*2-U42-W42-Y42-Z42</f>
        <v>#N/A</v>
      </c>
    </row>
    <row r="43" spans="1:42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IF(ISNA(VLOOKUP(C43,Вчера_КовиВак!C:C, 1, FALSE)),"ошибка",0)</f>
        <v>ошибка</v>
      </c>
      <c r="AD43" s="55"/>
      <c r="AE43" s="53" t="e">
        <f>D43-E43-VLOOKUP(C43, Вчера_КовиВак!C:BG, 2, FALSE)</f>
        <v>#N/A</v>
      </c>
      <c r="AF43" s="53" t="e">
        <f>F43-G43-VLOOKUP(C43, Вчера_КовиВак!C:BG, 4, FALSE)</f>
        <v>#N/A</v>
      </c>
      <c r="AG43" s="53" t="e">
        <f>H43-I43-VLOOKUP(C43, Вчера_КовиВак!C:BG, 6, FALSE)</f>
        <v>#N/A</v>
      </c>
      <c r="AH43" s="53" t="e">
        <f>J43-K43-VLOOKUP(C43, Вчера_КовиВак!C:BG, 8, FALSE)</f>
        <v>#N/A</v>
      </c>
      <c r="AI43" s="53" t="e">
        <f>L43-M43-VLOOKUP(C43, Вчера_КовиВак!C:BG, 10, FALSE)</f>
        <v>#N/A</v>
      </c>
      <c r="AJ43" s="53" t="e">
        <f>N43-O43-VLOOKUP(C43, Вчера_КовиВак!C:BG, 12, FALSE)</f>
        <v>#N/A</v>
      </c>
      <c r="AK43" s="53" t="e">
        <f>P43-Q43-VLOOKUP(C43, Вчера_КовиВак!C:BG, 14, FALSE)</f>
        <v>#N/A</v>
      </c>
      <c r="AL43" s="53" t="e">
        <f>R43-S43-VLOOKUP(C43, Вчера_КовиВак!C:BG, 16, FALSE)</f>
        <v>#N/A</v>
      </c>
      <c r="AM43" s="53" t="e">
        <f>T43-U43-VLOOKUP(C43, Вчера_КовиВак!C:BG, 18, FALSE)</f>
        <v>#N/A</v>
      </c>
      <c r="AN43" s="53" t="e">
        <f>V43-W43-VLOOKUP(C43, Вчера_КовиВак!C:BG, 20, FALSE)</f>
        <v>#N/A</v>
      </c>
      <c r="AO43" s="53" t="e">
        <f>X43-Y43-VLOOKUP(C43, Вчера_КовиВак!C:BG, 22, FALSE)</f>
        <v>#N/A</v>
      </c>
      <c r="AP43" s="53" t="e">
        <f>VLOOKUP(C43, Вчера_КовиВак!C:BG, 24, FALSE)+E43*2-U43-W43-Y43-Z43</f>
        <v>#N/A</v>
      </c>
    </row>
    <row r="44" spans="1:42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IF(ISNA(VLOOKUP(C44,Вчера_КовиВак!C:C, 1, FALSE)),"ошибка",0)</f>
        <v>ошибка</v>
      </c>
      <c r="AD44" s="55"/>
      <c r="AE44" s="53" t="e">
        <f>D44-E44-VLOOKUP(C44, Вчера_КовиВак!C:BG, 2, FALSE)</f>
        <v>#N/A</v>
      </c>
      <c r="AF44" s="53" t="e">
        <f>F44-G44-VLOOKUP(C44, Вчера_КовиВак!C:BG, 4, FALSE)</f>
        <v>#N/A</v>
      </c>
      <c r="AG44" s="53" t="e">
        <f>H44-I44-VLOOKUP(C44, Вчера_КовиВак!C:BG, 6, FALSE)</f>
        <v>#N/A</v>
      </c>
      <c r="AH44" s="53" t="e">
        <f>J44-K44-VLOOKUP(C44, Вчера_КовиВак!C:BG, 8, FALSE)</f>
        <v>#N/A</v>
      </c>
      <c r="AI44" s="53" t="e">
        <f>L44-M44-VLOOKUP(C44, Вчера_КовиВак!C:BG, 10, FALSE)</f>
        <v>#N/A</v>
      </c>
      <c r="AJ44" s="53" t="e">
        <f>N44-O44-VLOOKUP(C44, Вчера_КовиВак!C:BG, 12, FALSE)</f>
        <v>#N/A</v>
      </c>
      <c r="AK44" s="53" t="e">
        <f>P44-Q44-VLOOKUP(C44, Вчера_КовиВак!C:BG, 14, FALSE)</f>
        <v>#N/A</v>
      </c>
      <c r="AL44" s="53" t="e">
        <f>R44-S44-VLOOKUP(C44, Вчера_КовиВак!C:BG, 16, FALSE)</f>
        <v>#N/A</v>
      </c>
      <c r="AM44" s="53" t="e">
        <f>T44-U44-VLOOKUP(C44, Вчера_КовиВак!C:BG, 18, FALSE)</f>
        <v>#N/A</v>
      </c>
      <c r="AN44" s="53" t="e">
        <f>V44-W44-VLOOKUP(C44, Вчера_КовиВак!C:BG, 20, FALSE)</f>
        <v>#N/A</v>
      </c>
      <c r="AO44" s="53" t="e">
        <f>X44-Y44-VLOOKUP(C44, Вчера_КовиВак!C:BG, 22, FALSE)</f>
        <v>#N/A</v>
      </c>
      <c r="AP44" s="53" t="e">
        <f>VLOOKUP(C44, Вчера_КовиВак!C:BG, 24, FALSE)+E44*2-U44-W44-Y44-Z44</f>
        <v>#N/A</v>
      </c>
    </row>
    <row r="45" spans="1:42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IF(ISNA(VLOOKUP(C45,Вчера_КовиВак!C:C, 1, FALSE)),"ошибка",0)</f>
        <v>ошибка</v>
      </c>
      <c r="AD45" s="55"/>
      <c r="AE45" s="53" t="e">
        <f>D45-E45-VLOOKUP(C45, Вчера_КовиВак!C:BG, 2, FALSE)</f>
        <v>#N/A</v>
      </c>
      <c r="AF45" s="53" t="e">
        <f>F45-G45-VLOOKUP(C45, Вчера_КовиВак!C:BG, 4, FALSE)</f>
        <v>#N/A</v>
      </c>
      <c r="AG45" s="53" t="e">
        <f>H45-I45-VLOOKUP(C45, Вчера_КовиВак!C:BG, 6, FALSE)</f>
        <v>#N/A</v>
      </c>
      <c r="AH45" s="53" t="e">
        <f>J45-K45-VLOOKUP(C45, Вчера_КовиВак!C:BG, 8, FALSE)</f>
        <v>#N/A</v>
      </c>
      <c r="AI45" s="53" t="e">
        <f>L45-M45-VLOOKUP(C45, Вчера_КовиВак!C:BG, 10, FALSE)</f>
        <v>#N/A</v>
      </c>
      <c r="AJ45" s="53" t="e">
        <f>N45-O45-VLOOKUP(C45, Вчера_КовиВак!C:BG, 12, FALSE)</f>
        <v>#N/A</v>
      </c>
      <c r="AK45" s="53" t="e">
        <f>P45-Q45-VLOOKUP(C45, Вчера_КовиВак!C:BG, 14, FALSE)</f>
        <v>#N/A</v>
      </c>
      <c r="AL45" s="53" t="e">
        <f>R45-S45-VLOOKUP(C45, Вчера_КовиВак!C:BG, 16, FALSE)</f>
        <v>#N/A</v>
      </c>
      <c r="AM45" s="53" t="e">
        <f>T45-U45-VLOOKUP(C45, Вчера_КовиВак!C:BG, 18, FALSE)</f>
        <v>#N/A</v>
      </c>
      <c r="AN45" s="53" t="e">
        <f>V45-W45-VLOOKUP(C45, Вчера_КовиВак!C:BG, 20, FALSE)</f>
        <v>#N/A</v>
      </c>
      <c r="AO45" s="53" t="e">
        <f>X45-Y45-VLOOKUP(C45, Вчера_КовиВак!C:BG, 22, FALSE)</f>
        <v>#N/A</v>
      </c>
      <c r="AP45" s="53" t="e">
        <f>VLOOKUP(C45, Вчера_КовиВак!C:BG, 24, FALSE)+E45*2-U45-W45-Y45-Z45</f>
        <v>#N/A</v>
      </c>
    </row>
    <row r="46" spans="1:42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IF(ISNA(VLOOKUP(C46,Вчера_КовиВак!C:C, 1, FALSE)),"ошибка",0)</f>
        <v>ошибка</v>
      </c>
      <c r="AD46" s="55"/>
      <c r="AE46" s="53" t="e">
        <f>D46-E46-VLOOKUP(C46, Вчера_КовиВак!C:BG, 2, FALSE)</f>
        <v>#N/A</v>
      </c>
      <c r="AF46" s="53" t="e">
        <f>F46-G46-VLOOKUP(C46, Вчера_КовиВак!C:BG, 4, FALSE)</f>
        <v>#N/A</v>
      </c>
      <c r="AG46" s="53" t="e">
        <f>H46-I46-VLOOKUP(C46, Вчера_КовиВак!C:BG, 6, FALSE)</f>
        <v>#N/A</v>
      </c>
      <c r="AH46" s="53" t="e">
        <f>J46-K46-VLOOKUP(C46, Вчера_КовиВак!C:BG, 8, FALSE)</f>
        <v>#N/A</v>
      </c>
      <c r="AI46" s="53" t="e">
        <f>L46-M46-VLOOKUP(C46, Вчера_КовиВак!C:BG, 10, FALSE)</f>
        <v>#N/A</v>
      </c>
      <c r="AJ46" s="53" t="e">
        <f>N46-O46-VLOOKUP(C46, Вчера_КовиВак!C:BG, 12, FALSE)</f>
        <v>#N/A</v>
      </c>
      <c r="AK46" s="53" t="e">
        <f>P46-Q46-VLOOKUP(C46, Вчера_КовиВак!C:BG, 14, FALSE)</f>
        <v>#N/A</v>
      </c>
      <c r="AL46" s="53" t="e">
        <f>R46-S46-VLOOKUP(C46, Вчера_КовиВак!C:BG, 16, FALSE)</f>
        <v>#N/A</v>
      </c>
      <c r="AM46" s="53" t="e">
        <f>T46-U46-VLOOKUP(C46, Вчера_КовиВак!C:BG, 18, FALSE)</f>
        <v>#N/A</v>
      </c>
      <c r="AN46" s="53" t="e">
        <f>V46-W46-VLOOKUP(C46, Вчера_КовиВак!C:BG, 20, FALSE)</f>
        <v>#N/A</v>
      </c>
      <c r="AO46" s="53" t="e">
        <f>X46-Y46-VLOOKUP(C46, Вчера_КовиВак!C:BG, 22, FALSE)</f>
        <v>#N/A</v>
      </c>
      <c r="AP46" s="53" t="e">
        <f>VLOOKUP(C46, Вчера_КовиВак!C:BG, 24, FALSE)+E46*2-U46-W46-Y46-Z46</f>
        <v>#N/A</v>
      </c>
    </row>
    <row r="47" spans="1:42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IF(ISNA(VLOOKUP(C47,Вчера_КовиВак!C:C, 1, FALSE)),"ошибка",0)</f>
        <v>ошибка</v>
      </c>
      <c r="AD47" s="55"/>
      <c r="AE47" s="53" t="e">
        <f>D47-E47-VLOOKUP(C47, Вчера_КовиВак!C:BG, 2, FALSE)</f>
        <v>#N/A</v>
      </c>
      <c r="AF47" s="53" t="e">
        <f>F47-G47-VLOOKUP(C47, Вчера_КовиВак!C:BG, 4, FALSE)</f>
        <v>#N/A</v>
      </c>
      <c r="AG47" s="53" t="e">
        <f>H47-I47-VLOOKUP(C47, Вчера_КовиВак!C:BG, 6, FALSE)</f>
        <v>#N/A</v>
      </c>
      <c r="AH47" s="53" t="e">
        <f>J47-K47-VLOOKUP(C47, Вчера_КовиВак!C:BG, 8, FALSE)</f>
        <v>#N/A</v>
      </c>
      <c r="AI47" s="53" t="e">
        <f>L47-M47-VLOOKUP(C47, Вчера_КовиВак!C:BG, 10, FALSE)</f>
        <v>#N/A</v>
      </c>
      <c r="AJ47" s="53" t="e">
        <f>N47-O47-VLOOKUP(C47, Вчера_КовиВак!C:BG, 12, FALSE)</f>
        <v>#N/A</v>
      </c>
      <c r="AK47" s="53" t="e">
        <f>P47-Q47-VLOOKUP(C47, Вчера_КовиВак!C:BG, 14, FALSE)</f>
        <v>#N/A</v>
      </c>
      <c r="AL47" s="53" t="e">
        <f>R47-S47-VLOOKUP(C47, Вчера_КовиВак!C:BG, 16, FALSE)</f>
        <v>#N/A</v>
      </c>
      <c r="AM47" s="53" t="e">
        <f>T47-U47-VLOOKUP(C47, Вчера_КовиВак!C:BG, 18, FALSE)</f>
        <v>#N/A</v>
      </c>
      <c r="AN47" s="53" t="e">
        <f>V47-W47-VLOOKUP(C47, Вчера_КовиВак!C:BG, 20, FALSE)</f>
        <v>#N/A</v>
      </c>
      <c r="AO47" s="53" t="e">
        <f>X47-Y47-VLOOKUP(C47, Вчера_КовиВак!C:BG, 22, FALSE)</f>
        <v>#N/A</v>
      </c>
      <c r="AP47" s="53" t="e">
        <f>VLOOKUP(C47, Вчера_КовиВак!C:BG, 24, FALSE)+E47*2-U47-W47-Y47-Z47</f>
        <v>#N/A</v>
      </c>
    </row>
    <row r="48" spans="1:42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IF(ISNA(VLOOKUP(C48,Вчера_КовиВак!C:C, 1, FALSE)),"ошибка",0)</f>
        <v>ошибка</v>
      </c>
      <c r="AD48" s="55"/>
      <c r="AE48" s="53" t="e">
        <f>D48-E48-VLOOKUP(C48, Вчера_КовиВак!C:BG, 2, FALSE)</f>
        <v>#N/A</v>
      </c>
      <c r="AF48" s="53" t="e">
        <f>F48-G48-VLOOKUP(C48, Вчера_КовиВак!C:BG, 4, FALSE)</f>
        <v>#N/A</v>
      </c>
      <c r="AG48" s="53" t="e">
        <f>H48-I48-VLOOKUP(C48, Вчера_КовиВак!C:BG, 6, FALSE)</f>
        <v>#N/A</v>
      </c>
      <c r="AH48" s="53" t="e">
        <f>J48-K48-VLOOKUP(C48, Вчера_КовиВак!C:BG, 8, FALSE)</f>
        <v>#N/A</v>
      </c>
      <c r="AI48" s="53" t="e">
        <f>L48-M48-VLOOKUP(C48, Вчера_КовиВак!C:BG, 10, FALSE)</f>
        <v>#N/A</v>
      </c>
      <c r="AJ48" s="53" t="e">
        <f>N48-O48-VLOOKUP(C48, Вчера_КовиВак!C:BG, 12, FALSE)</f>
        <v>#N/A</v>
      </c>
      <c r="AK48" s="53" t="e">
        <f>P48-Q48-VLOOKUP(C48, Вчера_КовиВак!C:BG, 14, FALSE)</f>
        <v>#N/A</v>
      </c>
      <c r="AL48" s="53" t="e">
        <f>R48-S48-VLOOKUP(C48, Вчера_КовиВак!C:BG, 16, FALSE)</f>
        <v>#N/A</v>
      </c>
      <c r="AM48" s="53" t="e">
        <f>T48-U48-VLOOKUP(C48, Вчера_КовиВак!C:BG, 18, FALSE)</f>
        <v>#N/A</v>
      </c>
      <c r="AN48" s="53" t="e">
        <f>V48-W48-VLOOKUP(C48, Вчера_КовиВак!C:BG, 20, FALSE)</f>
        <v>#N/A</v>
      </c>
      <c r="AO48" s="53" t="e">
        <f>X48-Y48-VLOOKUP(C48, Вчера_КовиВак!C:BG, 22, FALSE)</f>
        <v>#N/A</v>
      </c>
      <c r="AP48" s="53" t="e">
        <f>VLOOKUP(C48, Вчера_КовиВак!C:BG, 24, FALSE)+E48*2-U48-W48-Y48-Z48</f>
        <v>#N/A</v>
      </c>
    </row>
    <row r="49" spans="1:42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IF(ISNA(VLOOKUP(C49,Вчера_КовиВак!C:C, 1, FALSE)),"ошибка",0)</f>
        <v>ошибка</v>
      </c>
      <c r="AD49" s="55"/>
      <c r="AE49" s="53" t="e">
        <f>D49-E49-VLOOKUP(C49, Вчера_КовиВак!C:BG, 2, FALSE)</f>
        <v>#N/A</v>
      </c>
      <c r="AF49" s="53" t="e">
        <f>F49-G49-VLOOKUP(C49, Вчера_КовиВак!C:BG, 4, FALSE)</f>
        <v>#N/A</v>
      </c>
      <c r="AG49" s="53" t="e">
        <f>H49-I49-VLOOKUP(C49, Вчера_КовиВак!C:BG, 6, FALSE)</f>
        <v>#N/A</v>
      </c>
      <c r="AH49" s="53" t="e">
        <f>J49-K49-VLOOKUP(C49, Вчера_КовиВак!C:BG, 8, FALSE)</f>
        <v>#N/A</v>
      </c>
      <c r="AI49" s="53" t="e">
        <f>L49-M49-VLOOKUP(C49, Вчера_КовиВак!C:BG, 10, FALSE)</f>
        <v>#N/A</v>
      </c>
      <c r="AJ49" s="53" t="e">
        <f>N49-O49-VLOOKUP(C49, Вчера_КовиВак!C:BG, 12, FALSE)</f>
        <v>#N/A</v>
      </c>
      <c r="AK49" s="53" t="e">
        <f>P49-Q49-VLOOKUP(C49, Вчера_КовиВак!C:BG, 14, FALSE)</f>
        <v>#N/A</v>
      </c>
      <c r="AL49" s="53" t="e">
        <f>R49-S49-VLOOKUP(C49, Вчера_КовиВак!C:BG, 16, FALSE)</f>
        <v>#N/A</v>
      </c>
      <c r="AM49" s="53" t="e">
        <f>T49-U49-VLOOKUP(C49, Вчера_КовиВак!C:BG, 18, FALSE)</f>
        <v>#N/A</v>
      </c>
      <c r="AN49" s="53" t="e">
        <f>V49-W49-VLOOKUP(C49, Вчера_КовиВак!C:BG, 20, FALSE)</f>
        <v>#N/A</v>
      </c>
      <c r="AO49" s="53" t="e">
        <f>X49-Y49-VLOOKUP(C49, Вчера_КовиВак!C:BG, 22, FALSE)</f>
        <v>#N/A</v>
      </c>
      <c r="AP49" s="53" t="e">
        <f>VLOOKUP(C49, Вчера_КовиВак!C:BG, 24, FALSE)+E49*2-U49-W49-Y49-Z49</f>
        <v>#N/A</v>
      </c>
    </row>
    <row r="50" spans="1:42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IF(ISNA(VLOOKUP(C50,Вчера_КовиВак!C:C, 1, FALSE)),"ошибка",0)</f>
        <v>ошибка</v>
      </c>
      <c r="AD50" s="55"/>
      <c r="AE50" s="53" t="e">
        <f>D50-E50-VLOOKUP(C50, Вчера_КовиВак!C:BG, 2, FALSE)</f>
        <v>#N/A</v>
      </c>
      <c r="AF50" s="53" t="e">
        <f>F50-G50-VLOOKUP(C50, Вчера_КовиВак!C:BG, 4, FALSE)</f>
        <v>#N/A</v>
      </c>
      <c r="AG50" s="53" t="e">
        <f>H50-I50-VLOOKUP(C50, Вчера_КовиВак!C:BG, 6, FALSE)</f>
        <v>#N/A</v>
      </c>
      <c r="AH50" s="53" t="e">
        <f>J50-K50-VLOOKUP(C50, Вчера_КовиВак!C:BG, 8, FALSE)</f>
        <v>#N/A</v>
      </c>
      <c r="AI50" s="53" t="e">
        <f>L50-M50-VLOOKUP(C50, Вчера_КовиВак!C:BG, 10, FALSE)</f>
        <v>#N/A</v>
      </c>
      <c r="AJ50" s="53" t="e">
        <f>N50-O50-VLOOKUP(C50, Вчера_КовиВак!C:BG, 12, FALSE)</f>
        <v>#N/A</v>
      </c>
      <c r="AK50" s="53" t="e">
        <f>P50-Q50-VLOOKUP(C50, Вчера_КовиВак!C:BG, 14, FALSE)</f>
        <v>#N/A</v>
      </c>
      <c r="AL50" s="53" t="e">
        <f>R50-S50-VLOOKUP(C50, Вчера_КовиВак!C:BG, 16, FALSE)</f>
        <v>#N/A</v>
      </c>
      <c r="AM50" s="53" t="e">
        <f>T50-U50-VLOOKUP(C50, Вчера_КовиВак!C:BG, 18, FALSE)</f>
        <v>#N/A</v>
      </c>
      <c r="AN50" s="53" t="e">
        <f>V50-W50-VLOOKUP(C50, Вчера_КовиВак!C:BG, 20, FALSE)</f>
        <v>#N/A</v>
      </c>
      <c r="AO50" s="53" t="e">
        <f>X50-Y50-VLOOKUP(C50, Вчера_КовиВак!C:BG, 22, FALSE)</f>
        <v>#N/A</v>
      </c>
      <c r="AP50" s="53" t="e">
        <f>VLOOKUP(C50, Вчера_КовиВак!C:BG, 24, FALSE)+E50*2-U50-W50-Y50-Z50</f>
        <v>#N/A</v>
      </c>
    </row>
    <row r="51" spans="1:42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IF(ISNA(VLOOKUP(C51,Вчера_КовиВак!C:C, 1, FALSE)),"ошибка",0)</f>
        <v>ошибка</v>
      </c>
      <c r="AD51" s="55"/>
      <c r="AE51" s="53" t="e">
        <f>D51-E51-VLOOKUP(C51, Вчера_КовиВак!C:BG, 2, FALSE)</f>
        <v>#N/A</v>
      </c>
      <c r="AF51" s="53" t="e">
        <f>F51-G51-VLOOKUP(C51, Вчера_КовиВак!C:BG, 4, FALSE)</f>
        <v>#N/A</v>
      </c>
      <c r="AG51" s="53" t="e">
        <f>H51-I51-VLOOKUP(C51, Вчера_КовиВак!C:BG, 6, FALSE)</f>
        <v>#N/A</v>
      </c>
      <c r="AH51" s="53" t="e">
        <f>J51-K51-VLOOKUP(C51, Вчера_КовиВак!C:BG, 8, FALSE)</f>
        <v>#N/A</v>
      </c>
      <c r="AI51" s="53" t="e">
        <f>L51-M51-VLOOKUP(C51, Вчера_КовиВак!C:BG, 10, FALSE)</f>
        <v>#N/A</v>
      </c>
      <c r="AJ51" s="53" t="e">
        <f>N51-O51-VLOOKUP(C51, Вчера_КовиВак!C:BG, 12, FALSE)</f>
        <v>#N/A</v>
      </c>
      <c r="AK51" s="53" t="e">
        <f>P51-Q51-VLOOKUP(C51, Вчера_КовиВак!C:BG, 14, FALSE)</f>
        <v>#N/A</v>
      </c>
      <c r="AL51" s="53" t="e">
        <f>R51-S51-VLOOKUP(C51, Вчера_КовиВак!C:BG, 16, FALSE)</f>
        <v>#N/A</v>
      </c>
      <c r="AM51" s="53" t="e">
        <f>T51-U51-VLOOKUP(C51, Вчера_КовиВак!C:BG, 18, FALSE)</f>
        <v>#N/A</v>
      </c>
      <c r="AN51" s="53" t="e">
        <f>V51-W51-VLOOKUP(C51, Вчера_КовиВак!C:BG, 20, FALSE)</f>
        <v>#N/A</v>
      </c>
      <c r="AO51" s="53" t="e">
        <f>X51-Y51-VLOOKUP(C51, Вчера_КовиВак!C:BG, 22, FALSE)</f>
        <v>#N/A</v>
      </c>
      <c r="AP51" s="53" t="e">
        <f>VLOOKUP(C51, Вчера_КовиВак!C:BG, 24, FALSE)+E51*2-U51-W51-Y51-Z51</f>
        <v>#N/A</v>
      </c>
    </row>
    <row r="52" spans="1:42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IF(ISNA(VLOOKUP(C52,Вчера_КовиВак!C:C, 1, FALSE)),"ошибка",0)</f>
        <v>ошибка</v>
      </c>
      <c r="AD52" s="55"/>
      <c r="AE52" s="53" t="e">
        <f>D52-E52-VLOOKUP(C52, Вчера_КовиВак!C:BG, 2, FALSE)</f>
        <v>#N/A</v>
      </c>
      <c r="AF52" s="53" t="e">
        <f>F52-G52-VLOOKUP(C52, Вчера_КовиВак!C:BG, 4, FALSE)</f>
        <v>#N/A</v>
      </c>
      <c r="AG52" s="53" t="e">
        <f>H52-I52-VLOOKUP(C52, Вчера_КовиВак!C:BG, 6, FALSE)</f>
        <v>#N/A</v>
      </c>
      <c r="AH52" s="53" t="e">
        <f>J52-K52-VLOOKUP(C52, Вчера_КовиВак!C:BG, 8, FALSE)</f>
        <v>#N/A</v>
      </c>
      <c r="AI52" s="53" t="e">
        <f>L52-M52-VLOOKUP(C52, Вчера_КовиВак!C:BG, 10, FALSE)</f>
        <v>#N/A</v>
      </c>
      <c r="AJ52" s="53" t="e">
        <f>N52-O52-VLOOKUP(C52, Вчера_КовиВак!C:BG, 12, FALSE)</f>
        <v>#N/A</v>
      </c>
      <c r="AK52" s="53" t="e">
        <f>P52-Q52-VLOOKUP(C52, Вчера_КовиВак!C:BG, 14, FALSE)</f>
        <v>#N/A</v>
      </c>
      <c r="AL52" s="53" t="e">
        <f>R52-S52-VLOOKUP(C52, Вчера_КовиВак!C:BG, 16, FALSE)</f>
        <v>#N/A</v>
      </c>
      <c r="AM52" s="53" t="e">
        <f>T52-U52-VLOOKUP(C52, Вчера_КовиВак!C:BG, 18, FALSE)</f>
        <v>#N/A</v>
      </c>
      <c r="AN52" s="53" t="e">
        <f>V52-W52-VLOOKUP(C52, Вчера_КовиВак!C:BG, 20, FALSE)</f>
        <v>#N/A</v>
      </c>
      <c r="AO52" s="53" t="e">
        <f>X52-Y52-VLOOKUP(C52, Вчера_КовиВак!C:BG, 22, FALSE)</f>
        <v>#N/A</v>
      </c>
      <c r="AP52" s="53" t="e">
        <f>VLOOKUP(C52, Вчера_КовиВак!C:BG, 24, FALSE)+E52*2-U52-W52-Y52-Z52</f>
        <v>#N/A</v>
      </c>
    </row>
    <row r="53" spans="1:42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IF(ISNA(VLOOKUP(C53,Вчера_КовиВак!C:C, 1, FALSE)),"ошибка",0)</f>
        <v>ошибка</v>
      </c>
      <c r="AD53" s="55"/>
      <c r="AE53" s="53" t="e">
        <f>D53-E53-VLOOKUP(C53, Вчера_КовиВак!C:BG, 2, FALSE)</f>
        <v>#N/A</v>
      </c>
      <c r="AF53" s="53" t="e">
        <f>F53-G53-VLOOKUP(C53, Вчера_КовиВак!C:BG, 4, FALSE)</f>
        <v>#N/A</v>
      </c>
      <c r="AG53" s="53" t="e">
        <f>H53-I53-VLOOKUP(C53, Вчера_КовиВак!C:BG, 6, FALSE)</f>
        <v>#N/A</v>
      </c>
      <c r="AH53" s="53" t="e">
        <f>J53-K53-VLOOKUP(C53, Вчера_КовиВак!C:BG, 8, FALSE)</f>
        <v>#N/A</v>
      </c>
      <c r="AI53" s="53" t="e">
        <f>L53-M53-VLOOKUP(C53, Вчера_КовиВак!C:BG, 10, FALSE)</f>
        <v>#N/A</v>
      </c>
      <c r="AJ53" s="53" t="e">
        <f>N53-O53-VLOOKUP(C53, Вчера_КовиВак!C:BG, 12, FALSE)</f>
        <v>#N/A</v>
      </c>
      <c r="AK53" s="53" t="e">
        <f>P53-Q53-VLOOKUP(C53, Вчера_КовиВак!C:BG, 14, FALSE)</f>
        <v>#N/A</v>
      </c>
      <c r="AL53" s="53" t="e">
        <f>R53-S53-VLOOKUP(C53, Вчера_КовиВак!C:BG, 16, FALSE)</f>
        <v>#N/A</v>
      </c>
      <c r="AM53" s="53" t="e">
        <f>T53-U53-VLOOKUP(C53, Вчера_КовиВак!C:BG, 18, FALSE)</f>
        <v>#N/A</v>
      </c>
      <c r="AN53" s="53" t="e">
        <f>V53-W53-VLOOKUP(C53, Вчера_КовиВак!C:BG, 20, FALSE)</f>
        <v>#N/A</v>
      </c>
      <c r="AO53" s="53" t="e">
        <f>X53-Y53-VLOOKUP(C53, Вчера_КовиВак!C:BG, 22, FALSE)</f>
        <v>#N/A</v>
      </c>
      <c r="AP53" s="53" t="e">
        <f>VLOOKUP(C53, Вчера_КовиВак!C:BG, 24, FALSE)+E53*2-U53-W53-Y53-Z53</f>
        <v>#N/A</v>
      </c>
    </row>
    <row r="54" spans="1:42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IF(ISNA(VLOOKUP(C54,Вчера_КовиВак!C:C, 1, FALSE)),"ошибка",0)</f>
        <v>ошибка</v>
      </c>
      <c r="AD54" s="55"/>
      <c r="AE54" s="53" t="e">
        <f>D54-E54-VLOOKUP(C54, Вчера_КовиВак!C:BG, 2, FALSE)</f>
        <v>#N/A</v>
      </c>
      <c r="AF54" s="53" t="e">
        <f>F54-G54-VLOOKUP(C54, Вчера_КовиВак!C:BG, 4, FALSE)</f>
        <v>#N/A</v>
      </c>
      <c r="AG54" s="53" t="e">
        <f>H54-I54-VLOOKUP(C54, Вчера_КовиВак!C:BG, 6, FALSE)</f>
        <v>#N/A</v>
      </c>
      <c r="AH54" s="53" t="e">
        <f>J54-K54-VLOOKUP(C54, Вчера_КовиВак!C:BG, 8, FALSE)</f>
        <v>#N/A</v>
      </c>
      <c r="AI54" s="53" t="e">
        <f>L54-M54-VLOOKUP(C54, Вчера_КовиВак!C:BG, 10, FALSE)</f>
        <v>#N/A</v>
      </c>
      <c r="AJ54" s="53" t="e">
        <f>N54-O54-VLOOKUP(C54, Вчера_КовиВак!C:BG, 12, FALSE)</f>
        <v>#N/A</v>
      </c>
      <c r="AK54" s="53" t="e">
        <f>P54-Q54-VLOOKUP(C54, Вчера_КовиВак!C:BG, 14, FALSE)</f>
        <v>#N/A</v>
      </c>
      <c r="AL54" s="53" t="e">
        <f>R54-S54-VLOOKUP(C54, Вчера_КовиВак!C:BG, 16, FALSE)</f>
        <v>#N/A</v>
      </c>
      <c r="AM54" s="53" t="e">
        <f>T54-U54-VLOOKUP(C54, Вчера_КовиВак!C:BG, 18, FALSE)</f>
        <v>#N/A</v>
      </c>
      <c r="AN54" s="53" t="e">
        <f>V54-W54-VLOOKUP(C54, Вчера_КовиВак!C:BG, 20, FALSE)</f>
        <v>#N/A</v>
      </c>
      <c r="AO54" s="53" t="e">
        <f>X54-Y54-VLOOKUP(C54, Вчера_КовиВак!C:BG, 22, FALSE)</f>
        <v>#N/A</v>
      </c>
      <c r="AP54" s="53" t="e">
        <f>VLOOKUP(C54, Вчера_КовиВак!C:BG, 24, FALSE)+E54*2-U54-W54-Y54-Z54</f>
        <v>#N/A</v>
      </c>
    </row>
    <row r="55" spans="1:42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IF(ISNA(VLOOKUP(C55,Вчера_КовиВак!C:C, 1, FALSE)),"ошибка",0)</f>
        <v>ошибка</v>
      </c>
      <c r="AD55" s="55"/>
      <c r="AE55" s="53" t="e">
        <f>D55-E55-VLOOKUP(C55, Вчера_КовиВак!C:BG, 2, FALSE)</f>
        <v>#N/A</v>
      </c>
      <c r="AF55" s="53" t="e">
        <f>F55-G55-VLOOKUP(C55, Вчера_КовиВак!C:BG, 4, FALSE)</f>
        <v>#N/A</v>
      </c>
      <c r="AG55" s="53" t="e">
        <f>H55-I55-VLOOKUP(C55, Вчера_КовиВак!C:BG, 6, FALSE)</f>
        <v>#N/A</v>
      </c>
      <c r="AH55" s="53" t="e">
        <f>J55-K55-VLOOKUP(C55, Вчера_КовиВак!C:BG, 8, FALSE)</f>
        <v>#N/A</v>
      </c>
      <c r="AI55" s="53" t="e">
        <f>L55-M55-VLOOKUP(C55, Вчера_КовиВак!C:BG, 10, FALSE)</f>
        <v>#N/A</v>
      </c>
      <c r="AJ55" s="53" t="e">
        <f>N55-O55-VLOOKUP(C55, Вчера_КовиВак!C:BG, 12, FALSE)</f>
        <v>#N/A</v>
      </c>
      <c r="AK55" s="53" t="e">
        <f>P55-Q55-VLOOKUP(C55, Вчера_КовиВак!C:BG, 14, FALSE)</f>
        <v>#N/A</v>
      </c>
      <c r="AL55" s="53" t="e">
        <f>R55-S55-VLOOKUP(C55, Вчера_КовиВак!C:BG, 16, FALSE)</f>
        <v>#N/A</v>
      </c>
      <c r="AM55" s="53" t="e">
        <f>T55-U55-VLOOKUP(C55, Вчера_КовиВак!C:BG, 18, FALSE)</f>
        <v>#N/A</v>
      </c>
      <c r="AN55" s="53" t="e">
        <f>V55-W55-VLOOKUP(C55, Вчера_КовиВак!C:BG, 20, FALSE)</f>
        <v>#N/A</v>
      </c>
      <c r="AO55" s="53" t="e">
        <f>X55-Y55-VLOOKUP(C55, Вчера_КовиВак!C:BG, 22, FALSE)</f>
        <v>#N/A</v>
      </c>
      <c r="AP55" s="53" t="e">
        <f>VLOOKUP(C55, Вчера_КовиВак!C:BG, 24, FALSE)+E55*2-U55-W55-Y55-Z55</f>
        <v>#N/A</v>
      </c>
    </row>
    <row r="56" spans="1:42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IF(ISNA(VLOOKUP(C56,Вчера_КовиВак!C:C, 1, FALSE)),"ошибка",0)</f>
        <v>ошибка</v>
      </c>
      <c r="AD56" s="55"/>
      <c r="AE56" s="53" t="e">
        <f>D56-E56-VLOOKUP(C56, Вчера_КовиВак!C:BG, 2, FALSE)</f>
        <v>#N/A</v>
      </c>
      <c r="AF56" s="53" t="e">
        <f>F56-G56-VLOOKUP(C56, Вчера_КовиВак!C:BG, 4, FALSE)</f>
        <v>#N/A</v>
      </c>
      <c r="AG56" s="53" t="e">
        <f>H56-I56-VLOOKUP(C56, Вчера_КовиВак!C:BG, 6, FALSE)</f>
        <v>#N/A</v>
      </c>
      <c r="AH56" s="53" t="e">
        <f>J56-K56-VLOOKUP(C56, Вчера_КовиВак!C:BG, 8, FALSE)</f>
        <v>#N/A</v>
      </c>
      <c r="AI56" s="53" t="e">
        <f>L56-M56-VLOOKUP(C56, Вчера_КовиВак!C:BG, 10, FALSE)</f>
        <v>#N/A</v>
      </c>
      <c r="AJ56" s="53" t="e">
        <f>N56-O56-VLOOKUP(C56, Вчера_КовиВак!C:BG, 12, FALSE)</f>
        <v>#N/A</v>
      </c>
      <c r="AK56" s="53" t="e">
        <f>P56-Q56-VLOOKUP(C56, Вчера_КовиВак!C:BG, 14, FALSE)</f>
        <v>#N/A</v>
      </c>
      <c r="AL56" s="53" t="e">
        <f>R56-S56-VLOOKUP(C56, Вчера_КовиВак!C:BG, 16, FALSE)</f>
        <v>#N/A</v>
      </c>
      <c r="AM56" s="53" t="e">
        <f>T56-U56-VLOOKUP(C56, Вчера_КовиВак!C:BG, 18, FALSE)</f>
        <v>#N/A</v>
      </c>
      <c r="AN56" s="53" t="e">
        <f>V56-W56-VLOOKUP(C56, Вчера_КовиВак!C:BG, 20, FALSE)</f>
        <v>#N/A</v>
      </c>
      <c r="AO56" s="53" t="e">
        <f>X56-Y56-VLOOKUP(C56, Вчера_КовиВак!C:BG, 22, FALSE)</f>
        <v>#N/A</v>
      </c>
      <c r="AP56" s="53" t="e">
        <f>VLOOKUP(C56, Вчера_КовиВак!C:BG, 24, FALSE)+E56*2-U56-W56-Y56-Z56</f>
        <v>#N/A</v>
      </c>
    </row>
    <row r="57" spans="1:42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IF(ISNA(VLOOKUP(C57,Вчера_КовиВак!C:C, 1, FALSE)),"ошибка",0)</f>
        <v>ошибка</v>
      </c>
      <c r="AD57" s="55"/>
      <c r="AE57" s="53" t="e">
        <f>D57-E57-VLOOKUP(C57, Вчера_КовиВак!C:BG, 2, FALSE)</f>
        <v>#N/A</v>
      </c>
      <c r="AF57" s="53" t="e">
        <f>F57-G57-VLOOKUP(C57, Вчера_КовиВак!C:BG, 4, FALSE)</f>
        <v>#N/A</v>
      </c>
      <c r="AG57" s="53" t="e">
        <f>H57-I57-VLOOKUP(C57, Вчера_КовиВак!C:BG, 6, FALSE)</f>
        <v>#N/A</v>
      </c>
      <c r="AH57" s="53" t="e">
        <f>J57-K57-VLOOKUP(C57, Вчера_КовиВак!C:BG, 8, FALSE)</f>
        <v>#N/A</v>
      </c>
      <c r="AI57" s="53" t="e">
        <f>L57-M57-VLOOKUP(C57, Вчера_КовиВак!C:BG, 10, FALSE)</f>
        <v>#N/A</v>
      </c>
      <c r="AJ57" s="53" t="e">
        <f>N57-O57-VLOOKUP(C57, Вчера_КовиВак!C:BG, 12, FALSE)</f>
        <v>#N/A</v>
      </c>
      <c r="AK57" s="53" t="e">
        <f>P57-Q57-VLOOKUP(C57, Вчера_КовиВак!C:BG, 14, FALSE)</f>
        <v>#N/A</v>
      </c>
      <c r="AL57" s="53" t="e">
        <f>R57-S57-VLOOKUP(C57, Вчера_КовиВак!C:BG, 16, FALSE)</f>
        <v>#N/A</v>
      </c>
      <c r="AM57" s="53" t="e">
        <f>T57-U57-VLOOKUP(C57, Вчера_КовиВак!C:BG, 18, FALSE)</f>
        <v>#N/A</v>
      </c>
      <c r="AN57" s="53" t="e">
        <f>V57-W57-VLOOKUP(C57, Вчера_КовиВак!C:BG, 20, FALSE)</f>
        <v>#N/A</v>
      </c>
      <c r="AO57" s="53" t="e">
        <f>X57-Y57-VLOOKUP(C57, Вчера_КовиВак!C:BG, 22, FALSE)</f>
        <v>#N/A</v>
      </c>
      <c r="AP57" s="53" t="e">
        <f>VLOOKUP(C57, Вчера_КовиВак!C:BG, 24, FALSE)+E57*2-U57-W57-Y57-Z57</f>
        <v>#N/A</v>
      </c>
    </row>
    <row r="58" spans="1:42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IF(ISNA(VLOOKUP(C58,Вчера_КовиВак!C:C, 1, FALSE)),"ошибка",0)</f>
        <v>ошибка</v>
      </c>
      <c r="AD58" s="55"/>
      <c r="AE58" s="53" t="e">
        <f>D58-E58-VLOOKUP(C58, Вчера_КовиВак!C:BG, 2, FALSE)</f>
        <v>#N/A</v>
      </c>
      <c r="AF58" s="53" t="e">
        <f>F58-G58-VLOOKUP(C58, Вчера_КовиВак!C:BG, 4, FALSE)</f>
        <v>#N/A</v>
      </c>
      <c r="AG58" s="53" t="e">
        <f>H58-I58-VLOOKUP(C58, Вчера_КовиВак!C:BG, 6, FALSE)</f>
        <v>#N/A</v>
      </c>
      <c r="AH58" s="53" t="e">
        <f>J58-K58-VLOOKUP(C58, Вчера_КовиВак!C:BG, 8, FALSE)</f>
        <v>#N/A</v>
      </c>
      <c r="AI58" s="53" t="e">
        <f>L58-M58-VLOOKUP(C58, Вчера_КовиВак!C:BG, 10, FALSE)</f>
        <v>#N/A</v>
      </c>
      <c r="AJ58" s="53" t="e">
        <f>N58-O58-VLOOKUP(C58, Вчера_КовиВак!C:BG, 12, FALSE)</f>
        <v>#N/A</v>
      </c>
      <c r="AK58" s="53" t="e">
        <f>P58-Q58-VLOOKUP(C58, Вчера_КовиВак!C:BG, 14, FALSE)</f>
        <v>#N/A</v>
      </c>
      <c r="AL58" s="53" t="e">
        <f>R58-S58-VLOOKUP(C58, Вчера_КовиВак!C:BG, 16, FALSE)</f>
        <v>#N/A</v>
      </c>
      <c r="AM58" s="53" t="e">
        <f>T58-U58-VLOOKUP(C58, Вчера_КовиВак!C:BG, 18, FALSE)</f>
        <v>#N/A</v>
      </c>
      <c r="AN58" s="53" t="e">
        <f>V58-W58-VLOOKUP(C58, Вчера_КовиВак!C:BG, 20, FALSE)</f>
        <v>#N/A</v>
      </c>
      <c r="AO58" s="53" t="e">
        <f>X58-Y58-VLOOKUP(C58, Вчера_КовиВак!C:BG, 22, FALSE)</f>
        <v>#N/A</v>
      </c>
      <c r="AP58" s="53" t="e">
        <f>VLOOKUP(C58, Вчера_КовиВак!C:BG, 24, FALSE)+E58*2-U58-W58-Y58-Z58</f>
        <v>#N/A</v>
      </c>
    </row>
    <row r="59" spans="1:42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IF(ISNA(VLOOKUP(C59,Вчера_КовиВак!C:C, 1, FALSE)),"ошибка",0)</f>
        <v>ошибка</v>
      </c>
      <c r="AD59" s="55"/>
      <c r="AE59" s="53" t="e">
        <f>D59-E59-VLOOKUP(C59, Вчера_КовиВак!C:BG, 2, FALSE)</f>
        <v>#N/A</v>
      </c>
      <c r="AF59" s="53" t="e">
        <f>F59-G59-VLOOKUP(C59, Вчера_КовиВак!C:BG, 4, FALSE)</f>
        <v>#N/A</v>
      </c>
      <c r="AG59" s="53" t="e">
        <f>H59-I59-VLOOKUP(C59, Вчера_КовиВак!C:BG, 6, FALSE)</f>
        <v>#N/A</v>
      </c>
      <c r="AH59" s="53" t="e">
        <f>J59-K59-VLOOKUP(C59, Вчера_КовиВак!C:BG, 8, FALSE)</f>
        <v>#N/A</v>
      </c>
      <c r="AI59" s="53" t="e">
        <f>L59-M59-VLOOKUP(C59, Вчера_КовиВак!C:BG, 10, FALSE)</f>
        <v>#N/A</v>
      </c>
      <c r="AJ59" s="53" t="e">
        <f>N59-O59-VLOOKUP(C59, Вчера_КовиВак!C:BG, 12, FALSE)</f>
        <v>#N/A</v>
      </c>
      <c r="AK59" s="53" t="e">
        <f>P59-Q59-VLOOKUP(C59, Вчера_КовиВак!C:BG, 14, FALSE)</f>
        <v>#N/A</v>
      </c>
      <c r="AL59" s="53" t="e">
        <f>R59-S59-VLOOKUP(C59, Вчера_КовиВак!C:BG, 16, FALSE)</f>
        <v>#N/A</v>
      </c>
      <c r="AM59" s="53" t="e">
        <f>T59-U59-VLOOKUP(C59, Вчера_КовиВак!C:BG, 18, FALSE)</f>
        <v>#N/A</v>
      </c>
      <c r="AN59" s="53" t="e">
        <f>V59-W59-VLOOKUP(C59, Вчера_КовиВак!C:BG, 20, FALSE)</f>
        <v>#N/A</v>
      </c>
      <c r="AO59" s="53" t="e">
        <f>X59-Y59-VLOOKUP(C59, Вчера_КовиВак!C:BG, 22, FALSE)</f>
        <v>#N/A</v>
      </c>
      <c r="AP59" s="53" t="e">
        <f>VLOOKUP(C59, Вчера_КовиВак!C:BG, 24, FALSE)+E59*2-U59-W59-Y59-Z59</f>
        <v>#N/A</v>
      </c>
    </row>
    <row r="60" spans="1:42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IF(ISNA(VLOOKUP(C60,Вчера_КовиВак!C:C, 1, FALSE)),"ошибка",0)</f>
        <v>ошибка</v>
      </c>
      <c r="AD60" s="55"/>
      <c r="AE60" s="53" t="e">
        <f>D60-E60-VLOOKUP(C60, Вчера_КовиВак!C:BG, 2, FALSE)</f>
        <v>#N/A</v>
      </c>
      <c r="AF60" s="53" t="e">
        <f>F60-G60-VLOOKUP(C60, Вчера_КовиВак!C:BG, 4, FALSE)</f>
        <v>#N/A</v>
      </c>
      <c r="AG60" s="53" t="e">
        <f>H60-I60-VLOOKUP(C60, Вчера_КовиВак!C:BG, 6, FALSE)</f>
        <v>#N/A</v>
      </c>
      <c r="AH60" s="53" t="e">
        <f>J60-K60-VLOOKUP(C60, Вчера_КовиВак!C:BG, 8, FALSE)</f>
        <v>#N/A</v>
      </c>
      <c r="AI60" s="53" t="e">
        <f>L60-M60-VLOOKUP(C60, Вчера_КовиВак!C:BG, 10, FALSE)</f>
        <v>#N/A</v>
      </c>
      <c r="AJ60" s="53" t="e">
        <f>N60-O60-VLOOKUP(C60, Вчера_КовиВак!C:BG, 12, FALSE)</f>
        <v>#N/A</v>
      </c>
      <c r="AK60" s="53" t="e">
        <f>P60-Q60-VLOOKUP(C60, Вчера_КовиВак!C:BG, 14, FALSE)</f>
        <v>#N/A</v>
      </c>
      <c r="AL60" s="53" t="e">
        <f>R60-S60-VLOOKUP(C60, Вчера_КовиВак!C:BG, 16, FALSE)</f>
        <v>#N/A</v>
      </c>
      <c r="AM60" s="53" t="e">
        <f>T60-U60-VLOOKUP(C60, Вчера_КовиВак!C:BG, 18, FALSE)</f>
        <v>#N/A</v>
      </c>
      <c r="AN60" s="53" t="e">
        <f>V60-W60-VLOOKUP(C60, Вчера_КовиВак!C:BG, 20, FALSE)</f>
        <v>#N/A</v>
      </c>
      <c r="AO60" s="53" t="e">
        <f>X60-Y60-VLOOKUP(C60, Вчера_КовиВак!C:BG, 22, FALSE)</f>
        <v>#N/A</v>
      </c>
      <c r="AP60" s="53" t="e">
        <f>VLOOKUP(C60, Вчера_КовиВак!C:BG, 24, FALSE)+E60*2-U60-W60-Y60-Z60</f>
        <v>#N/A</v>
      </c>
    </row>
    <row r="61" spans="1:42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IF(ISNA(VLOOKUP(C61,Вчера_КовиВак!C:C, 1, FALSE)),"ошибка",0)</f>
        <v>ошибка</v>
      </c>
      <c r="AD61" s="55"/>
      <c r="AE61" s="53" t="e">
        <f>D61-E61-VLOOKUP(C61, Вчера_КовиВак!C:BG, 2, FALSE)</f>
        <v>#N/A</v>
      </c>
      <c r="AF61" s="53" t="e">
        <f>F61-G61-VLOOKUP(C61, Вчера_КовиВак!C:BG, 4, FALSE)</f>
        <v>#N/A</v>
      </c>
      <c r="AG61" s="53" t="e">
        <f>H61-I61-VLOOKUP(C61, Вчера_КовиВак!C:BG, 6, FALSE)</f>
        <v>#N/A</v>
      </c>
      <c r="AH61" s="53" t="e">
        <f>J61-K61-VLOOKUP(C61, Вчера_КовиВак!C:BG, 8, FALSE)</f>
        <v>#N/A</v>
      </c>
      <c r="AI61" s="53" t="e">
        <f>L61-M61-VLOOKUP(C61, Вчера_КовиВак!C:BG, 10, FALSE)</f>
        <v>#N/A</v>
      </c>
      <c r="AJ61" s="53" t="e">
        <f>N61-O61-VLOOKUP(C61, Вчера_КовиВак!C:BG, 12, FALSE)</f>
        <v>#N/A</v>
      </c>
      <c r="AK61" s="53" t="e">
        <f>P61-Q61-VLOOKUP(C61, Вчера_КовиВак!C:BG, 14, FALSE)</f>
        <v>#N/A</v>
      </c>
      <c r="AL61" s="53" t="e">
        <f>R61-S61-VLOOKUP(C61, Вчера_КовиВак!C:BG, 16, FALSE)</f>
        <v>#N/A</v>
      </c>
      <c r="AM61" s="53" t="e">
        <f>T61-U61-VLOOKUP(C61, Вчера_КовиВак!C:BG, 18, FALSE)</f>
        <v>#N/A</v>
      </c>
      <c r="AN61" s="53" t="e">
        <f>V61-W61-VLOOKUP(C61, Вчера_КовиВак!C:BG, 20, FALSE)</f>
        <v>#N/A</v>
      </c>
      <c r="AO61" s="53" t="e">
        <f>X61-Y61-VLOOKUP(C61, Вчера_КовиВак!C:BG, 22, FALSE)</f>
        <v>#N/A</v>
      </c>
      <c r="AP61" s="53" t="e">
        <f>VLOOKUP(C61, Вчера_КовиВак!C:BG, 24, FALSE)+E61*2-U61-W61-Y61-Z61</f>
        <v>#N/A</v>
      </c>
    </row>
    <row r="62" spans="1:42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IF(ISNA(VLOOKUP(C62,Вчера_КовиВак!C:C, 1, FALSE)),"ошибка",0)</f>
        <v>ошибка</v>
      </c>
      <c r="AD62" s="55"/>
      <c r="AE62" s="53" t="e">
        <f>D62-E62-VLOOKUP(C62, Вчера_КовиВак!C:BG, 2, FALSE)</f>
        <v>#N/A</v>
      </c>
      <c r="AF62" s="53" t="e">
        <f>F62-G62-VLOOKUP(C62, Вчера_КовиВак!C:BG, 4, FALSE)</f>
        <v>#N/A</v>
      </c>
      <c r="AG62" s="53" t="e">
        <f>H62-I62-VLOOKUP(C62, Вчера_КовиВак!C:BG, 6, FALSE)</f>
        <v>#N/A</v>
      </c>
      <c r="AH62" s="53" t="e">
        <f>J62-K62-VLOOKUP(C62, Вчера_КовиВак!C:BG, 8, FALSE)</f>
        <v>#N/A</v>
      </c>
      <c r="AI62" s="53" t="e">
        <f>L62-M62-VLOOKUP(C62, Вчера_КовиВак!C:BG, 10, FALSE)</f>
        <v>#N/A</v>
      </c>
      <c r="AJ62" s="53" t="e">
        <f>N62-O62-VLOOKUP(C62, Вчера_КовиВак!C:BG, 12, FALSE)</f>
        <v>#N/A</v>
      </c>
      <c r="AK62" s="53" t="e">
        <f>P62-Q62-VLOOKUP(C62, Вчера_КовиВак!C:BG, 14, FALSE)</f>
        <v>#N/A</v>
      </c>
      <c r="AL62" s="53" t="e">
        <f>R62-S62-VLOOKUP(C62, Вчера_КовиВак!C:BG, 16, FALSE)</f>
        <v>#N/A</v>
      </c>
      <c r="AM62" s="53" t="e">
        <f>T62-U62-VLOOKUP(C62, Вчера_КовиВак!C:BG, 18, FALSE)</f>
        <v>#N/A</v>
      </c>
      <c r="AN62" s="53" t="e">
        <f>V62-W62-VLOOKUP(C62, Вчера_КовиВак!C:BG, 20, FALSE)</f>
        <v>#N/A</v>
      </c>
      <c r="AO62" s="53" t="e">
        <f>X62-Y62-VLOOKUP(C62, Вчера_КовиВак!C:BG, 22, FALSE)</f>
        <v>#N/A</v>
      </c>
      <c r="AP62" s="53" t="e">
        <f>VLOOKUP(C62, Вчера_КовиВак!C:BG, 24, FALSE)+E62*2-U62-W62-Y62-Z62</f>
        <v>#N/A</v>
      </c>
    </row>
    <row r="63" spans="1:42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IF(ISNA(VLOOKUP(C63,Вчера_КовиВак!C:C, 1, FALSE)),"ошибка",0)</f>
        <v>ошибка</v>
      </c>
      <c r="AD63" s="55"/>
      <c r="AE63" s="53" t="e">
        <f>D63-E63-VLOOKUP(C63, Вчера_КовиВак!C:BG, 2, FALSE)</f>
        <v>#N/A</v>
      </c>
      <c r="AF63" s="53" t="e">
        <f>F63-G63-VLOOKUP(C63, Вчера_КовиВак!C:BG, 4, FALSE)</f>
        <v>#N/A</v>
      </c>
      <c r="AG63" s="53" t="e">
        <f>H63-I63-VLOOKUP(C63, Вчера_КовиВак!C:BG, 6, FALSE)</f>
        <v>#N/A</v>
      </c>
      <c r="AH63" s="53" t="e">
        <f>J63-K63-VLOOKUP(C63, Вчера_КовиВак!C:BG, 8, FALSE)</f>
        <v>#N/A</v>
      </c>
      <c r="AI63" s="53" t="e">
        <f>L63-M63-VLOOKUP(C63, Вчера_КовиВак!C:BG, 10, FALSE)</f>
        <v>#N/A</v>
      </c>
      <c r="AJ63" s="53" t="e">
        <f>N63-O63-VLOOKUP(C63, Вчера_КовиВак!C:BG, 12, FALSE)</f>
        <v>#N/A</v>
      </c>
      <c r="AK63" s="53" t="e">
        <f>P63-Q63-VLOOKUP(C63, Вчера_КовиВак!C:BG, 14, FALSE)</f>
        <v>#N/A</v>
      </c>
      <c r="AL63" s="53" t="e">
        <f>R63-S63-VLOOKUP(C63, Вчера_КовиВак!C:BG, 16, FALSE)</f>
        <v>#N/A</v>
      </c>
      <c r="AM63" s="53" t="e">
        <f>T63-U63-VLOOKUP(C63, Вчера_КовиВак!C:BG, 18, FALSE)</f>
        <v>#N/A</v>
      </c>
      <c r="AN63" s="53" t="e">
        <f>V63-W63-VLOOKUP(C63, Вчера_КовиВак!C:BG, 20, FALSE)</f>
        <v>#N/A</v>
      </c>
      <c r="AO63" s="53" t="e">
        <f>X63-Y63-VLOOKUP(C63, Вчера_КовиВак!C:BG, 22, FALSE)</f>
        <v>#N/A</v>
      </c>
      <c r="AP63" s="53" t="e">
        <f>VLOOKUP(C63, Вчера_КовиВак!C:BG, 24, FALSE)+E63*2-U63-W63-Y63-Z63</f>
        <v>#N/A</v>
      </c>
    </row>
    <row r="64" spans="1:42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IF(ISNA(VLOOKUP(C64,Вчера_КовиВак!C:C, 1, FALSE)),"ошибка",0)</f>
        <v>ошибка</v>
      </c>
      <c r="AD64" s="55"/>
      <c r="AE64" s="53" t="e">
        <f>D64-E64-VLOOKUP(C64, Вчера_КовиВак!C:BG, 2, FALSE)</f>
        <v>#N/A</v>
      </c>
      <c r="AF64" s="53" t="e">
        <f>F64-G64-VLOOKUP(C64, Вчера_КовиВак!C:BG, 4, FALSE)</f>
        <v>#N/A</v>
      </c>
      <c r="AG64" s="53" t="e">
        <f>H64-I64-VLOOKUP(C64, Вчера_КовиВак!C:BG, 6, FALSE)</f>
        <v>#N/A</v>
      </c>
      <c r="AH64" s="53" t="e">
        <f>J64-K64-VLOOKUP(C64, Вчера_КовиВак!C:BG, 8, FALSE)</f>
        <v>#N/A</v>
      </c>
      <c r="AI64" s="53" t="e">
        <f>L64-M64-VLOOKUP(C64, Вчера_КовиВак!C:BG, 10, FALSE)</f>
        <v>#N/A</v>
      </c>
      <c r="AJ64" s="53" t="e">
        <f>N64-O64-VLOOKUP(C64, Вчера_КовиВак!C:BG, 12, FALSE)</f>
        <v>#N/A</v>
      </c>
      <c r="AK64" s="53" t="e">
        <f>P64-Q64-VLOOKUP(C64, Вчера_КовиВак!C:BG, 14, FALSE)</f>
        <v>#N/A</v>
      </c>
      <c r="AL64" s="53" t="e">
        <f>R64-S64-VLOOKUP(C64, Вчера_КовиВак!C:BG, 16, FALSE)</f>
        <v>#N/A</v>
      </c>
      <c r="AM64" s="53" t="e">
        <f>T64-U64-VLOOKUP(C64, Вчера_КовиВак!C:BG, 18, FALSE)</f>
        <v>#N/A</v>
      </c>
      <c r="AN64" s="53" t="e">
        <f>V64-W64-VLOOKUP(C64, Вчера_КовиВак!C:BG, 20, FALSE)</f>
        <v>#N/A</v>
      </c>
      <c r="AO64" s="53" t="e">
        <f>X64-Y64-VLOOKUP(C64, Вчера_КовиВак!C:BG, 22, FALSE)</f>
        <v>#N/A</v>
      </c>
      <c r="AP64" s="53" t="e">
        <f>VLOOKUP(C64, Вчера_КовиВак!C:BG, 24, FALSE)+E64*2-U64-W64-Y64-Z64</f>
        <v>#N/A</v>
      </c>
    </row>
    <row r="65" spans="1:42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IF(ISNA(VLOOKUP(C65,Вчера_КовиВак!C:C, 1, FALSE)),"ошибка",0)</f>
        <v>ошибка</v>
      </c>
      <c r="AD65" s="55"/>
      <c r="AE65" s="53" t="e">
        <f>D65-E65-VLOOKUP(C65, Вчера_КовиВак!C:BG, 2, FALSE)</f>
        <v>#N/A</v>
      </c>
      <c r="AF65" s="53" t="e">
        <f>F65-G65-VLOOKUP(C65, Вчера_КовиВак!C:BG, 4, FALSE)</f>
        <v>#N/A</v>
      </c>
      <c r="AG65" s="53" t="e">
        <f>H65-I65-VLOOKUP(C65, Вчера_КовиВак!C:BG, 6, FALSE)</f>
        <v>#N/A</v>
      </c>
      <c r="AH65" s="53" t="e">
        <f>J65-K65-VLOOKUP(C65, Вчера_КовиВак!C:BG, 8, FALSE)</f>
        <v>#N/A</v>
      </c>
      <c r="AI65" s="53" t="e">
        <f>L65-M65-VLOOKUP(C65, Вчера_КовиВак!C:BG, 10, FALSE)</f>
        <v>#N/A</v>
      </c>
      <c r="AJ65" s="53" t="e">
        <f>N65-O65-VLOOKUP(C65, Вчера_КовиВак!C:BG, 12, FALSE)</f>
        <v>#N/A</v>
      </c>
      <c r="AK65" s="53" t="e">
        <f>P65-Q65-VLOOKUP(C65, Вчера_КовиВак!C:BG, 14, FALSE)</f>
        <v>#N/A</v>
      </c>
      <c r="AL65" s="53" t="e">
        <f>R65-S65-VLOOKUP(C65, Вчера_КовиВак!C:BG, 16, FALSE)</f>
        <v>#N/A</v>
      </c>
      <c r="AM65" s="53" t="e">
        <f>T65-U65-VLOOKUP(C65, Вчера_КовиВак!C:BG, 18, FALSE)</f>
        <v>#N/A</v>
      </c>
      <c r="AN65" s="53" t="e">
        <f>V65-W65-VLOOKUP(C65, Вчера_КовиВак!C:BG, 20, FALSE)</f>
        <v>#N/A</v>
      </c>
      <c r="AO65" s="53" t="e">
        <f>X65-Y65-VLOOKUP(C65, Вчера_КовиВак!C:BG, 22, FALSE)</f>
        <v>#N/A</v>
      </c>
      <c r="AP65" s="53" t="e">
        <f>VLOOKUP(C65, Вчера_КовиВак!C:BG, 24, FALSE)+E65*2-U65-W65-Y65-Z65</f>
        <v>#N/A</v>
      </c>
    </row>
    <row r="66" spans="1:42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IF(ISNA(VLOOKUP(C66,Вчера_КовиВак!C:C, 1, FALSE)),"ошибка",0)</f>
        <v>ошибка</v>
      </c>
      <c r="AD66" s="55"/>
      <c r="AE66" s="53" t="e">
        <f>D66-E66-VLOOKUP(C66, Вчера_КовиВак!C:BG, 2, FALSE)</f>
        <v>#N/A</v>
      </c>
      <c r="AF66" s="53" t="e">
        <f>F66-G66-VLOOKUP(C66, Вчера_КовиВак!C:BG, 4, FALSE)</f>
        <v>#N/A</v>
      </c>
      <c r="AG66" s="53" t="e">
        <f>H66-I66-VLOOKUP(C66, Вчера_КовиВак!C:BG, 6, FALSE)</f>
        <v>#N/A</v>
      </c>
      <c r="AH66" s="53" t="e">
        <f>J66-K66-VLOOKUP(C66, Вчера_КовиВак!C:BG, 8, FALSE)</f>
        <v>#N/A</v>
      </c>
      <c r="AI66" s="53" t="e">
        <f>L66-M66-VLOOKUP(C66, Вчера_КовиВак!C:BG, 10, FALSE)</f>
        <v>#N/A</v>
      </c>
      <c r="AJ66" s="53" t="e">
        <f>N66-O66-VLOOKUP(C66, Вчера_КовиВак!C:BG, 12, FALSE)</f>
        <v>#N/A</v>
      </c>
      <c r="AK66" s="53" t="e">
        <f>P66-Q66-VLOOKUP(C66, Вчера_КовиВак!C:BG, 14, FALSE)</f>
        <v>#N/A</v>
      </c>
      <c r="AL66" s="53" t="e">
        <f>R66-S66-VLOOKUP(C66, Вчера_КовиВак!C:BG, 16, FALSE)</f>
        <v>#N/A</v>
      </c>
      <c r="AM66" s="53" t="e">
        <f>T66-U66-VLOOKUP(C66, Вчера_КовиВак!C:BG, 18, FALSE)</f>
        <v>#N/A</v>
      </c>
      <c r="AN66" s="53" t="e">
        <f>V66-W66-VLOOKUP(C66, Вчера_КовиВак!C:BG, 20, FALSE)</f>
        <v>#N/A</v>
      </c>
      <c r="AO66" s="53" t="e">
        <f>X66-Y66-VLOOKUP(C66, Вчера_КовиВак!C:BG, 22, FALSE)</f>
        <v>#N/A</v>
      </c>
      <c r="AP66" s="53" t="e">
        <f>VLOOKUP(C66, Вчера_КовиВак!C:BG, 24, FALSE)+E66*2-U66-W66-Y66-Z66</f>
        <v>#N/A</v>
      </c>
    </row>
    <row r="67" spans="1:42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IF(ISNA(VLOOKUP(C67,Вчера_КовиВак!C:C, 1, FALSE)),"ошибка",0)</f>
        <v>ошибка</v>
      </c>
      <c r="AD67" s="55"/>
      <c r="AE67" s="53" t="e">
        <f>D67-E67-VLOOKUP(C67, Вчера_КовиВак!C:BG, 2, FALSE)</f>
        <v>#N/A</v>
      </c>
      <c r="AF67" s="53" t="e">
        <f>F67-G67-VLOOKUP(C67, Вчера_КовиВак!C:BG, 4, FALSE)</f>
        <v>#N/A</v>
      </c>
      <c r="AG67" s="53" t="e">
        <f>H67-I67-VLOOKUP(C67, Вчера_КовиВак!C:BG, 6, FALSE)</f>
        <v>#N/A</v>
      </c>
      <c r="AH67" s="53" t="e">
        <f>J67-K67-VLOOKUP(C67, Вчера_КовиВак!C:BG, 8, FALSE)</f>
        <v>#N/A</v>
      </c>
      <c r="AI67" s="53" t="e">
        <f>L67-M67-VLOOKUP(C67, Вчера_КовиВак!C:BG, 10, FALSE)</f>
        <v>#N/A</v>
      </c>
      <c r="AJ67" s="53" t="e">
        <f>N67-O67-VLOOKUP(C67, Вчера_КовиВак!C:BG, 12, FALSE)</f>
        <v>#N/A</v>
      </c>
      <c r="AK67" s="53" t="e">
        <f>P67-Q67-VLOOKUP(C67, Вчера_КовиВак!C:BG, 14, FALSE)</f>
        <v>#N/A</v>
      </c>
      <c r="AL67" s="53" t="e">
        <f>R67-S67-VLOOKUP(C67, Вчера_КовиВак!C:BG, 16, FALSE)</f>
        <v>#N/A</v>
      </c>
      <c r="AM67" s="53" t="e">
        <f>T67-U67-VLOOKUP(C67, Вчера_КовиВак!C:BG, 18, FALSE)</f>
        <v>#N/A</v>
      </c>
      <c r="AN67" s="53" t="e">
        <f>V67-W67-VLOOKUP(C67, Вчера_КовиВак!C:BG, 20, FALSE)</f>
        <v>#N/A</v>
      </c>
      <c r="AO67" s="53" t="e">
        <f>X67-Y67-VLOOKUP(C67, Вчера_КовиВак!C:BG, 22, FALSE)</f>
        <v>#N/A</v>
      </c>
      <c r="AP67" s="53" t="e">
        <f>VLOOKUP(C67, Вчера_КовиВак!C:BG, 24, FALSE)+E67*2-U67-W67-Y67-Z67</f>
        <v>#N/A</v>
      </c>
    </row>
    <row r="68" spans="1:42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IF(ISNA(VLOOKUP(C68,Вчера_КовиВак!C:C, 1, FALSE)),"ошибка",0)</f>
        <v>ошибка</v>
      </c>
      <c r="AD68" s="55"/>
      <c r="AE68" s="53" t="e">
        <f>D68-E68-VLOOKUP(C68, Вчера_КовиВак!C:BG, 2, FALSE)</f>
        <v>#N/A</v>
      </c>
      <c r="AF68" s="53" t="e">
        <f>F68-G68-VLOOKUP(C68, Вчера_КовиВак!C:BG, 4, FALSE)</f>
        <v>#N/A</v>
      </c>
      <c r="AG68" s="53" t="e">
        <f>H68-I68-VLOOKUP(C68, Вчера_КовиВак!C:BG, 6, FALSE)</f>
        <v>#N/A</v>
      </c>
      <c r="AH68" s="53" t="e">
        <f>J68-K68-VLOOKUP(C68, Вчера_КовиВак!C:BG, 8, FALSE)</f>
        <v>#N/A</v>
      </c>
      <c r="AI68" s="53" t="e">
        <f>L68-M68-VLOOKUP(C68, Вчера_КовиВак!C:BG, 10, FALSE)</f>
        <v>#N/A</v>
      </c>
      <c r="AJ68" s="53" t="e">
        <f>N68-O68-VLOOKUP(C68, Вчера_КовиВак!C:BG, 12, FALSE)</f>
        <v>#N/A</v>
      </c>
      <c r="AK68" s="53" t="e">
        <f>P68-Q68-VLOOKUP(C68, Вчера_КовиВак!C:BG, 14, FALSE)</f>
        <v>#N/A</v>
      </c>
      <c r="AL68" s="53" t="e">
        <f>R68-S68-VLOOKUP(C68, Вчера_КовиВак!C:BG, 16, FALSE)</f>
        <v>#N/A</v>
      </c>
      <c r="AM68" s="53" t="e">
        <f>T68-U68-VLOOKUP(C68, Вчера_КовиВак!C:BG, 18, FALSE)</f>
        <v>#N/A</v>
      </c>
      <c r="AN68" s="53" t="e">
        <f>V68-W68-VLOOKUP(C68, Вчера_КовиВак!C:BG, 20, FALSE)</f>
        <v>#N/A</v>
      </c>
      <c r="AO68" s="53" t="e">
        <f>X68-Y68-VLOOKUP(C68, Вчера_КовиВак!C:BG, 22, FALSE)</f>
        <v>#N/A</v>
      </c>
      <c r="AP68" s="53" t="e">
        <f>VLOOKUP(C68, Вчера_КовиВак!C:BG, 24, FALSE)+E68*2-U68-W68-Y68-Z68</f>
        <v>#N/A</v>
      </c>
    </row>
    <row r="69" spans="1:42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IF(ISNA(VLOOKUP(C69,Вчера_КовиВак!C:C, 1, FALSE)),"ошибка",0)</f>
        <v>ошибка</v>
      </c>
      <c r="AD69" s="55"/>
      <c r="AE69" s="53" t="e">
        <f>D69-E69-VLOOKUP(C69, Вчера_КовиВак!C:BG, 2, FALSE)</f>
        <v>#N/A</v>
      </c>
      <c r="AF69" s="53" t="e">
        <f>F69-G69-VLOOKUP(C69, Вчера_КовиВак!C:BG, 4, FALSE)</f>
        <v>#N/A</v>
      </c>
      <c r="AG69" s="53" t="e">
        <f>H69-I69-VLOOKUP(C69, Вчера_КовиВак!C:BG, 6, FALSE)</f>
        <v>#N/A</v>
      </c>
      <c r="AH69" s="53" t="e">
        <f>J69-K69-VLOOKUP(C69, Вчера_КовиВак!C:BG, 8, FALSE)</f>
        <v>#N/A</v>
      </c>
      <c r="AI69" s="53" t="e">
        <f>L69-M69-VLOOKUP(C69, Вчера_КовиВак!C:BG, 10, FALSE)</f>
        <v>#N/A</v>
      </c>
      <c r="AJ69" s="53" t="e">
        <f>N69-O69-VLOOKUP(C69, Вчера_КовиВак!C:BG, 12, FALSE)</f>
        <v>#N/A</v>
      </c>
      <c r="AK69" s="53" t="e">
        <f>P69-Q69-VLOOKUP(C69, Вчера_КовиВак!C:BG, 14, FALSE)</f>
        <v>#N/A</v>
      </c>
      <c r="AL69" s="53" t="e">
        <f>R69-S69-VLOOKUP(C69, Вчера_КовиВак!C:BG, 16, FALSE)</f>
        <v>#N/A</v>
      </c>
      <c r="AM69" s="53" t="e">
        <f>T69-U69-VLOOKUP(C69, Вчера_КовиВак!C:BG, 18, FALSE)</f>
        <v>#N/A</v>
      </c>
      <c r="AN69" s="53" t="e">
        <f>V69-W69-VLOOKUP(C69, Вчера_КовиВак!C:BG, 20, FALSE)</f>
        <v>#N/A</v>
      </c>
      <c r="AO69" s="53" t="e">
        <f>X69-Y69-VLOOKUP(C69, Вчера_КовиВак!C:BG, 22, FALSE)</f>
        <v>#N/A</v>
      </c>
      <c r="AP69" s="53" t="e">
        <f>VLOOKUP(C69, Вчера_КовиВак!C:BG, 24, FALSE)+E69*2-U69-W69-Y69-Z69</f>
        <v>#N/A</v>
      </c>
    </row>
    <row r="70" spans="1:42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IF(ISNA(VLOOKUP(C70,Вчера_КовиВак!C:C, 1, FALSE)),"ошибка",0)</f>
        <v>ошибка</v>
      </c>
      <c r="AD70" s="55"/>
      <c r="AE70" s="53" t="e">
        <f>D70-E70-VLOOKUP(C70, Вчера_КовиВак!C:BG, 2, FALSE)</f>
        <v>#N/A</v>
      </c>
      <c r="AF70" s="53" t="e">
        <f>F70-G70-VLOOKUP(C70, Вчера_КовиВак!C:BG, 4, FALSE)</f>
        <v>#N/A</v>
      </c>
      <c r="AG70" s="53" t="e">
        <f>H70-I70-VLOOKUP(C70, Вчера_КовиВак!C:BG, 6, FALSE)</f>
        <v>#N/A</v>
      </c>
      <c r="AH70" s="53" t="e">
        <f>J70-K70-VLOOKUP(C70, Вчера_КовиВак!C:BG, 8, FALSE)</f>
        <v>#N/A</v>
      </c>
      <c r="AI70" s="53" t="e">
        <f>L70-M70-VLOOKUP(C70, Вчера_КовиВак!C:BG, 10, FALSE)</f>
        <v>#N/A</v>
      </c>
      <c r="AJ70" s="53" t="e">
        <f>N70-O70-VLOOKUP(C70, Вчера_КовиВак!C:BG, 12, FALSE)</f>
        <v>#N/A</v>
      </c>
      <c r="AK70" s="53" t="e">
        <f>P70-Q70-VLOOKUP(C70, Вчера_КовиВак!C:BG, 14, FALSE)</f>
        <v>#N/A</v>
      </c>
      <c r="AL70" s="53" t="e">
        <f>R70-S70-VLOOKUP(C70, Вчера_КовиВак!C:BG, 16, FALSE)</f>
        <v>#N/A</v>
      </c>
      <c r="AM70" s="53" t="e">
        <f>T70-U70-VLOOKUP(C70, Вчера_КовиВак!C:BG, 18, FALSE)</f>
        <v>#N/A</v>
      </c>
      <c r="AN70" s="53" t="e">
        <f>V70-W70-VLOOKUP(C70, Вчера_КовиВак!C:BG, 20, FALSE)</f>
        <v>#N/A</v>
      </c>
      <c r="AO70" s="53" t="e">
        <f>X70-Y70-VLOOKUP(C70, Вчера_КовиВак!C:BG, 22, FALSE)</f>
        <v>#N/A</v>
      </c>
      <c r="AP70" s="53" t="e">
        <f>VLOOKUP(C70, Вчера_КовиВак!C:BG, 24, FALSE)+E70*2-U70-W70-Y70-Z70</f>
        <v>#N/A</v>
      </c>
    </row>
    <row r="71" spans="1:42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IF(ISNA(VLOOKUP(C71,Вчера_КовиВак!C:C, 1, FALSE)),"ошибка",0)</f>
        <v>ошибка</v>
      </c>
      <c r="AD71" s="55"/>
      <c r="AE71" s="53" t="e">
        <f>D71-E71-VLOOKUP(C71, Вчера_КовиВак!C:BG, 2, FALSE)</f>
        <v>#N/A</v>
      </c>
      <c r="AF71" s="53" t="e">
        <f>F71-G71-VLOOKUP(C71, Вчера_КовиВак!C:BG, 4, FALSE)</f>
        <v>#N/A</v>
      </c>
      <c r="AG71" s="53" t="e">
        <f>H71-I71-VLOOKUP(C71, Вчера_КовиВак!C:BG, 6, FALSE)</f>
        <v>#N/A</v>
      </c>
      <c r="AH71" s="53" t="e">
        <f>J71-K71-VLOOKUP(C71, Вчера_КовиВак!C:BG, 8, FALSE)</f>
        <v>#N/A</v>
      </c>
      <c r="AI71" s="53" t="e">
        <f>L71-M71-VLOOKUP(C71, Вчера_КовиВак!C:BG, 10, FALSE)</f>
        <v>#N/A</v>
      </c>
      <c r="AJ71" s="53" t="e">
        <f>N71-O71-VLOOKUP(C71, Вчера_КовиВак!C:BG, 12, FALSE)</f>
        <v>#N/A</v>
      </c>
      <c r="AK71" s="53" t="e">
        <f>P71-Q71-VLOOKUP(C71, Вчера_КовиВак!C:BG, 14, FALSE)</f>
        <v>#N/A</v>
      </c>
      <c r="AL71" s="53" t="e">
        <f>R71-S71-VLOOKUP(C71, Вчера_КовиВак!C:BG, 16, FALSE)</f>
        <v>#N/A</v>
      </c>
      <c r="AM71" s="53" t="e">
        <f>T71-U71-VLOOKUP(C71, Вчера_КовиВак!C:BG, 18, FALSE)</f>
        <v>#N/A</v>
      </c>
      <c r="AN71" s="53" t="e">
        <f>V71-W71-VLOOKUP(C71, Вчера_КовиВак!C:BG, 20, FALSE)</f>
        <v>#N/A</v>
      </c>
      <c r="AO71" s="53" t="e">
        <f>X71-Y71-VLOOKUP(C71, Вчера_КовиВак!C:BG, 22, FALSE)</f>
        <v>#N/A</v>
      </c>
      <c r="AP71" s="53" t="e">
        <f>VLOOKUP(C71, Вчера_КовиВак!C:BG, 24, FALSE)+E71*2-U71-W71-Y71-Z71</f>
        <v>#N/A</v>
      </c>
    </row>
    <row r="72" spans="1:42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IF(ISNA(VLOOKUP(C72,Вчера_КовиВак!C:C, 1, FALSE)),"ошибка",0)</f>
        <v>ошибка</v>
      </c>
      <c r="AD72" s="55"/>
      <c r="AE72" s="53" t="e">
        <f>D72-E72-VLOOKUP(C72, Вчера_КовиВак!C:BG, 2, FALSE)</f>
        <v>#N/A</v>
      </c>
      <c r="AF72" s="53" t="e">
        <f>F72-G72-VLOOKUP(C72, Вчера_КовиВак!C:BG, 4, FALSE)</f>
        <v>#N/A</v>
      </c>
      <c r="AG72" s="53" t="e">
        <f>H72-I72-VLOOKUP(C72, Вчера_КовиВак!C:BG, 6, FALSE)</f>
        <v>#N/A</v>
      </c>
      <c r="AH72" s="53" t="e">
        <f>J72-K72-VLOOKUP(C72, Вчера_КовиВак!C:BG, 8, FALSE)</f>
        <v>#N/A</v>
      </c>
      <c r="AI72" s="53" t="e">
        <f>L72-M72-VLOOKUP(C72, Вчера_КовиВак!C:BG, 10, FALSE)</f>
        <v>#N/A</v>
      </c>
      <c r="AJ72" s="53" t="e">
        <f>N72-O72-VLOOKUP(C72, Вчера_КовиВак!C:BG, 12, FALSE)</f>
        <v>#N/A</v>
      </c>
      <c r="AK72" s="53" t="e">
        <f>P72-Q72-VLOOKUP(C72, Вчера_КовиВак!C:BG, 14, FALSE)</f>
        <v>#N/A</v>
      </c>
      <c r="AL72" s="53" t="e">
        <f>R72-S72-VLOOKUP(C72, Вчера_КовиВак!C:BG, 16, FALSE)</f>
        <v>#N/A</v>
      </c>
      <c r="AM72" s="53" t="e">
        <f>T72-U72-VLOOKUP(C72, Вчера_КовиВак!C:BG, 18, FALSE)</f>
        <v>#N/A</v>
      </c>
      <c r="AN72" s="53" t="e">
        <f>V72-W72-VLOOKUP(C72, Вчера_КовиВак!C:BG, 20, FALSE)</f>
        <v>#N/A</v>
      </c>
      <c r="AO72" s="53" t="e">
        <f>X72-Y72-VLOOKUP(C72, Вчера_КовиВак!C:BG, 22, FALSE)</f>
        <v>#N/A</v>
      </c>
      <c r="AP72" s="53" t="e">
        <f>VLOOKUP(C72, Вчера_КовиВак!C:BG, 24, FALSE)+E72*2-U72-W72-Y72-Z72</f>
        <v>#N/A</v>
      </c>
    </row>
    <row r="73" spans="1:42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IF(ISNA(VLOOKUP(C73,Вчера_КовиВак!C:C, 1, FALSE)),"ошибка",0)</f>
        <v>ошибка</v>
      </c>
      <c r="AD73" s="55"/>
      <c r="AE73" s="53" t="e">
        <f>D73-E73-VLOOKUP(C73, Вчера_КовиВак!C:BG, 2, FALSE)</f>
        <v>#N/A</v>
      </c>
      <c r="AF73" s="53" t="e">
        <f>F73-G73-VLOOKUP(C73, Вчера_КовиВак!C:BG, 4, FALSE)</f>
        <v>#N/A</v>
      </c>
      <c r="AG73" s="53" t="e">
        <f>H73-I73-VLOOKUP(C73, Вчера_КовиВак!C:BG, 6, FALSE)</f>
        <v>#N/A</v>
      </c>
      <c r="AH73" s="53" t="e">
        <f>J73-K73-VLOOKUP(C73, Вчера_КовиВак!C:BG, 8, FALSE)</f>
        <v>#N/A</v>
      </c>
      <c r="AI73" s="53" t="e">
        <f>L73-M73-VLOOKUP(C73, Вчера_КовиВак!C:BG, 10, FALSE)</f>
        <v>#N/A</v>
      </c>
      <c r="AJ73" s="53" t="e">
        <f>N73-O73-VLOOKUP(C73, Вчера_КовиВак!C:BG, 12, FALSE)</f>
        <v>#N/A</v>
      </c>
      <c r="AK73" s="53" t="e">
        <f>P73-Q73-VLOOKUP(C73, Вчера_КовиВак!C:BG, 14, FALSE)</f>
        <v>#N/A</v>
      </c>
      <c r="AL73" s="53" t="e">
        <f>R73-S73-VLOOKUP(C73, Вчера_КовиВак!C:BG, 16, FALSE)</f>
        <v>#N/A</v>
      </c>
      <c r="AM73" s="53" t="e">
        <f>T73-U73-VLOOKUP(C73, Вчера_КовиВак!C:BG, 18, FALSE)</f>
        <v>#N/A</v>
      </c>
      <c r="AN73" s="53" t="e">
        <f>V73-W73-VLOOKUP(C73, Вчера_КовиВак!C:BG, 20, FALSE)</f>
        <v>#N/A</v>
      </c>
      <c r="AO73" s="53" t="e">
        <f>X73-Y73-VLOOKUP(C73, Вчера_КовиВак!C:BG, 22, FALSE)</f>
        <v>#N/A</v>
      </c>
      <c r="AP73" s="53" t="e">
        <f>VLOOKUP(C73, Вчера_КовиВак!C:BG, 24, FALSE)+E73*2-U73-W73-Y73-Z73</f>
        <v>#N/A</v>
      </c>
    </row>
    <row r="74" spans="1:42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IF(ISNA(VLOOKUP(C74,Вчера_КовиВак!C:C, 1, FALSE)),"ошибка",0)</f>
        <v>ошибка</v>
      </c>
      <c r="AD74" s="55"/>
      <c r="AE74" s="53" t="e">
        <f>D74-E74-VLOOKUP(C74, Вчера_КовиВак!C:BG, 2, FALSE)</f>
        <v>#N/A</v>
      </c>
      <c r="AF74" s="53" t="e">
        <f>F74-G74-VLOOKUP(C74, Вчера_КовиВак!C:BG, 4, FALSE)</f>
        <v>#N/A</v>
      </c>
      <c r="AG74" s="53" t="e">
        <f>H74-I74-VLOOKUP(C74, Вчера_КовиВак!C:BG, 6, FALSE)</f>
        <v>#N/A</v>
      </c>
      <c r="AH74" s="53" t="e">
        <f>J74-K74-VLOOKUP(C74, Вчера_КовиВак!C:BG, 8, FALSE)</f>
        <v>#N/A</v>
      </c>
      <c r="AI74" s="53" t="e">
        <f>L74-M74-VLOOKUP(C74, Вчера_КовиВак!C:BG, 10, FALSE)</f>
        <v>#N/A</v>
      </c>
      <c r="AJ74" s="53" t="e">
        <f>N74-O74-VLOOKUP(C74, Вчера_КовиВак!C:BG, 12, FALSE)</f>
        <v>#N/A</v>
      </c>
      <c r="AK74" s="53" t="e">
        <f>P74-Q74-VLOOKUP(C74, Вчера_КовиВак!C:BG, 14, FALSE)</f>
        <v>#N/A</v>
      </c>
      <c r="AL74" s="53" t="e">
        <f>R74-S74-VLOOKUP(C74, Вчера_КовиВак!C:BG, 16, FALSE)</f>
        <v>#N/A</v>
      </c>
      <c r="AM74" s="53" t="e">
        <f>T74-U74-VLOOKUP(C74, Вчера_КовиВак!C:BG, 18, FALSE)</f>
        <v>#N/A</v>
      </c>
      <c r="AN74" s="53" t="e">
        <f>V74-W74-VLOOKUP(C74, Вчера_КовиВак!C:BG, 20, FALSE)</f>
        <v>#N/A</v>
      </c>
      <c r="AO74" s="53" t="e">
        <f>X74-Y74-VLOOKUP(C74, Вчера_КовиВак!C:BG, 22, FALSE)</f>
        <v>#N/A</v>
      </c>
      <c r="AP74" s="53" t="e">
        <f>VLOOKUP(C74, Вчера_КовиВак!C:BG, 24, FALSE)+E74*2-U74-W74-Y74-Z74</f>
        <v>#N/A</v>
      </c>
    </row>
    <row r="75" spans="1:42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IF(ISNA(VLOOKUP(C75,Вчера_КовиВак!C:C, 1, FALSE)),"ошибка",0)</f>
        <v>ошибка</v>
      </c>
      <c r="AD75" s="55"/>
      <c r="AE75" s="53" t="e">
        <f>D75-E75-VLOOKUP(C75, Вчера_КовиВак!C:BG, 2, FALSE)</f>
        <v>#N/A</v>
      </c>
      <c r="AF75" s="53" t="e">
        <f>F75-G75-VLOOKUP(C75, Вчера_КовиВак!C:BG, 4, FALSE)</f>
        <v>#N/A</v>
      </c>
      <c r="AG75" s="53" t="e">
        <f>H75-I75-VLOOKUP(C75, Вчера_КовиВак!C:BG, 6, FALSE)</f>
        <v>#N/A</v>
      </c>
      <c r="AH75" s="53" t="e">
        <f>J75-K75-VLOOKUP(C75, Вчера_КовиВак!C:BG, 8, FALSE)</f>
        <v>#N/A</v>
      </c>
      <c r="AI75" s="53" t="e">
        <f>L75-M75-VLOOKUP(C75, Вчера_КовиВак!C:BG, 10, FALSE)</f>
        <v>#N/A</v>
      </c>
      <c r="AJ75" s="53" t="e">
        <f>N75-O75-VLOOKUP(C75, Вчера_КовиВак!C:BG, 12, FALSE)</f>
        <v>#N/A</v>
      </c>
      <c r="AK75" s="53" t="e">
        <f>P75-Q75-VLOOKUP(C75, Вчера_КовиВак!C:BG, 14, FALSE)</f>
        <v>#N/A</v>
      </c>
      <c r="AL75" s="53" t="e">
        <f>R75-S75-VLOOKUP(C75, Вчера_КовиВак!C:BG, 16, FALSE)</f>
        <v>#N/A</v>
      </c>
      <c r="AM75" s="53" t="e">
        <f>T75-U75-VLOOKUP(C75, Вчера_КовиВак!C:BG, 18, FALSE)</f>
        <v>#N/A</v>
      </c>
      <c r="AN75" s="53" t="e">
        <f>V75-W75-VLOOKUP(C75, Вчера_КовиВак!C:BG, 20, FALSE)</f>
        <v>#N/A</v>
      </c>
      <c r="AO75" s="53" t="e">
        <f>X75-Y75-VLOOKUP(C75, Вчера_КовиВак!C:BG, 22, FALSE)</f>
        <v>#N/A</v>
      </c>
      <c r="AP75" s="53" t="e">
        <f>VLOOKUP(C75, Вчера_КовиВак!C:BG, 24, FALSE)+E75*2-U75-W75-Y75-Z75</f>
        <v>#N/A</v>
      </c>
    </row>
    <row r="76" spans="1:42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IF(ISNA(VLOOKUP(C76,Вчера_КовиВак!C:C, 1, FALSE)),"ошибка",0)</f>
        <v>ошибка</v>
      </c>
      <c r="AD76" s="55"/>
      <c r="AE76" s="53" t="e">
        <f>D76-E76-VLOOKUP(C76, Вчера_КовиВак!C:BG, 2, FALSE)</f>
        <v>#N/A</v>
      </c>
      <c r="AF76" s="53" t="e">
        <f>F76-G76-VLOOKUP(C76, Вчера_КовиВак!C:BG, 4, FALSE)</f>
        <v>#N/A</v>
      </c>
      <c r="AG76" s="53" t="e">
        <f>H76-I76-VLOOKUP(C76, Вчера_КовиВак!C:BG, 6, FALSE)</f>
        <v>#N/A</v>
      </c>
      <c r="AH76" s="53" t="e">
        <f>J76-K76-VLOOKUP(C76, Вчера_КовиВак!C:BG, 8, FALSE)</f>
        <v>#N/A</v>
      </c>
      <c r="AI76" s="53" t="e">
        <f>L76-M76-VLOOKUP(C76, Вчера_КовиВак!C:BG, 10, FALSE)</f>
        <v>#N/A</v>
      </c>
      <c r="AJ76" s="53" t="e">
        <f>N76-O76-VLOOKUP(C76, Вчера_КовиВак!C:BG, 12, FALSE)</f>
        <v>#N/A</v>
      </c>
      <c r="AK76" s="53" t="e">
        <f>P76-Q76-VLOOKUP(C76, Вчера_КовиВак!C:BG, 14, FALSE)</f>
        <v>#N/A</v>
      </c>
      <c r="AL76" s="53" t="e">
        <f>R76-S76-VLOOKUP(C76, Вчера_КовиВак!C:BG, 16, FALSE)</f>
        <v>#N/A</v>
      </c>
      <c r="AM76" s="53" t="e">
        <f>T76-U76-VLOOKUP(C76, Вчера_КовиВак!C:BG, 18, FALSE)</f>
        <v>#N/A</v>
      </c>
      <c r="AN76" s="53" t="e">
        <f>V76-W76-VLOOKUP(C76, Вчера_КовиВак!C:BG, 20, FALSE)</f>
        <v>#N/A</v>
      </c>
      <c r="AO76" s="53" t="e">
        <f>X76-Y76-VLOOKUP(C76, Вчера_КовиВак!C:BG, 22, FALSE)</f>
        <v>#N/A</v>
      </c>
      <c r="AP76" s="53" t="e">
        <f>VLOOKUP(C76, Вчера_КовиВак!C:BG, 24, FALSE)+E76*2-U76-W76-Y76-Z76</f>
        <v>#N/A</v>
      </c>
    </row>
    <row r="77" spans="1:42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IF(ISNA(VLOOKUP(C77,Вчера_КовиВак!C:C, 1, FALSE)),"ошибка",0)</f>
        <v>ошибка</v>
      </c>
      <c r="AD77" s="55"/>
      <c r="AE77" s="53" t="e">
        <f>D77-E77-VLOOKUP(C77, Вчера_КовиВак!C:BG, 2, FALSE)</f>
        <v>#N/A</v>
      </c>
      <c r="AF77" s="53" t="e">
        <f>F77-G77-VLOOKUP(C77, Вчера_КовиВак!C:BG, 4, FALSE)</f>
        <v>#N/A</v>
      </c>
      <c r="AG77" s="53" t="e">
        <f>H77-I77-VLOOKUP(C77, Вчера_КовиВак!C:BG, 6, FALSE)</f>
        <v>#N/A</v>
      </c>
      <c r="AH77" s="53" t="e">
        <f>J77-K77-VLOOKUP(C77, Вчера_КовиВак!C:BG, 8, FALSE)</f>
        <v>#N/A</v>
      </c>
      <c r="AI77" s="53" t="e">
        <f>L77-M77-VLOOKUP(C77, Вчера_КовиВак!C:BG, 10, FALSE)</f>
        <v>#N/A</v>
      </c>
      <c r="AJ77" s="53" t="e">
        <f>N77-O77-VLOOKUP(C77, Вчера_КовиВак!C:BG, 12, FALSE)</f>
        <v>#N/A</v>
      </c>
      <c r="AK77" s="53" t="e">
        <f>P77-Q77-VLOOKUP(C77, Вчера_КовиВак!C:BG, 14, FALSE)</f>
        <v>#N/A</v>
      </c>
      <c r="AL77" s="53" t="e">
        <f>R77-S77-VLOOKUP(C77, Вчера_КовиВак!C:BG, 16, FALSE)</f>
        <v>#N/A</v>
      </c>
      <c r="AM77" s="53" t="e">
        <f>T77-U77-VLOOKUP(C77, Вчера_КовиВак!C:BG, 18, FALSE)</f>
        <v>#N/A</v>
      </c>
      <c r="AN77" s="53" t="e">
        <f>V77-W77-VLOOKUP(C77, Вчера_КовиВак!C:BG, 20, FALSE)</f>
        <v>#N/A</v>
      </c>
      <c r="AO77" s="53" t="e">
        <f>X77-Y77-VLOOKUP(C77, Вчера_КовиВак!C:BG, 22, FALSE)</f>
        <v>#N/A</v>
      </c>
      <c r="AP77" s="53" t="e">
        <f>VLOOKUP(C77, Вчера_КовиВак!C:BG, 24, FALSE)+E77*2-U77-W77-Y77-Z77</f>
        <v>#N/A</v>
      </c>
    </row>
    <row r="78" spans="1:42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IF(ISNA(VLOOKUP(C78,Вчера_КовиВак!C:C, 1, FALSE)),"ошибка",0)</f>
        <v>ошибка</v>
      </c>
      <c r="AD78" s="55"/>
      <c r="AE78" s="53" t="e">
        <f>D78-E78-VLOOKUP(C78, Вчера_КовиВак!C:BG, 2, FALSE)</f>
        <v>#N/A</v>
      </c>
      <c r="AF78" s="53" t="e">
        <f>F78-G78-VLOOKUP(C78, Вчера_КовиВак!C:BG, 4, FALSE)</f>
        <v>#N/A</v>
      </c>
      <c r="AG78" s="53" t="e">
        <f>H78-I78-VLOOKUP(C78, Вчера_КовиВак!C:BG, 6, FALSE)</f>
        <v>#N/A</v>
      </c>
      <c r="AH78" s="53" t="e">
        <f>J78-K78-VLOOKUP(C78, Вчера_КовиВак!C:BG, 8, FALSE)</f>
        <v>#N/A</v>
      </c>
      <c r="AI78" s="53" t="e">
        <f>L78-M78-VLOOKUP(C78, Вчера_КовиВак!C:BG, 10, FALSE)</f>
        <v>#N/A</v>
      </c>
      <c r="AJ78" s="53" t="e">
        <f>N78-O78-VLOOKUP(C78, Вчера_КовиВак!C:BG, 12, FALSE)</f>
        <v>#N/A</v>
      </c>
      <c r="AK78" s="53" t="e">
        <f>P78-Q78-VLOOKUP(C78, Вчера_КовиВак!C:BG, 14, FALSE)</f>
        <v>#N/A</v>
      </c>
      <c r="AL78" s="53" t="e">
        <f>R78-S78-VLOOKUP(C78, Вчера_КовиВак!C:BG, 16, FALSE)</f>
        <v>#N/A</v>
      </c>
      <c r="AM78" s="53" t="e">
        <f>T78-U78-VLOOKUP(C78, Вчера_КовиВак!C:BG, 18, FALSE)</f>
        <v>#N/A</v>
      </c>
      <c r="AN78" s="53" t="e">
        <f>V78-W78-VLOOKUP(C78, Вчера_КовиВак!C:BG, 20, FALSE)</f>
        <v>#N/A</v>
      </c>
      <c r="AO78" s="53" t="e">
        <f>X78-Y78-VLOOKUP(C78, Вчера_КовиВак!C:BG, 22, FALSE)</f>
        <v>#N/A</v>
      </c>
      <c r="AP78" s="53" t="e">
        <f>VLOOKUP(C78, Вчера_КовиВак!C:BG, 24, FALSE)+E78*2-U78-W78-Y78-Z78</f>
        <v>#N/A</v>
      </c>
    </row>
    <row r="79" spans="1:42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IF(ISNA(VLOOKUP(C79,Вчера_КовиВак!C:C, 1, FALSE)),"ошибка",0)</f>
        <v>ошибка</v>
      </c>
      <c r="AD79" s="55"/>
      <c r="AE79" s="53" t="e">
        <f>D79-E79-VLOOKUP(C79, Вчера_КовиВак!C:BG, 2, FALSE)</f>
        <v>#N/A</v>
      </c>
      <c r="AF79" s="53" t="e">
        <f>F79-G79-VLOOKUP(C79, Вчера_КовиВак!C:BG, 4, FALSE)</f>
        <v>#N/A</v>
      </c>
      <c r="AG79" s="53" t="e">
        <f>H79-I79-VLOOKUP(C79, Вчера_КовиВак!C:BG, 6, FALSE)</f>
        <v>#N/A</v>
      </c>
      <c r="AH79" s="53" t="e">
        <f>J79-K79-VLOOKUP(C79, Вчера_КовиВак!C:BG, 8, FALSE)</f>
        <v>#N/A</v>
      </c>
      <c r="AI79" s="53" t="e">
        <f>L79-M79-VLOOKUP(C79, Вчера_КовиВак!C:BG, 10, FALSE)</f>
        <v>#N/A</v>
      </c>
      <c r="AJ79" s="53" t="e">
        <f>N79-O79-VLOOKUP(C79, Вчера_КовиВак!C:BG, 12, FALSE)</f>
        <v>#N/A</v>
      </c>
      <c r="AK79" s="53" t="e">
        <f>P79-Q79-VLOOKUP(C79, Вчера_КовиВак!C:BG, 14, FALSE)</f>
        <v>#N/A</v>
      </c>
      <c r="AL79" s="53" t="e">
        <f>R79-S79-VLOOKUP(C79, Вчера_КовиВак!C:BG, 16, FALSE)</f>
        <v>#N/A</v>
      </c>
      <c r="AM79" s="53" t="e">
        <f>T79-U79-VLOOKUP(C79, Вчера_КовиВак!C:BG, 18, FALSE)</f>
        <v>#N/A</v>
      </c>
      <c r="AN79" s="53" t="e">
        <f>V79-W79-VLOOKUP(C79, Вчера_КовиВак!C:BG, 20, FALSE)</f>
        <v>#N/A</v>
      </c>
      <c r="AO79" s="53" t="e">
        <f>X79-Y79-VLOOKUP(C79, Вчера_КовиВак!C:BG, 22, FALSE)</f>
        <v>#N/A</v>
      </c>
      <c r="AP79" s="53" t="e">
        <f>VLOOKUP(C79, Вчера_КовиВак!C:BG, 24, FALSE)+E79*2-U79-W79-Y79-Z79</f>
        <v>#N/A</v>
      </c>
    </row>
    <row r="80" spans="1:42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IF(ISNA(VLOOKUP(C80,Вчера_КовиВак!C:C, 1, FALSE)),"ошибка",0)</f>
        <v>ошибка</v>
      </c>
      <c r="AD80" s="55"/>
      <c r="AE80" s="53" t="e">
        <f>D80-E80-VLOOKUP(C80, Вчера_КовиВак!C:BG, 2, FALSE)</f>
        <v>#N/A</v>
      </c>
      <c r="AF80" s="53" t="e">
        <f>F80-G80-VLOOKUP(C80, Вчера_КовиВак!C:BG, 4, FALSE)</f>
        <v>#N/A</v>
      </c>
      <c r="AG80" s="53" t="e">
        <f>H80-I80-VLOOKUP(C80, Вчера_КовиВак!C:BG, 6, FALSE)</f>
        <v>#N/A</v>
      </c>
      <c r="AH80" s="53" t="e">
        <f>J80-K80-VLOOKUP(C80, Вчера_КовиВак!C:BG, 8, FALSE)</f>
        <v>#N/A</v>
      </c>
      <c r="AI80" s="53" t="e">
        <f>L80-M80-VLOOKUP(C80, Вчера_КовиВак!C:BG, 10, FALSE)</f>
        <v>#N/A</v>
      </c>
      <c r="AJ80" s="53" t="e">
        <f>N80-O80-VLOOKUP(C80, Вчера_КовиВак!C:BG, 12, FALSE)</f>
        <v>#N/A</v>
      </c>
      <c r="AK80" s="53" t="e">
        <f>P80-Q80-VLOOKUP(C80, Вчера_КовиВак!C:BG, 14, FALSE)</f>
        <v>#N/A</v>
      </c>
      <c r="AL80" s="53" t="e">
        <f>R80-S80-VLOOKUP(C80, Вчера_КовиВак!C:BG, 16, FALSE)</f>
        <v>#N/A</v>
      </c>
      <c r="AM80" s="53" t="e">
        <f>T80-U80-VLOOKUP(C80, Вчера_КовиВак!C:BG, 18, FALSE)</f>
        <v>#N/A</v>
      </c>
      <c r="AN80" s="53" t="e">
        <f>V80-W80-VLOOKUP(C80, Вчера_КовиВак!C:BG, 20, FALSE)</f>
        <v>#N/A</v>
      </c>
      <c r="AO80" s="53" t="e">
        <f>X80-Y80-VLOOKUP(C80, Вчера_КовиВак!C:BG, 22, FALSE)</f>
        <v>#N/A</v>
      </c>
      <c r="AP80" s="53" t="e">
        <f>VLOOKUP(C80, Вчера_КовиВак!C:BG, 24, FALSE)+E80*2-U80-W80-Y80-Z80</f>
        <v>#N/A</v>
      </c>
    </row>
    <row r="81" spans="1:42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IF(ISNA(VLOOKUP(C81,Вчера_КовиВак!C:C, 1, FALSE)),"ошибка",0)</f>
        <v>ошибка</v>
      </c>
      <c r="AD81" s="55"/>
      <c r="AE81" s="53" t="e">
        <f>D81-E81-VLOOKUP(C81, Вчера_КовиВак!C:BG, 2, FALSE)</f>
        <v>#N/A</v>
      </c>
      <c r="AF81" s="53" t="e">
        <f>F81-G81-VLOOKUP(C81, Вчера_КовиВак!C:BG, 4, FALSE)</f>
        <v>#N/A</v>
      </c>
      <c r="AG81" s="53" t="e">
        <f>H81-I81-VLOOKUP(C81, Вчера_КовиВак!C:BG, 6, FALSE)</f>
        <v>#N/A</v>
      </c>
      <c r="AH81" s="53" t="e">
        <f>J81-K81-VLOOKUP(C81, Вчера_КовиВак!C:BG, 8, FALSE)</f>
        <v>#N/A</v>
      </c>
      <c r="AI81" s="53" t="e">
        <f>L81-M81-VLOOKUP(C81, Вчера_КовиВак!C:BG, 10, FALSE)</f>
        <v>#N/A</v>
      </c>
      <c r="AJ81" s="53" t="e">
        <f>N81-O81-VLOOKUP(C81, Вчера_КовиВак!C:BG, 12, FALSE)</f>
        <v>#N/A</v>
      </c>
      <c r="AK81" s="53" t="e">
        <f>P81-Q81-VLOOKUP(C81, Вчера_КовиВак!C:BG, 14, FALSE)</f>
        <v>#N/A</v>
      </c>
      <c r="AL81" s="53" t="e">
        <f>R81-S81-VLOOKUP(C81, Вчера_КовиВак!C:BG, 16, FALSE)</f>
        <v>#N/A</v>
      </c>
      <c r="AM81" s="53" t="e">
        <f>T81-U81-VLOOKUP(C81, Вчера_КовиВак!C:BG, 18, FALSE)</f>
        <v>#N/A</v>
      </c>
      <c r="AN81" s="53" t="e">
        <f>V81-W81-VLOOKUP(C81, Вчера_КовиВак!C:BG, 20, FALSE)</f>
        <v>#N/A</v>
      </c>
      <c r="AO81" s="53" t="e">
        <f>X81-Y81-VLOOKUP(C81, Вчера_КовиВак!C:BG, 22, FALSE)</f>
        <v>#N/A</v>
      </c>
      <c r="AP81" s="53" t="e">
        <f>VLOOKUP(C81, Вчера_КовиВак!C:BG, 24, FALSE)+E81*2-U81-W81-Y81-Z81</f>
        <v>#N/A</v>
      </c>
    </row>
    <row r="82" spans="1:42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IF(ISNA(VLOOKUP(C82,Вчера_КовиВак!C:C, 1, FALSE)),"ошибка",0)</f>
        <v>ошибка</v>
      </c>
      <c r="AD82" s="55"/>
      <c r="AE82" s="53" t="e">
        <f>D82-E82-VLOOKUP(C82, Вчера_КовиВак!C:BG, 2, FALSE)</f>
        <v>#N/A</v>
      </c>
      <c r="AF82" s="53" t="e">
        <f>F82-G82-VLOOKUP(C82, Вчера_КовиВак!C:BG, 4, FALSE)</f>
        <v>#N/A</v>
      </c>
      <c r="AG82" s="53" t="e">
        <f>H82-I82-VLOOKUP(C82, Вчера_КовиВак!C:BG, 6, FALSE)</f>
        <v>#N/A</v>
      </c>
      <c r="AH82" s="53" t="e">
        <f>J82-K82-VLOOKUP(C82, Вчера_КовиВак!C:BG, 8, FALSE)</f>
        <v>#N/A</v>
      </c>
      <c r="AI82" s="53" t="e">
        <f>L82-M82-VLOOKUP(C82, Вчера_КовиВак!C:BG, 10, FALSE)</f>
        <v>#N/A</v>
      </c>
      <c r="AJ82" s="53" t="e">
        <f>N82-O82-VLOOKUP(C82, Вчера_КовиВак!C:BG, 12, FALSE)</f>
        <v>#N/A</v>
      </c>
      <c r="AK82" s="53" t="e">
        <f>P82-Q82-VLOOKUP(C82, Вчера_КовиВак!C:BG, 14, FALSE)</f>
        <v>#N/A</v>
      </c>
      <c r="AL82" s="53" t="e">
        <f>R82-S82-VLOOKUP(C82, Вчера_КовиВак!C:BG, 16, FALSE)</f>
        <v>#N/A</v>
      </c>
      <c r="AM82" s="53" t="e">
        <f>T82-U82-VLOOKUP(C82, Вчера_КовиВак!C:BG, 18, FALSE)</f>
        <v>#N/A</v>
      </c>
      <c r="AN82" s="53" t="e">
        <f>V82-W82-VLOOKUP(C82, Вчера_КовиВак!C:BG, 20, FALSE)</f>
        <v>#N/A</v>
      </c>
      <c r="AO82" s="53" t="e">
        <f>X82-Y82-VLOOKUP(C82, Вчера_КовиВак!C:BG, 22, FALSE)</f>
        <v>#N/A</v>
      </c>
      <c r="AP82" s="53" t="e">
        <f>VLOOKUP(C82, Вчера_КовиВак!C:BG, 24, FALSE)+E82*2-U82-W82-Y82-Z82</f>
        <v>#N/A</v>
      </c>
    </row>
    <row r="83" spans="1:42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IF(ISNA(VLOOKUP(C83,Вчера_КовиВак!C:C, 1, FALSE)),"ошибка",0)</f>
        <v>ошибка</v>
      </c>
      <c r="AD83" s="55"/>
      <c r="AE83" s="53" t="e">
        <f>D83-E83-VLOOKUP(C83, Вчера_КовиВак!C:BG, 2, FALSE)</f>
        <v>#N/A</v>
      </c>
      <c r="AF83" s="53" t="e">
        <f>F83-G83-VLOOKUP(C83, Вчера_КовиВак!C:BG, 4, FALSE)</f>
        <v>#N/A</v>
      </c>
      <c r="AG83" s="53" t="e">
        <f>H83-I83-VLOOKUP(C83, Вчера_КовиВак!C:BG, 6, FALSE)</f>
        <v>#N/A</v>
      </c>
      <c r="AH83" s="53" t="e">
        <f>J83-K83-VLOOKUP(C83, Вчера_КовиВак!C:BG, 8, FALSE)</f>
        <v>#N/A</v>
      </c>
      <c r="AI83" s="53" t="e">
        <f>L83-M83-VLOOKUP(C83, Вчера_КовиВак!C:BG, 10, FALSE)</f>
        <v>#N/A</v>
      </c>
      <c r="AJ83" s="53" t="e">
        <f>N83-O83-VLOOKUP(C83, Вчера_КовиВак!C:BG, 12, FALSE)</f>
        <v>#N/A</v>
      </c>
      <c r="AK83" s="53" t="e">
        <f>P83-Q83-VLOOKUP(C83, Вчера_КовиВак!C:BG, 14, FALSE)</f>
        <v>#N/A</v>
      </c>
      <c r="AL83" s="53" t="e">
        <f>R83-S83-VLOOKUP(C83, Вчера_КовиВак!C:BG, 16, FALSE)</f>
        <v>#N/A</v>
      </c>
      <c r="AM83" s="53" t="e">
        <f>T83-U83-VLOOKUP(C83, Вчера_КовиВак!C:BG, 18, FALSE)</f>
        <v>#N/A</v>
      </c>
      <c r="AN83" s="53" t="e">
        <f>V83-W83-VLOOKUP(C83, Вчера_КовиВак!C:BG, 20, FALSE)</f>
        <v>#N/A</v>
      </c>
      <c r="AO83" s="53" t="e">
        <f>X83-Y83-VLOOKUP(C83, Вчера_КовиВак!C:BG, 22, FALSE)</f>
        <v>#N/A</v>
      </c>
      <c r="AP83" s="53" t="e">
        <f>VLOOKUP(C83, Вчера_КовиВак!C:BG, 24, FALSE)+E83*2-U83-W83-Y83-Z83</f>
        <v>#N/A</v>
      </c>
    </row>
    <row r="84" spans="1:42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IF(ISNA(VLOOKUP(C84,Вчера_КовиВак!C:C, 1, FALSE)),"ошибка",0)</f>
        <v>ошибка</v>
      </c>
      <c r="AD84" s="55"/>
      <c r="AE84" s="53" t="e">
        <f>D84-E84-VLOOKUP(C84, Вчера_КовиВак!C:BG, 2, FALSE)</f>
        <v>#N/A</v>
      </c>
      <c r="AF84" s="53" t="e">
        <f>F84-G84-VLOOKUP(C84, Вчера_КовиВак!C:BG, 4, FALSE)</f>
        <v>#N/A</v>
      </c>
      <c r="AG84" s="53" t="e">
        <f>H84-I84-VLOOKUP(C84, Вчера_КовиВак!C:BG, 6, FALSE)</f>
        <v>#N/A</v>
      </c>
      <c r="AH84" s="53" t="e">
        <f>J84-K84-VLOOKUP(C84, Вчера_КовиВак!C:BG, 8, FALSE)</f>
        <v>#N/A</v>
      </c>
      <c r="AI84" s="53" t="e">
        <f>L84-M84-VLOOKUP(C84, Вчера_КовиВак!C:BG, 10, FALSE)</f>
        <v>#N/A</v>
      </c>
      <c r="AJ84" s="53" t="e">
        <f>N84-O84-VLOOKUP(C84, Вчера_КовиВак!C:BG, 12, FALSE)</f>
        <v>#N/A</v>
      </c>
      <c r="AK84" s="53" t="e">
        <f>P84-Q84-VLOOKUP(C84, Вчера_КовиВак!C:BG, 14, FALSE)</f>
        <v>#N/A</v>
      </c>
      <c r="AL84" s="53" t="e">
        <f>R84-S84-VLOOKUP(C84, Вчера_КовиВак!C:BG, 16, FALSE)</f>
        <v>#N/A</v>
      </c>
      <c r="AM84" s="53" t="e">
        <f>T84-U84-VLOOKUP(C84, Вчера_КовиВак!C:BG, 18, FALSE)</f>
        <v>#N/A</v>
      </c>
      <c r="AN84" s="53" t="e">
        <f>V84-W84-VLOOKUP(C84, Вчера_КовиВак!C:BG, 20, FALSE)</f>
        <v>#N/A</v>
      </c>
      <c r="AO84" s="53" t="e">
        <f>X84-Y84-VLOOKUP(C84, Вчера_КовиВак!C:BG, 22, FALSE)</f>
        <v>#N/A</v>
      </c>
      <c r="AP84" s="53" t="e">
        <f>VLOOKUP(C84, Вчера_КовиВак!C:BG, 24, FALSE)+E84*2-U84-W84-Y84-Z84</f>
        <v>#N/A</v>
      </c>
    </row>
    <row r="85" spans="1:42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IF(ISNA(VLOOKUP(C85,Вчера_КовиВак!C:C, 1, FALSE)),"ошибка",0)</f>
        <v>ошибка</v>
      </c>
      <c r="AD85" s="55"/>
      <c r="AE85" s="53" t="e">
        <f>D85-E85-VLOOKUP(C85, Вчера_КовиВак!C:BG, 2, FALSE)</f>
        <v>#N/A</v>
      </c>
      <c r="AF85" s="53" t="e">
        <f>F85-G85-VLOOKUP(C85, Вчера_КовиВак!C:BG, 4, FALSE)</f>
        <v>#N/A</v>
      </c>
      <c r="AG85" s="53" t="e">
        <f>H85-I85-VLOOKUP(C85, Вчера_КовиВак!C:BG, 6, FALSE)</f>
        <v>#N/A</v>
      </c>
      <c r="AH85" s="53" t="e">
        <f>J85-K85-VLOOKUP(C85, Вчера_КовиВак!C:BG, 8, FALSE)</f>
        <v>#N/A</v>
      </c>
      <c r="AI85" s="53" t="e">
        <f>L85-M85-VLOOKUP(C85, Вчера_КовиВак!C:BG, 10, FALSE)</f>
        <v>#N/A</v>
      </c>
      <c r="AJ85" s="53" t="e">
        <f>N85-O85-VLOOKUP(C85, Вчера_КовиВак!C:BG, 12, FALSE)</f>
        <v>#N/A</v>
      </c>
      <c r="AK85" s="53" t="e">
        <f>P85-Q85-VLOOKUP(C85, Вчера_КовиВак!C:BG, 14, FALSE)</f>
        <v>#N/A</v>
      </c>
      <c r="AL85" s="53" t="e">
        <f>R85-S85-VLOOKUP(C85, Вчера_КовиВак!C:BG, 16, FALSE)</f>
        <v>#N/A</v>
      </c>
      <c r="AM85" s="53" t="e">
        <f>T85-U85-VLOOKUP(C85, Вчера_КовиВак!C:BG, 18, FALSE)</f>
        <v>#N/A</v>
      </c>
      <c r="AN85" s="53" t="e">
        <f>V85-W85-VLOOKUP(C85, Вчера_КовиВак!C:BG, 20, FALSE)</f>
        <v>#N/A</v>
      </c>
      <c r="AO85" s="53" t="e">
        <f>X85-Y85-VLOOKUP(C85, Вчера_КовиВак!C:BG, 22, FALSE)</f>
        <v>#N/A</v>
      </c>
      <c r="AP85" s="53" t="e">
        <f>VLOOKUP(C85, Вчера_КовиВак!C:BG, 24, FALSE)+E85*2-U85-W85-Y85-Z85</f>
        <v>#N/A</v>
      </c>
    </row>
    <row r="86" spans="1:42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IF(ISNA(VLOOKUP(C86,Вчера_КовиВак!C:C, 1, FALSE)),"ошибка",0)</f>
        <v>ошибка</v>
      </c>
      <c r="AD86" s="55"/>
      <c r="AE86" s="53" t="e">
        <f>D86-E86-VLOOKUP(C86, Вчера_КовиВак!C:BG, 2, FALSE)</f>
        <v>#N/A</v>
      </c>
      <c r="AF86" s="53" t="e">
        <f>F86-G86-VLOOKUP(C86, Вчера_КовиВак!C:BG, 4, FALSE)</f>
        <v>#N/A</v>
      </c>
      <c r="AG86" s="53" t="e">
        <f>H86-I86-VLOOKUP(C86, Вчера_КовиВак!C:BG, 6, FALSE)</f>
        <v>#N/A</v>
      </c>
      <c r="AH86" s="53" t="e">
        <f>J86-K86-VLOOKUP(C86, Вчера_КовиВак!C:BG, 8, FALSE)</f>
        <v>#N/A</v>
      </c>
      <c r="AI86" s="53" t="e">
        <f>L86-M86-VLOOKUP(C86, Вчера_КовиВак!C:BG, 10, FALSE)</f>
        <v>#N/A</v>
      </c>
      <c r="AJ86" s="53" t="e">
        <f>N86-O86-VLOOKUP(C86, Вчера_КовиВак!C:BG, 12, FALSE)</f>
        <v>#N/A</v>
      </c>
      <c r="AK86" s="53" t="e">
        <f>P86-Q86-VLOOKUP(C86, Вчера_КовиВак!C:BG, 14, FALSE)</f>
        <v>#N/A</v>
      </c>
      <c r="AL86" s="53" t="e">
        <f>R86-S86-VLOOKUP(C86, Вчера_КовиВак!C:BG, 16, FALSE)</f>
        <v>#N/A</v>
      </c>
      <c r="AM86" s="53" t="e">
        <f>T86-U86-VLOOKUP(C86, Вчера_КовиВак!C:BG, 18, FALSE)</f>
        <v>#N/A</v>
      </c>
      <c r="AN86" s="53" t="e">
        <f>V86-W86-VLOOKUP(C86, Вчера_КовиВак!C:BG, 20, FALSE)</f>
        <v>#N/A</v>
      </c>
      <c r="AO86" s="53" t="e">
        <f>X86-Y86-VLOOKUP(C86, Вчера_КовиВак!C:BG, 22, FALSE)</f>
        <v>#N/A</v>
      </c>
      <c r="AP86" s="53" t="e">
        <f>VLOOKUP(C86, Вчера_КовиВак!C:BG, 24, FALSE)+E86*2-U86-W86-Y86-Z86</f>
        <v>#N/A</v>
      </c>
    </row>
    <row r="87" spans="1:42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IF(ISNA(VLOOKUP(C87,Вчера_КовиВак!C:C, 1, FALSE)),"ошибка",0)</f>
        <v>ошибка</v>
      </c>
      <c r="AD87" s="55"/>
      <c r="AE87" s="53" t="e">
        <f>D87-E87-VLOOKUP(C87, Вчера_КовиВак!C:BG, 2, FALSE)</f>
        <v>#N/A</v>
      </c>
      <c r="AF87" s="53" t="e">
        <f>F87-G87-VLOOKUP(C87, Вчера_КовиВак!C:BG, 4, FALSE)</f>
        <v>#N/A</v>
      </c>
      <c r="AG87" s="53" t="e">
        <f>H87-I87-VLOOKUP(C87, Вчера_КовиВак!C:BG, 6, FALSE)</f>
        <v>#N/A</v>
      </c>
      <c r="AH87" s="53" t="e">
        <f>J87-K87-VLOOKUP(C87, Вчера_КовиВак!C:BG, 8, FALSE)</f>
        <v>#N/A</v>
      </c>
      <c r="AI87" s="53" t="e">
        <f>L87-M87-VLOOKUP(C87, Вчера_КовиВак!C:BG, 10, FALSE)</f>
        <v>#N/A</v>
      </c>
      <c r="AJ87" s="53" t="e">
        <f>N87-O87-VLOOKUP(C87, Вчера_КовиВак!C:BG, 12, FALSE)</f>
        <v>#N/A</v>
      </c>
      <c r="AK87" s="53" t="e">
        <f>P87-Q87-VLOOKUP(C87, Вчера_КовиВак!C:BG, 14, FALSE)</f>
        <v>#N/A</v>
      </c>
      <c r="AL87" s="53" t="e">
        <f>R87-S87-VLOOKUP(C87, Вчера_КовиВак!C:BG, 16, FALSE)</f>
        <v>#N/A</v>
      </c>
      <c r="AM87" s="53" t="e">
        <f>T87-U87-VLOOKUP(C87, Вчера_КовиВак!C:BG, 18, FALSE)</f>
        <v>#N/A</v>
      </c>
      <c r="AN87" s="53" t="e">
        <f>V87-W87-VLOOKUP(C87, Вчера_КовиВак!C:BG, 20, FALSE)</f>
        <v>#N/A</v>
      </c>
      <c r="AO87" s="53" t="e">
        <f>X87-Y87-VLOOKUP(C87, Вчера_КовиВак!C:BG, 22, FALSE)</f>
        <v>#N/A</v>
      </c>
      <c r="AP87" s="53" t="e">
        <f>VLOOKUP(C87, Вчера_КовиВак!C:BG, 24, FALSE)+E87*2-U87-W87-Y87-Z87</f>
        <v>#N/A</v>
      </c>
    </row>
    <row r="88" spans="1:42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IF(ISNA(VLOOKUP(C88,Вчера_КовиВак!C:C, 1, FALSE)),"ошибка",0)</f>
        <v>ошибка</v>
      </c>
      <c r="AD88" s="55"/>
      <c r="AE88" s="53" t="e">
        <f>D88-E88-VLOOKUP(C88, Вчера_КовиВак!C:BG, 2, FALSE)</f>
        <v>#N/A</v>
      </c>
      <c r="AF88" s="53" t="e">
        <f>F88-G88-VLOOKUP(C88, Вчера_КовиВак!C:BG, 4, FALSE)</f>
        <v>#N/A</v>
      </c>
      <c r="AG88" s="53" t="e">
        <f>H88-I88-VLOOKUP(C88, Вчера_КовиВак!C:BG, 6, FALSE)</f>
        <v>#N/A</v>
      </c>
      <c r="AH88" s="53" t="e">
        <f>J88-K88-VLOOKUP(C88, Вчера_КовиВак!C:BG, 8, FALSE)</f>
        <v>#N/A</v>
      </c>
      <c r="AI88" s="53" t="e">
        <f>L88-M88-VLOOKUP(C88, Вчера_КовиВак!C:BG, 10, FALSE)</f>
        <v>#N/A</v>
      </c>
      <c r="AJ88" s="53" t="e">
        <f>N88-O88-VLOOKUP(C88, Вчера_КовиВак!C:BG, 12, FALSE)</f>
        <v>#N/A</v>
      </c>
      <c r="AK88" s="53" t="e">
        <f>P88-Q88-VLOOKUP(C88, Вчера_КовиВак!C:BG, 14, FALSE)</f>
        <v>#N/A</v>
      </c>
      <c r="AL88" s="53" t="e">
        <f>R88-S88-VLOOKUP(C88, Вчера_КовиВак!C:BG, 16, FALSE)</f>
        <v>#N/A</v>
      </c>
      <c r="AM88" s="53" t="e">
        <f>T88-U88-VLOOKUP(C88, Вчера_КовиВак!C:BG, 18, FALSE)</f>
        <v>#N/A</v>
      </c>
      <c r="AN88" s="53" t="e">
        <f>V88-W88-VLOOKUP(C88, Вчера_КовиВак!C:BG, 20, FALSE)</f>
        <v>#N/A</v>
      </c>
      <c r="AO88" s="53" t="e">
        <f>X88-Y88-VLOOKUP(C88, Вчера_КовиВак!C:BG, 22, FALSE)</f>
        <v>#N/A</v>
      </c>
      <c r="AP88" s="53" t="e">
        <f>VLOOKUP(C88, Вчера_КовиВак!C:BG, 24, FALSE)+E88*2-U88-W88-Y88-Z88</f>
        <v>#N/A</v>
      </c>
    </row>
    <row r="89" spans="1:42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IF(ISNA(VLOOKUP(C89,Вчера_КовиВак!C:C, 1, FALSE)),"ошибка",0)</f>
        <v>ошибка</v>
      </c>
      <c r="AD89" s="55"/>
      <c r="AE89" s="53" t="e">
        <f>D89-E89-VLOOKUP(C89, Вчера_КовиВак!C:BG, 2, FALSE)</f>
        <v>#N/A</v>
      </c>
      <c r="AF89" s="53" t="e">
        <f>F89-G89-VLOOKUP(C89, Вчера_КовиВак!C:BG, 4, FALSE)</f>
        <v>#N/A</v>
      </c>
      <c r="AG89" s="53" t="e">
        <f>H89-I89-VLOOKUP(C89, Вчера_КовиВак!C:BG, 6, FALSE)</f>
        <v>#N/A</v>
      </c>
      <c r="AH89" s="53" t="e">
        <f>J89-K89-VLOOKUP(C89, Вчера_КовиВак!C:BG, 8, FALSE)</f>
        <v>#N/A</v>
      </c>
      <c r="AI89" s="53" t="e">
        <f>L89-M89-VLOOKUP(C89, Вчера_КовиВак!C:BG, 10, FALSE)</f>
        <v>#N/A</v>
      </c>
      <c r="AJ89" s="53" t="e">
        <f>N89-O89-VLOOKUP(C89, Вчера_КовиВак!C:BG, 12, FALSE)</f>
        <v>#N/A</v>
      </c>
      <c r="AK89" s="53" t="e">
        <f>P89-Q89-VLOOKUP(C89, Вчера_КовиВак!C:BG, 14, FALSE)</f>
        <v>#N/A</v>
      </c>
      <c r="AL89" s="53" t="e">
        <f>R89-S89-VLOOKUP(C89, Вчера_КовиВак!C:BG, 16, FALSE)</f>
        <v>#N/A</v>
      </c>
      <c r="AM89" s="53" t="e">
        <f>T89-U89-VLOOKUP(C89, Вчера_КовиВак!C:BG, 18, FALSE)</f>
        <v>#N/A</v>
      </c>
      <c r="AN89" s="53" t="e">
        <f>V89-W89-VLOOKUP(C89, Вчера_КовиВак!C:BG, 20, FALSE)</f>
        <v>#N/A</v>
      </c>
      <c r="AO89" s="53" t="e">
        <f>X89-Y89-VLOOKUP(C89, Вчера_КовиВак!C:BG, 22, FALSE)</f>
        <v>#N/A</v>
      </c>
      <c r="AP89" s="53" t="e">
        <f>VLOOKUP(C89, Вчера_КовиВак!C:BG, 24, FALSE)+E89*2-U89-W89-Y89-Z89</f>
        <v>#N/A</v>
      </c>
    </row>
    <row r="90" spans="1:42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IF(ISNA(VLOOKUP(C90,Вчера_КовиВак!C:C, 1, FALSE)),"ошибка",0)</f>
        <v>ошибка</v>
      </c>
      <c r="AD90" s="55"/>
      <c r="AE90" s="53" t="e">
        <f>D90-E90-VLOOKUP(C90, Вчера_КовиВак!C:BG, 2, FALSE)</f>
        <v>#N/A</v>
      </c>
      <c r="AF90" s="53" t="e">
        <f>F90-G90-VLOOKUP(C90, Вчера_КовиВак!C:BG, 4, FALSE)</f>
        <v>#N/A</v>
      </c>
      <c r="AG90" s="53" t="e">
        <f>H90-I90-VLOOKUP(C90, Вчера_КовиВак!C:BG, 6, FALSE)</f>
        <v>#N/A</v>
      </c>
      <c r="AH90" s="53" t="e">
        <f>J90-K90-VLOOKUP(C90, Вчера_КовиВак!C:BG, 8, FALSE)</f>
        <v>#N/A</v>
      </c>
      <c r="AI90" s="53" t="e">
        <f>L90-M90-VLOOKUP(C90, Вчера_КовиВак!C:BG, 10, FALSE)</f>
        <v>#N/A</v>
      </c>
      <c r="AJ90" s="53" t="e">
        <f>N90-O90-VLOOKUP(C90, Вчера_КовиВак!C:BG, 12, FALSE)</f>
        <v>#N/A</v>
      </c>
      <c r="AK90" s="53" t="e">
        <f>P90-Q90-VLOOKUP(C90, Вчера_КовиВак!C:BG, 14, FALSE)</f>
        <v>#N/A</v>
      </c>
      <c r="AL90" s="53" t="e">
        <f>R90-S90-VLOOKUP(C90, Вчера_КовиВак!C:BG, 16, FALSE)</f>
        <v>#N/A</v>
      </c>
      <c r="AM90" s="53" t="e">
        <f>T90-U90-VLOOKUP(C90, Вчера_КовиВак!C:BG, 18, FALSE)</f>
        <v>#N/A</v>
      </c>
      <c r="AN90" s="53" t="e">
        <f>V90-W90-VLOOKUP(C90, Вчера_КовиВак!C:BG, 20, FALSE)</f>
        <v>#N/A</v>
      </c>
      <c r="AO90" s="53" t="e">
        <f>X90-Y90-VLOOKUP(C90, Вчера_КовиВак!C:BG, 22, FALSE)</f>
        <v>#N/A</v>
      </c>
      <c r="AP90" s="53" t="e">
        <f>VLOOKUP(C90, Вчера_КовиВак!C:BG, 24, FALSE)+E90*2-U90-W90-Y90-Z90</f>
        <v>#N/A</v>
      </c>
    </row>
    <row r="91" spans="1:42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IF(ISNA(VLOOKUP(C91,Вчера_КовиВак!C:C, 1, FALSE)),"ошибка",0)</f>
        <v>ошибка</v>
      </c>
      <c r="AD91" s="55"/>
      <c r="AE91" s="53" t="e">
        <f>D91-E91-VLOOKUP(C91, Вчера_КовиВак!C:BG, 2, FALSE)</f>
        <v>#N/A</v>
      </c>
      <c r="AF91" s="53" t="e">
        <f>F91-G91-VLOOKUP(C91, Вчера_КовиВак!C:BG, 4, FALSE)</f>
        <v>#N/A</v>
      </c>
      <c r="AG91" s="53" t="e">
        <f>H91-I91-VLOOKUP(C91, Вчера_КовиВак!C:BG, 6, FALSE)</f>
        <v>#N/A</v>
      </c>
      <c r="AH91" s="53" t="e">
        <f>J91-K91-VLOOKUP(C91, Вчера_КовиВак!C:BG, 8, FALSE)</f>
        <v>#N/A</v>
      </c>
      <c r="AI91" s="53" t="e">
        <f>L91-M91-VLOOKUP(C91, Вчера_КовиВак!C:BG, 10, FALSE)</f>
        <v>#N/A</v>
      </c>
      <c r="AJ91" s="53" t="e">
        <f>N91-O91-VLOOKUP(C91, Вчера_КовиВак!C:BG, 12, FALSE)</f>
        <v>#N/A</v>
      </c>
      <c r="AK91" s="53" t="e">
        <f>P91-Q91-VLOOKUP(C91, Вчера_КовиВак!C:BG, 14, FALSE)</f>
        <v>#N/A</v>
      </c>
      <c r="AL91" s="53" t="e">
        <f>R91-S91-VLOOKUP(C91, Вчера_КовиВак!C:BG, 16, FALSE)</f>
        <v>#N/A</v>
      </c>
      <c r="AM91" s="53" t="e">
        <f>T91-U91-VLOOKUP(C91, Вчера_КовиВак!C:BG, 18, FALSE)</f>
        <v>#N/A</v>
      </c>
      <c r="AN91" s="53" t="e">
        <f>V91-W91-VLOOKUP(C91, Вчера_КовиВак!C:BG, 20, FALSE)</f>
        <v>#N/A</v>
      </c>
      <c r="AO91" s="53" t="e">
        <f>X91-Y91-VLOOKUP(C91, Вчера_КовиВак!C:BG, 22, FALSE)</f>
        <v>#N/A</v>
      </c>
      <c r="AP91" s="53" t="e">
        <f>VLOOKUP(C91, Вчера_КовиВак!C:BG, 24, FALSE)+E91*2-U91-W91-Y91-Z91</f>
        <v>#N/A</v>
      </c>
    </row>
    <row r="92" spans="1:42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IF(ISNA(VLOOKUP(C92,Вчера_КовиВак!C:C, 1, FALSE)),"ошибка",0)</f>
        <v>ошибка</v>
      </c>
      <c r="AD92" s="55"/>
      <c r="AE92" s="53" t="e">
        <f>D92-E92-VLOOKUP(C92, Вчера_КовиВак!C:BG, 2, FALSE)</f>
        <v>#N/A</v>
      </c>
      <c r="AF92" s="53" t="e">
        <f>F92-G92-VLOOKUP(C92, Вчера_КовиВак!C:BG, 4, FALSE)</f>
        <v>#N/A</v>
      </c>
      <c r="AG92" s="53" t="e">
        <f>H92-I92-VLOOKUP(C92, Вчера_КовиВак!C:BG, 6, FALSE)</f>
        <v>#N/A</v>
      </c>
      <c r="AH92" s="53" t="e">
        <f>J92-K92-VLOOKUP(C92, Вчера_КовиВак!C:BG, 8, FALSE)</f>
        <v>#N/A</v>
      </c>
      <c r="AI92" s="53" t="e">
        <f>L92-M92-VLOOKUP(C92, Вчера_КовиВак!C:BG, 10, FALSE)</f>
        <v>#N/A</v>
      </c>
      <c r="AJ92" s="53" t="e">
        <f>N92-O92-VLOOKUP(C92, Вчера_КовиВак!C:BG, 12, FALSE)</f>
        <v>#N/A</v>
      </c>
      <c r="AK92" s="53" t="e">
        <f>P92-Q92-VLOOKUP(C92, Вчера_КовиВак!C:BG, 14, FALSE)</f>
        <v>#N/A</v>
      </c>
      <c r="AL92" s="53" t="e">
        <f>R92-S92-VLOOKUP(C92, Вчера_КовиВак!C:BG, 16, FALSE)</f>
        <v>#N/A</v>
      </c>
      <c r="AM92" s="53" t="e">
        <f>T92-U92-VLOOKUP(C92, Вчера_КовиВак!C:BG, 18, FALSE)</f>
        <v>#N/A</v>
      </c>
      <c r="AN92" s="53" t="e">
        <f>V92-W92-VLOOKUP(C92, Вчера_КовиВак!C:BG, 20, FALSE)</f>
        <v>#N/A</v>
      </c>
      <c r="AO92" s="53" t="e">
        <f>X92-Y92-VLOOKUP(C92, Вчера_КовиВак!C:BG, 22, FALSE)</f>
        <v>#N/A</v>
      </c>
      <c r="AP92" s="53" t="e">
        <f>VLOOKUP(C92, Вчера_КовиВак!C:BG, 24, FALSE)+E92*2-U92-W92-Y92-Z92</f>
        <v>#N/A</v>
      </c>
    </row>
    <row r="93" spans="1:42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IF(ISNA(VLOOKUP(C93,Вчера_КовиВак!C:C, 1, FALSE)),"ошибка",0)</f>
        <v>ошибка</v>
      </c>
      <c r="AD93" s="55"/>
      <c r="AE93" s="53" t="e">
        <f>D93-E93-VLOOKUP(C93, Вчера_КовиВак!C:BG, 2, FALSE)</f>
        <v>#N/A</v>
      </c>
      <c r="AF93" s="53" t="e">
        <f>F93-G93-VLOOKUP(C93, Вчера_КовиВак!C:BG, 4, FALSE)</f>
        <v>#N/A</v>
      </c>
      <c r="AG93" s="53" t="e">
        <f>H93-I93-VLOOKUP(C93, Вчера_КовиВак!C:BG, 6, FALSE)</f>
        <v>#N/A</v>
      </c>
      <c r="AH93" s="53" t="e">
        <f>J93-K93-VLOOKUP(C93, Вчера_КовиВак!C:BG, 8, FALSE)</f>
        <v>#N/A</v>
      </c>
      <c r="AI93" s="53" t="e">
        <f>L93-M93-VLOOKUP(C93, Вчера_КовиВак!C:BG, 10, FALSE)</f>
        <v>#N/A</v>
      </c>
      <c r="AJ93" s="53" t="e">
        <f>N93-O93-VLOOKUP(C93, Вчера_КовиВак!C:BG, 12, FALSE)</f>
        <v>#N/A</v>
      </c>
      <c r="AK93" s="53" t="e">
        <f>P93-Q93-VLOOKUP(C93, Вчера_КовиВак!C:BG, 14, FALSE)</f>
        <v>#N/A</v>
      </c>
      <c r="AL93" s="53" t="e">
        <f>R93-S93-VLOOKUP(C93, Вчера_КовиВак!C:BG, 16, FALSE)</f>
        <v>#N/A</v>
      </c>
      <c r="AM93" s="53" t="e">
        <f>T93-U93-VLOOKUP(C93, Вчера_КовиВак!C:BG, 18, FALSE)</f>
        <v>#N/A</v>
      </c>
      <c r="AN93" s="53" t="e">
        <f>V93-W93-VLOOKUP(C93, Вчера_КовиВак!C:BG, 20, FALSE)</f>
        <v>#N/A</v>
      </c>
      <c r="AO93" s="53" t="e">
        <f>X93-Y93-VLOOKUP(C93, Вчера_КовиВак!C:BG, 22, FALSE)</f>
        <v>#N/A</v>
      </c>
      <c r="AP93" s="53" t="e">
        <f>VLOOKUP(C93, Вчера_КовиВак!C:BG, 24, FALSE)+E93*2-U93-W93-Y93-Z93</f>
        <v>#N/A</v>
      </c>
    </row>
    <row r="94" spans="1:42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IF(ISNA(VLOOKUP(C94,Вчера_КовиВак!C:C, 1, FALSE)),"ошибка",0)</f>
        <v>ошибка</v>
      </c>
      <c r="AD94" s="55"/>
      <c r="AE94" s="53" t="e">
        <f>D94-E94-VLOOKUP(C94, Вчера_КовиВак!C:BG, 2, FALSE)</f>
        <v>#N/A</v>
      </c>
      <c r="AF94" s="53" t="e">
        <f>F94-G94-VLOOKUP(C94, Вчера_КовиВак!C:BG, 4, FALSE)</f>
        <v>#N/A</v>
      </c>
      <c r="AG94" s="53" t="e">
        <f>H94-I94-VLOOKUP(C94, Вчера_КовиВак!C:BG, 6, FALSE)</f>
        <v>#N/A</v>
      </c>
      <c r="AH94" s="53" t="e">
        <f>J94-K94-VLOOKUP(C94, Вчера_КовиВак!C:BG, 8, FALSE)</f>
        <v>#N/A</v>
      </c>
      <c r="AI94" s="53" t="e">
        <f>L94-M94-VLOOKUP(C94, Вчера_КовиВак!C:BG, 10, FALSE)</f>
        <v>#N/A</v>
      </c>
      <c r="AJ94" s="53" t="e">
        <f>N94-O94-VLOOKUP(C94, Вчера_КовиВак!C:BG, 12, FALSE)</f>
        <v>#N/A</v>
      </c>
      <c r="AK94" s="53" t="e">
        <f>P94-Q94-VLOOKUP(C94, Вчера_КовиВак!C:BG, 14, FALSE)</f>
        <v>#N/A</v>
      </c>
      <c r="AL94" s="53" t="e">
        <f>R94-S94-VLOOKUP(C94, Вчера_КовиВак!C:BG, 16, FALSE)</f>
        <v>#N/A</v>
      </c>
      <c r="AM94" s="53" t="e">
        <f>T94-U94-VLOOKUP(C94, Вчера_КовиВак!C:BG, 18, FALSE)</f>
        <v>#N/A</v>
      </c>
      <c r="AN94" s="53" t="e">
        <f>V94-W94-VLOOKUP(C94, Вчера_КовиВак!C:BG, 20, FALSE)</f>
        <v>#N/A</v>
      </c>
      <c r="AO94" s="53" t="e">
        <f>X94-Y94-VLOOKUP(C94, Вчера_КовиВак!C:BG, 22, FALSE)</f>
        <v>#N/A</v>
      </c>
      <c r="AP94" s="53" t="e">
        <f>VLOOKUP(C94, Вчера_КовиВак!C:BG, 24, FALSE)+E94*2-U94-W94-Y94-Z94</f>
        <v>#N/A</v>
      </c>
    </row>
    <row r="95" spans="1:42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IF(ISNA(VLOOKUP(C95,Вчера_КовиВак!C:C, 1, FALSE)),"ошибка",0)</f>
        <v>ошибка</v>
      </c>
      <c r="AD95" s="55"/>
      <c r="AE95" s="53" t="e">
        <f>D95-E95-VLOOKUP(C95, Вчера_КовиВак!C:BG, 2, FALSE)</f>
        <v>#N/A</v>
      </c>
      <c r="AF95" s="53" t="e">
        <f>F95-G95-VLOOKUP(C95, Вчера_КовиВак!C:BG, 4, FALSE)</f>
        <v>#N/A</v>
      </c>
      <c r="AG95" s="53" t="e">
        <f>H95-I95-VLOOKUP(C95, Вчера_КовиВак!C:BG, 6, FALSE)</f>
        <v>#N/A</v>
      </c>
      <c r="AH95" s="53" t="e">
        <f>J95-K95-VLOOKUP(C95, Вчера_КовиВак!C:BG, 8, FALSE)</f>
        <v>#N/A</v>
      </c>
      <c r="AI95" s="53" t="e">
        <f>L95-M95-VLOOKUP(C95, Вчера_КовиВак!C:BG, 10, FALSE)</f>
        <v>#N/A</v>
      </c>
      <c r="AJ95" s="53" t="e">
        <f>N95-O95-VLOOKUP(C95, Вчера_КовиВак!C:BG, 12, FALSE)</f>
        <v>#N/A</v>
      </c>
      <c r="AK95" s="53" t="e">
        <f>P95-Q95-VLOOKUP(C95, Вчера_КовиВак!C:BG, 14, FALSE)</f>
        <v>#N/A</v>
      </c>
      <c r="AL95" s="53" t="e">
        <f>R95-S95-VLOOKUP(C95, Вчера_КовиВак!C:BG, 16, FALSE)</f>
        <v>#N/A</v>
      </c>
      <c r="AM95" s="53" t="e">
        <f>T95-U95-VLOOKUP(C95, Вчера_КовиВак!C:BG, 18, FALSE)</f>
        <v>#N/A</v>
      </c>
      <c r="AN95" s="53" t="e">
        <f>V95-W95-VLOOKUP(C95, Вчера_КовиВак!C:BG, 20, FALSE)</f>
        <v>#N/A</v>
      </c>
      <c r="AO95" s="53" t="e">
        <f>X95-Y95-VLOOKUP(C95, Вчера_КовиВак!C:BG, 22, FALSE)</f>
        <v>#N/A</v>
      </c>
      <c r="AP95" s="53" t="e">
        <f>VLOOKUP(C95, Вчера_КовиВак!C:BG, 24, FALSE)+E95*2-U95-W95-Y95-Z95</f>
        <v>#N/A</v>
      </c>
    </row>
    <row r="96" spans="1:42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IF(ISNA(VLOOKUP(C96,Вчера_КовиВак!C:C, 1, FALSE)),"ошибка",0)</f>
        <v>ошибка</v>
      </c>
      <c r="AD96" s="55"/>
      <c r="AE96" s="53" t="e">
        <f>D96-E96-VLOOKUP(C96, Вчера_КовиВак!C:BG, 2, FALSE)</f>
        <v>#N/A</v>
      </c>
      <c r="AF96" s="53" t="e">
        <f>F96-G96-VLOOKUP(C96, Вчера_КовиВак!C:BG, 4, FALSE)</f>
        <v>#N/A</v>
      </c>
      <c r="AG96" s="53" t="e">
        <f>H96-I96-VLOOKUP(C96, Вчера_КовиВак!C:BG, 6, FALSE)</f>
        <v>#N/A</v>
      </c>
      <c r="AH96" s="53" t="e">
        <f>J96-K96-VLOOKUP(C96, Вчера_КовиВак!C:BG, 8, FALSE)</f>
        <v>#N/A</v>
      </c>
      <c r="AI96" s="53" t="e">
        <f>L96-M96-VLOOKUP(C96, Вчера_КовиВак!C:BG, 10, FALSE)</f>
        <v>#N/A</v>
      </c>
      <c r="AJ96" s="53" t="e">
        <f>N96-O96-VLOOKUP(C96, Вчера_КовиВак!C:BG, 12, FALSE)</f>
        <v>#N/A</v>
      </c>
      <c r="AK96" s="53" t="e">
        <f>P96-Q96-VLOOKUP(C96, Вчера_КовиВак!C:BG, 14, FALSE)</f>
        <v>#N/A</v>
      </c>
      <c r="AL96" s="53" t="e">
        <f>R96-S96-VLOOKUP(C96, Вчера_КовиВак!C:BG, 16, FALSE)</f>
        <v>#N/A</v>
      </c>
      <c r="AM96" s="53" t="e">
        <f>T96-U96-VLOOKUP(C96, Вчера_КовиВак!C:BG, 18, FALSE)</f>
        <v>#N/A</v>
      </c>
      <c r="AN96" s="53" t="e">
        <f>V96-W96-VLOOKUP(C96, Вчера_КовиВак!C:BG, 20, FALSE)</f>
        <v>#N/A</v>
      </c>
      <c r="AO96" s="53" t="e">
        <f>X96-Y96-VLOOKUP(C96, Вчера_КовиВак!C:BG, 22, FALSE)</f>
        <v>#N/A</v>
      </c>
      <c r="AP96" s="53" t="e">
        <f>VLOOKUP(C96, Вчера_КовиВак!C:BG, 24, FALSE)+E96*2-U96-W96-Y96-Z96</f>
        <v>#N/A</v>
      </c>
    </row>
    <row r="97" spans="1:42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IF(ISNA(VLOOKUP(C97,Вчера_КовиВак!C:C, 1, FALSE)),"ошибка",0)</f>
        <v>ошибка</v>
      </c>
      <c r="AD97" s="55"/>
      <c r="AE97" s="53" t="e">
        <f>D97-E97-VLOOKUP(C97, Вчера_КовиВак!C:BG, 2, FALSE)</f>
        <v>#N/A</v>
      </c>
      <c r="AF97" s="53" t="e">
        <f>F97-G97-VLOOKUP(C97, Вчера_КовиВак!C:BG, 4, FALSE)</f>
        <v>#N/A</v>
      </c>
      <c r="AG97" s="53" t="e">
        <f>H97-I97-VLOOKUP(C97, Вчера_КовиВак!C:BG, 6, FALSE)</f>
        <v>#N/A</v>
      </c>
      <c r="AH97" s="53" t="e">
        <f>J97-K97-VLOOKUP(C97, Вчера_КовиВак!C:BG, 8, FALSE)</f>
        <v>#N/A</v>
      </c>
      <c r="AI97" s="53" t="e">
        <f>L97-M97-VLOOKUP(C97, Вчера_КовиВак!C:BG, 10, FALSE)</f>
        <v>#N/A</v>
      </c>
      <c r="AJ97" s="53" t="e">
        <f>N97-O97-VLOOKUP(C97, Вчера_КовиВак!C:BG, 12, FALSE)</f>
        <v>#N/A</v>
      </c>
      <c r="AK97" s="53" t="e">
        <f>P97-Q97-VLOOKUP(C97, Вчера_КовиВак!C:BG, 14, FALSE)</f>
        <v>#N/A</v>
      </c>
      <c r="AL97" s="53" t="e">
        <f>R97-S97-VLOOKUP(C97, Вчера_КовиВак!C:BG, 16, FALSE)</f>
        <v>#N/A</v>
      </c>
      <c r="AM97" s="53" t="e">
        <f>T97-U97-VLOOKUP(C97, Вчера_КовиВак!C:BG, 18, FALSE)</f>
        <v>#N/A</v>
      </c>
      <c r="AN97" s="53" t="e">
        <f>V97-W97-VLOOKUP(C97, Вчера_КовиВак!C:BG, 20, FALSE)</f>
        <v>#N/A</v>
      </c>
      <c r="AO97" s="53" t="e">
        <f>X97-Y97-VLOOKUP(C97, Вчера_КовиВак!C:BG, 22, FALSE)</f>
        <v>#N/A</v>
      </c>
      <c r="AP97" s="53" t="e">
        <f>VLOOKUP(C97, Вчера_КовиВак!C:BG, 24, FALSE)+E97*2-U97-W97-Y97-Z97</f>
        <v>#N/A</v>
      </c>
    </row>
    <row r="98" spans="1:42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IF(ISNA(VLOOKUP(C98,Вчера_КовиВак!C:C, 1, FALSE)),"ошибка",0)</f>
        <v>ошибка</v>
      </c>
      <c r="AD98" s="55"/>
      <c r="AE98" s="53" t="e">
        <f>D98-E98-VLOOKUP(C98, Вчера_КовиВак!C:BG, 2, FALSE)</f>
        <v>#N/A</v>
      </c>
      <c r="AF98" s="53" t="e">
        <f>F98-G98-VLOOKUP(C98, Вчера_КовиВак!C:BG, 4, FALSE)</f>
        <v>#N/A</v>
      </c>
      <c r="AG98" s="53" t="e">
        <f>H98-I98-VLOOKUP(C98, Вчера_КовиВак!C:BG, 6, FALSE)</f>
        <v>#N/A</v>
      </c>
      <c r="AH98" s="53" t="e">
        <f>J98-K98-VLOOKUP(C98, Вчера_КовиВак!C:BG, 8, FALSE)</f>
        <v>#N/A</v>
      </c>
      <c r="AI98" s="53" t="e">
        <f>L98-M98-VLOOKUP(C98, Вчера_КовиВак!C:BG, 10, FALSE)</f>
        <v>#N/A</v>
      </c>
      <c r="AJ98" s="53" t="e">
        <f>N98-O98-VLOOKUP(C98, Вчера_КовиВак!C:BG, 12, FALSE)</f>
        <v>#N/A</v>
      </c>
      <c r="AK98" s="53" t="e">
        <f>P98-Q98-VLOOKUP(C98, Вчера_КовиВак!C:BG, 14, FALSE)</f>
        <v>#N/A</v>
      </c>
      <c r="AL98" s="53" t="e">
        <f>R98-S98-VLOOKUP(C98, Вчера_КовиВак!C:BG, 16, FALSE)</f>
        <v>#N/A</v>
      </c>
      <c r="AM98" s="53" t="e">
        <f>T98-U98-VLOOKUP(C98, Вчера_КовиВак!C:BG, 18, FALSE)</f>
        <v>#N/A</v>
      </c>
      <c r="AN98" s="53" t="e">
        <f>V98-W98-VLOOKUP(C98, Вчера_КовиВак!C:BG, 20, FALSE)</f>
        <v>#N/A</v>
      </c>
      <c r="AO98" s="53" t="e">
        <f>X98-Y98-VLOOKUP(C98, Вчера_КовиВак!C:BG, 22, FALSE)</f>
        <v>#N/A</v>
      </c>
      <c r="AP98" s="53" t="e">
        <f>VLOOKUP(C98, Вчера_КовиВак!C:BG, 24, FALSE)+E98*2-U98-W98-Y98-Z98</f>
        <v>#N/A</v>
      </c>
    </row>
    <row r="99" spans="1:42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IF(ISNA(VLOOKUP(C99,Вчера_КовиВак!C:C, 1, FALSE)),"ошибка",0)</f>
        <v>ошибка</v>
      </c>
      <c r="AD99" s="55"/>
      <c r="AE99" s="53" t="e">
        <f>D99-E99-VLOOKUP(C99, Вчера_КовиВак!C:BG, 2, FALSE)</f>
        <v>#N/A</v>
      </c>
      <c r="AF99" s="53" t="e">
        <f>F99-G99-VLOOKUP(C99, Вчера_КовиВак!C:BG, 4, FALSE)</f>
        <v>#N/A</v>
      </c>
      <c r="AG99" s="53" t="e">
        <f>H99-I99-VLOOKUP(C99, Вчера_КовиВак!C:BG, 6, FALSE)</f>
        <v>#N/A</v>
      </c>
      <c r="AH99" s="53" t="e">
        <f>J99-K99-VLOOKUP(C99, Вчера_КовиВак!C:BG, 8, FALSE)</f>
        <v>#N/A</v>
      </c>
      <c r="AI99" s="53" t="e">
        <f>L99-M99-VLOOKUP(C99, Вчера_КовиВак!C:BG, 10, FALSE)</f>
        <v>#N/A</v>
      </c>
      <c r="AJ99" s="53" t="e">
        <f>N99-O99-VLOOKUP(C99, Вчера_КовиВак!C:BG, 12, FALSE)</f>
        <v>#N/A</v>
      </c>
      <c r="AK99" s="53" t="e">
        <f>P99-Q99-VLOOKUP(C99, Вчера_КовиВак!C:BG, 14, FALSE)</f>
        <v>#N/A</v>
      </c>
      <c r="AL99" s="53" t="e">
        <f>R99-S99-VLOOKUP(C99, Вчера_КовиВак!C:BG, 16, FALSE)</f>
        <v>#N/A</v>
      </c>
      <c r="AM99" s="53" t="e">
        <f>T99-U99-VLOOKUP(C99, Вчера_КовиВак!C:BG, 18, FALSE)</f>
        <v>#N/A</v>
      </c>
      <c r="AN99" s="53" t="e">
        <f>V99-W99-VLOOKUP(C99, Вчера_КовиВак!C:BG, 20, FALSE)</f>
        <v>#N/A</v>
      </c>
      <c r="AO99" s="53" t="e">
        <f>X99-Y99-VLOOKUP(C99, Вчера_КовиВак!C:BG, 22, FALSE)</f>
        <v>#N/A</v>
      </c>
      <c r="AP99" s="53" t="e">
        <f>VLOOKUP(C99, Вчера_КовиВак!C:BG, 24, FALSE)+E99*2-U99-W99-Y99-Z99</f>
        <v>#N/A</v>
      </c>
    </row>
    <row r="100" spans="1:42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IF(ISNA(VLOOKUP(C100,Вчера_КовиВак!C:C, 1, FALSE)),"ошибка",0)</f>
        <v>ошибка</v>
      </c>
      <c r="AD100" s="55"/>
      <c r="AE100" s="53" t="e">
        <f>D100-E100-VLOOKUP(C100, Вчера_КовиВак!C:BG, 2, FALSE)</f>
        <v>#N/A</v>
      </c>
      <c r="AF100" s="53" t="e">
        <f>F100-G100-VLOOKUP(C100, Вчера_КовиВак!C:BG, 4, FALSE)</f>
        <v>#N/A</v>
      </c>
      <c r="AG100" s="53" t="e">
        <f>H100-I100-VLOOKUP(C100, Вчера_КовиВак!C:BG, 6, FALSE)</f>
        <v>#N/A</v>
      </c>
      <c r="AH100" s="53" t="e">
        <f>J100-K100-VLOOKUP(C100, Вчера_КовиВак!C:BG, 8, FALSE)</f>
        <v>#N/A</v>
      </c>
      <c r="AI100" s="53" t="e">
        <f>L100-M100-VLOOKUP(C100, Вчера_КовиВак!C:BG, 10, FALSE)</f>
        <v>#N/A</v>
      </c>
      <c r="AJ100" s="53" t="e">
        <f>N100-O100-VLOOKUP(C100, Вчера_КовиВак!C:BG, 12, FALSE)</f>
        <v>#N/A</v>
      </c>
      <c r="AK100" s="53" t="e">
        <f>P100-Q100-VLOOKUP(C100, Вчера_КовиВак!C:BG, 14, FALSE)</f>
        <v>#N/A</v>
      </c>
      <c r="AL100" s="53" t="e">
        <f>R100-S100-VLOOKUP(C100, Вчера_КовиВак!C:BG, 16, FALSE)</f>
        <v>#N/A</v>
      </c>
      <c r="AM100" s="53" t="e">
        <f>T100-U100-VLOOKUP(C100, Вчера_КовиВак!C:BG, 18, FALSE)</f>
        <v>#N/A</v>
      </c>
      <c r="AN100" s="53" t="e">
        <f>V100-W100-VLOOKUP(C100, Вчера_КовиВак!C:BG, 20, FALSE)</f>
        <v>#N/A</v>
      </c>
      <c r="AO100" s="53" t="e">
        <f>X100-Y100-VLOOKUP(C100, Вчера_КовиВак!C:BG, 22, FALSE)</f>
        <v>#N/A</v>
      </c>
      <c r="AP100" s="53" t="e">
        <f>VLOOKUP(C100, Вчера_КовиВак!C:BG, 24, FALSE)+E100*2-U100-W100-Y100-Z100</f>
        <v>#N/A</v>
      </c>
    </row>
    <row r="101" spans="1:42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IF(ISNA(VLOOKUP(C101,Вчера_КовиВак!C:C, 1, FALSE)),"ошибка",0)</f>
        <v>ошибка</v>
      </c>
      <c r="AD101" s="55"/>
      <c r="AE101" s="53" t="e">
        <f>D101-E101-VLOOKUP(C101, Вчера_КовиВак!C:BG, 2, FALSE)</f>
        <v>#N/A</v>
      </c>
      <c r="AF101" s="53" t="e">
        <f>F101-G101-VLOOKUP(C101, Вчера_КовиВак!C:BG, 4, FALSE)</f>
        <v>#N/A</v>
      </c>
      <c r="AG101" s="53" t="e">
        <f>H101-I101-VLOOKUP(C101, Вчера_КовиВак!C:BG, 6, FALSE)</f>
        <v>#N/A</v>
      </c>
      <c r="AH101" s="53" t="e">
        <f>J101-K101-VLOOKUP(C101, Вчера_КовиВак!C:BG, 8, FALSE)</f>
        <v>#N/A</v>
      </c>
      <c r="AI101" s="53" t="e">
        <f>L101-M101-VLOOKUP(C101, Вчера_КовиВак!C:BG, 10, FALSE)</f>
        <v>#N/A</v>
      </c>
      <c r="AJ101" s="53" t="e">
        <f>N101-O101-VLOOKUP(C101, Вчера_КовиВак!C:BG, 12, FALSE)</f>
        <v>#N/A</v>
      </c>
      <c r="AK101" s="53" t="e">
        <f>P101-Q101-VLOOKUP(C101, Вчера_КовиВак!C:BG, 14, FALSE)</f>
        <v>#N/A</v>
      </c>
      <c r="AL101" s="53" t="e">
        <f>R101-S101-VLOOKUP(C101, Вчера_КовиВак!C:BG, 16, FALSE)</f>
        <v>#N/A</v>
      </c>
      <c r="AM101" s="53" t="e">
        <f>T101-U101-VLOOKUP(C101, Вчера_КовиВак!C:BG, 18, FALSE)</f>
        <v>#N/A</v>
      </c>
      <c r="AN101" s="53" t="e">
        <f>V101-W101-VLOOKUP(C101, Вчера_КовиВак!C:BG, 20, FALSE)</f>
        <v>#N/A</v>
      </c>
      <c r="AO101" s="53" t="e">
        <f>X101-Y101-VLOOKUP(C101, Вчера_КовиВак!C:BG, 22, FALSE)</f>
        <v>#N/A</v>
      </c>
      <c r="AP101" s="53" t="e">
        <f>VLOOKUP(C101, Вчера_КовиВак!C:BG, 24, FALSE)+E101*2-U101-W101-Y101-Z101</f>
        <v>#N/A</v>
      </c>
    </row>
    <row r="102" spans="1:42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IF(ISNA(VLOOKUP(C102,Вчера_КовиВак!C:C, 1, FALSE)),"ошибка",0)</f>
        <v>ошибка</v>
      </c>
      <c r="AD102" s="55"/>
      <c r="AE102" s="53" t="e">
        <f>D102-E102-VLOOKUP(C102, Вчера_КовиВак!C:BG, 2, FALSE)</f>
        <v>#N/A</v>
      </c>
      <c r="AF102" s="53" t="e">
        <f>F102-G102-VLOOKUP(C102, Вчера_КовиВак!C:BG, 4, FALSE)</f>
        <v>#N/A</v>
      </c>
      <c r="AG102" s="53" t="e">
        <f>H102-I102-VLOOKUP(C102, Вчера_КовиВак!C:BG, 6, FALSE)</f>
        <v>#N/A</v>
      </c>
      <c r="AH102" s="53" t="e">
        <f>J102-K102-VLOOKUP(C102, Вчера_КовиВак!C:BG, 8, FALSE)</f>
        <v>#N/A</v>
      </c>
      <c r="AI102" s="53" t="e">
        <f>L102-M102-VLOOKUP(C102, Вчера_КовиВак!C:BG, 10, FALSE)</f>
        <v>#N/A</v>
      </c>
      <c r="AJ102" s="53" t="e">
        <f>N102-O102-VLOOKUP(C102, Вчера_КовиВак!C:BG, 12, FALSE)</f>
        <v>#N/A</v>
      </c>
      <c r="AK102" s="53" t="e">
        <f>P102-Q102-VLOOKUP(C102, Вчера_КовиВак!C:BG, 14, FALSE)</f>
        <v>#N/A</v>
      </c>
      <c r="AL102" s="53" t="e">
        <f>R102-S102-VLOOKUP(C102, Вчера_КовиВак!C:BG, 16, FALSE)</f>
        <v>#N/A</v>
      </c>
      <c r="AM102" s="53" t="e">
        <f>T102-U102-VLOOKUP(C102, Вчера_КовиВак!C:BG, 18, FALSE)</f>
        <v>#N/A</v>
      </c>
      <c r="AN102" s="53" t="e">
        <f>V102-W102-VLOOKUP(C102, Вчера_КовиВак!C:BG, 20, FALSE)</f>
        <v>#N/A</v>
      </c>
      <c r="AO102" s="53" t="e">
        <f>X102-Y102-VLOOKUP(C102, Вчера_КовиВак!C:BG, 22, FALSE)</f>
        <v>#N/A</v>
      </c>
      <c r="AP102" s="53" t="e">
        <f>VLOOKUP(C102, Вчера_КовиВак!C:BG, 24, FALSE)+E102*2-U102-W102-Y102-Z102</f>
        <v>#N/A</v>
      </c>
    </row>
    <row r="103" spans="1:42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IF(ISNA(VLOOKUP(C103,Вчера_КовиВак!C:C, 1, FALSE)),"ошибка",0)</f>
        <v>ошибка</v>
      </c>
      <c r="AD103" s="55"/>
      <c r="AE103" s="53" t="e">
        <f>D103-E103-VLOOKUP(C103, Вчера_КовиВак!C:BG, 2, FALSE)</f>
        <v>#N/A</v>
      </c>
      <c r="AF103" s="53" t="e">
        <f>F103-G103-VLOOKUP(C103, Вчера_КовиВак!C:BG, 4, FALSE)</f>
        <v>#N/A</v>
      </c>
      <c r="AG103" s="53" t="e">
        <f>H103-I103-VLOOKUP(C103, Вчера_КовиВак!C:BG, 6, FALSE)</f>
        <v>#N/A</v>
      </c>
      <c r="AH103" s="53" t="e">
        <f>J103-K103-VLOOKUP(C103, Вчера_КовиВак!C:BG, 8, FALSE)</f>
        <v>#N/A</v>
      </c>
      <c r="AI103" s="53" t="e">
        <f>L103-M103-VLOOKUP(C103, Вчера_КовиВак!C:BG, 10, FALSE)</f>
        <v>#N/A</v>
      </c>
      <c r="AJ103" s="53" t="e">
        <f>N103-O103-VLOOKUP(C103, Вчера_КовиВак!C:BG, 12, FALSE)</f>
        <v>#N/A</v>
      </c>
      <c r="AK103" s="53" t="e">
        <f>P103-Q103-VLOOKUP(C103, Вчера_КовиВак!C:BG, 14, FALSE)</f>
        <v>#N/A</v>
      </c>
      <c r="AL103" s="53" t="e">
        <f>R103-S103-VLOOKUP(C103, Вчера_КовиВак!C:BG, 16, FALSE)</f>
        <v>#N/A</v>
      </c>
      <c r="AM103" s="53" t="e">
        <f>T103-U103-VLOOKUP(C103, Вчера_КовиВак!C:BG, 18, FALSE)</f>
        <v>#N/A</v>
      </c>
      <c r="AN103" s="53" t="e">
        <f>V103-W103-VLOOKUP(C103, Вчера_КовиВак!C:BG, 20, FALSE)</f>
        <v>#N/A</v>
      </c>
      <c r="AO103" s="53" t="e">
        <f>X103-Y103-VLOOKUP(C103, Вчера_КовиВак!C:BG, 22, FALSE)</f>
        <v>#N/A</v>
      </c>
      <c r="AP103" s="53" t="e">
        <f>VLOOKUP(C103, Вчера_КовиВак!C:BG, 24, FALSE)+E103*2-U103-W103-Y103-Z103</f>
        <v>#N/A</v>
      </c>
    </row>
    <row r="104" spans="1:42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IF(ISNA(VLOOKUP(C104,Вчера_КовиВак!C:C, 1, FALSE)),"ошибка",0)</f>
        <v>ошибка</v>
      </c>
      <c r="AD104" s="55"/>
      <c r="AE104" s="53" t="e">
        <f>D104-E104-VLOOKUP(C104, Вчера_КовиВак!C:BG, 2, FALSE)</f>
        <v>#N/A</v>
      </c>
      <c r="AF104" s="53" t="e">
        <f>F104-G104-VLOOKUP(C104, Вчера_КовиВак!C:BG, 4, FALSE)</f>
        <v>#N/A</v>
      </c>
      <c r="AG104" s="53" t="e">
        <f>H104-I104-VLOOKUP(C104, Вчера_КовиВак!C:BG, 6, FALSE)</f>
        <v>#N/A</v>
      </c>
      <c r="AH104" s="53" t="e">
        <f>J104-K104-VLOOKUP(C104, Вчера_КовиВак!C:BG, 8, FALSE)</f>
        <v>#N/A</v>
      </c>
      <c r="AI104" s="53" t="e">
        <f>L104-M104-VLOOKUP(C104, Вчера_КовиВак!C:BG, 10, FALSE)</f>
        <v>#N/A</v>
      </c>
      <c r="AJ104" s="53" t="e">
        <f>N104-O104-VLOOKUP(C104, Вчера_КовиВак!C:BG, 12, FALSE)</f>
        <v>#N/A</v>
      </c>
      <c r="AK104" s="53" t="e">
        <f>P104-Q104-VLOOKUP(C104, Вчера_КовиВак!C:BG, 14, FALSE)</f>
        <v>#N/A</v>
      </c>
      <c r="AL104" s="53" t="e">
        <f>R104-S104-VLOOKUP(C104, Вчера_КовиВак!C:BG, 16, FALSE)</f>
        <v>#N/A</v>
      </c>
      <c r="AM104" s="53" t="e">
        <f>T104-U104-VLOOKUP(C104, Вчера_КовиВак!C:BG, 18, FALSE)</f>
        <v>#N/A</v>
      </c>
      <c r="AN104" s="53" t="e">
        <f>V104-W104-VLOOKUP(C104, Вчера_КовиВак!C:BG, 20, FALSE)</f>
        <v>#N/A</v>
      </c>
      <c r="AO104" s="53" t="e">
        <f>X104-Y104-VLOOKUP(C104, Вчера_КовиВак!C:BG, 22, FALSE)</f>
        <v>#N/A</v>
      </c>
      <c r="AP104" s="53" t="e">
        <f>VLOOKUP(C104, Вчера_КовиВак!C:BG, 24, FALSE)+E104*2-U104-W104-Y104-Z104</f>
        <v>#N/A</v>
      </c>
    </row>
    <row r="105" spans="1:42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IF(ISNA(VLOOKUP(C105,Вчера_КовиВак!C:C, 1, FALSE)),"ошибка",0)</f>
        <v>ошибка</v>
      </c>
      <c r="AD105" s="55"/>
      <c r="AE105" s="53" t="e">
        <f>D105-E105-VLOOKUP(C105, Вчера_КовиВак!C:BG, 2, FALSE)</f>
        <v>#N/A</v>
      </c>
      <c r="AF105" s="53" t="e">
        <f>F105-G105-VLOOKUP(C105, Вчера_КовиВак!C:BG, 4, FALSE)</f>
        <v>#N/A</v>
      </c>
      <c r="AG105" s="53" t="e">
        <f>H105-I105-VLOOKUP(C105, Вчера_КовиВак!C:BG, 6, FALSE)</f>
        <v>#N/A</v>
      </c>
      <c r="AH105" s="53" t="e">
        <f>J105-K105-VLOOKUP(C105, Вчера_КовиВак!C:BG, 8, FALSE)</f>
        <v>#N/A</v>
      </c>
      <c r="AI105" s="53" t="e">
        <f>L105-M105-VLOOKUP(C105, Вчера_КовиВак!C:BG, 10, FALSE)</f>
        <v>#N/A</v>
      </c>
      <c r="AJ105" s="53" t="e">
        <f>N105-O105-VLOOKUP(C105, Вчера_КовиВак!C:BG, 12, FALSE)</f>
        <v>#N/A</v>
      </c>
      <c r="AK105" s="53" t="e">
        <f>P105-Q105-VLOOKUP(C105, Вчера_КовиВак!C:BG, 14, FALSE)</f>
        <v>#N/A</v>
      </c>
      <c r="AL105" s="53" t="e">
        <f>R105-S105-VLOOKUP(C105, Вчера_КовиВак!C:BG, 16, FALSE)</f>
        <v>#N/A</v>
      </c>
      <c r="AM105" s="53" t="e">
        <f>T105-U105-VLOOKUP(C105, Вчера_КовиВак!C:BG, 18, FALSE)</f>
        <v>#N/A</v>
      </c>
      <c r="AN105" s="53" t="e">
        <f>V105-W105-VLOOKUP(C105, Вчера_КовиВак!C:BG, 20, FALSE)</f>
        <v>#N/A</v>
      </c>
      <c r="AO105" s="53" t="e">
        <f>X105-Y105-VLOOKUP(C105, Вчера_КовиВак!C:BG, 22, FALSE)</f>
        <v>#N/A</v>
      </c>
      <c r="AP105" s="53" t="e">
        <f>VLOOKUP(C105, Вчера_КовиВак!C:BG, 24, FALSE)+E105*2-U105-W105-Y105-Z105</f>
        <v>#N/A</v>
      </c>
    </row>
    <row r="106" spans="1:42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IF(ISNA(VLOOKUP(C106,Вчера_КовиВак!C:C, 1, FALSE)),"ошибка",0)</f>
        <v>ошибка</v>
      </c>
      <c r="AD106" s="55"/>
      <c r="AE106" s="53" t="e">
        <f>D106-E106-VLOOKUP(C106, Вчера_КовиВак!C:BG, 2, FALSE)</f>
        <v>#N/A</v>
      </c>
      <c r="AF106" s="53" t="e">
        <f>F106-G106-VLOOKUP(C106, Вчера_КовиВак!C:BG, 4, FALSE)</f>
        <v>#N/A</v>
      </c>
      <c r="AG106" s="53" t="e">
        <f>H106-I106-VLOOKUP(C106, Вчера_КовиВак!C:BG, 6, FALSE)</f>
        <v>#N/A</v>
      </c>
      <c r="AH106" s="53" t="e">
        <f>J106-K106-VLOOKUP(C106, Вчера_КовиВак!C:BG, 8, FALSE)</f>
        <v>#N/A</v>
      </c>
      <c r="AI106" s="53" t="e">
        <f>L106-M106-VLOOKUP(C106, Вчера_КовиВак!C:BG, 10, FALSE)</f>
        <v>#N/A</v>
      </c>
      <c r="AJ106" s="53" t="e">
        <f>N106-O106-VLOOKUP(C106, Вчера_КовиВак!C:BG, 12, FALSE)</f>
        <v>#N/A</v>
      </c>
      <c r="AK106" s="53" t="e">
        <f>P106-Q106-VLOOKUP(C106, Вчера_КовиВак!C:BG, 14, FALSE)</f>
        <v>#N/A</v>
      </c>
      <c r="AL106" s="53" t="e">
        <f>R106-S106-VLOOKUP(C106, Вчера_КовиВак!C:BG, 16, FALSE)</f>
        <v>#N/A</v>
      </c>
      <c r="AM106" s="53" t="e">
        <f>T106-U106-VLOOKUP(C106, Вчера_КовиВак!C:BG, 18, FALSE)</f>
        <v>#N/A</v>
      </c>
      <c r="AN106" s="53" t="e">
        <f>V106-W106-VLOOKUP(C106, Вчера_КовиВак!C:BG, 20, FALSE)</f>
        <v>#N/A</v>
      </c>
      <c r="AO106" s="53" t="e">
        <f>X106-Y106-VLOOKUP(C106, Вчера_КовиВак!C:BG, 22, FALSE)</f>
        <v>#N/A</v>
      </c>
      <c r="AP106" s="53" t="e">
        <f>VLOOKUP(C106, Вчера_КовиВак!C:BG, 24, FALSE)+E106*2-U106-W106-Y106-Z106</f>
        <v>#N/A</v>
      </c>
    </row>
    <row r="107" spans="1:42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IF(ISNA(VLOOKUP(C107,Вчера_КовиВак!C:C, 1, FALSE)),"ошибка",0)</f>
        <v>ошибка</v>
      </c>
      <c r="AD107" s="55"/>
      <c r="AE107" s="53" t="e">
        <f>D107-E107-VLOOKUP(C107, Вчера_КовиВак!C:BG, 2, FALSE)</f>
        <v>#N/A</v>
      </c>
      <c r="AF107" s="53" t="e">
        <f>F107-G107-VLOOKUP(C107, Вчера_КовиВак!C:BG, 4, FALSE)</f>
        <v>#N/A</v>
      </c>
      <c r="AG107" s="53" t="e">
        <f>H107-I107-VLOOKUP(C107, Вчера_КовиВак!C:BG, 6, FALSE)</f>
        <v>#N/A</v>
      </c>
      <c r="AH107" s="53" t="e">
        <f>J107-K107-VLOOKUP(C107, Вчера_КовиВак!C:BG, 8, FALSE)</f>
        <v>#N/A</v>
      </c>
      <c r="AI107" s="53" t="e">
        <f>L107-M107-VLOOKUP(C107, Вчера_КовиВак!C:BG, 10, FALSE)</f>
        <v>#N/A</v>
      </c>
      <c r="AJ107" s="53" t="e">
        <f>N107-O107-VLOOKUP(C107, Вчера_КовиВак!C:BG, 12, FALSE)</f>
        <v>#N/A</v>
      </c>
      <c r="AK107" s="53" t="e">
        <f>P107-Q107-VLOOKUP(C107, Вчера_КовиВак!C:BG, 14, FALSE)</f>
        <v>#N/A</v>
      </c>
      <c r="AL107" s="53" t="e">
        <f>R107-S107-VLOOKUP(C107, Вчера_КовиВак!C:BG, 16, FALSE)</f>
        <v>#N/A</v>
      </c>
      <c r="AM107" s="53" t="e">
        <f>T107-U107-VLOOKUP(C107, Вчера_КовиВак!C:BG, 18, FALSE)</f>
        <v>#N/A</v>
      </c>
      <c r="AN107" s="53" t="e">
        <f>V107-W107-VLOOKUP(C107, Вчера_КовиВак!C:BG, 20, FALSE)</f>
        <v>#N/A</v>
      </c>
      <c r="AO107" s="53" t="e">
        <f>X107-Y107-VLOOKUP(C107, Вчера_КовиВак!C:BG, 22, FALSE)</f>
        <v>#N/A</v>
      </c>
      <c r="AP107" s="53" t="e">
        <f>VLOOKUP(C107, Вчера_КовиВак!C:BG, 24, FALSE)+E107*2-U107-W107-Y107-Z107</f>
        <v>#N/A</v>
      </c>
    </row>
    <row r="108" spans="1:42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IF(ISNA(VLOOKUP(C108,Вчера_КовиВак!C:C, 1, FALSE)),"ошибка",0)</f>
        <v>ошибка</v>
      </c>
      <c r="AD108" s="55"/>
      <c r="AE108" s="53" t="e">
        <f>D108-E108-VLOOKUP(C108, Вчера_КовиВак!C:BG, 2, FALSE)</f>
        <v>#N/A</v>
      </c>
      <c r="AF108" s="53" t="e">
        <f>F108-G108-VLOOKUP(C108, Вчера_КовиВак!C:BG, 4, FALSE)</f>
        <v>#N/A</v>
      </c>
      <c r="AG108" s="53" t="e">
        <f>H108-I108-VLOOKUP(C108, Вчера_КовиВак!C:BG, 6, FALSE)</f>
        <v>#N/A</v>
      </c>
      <c r="AH108" s="53" t="e">
        <f>J108-K108-VLOOKUP(C108, Вчера_КовиВак!C:BG, 8, FALSE)</f>
        <v>#N/A</v>
      </c>
      <c r="AI108" s="53" t="e">
        <f>L108-M108-VLOOKUP(C108, Вчера_КовиВак!C:BG, 10, FALSE)</f>
        <v>#N/A</v>
      </c>
      <c r="AJ108" s="53" t="e">
        <f>N108-O108-VLOOKUP(C108, Вчера_КовиВак!C:BG, 12, FALSE)</f>
        <v>#N/A</v>
      </c>
      <c r="AK108" s="53" t="e">
        <f>P108-Q108-VLOOKUP(C108, Вчера_КовиВак!C:BG, 14, FALSE)</f>
        <v>#N/A</v>
      </c>
      <c r="AL108" s="53" t="e">
        <f>R108-S108-VLOOKUP(C108, Вчера_КовиВак!C:BG, 16, FALSE)</f>
        <v>#N/A</v>
      </c>
      <c r="AM108" s="53" t="e">
        <f>T108-U108-VLOOKUP(C108, Вчера_КовиВак!C:BG, 18, FALSE)</f>
        <v>#N/A</v>
      </c>
      <c r="AN108" s="53" t="e">
        <f>V108-W108-VLOOKUP(C108, Вчера_КовиВак!C:BG, 20, FALSE)</f>
        <v>#N/A</v>
      </c>
      <c r="AO108" s="53" t="e">
        <f>X108-Y108-VLOOKUP(C108, Вчера_КовиВак!C:BG, 22, FALSE)</f>
        <v>#N/A</v>
      </c>
      <c r="AP108" s="53" t="e">
        <f>VLOOKUP(C108, Вчера_КовиВак!C:BG, 24, FALSE)+E108*2-U108-W108-Y108-Z108</f>
        <v>#N/A</v>
      </c>
    </row>
    <row r="109" spans="1:42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IF(ISNA(VLOOKUP(C109,Вчера_КовиВак!C:C, 1, FALSE)),"ошибка",0)</f>
        <v>ошибка</v>
      </c>
      <c r="AD109" s="55"/>
      <c r="AE109" s="53" t="e">
        <f>D109-E109-VLOOKUP(C109, Вчера_КовиВак!C:BG, 2, FALSE)</f>
        <v>#N/A</v>
      </c>
      <c r="AF109" s="53" t="e">
        <f>F109-G109-VLOOKUP(C109, Вчера_КовиВак!C:BG, 4, FALSE)</f>
        <v>#N/A</v>
      </c>
      <c r="AG109" s="53" t="e">
        <f>H109-I109-VLOOKUP(C109, Вчера_КовиВак!C:BG, 6, FALSE)</f>
        <v>#N/A</v>
      </c>
      <c r="AH109" s="53" t="e">
        <f>J109-K109-VLOOKUP(C109, Вчера_КовиВак!C:BG, 8, FALSE)</f>
        <v>#N/A</v>
      </c>
      <c r="AI109" s="53" t="e">
        <f>L109-M109-VLOOKUP(C109, Вчера_КовиВак!C:BG, 10, FALSE)</f>
        <v>#N/A</v>
      </c>
      <c r="AJ109" s="53" t="e">
        <f>N109-O109-VLOOKUP(C109, Вчера_КовиВак!C:BG, 12, FALSE)</f>
        <v>#N/A</v>
      </c>
      <c r="AK109" s="53" t="e">
        <f>P109-Q109-VLOOKUP(C109, Вчера_КовиВак!C:BG, 14, FALSE)</f>
        <v>#N/A</v>
      </c>
      <c r="AL109" s="53" t="e">
        <f>R109-S109-VLOOKUP(C109, Вчера_КовиВак!C:BG, 16, FALSE)</f>
        <v>#N/A</v>
      </c>
      <c r="AM109" s="53" t="e">
        <f>T109-U109-VLOOKUP(C109, Вчера_КовиВак!C:BG, 18, FALSE)</f>
        <v>#N/A</v>
      </c>
      <c r="AN109" s="53" t="e">
        <f>V109-W109-VLOOKUP(C109, Вчера_КовиВак!C:BG, 20, FALSE)</f>
        <v>#N/A</v>
      </c>
      <c r="AO109" s="53" t="e">
        <f>X109-Y109-VLOOKUP(C109, Вчера_КовиВак!C:BG, 22, FALSE)</f>
        <v>#N/A</v>
      </c>
      <c r="AP109" s="53" t="e">
        <f>VLOOKUP(C109, Вчера_КовиВак!C:BG, 24, FALSE)+E109*2-U109-W109-Y109-Z109</f>
        <v>#N/A</v>
      </c>
    </row>
    <row r="110" spans="1:42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IF(ISNA(VLOOKUP(C110,Вчера_КовиВак!C:C, 1, FALSE)),"ошибка",0)</f>
        <v>ошибка</v>
      </c>
      <c r="AD110" s="55"/>
      <c r="AE110" s="53" t="e">
        <f>D110-E110-VLOOKUP(C110, Вчера_КовиВак!C:BG, 2, FALSE)</f>
        <v>#N/A</v>
      </c>
      <c r="AF110" s="53" t="e">
        <f>F110-G110-VLOOKUP(C110, Вчера_КовиВак!C:BG, 4, FALSE)</f>
        <v>#N/A</v>
      </c>
      <c r="AG110" s="53" t="e">
        <f>H110-I110-VLOOKUP(C110, Вчера_КовиВак!C:BG, 6, FALSE)</f>
        <v>#N/A</v>
      </c>
      <c r="AH110" s="53" t="e">
        <f>J110-K110-VLOOKUP(C110, Вчера_КовиВак!C:BG, 8, FALSE)</f>
        <v>#N/A</v>
      </c>
      <c r="AI110" s="53" t="e">
        <f>L110-M110-VLOOKUP(C110, Вчера_КовиВак!C:BG, 10, FALSE)</f>
        <v>#N/A</v>
      </c>
      <c r="AJ110" s="53" t="e">
        <f>N110-O110-VLOOKUP(C110, Вчера_КовиВак!C:BG, 12, FALSE)</f>
        <v>#N/A</v>
      </c>
      <c r="AK110" s="53" t="e">
        <f>P110-Q110-VLOOKUP(C110, Вчера_КовиВак!C:BG, 14, FALSE)</f>
        <v>#N/A</v>
      </c>
      <c r="AL110" s="53" t="e">
        <f>R110-S110-VLOOKUP(C110, Вчера_КовиВак!C:BG, 16, FALSE)</f>
        <v>#N/A</v>
      </c>
      <c r="AM110" s="53" t="e">
        <f>T110-U110-VLOOKUP(C110, Вчера_КовиВак!C:BG, 18, FALSE)</f>
        <v>#N/A</v>
      </c>
      <c r="AN110" s="53" t="e">
        <f>V110-W110-VLOOKUP(C110, Вчера_КовиВак!C:BG, 20, FALSE)</f>
        <v>#N/A</v>
      </c>
      <c r="AO110" s="53" t="e">
        <f>X110-Y110-VLOOKUP(C110, Вчера_КовиВак!C:BG, 22, FALSE)</f>
        <v>#N/A</v>
      </c>
      <c r="AP110" s="53" t="e">
        <f>VLOOKUP(C110, Вчера_КовиВак!C:BG, 24, FALSE)+E110*2-U110-W110-Y110-Z110</f>
        <v>#N/A</v>
      </c>
    </row>
    <row r="111" spans="1:42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IF(ISNA(VLOOKUP(C111,Вчера_КовиВак!C:C, 1, FALSE)),"ошибка",0)</f>
        <v>ошибка</v>
      </c>
      <c r="AD111" s="55"/>
      <c r="AE111" s="53" t="e">
        <f>D111-E111-VLOOKUP(C111, Вчера_КовиВак!C:BG, 2, FALSE)</f>
        <v>#N/A</v>
      </c>
      <c r="AF111" s="53" t="e">
        <f>F111-G111-VLOOKUP(C111, Вчера_КовиВак!C:BG, 4, FALSE)</f>
        <v>#N/A</v>
      </c>
      <c r="AG111" s="53" t="e">
        <f>H111-I111-VLOOKUP(C111, Вчера_КовиВак!C:BG, 6, FALSE)</f>
        <v>#N/A</v>
      </c>
      <c r="AH111" s="53" t="e">
        <f>J111-K111-VLOOKUP(C111, Вчера_КовиВак!C:BG, 8, FALSE)</f>
        <v>#N/A</v>
      </c>
      <c r="AI111" s="53" t="e">
        <f>L111-M111-VLOOKUP(C111, Вчера_КовиВак!C:BG, 10, FALSE)</f>
        <v>#N/A</v>
      </c>
      <c r="AJ111" s="53" t="e">
        <f>N111-O111-VLOOKUP(C111, Вчера_КовиВак!C:BG, 12, FALSE)</f>
        <v>#N/A</v>
      </c>
      <c r="AK111" s="53" t="e">
        <f>P111-Q111-VLOOKUP(C111, Вчера_КовиВак!C:BG, 14, FALSE)</f>
        <v>#N/A</v>
      </c>
      <c r="AL111" s="53" t="e">
        <f>R111-S111-VLOOKUP(C111, Вчера_КовиВак!C:BG, 16, FALSE)</f>
        <v>#N/A</v>
      </c>
      <c r="AM111" s="53" t="e">
        <f>T111-U111-VLOOKUP(C111, Вчера_КовиВак!C:BG, 18, FALSE)</f>
        <v>#N/A</v>
      </c>
      <c r="AN111" s="53" t="e">
        <f>V111-W111-VLOOKUP(C111, Вчера_КовиВак!C:BG, 20, FALSE)</f>
        <v>#N/A</v>
      </c>
      <c r="AO111" s="53" t="e">
        <f>X111-Y111-VLOOKUP(C111, Вчера_КовиВак!C:BG, 22, FALSE)</f>
        <v>#N/A</v>
      </c>
      <c r="AP111" s="53" t="e">
        <f>VLOOKUP(C111, Вчера_КовиВак!C:BG, 24, FALSE)+E111*2-U111-W111-Y111-Z111</f>
        <v>#N/A</v>
      </c>
    </row>
    <row r="112" spans="1:42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IF(ISNA(VLOOKUP(C112,Вчера_КовиВак!C:C, 1, FALSE)),"ошибка",0)</f>
        <v>ошибка</v>
      </c>
      <c r="AD112" s="55"/>
      <c r="AE112" s="53" t="e">
        <f>D112-E112-VLOOKUP(C112, Вчера_КовиВак!C:BG, 2, FALSE)</f>
        <v>#N/A</v>
      </c>
      <c r="AF112" s="53" t="e">
        <f>F112-G112-VLOOKUP(C112, Вчера_КовиВак!C:BG, 4, FALSE)</f>
        <v>#N/A</v>
      </c>
      <c r="AG112" s="53" t="e">
        <f>H112-I112-VLOOKUP(C112, Вчера_КовиВак!C:BG, 6, FALSE)</f>
        <v>#N/A</v>
      </c>
      <c r="AH112" s="53" t="e">
        <f>J112-K112-VLOOKUP(C112, Вчера_КовиВак!C:BG, 8, FALSE)</f>
        <v>#N/A</v>
      </c>
      <c r="AI112" s="53" t="e">
        <f>L112-M112-VLOOKUP(C112, Вчера_КовиВак!C:BG, 10, FALSE)</f>
        <v>#N/A</v>
      </c>
      <c r="AJ112" s="53" t="e">
        <f>N112-O112-VLOOKUP(C112, Вчера_КовиВак!C:BG, 12, FALSE)</f>
        <v>#N/A</v>
      </c>
      <c r="AK112" s="53" t="e">
        <f>P112-Q112-VLOOKUP(C112, Вчера_КовиВак!C:BG, 14, FALSE)</f>
        <v>#N/A</v>
      </c>
      <c r="AL112" s="53" t="e">
        <f>R112-S112-VLOOKUP(C112, Вчера_КовиВак!C:BG, 16, FALSE)</f>
        <v>#N/A</v>
      </c>
      <c r="AM112" s="53" t="e">
        <f>T112-U112-VLOOKUP(C112, Вчера_КовиВак!C:BG, 18, FALSE)</f>
        <v>#N/A</v>
      </c>
      <c r="AN112" s="53" t="e">
        <f>V112-W112-VLOOKUP(C112, Вчера_КовиВак!C:BG, 20, FALSE)</f>
        <v>#N/A</v>
      </c>
      <c r="AO112" s="53" t="e">
        <f>X112-Y112-VLOOKUP(C112, Вчера_КовиВак!C:BG, 22, FALSE)</f>
        <v>#N/A</v>
      </c>
      <c r="AP112" s="53" t="e">
        <f>VLOOKUP(C112, Вчера_КовиВак!C:BG, 24, FALSE)+E112*2-U112-W112-Y112-Z112</f>
        <v>#N/A</v>
      </c>
    </row>
    <row r="113" spans="1:42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IF(ISNA(VLOOKUP(C113,Вчера_КовиВак!C:C, 1, FALSE)),"ошибка",0)</f>
        <v>ошибка</v>
      </c>
      <c r="AD113" s="55"/>
      <c r="AE113" s="53" t="e">
        <f>D113-E113-VLOOKUP(C113, Вчера_КовиВак!C:BG, 2, FALSE)</f>
        <v>#N/A</v>
      </c>
      <c r="AF113" s="53" t="e">
        <f>F113-G113-VLOOKUP(C113, Вчера_КовиВак!C:BG, 4, FALSE)</f>
        <v>#N/A</v>
      </c>
      <c r="AG113" s="53" t="e">
        <f>H113-I113-VLOOKUP(C113, Вчера_КовиВак!C:BG, 6, FALSE)</f>
        <v>#N/A</v>
      </c>
      <c r="AH113" s="53" t="e">
        <f>J113-K113-VLOOKUP(C113, Вчера_КовиВак!C:BG, 8, FALSE)</f>
        <v>#N/A</v>
      </c>
      <c r="AI113" s="53" t="e">
        <f>L113-M113-VLOOKUP(C113, Вчера_КовиВак!C:BG, 10, FALSE)</f>
        <v>#N/A</v>
      </c>
      <c r="AJ113" s="53" t="e">
        <f>N113-O113-VLOOKUP(C113, Вчера_КовиВак!C:BG, 12, FALSE)</f>
        <v>#N/A</v>
      </c>
      <c r="AK113" s="53" t="e">
        <f>P113-Q113-VLOOKUP(C113, Вчера_КовиВак!C:BG, 14, FALSE)</f>
        <v>#N/A</v>
      </c>
      <c r="AL113" s="53" t="e">
        <f>R113-S113-VLOOKUP(C113, Вчера_КовиВак!C:BG, 16, FALSE)</f>
        <v>#N/A</v>
      </c>
      <c r="AM113" s="53" t="e">
        <f>T113-U113-VLOOKUP(C113, Вчера_КовиВак!C:BG, 18, FALSE)</f>
        <v>#N/A</v>
      </c>
      <c r="AN113" s="53" t="e">
        <f>V113-W113-VLOOKUP(C113, Вчера_КовиВак!C:BG, 20, FALSE)</f>
        <v>#N/A</v>
      </c>
      <c r="AO113" s="53" t="e">
        <f>X113-Y113-VLOOKUP(C113, Вчера_КовиВак!C:BG, 22, FALSE)</f>
        <v>#N/A</v>
      </c>
      <c r="AP113" s="53" t="e">
        <f>VLOOKUP(C113, Вчера_КовиВак!C:BG, 24, FALSE)+E113*2-U113-W113-Y113-Z113</f>
        <v>#N/A</v>
      </c>
    </row>
    <row r="114" spans="1:42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IF(ISNA(VLOOKUP(C114,Вчера_КовиВак!C:C, 1, FALSE)),"ошибка",0)</f>
        <v>ошибка</v>
      </c>
      <c r="AD114" s="55"/>
      <c r="AE114" s="53" t="e">
        <f>D114-E114-VLOOKUP(C114, Вчера_КовиВак!C:BG, 2, FALSE)</f>
        <v>#N/A</v>
      </c>
      <c r="AF114" s="53" t="e">
        <f>F114-G114-VLOOKUP(C114, Вчера_КовиВак!C:BG, 4, FALSE)</f>
        <v>#N/A</v>
      </c>
      <c r="AG114" s="53" t="e">
        <f>H114-I114-VLOOKUP(C114, Вчера_КовиВак!C:BG, 6, FALSE)</f>
        <v>#N/A</v>
      </c>
      <c r="AH114" s="53" t="e">
        <f>J114-K114-VLOOKUP(C114, Вчера_КовиВак!C:BG, 8, FALSE)</f>
        <v>#N/A</v>
      </c>
      <c r="AI114" s="53" t="e">
        <f>L114-M114-VLOOKUP(C114, Вчера_КовиВак!C:BG, 10, FALSE)</f>
        <v>#N/A</v>
      </c>
      <c r="AJ114" s="53" t="e">
        <f>N114-O114-VLOOKUP(C114, Вчера_КовиВак!C:BG, 12, FALSE)</f>
        <v>#N/A</v>
      </c>
      <c r="AK114" s="53" t="e">
        <f>P114-Q114-VLOOKUP(C114, Вчера_КовиВак!C:BG, 14, FALSE)</f>
        <v>#N/A</v>
      </c>
      <c r="AL114" s="53" t="e">
        <f>R114-S114-VLOOKUP(C114, Вчера_КовиВак!C:BG, 16, FALSE)</f>
        <v>#N/A</v>
      </c>
      <c r="AM114" s="53" t="e">
        <f>T114-U114-VLOOKUP(C114, Вчера_КовиВак!C:BG, 18, FALSE)</f>
        <v>#N/A</v>
      </c>
      <c r="AN114" s="53" t="e">
        <f>V114-W114-VLOOKUP(C114, Вчера_КовиВак!C:BG, 20, FALSE)</f>
        <v>#N/A</v>
      </c>
      <c r="AO114" s="53" t="e">
        <f>X114-Y114-VLOOKUP(C114, Вчера_КовиВак!C:BG, 22, FALSE)</f>
        <v>#N/A</v>
      </c>
      <c r="AP114" s="53" t="e">
        <f>VLOOKUP(C114, Вчера_КовиВак!C:BG, 24, FALSE)+E114*2-U114-W114-Y114-Z114</f>
        <v>#N/A</v>
      </c>
    </row>
    <row r="115" spans="1:42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IF(ISNA(VLOOKUP(C115,Вчера_КовиВак!C:C, 1, FALSE)),"ошибка",0)</f>
        <v>ошибка</v>
      </c>
      <c r="AD115" s="55"/>
      <c r="AE115" s="53" t="e">
        <f>D115-E115-VLOOKUP(C115, Вчера_КовиВак!C:BG, 2, FALSE)</f>
        <v>#N/A</v>
      </c>
      <c r="AF115" s="53" t="e">
        <f>F115-G115-VLOOKUP(C115, Вчера_КовиВак!C:BG, 4, FALSE)</f>
        <v>#N/A</v>
      </c>
      <c r="AG115" s="53" t="e">
        <f>H115-I115-VLOOKUP(C115, Вчера_КовиВак!C:BG, 6, FALSE)</f>
        <v>#N/A</v>
      </c>
      <c r="AH115" s="53" t="e">
        <f>J115-K115-VLOOKUP(C115, Вчера_КовиВак!C:BG, 8, FALSE)</f>
        <v>#N/A</v>
      </c>
      <c r="AI115" s="53" t="e">
        <f>L115-M115-VLOOKUP(C115, Вчера_КовиВак!C:BG, 10, FALSE)</f>
        <v>#N/A</v>
      </c>
      <c r="AJ115" s="53" t="e">
        <f>N115-O115-VLOOKUP(C115, Вчера_КовиВак!C:BG, 12, FALSE)</f>
        <v>#N/A</v>
      </c>
      <c r="AK115" s="53" t="e">
        <f>P115-Q115-VLOOKUP(C115, Вчера_КовиВак!C:BG, 14, FALSE)</f>
        <v>#N/A</v>
      </c>
      <c r="AL115" s="53" t="e">
        <f>R115-S115-VLOOKUP(C115, Вчера_КовиВак!C:BG, 16, FALSE)</f>
        <v>#N/A</v>
      </c>
      <c r="AM115" s="53" t="e">
        <f>T115-U115-VLOOKUP(C115, Вчера_КовиВак!C:BG, 18, FALSE)</f>
        <v>#N/A</v>
      </c>
      <c r="AN115" s="53" t="e">
        <f>V115-W115-VLOOKUP(C115, Вчера_КовиВак!C:BG, 20, FALSE)</f>
        <v>#N/A</v>
      </c>
      <c r="AO115" s="53" t="e">
        <f>X115-Y115-VLOOKUP(C115, Вчера_КовиВак!C:BG, 22, FALSE)</f>
        <v>#N/A</v>
      </c>
      <c r="AP115" s="53" t="e">
        <f>VLOOKUP(C115, Вчера_КовиВак!C:BG, 24, FALSE)+E115*2-U115-W115-Y115-Z115</f>
        <v>#N/A</v>
      </c>
    </row>
    <row r="116" spans="1:42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IF(ISNA(VLOOKUP(C116,Вчера_КовиВак!C:C, 1, FALSE)),"ошибка",0)</f>
        <v>ошибка</v>
      </c>
      <c r="AD116" s="55"/>
      <c r="AE116" s="53" t="e">
        <f>D116-E116-VLOOKUP(C116, Вчера_КовиВак!C:BG, 2, FALSE)</f>
        <v>#N/A</v>
      </c>
      <c r="AF116" s="53" t="e">
        <f>F116-G116-VLOOKUP(C116, Вчера_КовиВак!C:BG, 4, FALSE)</f>
        <v>#N/A</v>
      </c>
      <c r="AG116" s="53" t="e">
        <f>H116-I116-VLOOKUP(C116, Вчера_КовиВак!C:BG, 6, FALSE)</f>
        <v>#N/A</v>
      </c>
      <c r="AH116" s="53" t="e">
        <f>J116-K116-VLOOKUP(C116, Вчера_КовиВак!C:BG, 8, FALSE)</f>
        <v>#N/A</v>
      </c>
      <c r="AI116" s="53" t="e">
        <f>L116-M116-VLOOKUP(C116, Вчера_КовиВак!C:BG, 10, FALSE)</f>
        <v>#N/A</v>
      </c>
      <c r="AJ116" s="53" t="e">
        <f>N116-O116-VLOOKUP(C116, Вчера_КовиВак!C:BG, 12, FALSE)</f>
        <v>#N/A</v>
      </c>
      <c r="AK116" s="53" t="e">
        <f>P116-Q116-VLOOKUP(C116, Вчера_КовиВак!C:BG, 14, FALSE)</f>
        <v>#N/A</v>
      </c>
      <c r="AL116" s="53" t="e">
        <f>R116-S116-VLOOKUP(C116, Вчера_КовиВак!C:BG, 16, FALSE)</f>
        <v>#N/A</v>
      </c>
      <c r="AM116" s="53" t="e">
        <f>T116-U116-VLOOKUP(C116, Вчера_КовиВак!C:BG, 18, FALSE)</f>
        <v>#N/A</v>
      </c>
      <c r="AN116" s="53" t="e">
        <f>V116-W116-VLOOKUP(C116, Вчера_КовиВак!C:BG, 20, FALSE)</f>
        <v>#N/A</v>
      </c>
      <c r="AO116" s="53" t="e">
        <f>X116-Y116-VLOOKUP(C116, Вчера_КовиВак!C:BG, 22, FALSE)</f>
        <v>#N/A</v>
      </c>
      <c r="AP116" s="53" t="e">
        <f>VLOOKUP(C116, Вчера_КовиВак!C:BG, 24, FALSE)+E116*2-U116-W116-Y116-Z116</f>
        <v>#N/A</v>
      </c>
    </row>
    <row r="117" spans="1:42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IF(ISNA(VLOOKUP(C117,Вчера_КовиВак!C:C, 1, FALSE)),"ошибка",0)</f>
        <v>ошибка</v>
      </c>
      <c r="AD117" s="55"/>
      <c r="AE117" s="53" t="e">
        <f>D117-E117-VLOOKUP(C117, Вчера_КовиВак!C:BG, 2, FALSE)</f>
        <v>#N/A</v>
      </c>
      <c r="AF117" s="53" t="e">
        <f>F117-G117-VLOOKUP(C117, Вчера_КовиВак!C:BG, 4, FALSE)</f>
        <v>#N/A</v>
      </c>
      <c r="AG117" s="53" t="e">
        <f>H117-I117-VLOOKUP(C117, Вчера_КовиВак!C:BG, 6, FALSE)</f>
        <v>#N/A</v>
      </c>
      <c r="AH117" s="53" t="e">
        <f>J117-K117-VLOOKUP(C117, Вчера_КовиВак!C:BG, 8, FALSE)</f>
        <v>#N/A</v>
      </c>
      <c r="AI117" s="53" t="e">
        <f>L117-M117-VLOOKUP(C117, Вчера_КовиВак!C:BG, 10, FALSE)</f>
        <v>#N/A</v>
      </c>
      <c r="AJ117" s="53" t="e">
        <f>N117-O117-VLOOKUP(C117, Вчера_КовиВак!C:BG, 12, FALSE)</f>
        <v>#N/A</v>
      </c>
      <c r="AK117" s="53" t="e">
        <f>P117-Q117-VLOOKUP(C117, Вчера_КовиВак!C:BG, 14, FALSE)</f>
        <v>#N/A</v>
      </c>
      <c r="AL117" s="53" t="e">
        <f>R117-S117-VLOOKUP(C117, Вчера_КовиВак!C:BG, 16, FALSE)</f>
        <v>#N/A</v>
      </c>
      <c r="AM117" s="53" t="e">
        <f>T117-U117-VLOOKUP(C117, Вчера_КовиВак!C:BG, 18, FALSE)</f>
        <v>#N/A</v>
      </c>
      <c r="AN117" s="53" t="e">
        <f>V117-W117-VLOOKUP(C117, Вчера_КовиВак!C:BG, 20, FALSE)</f>
        <v>#N/A</v>
      </c>
      <c r="AO117" s="53" t="e">
        <f>X117-Y117-VLOOKUP(C117, Вчера_КовиВак!C:BG, 22, FALSE)</f>
        <v>#N/A</v>
      </c>
      <c r="AP117" s="53" t="e">
        <f>VLOOKUP(C117, Вчера_КовиВак!C:BG, 24, FALSE)+E117*2-U117-W117-Y117-Z117</f>
        <v>#N/A</v>
      </c>
    </row>
    <row r="118" spans="1:42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IF(ISNA(VLOOKUP(C118,Вчера_КовиВак!C:C, 1, FALSE)),"ошибка",0)</f>
        <v>ошибка</v>
      </c>
      <c r="AD118" s="55"/>
      <c r="AE118" s="53" t="e">
        <f>D118-E118-VLOOKUP(C118, Вчера_КовиВак!C:BG, 2, FALSE)</f>
        <v>#N/A</v>
      </c>
      <c r="AF118" s="53" t="e">
        <f>F118-G118-VLOOKUP(C118, Вчера_КовиВак!C:BG, 4, FALSE)</f>
        <v>#N/A</v>
      </c>
      <c r="AG118" s="53" t="e">
        <f>H118-I118-VLOOKUP(C118, Вчера_КовиВак!C:BG, 6, FALSE)</f>
        <v>#N/A</v>
      </c>
      <c r="AH118" s="53" t="e">
        <f>J118-K118-VLOOKUP(C118, Вчера_КовиВак!C:BG, 8, FALSE)</f>
        <v>#N/A</v>
      </c>
      <c r="AI118" s="53" t="e">
        <f>L118-M118-VLOOKUP(C118, Вчера_КовиВак!C:BG, 10, FALSE)</f>
        <v>#N/A</v>
      </c>
      <c r="AJ118" s="53" t="e">
        <f>N118-O118-VLOOKUP(C118, Вчера_КовиВак!C:BG, 12, FALSE)</f>
        <v>#N/A</v>
      </c>
      <c r="AK118" s="53" t="e">
        <f>P118-Q118-VLOOKUP(C118, Вчера_КовиВак!C:BG, 14, FALSE)</f>
        <v>#N/A</v>
      </c>
      <c r="AL118" s="53" t="e">
        <f>R118-S118-VLOOKUP(C118, Вчера_КовиВак!C:BG, 16, FALSE)</f>
        <v>#N/A</v>
      </c>
      <c r="AM118" s="53" t="e">
        <f>T118-U118-VLOOKUP(C118, Вчера_КовиВак!C:BG, 18, FALSE)</f>
        <v>#N/A</v>
      </c>
      <c r="AN118" s="53" t="e">
        <f>V118-W118-VLOOKUP(C118, Вчера_КовиВак!C:BG, 20, FALSE)</f>
        <v>#N/A</v>
      </c>
      <c r="AO118" s="53" t="e">
        <f>X118-Y118-VLOOKUP(C118, Вчера_КовиВак!C:BG, 22, FALSE)</f>
        <v>#N/A</v>
      </c>
      <c r="AP118" s="53" t="e">
        <f>VLOOKUP(C118, Вчера_КовиВак!C:BG, 24, FALSE)+E118*2-U118-W118-Y118-Z118</f>
        <v>#N/A</v>
      </c>
    </row>
    <row r="119" spans="1:42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IF(ISNA(VLOOKUP(C119,Вчера_КовиВак!C:C, 1, FALSE)),"ошибка",0)</f>
        <v>ошибка</v>
      </c>
      <c r="AD119" s="55"/>
      <c r="AE119" s="53" t="e">
        <f>D119-E119-VLOOKUP(C119, Вчера_КовиВак!C:BG, 2, FALSE)</f>
        <v>#N/A</v>
      </c>
      <c r="AF119" s="53" t="e">
        <f>F119-G119-VLOOKUP(C119, Вчера_КовиВак!C:BG, 4, FALSE)</f>
        <v>#N/A</v>
      </c>
      <c r="AG119" s="53" t="e">
        <f>H119-I119-VLOOKUP(C119, Вчера_КовиВак!C:BG, 6, FALSE)</f>
        <v>#N/A</v>
      </c>
      <c r="AH119" s="53" t="e">
        <f>J119-K119-VLOOKUP(C119, Вчера_КовиВак!C:BG, 8, FALSE)</f>
        <v>#N/A</v>
      </c>
      <c r="AI119" s="53" t="e">
        <f>L119-M119-VLOOKUP(C119, Вчера_КовиВак!C:BG, 10, FALSE)</f>
        <v>#N/A</v>
      </c>
      <c r="AJ119" s="53" t="e">
        <f>N119-O119-VLOOKUP(C119, Вчера_КовиВак!C:BG, 12, FALSE)</f>
        <v>#N/A</v>
      </c>
      <c r="AK119" s="53" t="e">
        <f>P119-Q119-VLOOKUP(C119, Вчера_КовиВак!C:BG, 14, FALSE)</f>
        <v>#N/A</v>
      </c>
      <c r="AL119" s="53" t="e">
        <f>R119-S119-VLOOKUP(C119, Вчера_КовиВак!C:BG, 16, FALSE)</f>
        <v>#N/A</v>
      </c>
      <c r="AM119" s="53" t="e">
        <f>T119-U119-VLOOKUP(C119, Вчера_КовиВак!C:BG, 18, FALSE)</f>
        <v>#N/A</v>
      </c>
      <c r="AN119" s="53" t="e">
        <f>V119-W119-VLOOKUP(C119, Вчера_КовиВак!C:BG, 20, FALSE)</f>
        <v>#N/A</v>
      </c>
      <c r="AO119" s="53" t="e">
        <f>X119-Y119-VLOOKUP(C119, Вчера_КовиВак!C:BG, 22, FALSE)</f>
        <v>#N/A</v>
      </c>
      <c r="AP119" s="53" t="e">
        <f>VLOOKUP(C119, Вчера_КовиВак!C:BG, 24, FALSE)+E119*2-U119-W119-Y119-Z119</f>
        <v>#N/A</v>
      </c>
    </row>
    <row r="120" spans="1:42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IF(ISNA(VLOOKUP(C120,Вчера_КовиВак!C:C, 1, FALSE)),"ошибка",0)</f>
        <v>ошибка</v>
      </c>
      <c r="AD120" s="55"/>
      <c r="AE120" s="53" t="e">
        <f>D120-E120-VLOOKUP(C120, Вчера_КовиВак!C:BG, 2, FALSE)</f>
        <v>#N/A</v>
      </c>
      <c r="AF120" s="53" t="e">
        <f>F120-G120-VLOOKUP(C120, Вчера_КовиВак!C:BG, 4, FALSE)</f>
        <v>#N/A</v>
      </c>
      <c r="AG120" s="53" t="e">
        <f>H120-I120-VLOOKUP(C120, Вчера_КовиВак!C:BG, 6, FALSE)</f>
        <v>#N/A</v>
      </c>
      <c r="AH120" s="53" t="e">
        <f>J120-K120-VLOOKUP(C120, Вчера_КовиВак!C:BG, 8, FALSE)</f>
        <v>#N/A</v>
      </c>
      <c r="AI120" s="53" t="e">
        <f>L120-M120-VLOOKUP(C120, Вчера_КовиВак!C:BG, 10, FALSE)</f>
        <v>#N/A</v>
      </c>
      <c r="AJ120" s="53" t="e">
        <f>N120-O120-VLOOKUP(C120, Вчера_КовиВак!C:BG, 12, FALSE)</f>
        <v>#N/A</v>
      </c>
      <c r="AK120" s="53" t="e">
        <f>P120-Q120-VLOOKUP(C120, Вчера_КовиВак!C:BG, 14, FALSE)</f>
        <v>#N/A</v>
      </c>
      <c r="AL120" s="53" t="e">
        <f>R120-S120-VLOOKUP(C120, Вчера_КовиВак!C:BG, 16, FALSE)</f>
        <v>#N/A</v>
      </c>
      <c r="AM120" s="53" t="e">
        <f>T120-U120-VLOOKUP(C120, Вчера_КовиВак!C:BG, 18, FALSE)</f>
        <v>#N/A</v>
      </c>
      <c r="AN120" s="53" t="e">
        <f>V120-W120-VLOOKUP(C120, Вчера_КовиВак!C:BG, 20, FALSE)</f>
        <v>#N/A</v>
      </c>
      <c r="AO120" s="53" t="e">
        <f>X120-Y120-VLOOKUP(C120, Вчера_КовиВак!C:BG, 22, FALSE)</f>
        <v>#N/A</v>
      </c>
      <c r="AP120" s="53" t="e">
        <f>VLOOKUP(C120, Вчера_КовиВак!C:BG, 24, FALSE)+E120*2-U120-W120-Y120-Z120</f>
        <v>#N/A</v>
      </c>
    </row>
    <row r="121" spans="1:42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IF(ISNA(VLOOKUP(C121,Вчера_КовиВак!C:C, 1, FALSE)),"ошибка",0)</f>
        <v>ошибка</v>
      </c>
      <c r="AD121" s="55"/>
      <c r="AE121" s="53" t="e">
        <f>D121-E121-VLOOKUP(C121, Вчера_КовиВак!C:BG, 2, FALSE)</f>
        <v>#N/A</v>
      </c>
      <c r="AF121" s="53" t="e">
        <f>F121-G121-VLOOKUP(C121, Вчера_КовиВак!C:BG, 4, FALSE)</f>
        <v>#N/A</v>
      </c>
      <c r="AG121" s="53" t="e">
        <f>H121-I121-VLOOKUP(C121, Вчера_КовиВак!C:BG, 6, FALSE)</f>
        <v>#N/A</v>
      </c>
      <c r="AH121" s="53" t="e">
        <f>J121-K121-VLOOKUP(C121, Вчера_КовиВак!C:BG, 8, FALSE)</f>
        <v>#N/A</v>
      </c>
      <c r="AI121" s="53" t="e">
        <f>L121-M121-VLOOKUP(C121, Вчера_КовиВак!C:BG, 10, FALSE)</f>
        <v>#N/A</v>
      </c>
      <c r="AJ121" s="53" t="e">
        <f>N121-O121-VLOOKUP(C121, Вчера_КовиВак!C:BG, 12, FALSE)</f>
        <v>#N/A</v>
      </c>
      <c r="AK121" s="53" t="e">
        <f>P121-Q121-VLOOKUP(C121, Вчера_КовиВак!C:BG, 14, FALSE)</f>
        <v>#N/A</v>
      </c>
      <c r="AL121" s="53" t="e">
        <f>R121-S121-VLOOKUP(C121, Вчера_КовиВак!C:BG, 16, FALSE)</f>
        <v>#N/A</v>
      </c>
      <c r="AM121" s="53" t="e">
        <f>T121-U121-VLOOKUP(C121, Вчера_КовиВак!C:BG, 18, FALSE)</f>
        <v>#N/A</v>
      </c>
      <c r="AN121" s="53" t="e">
        <f>V121-W121-VLOOKUP(C121, Вчера_КовиВак!C:BG, 20, FALSE)</f>
        <v>#N/A</v>
      </c>
      <c r="AO121" s="53" t="e">
        <f>X121-Y121-VLOOKUP(C121, Вчера_КовиВак!C:BG, 22, FALSE)</f>
        <v>#N/A</v>
      </c>
      <c r="AP121" s="53" t="e">
        <f>VLOOKUP(C121, Вчера_КовиВак!C:BG, 24, FALSE)+E121*2-U121-W121-Y121-Z121</f>
        <v>#N/A</v>
      </c>
    </row>
    <row r="122" spans="1:42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IF(ISNA(VLOOKUP(C122,Вчера_КовиВак!C:C, 1, FALSE)),"ошибка",0)</f>
        <v>ошибка</v>
      </c>
      <c r="AD122" s="55"/>
      <c r="AE122" s="53" t="e">
        <f>D122-E122-VLOOKUP(C122, Вчера_КовиВак!C:BG, 2, FALSE)</f>
        <v>#N/A</v>
      </c>
      <c r="AF122" s="53" t="e">
        <f>F122-G122-VLOOKUP(C122, Вчера_КовиВак!C:BG, 4, FALSE)</f>
        <v>#N/A</v>
      </c>
      <c r="AG122" s="53" t="e">
        <f>H122-I122-VLOOKUP(C122, Вчера_КовиВак!C:BG, 6, FALSE)</f>
        <v>#N/A</v>
      </c>
      <c r="AH122" s="53" t="e">
        <f>J122-K122-VLOOKUP(C122, Вчера_КовиВак!C:BG, 8, FALSE)</f>
        <v>#N/A</v>
      </c>
      <c r="AI122" s="53" t="e">
        <f>L122-M122-VLOOKUP(C122, Вчера_КовиВак!C:BG, 10, FALSE)</f>
        <v>#N/A</v>
      </c>
      <c r="AJ122" s="53" t="e">
        <f>N122-O122-VLOOKUP(C122, Вчера_КовиВак!C:BG, 12, FALSE)</f>
        <v>#N/A</v>
      </c>
      <c r="AK122" s="53" t="e">
        <f>P122-Q122-VLOOKUP(C122, Вчера_КовиВак!C:BG, 14, FALSE)</f>
        <v>#N/A</v>
      </c>
      <c r="AL122" s="53" t="e">
        <f>R122-S122-VLOOKUP(C122, Вчера_КовиВак!C:BG, 16, FALSE)</f>
        <v>#N/A</v>
      </c>
      <c r="AM122" s="53" t="e">
        <f>T122-U122-VLOOKUP(C122, Вчера_КовиВак!C:BG, 18, FALSE)</f>
        <v>#N/A</v>
      </c>
      <c r="AN122" s="53" t="e">
        <f>V122-W122-VLOOKUP(C122, Вчера_КовиВак!C:BG, 20, FALSE)</f>
        <v>#N/A</v>
      </c>
      <c r="AO122" s="53" t="e">
        <f>X122-Y122-VLOOKUP(C122, Вчера_КовиВак!C:BG, 22, FALSE)</f>
        <v>#N/A</v>
      </c>
      <c r="AP122" s="53" t="e">
        <f>VLOOKUP(C122, Вчера_КовиВак!C:BG, 24, FALSE)+E122*2-U122-W122-Y122-Z122</f>
        <v>#N/A</v>
      </c>
    </row>
    <row r="123" spans="1:42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IF(ISNA(VLOOKUP(C123,Вчера_КовиВак!C:C, 1, FALSE)),"ошибка",0)</f>
        <v>ошибка</v>
      </c>
      <c r="AD123" s="55"/>
      <c r="AE123" s="53" t="e">
        <f>D123-E123-VLOOKUP(C123, Вчера_КовиВак!C:BG, 2, FALSE)</f>
        <v>#N/A</v>
      </c>
      <c r="AF123" s="53" t="e">
        <f>F123-G123-VLOOKUP(C123, Вчера_КовиВак!C:BG, 4, FALSE)</f>
        <v>#N/A</v>
      </c>
      <c r="AG123" s="53" t="e">
        <f>H123-I123-VLOOKUP(C123, Вчера_КовиВак!C:BG, 6, FALSE)</f>
        <v>#N/A</v>
      </c>
      <c r="AH123" s="53" t="e">
        <f>J123-K123-VLOOKUP(C123, Вчера_КовиВак!C:BG, 8, FALSE)</f>
        <v>#N/A</v>
      </c>
      <c r="AI123" s="53" t="e">
        <f>L123-M123-VLOOKUP(C123, Вчера_КовиВак!C:BG, 10, FALSE)</f>
        <v>#N/A</v>
      </c>
      <c r="AJ123" s="53" t="e">
        <f>N123-O123-VLOOKUP(C123, Вчера_КовиВак!C:BG, 12, FALSE)</f>
        <v>#N/A</v>
      </c>
      <c r="AK123" s="53" t="e">
        <f>P123-Q123-VLOOKUP(C123, Вчера_КовиВак!C:BG, 14, FALSE)</f>
        <v>#N/A</v>
      </c>
      <c r="AL123" s="53" t="e">
        <f>R123-S123-VLOOKUP(C123, Вчера_КовиВак!C:BG, 16, FALSE)</f>
        <v>#N/A</v>
      </c>
      <c r="AM123" s="53" t="e">
        <f>T123-U123-VLOOKUP(C123, Вчера_КовиВак!C:BG, 18, FALSE)</f>
        <v>#N/A</v>
      </c>
      <c r="AN123" s="53" t="e">
        <f>V123-W123-VLOOKUP(C123, Вчера_КовиВак!C:BG, 20, FALSE)</f>
        <v>#N/A</v>
      </c>
      <c r="AO123" s="53" t="e">
        <f>X123-Y123-VLOOKUP(C123, Вчера_КовиВак!C:BG, 22, FALSE)</f>
        <v>#N/A</v>
      </c>
      <c r="AP123" s="53" t="e">
        <f>VLOOKUP(C123, Вчера_КовиВак!C:BG, 24, FALSE)+E123*2-U123-W123-Y123-Z123</f>
        <v>#N/A</v>
      </c>
    </row>
    <row r="124" spans="1:42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IF(ISNA(VLOOKUP(C124,Вчера_КовиВак!C:C, 1, FALSE)),"ошибка",0)</f>
        <v>ошибка</v>
      </c>
      <c r="AD124" s="55"/>
      <c r="AE124" s="53" t="e">
        <f>D124-E124-VLOOKUP(C124, Вчера_КовиВак!C:BG, 2, FALSE)</f>
        <v>#N/A</v>
      </c>
      <c r="AF124" s="53" t="e">
        <f>F124-G124-VLOOKUP(C124, Вчера_КовиВак!C:BG, 4, FALSE)</f>
        <v>#N/A</v>
      </c>
      <c r="AG124" s="53" t="e">
        <f>H124-I124-VLOOKUP(C124, Вчера_КовиВак!C:BG, 6, FALSE)</f>
        <v>#N/A</v>
      </c>
      <c r="AH124" s="53" t="e">
        <f>J124-K124-VLOOKUP(C124, Вчера_КовиВак!C:BG, 8, FALSE)</f>
        <v>#N/A</v>
      </c>
      <c r="AI124" s="53" t="e">
        <f>L124-M124-VLOOKUP(C124, Вчера_КовиВак!C:BG, 10, FALSE)</f>
        <v>#N/A</v>
      </c>
      <c r="AJ124" s="53" t="e">
        <f>N124-O124-VLOOKUP(C124, Вчера_КовиВак!C:BG, 12, FALSE)</f>
        <v>#N/A</v>
      </c>
      <c r="AK124" s="53" t="e">
        <f>P124-Q124-VLOOKUP(C124, Вчера_КовиВак!C:BG, 14, FALSE)</f>
        <v>#N/A</v>
      </c>
      <c r="AL124" s="53" t="e">
        <f>R124-S124-VLOOKUP(C124, Вчера_КовиВак!C:BG, 16, FALSE)</f>
        <v>#N/A</v>
      </c>
      <c r="AM124" s="53" t="e">
        <f>T124-U124-VLOOKUP(C124, Вчера_КовиВак!C:BG, 18, FALSE)</f>
        <v>#N/A</v>
      </c>
      <c r="AN124" s="53" t="e">
        <f>V124-W124-VLOOKUP(C124, Вчера_КовиВак!C:BG, 20, FALSE)</f>
        <v>#N/A</v>
      </c>
      <c r="AO124" s="53" t="e">
        <f>X124-Y124-VLOOKUP(C124, Вчера_КовиВак!C:BG, 22, FALSE)</f>
        <v>#N/A</v>
      </c>
      <c r="AP124" s="53" t="e">
        <f>VLOOKUP(C124, Вчера_КовиВак!C:BG, 24, FALSE)+E124*2-U124-W124-Y124-Z124</f>
        <v>#N/A</v>
      </c>
    </row>
    <row r="125" spans="1:42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IF(ISNA(VLOOKUP(C125,Вчера_КовиВак!C:C, 1, FALSE)),"ошибка",0)</f>
        <v>ошибка</v>
      </c>
      <c r="AD125" s="55"/>
      <c r="AE125" s="53" t="e">
        <f>D125-E125-VLOOKUP(C125, Вчера_КовиВак!C:BG, 2, FALSE)</f>
        <v>#N/A</v>
      </c>
      <c r="AF125" s="53" t="e">
        <f>F125-G125-VLOOKUP(C125, Вчера_КовиВак!C:BG, 4, FALSE)</f>
        <v>#N/A</v>
      </c>
      <c r="AG125" s="53" t="e">
        <f>H125-I125-VLOOKUP(C125, Вчера_КовиВак!C:BG, 6, FALSE)</f>
        <v>#N/A</v>
      </c>
      <c r="AH125" s="53" t="e">
        <f>J125-K125-VLOOKUP(C125, Вчера_КовиВак!C:BG, 8, FALSE)</f>
        <v>#N/A</v>
      </c>
      <c r="AI125" s="53" t="e">
        <f>L125-M125-VLOOKUP(C125, Вчера_КовиВак!C:BG, 10, FALSE)</f>
        <v>#N/A</v>
      </c>
      <c r="AJ125" s="53" t="e">
        <f>N125-O125-VLOOKUP(C125, Вчера_КовиВак!C:BG, 12, FALSE)</f>
        <v>#N/A</v>
      </c>
      <c r="AK125" s="53" t="e">
        <f>P125-Q125-VLOOKUP(C125, Вчера_КовиВак!C:BG, 14, FALSE)</f>
        <v>#N/A</v>
      </c>
      <c r="AL125" s="53" t="e">
        <f>R125-S125-VLOOKUP(C125, Вчера_КовиВак!C:BG, 16, FALSE)</f>
        <v>#N/A</v>
      </c>
      <c r="AM125" s="53" t="e">
        <f>T125-U125-VLOOKUP(C125, Вчера_КовиВак!C:BG, 18, FALSE)</f>
        <v>#N/A</v>
      </c>
      <c r="AN125" s="53" t="e">
        <f>V125-W125-VLOOKUP(C125, Вчера_КовиВак!C:BG, 20, FALSE)</f>
        <v>#N/A</v>
      </c>
      <c r="AO125" s="53" t="e">
        <f>X125-Y125-VLOOKUP(C125, Вчера_КовиВак!C:BG, 22, FALSE)</f>
        <v>#N/A</v>
      </c>
      <c r="AP125" s="53" t="e">
        <f>VLOOKUP(C125, Вчера_КовиВак!C:BG, 24, FALSE)+E125*2-U125-W125-Y125-Z125</f>
        <v>#N/A</v>
      </c>
    </row>
    <row r="126" spans="1:42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IF(ISNA(VLOOKUP(C126,Вчера_КовиВак!C:C, 1, FALSE)),"ошибка",0)</f>
        <v>ошибка</v>
      </c>
      <c r="AD126" s="55"/>
      <c r="AE126" s="53" t="e">
        <f>D126-E126-VLOOKUP(C126, Вчера_КовиВак!C:BG, 2, FALSE)</f>
        <v>#N/A</v>
      </c>
      <c r="AF126" s="53" t="e">
        <f>F126-G126-VLOOKUP(C126, Вчера_КовиВак!C:BG, 4, FALSE)</f>
        <v>#N/A</v>
      </c>
      <c r="AG126" s="53" t="e">
        <f>H126-I126-VLOOKUP(C126, Вчера_КовиВак!C:BG, 6, FALSE)</f>
        <v>#N/A</v>
      </c>
      <c r="AH126" s="53" t="e">
        <f>J126-K126-VLOOKUP(C126, Вчера_КовиВак!C:BG, 8, FALSE)</f>
        <v>#N/A</v>
      </c>
      <c r="AI126" s="53" t="e">
        <f>L126-M126-VLOOKUP(C126, Вчера_КовиВак!C:BG, 10, FALSE)</f>
        <v>#N/A</v>
      </c>
      <c r="AJ126" s="53" t="e">
        <f>N126-O126-VLOOKUP(C126, Вчера_КовиВак!C:BG, 12, FALSE)</f>
        <v>#N/A</v>
      </c>
      <c r="AK126" s="53" t="e">
        <f>P126-Q126-VLOOKUP(C126, Вчера_КовиВак!C:BG, 14, FALSE)</f>
        <v>#N/A</v>
      </c>
      <c r="AL126" s="53" t="e">
        <f>R126-S126-VLOOKUP(C126, Вчера_КовиВак!C:BG, 16, FALSE)</f>
        <v>#N/A</v>
      </c>
      <c r="AM126" s="53" t="e">
        <f>T126-U126-VLOOKUP(C126, Вчера_КовиВак!C:BG, 18, FALSE)</f>
        <v>#N/A</v>
      </c>
      <c r="AN126" s="53" t="e">
        <f>V126-W126-VLOOKUP(C126, Вчера_КовиВак!C:BG, 20, FALSE)</f>
        <v>#N/A</v>
      </c>
      <c r="AO126" s="53" t="e">
        <f>X126-Y126-VLOOKUP(C126, Вчера_КовиВак!C:BG, 22, FALSE)</f>
        <v>#N/A</v>
      </c>
      <c r="AP126" s="53" t="e">
        <f>VLOOKUP(C126, Вчера_КовиВак!C:BG, 24, FALSE)+E126*2-U126-W126-Y126-Z126</f>
        <v>#N/A</v>
      </c>
    </row>
    <row r="127" spans="1:42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IF(ISNA(VLOOKUP(C127,Вчера_КовиВак!C:C, 1, FALSE)),"ошибка",0)</f>
        <v>ошибка</v>
      </c>
      <c r="AD127" s="55"/>
      <c r="AE127" s="53" t="e">
        <f>D127-E127-VLOOKUP(C127, Вчера_КовиВак!C:BG, 2, FALSE)</f>
        <v>#N/A</v>
      </c>
      <c r="AF127" s="53" t="e">
        <f>F127-G127-VLOOKUP(C127, Вчера_КовиВак!C:BG, 4, FALSE)</f>
        <v>#N/A</v>
      </c>
      <c r="AG127" s="53" t="e">
        <f>H127-I127-VLOOKUP(C127, Вчера_КовиВак!C:BG, 6, FALSE)</f>
        <v>#N/A</v>
      </c>
      <c r="AH127" s="53" t="e">
        <f>J127-K127-VLOOKUP(C127, Вчера_КовиВак!C:BG, 8, FALSE)</f>
        <v>#N/A</v>
      </c>
      <c r="AI127" s="53" t="e">
        <f>L127-M127-VLOOKUP(C127, Вчера_КовиВак!C:BG, 10, FALSE)</f>
        <v>#N/A</v>
      </c>
      <c r="AJ127" s="53" t="e">
        <f>N127-O127-VLOOKUP(C127, Вчера_КовиВак!C:BG, 12, FALSE)</f>
        <v>#N/A</v>
      </c>
      <c r="AK127" s="53" t="e">
        <f>P127-Q127-VLOOKUP(C127, Вчера_КовиВак!C:BG, 14, FALSE)</f>
        <v>#N/A</v>
      </c>
      <c r="AL127" s="53" t="e">
        <f>R127-S127-VLOOKUP(C127, Вчера_КовиВак!C:BG, 16, FALSE)</f>
        <v>#N/A</v>
      </c>
      <c r="AM127" s="53" t="e">
        <f>T127-U127-VLOOKUP(C127, Вчера_КовиВак!C:BG, 18, FALSE)</f>
        <v>#N/A</v>
      </c>
      <c r="AN127" s="53" t="e">
        <f>V127-W127-VLOOKUP(C127, Вчера_КовиВак!C:BG, 20, FALSE)</f>
        <v>#N/A</v>
      </c>
      <c r="AO127" s="53" t="e">
        <f>X127-Y127-VLOOKUP(C127, Вчера_КовиВак!C:BG, 22, FALSE)</f>
        <v>#N/A</v>
      </c>
      <c r="AP127" s="53" t="e">
        <f>VLOOKUP(C127, Вчера_КовиВак!C:BG, 24, FALSE)+E127*2-U127-W127-Y127-Z127</f>
        <v>#N/A</v>
      </c>
    </row>
    <row r="128" spans="1:42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IF(ISNA(VLOOKUP(C128,Вчера_КовиВак!C:C, 1, FALSE)),"ошибка",0)</f>
        <v>ошибка</v>
      </c>
      <c r="AD128" s="55"/>
      <c r="AE128" s="53" t="e">
        <f>D128-E128-VLOOKUP(C128, Вчера_КовиВак!C:BG, 2, FALSE)</f>
        <v>#N/A</v>
      </c>
      <c r="AF128" s="53" t="e">
        <f>F128-G128-VLOOKUP(C128, Вчера_КовиВак!C:BG, 4, FALSE)</f>
        <v>#N/A</v>
      </c>
      <c r="AG128" s="53" t="e">
        <f>H128-I128-VLOOKUP(C128, Вчера_КовиВак!C:BG, 6, FALSE)</f>
        <v>#N/A</v>
      </c>
      <c r="AH128" s="53" t="e">
        <f>J128-K128-VLOOKUP(C128, Вчера_КовиВак!C:BG, 8, FALSE)</f>
        <v>#N/A</v>
      </c>
      <c r="AI128" s="53" t="e">
        <f>L128-M128-VLOOKUP(C128, Вчера_КовиВак!C:BG, 10, FALSE)</f>
        <v>#N/A</v>
      </c>
      <c r="AJ128" s="53" t="e">
        <f>N128-O128-VLOOKUP(C128, Вчера_КовиВак!C:BG, 12, FALSE)</f>
        <v>#N/A</v>
      </c>
      <c r="AK128" s="53" t="e">
        <f>P128-Q128-VLOOKUP(C128, Вчера_КовиВак!C:BG, 14, FALSE)</f>
        <v>#N/A</v>
      </c>
      <c r="AL128" s="53" t="e">
        <f>R128-S128-VLOOKUP(C128, Вчера_КовиВак!C:BG, 16, FALSE)</f>
        <v>#N/A</v>
      </c>
      <c r="AM128" s="53" t="e">
        <f>T128-U128-VLOOKUP(C128, Вчера_КовиВак!C:BG, 18, FALSE)</f>
        <v>#N/A</v>
      </c>
      <c r="AN128" s="53" t="e">
        <f>V128-W128-VLOOKUP(C128, Вчера_КовиВак!C:BG, 20, FALSE)</f>
        <v>#N/A</v>
      </c>
      <c r="AO128" s="53" t="e">
        <f>X128-Y128-VLOOKUP(C128, Вчера_КовиВак!C:BG, 22, FALSE)</f>
        <v>#N/A</v>
      </c>
      <c r="AP128" s="53" t="e">
        <f>VLOOKUP(C128, Вчера_КовиВак!C:BG, 24, FALSE)+E128*2-U128-W128-Y128-Z128</f>
        <v>#N/A</v>
      </c>
    </row>
    <row r="129" spans="1:42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IF(ISNA(VLOOKUP(C129,Вчера_КовиВак!C:C, 1, FALSE)),"ошибка",0)</f>
        <v>ошибка</v>
      </c>
      <c r="AD129" s="55"/>
      <c r="AE129" s="53" t="e">
        <f>D129-E129-VLOOKUP(C129, Вчера_КовиВак!C:BG, 2, FALSE)</f>
        <v>#N/A</v>
      </c>
      <c r="AF129" s="53" t="e">
        <f>F129-G129-VLOOKUP(C129, Вчера_КовиВак!C:BG, 4, FALSE)</f>
        <v>#N/A</v>
      </c>
      <c r="AG129" s="53" t="e">
        <f>H129-I129-VLOOKUP(C129, Вчера_КовиВак!C:BG, 6, FALSE)</f>
        <v>#N/A</v>
      </c>
      <c r="AH129" s="53" t="e">
        <f>J129-K129-VLOOKUP(C129, Вчера_КовиВак!C:BG, 8, FALSE)</f>
        <v>#N/A</v>
      </c>
      <c r="AI129" s="53" t="e">
        <f>L129-M129-VLOOKUP(C129, Вчера_КовиВак!C:BG, 10, FALSE)</f>
        <v>#N/A</v>
      </c>
      <c r="AJ129" s="53" t="e">
        <f>N129-O129-VLOOKUP(C129, Вчера_КовиВак!C:BG, 12, FALSE)</f>
        <v>#N/A</v>
      </c>
      <c r="AK129" s="53" t="e">
        <f>P129-Q129-VLOOKUP(C129, Вчера_КовиВак!C:BG, 14, FALSE)</f>
        <v>#N/A</v>
      </c>
      <c r="AL129" s="53" t="e">
        <f>R129-S129-VLOOKUP(C129, Вчера_КовиВак!C:BG, 16, FALSE)</f>
        <v>#N/A</v>
      </c>
      <c r="AM129" s="53" t="e">
        <f>T129-U129-VLOOKUP(C129, Вчера_КовиВак!C:BG, 18, FALSE)</f>
        <v>#N/A</v>
      </c>
      <c r="AN129" s="53" t="e">
        <f>V129-W129-VLOOKUP(C129, Вчера_КовиВак!C:BG, 20, FALSE)</f>
        <v>#N/A</v>
      </c>
      <c r="AO129" s="53" t="e">
        <f>X129-Y129-VLOOKUP(C129, Вчера_КовиВак!C:BG, 22, FALSE)</f>
        <v>#N/A</v>
      </c>
      <c r="AP129" s="53" t="e">
        <f>VLOOKUP(C129, Вчера_КовиВак!C:BG, 24, FALSE)+E129*2-U129-W129-Y129-Z129</f>
        <v>#N/A</v>
      </c>
    </row>
    <row r="130" spans="1:42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IF(ISNA(VLOOKUP(C130,Вчера_КовиВак!C:C, 1, FALSE)),"ошибка",0)</f>
        <v>ошибка</v>
      </c>
      <c r="AD130" s="55"/>
      <c r="AE130" s="53" t="e">
        <f>D130-E130-VLOOKUP(C130, Вчера_КовиВак!C:BG, 2, FALSE)</f>
        <v>#N/A</v>
      </c>
      <c r="AF130" s="53" t="e">
        <f>F130-G130-VLOOKUP(C130, Вчера_КовиВак!C:BG, 4, FALSE)</f>
        <v>#N/A</v>
      </c>
      <c r="AG130" s="53" t="e">
        <f>H130-I130-VLOOKUP(C130, Вчера_КовиВак!C:BG, 6, FALSE)</f>
        <v>#N/A</v>
      </c>
      <c r="AH130" s="53" t="e">
        <f>J130-K130-VLOOKUP(C130, Вчера_КовиВак!C:BG, 8, FALSE)</f>
        <v>#N/A</v>
      </c>
      <c r="AI130" s="53" t="e">
        <f>L130-M130-VLOOKUP(C130, Вчера_КовиВак!C:BG, 10, FALSE)</f>
        <v>#N/A</v>
      </c>
      <c r="AJ130" s="53" t="e">
        <f>N130-O130-VLOOKUP(C130, Вчера_КовиВак!C:BG, 12, FALSE)</f>
        <v>#N/A</v>
      </c>
      <c r="AK130" s="53" t="e">
        <f>P130-Q130-VLOOKUP(C130, Вчера_КовиВак!C:BG, 14, FALSE)</f>
        <v>#N/A</v>
      </c>
      <c r="AL130" s="53" t="e">
        <f>R130-S130-VLOOKUP(C130, Вчера_КовиВак!C:BG, 16, FALSE)</f>
        <v>#N/A</v>
      </c>
      <c r="AM130" s="53" t="e">
        <f>T130-U130-VLOOKUP(C130, Вчера_КовиВак!C:BG, 18, FALSE)</f>
        <v>#N/A</v>
      </c>
      <c r="AN130" s="53" t="e">
        <f>V130-W130-VLOOKUP(C130, Вчера_КовиВак!C:BG, 20, FALSE)</f>
        <v>#N/A</v>
      </c>
      <c r="AO130" s="53" t="e">
        <f>X130-Y130-VLOOKUP(C130, Вчера_КовиВак!C:BG, 22, FALSE)</f>
        <v>#N/A</v>
      </c>
      <c r="AP130" s="53" t="e">
        <f>VLOOKUP(C130, Вчера_КовиВак!C:BG, 24, FALSE)+E130*2-U130-W130-Y130-Z130</f>
        <v>#N/A</v>
      </c>
    </row>
    <row r="131" spans="1:42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IF(ISNA(VLOOKUP(C131,Вчера_КовиВак!C:C, 1, FALSE)),"ошибка",0)</f>
        <v>ошибка</v>
      </c>
      <c r="AD131" s="55"/>
      <c r="AE131" s="53" t="e">
        <f>D131-E131-VLOOKUP(C131, Вчера_КовиВак!C:BG, 2, FALSE)</f>
        <v>#N/A</v>
      </c>
      <c r="AF131" s="53" t="e">
        <f>F131-G131-VLOOKUP(C131, Вчера_КовиВак!C:BG, 4, FALSE)</f>
        <v>#N/A</v>
      </c>
      <c r="AG131" s="53" t="e">
        <f>H131-I131-VLOOKUP(C131, Вчера_КовиВак!C:BG, 6, FALSE)</f>
        <v>#N/A</v>
      </c>
      <c r="AH131" s="53" t="e">
        <f>J131-K131-VLOOKUP(C131, Вчера_КовиВак!C:BG, 8, FALSE)</f>
        <v>#N/A</v>
      </c>
      <c r="AI131" s="53" t="e">
        <f>L131-M131-VLOOKUP(C131, Вчера_КовиВак!C:BG, 10, FALSE)</f>
        <v>#N/A</v>
      </c>
      <c r="AJ131" s="53" t="e">
        <f>N131-O131-VLOOKUP(C131, Вчера_КовиВак!C:BG, 12, FALSE)</f>
        <v>#N/A</v>
      </c>
      <c r="AK131" s="53" t="e">
        <f>P131-Q131-VLOOKUP(C131, Вчера_КовиВак!C:BG, 14, FALSE)</f>
        <v>#N/A</v>
      </c>
      <c r="AL131" s="53" t="e">
        <f>R131-S131-VLOOKUP(C131, Вчера_КовиВак!C:BG, 16, FALSE)</f>
        <v>#N/A</v>
      </c>
      <c r="AM131" s="53" t="e">
        <f>T131-U131-VLOOKUP(C131, Вчера_КовиВак!C:BG, 18, FALSE)</f>
        <v>#N/A</v>
      </c>
      <c r="AN131" s="53" t="e">
        <f>V131-W131-VLOOKUP(C131, Вчера_КовиВак!C:BG, 20, FALSE)</f>
        <v>#N/A</v>
      </c>
      <c r="AO131" s="53" t="e">
        <f>X131-Y131-VLOOKUP(C131, Вчера_КовиВак!C:BG, 22, FALSE)</f>
        <v>#N/A</v>
      </c>
      <c r="AP131" s="53" t="e">
        <f>VLOOKUP(C131, Вчера_КовиВак!C:BG, 24, FALSE)+E131*2-U131-W131-Y131-Z131</f>
        <v>#N/A</v>
      </c>
    </row>
    <row r="132" spans="1:42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IF(ISNA(VLOOKUP(C132,Вчера_КовиВак!C:C, 1, FALSE)),"ошибка",0)</f>
        <v>ошибка</v>
      </c>
      <c r="AD132" s="55"/>
      <c r="AE132" s="53" t="e">
        <f>D132-E132-VLOOKUP(C132, Вчера_КовиВак!C:BG, 2, FALSE)</f>
        <v>#N/A</v>
      </c>
      <c r="AF132" s="53" t="e">
        <f>F132-G132-VLOOKUP(C132, Вчера_КовиВак!C:BG, 4, FALSE)</f>
        <v>#N/A</v>
      </c>
      <c r="AG132" s="53" t="e">
        <f>H132-I132-VLOOKUP(C132, Вчера_КовиВак!C:BG, 6, FALSE)</f>
        <v>#N/A</v>
      </c>
      <c r="AH132" s="53" t="e">
        <f>J132-K132-VLOOKUP(C132, Вчера_КовиВак!C:BG, 8, FALSE)</f>
        <v>#N/A</v>
      </c>
      <c r="AI132" s="53" t="e">
        <f>L132-M132-VLOOKUP(C132, Вчера_КовиВак!C:BG, 10, FALSE)</f>
        <v>#N/A</v>
      </c>
      <c r="AJ132" s="53" t="e">
        <f>N132-O132-VLOOKUP(C132, Вчера_КовиВак!C:BG, 12, FALSE)</f>
        <v>#N/A</v>
      </c>
      <c r="AK132" s="53" t="e">
        <f>P132-Q132-VLOOKUP(C132, Вчера_КовиВак!C:BG, 14, FALSE)</f>
        <v>#N/A</v>
      </c>
      <c r="AL132" s="53" t="e">
        <f>R132-S132-VLOOKUP(C132, Вчера_КовиВак!C:BG, 16, FALSE)</f>
        <v>#N/A</v>
      </c>
      <c r="AM132" s="53" t="e">
        <f>T132-U132-VLOOKUP(C132, Вчера_КовиВак!C:BG, 18, FALSE)</f>
        <v>#N/A</v>
      </c>
      <c r="AN132" s="53" t="e">
        <f>V132-W132-VLOOKUP(C132, Вчера_КовиВак!C:BG, 20, FALSE)</f>
        <v>#N/A</v>
      </c>
      <c r="AO132" s="53" t="e">
        <f>X132-Y132-VLOOKUP(C132, Вчера_КовиВак!C:BG, 22, FALSE)</f>
        <v>#N/A</v>
      </c>
      <c r="AP132" s="53" t="e">
        <f>VLOOKUP(C132, Вчера_КовиВак!C:BG, 24, FALSE)+E132*2-U132-W132-Y132-Z132</f>
        <v>#N/A</v>
      </c>
    </row>
    <row r="133" spans="1:42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IF(ISNA(VLOOKUP(C133,Вчера_КовиВак!C:C, 1, FALSE)),"ошибка",0)</f>
        <v>ошибка</v>
      </c>
      <c r="AD133" s="55"/>
      <c r="AE133" s="53" t="e">
        <f>D133-E133-VLOOKUP(C133, Вчера_КовиВак!C:BG, 2, FALSE)</f>
        <v>#N/A</v>
      </c>
      <c r="AF133" s="53" t="e">
        <f>F133-G133-VLOOKUP(C133, Вчера_КовиВак!C:BG, 4, FALSE)</f>
        <v>#N/A</v>
      </c>
      <c r="AG133" s="53" t="e">
        <f>H133-I133-VLOOKUP(C133, Вчера_КовиВак!C:BG, 6, FALSE)</f>
        <v>#N/A</v>
      </c>
      <c r="AH133" s="53" t="e">
        <f>J133-K133-VLOOKUP(C133, Вчера_КовиВак!C:BG, 8, FALSE)</f>
        <v>#N/A</v>
      </c>
      <c r="AI133" s="53" t="e">
        <f>L133-M133-VLOOKUP(C133, Вчера_КовиВак!C:BG, 10, FALSE)</f>
        <v>#N/A</v>
      </c>
      <c r="AJ133" s="53" t="e">
        <f>N133-O133-VLOOKUP(C133, Вчера_КовиВак!C:BG, 12, FALSE)</f>
        <v>#N/A</v>
      </c>
      <c r="AK133" s="53" t="e">
        <f>P133-Q133-VLOOKUP(C133, Вчера_КовиВак!C:BG, 14, FALSE)</f>
        <v>#N/A</v>
      </c>
      <c r="AL133" s="53" t="e">
        <f>R133-S133-VLOOKUP(C133, Вчера_КовиВак!C:BG, 16, FALSE)</f>
        <v>#N/A</v>
      </c>
      <c r="AM133" s="53" t="e">
        <f>T133-U133-VLOOKUP(C133, Вчера_КовиВак!C:BG, 18, FALSE)</f>
        <v>#N/A</v>
      </c>
      <c r="AN133" s="53" t="e">
        <f>V133-W133-VLOOKUP(C133, Вчера_КовиВак!C:BG, 20, FALSE)</f>
        <v>#N/A</v>
      </c>
      <c r="AO133" s="53" t="e">
        <f>X133-Y133-VLOOKUP(C133, Вчера_КовиВак!C:BG, 22, FALSE)</f>
        <v>#N/A</v>
      </c>
      <c r="AP133" s="53" t="e">
        <f>VLOOKUP(C133, Вчера_КовиВак!C:BG, 24, FALSE)+E133*2-U133-W133-Y133-Z133</f>
        <v>#N/A</v>
      </c>
    </row>
    <row r="134" spans="1:42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IF(ISNA(VLOOKUP(C134,Вчера_КовиВак!C:C, 1, FALSE)),"ошибка",0)</f>
        <v>ошибка</v>
      </c>
      <c r="AD134" s="55"/>
      <c r="AE134" s="53" t="e">
        <f>D134-E134-VLOOKUP(C134, Вчера_КовиВак!C:BG, 2, FALSE)</f>
        <v>#N/A</v>
      </c>
      <c r="AF134" s="53" t="e">
        <f>F134-G134-VLOOKUP(C134, Вчера_КовиВак!C:BG, 4, FALSE)</f>
        <v>#N/A</v>
      </c>
      <c r="AG134" s="53" t="e">
        <f>H134-I134-VLOOKUP(C134, Вчера_КовиВак!C:BG, 6, FALSE)</f>
        <v>#N/A</v>
      </c>
      <c r="AH134" s="53" t="e">
        <f>J134-K134-VLOOKUP(C134, Вчера_КовиВак!C:BG, 8, FALSE)</f>
        <v>#N/A</v>
      </c>
      <c r="AI134" s="53" t="e">
        <f>L134-M134-VLOOKUP(C134, Вчера_КовиВак!C:BG, 10, FALSE)</f>
        <v>#N/A</v>
      </c>
      <c r="AJ134" s="53" t="e">
        <f>N134-O134-VLOOKUP(C134, Вчера_КовиВак!C:BG, 12, FALSE)</f>
        <v>#N/A</v>
      </c>
      <c r="AK134" s="53" t="e">
        <f>P134-Q134-VLOOKUP(C134, Вчера_КовиВак!C:BG, 14, FALSE)</f>
        <v>#N/A</v>
      </c>
      <c r="AL134" s="53" t="e">
        <f>R134-S134-VLOOKUP(C134, Вчера_КовиВак!C:BG, 16, FALSE)</f>
        <v>#N/A</v>
      </c>
      <c r="AM134" s="53" t="e">
        <f>T134-U134-VLOOKUP(C134, Вчера_КовиВак!C:BG, 18, FALSE)</f>
        <v>#N/A</v>
      </c>
      <c r="AN134" s="53" t="e">
        <f>V134-W134-VLOOKUP(C134, Вчера_КовиВак!C:BG, 20, FALSE)</f>
        <v>#N/A</v>
      </c>
      <c r="AO134" s="53" t="e">
        <f>X134-Y134-VLOOKUP(C134, Вчера_КовиВак!C:BG, 22, FALSE)</f>
        <v>#N/A</v>
      </c>
      <c r="AP134" s="53" t="e">
        <f>VLOOKUP(C134, Вчера_КовиВак!C:BG, 24, FALSE)+E134*2-U134-W134-Y134-Z134</f>
        <v>#N/A</v>
      </c>
    </row>
    <row r="135" spans="1:42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IF(ISNA(VLOOKUP(C135,Вчера_КовиВак!C:C, 1, FALSE)),"ошибка",0)</f>
        <v>ошибка</v>
      </c>
      <c r="AD135" s="55"/>
      <c r="AE135" s="53" t="e">
        <f>D135-E135-VLOOKUP(C135, Вчера_КовиВак!C:BG, 2, FALSE)</f>
        <v>#N/A</v>
      </c>
      <c r="AF135" s="53" t="e">
        <f>F135-G135-VLOOKUP(C135, Вчера_КовиВак!C:BG, 4, FALSE)</f>
        <v>#N/A</v>
      </c>
      <c r="AG135" s="53" t="e">
        <f>H135-I135-VLOOKUP(C135, Вчера_КовиВак!C:BG, 6, FALSE)</f>
        <v>#N/A</v>
      </c>
      <c r="AH135" s="53" t="e">
        <f>J135-K135-VLOOKUP(C135, Вчера_КовиВак!C:BG, 8, FALSE)</f>
        <v>#N/A</v>
      </c>
      <c r="AI135" s="53" t="e">
        <f>L135-M135-VLOOKUP(C135, Вчера_КовиВак!C:BG, 10, FALSE)</f>
        <v>#N/A</v>
      </c>
      <c r="AJ135" s="53" t="e">
        <f>N135-O135-VLOOKUP(C135, Вчера_КовиВак!C:BG, 12, FALSE)</f>
        <v>#N/A</v>
      </c>
      <c r="AK135" s="53" t="e">
        <f>P135-Q135-VLOOKUP(C135, Вчера_КовиВак!C:BG, 14, FALSE)</f>
        <v>#N/A</v>
      </c>
      <c r="AL135" s="53" t="e">
        <f>R135-S135-VLOOKUP(C135, Вчера_КовиВак!C:BG, 16, FALSE)</f>
        <v>#N/A</v>
      </c>
      <c r="AM135" s="53" t="e">
        <f>T135-U135-VLOOKUP(C135, Вчера_КовиВак!C:BG, 18, FALSE)</f>
        <v>#N/A</v>
      </c>
      <c r="AN135" s="53" t="e">
        <f>V135-W135-VLOOKUP(C135, Вчера_КовиВак!C:BG, 20, FALSE)</f>
        <v>#N/A</v>
      </c>
      <c r="AO135" s="53" t="e">
        <f>X135-Y135-VLOOKUP(C135, Вчера_КовиВак!C:BG, 22, FALSE)</f>
        <v>#N/A</v>
      </c>
      <c r="AP135" s="53" t="e">
        <f>VLOOKUP(C135, Вчера_КовиВак!C:BG, 24, FALSE)+E135*2-U135-W135-Y135-Z135</f>
        <v>#N/A</v>
      </c>
    </row>
    <row r="136" spans="1:42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IF(ISNA(VLOOKUP(C136,Вчера_КовиВак!C:C, 1, FALSE)),"ошибка",0)</f>
        <v>ошибка</v>
      </c>
      <c r="AD136" s="55"/>
      <c r="AE136" s="53" t="e">
        <f>D136-E136-VLOOKUP(C136, Вчера_КовиВак!C:BG, 2, FALSE)</f>
        <v>#N/A</v>
      </c>
      <c r="AF136" s="53" t="e">
        <f>F136-G136-VLOOKUP(C136, Вчера_КовиВак!C:BG, 4, FALSE)</f>
        <v>#N/A</v>
      </c>
      <c r="AG136" s="53" t="e">
        <f>H136-I136-VLOOKUP(C136, Вчера_КовиВак!C:BG, 6, FALSE)</f>
        <v>#N/A</v>
      </c>
      <c r="AH136" s="53" t="e">
        <f>J136-K136-VLOOKUP(C136, Вчера_КовиВак!C:BG, 8, FALSE)</f>
        <v>#N/A</v>
      </c>
      <c r="AI136" s="53" t="e">
        <f>L136-M136-VLOOKUP(C136, Вчера_КовиВак!C:BG, 10, FALSE)</f>
        <v>#N/A</v>
      </c>
      <c r="AJ136" s="53" t="e">
        <f>N136-O136-VLOOKUP(C136, Вчера_КовиВак!C:BG, 12, FALSE)</f>
        <v>#N/A</v>
      </c>
      <c r="AK136" s="53" t="e">
        <f>P136-Q136-VLOOKUP(C136, Вчера_КовиВак!C:BG, 14, FALSE)</f>
        <v>#N/A</v>
      </c>
      <c r="AL136" s="53" t="e">
        <f>R136-S136-VLOOKUP(C136, Вчера_КовиВак!C:BG, 16, FALSE)</f>
        <v>#N/A</v>
      </c>
      <c r="AM136" s="53" t="e">
        <f>T136-U136-VLOOKUP(C136, Вчера_КовиВак!C:BG, 18, FALSE)</f>
        <v>#N/A</v>
      </c>
      <c r="AN136" s="53" t="e">
        <f>V136-W136-VLOOKUP(C136, Вчера_КовиВак!C:BG, 20, FALSE)</f>
        <v>#N/A</v>
      </c>
      <c r="AO136" s="53" t="e">
        <f>X136-Y136-VLOOKUP(C136, Вчера_КовиВак!C:BG, 22, FALSE)</f>
        <v>#N/A</v>
      </c>
      <c r="AP136" s="53" t="e">
        <f>VLOOKUP(C136, Вчера_КовиВак!C:BG, 24, FALSE)+E136*2-U136-W136-Y136-Z136</f>
        <v>#N/A</v>
      </c>
    </row>
    <row r="137" spans="1:42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IF(ISNA(VLOOKUP(C137,Вчера_КовиВак!C:C, 1, FALSE)),"ошибка",0)</f>
        <v>ошибка</v>
      </c>
      <c r="AD137" s="55"/>
      <c r="AE137" s="53" t="e">
        <f>D137-E137-VLOOKUP(C137, Вчера_КовиВак!C:BG, 2, FALSE)</f>
        <v>#N/A</v>
      </c>
      <c r="AF137" s="53" t="e">
        <f>F137-G137-VLOOKUP(C137, Вчера_КовиВак!C:BG, 4, FALSE)</f>
        <v>#N/A</v>
      </c>
      <c r="AG137" s="53" t="e">
        <f>H137-I137-VLOOKUP(C137, Вчера_КовиВак!C:BG, 6, FALSE)</f>
        <v>#N/A</v>
      </c>
      <c r="AH137" s="53" t="e">
        <f>J137-K137-VLOOKUP(C137, Вчера_КовиВак!C:BG, 8, FALSE)</f>
        <v>#N/A</v>
      </c>
      <c r="AI137" s="53" t="e">
        <f>L137-M137-VLOOKUP(C137, Вчера_КовиВак!C:BG, 10, FALSE)</f>
        <v>#N/A</v>
      </c>
      <c r="AJ137" s="53" t="e">
        <f>N137-O137-VLOOKUP(C137, Вчера_КовиВак!C:BG, 12, FALSE)</f>
        <v>#N/A</v>
      </c>
      <c r="AK137" s="53" t="e">
        <f>P137-Q137-VLOOKUP(C137, Вчера_КовиВак!C:BG, 14, FALSE)</f>
        <v>#N/A</v>
      </c>
      <c r="AL137" s="53" t="e">
        <f>R137-S137-VLOOKUP(C137, Вчера_КовиВак!C:BG, 16, FALSE)</f>
        <v>#N/A</v>
      </c>
      <c r="AM137" s="53" t="e">
        <f>T137-U137-VLOOKUP(C137, Вчера_КовиВак!C:BG, 18, FALSE)</f>
        <v>#N/A</v>
      </c>
      <c r="AN137" s="53" t="e">
        <f>V137-W137-VLOOKUP(C137, Вчера_КовиВак!C:BG, 20, FALSE)</f>
        <v>#N/A</v>
      </c>
      <c r="AO137" s="53" t="e">
        <f>X137-Y137-VLOOKUP(C137, Вчера_КовиВак!C:BG, 22, FALSE)</f>
        <v>#N/A</v>
      </c>
      <c r="AP137" s="53" t="e">
        <f>VLOOKUP(C137, Вчера_КовиВак!C:BG, 24, FALSE)+E137*2-U137-W137-Y137-Z137</f>
        <v>#N/A</v>
      </c>
    </row>
    <row r="138" spans="1:42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IF(ISNA(VLOOKUP(C138,Вчера_КовиВак!C:C, 1, FALSE)),"ошибка",0)</f>
        <v>ошибка</v>
      </c>
      <c r="AD138" s="55"/>
      <c r="AE138" s="53" t="e">
        <f>D138-E138-VLOOKUP(C138, Вчера_КовиВак!C:BG, 2, FALSE)</f>
        <v>#N/A</v>
      </c>
      <c r="AF138" s="53" t="e">
        <f>F138-G138-VLOOKUP(C138, Вчера_КовиВак!C:BG, 4, FALSE)</f>
        <v>#N/A</v>
      </c>
      <c r="AG138" s="53" t="e">
        <f>H138-I138-VLOOKUP(C138, Вчера_КовиВак!C:BG, 6, FALSE)</f>
        <v>#N/A</v>
      </c>
      <c r="AH138" s="53" t="e">
        <f>J138-K138-VLOOKUP(C138, Вчера_КовиВак!C:BG, 8, FALSE)</f>
        <v>#N/A</v>
      </c>
      <c r="AI138" s="53" t="e">
        <f>L138-M138-VLOOKUP(C138, Вчера_КовиВак!C:BG, 10, FALSE)</f>
        <v>#N/A</v>
      </c>
      <c r="AJ138" s="53" t="e">
        <f>N138-O138-VLOOKUP(C138, Вчера_КовиВак!C:BG, 12, FALSE)</f>
        <v>#N/A</v>
      </c>
      <c r="AK138" s="53" t="e">
        <f>P138-Q138-VLOOKUP(C138, Вчера_КовиВак!C:BG, 14, FALSE)</f>
        <v>#N/A</v>
      </c>
      <c r="AL138" s="53" t="e">
        <f>R138-S138-VLOOKUP(C138, Вчера_КовиВак!C:BG, 16, FALSE)</f>
        <v>#N/A</v>
      </c>
      <c r="AM138" s="53" t="e">
        <f>T138-U138-VLOOKUP(C138, Вчера_КовиВак!C:BG, 18, FALSE)</f>
        <v>#N/A</v>
      </c>
      <c r="AN138" s="53" t="e">
        <f>V138-W138-VLOOKUP(C138, Вчера_КовиВак!C:BG, 20, FALSE)</f>
        <v>#N/A</v>
      </c>
      <c r="AO138" s="53" t="e">
        <f>X138-Y138-VLOOKUP(C138, Вчера_КовиВак!C:BG, 22, FALSE)</f>
        <v>#N/A</v>
      </c>
      <c r="AP138" s="53" t="e">
        <f>VLOOKUP(C138, Вчера_КовиВак!C:BG, 24, FALSE)+E138*2-U138-W138-Y138-Z138</f>
        <v>#N/A</v>
      </c>
    </row>
    <row r="139" spans="1:42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IF(ISNA(VLOOKUP(C139,Вчера_КовиВак!C:C, 1, FALSE)),"ошибка",0)</f>
        <v>ошибка</v>
      </c>
      <c r="AD139" s="55"/>
      <c r="AE139" s="53" t="e">
        <f>D139-E139-VLOOKUP(C139, Вчера_КовиВак!C:BG, 2, FALSE)</f>
        <v>#N/A</v>
      </c>
      <c r="AF139" s="53" t="e">
        <f>F139-G139-VLOOKUP(C139, Вчера_КовиВак!C:BG, 4, FALSE)</f>
        <v>#N/A</v>
      </c>
      <c r="AG139" s="53" t="e">
        <f>H139-I139-VLOOKUP(C139, Вчера_КовиВак!C:BG, 6, FALSE)</f>
        <v>#N/A</v>
      </c>
      <c r="AH139" s="53" t="e">
        <f>J139-K139-VLOOKUP(C139, Вчера_КовиВак!C:BG, 8, FALSE)</f>
        <v>#N/A</v>
      </c>
      <c r="AI139" s="53" t="e">
        <f>L139-M139-VLOOKUP(C139, Вчера_КовиВак!C:BG, 10, FALSE)</f>
        <v>#N/A</v>
      </c>
      <c r="AJ139" s="53" t="e">
        <f>N139-O139-VLOOKUP(C139, Вчера_КовиВак!C:BG, 12, FALSE)</f>
        <v>#N/A</v>
      </c>
      <c r="AK139" s="53" t="e">
        <f>P139-Q139-VLOOKUP(C139, Вчера_КовиВак!C:BG, 14, FALSE)</f>
        <v>#N/A</v>
      </c>
      <c r="AL139" s="53" t="e">
        <f>R139-S139-VLOOKUP(C139, Вчера_КовиВак!C:BG, 16, FALSE)</f>
        <v>#N/A</v>
      </c>
      <c r="AM139" s="53" t="e">
        <f>T139-U139-VLOOKUP(C139, Вчера_КовиВак!C:BG, 18, FALSE)</f>
        <v>#N/A</v>
      </c>
      <c r="AN139" s="53" t="e">
        <f>V139-W139-VLOOKUP(C139, Вчера_КовиВак!C:BG, 20, FALSE)</f>
        <v>#N/A</v>
      </c>
      <c r="AO139" s="53" t="e">
        <f>X139-Y139-VLOOKUP(C139, Вчера_КовиВак!C:BG, 22, FALSE)</f>
        <v>#N/A</v>
      </c>
      <c r="AP139" s="53" t="e">
        <f>VLOOKUP(C139, Вчера_КовиВак!C:BG, 24, FALSE)+E139*2-U139-W139-Y139-Z139</f>
        <v>#N/A</v>
      </c>
    </row>
    <row r="140" spans="1:42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IF(ISNA(VLOOKUP(C140,Вчера_КовиВак!C:C, 1, FALSE)),"ошибка",0)</f>
        <v>ошибка</v>
      </c>
      <c r="AD140" s="55"/>
      <c r="AE140" s="53" t="e">
        <f>D140-E140-VLOOKUP(C140, Вчера_КовиВак!C:BG, 2, FALSE)</f>
        <v>#N/A</v>
      </c>
      <c r="AF140" s="53" t="e">
        <f>F140-G140-VLOOKUP(C140, Вчера_КовиВак!C:BG, 4, FALSE)</f>
        <v>#N/A</v>
      </c>
      <c r="AG140" s="53" t="e">
        <f>H140-I140-VLOOKUP(C140, Вчера_КовиВак!C:BG, 6, FALSE)</f>
        <v>#N/A</v>
      </c>
      <c r="AH140" s="53" t="e">
        <f>J140-K140-VLOOKUP(C140, Вчера_КовиВак!C:BG, 8, FALSE)</f>
        <v>#N/A</v>
      </c>
      <c r="AI140" s="53" t="e">
        <f>L140-M140-VLOOKUP(C140, Вчера_КовиВак!C:BG, 10, FALSE)</f>
        <v>#N/A</v>
      </c>
      <c r="AJ140" s="53" t="e">
        <f>N140-O140-VLOOKUP(C140, Вчера_КовиВак!C:BG, 12, FALSE)</f>
        <v>#N/A</v>
      </c>
      <c r="AK140" s="53" t="e">
        <f>P140-Q140-VLOOKUP(C140, Вчера_КовиВак!C:BG, 14, FALSE)</f>
        <v>#N/A</v>
      </c>
      <c r="AL140" s="53" t="e">
        <f>R140-S140-VLOOKUP(C140, Вчера_КовиВак!C:BG, 16, FALSE)</f>
        <v>#N/A</v>
      </c>
      <c r="AM140" s="53" t="e">
        <f>T140-U140-VLOOKUP(C140, Вчера_КовиВак!C:BG, 18, FALSE)</f>
        <v>#N/A</v>
      </c>
      <c r="AN140" s="53" t="e">
        <f>V140-W140-VLOOKUP(C140, Вчера_КовиВак!C:BG, 20, FALSE)</f>
        <v>#N/A</v>
      </c>
      <c r="AO140" s="53" t="e">
        <f>X140-Y140-VLOOKUP(C140, Вчера_КовиВак!C:BG, 22, FALSE)</f>
        <v>#N/A</v>
      </c>
      <c r="AP140" s="53" t="e">
        <f>VLOOKUP(C140, Вчера_КовиВак!C:BG, 24, FALSE)+E140*2-U140-W140-Y140-Z140</f>
        <v>#N/A</v>
      </c>
    </row>
    <row r="141" spans="1:42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IF(ISNA(VLOOKUP(C141,Вчера_КовиВак!C:C, 1, FALSE)),"ошибка",0)</f>
        <v>ошибка</v>
      </c>
      <c r="AD141" s="55"/>
      <c r="AE141" s="53" t="e">
        <f>D141-E141-VLOOKUP(C141, Вчера_КовиВак!C:BG, 2, FALSE)</f>
        <v>#N/A</v>
      </c>
      <c r="AF141" s="53" t="e">
        <f>F141-G141-VLOOKUP(C141, Вчера_КовиВак!C:BG, 4, FALSE)</f>
        <v>#N/A</v>
      </c>
      <c r="AG141" s="53" t="e">
        <f>H141-I141-VLOOKUP(C141, Вчера_КовиВак!C:BG, 6, FALSE)</f>
        <v>#N/A</v>
      </c>
      <c r="AH141" s="53" t="e">
        <f>J141-K141-VLOOKUP(C141, Вчера_КовиВак!C:BG, 8, FALSE)</f>
        <v>#N/A</v>
      </c>
      <c r="AI141" s="53" t="e">
        <f>L141-M141-VLOOKUP(C141, Вчера_КовиВак!C:BG, 10, FALSE)</f>
        <v>#N/A</v>
      </c>
      <c r="AJ141" s="53" t="e">
        <f>N141-O141-VLOOKUP(C141, Вчера_КовиВак!C:BG, 12, FALSE)</f>
        <v>#N/A</v>
      </c>
      <c r="AK141" s="53" t="e">
        <f>P141-Q141-VLOOKUP(C141, Вчера_КовиВак!C:BG, 14, FALSE)</f>
        <v>#N/A</v>
      </c>
      <c r="AL141" s="53" t="e">
        <f>R141-S141-VLOOKUP(C141, Вчера_КовиВак!C:BG, 16, FALSE)</f>
        <v>#N/A</v>
      </c>
      <c r="AM141" s="53" t="e">
        <f>T141-U141-VLOOKUP(C141, Вчера_КовиВак!C:BG, 18, FALSE)</f>
        <v>#N/A</v>
      </c>
      <c r="AN141" s="53" t="e">
        <f>V141-W141-VLOOKUP(C141, Вчера_КовиВак!C:BG, 20, FALSE)</f>
        <v>#N/A</v>
      </c>
      <c r="AO141" s="53" t="e">
        <f>X141-Y141-VLOOKUP(C141, Вчера_КовиВак!C:BG, 22, FALSE)</f>
        <v>#N/A</v>
      </c>
      <c r="AP141" s="53" t="e">
        <f>VLOOKUP(C141, Вчера_КовиВак!C:BG, 24, FALSE)+E141*2-U141-W141-Y141-Z141</f>
        <v>#N/A</v>
      </c>
    </row>
    <row r="142" spans="1:42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IF(ISNA(VLOOKUP(C142,Вчера_КовиВак!C:C, 1, FALSE)),"ошибка",0)</f>
        <v>ошибка</v>
      </c>
      <c r="AD142" s="55"/>
      <c r="AE142" s="53" t="e">
        <f>D142-E142-VLOOKUP(C142, Вчера_КовиВак!C:BG, 2, FALSE)</f>
        <v>#N/A</v>
      </c>
      <c r="AF142" s="53" t="e">
        <f>F142-G142-VLOOKUP(C142, Вчера_КовиВак!C:BG, 4, FALSE)</f>
        <v>#N/A</v>
      </c>
      <c r="AG142" s="53" t="e">
        <f>H142-I142-VLOOKUP(C142, Вчера_КовиВак!C:BG, 6, FALSE)</f>
        <v>#N/A</v>
      </c>
      <c r="AH142" s="53" t="e">
        <f>J142-K142-VLOOKUP(C142, Вчера_КовиВак!C:BG, 8, FALSE)</f>
        <v>#N/A</v>
      </c>
      <c r="AI142" s="53" t="e">
        <f>L142-M142-VLOOKUP(C142, Вчера_КовиВак!C:BG, 10, FALSE)</f>
        <v>#N/A</v>
      </c>
      <c r="AJ142" s="53" t="e">
        <f>N142-O142-VLOOKUP(C142, Вчера_КовиВак!C:BG, 12, FALSE)</f>
        <v>#N/A</v>
      </c>
      <c r="AK142" s="53" t="e">
        <f>P142-Q142-VLOOKUP(C142, Вчера_КовиВак!C:BG, 14, FALSE)</f>
        <v>#N/A</v>
      </c>
      <c r="AL142" s="53" t="e">
        <f>R142-S142-VLOOKUP(C142, Вчера_КовиВак!C:BG, 16, FALSE)</f>
        <v>#N/A</v>
      </c>
      <c r="AM142" s="53" t="e">
        <f>T142-U142-VLOOKUP(C142, Вчера_КовиВак!C:BG, 18, FALSE)</f>
        <v>#N/A</v>
      </c>
      <c r="AN142" s="53" t="e">
        <f>V142-W142-VLOOKUP(C142, Вчера_КовиВак!C:BG, 20, FALSE)</f>
        <v>#N/A</v>
      </c>
      <c r="AO142" s="53" t="e">
        <f>X142-Y142-VLOOKUP(C142, Вчера_КовиВак!C:BG, 22, FALSE)</f>
        <v>#N/A</v>
      </c>
      <c r="AP142" s="53" t="e">
        <f>VLOOKUP(C142, Вчера_КовиВак!C:BG, 24, FALSE)+E142*2-U142-W142-Y142-Z142</f>
        <v>#N/A</v>
      </c>
    </row>
    <row r="143" spans="1:42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IF(ISNA(VLOOKUP(C143,Вчера_КовиВак!C:C, 1, FALSE)),"ошибка",0)</f>
        <v>ошибка</v>
      </c>
      <c r="AD143" s="55"/>
      <c r="AE143" s="53" t="e">
        <f>D143-E143-VLOOKUP(C143, Вчера_КовиВак!C:BG, 2, FALSE)</f>
        <v>#N/A</v>
      </c>
      <c r="AF143" s="53" t="e">
        <f>F143-G143-VLOOKUP(C143, Вчера_КовиВак!C:BG, 4, FALSE)</f>
        <v>#N/A</v>
      </c>
      <c r="AG143" s="53" t="e">
        <f>H143-I143-VLOOKUP(C143, Вчера_КовиВак!C:BG, 6, FALSE)</f>
        <v>#N/A</v>
      </c>
      <c r="AH143" s="53" t="e">
        <f>J143-K143-VLOOKUP(C143, Вчера_КовиВак!C:BG, 8, FALSE)</f>
        <v>#N/A</v>
      </c>
      <c r="AI143" s="53" t="e">
        <f>L143-M143-VLOOKUP(C143, Вчера_КовиВак!C:BG, 10, FALSE)</f>
        <v>#N/A</v>
      </c>
      <c r="AJ143" s="53" t="e">
        <f>N143-O143-VLOOKUP(C143, Вчера_КовиВак!C:BG, 12, FALSE)</f>
        <v>#N/A</v>
      </c>
      <c r="AK143" s="53" t="e">
        <f>P143-Q143-VLOOKUP(C143, Вчера_КовиВак!C:BG, 14, FALSE)</f>
        <v>#N/A</v>
      </c>
      <c r="AL143" s="53" t="e">
        <f>R143-S143-VLOOKUP(C143, Вчера_КовиВак!C:BG, 16, FALSE)</f>
        <v>#N/A</v>
      </c>
      <c r="AM143" s="53" t="e">
        <f>T143-U143-VLOOKUP(C143, Вчера_КовиВак!C:BG, 18, FALSE)</f>
        <v>#N/A</v>
      </c>
      <c r="AN143" s="53" t="e">
        <f>V143-W143-VLOOKUP(C143, Вчера_КовиВак!C:BG, 20, FALSE)</f>
        <v>#N/A</v>
      </c>
      <c r="AO143" s="53" t="e">
        <f>X143-Y143-VLOOKUP(C143, Вчера_КовиВак!C:BG, 22, FALSE)</f>
        <v>#N/A</v>
      </c>
      <c r="AP143" s="53" t="e">
        <f>VLOOKUP(C143, Вчера_КовиВак!C:BG, 24, FALSE)+E143*2-U143-W143-Y143-Z143</f>
        <v>#N/A</v>
      </c>
    </row>
    <row r="144" spans="1:42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IF(ISNA(VLOOKUP(C144,Вчера_КовиВак!C:C, 1, FALSE)),"ошибка",0)</f>
        <v>ошибка</v>
      </c>
      <c r="AD144" s="55"/>
      <c r="AE144" s="53" t="e">
        <f>D144-E144-VLOOKUP(C144, Вчера_КовиВак!C:BG, 2, FALSE)</f>
        <v>#N/A</v>
      </c>
      <c r="AF144" s="53" t="e">
        <f>F144-G144-VLOOKUP(C144, Вчера_КовиВак!C:BG, 4, FALSE)</f>
        <v>#N/A</v>
      </c>
      <c r="AG144" s="53" t="e">
        <f>H144-I144-VLOOKUP(C144, Вчера_КовиВак!C:BG, 6, FALSE)</f>
        <v>#N/A</v>
      </c>
      <c r="AH144" s="53" t="e">
        <f>J144-K144-VLOOKUP(C144, Вчера_КовиВак!C:BG, 8, FALSE)</f>
        <v>#N/A</v>
      </c>
      <c r="AI144" s="53" t="e">
        <f>L144-M144-VLOOKUP(C144, Вчера_КовиВак!C:BG, 10, FALSE)</f>
        <v>#N/A</v>
      </c>
      <c r="AJ144" s="53" t="e">
        <f>N144-O144-VLOOKUP(C144, Вчера_КовиВак!C:BG, 12, FALSE)</f>
        <v>#N/A</v>
      </c>
      <c r="AK144" s="53" t="e">
        <f>P144-Q144-VLOOKUP(C144, Вчера_КовиВак!C:BG, 14, FALSE)</f>
        <v>#N/A</v>
      </c>
      <c r="AL144" s="53" t="e">
        <f>R144-S144-VLOOKUP(C144, Вчера_КовиВак!C:BG, 16, FALSE)</f>
        <v>#N/A</v>
      </c>
      <c r="AM144" s="53" t="e">
        <f>T144-U144-VLOOKUP(C144, Вчера_КовиВак!C:BG, 18, FALSE)</f>
        <v>#N/A</v>
      </c>
      <c r="AN144" s="53" t="e">
        <f>V144-W144-VLOOKUP(C144, Вчера_КовиВак!C:BG, 20, FALSE)</f>
        <v>#N/A</v>
      </c>
      <c r="AO144" s="53" t="e">
        <f>X144-Y144-VLOOKUP(C144, Вчера_КовиВак!C:BG, 22, FALSE)</f>
        <v>#N/A</v>
      </c>
      <c r="AP144" s="53" t="e">
        <f>VLOOKUP(C144, Вчера_КовиВак!C:BG, 24, FALSE)+E144*2-U144-W144-Y144-Z144</f>
        <v>#N/A</v>
      </c>
    </row>
    <row r="145" spans="1:42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IF(ISNA(VLOOKUP(C145,Вчера_КовиВак!C:C, 1, FALSE)),"ошибка",0)</f>
        <v>ошибка</v>
      </c>
      <c r="AD145" s="55"/>
      <c r="AE145" s="53" t="e">
        <f>D145-E145-VLOOKUP(C145, Вчера_КовиВак!C:BG, 2, FALSE)</f>
        <v>#N/A</v>
      </c>
      <c r="AF145" s="53" t="e">
        <f>F145-G145-VLOOKUP(C145, Вчера_КовиВак!C:BG, 4, FALSE)</f>
        <v>#N/A</v>
      </c>
      <c r="AG145" s="53" t="e">
        <f>H145-I145-VLOOKUP(C145, Вчера_КовиВак!C:BG, 6, FALSE)</f>
        <v>#N/A</v>
      </c>
      <c r="AH145" s="53" t="e">
        <f>J145-K145-VLOOKUP(C145, Вчера_КовиВак!C:BG, 8, FALSE)</f>
        <v>#N/A</v>
      </c>
      <c r="AI145" s="53" t="e">
        <f>L145-M145-VLOOKUP(C145, Вчера_КовиВак!C:BG, 10, FALSE)</f>
        <v>#N/A</v>
      </c>
      <c r="AJ145" s="53" t="e">
        <f>N145-O145-VLOOKUP(C145, Вчера_КовиВак!C:BG, 12, FALSE)</f>
        <v>#N/A</v>
      </c>
      <c r="AK145" s="53" t="e">
        <f>P145-Q145-VLOOKUP(C145, Вчера_КовиВак!C:BG, 14, FALSE)</f>
        <v>#N/A</v>
      </c>
      <c r="AL145" s="53" t="e">
        <f>R145-S145-VLOOKUP(C145, Вчера_КовиВак!C:BG, 16, FALSE)</f>
        <v>#N/A</v>
      </c>
      <c r="AM145" s="53" t="e">
        <f>T145-U145-VLOOKUP(C145, Вчера_КовиВак!C:BG, 18, FALSE)</f>
        <v>#N/A</v>
      </c>
      <c r="AN145" s="53" t="e">
        <f>V145-W145-VLOOKUP(C145, Вчера_КовиВак!C:BG, 20, FALSE)</f>
        <v>#N/A</v>
      </c>
      <c r="AO145" s="53" t="e">
        <f>X145-Y145-VLOOKUP(C145, Вчера_КовиВак!C:BG, 22, FALSE)</f>
        <v>#N/A</v>
      </c>
      <c r="AP145" s="53" t="e">
        <f>VLOOKUP(C145, Вчера_КовиВак!C:BG, 24, FALSE)+E145*2-U145-W145-Y145-Z145</f>
        <v>#N/A</v>
      </c>
    </row>
    <row r="146" spans="1:42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IF(ISNA(VLOOKUP(C146,Вчера_КовиВак!C:C, 1, FALSE)),"ошибка",0)</f>
        <v>ошибка</v>
      </c>
      <c r="AD146" s="55"/>
      <c r="AE146" s="53" t="e">
        <f>D146-E146-VLOOKUP(C146, Вчера_КовиВак!C:BG, 2, FALSE)</f>
        <v>#N/A</v>
      </c>
      <c r="AF146" s="53" t="e">
        <f>F146-G146-VLOOKUP(C146, Вчера_КовиВак!C:BG, 4, FALSE)</f>
        <v>#N/A</v>
      </c>
      <c r="AG146" s="53" t="e">
        <f>H146-I146-VLOOKUP(C146, Вчера_КовиВак!C:BG, 6, FALSE)</f>
        <v>#N/A</v>
      </c>
      <c r="AH146" s="53" t="e">
        <f>J146-K146-VLOOKUP(C146, Вчера_КовиВак!C:BG, 8, FALSE)</f>
        <v>#N/A</v>
      </c>
      <c r="AI146" s="53" t="e">
        <f>L146-M146-VLOOKUP(C146, Вчера_КовиВак!C:BG, 10, FALSE)</f>
        <v>#N/A</v>
      </c>
      <c r="AJ146" s="53" t="e">
        <f>N146-O146-VLOOKUP(C146, Вчера_КовиВак!C:BG, 12, FALSE)</f>
        <v>#N/A</v>
      </c>
      <c r="AK146" s="53" t="e">
        <f>P146-Q146-VLOOKUP(C146, Вчера_КовиВак!C:BG, 14, FALSE)</f>
        <v>#N/A</v>
      </c>
      <c r="AL146" s="53" t="e">
        <f>R146-S146-VLOOKUP(C146, Вчера_КовиВак!C:BG, 16, FALSE)</f>
        <v>#N/A</v>
      </c>
      <c r="AM146" s="53" t="e">
        <f>T146-U146-VLOOKUP(C146, Вчера_КовиВак!C:BG, 18, FALSE)</f>
        <v>#N/A</v>
      </c>
      <c r="AN146" s="53" t="e">
        <f>V146-W146-VLOOKUP(C146, Вчера_КовиВак!C:BG, 20, FALSE)</f>
        <v>#N/A</v>
      </c>
      <c r="AO146" s="53" t="e">
        <f>X146-Y146-VLOOKUP(C146, Вчера_КовиВак!C:BG, 22, FALSE)</f>
        <v>#N/A</v>
      </c>
      <c r="AP146" s="53" t="e">
        <f>VLOOKUP(C146, Вчера_КовиВак!C:BG, 24, FALSE)+E146*2-U146-W146-Y146-Z146</f>
        <v>#N/A</v>
      </c>
    </row>
    <row r="147" spans="1:42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IF(ISNA(VLOOKUP(C147,Вчера_КовиВак!C:C, 1, FALSE)),"ошибка",0)</f>
        <v>ошибка</v>
      </c>
      <c r="AD147" s="55"/>
      <c r="AE147" s="53" t="e">
        <f>D147-E147-VLOOKUP(C147, Вчера_КовиВак!C:BG, 2, FALSE)</f>
        <v>#N/A</v>
      </c>
      <c r="AF147" s="53" t="e">
        <f>F147-G147-VLOOKUP(C147, Вчера_КовиВак!C:BG, 4, FALSE)</f>
        <v>#N/A</v>
      </c>
      <c r="AG147" s="53" t="e">
        <f>H147-I147-VLOOKUP(C147, Вчера_КовиВак!C:BG, 6, FALSE)</f>
        <v>#N/A</v>
      </c>
      <c r="AH147" s="53" t="e">
        <f>J147-K147-VLOOKUP(C147, Вчера_КовиВак!C:BG, 8, FALSE)</f>
        <v>#N/A</v>
      </c>
      <c r="AI147" s="53" t="e">
        <f>L147-M147-VLOOKUP(C147, Вчера_КовиВак!C:BG, 10, FALSE)</f>
        <v>#N/A</v>
      </c>
      <c r="AJ147" s="53" t="e">
        <f>N147-O147-VLOOKUP(C147, Вчера_КовиВак!C:BG, 12, FALSE)</f>
        <v>#N/A</v>
      </c>
      <c r="AK147" s="53" t="e">
        <f>P147-Q147-VLOOKUP(C147, Вчера_КовиВак!C:BG, 14, FALSE)</f>
        <v>#N/A</v>
      </c>
      <c r="AL147" s="53" t="e">
        <f>R147-S147-VLOOKUP(C147, Вчера_КовиВак!C:BG, 16, FALSE)</f>
        <v>#N/A</v>
      </c>
      <c r="AM147" s="53" t="e">
        <f>T147-U147-VLOOKUP(C147, Вчера_КовиВак!C:BG, 18, FALSE)</f>
        <v>#N/A</v>
      </c>
      <c r="AN147" s="53" t="e">
        <f>V147-W147-VLOOKUP(C147, Вчера_КовиВак!C:BG, 20, FALSE)</f>
        <v>#N/A</v>
      </c>
      <c r="AO147" s="53" t="e">
        <f>X147-Y147-VLOOKUP(C147, Вчера_КовиВак!C:BG, 22, FALSE)</f>
        <v>#N/A</v>
      </c>
      <c r="AP147" s="53" t="e">
        <f>VLOOKUP(C147, Вчера_КовиВак!C:BG, 24, FALSE)+E147*2-U147-W147-Y147-Z147</f>
        <v>#N/A</v>
      </c>
    </row>
    <row r="148" spans="1:42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IF(ISNA(VLOOKUP(C148,Вчера_КовиВак!C:C, 1, FALSE)),"ошибка",0)</f>
        <v>ошибка</v>
      </c>
      <c r="AD148" s="55"/>
      <c r="AE148" s="53" t="e">
        <f>D148-E148-VLOOKUP(C148, Вчера_КовиВак!C:BG, 2, FALSE)</f>
        <v>#N/A</v>
      </c>
      <c r="AF148" s="53" t="e">
        <f>F148-G148-VLOOKUP(C148, Вчера_КовиВак!C:BG, 4, FALSE)</f>
        <v>#N/A</v>
      </c>
      <c r="AG148" s="53" t="e">
        <f>H148-I148-VLOOKUP(C148, Вчера_КовиВак!C:BG, 6, FALSE)</f>
        <v>#N/A</v>
      </c>
      <c r="AH148" s="53" t="e">
        <f>J148-K148-VLOOKUP(C148, Вчера_КовиВак!C:BG, 8, FALSE)</f>
        <v>#N/A</v>
      </c>
      <c r="AI148" s="53" t="e">
        <f>L148-M148-VLOOKUP(C148, Вчера_КовиВак!C:BG, 10, FALSE)</f>
        <v>#N/A</v>
      </c>
      <c r="AJ148" s="53" t="e">
        <f>N148-O148-VLOOKUP(C148, Вчера_КовиВак!C:BG, 12, FALSE)</f>
        <v>#N/A</v>
      </c>
      <c r="AK148" s="53" t="e">
        <f>P148-Q148-VLOOKUP(C148, Вчера_КовиВак!C:BG, 14, FALSE)</f>
        <v>#N/A</v>
      </c>
      <c r="AL148" s="53" t="e">
        <f>R148-S148-VLOOKUP(C148, Вчера_КовиВак!C:BG, 16, FALSE)</f>
        <v>#N/A</v>
      </c>
      <c r="AM148" s="53" t="e">
        <f>T148-U148-VLOOKUP(C148, Вчера_КовиВак!C:BG, 18, FALSE)</f>
        <v>#N/A</v>
      </c>
      <c r="AN148" s="53" t="e">
        <f>V148-W148-VLOOKUP(C148, Вчера_КовиВак!C:BG, 20, FALSE)</f>
        <v>#N/A</v>
      </c>
      <c r="AO148" s="53" t="e">
        <f>X148-Y148-VLOOKUP(C148, Вчера_КовиВак!C:BG, 22, FALSE)</f>
        <v>#N/A</v>
      </c>
      <c r="AP148" s="53" t="e">
        <f>VLOOKUP(C148, Вчера_КовиВак!C:BG, 24, FALSE)+E148*2-U148-W148-Y148-Z148</f>
        <v>#N/A</v>
      </c>
    </row>
    <row r="149" spans="1:42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IF(ISNA(VLOOKUP(C149,Вчера_КовиВак!C:C, 1, FALSE)),"ошибка",0)</f>
        <v>ошибка</v>
      </c>
      <c r="AD149" s="55"/>
      <c r="AE149" s="53" t="e">
        <f>D149-E149-VLOOKUP(C149, Вчера_КовиВак!C:BG, 2, FALSE)</f>
        <v>#N/A</v>
      </c>
      <c r="AF149" s="53" t="e">
        <f>F149-G149-VLOOKUP(C149, Вчера_КовиВак!C:BG, 4, FALSE)</f>
        <v>#N/A</v>
      </c>
      <c r="AG149" s="53" t="e">
        <f>H149-I149-VLOOKUP(C149, Вчера_КовиВак!C:BG, 6, FALSE)</f>
        <v>#N/A</v>
      </c>
      <c r="AH149" s="53" t="e">
        <f>J149-K149-VLOOKUP(C149, Вчера_КовиВак!C:BG, 8, FALSE)</f>
        <v>#N/A</v>
      </c>
      <c r="AI149" s="53" t="e">
        <f>L149-M149-VLOOKUP(C149, Вчера_КовиВак!C:BG, 10, FALSE)</f>
        <v>#N/A</v>
      </c>
      <c r="AJ149" s="53" t="e">
        <f>N149-O149-VLOOKUP(C149, Вчера_КовиВак!C:BG, 12, FALSE)</f>
        <v>#N/A</v>
      </c>
      <c r="AK149" s="53" t="e">
        <f>P149-Q149-VLOOKUP(C149, Вчера_КовиВак!C:BG, 14, FALSE)</f>
        <v>#N/A</v>
      </c>
      <c r="AL149" s="53" t="e">
        <f>R149-S149-VLOOKUP(C149, Вчера_КовиВак!C:BG, 16, FALSE)</f>
        <v>#N/A</v>
      </c>
      <c r="AM149" s="53" t="e">
        <f>T149-U149-VLOOKUP(C149, Вчера_КовиВак!C:BG, 18, FALSE)</f>
        <v>#N/A</v>
      </c>
      <c r="AN149" s="53" t="e">
        <f>V149-W149-VLOOKUP(C149, Вчера_КовиВак!C:BG, 20, FALSE)</f>
        <v>#N/A</v>
      </c>
      <c r="AO149" s="53" t="e">
        <f>X149-Y149-VLOOKUP(C149, Вчера_КовиВак!C:BG, 22, FALSE)</f>
        <v>#N/A</v>
      </c>
      <c r="AP149" s="53" t="e">
        <f>VLOOKUP(C149, Вчера_КовиВак!C:BG, 24, FALSE)+E149*2-U149-W149-Y149-Z149</f>
        <v>#N/A</v>
      </c>
    </row>
    <row r="150" spans="1:42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IF(ISNA(VLOOKUP(C150,Вчера_КовиВак!C:C, 1, FALSE)),"ошибка",0)</f>
        <v>ошибка</v>
      </c>
      <c r="AD150" s="55"/>
      <c r="AE150" s="53" t="e">
        <f>D150-E150-VLOOKUP(C150, Вчера_КовиВак!C:BG, 2, FALSE)</f>
        <v>#N/A</v>
      </c>
      <c r="AF150" s="53" t="e">
        <f>F150-G150-VLOOKUP(C150, Вчера_КовиВак!C:BG, 4, FALSE)</f>
        <v>#N/A</v>
      </c>
      <c r="AG150" s="53" t="e">
        <f>H150-I150-VLOOKUP(C150, Вчера_КовиВак!C:BG, 6, FALSE)</f>
        <v>#N/A</v>
      </c>
      <c r="AH150" s="53" t="e">
        <f>J150-K150-VLOOKUP(C150, Вчера_КовиВак!C:BG, 8, FALSE)</f>
        <v>#N/A</v>
      </c>
      <c r="AI150" s="53" t="e">
        <f>L150-M150-VLOOKUP(C150, Вчера_КовиВак!C:BG, 10, FALSE)</f>
        <v>#N/A</v>
      </c>
      <c r="AJ150" s="53" t="e">
        <f>N150-O150-VLOOKUP(C150, Вчера_КовиВак!C:BG, 12, FALSE)</f>
        <v>#N/A</v>
      </c>
      <c r="AK150" s="53" t="e">
        <f>P150-Q150-VLOOKUP(C150, Вчера_КовиВак!C:BG, 14, FALSE)</f>
        <v>#N/A</v>
      </c>
      <c r="AL150" s="53" t="e">
        <f>R150-S150-VLOOKUP(C150, Вчера_КовиВак!C:BG, 16, FALSE)</f>
        <v>#N/A</v>
      </c>
      <c r="AM150" s="53" t="e">
        <f>T150-U150-VLOOKUP(C150, Вчера_КовиВак!C:BG, 18, FALSE)</f>
        <v>#N/A</v>
      </c>
      <c r="AN150" s="53" t="e">
        <f>V150-W150-VLOOKUP(C150, Вчера_КовиВак!C:BG, 20, FALSE)</f>
        <v>#N/A</v>
      </c>
      <c r="AO150" s="53" t="e">
        <f>X150-Y150-VLOOKUP(C150, Вчера_КовиВак!C:BG, 22, FALSE)</f>
        <v>#N/A</v>
      </c>
      <c r="AP150" s="53" t="e">
        <f>VLOOKUP(C150, Вчера_КовиВак!C:BG, 24, FALSE)+E150*2-U150-W150-Y150-Z150</f>
        <v>#N/A</v>
      </c>
    </row>
    <row r="151" spans="1:42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IF(ISNA(VLOOKUP(C151,Вчера_КовиВак!C:C, 1, FALSE)),"ошибка",0)</f>
        <v>ошибка</v>
      </c>
      <c r="AD151" s="55"/>
      <c r="AE151" s="53" t="e">
        <f>D151-E151-VLOOKUP(C151, Вчера_КовиВак!C:BG, 2, FALSE)</f>
        <v>#N/A</v>
      </c>
      <c r="AF151" s="53" t="e">
        <f>F151-G151-VLOOKUP(C151, Вчера_КовиВак!C:BG, 4, FALSE)</f>
        <v>#N/A</v>
      </c>
      <c r="AG151" s="53" t="e">
        <f>H151-I151-VLOOKUP(C151, Вчера_КовиВак!C:BG, 6, FALSE)</f>
        <v>#N/A</v>
      </c>
      <c r="AH151" s="53" t="e">
        <f>J151-K151-VLOOKUP(C151, Вчера_КовиВак!C:BG, 8, FALSE)</f>
        <v>#N/A</v>
      </c>
      <c r="AI151" s="53" t="e">
        <f>L151-M151-VLOOKUP(C151, Вчера_КовиВак!C:BG, 10, FALSE)</f>
        <v>#N/A</v>
      </c>
      <c r="AJ151" s="53" t="e">
        <f>N151-O151-VLOOKUP(C151, Вчера_КовиВак!C:BG, 12, FALSE)</f>
        <v>#N/A</v>
      </c>
      <c r="AK151" s="53" t="e">
        <f>P151-Q151-VLOOKUP(C151, Вчера_КовиВак!C:BG, 14, FALSE)</f>
        <v>#N/A</v>
      </c>
      <c r="AL151" s="53" t="e">
        <f>R151-S151-VLOOKUP(C151, Вчера_КовиВак!C:BG, 16, FALSE)</f>
        <v>#N/A</v>
      </c>
      <c r="AM151" s="53" t="e">
        <f>T151-U151-VLOOKUP(C151, Вчера_КовиВак!C:BG, 18, FALSE)</f>
        <v>#N/A</v>
      </c>
      <c r="AN151" s="53" t="e">
        <f>V151-W151-VLOOKUP(C151, Вчера_КовиВак!C:BG, 20, FALSE)</f>
        <v>#N/A</v>
      </c>
      <c r="AO151" s="53" t="e">
        <f>X151-Y151-VLOOKUP(C151, Вчера_КовиВак!C:BG, 22, FALSE)</f>
        <v>#N/A</v>
      </c>
      <c r="AP151" s="53" t="e">
        <f>VLOOKUP(C151, Вчера_КовиВак!C:BG, 24, FALSE)+E151*2-U151-W151-Y151-Z151</f>
        <v>#N/A</v>
      </c>
    </row>
    <row r="152" spans="1:42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IF(ISNA(VLOOKUP(C152,Вчера_КовиВак!C:C, 1, FALSE)),"ошибка",0)</f>
        <v>ошибка</v>
      </c>
      <c r="AD152" s="55"/>
      <c r="AE152" s="53" t="e">
        <f>D152-E152-VLOOKUP(C152, Вчера_КовиВак!C:BG, 2, FALSE)</f>
        <v>#N/A</v>
      </c>
      <c r="AF152" s="53" t="e">
        <f>F152-G152-VLOOKUP(C152, Вчера_КовиВак!C:BG, 4, FALSE)</f>
        <v>#N/A</v>
      </c>
      <c r="AG152" s="53" t="e">
        <f>H152-I152-VLOOKUP(C152, Вчера_КовиВак!C:BG, 6, FALSE)</f>
        <v>#N/A</v>
      </c>
      <c r="AH152" s="53" t="e">
        <f>J152-K152-VLOOKUP(C152, Вчера_КовиВак!C:BG, 8, FALSE)</f>
        <v>#N/A</v>
      </c>
      <c r="AI152" s="53" t="e">
        <f>L152-M152-VLOOKUP(C152, Вчера_КовиВак!C:BG, 10, FALSE)</f>
        <v>#N/A</v>
      </c>
      <c r="AJ152" s="53" t="e">
        <f>N152-O152-VLOOKUP(C152, Вчера_КовиВак!C:BG, 12, FALSE)</f>
        <v>#N/A</v>
      </c>
      <c r="AK152" s="53" t="e">
        <f>P152-Q152-VLOOKUP(C152, Вчера_КовиВак!C:BG, 14, FALSE)</f>
        <v>#N/A</v>
      </c>
      <c r="AL152" s="53" t="e">
        <f>R152-S152-VLOOKUP(C152, Вчера_КовиВак!C:BG, 16, FALSE)</f>
        <v>#N/A</v>
      </c>
      <c r="AM152" s="53" t="e">
        <f>T152-U152-VLOOKUP(C152, Вчера_КовиВак!C:BG, 18, FALSE)</f>
        <v>#N/A</v>
      </c>
      <c r="AN152" s="53" t="e">
        <f>V152-W152-VLOOKUP(C152, Вчера_КовиВак!C:BG, 20, FALSE)</f>
        <v>#N/A</v>
      </c>
      <c r="AO152" s="53" t="e">
        <f>X152-Y152-VLOOKUP(C152, Вчера_КовиВак!C:BG, 22, FALSE)</f>
        <v>#N/A</v>
      </c>
      <c r="AP152" s="53" t="e">
        <f>VLOOKUP(C152, Вчера_КовиВак!C:BG, 24, FALSE)+E152*2-U152-W152-Y152-Z152</f>
        <v>#N/A</v>
      </c>
    </row>
    <row r="153" spans="1:42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IF(ISNA(VLOOKUP(C153,Вчера_КовиВак!C:C, 1, FALSE)),"ошибка",0)</f>
        <v>ошибка</v>
      </c>
      <c r="AD153" s="55"/>
      <c r="AE153" s="53" t="e">
        <f>D153-E153-VLOOKUP(C153, Вчера_КовиВак!C:BG, 2, FALSE)</f>
        <v>#N/A</v>
      </c>
      <c r="AF153" s="53" t="e">
        <f>F153-G153-VLOOKUP(C153, Вчера_КовиВак!C:BG, 4, FALSE)</f>
        <v>#N/A</v>
      </c>
      <c r="AG153" s="53" t="e">
        <f>H153-I153-VLOOKUP(C153, Вчера_КовиВак!C:BG, 6, FALSE)</f>
        <v>#N/A</v>
      </c>
      <c r="AH153" s="53" t="e">
        <f>J153-K153-VLOOKUP(C153, Вчера_КовиВак!C:BG, 8, FALSE)</f>
        <v>#N/A</v>
      </c>
      <c r="AI153" s="53" t="e">
        <f>L153-M153-VLOOKUP(C153, Вчера_КовиВак!C:BG, 10, FALSE)</f>
        <v>#N/A</v>
      </c>
      <c r="AJ153" s="53" t="e">
        <f>N153-O153-VLOOKUP(C153, Вчера_КовиВак!C:BG, 12, FALSE)</f>
        <v>#N/A</v>
      </c>
      <c r="AK153" s="53" t="e">
        <f>P153-Q153-VLOOKUP(C153, Вчера_КовиВак!C:BG, 14, FALSE)</f>
        <v>#N/A</v>
      </c>
      <c r="AL153" s="53" t="e">
        <f>R153-S153-VLOOKUP(C153, Вчера_КовиВак!C:BG, 16, FALSE)</f>
        <v>#N/A</v>
      </c>
      <c r="AM153" s="53" t="e">
        <f>T153-U153-VLOOKUP(C153, Вчера_КовиВак!C:BG, 18, FALSE)</f>
        <v>#N/A</v>
      </c>
      <c r="AN153" s="53" t="e">
        <f>V153-W153-VLOOKUP(C153, Вчера_КовиВак!C:BG, 20, FALSE)</f>
        <v>#N/A</v>
      </c>
      <c r="AO153" s="53" t="e">
        <f>X153-Y153-VLOOKUP(C153, Вчера_КовиВак!C:BG, 22, FALSE)</f>
        <v>#N/A</v>
      </c>
      <c r="AP153" s="53" t="e">
        <f>VLOOKUP(C153, Вчера_КовиВак!C:BG, 24, FALSE)+E153*2-U153-W153-Y153-Z153</f>
        <v>#N/A</v>
      </c>
    </row>
    <row r="154" spans="1:42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IF(ISNA(VLOOKUP(C154,Вчера_КовиВак!C:C, 1, FALSE)),"ошибка",0)</f>
        <v>ошибка</v>
      </c>
      <c r="AD154" s="55"/>
      <c r="AE154" s="53" t="e">
        <f>D154-E154-VLOOKUP(C154, Вчера_КовиВак!C:BG, 2, FALSE)</f>
        <v>#N/A</v>
      </c>
      <c r="AF154" s="53" t="e">
        <f>F154-G154-VLOOKUP(C154, Вчера_КовиВак!C:BG, 4, FALSE)</f>
        <v>#N/A</v>
      </c>
      <c r="AG154" s="53" t="e">
        <f>H154-I154-VLOOKUP(C154, Вчера_КовиВак!C:BG, 6, FALSE)</f>
        <v>#N/A</v>
      </c>
      <c r="AH154" s="53" t="e">
        <f>J154-K154-VLOOKUP(C154, Вчера_КовиВак!C:BG, 8, FALSE)</f>
        <v>#N/A</v>
      </c>
      <c r="AI154" s="53" t="e">
        <f>L154-M154-VLOOKUP(C154, Вчера_КовиВак!C:BG, 10, FALSE)</f>
        <v>#N/A</v>
      </c>
      <c r="AJ154" s="53" t="e">
        <f>N154-O154-VLOOKUP(C154, Вчера_КовиВак!C:BG, 12, FALSE)</f>
        <v>#N/A</v>
      </c>
      <c r="AK154" s="53" t="e">
        <f>P154-Q154-VLOOKUP(C154, Вчера_КовиВак!C:BG, 14, FALSE)</f>
        <v>#N/A</v>
      </c>
      <c r="AL154" s="53" t="e">
        <f>R154-S154-VLOOKUP(C154, Вчера_КовиВак!C:BG, 16, FALSE)</f>
        <v>#N/A</v>
      </c>
      <c r="AM154" s="53" t="e">
        <f>T154-U154-VLOOKUP(C154, Вчера_КовиВак!C:BG, 18, FALSE)</f>
        <v>#N/A</v>
      </c>
      <c r="AN154" s="53" t="e">
        <f>V154-W154-VLOOKUP(C154, Вчера_КовиВак!C:BG, 20, FALSE)</f>
        <v>#N/A</v>
      </c>
      <c r="AO154" s="53" t="e">
        <f>X154-Y154-VLOOKUP(C154, Вчера_КовиВак!C:BG, 22, FALSE)</f>
        <v>#N/A</v>
      </c>
      <c r="AP154" s="53" t="e">
        <f>VLOOKUP(C154, Вчера_КовиВак!C:BG, 24, FALSE)+E154*2-U154-W154-Y154-Z154</f>
        <v>#N/A</v>
      </c>
    </row>
    <row r="155" spans="1:42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IF(ISNA(VLOOKUP(C155,Вчера_КовиВак!C:C, 1, FALSE)),"ошибка",0)</f>
        <v>ошибка</v>
      </c>
      <c r="AD155" s="55"/>
      <c r="AE155" s="53" t="e">
        <f>D155-E155-VLOOKUP(C155, Вчера_КовиВак!C:BG, 2, FALSE)</f>
        <v>#N/A</v>
      </c>
      <c r="AF155" s="53" t="e">
        <f>F155-G155-VLOOKUP(C155, Вчера_КовиВак!C:BG, 4, FALSE)</f>
        <v>#N/A</v>
      </c>
      <c r="AG155" s="53" t="e">
        <f>H155-I155-VLOOKUP(C155, Вчера_КовиВак!C:BG, 6, FALSE)</f>
        <v>#N/A</v>
      </c>
      <c r="AH155" s="53" t="e">
        <f>J155-K155-VLOOKUP(C155, Вчера_КовиВак!C:BG, 8, FALSE)</f>
        <v>#N/A</v>
      </c>
      <c r="AI155" s="53" t="e">
        <f>L155-M155-VLOOKUP(C155, Вчера_КовиВак!C:BG, 10, FALSE)</f>
        <v>#N/A</v>
      </c>
      <c r="AJ155" s="53" t="e">
        <f>N155-O155-VLOOKUP(C155, Вчера_КовиВак!C:BG, 12, FALSE)</f>
        <v>#N/A</v>
      </c>
      <c r="AK155" s="53" t="e">
        <f>P155-Q155-VLOOKUP(C155, Вчера_КовиВак!C:BG, 14, FALSE)</f>
        <v>#N/A</v>
      </c>
      <c r="AL155" s="53" t="e">
        <f>R155-S155-VLOOKUP(C155, Вчера_КовиВак!C:BG, 16, FALSE)</f>
        <v>#N/A</v>
      </c>
      <c r="AM155" s="53" t="e">
        <f>T155-U155-VLOOKUP(C155, Вчера_КовиВак!C:BG, 18, FALSE)</f>
        <v>#N/A</v>
      </c>
      <c r="AN155" s="53" t="e">
        <f>V155-W155-VLOOKUP(C155, Вчера_КовиВак!C:BG, 20, FALSE)</f>
        <v>#N/A</v>
      </c>
      <c r="AO155" s="53" t="e">
        <f>X155-Y155-VLOOKUP(C155, Вчера_КовиВак!C:BG, 22, FALSE)</f>
        <v>#N/A</v>
      </c>
      <c r="AP155" s="53" t="e">
        <f>VLOOKUP(C155, Вчера_КовиВак!C:BG, 24, FALSE)+E155*2-U155-W155-Y155-Z155</f>
        <v>#N/A</v>
      </c>
    </row>
    <row r="156" spans="1:42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IF(ISNA(VLOOKUP(C156,Вчера_КовиВак!C:C, 1, FALSE)),"ошибка",0)</f>
        <v>ошибка</v>
      </c>
      <c r="AD156" s="55"/>
      <c r="AE156" s="53" t="e">
        <f>D156-E156-VLOOKUP(C156, Вчера_КовиВак!C:BG, 2, FALSE)</f>
        <v>#N/A</v>
      </c>
      <c r="AF156" s="53" t="e">
        <f>F156-G156-VLOOKUP(C156, Вчера_КовиВак!C:BG, 4, FALSE)</f>
        <v>#N/A</v>
      </c>
      <c r="AG156" s="53" t="e">
        <f>H156-I156-VLOOKUP(C156, Вчера_КовиВак!C:BG, 6, FALSE)</f>
        <v>#N/A</v>
      </c>
      <c r="AH156" s="53" t="e">
        <f>J156-K156-VLOOKUP(C156, Вчера_КовиВак!C:BG, 8, FALSE)</f>
        <v>#N/A</v>
      </c>
      <c r="AI156" s="53" t="e">
        <f>L156-M156-VLOOKUP(C156, Вчера_КовиВак!C:BG, 10, FALSE)</f>
        <v>#N/A</v>
      </c>
      <c r="AJ156" s="53" t="e">
        <f>N156-O156-VLOOKUP(C156, Вчера_КовиВак!C:BG, 12, FALSE)</f>
        <v>#N/A</v>
      </c>
      <c r="AK156" s="53" t="e">
        <f>P156-Q156-VLOOKUP(C156, Вчера_КовиВак!C:BG, 14, FALSE)</f>
        <v>#N/A</v>
      </c>
      <c r="AL156" s="53" t="e">
        <f>R156-S156-VLOOKUP(C156, Вчера_КовиВак!C:BG, 16, FALSE)</f>
        <v>#N/A</v>
      </c>
      <c r="AM156" s="53" t="e">
        <f>T156-U156-VLOOKUP(C156, Вчера_КовиВак!C:BG, 18, FALSE)</f>
        <v>#N/A</v>
      </c>
      <c r="AN156" s="53" t="e">
        <f>V156-W156-VLOOKUP(C156, Вчера_КовиВак!C:BG, 20, FALSE)</f>
        <v>#N/A</v>
      </c>
      <c r="AO156" s="53" t="e">
        <f>X156-Y156-VLOOKUP(C156, Вчера_КовиВак!C:BG, 22, FALSE)</f>
        <v>#N/A</v>
      </c>
      <c r="AP156" s="53" t="e">
        <f>VLOOKUP(C156, Вчера_КовиВак!C:BG, 24, FALSE)+E156*2-U156-W156-Y156-Z156</f>
        <v>#N/A</v>
      </c>
    </row>
    <row r="157" spans="1:42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IF(ISNA(VLOOKUP(C157,Вчера_КовиВак!C:C, 1, FALSE)),"ошибка",0)</f>
        <v>ошибка</v>
      </c>
      <c r="AD157" s="55"/>
      <c r="AE157" s="53" t="e">
        <f>D157-E157-VLOOKUP(C157, Вчера_КовиВак!C:BG, 2, FALSE)</f>
        <v>#N/A</v>
      </c>
      <c r="AF157" s="53" t="e">
        <f>F157-G157-VLOOKUP(C157, Вчера_КовиВак!C:BG, 4, FALSE)</f>
        <v>#N/A</v>
      </c>
      <c r="AG157" s="53" t="e">
        <f>H157-I157-VLOOKUP(C157, Вчера_КовиВак!C:BG, 6, FALSE)</f>
        <v>#N/A</v>
      </c>
      <c r="AH157" s="53" t="e">
        <f>J157-K157-VLOOKUP(C157, Вчера_КовиВак!C:BG, 8, FALSE)</f>
        <v>#N/A</v>
      </c>
      <c r="AI157" s="53" t="e">
        <f>L157-M157-VLOOKUP(C157, Вчера_КовиВак!C:BG, 10, FALSE)</f>
        <v>#N/A</v>
      </c>
      <c r="AJ157" s="53" t="e">
        <f>N157-O157-VLOOKUP(C157, Вчера_КовиВак!C:BG, 12, FALSE)</f>
        <v>#N/A</v>
      </c>
      <c r="AK157" s="53" t="e">
        <f>P157-Q157-VLOOKUP(C157, Вчера_КовиВак!C:BG, 14, FALSE)</f>
        <v>#N/A</v>
      </c>
      <c r="AL157" s="53" t="e">
        <f>R157-S157-VLOOKUP(C157, Вчера_КовиВак!C:BG, 16, FALSE)</f>
        <v>#N/A</v>
      </c>
      <c r="AM157" s="53" t="e">
        <f>T157-U157-VLOOKUP(C157, Вчера_КовиВак!C:BG, 18, FALSE)</f>
        <v>#N/A</v>
      </c>
      <c r="AN157" s="53" t="e">
        <f>V157-W157-VLOOKUP(C157, Вчера_КовиВак!C:BG, 20, FALSE)</f>
        <v>#N/A</v>
      </c>
      <c r="AO157" s="53" t="e">
        <f>X157-Y157-VLOOKUP(C157, Вчера_КовиВак!C:BG, 22, FALSE)</f>
        <v>#N/A</v>
      </c>
      <c r="AP157" s="53" t="e">
        <f>VLOOKUP(C157, Вчера_КовиВак!C:BG, 24, FALSE)+E157*2-U157-W157-Y157-Z157</f>
        <v>#N/A</v>
      </c>
    </row>
    <row r="158" spans="1:42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IF(ISNA(VLOOKUP(C158,Вчера_КовиВак!C:C, 1, FALSE)),"ошибка",0)</f>
        <v>ошибка</v>
      </c>
      <c r="AD158" s="55"/>
      <c r="AE158" s="53" t="e">
        <f>D158-E158-VLOOKUP(C158, Вчера_КовиВак!C:BG, 2, FALSE)</f>
        <v>#N/A</v>
      </c>
      <c r="AF158" s="53" t="e">
        <f>F158-G158-VLOOKUP(C158, Вчера_КовиВак!C:BG, 4, FALSE)</f>
        <v>#N/A</v>
      </c>
      <c r="AG158" s="53" t="e">
        <f>H158-I158-VLOOKUP(C158, Вчера_КовиВак!C:BG, 6, FALSE)</f>
        <v>#N/A</v>
      </c>
      <c r="AH158" s="53" t="e">
        <f>J158-K158-VLOOKUP(C158, Вчера_КовиВак!C:BG, 8, FALSE)</f>
        <v>#N/A</v>
      </c>
      <c r="AI158" s="53" t="e">
        <f>L158-M158-VLOOKUP(C158, Вчера_КовиВак!C:BG, 10, FALSE)</f>
        <v>#N/A</v>
      </c>
      <c r="AJ158" s="53" t="e">
        <f>N158-O158-VLOOKUP(C158, Вчера_КовиВак!C:BG, 12, FALSE)</f>
        <v>#N/A</v>
      </c>
      <c r="AK158" s="53" t="e">
        <f>P158-Q158-VLOOKUP(C158, Вчера_КовиВак!C:BG, 14, FALSE)</f>
        <v>#N/A</v>
      </c>
      <c r="AL158" s="53" t="e">
        <f>R158-S158-VLOOKUP(C158, Вчера_КовиВак!C:BG, 16, FALSE)</f>
        <v>#N/A</v>
      </c>
      <c r="AM158" s="53" t="e">
        <f>T158-U158-VLOOKUP(C158, Вчера_КовиВак!C:BG, 18, FALSE)</f>
        <v>#N/A</v>
      </c>
      <c r="AN158" s="53" t="e">
        <f>V158-W158-VLOOKUP(C158, Вчера_КовиВак!C:BG, 20, FALSE)</f>
        <v>#N/A</v>
      </c>
      <c r="AO158" s="53" t="e">
        <f>X158-Y158-VLOOKUP(C158, Вчера_КовиВак!C:BG, 22, FALSE)</f>
        <v>#N/A</v>
      </c>
      <c r="AP158" s="53" t="e">
        <f>VLOOKUP(C158, Вчера_КовиВак!C:BG, 24, FALSE)+E158*2-U158-W158-Y158-Z158</f>
        <v>#N/A</v>
      </c>
    </row>
    <row r="159" spans="1:42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IF(ISNA(VLOOKUP(C159,Вчера_КовиВак!C:C, 1, FALSE)),"ошибка",0)</f>
        <v>ошибка</v>
      </c>
      <c r="AD159" s="55"/>
      <c r="AE159" s="53" t="e">
        <f>D159-E159-VLOOKUP(C159, Вчера_КовиВак!C:BG, 2, FALSE)</f>
        <v>#N/A</v>
      </c>
      <c r="AF159" s="53" t="e">
        <f>F159-G159-VLOOKUP(C159, Вчера_КовиВак!C:BG, 4, FALSE)</f>
        <v>#N/A</v>
      </c>
      <c r="AG159" s="53" t="e">
        <f>H159-I159-VLOOKUP(C159, Вчера_КовиВак!C:BG, 6, FALSE)</f>
        <v>#N/A</v>
      </c>
      <c r="AH159" s="53" t="e">
        <f>J159-K159-VLOOKUP(C159, Вчера_КовиВак!C:BG, 8, FALSE)</f>
        <v>#N/A</v>
      </c>
      <c r="AI159" s="53" t="e">
        <f>L159-M159-VLOOKUP(C159, Вчера_КовиВак!C:BG, 10, FALSE)</f>
        <v>#N/A</v>
      </c>
      <c r="AJ159" s="53" t="e">
        <f>N159-O159-VLOOKUP(C159, Вчера_КовиВак!C:BG, 12, FALSE)</f>
        <v>#N/A</v>
      </c>
      <c r="AK159" s="53" t="e">
        <f>P159-Q159-VLOOKUP(C159, Вчера_КовиВак!C:BG, 14, FALSE)</f>
        <v>#N/A</v>
      </c>
      <c r="AL159" s="53" t="e">
        <f>R159-S159-VLOOKUP(C159, Вчера_КовиВак!C:BG, 16, FALSE)</f>
        <v>#N/A</v>
      </c>
      <c r="AM159" s="53" t="e">
        <f>T159-U159-VLOOKUP(C159, Вчера_КовиВак!C:BG, 18, FALSE)</f>
        <v>#N/A</v>
      </c>
      <c r="AN159" s="53" t="e">
        <f>V159-W159-VLOOKUP(C159, Вчера_КовиВак!C:BG, 20, FALSE)</f>
        <v>#N/A</v>
      </c>
      <c r="AO159" s="53" t="e">
        <f>X159-Y159-VLOOKUP(C159, Вчера_КовиВак!C:BG, 22, FALSE)</f>
        <v>#N/A</v>
      </c>
      <c r="AP159" s="53" t="e">
        <f>VLOOKUP(C159, Вчера_КовиВак!C:BG, 24, FALSE)+E159*2-U159-W159-Y159-Z159</f>
        <v>#N/A</v>
      </c>
    </row>
    <row r="160" spans="1:42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IF(ISNA(VLOOKUP(C160,Вчера_КовиВак!C:C, 1, FALSE)),"ошибка",0)</f>
        <v>ошибка</v>
      </c>
      <c r="AD160" s="55"/>
      <c r="AE160" s="53" t="e">
        <f>D160-E160-VLOOKUP(C160, Вчера_КовиВак!C:BG, 2, FALSE)</f>
        <v>#N/A</v>
      </c>
      <c r="AF160" s="53" t="e">
        <f>F160-G160-VLOOKUP(C160, Вчера_КовиВак!C:BG, 4, FALSE)</f>
        <v>#N/A</v>
      </c>
      <c r="AG160" s="53" t="e">
        <f>H160-I160-VLOOKUP(C160, Вчера_КовиВак!C:BG, 6, FALSE)</f>
        <v>#N/A</v>
      </c>
      <c r="AH160" s="53" t="e">
        <f>J160-K160-VLOOKUP(C160, Вчера_КовиВак!C:BG, 8, FALSE)</f>
        <v>#N/A</v>
      </c>
      <c r="AI160" s="53" t="e">
        <f>L160-M160-VLOOKUP(C160, Вчера_КовиВак!C:BG, 10, FALSE)</f>
        <v>#N/A</v>
      </c>
      <c r="AJ160" s="53" t="e">
        <f>N160-O160-VLOOKUP(C160, Вчера_КовиВак!C:BG, 12, FALSE)</f>
        <v>#N/A</v>
      </c>
      <c r="AK160" s="53" t="e">
        <f>P160-Q160-VLOOKUP(C160, Вчера_КовиВак!C:BG, 14, FALSE)</f>
        <v>#N/A</v>
      </c>
      <c r="AL160" s="53" t="e">
        <f>R160-S160-VLOOKUP(C160, Вчера_КовиВак!C:BG, 16, FALSE)</f>
        <v>#N/A</v>
      </c>
      <c r="AM160" s="53" t="e">
        <f>T160-U160-VLOOKUP(C160, Вчера_КовиВак!C:BG, 18, FALSE)</f>
        <v>#N/A</v>
      </c>
      <c r="AN160" s="53" t="e">
        <f>V160-W160-VLOOKUP(C160, Вчера_КовиВак!C:BG, 20, FALSE)</f>
        <v>#N/A</v>
      </c>
      <c r="AO160" s="53" t="e">
        <f>X160-Y160-VLOOKUP(C160, Вчера_КовиВак!C:BG, 22, FALSE)</f>
        <v>#N/A</v>
      </c>
      <c r="AP160" s="53" t="e">
        <f>VLOOKUP(C160, Вчера_КовиВак!C:BG, 24, FALSE)+E160*2-U160-W160-Y160-Z160</f>
        <v>#N/A</v>
      </c>
    </row>
    <row r="161" spans="1:42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IF(ISNA(VLOOKUP(C161,Вчера_КовиВак!C:C, 1, FALSE)),"ошибка",0)</f>
        <v>ошибка</v>
      </c>
      <c r="AD161" s="55"/>
      <c r="AE161" s="53" t="e">
        <f>D161-E161-VLOOKUP(C161, Вчера_КовиВак!C:BG, 2, FALSE)</f>
        <v>#N/A</v>
      </c>
      <c r="AF161" s="53" t="e">
        <f>F161-G161-VLOOKUP(C161, Вчера_КовиВак!C:BG, 4, FALSE)</f>
        <v>#N/A</v>
      </c>
      <c r="AG161" s="53" t="e">
        <f>H161-I161-VLOOKUP(C161, Вчера_КовиВак!C:BG, 6, FALSE)</f>
        <v>#N/A</v>
      </c>
      <c r="AH161" s="53" t="e">
        <f>J161-K161-VLOOKUP(C161, Вчера_КовиВак!C:BG, 8, FALSE)</f>
        <v>#N/A</v>
      </c>
      <c r="AI161" s="53" t="e">
        <f>L161-M161-VLOOKUP(C161, Вчера_КовиВак!C:BG, 10, FALSE)</f>
        <v>#N/A</v>
      </c>
      <c r="AJ161" s="53" t="e">
        <f>N161-O161-VLOOKUP(C161, Вчера_КовиВак!C:BG, 12, FALSE)</f>
        <v>#N/A</v>
      </c>
      <c r="AK161" s="53" t="e">
        <f>P161-Q161-VLOOKUP(C161, Вчера_КовиВак!C:BG, 14, FALSE)</f>
        <v>#N/A</v>
      </c>
      <c r="AL161" s="53" t="e">
        <f>R161-S161-VLOOKUP(C161, Вчера_КовиВак!C:BG, 16, FALSE)</f>
        <v>#N/A</v>
      </c>
      <c r="AM161" s="53" t="e">
        <f>T161-U161-VLOOKUP(C161, Вчера_КовиВак!C:BG, 18, FALSE)</f>
        <v>#N/A</v>
      </c>
      <c r="AN161" s="53" t="e">
        <f>V161-W161-VLOOKUP(C161, Вчера_КовиВак!C:BG, 20, FALSE)</f>
        <v>#N/A</v>
      </c>
      <c r="AO161" s="53" t="e">
        <f>X161-Y161-VLOOKUP(C161, Вчера_КовиВак!C:BG, 22, FALSE)</f>
        <v>#N/A</v>
      </c>
      <c r="AP161" s="53" t="e">
        <f>VLOOKUP(C161, Вчера_КовиВак!C:BG, 24, FALSE)+E161*2-U161-W161-Y161-Z161</f>
        <v>#N/A</v>
      </c>
    </row>
    <row r="162" spans="1:42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IF(ISNA(VLOOKUP(C162,Вчера_КовиВак!C:C, 1, FALSE)),"ошибка",0)</f>
        <v>ошибка</v>
      </c>
      <c r="AD162" s="55"/>
      <c r="AE162" s="53" t="e">
        <f>D162-E162-VLOOKUP(C162, Вчера_КовиВак!C:BG, 2, FALSE)</f>
        <v>#N/A</v>
      </c>
      <c r="AF162" s="53" t="e">
        <f>F162-G162-VLOOKUP(C162, Вчера_КовиВак!C:BG, 4, FALSE)</f>
        <v>#N/A</v>
      </c>
      <c r="AG162" s="53" t="e">
        <f>H162-I162-VLOOKUP(C162, Вчера_КовиВак!C:BG, 6, FALSE)</f>
        <v>#N/A</v>
      </c>
      <c r="AH162" s="53" t="e">
        <f>J162-K162-VLOOKUP(C162, Вчера_КовиВак!C:BG, 8, FALSE)</f>
        <v>#N/A</v>
      </c>
      <c r="AI162" s="53" t="e">
        <f>L162-M162-VLOOKUP(C162, Вчера_КовиВак!C:BG, 10, FALSE)</f>
        <v>#N/A</v>
      </c>
      <c r="AJ162" s="53" t="e">
        <f>N162-O162-VLOOKUP(C162, Вчера_КовиВак!C:BG, 12, FALSE)</f>
        <v>#N/A</v>
      </c>
      <c r="AK162" s="53" t="e">
        <f>P162-Q162-VLOOKUP(C162, Вчера_КовиВак!C:BG, 14, FALSE)</f>
        <v>#N/A</v>
      </c>
      <c r="AL162" s="53" t="e">
        <f>R162-S162-VLOOKUP(C162, Вчера_КовиВак!C:BG, 16, FALSE)</f>
        <v>#N/A</v>
      </c>
      <c r="AM162" s="53" t="e">
        <f>T162-U162-VLOOKUP(C162, Вчера_КовиВак!C:BG, 18, FALSE)</f>
        <v>#N/A</v>
      </c>
      <c r="AN162" s="53" t="e">
        <f>V162-W162-VLOOKUP(C162, Вчера_КовиВак!C:BG, 20, FALSE)</f>
        <v>#N/A</v>
      </c>
      <c r="AO162" s="53" t="e">
        <f>X162-Y162-VLOOKUP(C162, Вчера_КовиВак!C:BG, 22, FALSE)</f>
        <v>#N/A</v>
      </c>
      <c r="AP162" s="53" t="e">
        <f>VLOOKUP(C162, Вчера_КовиВак!C:BG, 24, FALSE)+E162*2-U162-W162-Y162-Z162</f>
        <v>#N/A</v>
      </c>
    </row>
    <row r="163" spans="1:42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IF(ISNA(VLOOKUP(C163,Вчера_КовиВак!C:C, 1, FALSE)),"ошибка",0)</f>
        <v>ошибка</v>
      </c>
      <c r="AD163" s="55"/>
      <c r="AE163" s="53" t="e">
        <f>D163-E163-VLOOKUP(C163, Вчера_КовиВак!C:BG, 2, FALSE)</f>
        <v>#N/A</v>
      </c>
      <c r="AF163" s="53" t="e">
        <f>F163-G163-VLOOKUP(C163, Вчера_КовиВак!C:BG, 4, FALSE)</f>
        <v>#N/A</v>
      </c>
      <c r="AG163" s="53" t="e">
        <f>H163-I163-VLOOKUP(C163, Вчера_КовиВак!C:BG, 6, FALSE)</f>
        <v>#N/A</v>
      </c>
      <c r="AH163" s="53" t="e">
        <f>J163-K163-VLOOKUP(C163, Вчера_КовиВак!C:BG, 8, FALSE)</f>
        <v>#N/A</v>
      </c>
      <c r="AI163" s="53" t="e">
        <f>L163-M163-VLOOKUP(C163, Вчера_КовиВак!C:BG, 10, FALSE)</f>
        <v>#N/A</v>
      </c>
      <c r="AJ163" s="53" t="e">
        <f>N163-O163-VLOOKUP(C163, Вчера_КовиВак!C:BG, 12, FALSE)</f>
        <v>#N/A</v>
      </c>
      <c r="AK163" s="53" t="e">
        <f>P163-Q163-VLOOKUP(C163, Вчера_КовиВак!C:BG, 14, FALSE)</f>
        <v>#N/A</v>
      </c>
      <c r="AL163" s="53" t="e">
        <f>R163-S163-VLOOKUP(C163, Вчера_КовиВак!C:BG, 16, FALSE)</f>
        <v>#N/A</v>
      </c>
      <c r="AM163" s="53" t="e">
        <f>T163-U163-VLOOKUP(C163, Вчера_КовиВак!C:BG, 18, FALSE)</f>
        <v>#N/A</v>
      </c>
      <c r="AN163" s="53" t="e">
        <f>V163-W163-VLOOKUP(C163, Вчера_КовиВак!C:BG, 20, FALSE)</f>
        <v>#N/A</v>
      </c>
      <c r="AO163" s="53" t="e">
        <f>X163-Y163-VLOOKUP(C163, Вчера_КовиВак!C:BG, 22, FALSE)</f>
        <v>#N/A</v>
      </c>
      <c r="AP163" s="53" t="e">
        <f>VLOOKUP(C163, Вчера_КовиВак!C:BG, 24, FALSE)+E163*2-U163-W163-Y163-Z163</f>
        <v>#N/A</v>
      </c>
    </row>
    <row r="164" spans="1:42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IF(ISNA(VLOOKUP(C164,Вчера_КовиВак!C:C, 1, FALSE)),"ошибка",0)</f>
        <v>ошибка</v>
      </c>
      <c r="AD164" s="55"/>
      <c r="AE164" s="53" t="e">
        <f>D164-E164-VLOOKUP(C164, Вчера_КовиВак!C:BG, 2, FALSE)</f>
        <v>#N/A</v>
      </c>
      <c r="AF164" s="53" t="e">
        <f>F164-G164-VLOOKUP(C164, Вчера_КовиВак!C:BG, 4, FALSE)</f>
        <v>#N/A</v>
      </c>
      <c r="AG164" s="53" t="e">
        <f>H164-I164-VLOOKUP(C164, Вчера_КовиВак!C:BG, 6, FALSE)</f>
        <v>#N/A</v>
      </c>
      <c r="AH164" s="53" t="e">
        <f>J164-K164-VLOOKUP(C164, Вчера_КовиВак!C:BG, 8, FALSE)</f>
        <v>#N/A</v>
      </c>
      <c r="AI164" s="53" t="e">
        <f>L164-M164-VLOOKUP(C164, Вчера_КовиВак!C:BG, 10, FALSE)</f>
        <v>#N/A</v>
      </c>
      <c r="AJ164" s="53" t="e">
        <f>N164-O164-VLOOKUP(C164, Вчера_КовиВак!C:BG, 12, FALSE)</f>
        <v>#N/A</v>
      </c>
      <c r="AK164" s="53" t="e">
        <f>P164-Q164-VLOOKUP(C164, Вчера_КовиВак!C:BG, 14, FALSE)</f>
        <v>#N/A</v>
      </c>
      <c r="AL164" s="53" t="e">
        <f>R164-S164-VLOOKUP(C164, Вчера_КовиВак!C:BG, 16, FALSE)</f>
        <v>#N/A</v>
      </c>
      <c r="AM164" s="53" t="e">
        <f>T164-U164-VLOOKUP(C164, Вчера_КовиВак!C:BG, 18, FALSE)</f>
        <v>#N/A</v>
      </c>
      <c r="AN164" s="53" t="e">
        <f>V164-W164-VLOOKUP(C164, Вчера_КовиВак!C:BG, 20, FALSE)</f>
        <v>#N/A</v>
      </c>
      <c r="AO164" s="53" t="e">
        <f>X164-Y164-VLOOKUP(C164, Вчера_КовиВак!C:BG, 22, FALSE)</f>
        <v>#N/A</v>
      </c>
      <c r="AP164" s="53" t="e">
        <f>VLOOKUP(C164, Вчера_КовиВак!C:BG, 24, FALSE)+E164*2-U164-W164-Y164-Z164</f>
        <v>#N/A</v>
      </c>
    </row>
    <row r="165" spans="1:42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IF(ISNA(VLOOKUP(C165,Вчера_КовиВак!C:C, 1, FALSE)),"ошибка",0)</f>
        <v>ошибка</v>
      </c>
      <c r="AD165" s="55"/>
      <c r="AE165" s="53" t="e">
        <f>D165-E165-VLOOKUP(C165, Вчера_КовиВак!C:BG, 2, FALSE)</f>
        <v>#N/A</v>
      </c>
      <c r="AF165" s="53" t="e">
        <f>F165-G165-VLOOKUP(C165, Вчера_КовиВак!C:BG, 4, FALSE)</f>
        <v>#N/A</v>
      </c>
      <c r="AG165" s="53" t="e">
        <f>H165-I165-VLOOKUP(C165, Вчера_КовиВак!C:BG, 6, FALSE)</f>
        <v>#N/A</v>
      </c>
      <c r="AH165" s="53" t="e">
        <f>J165-K165-VLOOKUP(C165, Вчера_КовиВак!C:BG, 8, FALSE)</f>
        <v>#N/A</v>
      </c>
      <c r="AI165" s="53" t="e">
        <f>L165-M165-VLOOKUP(C165, Вчера_КовиВак!C:BG, 10, FALSE)</f>
        <v>#N/A</v>
      </c>
      <c r="AJ165" s="53" t="e">
        <f>N165-O165-VLOOKUP(C165, Вчера_КовиВак!C:BG, 12, FALSE)</f>
        <v>#N/A</v>
      </c>
      <c r="AK165" s="53" t="e">
        <f>P165-Q165-VLOOKUP(C165, Вчера_КовиВак!C:BG, 14, FALSE)</f>
        <v>#N/A</v>
      </c>
      <c r="AL165" s="53" t="e">
        <f>R165-S165-VLOOKUP(C165, Вчера_КовиВак!C:BG, 16, FALSE)</f>
        <v>#N/A</v>
      </c>
      <c r="AM165" s="53" t="e">
        <f>T165-U165-VLOOKUP(C165, Вчера_КовиВак!C:BG, 18, FALSE)</f>
        <v>#N/A</v>
      </c>
      <c r="AN165" s="53" t="e">
        <f>V165-W165-VLOOKUP(C165, Вчера_КовиВак!C:BG, 20, FALSE)</f>
        <v>#N/A</v>
      </c>
      <c r="AO165" s="53" t="e">
        <f>X165-Y165-VLOOKUP(C165, Вчера_КовиВак!C:BG, 22, FALSE)</f>
        <v>#N/A</v>
      </c>
      <c r="AP165" s="53" t="e">
        <f>VLOOKUP(C165, Вчера_КовиВак!C:BG, 24, FALSE)+E165*2-U165-W165-Y165-Z165</f>
        <v>#N/A</v>
      </c>
    </row>
    <row r="166" spans="1:42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IF(ISNA(VLOOKUP(C166,Вчера_КовиВак!C:C, 1, FALSE)),"ошибка",0)</f>
        <v>ошибка</v>
      </c>
      <c r="AD166" s="55"/>
      <c r="AE166" s="53" t="e">
        <f>D166-E166-VLOOKUP(C166, Вчера_КовиВак!C:BG, 2, FALSE)</f>
        <v>#N/A</v>
      </c>
      <c r="AF166" s="53" t="e">
        <f>F166-G166-VLOOKUP(C166, Вчера_КовиВак!C:BG, 4, FALSE)</f>
        <v>#N/A</v>
      </c>
      <c r="AG166" s="53" t="e">
        <f>H166-I166-VLOOKUP(C166, Вчера_КовиВак!C:BG, 6, FALSE)</f>
        <v>#N/A</v>
      </c>
      <c r="AH166" s="53" t="e">
        <f>J166-K166-VLOOKUP(C166, Вчера_КовиВак!C:BG, 8, FALSE)</f>
        <v>#N/A</v>
      </c>
      <c r="AI166" s="53" t="e">
        <f>L166-M166-VLOOKUP(C166, Вчера_КовиВак!C:BG, 10, FALSE)</f>
        <v>#N/A</v>
      </c>
      <c r="AJ166" s="53" t="e">
        <f>N166-O166-VLOOKUP(C166, Вчера_КовиВак!C:BG, 12, FALSE)</f>
        <v>#N/A</v>
      </c>
      <c r="AK166" s="53" t="e">
        <f>P166-Q166-VLOOKUP(C166, Вчера_КовиВак!C:BG, 14, FALSE)</f>
        <v>#N/A</v>
      </c>
      <c r="AL166" s="53" t="e">
        <f>R166-S166-VLOOKUP(C166, Вчера_КовиВак!C:BG, 16, FALSE)</f>
        <v>#N/A</v>
      </c>
      <c r="AM166" s="53" t="e">
        <f>T166-U166-VLOOKUP(C166, Вчера_КовиВак!C:BG, 18, FALSE)</f>
        <v>#N/A</v>
      </c>
      <c r="AN166" s="53" t="e">
        <f>V166-W166-VLOOKUP(C166, Вчера_КовиВак!C:BG, 20, FALSE)</f>
        <v>#N/A</v>
      </c>
      <c r="AO166" s="53" t="e">
        <f>X166-Y166-VLOOKUP(C166, Вчера_КовиВак!C:BG, 22, FALSE)</f>
        <v>#N/A</v>
      </c>
      <c r="AP166" s="53" t="e">
        <f>VLOOKUP(C166, Вчера_КовиВак!C:BG, 24, FALSE)+E166*2-U166-W166-Y166-Z166</f>
        <v>#N/A</v>
      </c>
    </row>
    <row r="167" spans="1:42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IF(ISNA(VLOOKUP(C167,Вчера_КовиВак!C:C, 1, FALSE)),"ошибка",0)</f>
        <v>ошибка</v>
      </c>
      <c r="AD167" s="55"/>
      <c r="AE167" s="53" t="e">
        <f>D167-E167-VLOOKUP(C167, Вчера_КовиВак!C:BG, 2, FALSE)</f>
        <v>#N/A</v>
      </c>
      <c r="AF167" s="53" t="e">
        <f>F167-G167-VLOOKUP(C167, Вчера_КовиВак!C:BG, 4, FALSE)</f>
        <v>#N/A</v>
      </c>
      <c r="AG167" s="53" t="e">
        <f>H167-I167-VLOOKUP(C167, Вчера_КовиВак!C:BG, 6, FALSE)</f>
        <v>#N/A</v>
      </c>
      <c r="AH167" s="53" t="e">
        <f>J167-K167-VLOOKUP(C167, Вчера_КовиВак!C:BG, 8, FALSE)</f>
        <v>#N/A</v>
      </c>
      <c r="AI167" s="53" t="e">
        <f>L167-M167-VLOOKUP(C167, Вчера_КовиВак!C:BG, 10, FALSE)</f>
        <v>#N/A</v>
      </c>
      <c r="AJ167" s="53" t="e">
        <f>N167-O167-VLOOKUP(C167, Вчера_КовиВак!C:BG, 12, FALSE)</f>
        <v>#N/A</v>
      </c>
      <c r="AK167" s="53" t="e">
        <f>P167-Q167-VLOOKUP(C167, Вчера_КовиВак!C:BG, 14, FALSE)</f>
        <v>#N/A</v>
      </c>
      <c r="AL167" s="53" t="e">
        <f>R167-S167-VLOOKUP(C167, Вчера_КовиВак!C:BG, 16, FALSE)</f>
        <v>#N/A</v>
      </c>
      <c r="AM167" s="53" t="e">
        <f>T167-U167-VLOOKUP(C167, Вчера_КовиВак!C:BG, 18, FALSE)</f>
        <v>#N/A</v>
      </c>
      <c r="AN167" s="53" t="e">
        <f>V167-W167-VLOOKUP(C167, Вчера_КовиВак!C:BG, 20, FALSE)</f>
        <v>#N/A</v>
      </c>
      <c r="AO167" s="53" t="e">
        <f>X167-Y167-VLOOKUP(C167, Вчера_КовиВак!C:BG, 22, FALSE)</f>
        <v>#N/A</v>
      </c>
      <c r="AP167" s="53" t="e">
        <f>VLOOKUP(C167, Вчера_КовиВак!C:BG, 24, FALSE)+E167*2-U167-W167-Y167-Z167</f>
        <v>#N/A</v>
      </c>
    </row>
    <row r="168" spans="1:42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IF(ISNA(VLOOKUP(C168,Вчера_КовиВак!C:C, 1, FALSE)),"ошибка",0)</f>
        <v>ошибка</v>
      </c>
      <c r="AD168" s="55"/>
      <c r="AE168" s="53" t="e">
        <f>D168-E168-VLOOKUP(C168, Вчера_КовиВак!C:BG, 2, FALSE)</f>
        <v>#N/A</v>
      </c>
      <c r="AF168" s="53" t="e">
        <f>F168-G168-VLOOKUP(C168, Вчера_КовиВак!C:BG, 4, FALSE)</f>
        <v>#N/A</v>
      </c>
      <c r="AG168" s="53" t="e">
        <f>H168-I168-VLOOKUP(C168, Вчера_КовиВак!C:BG, 6, FALSE)</f>
        <v>#N/A</v>
      </c>
      <c r="AH168" s="53" t="e">
        <f>J168-K168-VLOOKUP(C168, Вчера_КовиВак!C:BG, 8, FALSE)</f>
        <v>#N/A</v>
      </c>
      <c r="AI168" s="53" t="e">
        <f>L168-M168-VLOOKUP(C168, Вчера_КовиВак!C:BG, 10, FALSE)</f>
        <v>#N/A</v>
      </c>
      <c r="AJ168" s="53" t="e">
        <f>N168-O168-VLOOKUP(C168, Вчера_КовиВак!C:BG, 12, FALSE)</f>
        <v>#N/A</v>
      </c>
      <c r="AK168" s="53" t="e">
        <f>P168-Q168-VLOOKUP(C168, Вчера_КовиВак!C:BG, 14, FALSE)</f>
        <v>#N/A</v>
      </c>
      <c r="AL168" s="53" t="e">
        <f>R168-S168-VLOOKUP(C168, Вчера_КовиВак!C:BG, 16, FALSE)</f>
        <v>#N/A</v>
      </c>
      <c r="AM168" s="53" t="e">
        <f>T168-U168-VLOOKUP(C168, Вчера_КовиВак!C:BG, 18, FALSE)</f>
        <v>#N/A</v>
      </c>
      <c r="AN168" s="53" t="e">
        <f>V168-W168-VLOOKUP(C168, Вчера_КовиВак!C:BG, 20, FALSE)</f>
        <v>#N/A</v>
      </c>
      <c r="AO168" s="53" t="e">
        <f>X168-Y168-VLOOKUP(C168, Вчера_КовиВак!C:BG, 22, FALSE)</f>
        <v>#N/A</v>
      </c>
      <c r="AP168" s="53" t="e">
        <f>VLOOKUP(C168, Вчера_КовиВак!C:BG, 24, FALSE)+E168*2-U168-W168-Y168-Z168</f>
        <v>#N/A</v>
      </c>
    </row>
    <row r="169" spans="1:42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IF(ISNA(VLOOKUP(C169,Вчера_КовиВак!C:C, 1, FALSE)),"ошибка",0)</f>
        <v>ошибка</v>
      </c>
      <c r="AD169" s="55"/>
      <c r="AE169" s="53" t="e">
        <f>D169-E169-VLOOKUP(C169, Вчера_КовиВак!C:BG, 2, FALSE)</f>
        <v>#N/A</v>
      </c>
      <c r="AF169" s="53" t="e">
        <f>F169-G169-VLOOKUP(C169, Вчера_КовиВак!C:BG, 4, FALSE)</f>
        <v>#N/A</v>
      </c>
      <c r="AG169" s="53" t="e">
        <f>H169-I169-VLOOKUP(C169, Вчера_КовиВак!C:BG, 6, FALSE)</f>
        <v>#N/A</v>
      </c>
      <c r="AH169" s="53" t="e">
        <f>J169-K169-VLOOKUP(C169, Вчера_КовиВак!C:BG, 8, FALSE)</f>
        <v>#N/A</v>
      </c>
      <c r="AI169" s="53" t="e">
        <f>L169-M169-VLOOKUP(C169, Вчера_КовиВак!C:BG, 10, FALSE)</f>
        <v>#N/A</v>
      </c>
      <c r="AJ169" s="53" t="e">
        <f>N169-O169-VLOOKUP(C169, Вчера_КовиВак!C:BG, 12, FALSE)</f>
        <v>#N/A</v>
      </c>
      <c r="AK169" s="53" t="e">
        <f>P169-Q169-VLOOKUP(C169, Вчера_КовиВак!C:BG, 14, FALSE)</f>
        <v>#N/A</v>
      </c>
      <c r="AL169" s="53" t="e">
        <f>R169-S169-VLOOKUP(C169, Вчера_КовиВак!C:BG, 16, FALSE)</f>
        <v>#N/A</v>
      </c>
      <c r="AM169" s="53" t="e">
        <f>T169-U169-VLOOKUP(C169, Вчера_КовиВак!C:BG, 18, FALSE)</f>
        <v>#N/A</v>
      </c>
      <c r="AN169" s="53" t="e">
        <f>V169-W169-VLOOKUP(C169, Вчера_КовиВак!C:BG, 20, FALSE)</f>
        <v>#N/A</v>
      </c>
      <c r="AO169" s="53" t="e">
        <f>X169-Y169-VLOOKUP(C169, Вчера_КовиВак!C:BG, 22, FALSE)</f>
        <v>#N/A</v>
      </c>
      <c r="AP169" s="53" t="e">
        <f>VLOOKUP(C169, Вчера_КовиВак!C:BG, 24, FALSE)+E169*2-U169-W169-Y169-Z169</f>
        <v>#N/A</v>
      </c>
    </row>
    <row r="170" spans="1:42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IF(ISNA(VLOOKUP(C170,Вчера_КовиВак!C:C, 1, FALSE)),"ошибка",0)</f>
        <v>ошибка</v>
      </c>
      <c r="AD170" s="55"/>
      <c r="AE170" s="53" t="e">
        <f>D170-E170-VLOOKUP(C170, Вчера_КовиВак!C:BG, 2, FALSE)</f>
        <v>#N/A</v>
      </c>
      <c r="AF170" s="53" t="e">
        <f>F170-G170-VLOOKUP(C170, Вчера_КовиВак!C:BG, 4, FALSE)</f>
        <v>#N/A</v>
      </c>
      <c r="AG170" s="53" t="e">
        <f>H170-I170-VLOOKUP(C170, Вчера_КовиВак!C:BG, 6, FALSE)</f>
        <v>#N/A</v>
      </c>
      <c r="AH170" s="53" t="e">
        <f>J170-K170-VLOOKUP(C170, Вчера_КовиВак!C:BG, 8, FALSE)</f>
        <v>#N/A</v>
      </c>
      <c r="AI170" s="53" t="e">
        <f>L170-M170-VLOOKUP(C170, Вчера_КовиВак!C:BG, 10, FALSE)</f>
        <v>#N/A</v>
      </c>
      <c r="AJ170" s="53" t="e">
        <f>N170-O170-VLOOKUP(C170, Вчера_КовиВак!C:BG, 12, FALSE)</f>
        <v>#N/A</v>
      </c>
      <c r="AK170" s="53" t="e">
        <f>P170-Q170-VLOOKUP(C170, Вчера_КовиВак!C:BG, 14, FALSE)</f>
        <v>#N/A</v>
      </c>
      <c r="AL170" s="53" t="e">
        <f>R170-S170-VLOOKUP(C170, Вчера_КовиВак!C:BG, 16, FALSE)</f>
        <v>#N/A</v>
      </c>
      <c r="AM170" s="53" t="e">
        <f>T170-U170-VLOOKUP(C170, Вчера_КовиВак!C:BG, 18, FALSE)</f>
        <v>#N/A</v>
      </c>
      <c r="AN170" s="53" t="e">
        <f>V170-W170-VLOOKUP(C170, Вчера_КовиВак!C:BG, 20, FALSE)</f>
        <v>#N/A</v>
      </c>
      <c r="AO170" s="53" t="e">
        <f>X170-Y170-VLOOKUP(C170, Вчера_КовиВак!C:BG, 22, FALSE)</f>
        <v>#N/A</v>
      </c>
      <c r="AP170" s="53" t="e">
        <f>VLOOKUP(C170, Вчера_КовиВак!C:BG, 24, FALSE)+E170*2-U170-W170-Y170-Z170</f>
        <v>#N/A</v>
      </c>
    </row>
    <row r="171" spans="1:42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IF(ISNA(VLOOKUP(C171,Вчера_КовиВак!C:C, 1, FALSE)),"ошибка",0)</f>
        <v>ошибка</v>
      </c>
      <c r="AD171" s="55"/>
      <c r="AE171" s="53" t="e">
        <f>D171-E171-VLOOKUP(C171, Вчера_КовиВак!C:BG, 2, FALSE)</f>
        <v>#N/A</v>
      </c>
      <c r="AF171" s="53" t="e">
        <f>F171-G171-VLOOKUP(C171, Вчера_КовиВак!C:BG, 4, FALSE)</f>
        <v>#N/A</v>
      </c>
      <c r="AG171" s="53" t="e">
        <f>H171-I171-VLOOKUP(C171, Вчера_КовиВак!C:BG, 6, FALSE)</f>
        <v>#N/A</v>
      </c>
      <c r="AH171" s="53" t="e">
        <f>J171-K171-VLOOKUP(C171, Вчера_КовиВак!C:BG, 8, FALSE)</f>
        <v>#N/A</v>
      </c>
      <c r="AI171" s="53" t="e">
        <f>L171-M171-VLOOKUP(C171, Вчера_КовиВак!C:BG, 10, FALSE)</f>
        <v>#N/A</v>
      </c>
      <c r="AJ171" s="53" t="e">
        <f>N171-O171-VLOOKUP(C171, Вчера_КовиВак!C:BG, 12, FALSE)</f>
        <v>#N/A</v>
      </c>
      <c r="AK171" s="53" t="e">
        <f>P171-Q171-VLOOKUP(C171, Вчера_КовиВак!C:BG, 14, FALSE)</f>
        <v>#N/A</v>
      </c>
      <c r="AL171" s="53" t="e">
        <f>R171-S171-VLOOKUP(C171, Вчера_КовиВак!C:BG, 16, FALSE)</f>
        <v>#N/A</v>
      </c>
      <c r="AM171" s="53" t="e">
        <f>T171-U171-VLOOKUP(C171, Вчера_КовиВак!C:BG, 18, FALSE)</f>
        <v>#N/A</v>
      </c>
      <c r="AN171" s="53" t="e">
        <f>V171-W171-VLOOKUP(C171, Вчера_КовиВак!C:BG, 20, FALSE)</f>
        <v>#N/A</v>
      </c>
      <c r="AO171" s="53" t="e">
        <f>X171-Y171-VLOOKUP(C171, Вчера_КовиВак!C:BG, 22, FALSE)</f>
        <v>#N/A</v>
      </c>
      <c r="AP171" s="53" t="e">
        <f>VLOOKUP(C171, Вчера_КовиВак!C:BG, 24, FALSE)+E171*2-U171-W171-Y171-Z171</f>
        <v>#N/A</v>
      </c>
    </row>
    <row r="172" spans="1:42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IF(ISNA(VLOOKUP(C172,Вчера_КовиВак!C:C, 1, FALSE)),"ошибка",0)</f>
        <v>ошибка</v>
      </c>
      <c r="AD172" s="55"/>
      <c r="AE172" s="53" t="e">
        <f>D172-E172-VLOOKUP(C172, Вчера_КовиВак!C:BG, 2, FALSE)</f>
        <v>#N/A</v>
      </c>
      <c r="AF172" s="53" t="e">
        <f>F172-G172-VLOOKUP(C172, Вчера_КовиВак!C:BG, 4, FALSE)</f>
        <v>#N/A</v>
      </c>
      <c r="AG172" s="53" t="e">
        <f>H172-I172-VLOOKUP(C172, Вчера_КовиВак!C:BG, 6, FALSE)</f>
        <v>#N/A</v>
      </c>
      <c r="AH172" s="53" t="e">
        <f>J172-K172-VLOOKUP(C172, Вчера_КовиВак!C:BG, 8, FALSE)</f>
        <v>#N/A</v>
      </c>
      <c r="AI172" s="53" t="e">
        <f>L172-M172-VLOOKUP(C172, Вчера_КовиВак!C:BG, 10, FALSE)</f>
        <v>#N/A</v>
      </c>
      <c r="AJ172" s="53" t="e">
        <f>N172-O172-VLOOKUP(C172, Вчера_КовиВак!C:BG, 12, FALSE)</f>
        <v>#N/A</v>
      </c>
      <c r="AK172" s="53" t="e">
        <f>P172-Q172-VLOOKUP(C172, Вчера_КовиВак!C:BG, 14, FALSE)</f>
        <v>#N/A</v>
      </c>
      <c r="AL172" s="53" t="e">
        <f>R172-S172-VLOOKUP(C172, Вчера_КовиВак!C:BG, 16, FALSE)</f>
        <v>#N/A</v>
      </c>
      <c r="AM172" s="53" t="e">
        <f>T172-U172-VLOOKUP(C172, Вчера_КовиВак!C:BG, 18, FALSE)</f>
        <v>#N/A</v>
      </c>
      <c r="AN172" s="53" t="e">
        <f>V172-W172-VLOOKUP(C172, Вчера_КовиВак!C:BG, 20, FALSE)</f>
        <v>#N/A</v>
      </c>
      <c r="AO172" s="53" t="e">
        <f>X172-Y172-VLOOKUP(C172, Вчера_КовиВак!C:BG, 22, FALSE)</f>
        <v>#N/A</v>
      </c>
      <c r="AP172" s="53" t="e">
        <f>VLOOKUP(C172, Вчера_КовиВак!C:BG, 24, FALSE)+E172*2-U172-W172-Y172-Z172</f>
        <v>#N/A</v>
      </c>
    </row>
    <row r="173" spans="1:42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IF(ISNA(VLOOKUP(C173,Вчера_КовиВак!C:C, 1, FALSE)),"ошибка",0)</f>
        <v>ошибка</v>
      </c>
      <c r="AD173" s="55"/>
      <c r="AE173" s="53" t="e">
        <f>D173-E173-VLOOKUP(C173, Вчера_КовиВак!C:BG, 2, FALSE)</f>
        <v>#N/A</v>
      </c>
      <c r="AF173" s="53" t="e">
        <f>F173-G173-VLOOKUP(C173, Вчера_КовиВак!C:BG, 4, FALSE)</f>
        <v>#N/A</v>
      </c>
      <c r="AG173" s="53" t="e">
        <f>H173-I173-VLOOKUP(C173, Вчера_КовиВак!C:BG, 6, FALSE)</f>
        <v>#N/A</v>
      </c>
      <c r="AH173" s="53" t="e">
        <f>J173-K173-VLOOKUP(C173, Вчера_КовиВак!C:BG, 8, FALSE)</f>
        <v>#N/A</v>
      </c>
      <c r="AI173" s="53" t="e">
        <f>L173-M173-VLOOKUP(C173, Вчера_КовиВак!C:BG, 10, FALSE)</f>
        <v>#N/A</v>
      </c>
      <c r="AJ173" s="53" t="e">
        <f>N173-O173-VLOOKUP(C173, Вчера_КовиВак!C:BG, 12, FALSE)</f>
        <v>#N/A</v>
      </c>
      <c r="AK173" s="53" t="e">
        <f>P173-Q173-VLOOKUP(C173, Вчера_КовиВак!C:BG, 14, FALSE)</f>
        <v>#N/A</v>
      </c>
      <c r="AL173" s="53" t="e">
        <f>R173-S173-VLOOKUP(C173, Вчера_КовиВак!C:BG, 16, FALSE)</f>
        <v>#N/A</v>
      </c>
      <c r="AM173" s="53" t="e">
        <f>T173-U173-VLOOKUP(C173, Вчера_КовиВак!C:BG, 18, FALSE)</f>
        <v>#N/A</v>
      </c>
      <c r="AN173" s="53" t="e">
        <f>V173-W173-VLOOKUP(C173, Вчера_КовиВак!C:BG, 20, FALSE)</f>
        <v>#N/A</v>
      </c>
      <c r="AO173" s="53" t="e">
        <f>X173-Y173-VLOOKUP(C173, Вчера_КовиВак!C:BG, 22, FALSE)</f>
        <v>#N/A</v>
      </c>
      <c r="AP173" s="53" t="e">
        <f>VLOOKUP(C173, Вчера_КовиВак!C:BG, 24, FALSE)+E173*2-U173-W173-Y173-Z173</f>
        <v>#N/A</v>
      </c>
    </row>
    <row r="174" spans="1:42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IF(ISNA(VLOOKUP(C174,Вчера_КовиВак!C:C, 1, FALSE)),"ошибка",0)</f>
        <v>ошибка</v>
      </c>
      <c r="AD174" s="55"/>
      <c r="AE174" s="53" t="e">
        <f>D174-E174-VLOOKUP(C174, Вчера_КовиВак!C:BG, 2, FALSE)</f>
        <v>#N/A</v>
      </c>
      <c r="AF174" s="53" t="e">
        <f>F174-G174-VLOOKUP(C174, Вчера_КовиВак!C:BG, 4, FALSE)</f>
        <v>#N/A</v>
      </c>
      <c r="AG174" s="53" t="e">
        <f>H174-I174-VLOOKUP(C174, Вчера_КовиВак!C:BG, 6, FALSE)</f>
        <v>#N/A</v>
      </c>
      <c r="AH174" s="53" t="e">
        <f>J174-K174-VLOOKUP(C174, Вчера_КовиВак!C:BG, 8, FALSE)</f>
        <v>#N/A</v>
      </c>
      <c r="AI174" s="53" t="e">
        <f>L174-M174-VLOOKUP(C174, Вчера_КовиВак!C:BG, 10, FALSE)</f>
        <v>#N/A</v>
      </c>
      <c r="AJ174" s="53" t="e">
        <f>N174-O174-VLOOKUP(C174, Вчера_КовиВак!C:BG, 12, FALSE)</f>
        <v>#N/A</v>
      </c>
      <c r="AK174" s="53" t="e">
        <f>P174-Q174-VLOOKUP(C174, Вчера_КовиВак!C:BG, 14, FALSE)</f>
        <v>#N/A</v>
      </c>
      <c r="AL174" s="53" t="e">
        <f>R174-S174-VLOOKUP(C174, Вчера_КовиВак!C:BG, 16, FALSE)</f>
        <v>#N/A</v>
      </c>
      <c r="AM174" s="53" t="e">
        <f>T174-U174-VLOOKUP(C174, Вчера_КовиВак!C:BG, 18, FALSE)</f>
        <v>#N/A</v>
      </c>
      <c r="AN174" s="53" t="e">
        <f>V174-W174-VLOOKUP(C174, Вчера_КовиВак!C:BG, 20, FALSE)</f>
        <v>#N/A</v>
      </c>
      <c r="AO174" s="53" t="e">
        <f>X174-Y174-VLOOKUP(C174, Вчера_КовиВак!C:BG, 22, FALSE)</f>
        <v>#N/A</v>
      </c>
      <c r="AP174" s="53" t="e">
        <f>VLOOKUP(C174, Вчера_КовиВак!C:BG, 24, FALSE)+E174*2-U174-W174-Y174-Z174</f>
        <v>#N/A</v>
      </c>
    </row>
    <row r="175" spans="1:42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IF(ISNA(VLOOKUP(C175,Вчера_КовиВак!C:C, 1, FALSE)),"ошибка",0)</f>
        <v>ошибка</v>
      </c>
      <c r="AD175" s="55"/>
      <c r="AE175" s="53" t="e">
        <f>D175-E175-VLOOKUP(C175, Вчера_КовиВак!C:BG, 2, FALSE)</f>
        <v>#N/A</v>
      </c>
      <c r="AF175" s="53" t="e">
        <f>F175-G175-VLOOKUP(C175, Вчера_КовиВак!C:BG, 4, FALSE)</f>
        <v>#N/A</v>
      </c>
      <c r="AG175" s="53" t="e">
        <f>H175-I175-VLOOKUP(C175, Вчера_КовиВак!C:BG, 6, FALSE)</f>
        <v>#N/A</v>
      </c>
      <c r="AH175" s="53" t="e">
        <f>J175-K175-VLOOKUP(C175, Вчера_КовиВак!C:BG, 8, FALSE)</f>
        <v>#N/A</v>
      </c>
      <c r="AI175" s="53" t="e">
        <f>L175-M175-VLOOKUP(C175, Вчера_КовиВак!C:BG, 10, FALSE)</f>
        <v>#N/A</v>
      </c>
      <c r="AJ175" s="53" t="e">
        <f>N175-O175-VLOOKUP(C175, Вчера_КовиВак!C:BG, 12, FALSE)</f>
        <v>#N/A</v>
      </c>
      <c r="AK175" s="53" t="e">
        <f>P175-Q175-VLOOKUP(C175, Вчера_КовиВак!C:BG, 14, FALSE)</f>
        <v>#N/A</v>
      </c>
      <c r="AL175" s="53" t="e">
        <f>R175-S175-VLOOKUP(C175, Вчера_КовиВак!C:BG, 16, FALSE)</f>
        <v>#N/A</v>
      </c>
      <c r="AM175" s="53" t="e">
        <f>T175-U175-VLOOKUP(C175, Вчера_КовиВак!C:BG, 18, FALSE)</f>
        <v>#N/A</v>
      </c>
      <c r="AN175" s="53" t="e">
        <f>V175-W175-VLOOKUP(C175, Вчера_КовиВак!C:BG, 20, FALSE)</f>
        <v>#N/A</v>
      </c>
      <c r="AO175" s="53" t="e">
        <f>X175-Y175-VLOOKUP(C175, Вчера_КовиВак!C:BG, 22, FALSE)</f>
        <v>#N/A</v>
      </c>
      <c r="AP175" s="53" t="e">
        <f>VLOOKUP(C175, Вчера_КовиВак!C:BG, 24, FALSE)+E175*2-U175-W175-Y175-Z175</f>
        <v>#N/A</v>
      </c>
    </row>
    <row r="176" spans="1:42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IF(ISNA(VLOOKUP(C176,Вчера_КовиВак!C:C, 1, FALSE)),"ошибка",0)</f>
        <v>ошибка</v>
      </c>
      <c r="AD176" s="55"/>
      <c r="AE176" s="53" t="e">
        <f>D176-E176-VLOOKUP(C176, Вчера_КовиВак!C:BG, 2, FALSE)</f>
        <v>#N/A</v>
      </c>
      <c r="AF176" s="53" t="e">
        <f>F176-G176-VLOOKUP(C176, Вчера_КовиВак!C:BG, 4, FALSE)</f>
        <v>#N/A</v>
      </c>
      <c r="AG176" s="53" t="e">
        <f>H176-I176-VLOOKUP(C176, Вчера_КовиВак!C:BG, 6, FALSE)</f>
        <v>#N/A</v>
      </c>
      <c r="AH176" s="53" t="e">
        <f>J176-K176-VLOOKUP(C176, Вчера_КовиВак!C:BG, 8, FALSE)</f>
        <v>#N/A</v>
      </c>
      <c r="AI176" s="53" t="e">
        <f>L176-M176-VLOOKUP(C176, Вчера_КовиВак!C:BG, 10, FALSE)</f>
        <v>#N/A</v>
      </c>
      <c r="AJ176" s="53" t="e">
        <f>N176-O176-VLOOKUP(C176, Вчера_КовиВак!C:BG, 12, FALSE)</f>
        <v>#N/A</v>
      </c>
      <c r="AK176" s="53" t="e">
        <f>P176-Q176-VLOOKUP(C176, Вчера_КовиВак!C:BG, 14, FALSE)</f>
        <v>#N/A</v>
      </c>
      <c r="AL176" s="53" t="e">
        <f>R176-S176-VLOOKUP(C176, Вчера_КовиВак!C:BG, 16, FALSE)</f>
        <v>#N/A</v>
      </c>
      <c r="AM176" s="53" t="e">
        <f>T176-U176-VLOOKUP(C176, Вчера_КовиВак!C:BG, 18, FALSE)</f>
        <v>#N/A</v>
      </c>
      <c r="AN176" s="53" t="e">
        <f>V176-W176-VLOOKUP(C176, Вчера_КовиВак!C:BG, 20, FALSE)</f>
        <v>#N/A</v>
      </c>
      <c r="AO176" s="53" t="e">
        <f>X176-Y176-VLOOKUP(C176, Вчера_КовиВак!C:BG, 22, FALSE)</f>
        <v>#N/A</v>
      </c>
      <c r="AP176" s="53" t="e">
        <f>VLOOKUP(C176, Вчера_КовиВак!C:BG, 24, FALSE)+E176*2-U176-W176-Y176-Z176</f>
        <v>#N/A</v>
      </c>
    </row>
    <row r="177" spans="1:42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IF(ISNA(VLOOKUP(C177,Вчера_КовиВак!C:C, 1, FALSE)),"ошибка",0)</f>
        <v>ошибка</v>
      </c>
      <c r="AD177" s="55"/>
      <c r="AE177" s="53" t="e">
        <f>D177-E177-VLOOKUP(C177, Вчера_КовиВак!C:BG, 2, FALSE)</f>
        <v>#N/A</v>
      </c>
      <c r="AF177" s="53" t="e">
        <f>F177-G177-VLOOKUP(C177, Вчера_КовиВак!C:BG, 4, FALSE)</f>
        <v>#N/A</v>
      </c>
      <c r="AG177" s="53" t="e">
        <f>H177-I177-VLOOKUP(C177, Вчера_КовиВак!C:BG, 6, FALSE)</f>
        <v>#N/A</v>
      </c>
      <c r="AH177" s="53" t="e">
        <f>J177-K177-VLOOKUP(C177, Вчера_КовиВак!C:BG, 8, FALSE)</f>
        <v>#N/A</v>
      </c>
      <c r="AI177" s="53" t="e">
        <f>L177-M177-VLOOKUP(C177, Вчера_КовиВак!C:BG, 10, FALSE)</f>
        <v>#N/A</v>
      </c>
      <c r="AJ177" s="53" t="e">
        <f>N177-O177-VLOOKUP(C177, Вчера_КовиВак!C:BG, 12, FALSE)</f>
        <v>#N/A</v>
      </c>
      <c r="AK177" s="53" t="e">
        <f>P177-Q177-VLOOKUP(C177, Вчера_КовиВак!C:BG, 14, FALSE)</f>
        <v>#N/A</v>
      </c>
      <c r="AL177" s="53" t="e">
        <f>R177-S177-VLOOKUP(C177, Вчера_КовиВак!C:BG, 16, FALSE)</f>
        <v>#N/A</v>
      </c>
      <c r="AM177" s="53" t="e">
        <f>T177-U177-VLOOKUP(C177, Вчера_КовиВак!C:BG, 18, FALSE)</f>
        <v>#N/A</v>
      </c>
      <c r="AN177" s="53" t="e">
        <f>V177-W177-VLOOKUP(C177, Вчера_КовиВак!C:BG, 20, FALSE)</f>
        <v>#N/A</v>
      </c>
      <c r="AO177" s="53" t="e">
        <f>X177-Y177-VLOOKUP(C177, Вчера_КовиВак!C:BG, 22, FALSE)</f>
        <v>#N/A</v>
      </c>
      <c r="AP177" s="53" t="e">
        <f>VLOOKUP(C177, Вчера_КовиВак!C:BG, 24, FALSE)+E177*2-U177-W177-Y177-Z177</f>
        <v>#N/A</v>
      </c>
    </row>
    <row r="178" spans="1:42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IF(ISNA(VLOOKUP(C178,Вчера_КовиВак!C:C, 1, FALSE)),"ошибка",0)</f>
        <v>ошибка</v>
      </c>
      <c r="AD178" s="55"/>
      <c r="AE178" s="53" t="e">
        <f>D178-E178-VLOOKUP(C178, Вчера_КовиВак!C:BG, 2, FALSE)</f>
        <v>#N/A</v>
      </c>
      <c r="AF178" s="53" t="e">
        <f>F178-G178-VLOOKUP(C178, Вчера_КовиВак!C:BG, 4, FALSE)</f>
        <v>#N/A</v>
      </c>
      <c r="AG178" s="53" t="e">
        <f>H178-I178-VLOOKUP(C178, Вчера_КовиВак!C:BG, 6, FALSE)</f>
        <v>#N/A</v>
      </c>
      <c r="AH178" s="53" t="e">
        <f>J178-K178-VLOOKUP(C178, Вчера_КовиВак!C:BG, 8, FALSE)</f>
        <v>#N/A</v>
      </c>
      <c r="AI178" s="53" t="e">
        <f>L178-M178-VLOOKUP(C178, Вчера_КовиВак!C:BG, 10, FALSE)</f>
        <v>#N/A</v>
      </c>
      <c r="AJ178" s="53" t="e">
        <f>N178-O178-VLOOKUP(C178, Вчера_КовиВак!C:BG, 12, FALSE)</f>
        <v>#N/A</v>
      </c>
      <c r="AK178" s="53" t="e">
        <f>P178-Q178-VLOOKUP(C178, Вчера_КовиВак!C:BG, 14, FALSE)</f>
        <v>#N/A</v>
      </c>
      <c r="AL178" s="53" t="e">
        <f>R178-S178-VLOOKUP(C178, Вчера_КовиВак!C:BG, 16, FALSE)</f>
        <v>#N/A</v>
      </c>
      <c r="AM178" s="53" t="e">
        <f>T178-U178-VLOOKUP(C178, Вчера_КовиВак!C:BG, 18, FALSE)</f>
        <v>#N/A</v>
      </c>
      <c r="AN178" s="53" t="e">
        <f>V178-W178-VLOOKUP(C178, Вчера_КовиВак!C:BG, 20, FALSE)</f>
        <v>#N/A</v>
      </c>
      <c r="AO178" s="53" t="e">
        <f>X178-Y178-VLOOKUP(C178, Вчера_КовиВак!C:BG, 22, FALSE)</f>
        <v>#N/A</v>
      </c>
      <c r="AP178" s="53" t="e">
        <f>VLOOKUP(C178, Вчера_КовиВак!C:BG, 24, FALSE)+E178*2-U178-W178-Y178-Z178</f>
        <v>#N/A</v>
      </c>
    </row>
    <row r="179" spans="1:42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IF(ISNA(VLOOKUP(C179,Вчера_КовиВак!C:C, 1, FALSE)),"ошибка",0)</f>
        <v>ошибка</v>
      </c>
      <c r="AD179" s="55"/>
      <c r="AE179" s="53" t="e">
        <f>D179-E179-VLOOKUP(C179, Вчера_КовиВак!C:BG, 2, FALSE)</f>
        <v>#N/A</v>
      </c>
      <c r="AF179" s="53" t="e">
        <f>F179-G179-VLOOKUP(C179, Вчера_КовиВак!C:BG, 4, FALSE)</f>
        <v>#N/A</v>
      </c>
      <c r="AG179" s="53" t="e">
        <f>H179-I179-VLOOKUP(C179, Вчера_КовиВак!C:BG, 6, FALSE)</f>
        <v>#N/A</v>
      </c>
      <c r="AH179" s="53" t="e">
        <f>J179-K179-VLOOKUP(C179, Вчера_КовиВак!C:BG, 8, FALSE)</f>
        <v>#N/A</v>
      </c>
      <c r="AI179" s="53" t="e">
        <f>L179-M179-VLOOKUP(C179, Вчера_КовиВак!C:BG, 10, FALSE)</f>
        <v>#N/A</v>
      </c>
      <c r="AJ179" s="53" t="e">
        <f>N179-O179-VLOOKUP(C179, Вчера_КовиВак!C:BG, 12, FALSE)</f>
        <v>#N/A</v>
      </c>
      <c r="AK179" s="53" t="e">
        <f>P179-Q179-VLOOKUP(C179, Вчера_КовиВак!C:BG, 14, FALSE)</f>
        <v>#N/A</v>
      </c>
      <c r="AL179" s="53" t="e">
        <f>R179-S179-VLOOKUP(C179, Вчера_КовиВак!C:BG, 16, FALSE)</f>
        <v>#N/A</v>
      </c>
      <c r="AM179" s="53" t="e">
        <f>T179-U179-VLOOKUP(C179, Вчера_КовиВак!C:BG, 18, FALSE)</f>
        <v>#N/A</v>
      </c>
      <c r="AN179" s="53" t="e">
        <f>V179-W179-VLOOKUP(C179, Вчера_КовиВак!C:BG, 20, FALSE)</f>
        <v>#N/A</v>
      </c>
      <c r="AO179" s="53" t="e">
        <f>X179-Y179-VLOOKUP(C179, Вчера_КовиВак!C:BG, 22, FALSE)</f>
        <v>#N/A</v>
      </c>
      <c r="AP179" s="53" t="e">
        <f>VLOOKUP(C179, Вчера_КовиВак!C:BG, 24, FALSE)+E179*2-U179-W179-Y179-Z179</f>
        <v>#N/A</v>
      </c>
    </row>
    <row r="180" spans="1:42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IF(ISNA(VLOOKUP(C180,Вчера_КовиВак!C:C, 1, FALSE)),"ошибка",0)</f>
        <v>ошибка</v>
      </c>
      <c r="AD180" s="55"/>
      <c r="AE180" s="53" t="e">
        <f>D180-E180-VLOOKUP(C180, Вчера_КовиВак!C:BG, 2, FALSE)</f>
        <v>#N/A</v>
      </c>
      <c r="AF180" s="53" t="e">
        <f>F180-G180-VLOOKUP(C180, Вчера_КовиВак!C:BG, 4, FALSE)</f>
        <v>#N/A</v>
      </c>
      <c r="AG180" s="53" t="e">
        <f>H180-I180-VLOOKUP(C180, Вчера_КовиВак!C:BG, 6, FALSE)</f>
        <v>#N/A</v>
      </c>
      <c r="AH180" s="53" t="e">
        <f>J180-K180-VLOOKUP(C180, Вчера_КовиВак!C:BG, 8, FALSE)</f>
        <v>#N/A</v>
      </c>
      <c r="AI180" s="53" t="e">
        <f>L180-M180-VLOOKUP(C180, Вчера_КовиВак!C:BG, 10, FALSE)</f>
        <v>#N/A</v>
      </c>
      <c r="AJ180" s="53" t="e">
        <f>N180-O180-VLOOKUP(C180, Вчера_КовиВак!C:BG, 12, FALSE)</f>
        <v>#N/A</v>
      </c>
      <c r="AK180" s="53" t="e">
        <f>P180-Q180-VLOOKUP(C180, Вчера_КовиВак!C:BG, 14, FALSE)</f>
        <v>#N/A</v>
      </c>
      <c r="AL180" s="53" t="e">
        <f>R180-S180-VLOOKUP(C180, Вчера_КовиВак!C:BG, 16, FALSE)</f>
        <v>#N/A</v>
      </c>
      <c r="AM180" s="53" t="e">
        <f>T180-U180-VLOOKUP(C180, Вчера_КовиВак!C:BG, 18, FALSE)</f>
        <v>#N/A</v>
      </c>
      <c r="AN180" s="53" t="e">
        <f>V180-W180-VLOOKUP(C180, Вчера_КовиВак!C:BG, 20, FALSE)</f>
        <v>#N/A</v>
      </c>
      <c r="AO180" s="53" t="e">
        <f>X180-Y180-VLOOKUP(C180, Вчера_КовиВак!C:BG, 22, FALSE)</f>
        <v>#N/A</v>
      </c>
      <c r="AP180" s="53" t="e">
        <f>VLOOKUP(C180, Вчера_КовиВак!C:BG, 24, FALSE)+E180*2-U180-W180-Y180-Z180</f>
        <v>#N/A</v>
      </c>
    </row>
    <row r="181" spans="1:42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IF(ISNA(VLOOKUP(C181,Вчера_КовиВак!C:C, 1, FALSE)),"ошибка",0)</f>
        <v>ошибка</v>
      </c>
      <c r="AD181" s="55"/>
      <c r="AE181" s="53" t="e">
        <f>D181-E181-VLOOKUP(C181, Вчера_КовиВак!C:BG, 2, FALSE)</f>
        <v>#N/A</v>
      </c>
      <c r="AF181" s="53" t="e">
        <f>F181-G181-VLOOKUP(C181, Вчера_КовиВак!C:BG, 4, FALSE)</f>
        <v>#N/A</v>
      </c>
      <c r="AG181" s="53" t="e">
        <f>H181-I181-VLOOKUP(C181, Вчера_КовиВак!C:BG, 6, FALSE)</f>
        <v>#N/A</v>
      </c>
      <c r="AH181" s="53" t="e">
        <f>J181-K181-VLOOKUP(C181, Вчера_КовиВак!C:BG, 8, FALSE)</f>
        <v>#N/A</v>
      </c>
      <c r="AI181" s="53" t="e">
        <f>L181-M181-VLOOKUP(C181, Вчера_КовиВак!C:BG, 10, FALSE)</f>
        <v>#N/A</v>
      </c>
      <c r="AJ181" s="53" t="e">
        <f>N181-O181-VLOOKUP(C181, Вчера_КовиВак!C:BG, 12, FALSE)</f>
        <v>#N/A</v>
      </c>
      <c r="AK181" s="53" t="e">
        <f>P181-Q181-VLOOKUP(C181, Вчера_КовиВак!C:BG, 14, FALSE)</f>
        <v>#N/A</v>
      </c>
      <c r="AL181" s="53" t="e">
        <f>R181-S181-VLOOKUP(C181, Вчера_КовиВак!C:BG, 16, FALSE)</f>
        <v>#N/A</v>
      </c>
      <c r="AM181" s="53" t="e">
        <f>T181-U181-VLOOKUP(C181, Вчера_КовиВак!C:BG, 18, FALSE)</f>
        <v>#N/A</v>
      </c>
      <c r="AN181" s="53" t="e">
        <f>V181-W181-VLOOKUP(C181, Вчера_КовиВак!C:BG, 20, FALSE)</f>
        <v>#N/A</v>
      </c>
      <c r="AO181" s="53" t="e">
        <f>X181-Y181-VLOOKUP(C181, Вчера_КовиВак!C:BG, 22, FALSE)</f>
        <v>#N/A</v>
      </c>
      <c r="AP181" s="53" t="e">
        <f>VLOOKUP(C181, Вчера_КовиВак!C:BG, 24, FALSE)+E181*2-U181-W181-Y181-Z181</f>
        <v>#N/A</v>
      </c>
    </row>
    <row r="182" spans="1:42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IF(ISNA(VLOOKUP(C182,Вчера_КовиВак!C:C, 1, FALSE)),"ошибка",0)</f>
        <v>ошибка</v>
      </c>
      <c r="AD182" s="55"/>
      <c r="AE182" s="53" t="e">
        <f>D182-E182-VLOOKUP(C182, Вчера_КовиВак!C:BG, 2, FALSE)</f>
        <v>#N/A</v>
      </c>
      <c r="AF182" s="53" t="e">
        <f>F182-G182-VLOOKUP(C182, Вчера_КовиВак!C:BG, 4, FALSE)</f>
        <v>#N/A</v>
      </c>
      <c r="AG182" s="53" t="e">
        <f>H182-I182-VLOOKUP(C182, Вчера_КовиВак!C:BG, 6, FALSE)</f>
        <v>#N/A</v>
      </c>
      <c r="AH182" s="53" t="e">
        <f>J182-K182-VLOOKUP(C182, Вчера_КовиВак!C:BG, 8, FALSE)</f>
        <v>#N/A</v>
      </c>
      <c r="AI182" s="53" t="e">
        <f>L182-M182-VLOOKUP(C182, Вчера_КовиВак!C:BG, 10, FALSE)</f>
        <v>#N/A</v>
      </c>
      <c r="AJ182" s="53" t="e">
        <f>N182-O182-VLOOKUP(C182, Вчера_КовиВак!C:BG, 12, FALSE)</f>
        <v>#N/A</v>
      </c>
      <c r="AK182" s="53" t="e">
        <f>P182-Q182-VLOOKUP(C182, Вчера_КовиВак!C:BG, 14, FALSE)</f>
        <v>#N/A</v>
      </c>
      <c r="AL182" s="53" t="e">
        <f>R182-S182-VLOOKUP(C182, Вчера_КовиВак!C:BG, 16, FALSE)</f>
        <v>#N/A</v>
      </c>
      <c r="AM182" s="53" t="e">
        <f>T182-U182-VLOOKUP(C182, Вчера_КовиВак!C:BG, 18, FALSE)</f>
        <v>#N/A</v>
      </c>
      <c r="AN182" s="53" t="e">
        <f>V182-W182-VLOOKUP(C182, Вчера_КовиВак!C:BG, 20, FALSE)</f>
        <v>#N/A</v>
      </c>
      <c r="AO182" s="53" t="e">
        <f>X182-Y182-VLOOKUP(C182, Вчера_КовиВак!C:BG, 22, FALSE)</f>
        <v>#N/A</v>
      </c>
      <c r="AP182" s="53" t="e">
        <f>VLOOKUP(C182, Вчера_КовиВак!C:BG, 24, FALSE)+E182*2-U182-W182-Y182-Z182</f>
        <v>#N/A</v>
      </c>
    </row>
    <row r="183" spans="1:42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IF(ISNA(VLOOKUP(C183,Вчера_КовиВак!C:C, 1, FALSE)),"ошибка",0)</f>
        <v>ошибка</v>
      </c>
      <c r="AD183" s="55"/>
      <c r="AE183" s="53" t="e">
        <f>D183-E183-VLOOKUP(C183, Вчера_КовиВак!C:BG, 2, FALSE)</f>
        <v>#N/A</v>
      </c>
      <c r="AF183" s="53" t="e">
        <f>F183-G183-VLOOKUP(C183, Вчера_КовиВак!C:BG, 4, FALSE)</f>
        <v>#N/A</v>
      </c>
      <c r="AG183" s="53" t="e">
        <f>H183-I183-VLOOKUP(C183, Вчера_КовиВак!C:BG, 6, FALSE)</f>
        <v>#N/A</v>
      </c>
      <c r="AH183" s="53" t="e">
        <f>J183-K183-VLOOKUP(C183, Вчера_КовиВак!C:BG, 8, FALSE)</f>
        <v>#N/A</v>
      </c>
      <c r="AI183" s="53" t="e">
        <f>L183-M183-VLOOKUP(C183, Вчера_КовиВак!C:BG, 10, FALSE)</f>
        <v>#N/A</v>
      </c>
      <c r="AJ183" s="53" t="e">
        <f>N183-O183-VLOOKUP(C183, Вчера_КовиВак!C:BG, 12, FALSE)</f>
        <v>#N/A</v>
      </c>
      <c r="AK183" s="53" t="e">
        <f>P183-Q183-VLOOKUP(C183, Вчера_КовиВак!C:BG, 14, FALSE)</f>
        <v>#N/A</v>
      </c>
      <c r="AL183" s="53" t="e">
        <f>R183-S183-VLOOKUP(C183, Вчера_КовиВак!C:BG, 16, FALSE)</f>
        <v>#N/A</v>
      </c>
      <c r="AM183" s="53" t="e">
        <f>T183-U183-VLOOKUP(C183, Вчера_КовиВак!C:BG, 18, FALSE)</f>
        <v>#N/A</v>
      </c>
      <c r="AN183" s="53" t="e">
        <f>V183-W183-VLOOKUP(C183, Вчера_КовиВак!C:BG, 20, FALSE)</f>
        <v>#N/A</v>
      </c>
      <c r="AO183" s="53" t="e">
        <f>X183-Y183-VLOOKUP(C183, Вчера_КовиВак!C:BG, 22, FALSE)</f>
        <v>#N/A</v>
      </c>
      <c r="AP183" s="53" t="e">
        <f>VLOOKUP(C183, Вчера_КовиВак!C:BG, 24, FALSE)+E183*2-U183-W183-Y183-Z183</f>
        <v>#N/A</v>
      </c>
    </row>
    <row r="184" spans="1:42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IF(ISNA(VLOOKUP(C184,Вчера_КовиВак!C:C, 1, FALSE)),"ошибка",0)</f>
        <v>ошибка</v>
      </c>
      <c r="AD184" s="55"/>
      <c r="AE184" s="53" t="e">
        <f>D184-E184-VLOOKUP(C184, Вчера_КовиВак!C:BG, 2, FALSE)</f>
        <v>#N/A</v>
      </c>
      <c r="AF184" s="53" t="e">
        <f>F184-G184-VLOOKUP(C184, Вчера_КовиВак!C:BG, 4, FALSE)</f>
        <v>#N/A</v>
      </c>
      <c r="AG184" s="53" t="e">
        <f>H184-I184-VLOOKUP(C184, Вчера_КовиВак!C:BG, 6, FALSE)</f>
        <v>#N/A</v>
      </c>
      <c r="AH184" s="53" t="e">
        <f>J184-K184-VLOOKUP(C184, Вчера_КовиВак!C:BG, 8, FALSE)</f>
        <v>#N/A</v>
      </c>
      <c r="AI184" s="53" t="e">
        <f>L184-M184-VLOOKUP(C184, Вчера_КовиВак!C:BG, 10, FALSE)</f>
        <v>#N/A</v>
      </c>
      <c r="AJ184" s="53" t="e">
        <f>N184-O184-VLOOKUP(C184, Вчера_КовиВак!C:BG, 12, FALSE)</f>
        <v>#N/A</v>
      </c>
      <c r="AK184" s="53" t="e">
        <f>P184-Q184-VLOOKUP(C184, Вчера_КовиВак!C:BG, 14, FALSE)</f>
        <v>#N/A</v>
      </c>
      <c r="AL184" s="53" t="e">
        <f>R184-S184-VLOOKUP(C184, Вчера_КовиВак!C:BG, 16, FALSE)</f>
        <v>#N/A</v>
      </c>
      <c r="AM184" s="53" t="e">
        <f>T184-U184-VLOOKUP(C184, Вчера_КовиВак!C:BG, 18, FALSE)</f>
        <v>#N/A</v>
      </c>
      <c r="AN184" s="53" t="e">
        <f>V184-W184-VLOOKUP(C184, Вчера_КовиВак!C:BG, 20, FALSE)</f>
        <v>#N/A</v>
      </c>
      <c r="AO184" s="53" t="e">
        <f>X184-Y184-VLOOKUP(C184, Вчера_КовиВак!C:BG, 22, FALSE)</f>
        <v>#N/A</v>
      </c>
      <c r="AP184" s="53" t="e">
        <f>VLOOKUP(C184, Вчера_КовиВак!C:BG, 24, FALSE)+E184*2-U184-W184-Y184-Z184</f>
        <v>#N/A</v>
      </c>
    </row>
    <row r="185" spans="1:42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IF(ISNA(VLOOKUP(C185,Вчера_КовиВак!C:C, 1, FALSE)),"ошибка",0)</f>
        <v>ошибка</v>
      </c>
      <c r="AD185" s="55"/>
      <c r="AE185" s="53" t="e">
        <f>D185-E185-VLOOKUP(C185, Вчера_КовиВак!C:BG, 2, FALSE)</f>
        <v>#N/A</v>
      </c>
      <c r="AF185" s="53" t="e">
        <f>F185-G185-VLOOKUP(C185, Вчера_КовиВак!C:BG, 4, FALSE)</f>
        <v>#N/A</v>
      </c>
      <c r="AG185" s="53" t="e">
        <f>H185-I185-VLOOKUP(C185, Вчера_КовиВак!C:BG, 6, FALSE)</f>
        <v>#N/A</v>
      </c>
      <c r="AH185" s="53" t="e">
        <f>J185-K185-VLOOKUP(C185, Вчера_КовиВак!C:BG, 8, FALSE)</f>
        <v>#N/A</v>
      </c>
      <c r="AI185" s="53" t="e">
        <f>L185-M185-VLOOKUP(C185, Вчера_КовиВак!C:BG, 10, FALSE)</f>
        <v>#N/A</v>
      </c>
      <c r="AJ185" s="53" t="e">
        <f>N185-O185-VLOOKUP(C185, Вчера_КовиВак!C:BG, 12, FALSE)</f>
        <v>#N/A</v>
      </c>
      <c r="AK185" s="53" t="e">
        <f>P185-Q185-VLOOKUP(C185, Вчера_КовиВак!C:BG, 14, FALSE)</f>
        <v>#N/A</v>
      </c>
      <c r="AL185" s="53" t="e">
        <f>R185-S185-VLOOKUP(C185, Вчера_КовиВак!C:BG, 16, FALSE)</f>
        <v>#N/A</v>
      </c>
      <c r="AM185" s="53" t="e">
        <f>T185-U185-VLOOKUP(C185, Вчера_КовиВак!C:BG, 18, FALSE)</f>
        <v>#N/A</v>
      </c>
      <c r="AN185" s="53" t="e">
        <f>V185-W185-VLOOKUP(C185, Вчера_КовиВак!C:BG, 20, FALSE)</f>
        <v>#N/A</v>
      </c>
      <c r="AO185" s="53" t="e">
        <f>X185-Y185-VLOOKUP(C185, Вчера_КовиВак!C:BG, 22, FALSE)</f>
        <v>#N/A</v>
      </c>
      <c r="AP185" s="53" t="e">
        <f>VLOOKUP(C185, Вчера_КовиВак!C:BG, 24, FALSE)+E185*2-U185-W185-Y185-Z185</f>
        <v>#N/A</v>
      </c>
    </row>
    <row r="186" spans="1:42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IF(ISNA(VLOOKUP(C186,Вчера_КовиВак!C:C, 1, FALSE)),"ошибка",0)</f>
        <v>ошибка</v>
      </c>
      <c r="AD186" s="55"/>
      <c r="AE186" s="53" t="e">
        <f>D186-E186-VLOOKUP(C186, Вчера_КовиВак!C:BG, 2, FALSE)</f>
        <v>#N/A</v>
      </c>
      <c r="AF186" s="53" t="e">
        <f>F186-G186-VLOOKUP(C186, Вчера_КовиВак!C:BG, 4, FALSE)</f>
        <v>#N/A</v>
      </c>
      <c r="AG186" s="53" t="e">
        <f>H186-I186-VLOOKUP(C186, Вчера_КовиВак!C:BG, 6, FALSE)</f>
        <v>#N/A</v>
      </c>
      <c r="AH186" s="53" t="e">
        <f>J186-K186-VLOOKUP(C186, Вчера_КовиВак!C:BG, 8, FALSE)</f>
        <v>#N/A</v>
      </c>
      <c r="AI186" s="53" t="e">
        <f>L186-M186-VLOOKUP(C186, Вчера_КовиВак!C:BG, 10, FALSE)</f>
        <v>#N/A</v>
      </c>
      <c r="AJ186" s="53" t="e">
        <f>N186-O186-VLOOKUP(C186, Вчера_КовиВак!C:BG, 12, FALSE)</f>
        <v>#N/A</v>
      </c>
      <c r="AK186" s="53" t="e">
        <f>P186-Q186-VLOOKUP(C186, Вчера_КовиВак!C:BG, 14, FALSE)</f>
        <v>#N/A</v>
      </c>
      <c r="AL186" s="53" t="e">
        <f>R186-S186-VLOOKUP(C186, Вчера_КовиВак!C:BG, 16, FALSE)</f>
        <v>#N/A</v>
      </c>
      <c r="AM186" s="53" t="e">
        <f>T186-U186-VLOOKUP(C186, Вчера_КовиВак!C:BG, 18, FALSE)</f>
        <v>#N/A</v>
      </c>
      <c r="AN186" s="53" t="e">
        <f>V186-W186-VLOOKUP(C186, Вчера_КовиВак!C:BG, 20, FALSE)</f>
        <v>#N/A</v>
      </c>
      <c r="AO186" s="53" t="e">
        <f>X186-Y186-VLOOKUP(C186, Вчера_КовиВак!C:BG, 22, FALSE)</f>
        <v>#N/A</v>
      </c>
      <c r="AP186" s="53" t="e">
        <f>VLOOKUP(C186, Вчера_КовиВак!C:BG, 24, FALSE)+E186*2-U186-W186-Y186-Z186</f>
        <v>#N/A</v>
      </c>
    </row>
    <row r="187" spans="1:42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IF(ISNA(VLOOKUP(C187,Вчера_КовиВак!C:C, 1, FALSE)),"ошибка",0)</f>
        <v>ошибка</v>
      </c>
      <c r="AD187" s="55"/>
      <c r="AE187" s="53" t="e">
        <f>D187-E187-VLOOKUP(C187, Вчера_КовиВак!C:BG, 2, FALSE)</f>
        <v>#N/A</v>
      </c>
      <c r="AF187" s="53" t="e">
        <f>F187-G187-VLOOKUP(C187, Вчера_КовиВак!C:BG, 4, FALSE)</f>
        <v>#N/A</v>
      </c>
      <c r="AG187" s="53" t="e">
        <f>H187-I187-VLOOKUP(C187, Вчера_КовиВак!C:BG, 6, FALSE)</f>
        <v>#N/A</v>
      </c>
      <c r="AH187" s="53" t="e">
        <f>J187-K187-VLOOKUP(C187, Вчера_КовиВак!C:BG, 8, FALSE)</f>
        <v>#N/A</v>
      </c>
      <c r="AI187" s="53" t="e">
        <f>L187-M187-VLOOKUP(C187, Вчера_КовиВак!C:BG, 10, FALSE)</f>
        <v>#N/A</v>
      </c>
      <c r="AJ187" s="53" t="e">
        <f>N187-O187-VLOOKUP(C187, Вчера_КовиВак!C:BG, 12, FALSE)</f>
        <v>#N/A</v>
      </c>
      <c r="AK187" s="53" t="e">
        <f>P187-Q187-VLOOKUP(C187, Вчера_КовиВак!C:BG, 14, FALSE)</f>
        <v>#N/A</v>
      </c>
      <c r="AL187" s="53" t="e">
        <f>R187-S187-VLOOKUP(C187, Вчера_КовиВак!C:BG, 16, FALSE)</f>
        <v>#N/A</v>
      </c>
      <c r="AM187" s="53" t="e">
        <f>T187-U187-VLOOKUP(C187, Вчера_КовиВак!C:BG, 18, FALSE)</f>
        <v>#N/A</v>
      </c>
      <c r="AN187" s="53" t="e">
        <f>V187-W187-VLOOKUP(C187, Вчера_КовиВак!C:BG, 20, FALSE)</f>
        <v>#N/A</v>
      </c>
      <c r="AO187" s="53" t="e">
        <f>X187-Y187-VLOOKUP(C187, Вчера_КовиВак!C:BG, 22, FALSE)</f>
        <v>#N/A</v>
      </c>
      <c r="AP187" s="53" t="e">
        <f>VLOOKUP(C187, Вчера_КовиВак!C:BG, 24, FALSE)+E187*2-U187-W187-Y187-Z187</f>
        <v>#N/A</v>
      </c>
    </row>
    <row r="188" spans="1:42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IF(ISNA(VLOOKUP(C188,Вчера_КовиВак!C:C, 1, FALSE)),"ошибка",0)</f>
        <v>ошибка</v>
      </c>
      <c r="AD188" s="55"/>
      <c r="AE188" s="53" t="e">
        <f>D188-E188-VLOOKUP(C188, Вчера_КовиВак!C:BG, 2, FALSE)</f>
        <v>#N/A</v>
      </c>
      <c r="AF188" s="53" t="e">
        <f>F188-G188-VLOOKUP(C188, Вчера_КовиВак!C:BG, 4, FALSE)</f>
        <v>#N/A</v>
      </c>
      <c r="AG188" s="53" t="e">
        <f>H188-I188-VLOOKUP(C188, Вчера_КовиВак!C:BG, 6, FALSE)</f>
        <v>#N/A</v>
      </c>
      <c r="AH188" s="53" t="e">
        <f>J188-K188-VLOOKUP(C188, Вчера_КовиВак!C:BG, 8, FALSE)</f>
        <v>#N/A</v>
      </c>
      <c r="AI188" s="53" t="e">
        <f>L188-M188-VLOOKUP(C188, Вчера_КовиВак!C:BG, 10, FALSE)</f>
        <v>#N/A</v>
      </c>
      <c r="AJ188" s="53" t="e">
        <f>N188-O188-VLOOKUP(C188, Вчера_КовиВак!C:BG, 12, FALSE)</f>
        <v>#N/A</v>
      </c>
      <c r="AK188" s="53" t="e">
        <f>P188-Q188-VLOOKUP(C188, Вчера_КовиВак!C:BG, 14, FALSE)</f>
        <v>#N/A</v>
      </c>
      <c r="AL188" s="53" t="e">
        <f>R188-S188-VLOOKUP(C188, Вчера_КовиВак!C:BG, 16, FALSE)</f>
        <v>#N/A</v>
      </c>
      <c r="AM188" s="53" t="e">
        <f>T188-U188-VLOOKUP(C188, Вчера_КовиВак!C:BG, 18, FALSE)</f>
        <v>#N/A</v>
      </c>
      <c r="AN188" s="53" t="e">
        <f>V188-W188-VLOOKUP(C188, Вчера_КовиВак!C:BG, 20, FALSE)</f>
        <v>#N/A</v>
      </c>
      <c r="AO188" s="53" t="e">
        <f>X188-Y188-VLOOKUP(C188, Вчера_КовиВак!C:BG, 22, FALSE)</f>
        <v>#N/A</v>
      </c>
      <c r="AP188" s="53" t="e">
        <f>VLOOKUP(C188, Вчера_КовиВак!C:BG, 24, FALSE)+E188*2-U188-W188-Y188-Z188</f>
        <v>#N/A</v>
      </c>
    </row>
    <row r="189" spans="1:42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IF(ISNA(VLOOKUP(C189,Вчера_КовиВак!C:C, 1, FALSE)),"ошибка",0)</f>
        <v>ошибка</v>
      </c>
      <c r="AD189" s="55"/>
      <c r="AE189" s="53" t="e">
        <f>D189-E189-VLOOKUP(C189, Вчера_КовиВак!C:BG, 2, FALSE)</f>
        <v>#N/A</v>
      </c>
      <c r="AF189" s="53" t="e">
        <f>F189-G189-VLOOKUP(C189, Вчера_КовиВак!C:BG, 4, FALSE)</f>
        <v>#N/A</v>
      </c>
      <c r="AG189" s="53" t="e">
        <f>H189-I189-VLOOKUP(C189, Вчера_КовиВак!C:BG, 6, FALSE)</f>
        <v>#N/A</v>
      </c>
      <c r="AH189" s="53" t="e">
        <f>J189-K189-VLOOKUP(C189, Вчера_КовиВак!C:BG, 8, FALSE)</f>
        <v>#N/A</v>
      </c>
      <c r="AI189" s="53" t="e">
        <f>L189-M189-VLOOKUP(C189, Вчера_КовиВак!C:BG, 10, FALSE)</f>
        <v>#N/A</v>
      </c>
      <c r="AJ189" s="53" t="e">
        <f>N189-O189-VLOOKUP(C189, Вчера_КовиВак!C:BG, 12, FALSE)</f>
        <v>#N/A</v>
      </c>
      <c r="AK189" s="53" t="e">
        <f>P189-Q189-VLOOKUP(C189, Вчера_КовиВак!C:BG, 14, FALSE)</f>
        <v>#N/A</v>
      </c>
      <c r="AL189" s="53" t="e">
        <f>R189-S189-VLOOKUP(C189, Вчера_КовиВак!C:BG, 16, FALSE)</f>
        <v>#N/A</v>
      </c>
      <c r="AM189" s="53" t="e">
        <f>T189-U189-VLOOKUP(C189, Вчера_КовиВак!C:BG, 18, FALSE)</f>
        <v>#N/A</v>
      </c>
      <c r="AN189" s="53" t="e">
        <f>V189-W189-VLOOKUP(C189, Вчера_КовиВак!C:BG, 20, FALSE)</f>
        <v>#N/A</v>
      </c>
      <c r="AO189" s="53" t="e">
        <f>X189-Y189-VLOOKUP(C189, Вчера_КовиВак!C:BG, 22, FALSE)</f>
        <v>#N/A</v>
      </c>
      <c r="AP189" s="53" t="e">
        <f>VLOOKUP(C189, Вчера_КовиВак!C:BG, 24, FALSE)+E189*2-U189-W189-Y189-Z189</f>
        <v>#N/A</v>
      </c>
    </row>
    <row r="190" spans="1:42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IF(ISNA(VLOOKUP(C190,Вчера_КовиВак!C:C, 1, FALSE)),"ошибка",0)</f>
        <v>ошибка</v>
      </c>
      <c r="AD190" s="55"/>
      <c r="AE190" s="53" t="e">
        <f>D190-E190-VLOOKUP(C190, Вчера_КовиВак!C:BG, 2, FALSE)</f>
        <v>#N/A</v>
      </c>
      <c r="AF190" s="53" t="e">
        <f>F190-G190-VLOOKUP(C190, Вчера_КовиВак!C:BG, 4, FALSE)</f>
        <v>#N/A</v>
      </c>
      <c r="AG190" s="53" t="e">
        <f>H190-I190-VLOOKUP(C190, Вчера_КовиВак!C:BG, 6, FALSE)</f>
        <v>#N/A</v>
      </c>
      <c r="AH190" s="53" t="e">
        <f>J190-K190-VLOOKUP(C190, Вчера_КовиВак!C:BG, 8, FALSE)</f>
        <v>#N/A</v>
      </c>
      <c r="AI190" s="53" t="e">
        <f>L190-M190-VLOOKUP(C190, Вчера_КовиВак!C:BG, 10, FALSE)</f>
        <v>#N/A</v>
      </c>
      <c r="AJ190" s="53" t="e">
        <f>N190-O190-VLOOKUP(C190, Вчера_КовиВак!C:BG, 12, FALSE)</f>
        <v>#N/A</v>
      </c>
      <c r="AK190" s="53" t="e">
        <f>P190-Q190-VLOOKUP(C190, Вчера_КовиВак!C:BG, 14, FALSE)</f>
        <v>#N/A</v>
      </c>
      <c r="AL190" s="53" t="e">
        <f>R190-S190-VLOOKUP(C190, Вчера_КовиВак!C:BG, 16, FALSE)</f>
        <v>#N/A</v>
      </c>
      <c r="AM190" s="53" t="e">
        <f>T190-U190-VLOOKUP(C190, Вчера_КовиВак!C:BG, 18, FALSE)</f>
        <v>#N/A</v>
      </c>
      <c r="AN190" s="53" t="e">
        <f>V190-W190-VLOOKUP(C190, Вчера_КовиВак!C:BG, 20, FALSE)</f>
        <v>#N/A</v>
      </c>
      <c r="AO190" s="53" t="e">
        <f>X190-Y190-VLOOKUP(C190, Вчера_КовиВак!C:BG, 22, FALSE)</f>
        <v>#N/A</v>
      </c>
      <c r="AP190" s="53" t="e">
        <f>VLOOKUP(C190, Вчера_КовиВак!C:BG, 24, FALSE)+E190*2-U190-W190-Y190-Z190</f>
        <v>#N/A</v>
      </c>
    </row>
    <row r="191" spans="1:42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IF(ISNA(VLOOKUP(C191,Вчера_КовиВак!C:C, 1, FALSE)),"ошибка",0)</f>
        <v>ошибка</v>
      </c>
      <c r="AD191" s="55"/>
      <c r="AE191" s="53" t="e">
        <f>D191-E191-VLOOKUP(C191, Вчера_КовиВак!C:BG, 2, FALSE)</f>
        <v>#N/A</v>
      </c>
      <c r="AF191" s="53" t="e">
        <f>F191-G191-VLOOKUP(C191, Вчера_КовиВак!C:BG, 4, FALSE)</f>
        <v>#N/A</v>
      </c>
      <c r="AG191" s="53" t="e">
        <f>H191-I191-VLOOKUP(C191, Вчера_КовиВак!C:BG, 6, FALSE)</f>
        <v>#N/A</v>
      </c>
      <c r="AH191" s="53" t="e">
        <f>J191-K191-VLOOKUP(C191, Вчера_КовиВак!C:BG, 8, FALSE)</f>
        <v>#N/A</v>
      </c>
      <c r="AI191" s="53" t="e">
        <f>L191-M191-VLOOKUP(C191, Вчера_КовиВак!C:BG, 10, FALSE)</f>
        <v>#N/A</v>
      </c>
      <c r="AJ191" s="53" t="e">
        <f>N191-O191-VLOOKUP(C191, Вчера_КовиВак!C:BG, 12, FALSE)</f>
        <v>#N/A</v>
      </c>
      <c r="AK191" s="53" t="e">
        <f>P191-Q191-VLOOKUP(C191, Вчера_КовиВак!C:BG, 14, FALSE)</f>
        <v>#N/A</v>
      </c>
      <c r="AL191" s="53" t="e">
        <f>R191-S191-VLOOKUP(C191, Вчера_КовиВак!C:BG, 16, FALSE)</f>
        <v>#N/A</v>
      </c>
      <c r="AM191" s="53" t="e">
        <f>T191-U191-VLOOKUP(C191, Вчера_КовиВак!C:BG, 18, FALSE)</f>
        <v>#N/A</v>
      </c>
      <c r="AN191" s="53" t="e">
        <f>V191-W191-VLOOKUP(C191, Вчера_КовиВак!C:BG, 20, FALSE)</f>
        <v>#N/A</v>
      </c>
      <c r="AO191" s="53" t="e">
        <f>X191-Y191-VLOOKUP(C191, Вчера_КовиВак!C:BG, 22, FALSE)</f>
        <v>#N/A</v>
      </c>
      <c r="AP191" s="53" t="e">
        <f>VLOOKUP(C191, Вчера_КовиВак!C:BG, 24, FALSE)+E191*2-U191-W191-Y191-Z191</f>
        <v>#N/A</v>
      </c>
    </row>
    <row r="192" spans="1:42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IF(ISNA(VLOOKUP(C192,Вчера_КовиВак!C:C, 1, FALSE)),"ошибка",0)</f>
        <v>ошибка</v>
      </c>
      <c r="AD192" s="55"/>
      <c r="AE192" s="53" t="e">
        <f>D192-E192-VLOOKUP(C192, Вчера_КовиВак!C:BG, 2, FALSE)</f>
        <v>#N/A</v>
      </c>
      <c r="AF192" s="53" t="e">
        <f>F192-G192-VLOOKUP(C192, Вчера_КовиВак!C:BG, 4, FALSE)</f>
        <v>#N/A</v>
      </c>
      <c r="AG192" s="53" t="e">
        <f>H192-I192-VLOOKUP(C192, Вчера_КовиВак!C:BG, 6, FALSE)</f>
        <v>#N/A</v>
      </c>
      <c r="AH192" s="53" t="e">
        <f>J192-K192-VLOOKUP(C192, Вчера_КовиВак!C:BG, 8, FALSE)</f>
        <v>#N/A</v>
      </c>
      <c r="AI192" s="53" t="e">
        <f>L192-M192-VLOOKUP(C192, Вчера_КовиВак!C:BG, 10, FALSE)</f>
        <v>#N/A</v>
      </c>
      <c r="AJ192" s="53" t="e">
        <f>N192-O192-VLOOKUP(C192, Вчера_КовиВак!C:BG, 12, FALSE)</f>
        <v>#N/A</v>
      </c>
      <c r="AK192" s="53" t="e">
        <f>P192-Q192-VLOOKUP(C192, Вчера_КовиВак!C:BG, 14, FALSE)</f>
        <v>#N/A</v>
      </c>
      <c r="AL192" s="53" t="e">
        <f>R192-S192-VLOOKUP(C192, Вчера_КовиВак!C:BG, 16, FALSE)</f>
        <v>#N/A</v>
      </c>
      <c r="AM192" s="53" t="e">
        <f>T192-U192-VLOOKUP(C192, Вчера_КовиВак!C:BG, 18, FALSE)</f>
        <v>#N/A</v>
      </c>
      <c r="AN192" s="53" t="e">
        <f>V192-W192-VLOOKUP(C192, Вчера_КовиВак!C:BG, 20, FALSE)</f>
        <v>#N/A</v>
      </c>
      <c r="AO192" s="53" t="e">
        <f>X192-Y192-VLOOKUP(C192, Вчера_КовиВак!C:BG, 22, FALSE)</f>
        <v>#N/A</v>
      </c>
      <c r="AP192" s="53" t="e">
        <f>VLOOKUP(C192, Вчера_КовиВак!C:BG, 24, FALSE)+E192*2-U192-W192-Y192-Z192</f>
        <v>#N/A</v>
      </c>
    </row>
    <row r="193" spans="1:42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IF(ISNA(VLOOKUP(C193,Вчера_КовиВак!C:C, 1, FALSE)),"ошибка",0)</f>
        <v>ошибка</v>
      </c>
      <c r="AD193" s="55"/>
      <c r="AE193" s="53" t="e">
        <f>D193-E193-VLOOKUP(C193, Вчера_КовиВак!C:BG, 2, FALSE)</f>
        <v>#N/A</v>
      </c>
      <c r="AF193" s="53" t="e">
        <f>F193-G193-VLOOKUP(C193, Вчера_КовиВак!C:BG, 4, FALSE)</f>
        <v>#N/A</v>
      </c>
      <c r="AG193" s="53" t="e">
        <f>H193-I193-VLOOKUP(C193, Вчера_КовиВак!C:BG, 6, FALSE)</f>
        <v>#N/A</v>
      </c>
      <c r="AH193" s="53" t="e">
        <f>J193-K193-VLOOKUP(C193, Вчера_КовиВак!C:BG, 8, FALSE)</f>
        <v>#N/A</v>
      </c>
      <c r="AI193" s="53" t="e">
        <f>L193-M193-VLOOKUP(C193, Вчера_КовиВак!C:BG, 10, FALSE)</f>
        <v>#N/A</v>
      </c>
      <c r="AJ193" s="53" t="e">
        <f>N193-O193-VLOOKUP(C193, Вчера_КовиВак!C:BG, 12, FALSE)</f>
        <v>#N/A</v>
      </c>
      <c r="AK193" s="53" t="e">
        <f>P193-Q193-VLOOKUP(C193, Вчера_КовиВак!C:BG, 14, FALSE)</f>
        <v>#N/A</v>
      </c>
      <c r="AL193" s="53" t="e">
        <f>R193-S193-VLOOKUP(C193, Вчера_КовиВак!C:BG, 16, FALSE)</f>
        <v>#N/A</v>
      </c>
      <c r="AM193" s="53" t="e">
        <f>T193-U193-VLOOKUP(C193, Вчера_КовиВак!C:BG, 18, FALSE)</f>
        <v>#N/A</v>
      </c>
      <c r="AN193" s="53" t="e">
        <f>V193-W193-VLOOKUP(C193, Вчера_КовиВак!C:BG, 20, FALSE)</f>
        <v>#N/A</v>
      </c>
      <c r="AO193" s="53" t="e">
        <f>X193-Y193-VLOOKUP(C193, Вчера_КовиВак!C:BG, 22, FALSE)</f>
        <v>#N/A</v>
      </c>
      <c r="AP193" s="53" t="e">
        <f>VLOOKUP(C193, Вчера_КовиВак!C:BG, 24, FALSE)+E193*2-U193-W193-Y193-Z193</f>
        <v>#N/A</v>
      </c>
    </row>
    <row r="194" spans="1:42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IF(ISNA(VLOOKUP(C194,Вчера_КовиВак!C:C, 1, FALSE)),"ошибка",0)</f>
        <v>ошибка</v>
      </c>
      <c r="AD194" s="55"/>
      <c r="AE194" s="53" t="e">
        <f>D194-E194-VLOOKUP(C194, Вчера_КовиВак!C:BG, 2, FALSE)</f>
        <v>#N/A</v>
      </c>
      <c r="AF194" s="53" t="e">
        <f>F194-G194-VLOOKUP(C194, Вчера_КовиВак!C:BG, 4, FALSE)</f>
        <v>#N/A</v>
      </c>
      <c r="AG194" s="53" t="e">
        <f>H194-I194-VLOOKUP(C194, Вчера_КовиВак!C:BG, 6, FALSE)</f>
        <v>#N/A</v>
      </c>
      <c r="AH194" s="53" t="e">
        <f>J194-K194-VLOOKUP(C194, Вчера_КовиВак!C:BG, 8, FALSE)</f>
        <v>#N/A</v>
      </c>
      <c r="AI194" s="53" t="e">
        <f>L194-M194-VLOOKUP(C194, Вчера_КовиВак!C:BG, 10, FALSE)</f>
        <v>#N/A</v>
      </c>
      <c r="AJ194" s="53" t="e">
        <f>N194-O194-VLOOKUP(C194, Вчера_КовиВак!C:BG, 12, FALSE)</f>
        <v>#N/A</v>
      </c>
      <c r="AK194" s="53" t="e">
        <f>P194-Q194-VLOOKUP(C194, Вчера_КовиВак!C:BG, 14, FALSE)</f>
        <v>#N/A</v>
      </c>
      <c r="AL194" s="53" t="e">
        <f>R194-S194-VLOOKUP(C194, Вчера_КовиВак!C:BG, 16, FALSE)</f>
        <v>#N/A</v>
      </c>
      <c r="AM194" s="53" t="e">
        <f>T194-U194-VLOOKUP(C194, Вчера_КовиВак!C:BG, 18, FALSE)</f>
        <v>#N/A</v>
      </c>
      <c r="AN194" s="53" t="e">
        <f>V194-W194-VLOOKUP(C194, Вчера_КовиВак!C:BG, 20, FALSE)</f>
        <v>#N/A</v>
      </c>
      <c r="AO194" s="53" t="e">
        <f>X194-Y194-VLOOKUP(C194, Вчера_КовиВак!C:BG, 22, FALSE)</f>
        <v>#N/A</v>
      </c>
      <c r="AP194" s="53" t="e">
        <f>VLOOKUP(C194, Вчера_КовиВак!C:BG, 24, FALSE)+E194*2-U194-W194-Y194-Z194</f>
        <v>#N/A</v>
      </c>
    </row>
    <row r="195" spans="1:42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IF(ISNA(VLOOKUP(C195,Вчера_КовиВак!C:C, 1, FALSE)),"ошибка",0)</f>
        <v>ошибка</v>
      </c>
      <c r="AD195" s="55"/>
      <c r="AE195" s="53" t="e">
        <f>D195-E195-VLOOKUP(C195, Вчера_КовиВак!C:BG, 2, FALSE)</f>
        <v>#N/A</v>
      </c>
      <c r="AF195" s="53" t="e">
        <f>F195-G195-VLOOKUP(C195, Вчера_КовиВак!C:BG, 4, FALSE)</f>
        <v>#N/A</v>
      </c>
      <c r="AG195" s="53" t="e">
        <f>H195-I195-VLOOKUP(C195, Вчера_КовиВак!C:BG, 6, FALSE)</f>
        <v>#N/A</v>
      </c>
      <c r="AH195" s="53" t="e">
        <f>J195-K195-VLOOKUP(C195, Вчера_КовиВак!C:BG, 8, FALSE)</f>
        <v>#N/A</v>
      </c>
      <c r="AI195" s="53" t="e">
        <f>L195-M195-VLOOKUP(C195, Вчера_КовиВак!C:BG, 10, FALSE)</f>
        <v>#N/A</v>
      </c>
      <c r="AJ195" s="53" t="e">
        <f>N195-O195-VLOOKUP(C195, Вчера_КовиВак!C:BG, 12, FALSE)</f>
        <v>#N/A</v>
      </c>
      <c r="AK195" s="53" t="e">
        <f>P195-Q195-VLOOKUP(C195, Вчера_КовиВак!C:BG, 14, FALSE)</f>
        <v>#N/A</v>
      </c>
      <c r="AL195" s="53" t="e">
        <f>R195-S195-VLOOKUP(C195, Вчера_КовиВак!C:BG, 16, FALSE)</f>
        <v>#N/A</v>
      </c>
      <c r="AM195" s="53" t="e">
        <f>T195-U195-VLOOKUP(C195, Вчера_КовиВак!C:BG, 18, FALSE)</f>
        <v>#N/A</v>
      </c>
      <c r="AN195" s="53" t="e">
        <f>V195-W195-VLOOKUP(C195, Вчера_КовиВак!C:BG, 20, FALSE)</f>
        <v>#N/A</v>
      </c>
      <c r="AO195" s="53" t="e">
        <f>X195-Y195-VLOOKUP(C195, Вчера_КовиВак!C:BG, 22, FALSE)</f>
        <v>#N/A</v>
      </c>
      <c r="AP195" s="53" t="e">
        <f>VLOOKUP(C195, Вчера_КовиВак!C:BG, 24, FALSE)+E195*2-U195-W195-Y195-Z195</f>
        <v>#N/A</v>
      </c>
    </row>
    <row r="196" spans="1:42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IF(ISNA(VLOOKUP(C196,Вчера_КовиВак!C:C, 1, FALSE)),"ошибка",0)</f>
        <v>ошибка</v>
      </c>
      <c r="AD196" s="55"/>
      <c r="AE196" s="53" t="e">
        <f>D196-E196-VLOOKUP(C196, Вчера_КовиВак!C:BG, 2, FALSE)</f>
        <v>#N/A</v>
      </c>
      <c r="AF196" s="53" t="e">
        <f>F196-G196-VLOOKUP(C196, Вчера_КовиВак!C:BG, 4, FALSE)</f>
        <v>#N/A</v>
      </c>
      <c r="AG196" s="53" t="e">
        <f>H196-I196-VLOOKUP(C196, Вчера_КовиВак!C:BG, 6, FALSE)</f>
        <v>#N/A</v>
      </c>
      <c r="AH196" s="53" t="e">
        <f>J196-K196-VLOOKUP(C196, Вчера_КовиВак!C:BG, 8, FALSE)</f>
        <v>#N/A</v>
      </c>
      <c r="AI196" s="53" t="e">
        <f>L196-M196-VLOOKUP(C196, Вчера_КовиВак!C:BG, 10, FALSE)</f>
        <v>#N/A</v>
      </c>
      <c r="AJ196" s="53" t="e">
        <f>N196-O196-VLOOKUP(C196, Вчера_КовиВак!C:BG, 12, FALSE)</f>
        <v>#N/A</v>
      </c>
      <c r="AK196" s="53" t="e">
        <f>P196-Q196-VLOOKUP(C196, Вчера_КовиВак!C:BG, 14, FALSE)</f>
        <v>#N/A</v>
      </c>
      <c r="AL196" s="53" t="e">
        <f>R196-S196-VLOOKUP(C196, Вчера_КовиВак!C:BG, 16, FALSE)</f>
        <v>#N/A</v>
      </c>
      <c r="AM196" s="53" t="e">
        <f>T196-U196-VLOOKUP(C196, Вчера_КовиВак!C:BG, 18, FALSE)</f>
        <v>#N/A</v>
      </c>
      <c r="AN196" s="53" t="e">
        <f>V196-W196-VLOOKUP(C196, Вчера_КовиВак!C:BG, 20, FALSE)</f>
        <v>#N/A</v>
      </c>
      <c r="AO196" s="53" t="e">
        <f>X196-Y196-VLOOKUP(C196, Вчера_КовиВак!C:BG, 22, FALSE)</f>
        <v>#N/A</v>
      </c>
      <c r="AP196" s="53" t="e">
        <f>VLOOKUP(C196, Вчера_КовиВак!C:BG, 24, FALSE)+E196*2-U196-W196-Y196-Z196</f>
        <v>#N/A</v>
      </c>
    </row>
    <row r="197" spans="1:42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IF(ISNA(VLOOKUP(C197,Вчера_КовиВак!C:C, 1, FALSE)),"ошибка",0)</f>
        <v>ошибка</v>
      </c>
      <c r="AD197" s="55"/>
      <c r="AE197" s="53" t="e">
        <f>D197-E197-VLOOKUP(C197, Вчера_КовиВак!C:BG, 2, FALSE)</f>
        <v>#N/A</v>
      </c>
      <c r="AF197" s="53" t="e">
        <f>F197-G197-VLOOKUP(C197, Вчера_КовиВак!C:BG, 4, FALSE)</f>
        <v>#N/A</v>
      </c>
      <c r="AG197" s="53" t="e">
        <f>H197-I197-VLOOKUP(C197, Вчера_КовиВак!C:BG, 6, FALSE)</f>
        <v>#N/A</v>
      </c>
      <c r="AH197" s="53" t="e">
        <f>J197-K197-VLOOKUP(C197, Вчера_КовиВак!C:BG, 8, FALSE)</f>
        <v>#N/A</v>
      </c>
      <c r="AI197" s="53" t="e">
        <f>L197-M197-VLOOKUP(C197, Вчера_КовиВак!C:BG, 10, FALSE)</f>
        <v>#N/A</v>
      </c>
      <c r="AJ197" s="53" t="e">
        <f>N197-O197-VLOOKUP(C197, Вчера_КовиВак!C:BG, 12, FALSE)</f>
        <v>#N/A</v>
      </c>
      <c r="AK197" s="53" t="e">
        <f>P197-Q197-VLOOKUP(C197, Вчера_КовиВак!C:BG, 14, FALSE)</f>
        <v>#N/A</v>
      </c>
      <c r="AL197" s="53" t="e">
        <f>R197-S197-VLOOKUP(C197, Вчера_КовиВак!C:BG, 16, FALSE)</f>
        <v>#N/A</v>
      </c>
      <c r="AM197" s="53" t="e">
        <f>T197-U197-VLOOKUP(C197, Вчера_КовиВак!C:BG, 18, FALSE)</f>
        <v>#N/A</v>
      </c>
      <c r="AN197" s="53" t="e">
        <f>V197-W197-VLOOKUP(C197, Вчера_КовиВак!C:BG, 20, FALSE)</f>
        <v>#N/A</v>
      </c>
      <c r="AO197" s="53" t="e">
        <f>X197-Y197-VLOOKUP(C197, Вчера_КовиВак!C:BG, 22, FALSE)</f>
        <v>#N/A</v>
      </c>
      <c r="AP197" s="53" t="e">
        <f>VLOOKUP(C197, Вчера_КовиВак!C:BG, 24, FALSE)+E197*2-U197-W197-Y197-Z197</f>
        <v>#N/A</v>
      </c>
    </row>
    <row r="198" spans="1:42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IF(ISNA(VLOOKUP(C198,Вчера_КовиВак!C:C, 1, FALSE)),"ошибка",0)</f>
        <v>ошибка</v>
      </c>
      <c r="AD198" s="55"/>
      <c r="AE198" s="53" t="e">
        <f>D198-E198-VLOOKUP(C198, Вчера_КовиВак!C:BG, 2, FALSE)</f>
        <v>#N/A</v>
      </c>
      <c r="AF198" s="53" t="e">
        <f>F198-G198-VLOOKUP(C198, Вчера_КовиВак!C:BG, 4, FALSE)</f>
        <v>#N/A</v>
      </c>
      <c r="AG198" s="53" t="e">
        <f>H198-I198-VLOOKUP(C198, Вчера_КовиВак!C:BG, 6, FALSE)</f>
        <v>#N/A</v>
      </c>
      <c r="AH198" s="53" t="e">
        <f>J198-K198-VLOOKUP(C198, Вчера_КовиВак!C:BG, 8, FALSE)</f>
        <v>#N/A</v>
      </c>
      <c r="AI198" s="53" t="e">
        <f>L198-M198-VLOOKUP(C198, Вчера_КовиВак!C:BG, 10, FALSE)</f>
        <v>#N/A</v>
      </c>
      <c r="AJ198" s="53" t="e">
        <f>N198-O198-VLOOKUP(C198, Вчера_КовиВак!C:BG, 12, FALSE)</f>
        <v>#N/A</v>
      </c>
      <c r="AK198" s="53" t="e">
        <f>P198-Q198-VLOOKUP(C198, Вчера_КовиВак!C:BG, 14, FALSE)</f>
        <v>#N/A</v>
      </c>
      <c r="AL198" s="53" t="e">
        <f>R198-S198-VLOOKUP(C198, Вчера_КовиВак!C:BG, 16, FALSE)</f>
        <v>#N/A</v>
      </c>
      <c r="AM198" s="53" t="e">
        <f>T198-U198-VLOOKUP(C198, Вчера_КовиВак!C:BG, 18, FALSE)</f>
        <v>#N/A</v>
      </c>
      <c r="AN198" s="53" t="e">
        <f>V198-W198-VLOOKUP(C198, Вчера_КовиВак!C:BG, 20, FALSE)</f>
        <v>#N/A</v>
      </c>
      <c r="AO198" s="53" t="e">
        <f>X198-Y198-VLOOKUP(C198, Вчера_КовиВак!C:BG, 22, FALSE)</f>
        <v>#N/A</v>
      </c>
      <c r="AP198" s="53" t="e">
        <f>VLOOKUP(C198, Вчера_КовиВак!C:BG, 24, FALSE)+E198*2-U198-W198-Y198-Z198</f>
        <v>#N/A</v>
      </c>
    </row>
    <row r="199" spans="1:42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IF(ISNA(VLOOKUP(C199,Вчера_КовиВак!C:C, 1, FALSE)),"ошибка",0)</f>
        <v>ошибка</v>
      </c>
      <c r="AD199" s="55"/>
      <c r="AE199" s="53" t="e">
        <f>D199-E199-VLOOKUP(C199, Вчера_КовиВак!C:BG, 2, FALSE)</f>
        <v>#N/A</v>
      </c>
      <c r="AF199" s="53" t="e">
        <f>F199-G199-VLOOKUP(C199, Вчера_КовиВак!C:BG, 4, FALSE)</f>
        <v>#N/A</v>
      </c>
      <c r="AG199" s="53" t="e">
        <f>H199-I199-VLOOKUP(C199, Вчера_КовиВак!C:BG, 6, FALSE)</f>
        <v>#N/A</v>
      </c>
      <c r="AH199" s="53" t="e">
        <f>J199-K199-VLOOKUP(C199, Вчера_КовиВак!C:BG, 8, FALSE)</f>
        <v>#N/A</v>
      </c>
      <c r="AI199" s="53" t="e">
        <f>L199-M199-VLOOKUP(C199, Вчера_КовиВак!C:BG, 10, FALSE)</f>
        <v>#N/A</v>
      </c>
      <c r="AJ199" s="53" t="e">
        <f>N199-O199-VLOOKUP(C199, Вчера_КовиВак!C:BG, 12, FALSE)</f>
        <v>#N/A</v>
      </c>
      <c r="AK199" s="53" t="e">
        <f>P199-Q199-VLOOKUP(C199, Вчера_КовиВак!C:BG, 14, FALSE)</f>
        <v>#N/A</v>
      </c>
      <c r="AL199" s="53" t="e">
        <f>R199-S199-VLOOKUP(C199, Вчера_КовиВак!C:BG, 16, FALSE)</f>
        <v>#N/A</v>
      </c>
      <c r="AM199" s="53" t="e">
        <f>T199-U199-VLOOKUP(C199, Вчера_КовиВак!C:BG, 18, FALSE)</f>
        <v>#N/A</v>
      </c>
      <c r="AN199" s="53" t="e">
        <f>V199-W199-VLOOKUP(C199, Вчера_КовиВак!C:BG, 20, FALSE)</f>
        <v>#N/A</v>
      </c>
      <c r="AO199" s="53" t="e">
        <f>X199-Y199-VLOOKUP(C199, Вчера_КовиВак!C:BG, 22, FALSE)</f>
        <v>#N/A</v>
      </c>
      <c r="AP199" s="53" t="e">
        <f>VLOOKUP(C199, Вчера_КовиВак!C:BG, 24, FALSE)+E199*2-U199-W199-Y199-Z199</f>
        <v>#N/A</v>
      </c>
    </row>
    <row r="200" spans="1:42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IF(ISNA(VLOOKUP(C200,Вчера_КовиВак!C:C, 1, FALSE)),"ошибка",0)</f>
        <v>ошибка</v>
      </c>
      <c r="AD200" s="55"/>
      <c r="AE200" s="53" t="e">
        <f>D200-E200-VLOOKUP(C200, Вчера_КовиВак!C:BG, 2, FALSE)</f>
        <v>#N/A</v>
      </c>
      <c r="AF200" s="53" t="e">
        <f>F200-G200-VLOOKUP(C200, Вчера_КовиВак!C:BG, 4, FALSE)</f>
        <v>#N/A</v>
      </c>
      <c r="AG200" s="53" t="e">
        <f>H200-I200-VLOOKUP(C200, Вчера_КовиВак!C:BG, 6, FALSE)</f>
        <v>#N/A</v>
      </c>
      <c r="AH200" s="53" t="e">
        <f>J200-K200-VLOOKUP(C200, Вчера_КовиВак!C:BG, 8, FALSE)</f>
        <v>#N/A</v>
      </c>
      <c r="AI200" s="53" t="e">
        <f>L200-M200-VLOOKUP(C200, Вчера_КовиВак!C:BG, 10, FALSE)</f>
        <v>#N/A</v>
      </c>
      <c r="AJ200" s="53" t="e">
        <f>N200-O200-VLOOKUP(C200, Вчера_КовиВак!C:BG, 12, FALSE)</f>
        <v>#N/A</v>
      </c>
      <c r="AK200" s="53" t="e">
        <f>P200-Q200-VLOOKUP(C200, Вчера_КовиВак!C:BG, 14, FALSE)</f>
        <v>#N/A</v>
      </c>
      <c r="AL200" s="53" t="e">
        <f>R200-S200-VLOOKUP(C200, Вчера_КовиВак!C:BG, 16, FALSE)</f>
        <v>#N/A</v>
      </c>
      <c r="AM200" s="53" t="e">
        <f>T200-U200-VLOOKUP(C200, Вчера_КовиВак!C:BG, 18, FALSE)</f>
        <v>#N/A</v>
      </c>
      <c r="AN200" s="53" t="e">
        <f>V200-W200-VLOOKUP(C200, Вчера_КовиВак!C:BG, 20, FALSE)</f>
        <v>#N/A</v>
      </c>
      <c r="AO200" s="53" t="e">
        <f>X200-Y200-VLOOKUP(C200, Вчера_КовиВак!C:BG, 22, FALSE)</f>
        <v>#N/A</v>
      </c>
      <c r="AP200" s="53" t="e">
        <f>VLOOKUP(C200, Вчера_КовиВак!C:BG, 24, FALSE)+E200*2-U200-W200-Y200-Z200</f>
        <v>#N/A</v>
      </c>
    </row>
    <row r="201" spans="1:42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IF(ISNA(VLOOKUP(C201,Вчера_КовиВак!C:C, 1, FALSE)),"ошибка",0)</f>
        <v>ошибка</v>
      </c>
      <c r="AD201" s="55"/>
      <c r="AE201" s="53" t="e">
        <f>D201-E201-VLOOKUP(C201, Вчера_КовиВак!C:BG, 2, FALSE)</f>
        <v>#N/A</v>
      </c>
      <c r="AF201" s="53" t="e">
        <f>F201-G201-VLOOKUP(C201, Вчера_КовиВак!C:BG, 4, FALSE)</f>
        <v>#N/A</v>
      </c>
      <c r="AG201" s="53" t="e">
        <f>H201-I201-VLOOKUP(C201, Вчера_КовиВак!C:BG, 6, FALSE)</f>
        <v>#N/A</v>
      </c>
      <c r="AH201" s="53" t="e">
        <f>J201-K201-VLOOKUP(C201, Вчера_КовиВак!C:BG, 8, FALSE)</f>
        <v>#N/A</v>
      </c>
      <c r="AI201" s="53" t="e">
        <f>L201-M201-VLOOKUP(C201, Вчера_КовиВак!C:BG, 10, FALSE)</f>
        <v>#N/A</v>
      </c>
      <c r="AJ201" s="53" t="e">
        <f>N201-O201-VLOOKUP(C201, Вчера_КовиВак!C:BG, 12, FALSE)</f>
        <v>#N/A</v>
      </c>
      <c r="AK201" s="53" t="e">
        <f>P201-Q201-VLOOKUP(C201, Вчера_КовиВак!C:BG, 14, FALSE)</f>
        <v>#N/A</v>
      </c>
      <c r="AL201" s="53" t="e">
        <f>R201-S201-VLOOKUP(C201, Вчера_КовиВак!C:BG, 16, FALSE)</f>
        <v>#N/A</v>
      </c>
      <c r="AM201" s="53" t="e">
        <f>T201-U201-VLOOKUP(C201, Вчера_КовиВак!C:BG, 18, FALSE)</f>
        <v>#N/A</v>
      </c>
      <c r="AN201" s="53" t="e">
        <f>V201-W201-VLOOKUP(C201, Вчера_КовиВак!C:BG, 20, FALSE)</f>
        <v>#N/A</v>
      </c>
      <c r="AO201" s="53" t="e">
        <f>X201-Y201-VLOOKUP(C201, Вчера_КовиВак!C:BG, 22, FALSE)</f>
        <v>#N/A</v>
      </c>
      <c r="AP201" s="53" t="e">
        <f>VLOOKUP(C201, Вчера_КовиВак!C:BG, 24, FALSE)+E201*2-U201-W201-Y201-Z201</f>
        <v>#N/A</v>
      </c>
    </row>
    <row r="202" spans="1:42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IF(ISNA(VLOOKUP(C202,Вчера_КовиВак!C:C, 1, FALSE)),"ошибка",0)</f>
        <v>ошибка</v>
      </c>
      <c r="AD202" s="55"/>
      <c r="AE202" s="53" t="e">
        <f>D202-E202-VLOOKUP(C202, Вчера_КовиВак!C:BG, 2, FALSE)</f>
        <v>#N/A</v>
      </c>
      <c r="AF202" s="53" t="e">
        <f>F202-G202-VLOOKUP(C202, Вчера_КовиВак!C:BG, 4, FALSE)</f>
        <v>#N/A</v>
      </c>
      <c r="AG202" s="53" t="e">
        <f>H202-I202-VLOOKUP(C202, Вчера_КовиВак!C:BG, 6, FALSE)</f>
        <v>#N/A</v>
      </c>
      <c r="AH202" s="53" t="e">
        <f>J202-K202-VLOOKUP(C202, Вчера_КовиВак!C:BG, 8, FALSE)</f>
        <v>#N/A</v>
      </c>
      <c r="AI202" s="53" t="e">
        <f>L202-M202-VLOOKUP(C202, Вчера_КовиВак!C:BG, 10, FALSE)</f>
        <v>#N/A</v>
      </c>
      <c r="AJ202" s="53" t="e">
        <f>N202-O202-VLOOKUP(C202, Вчера_КовиВак!C:BG, 12, FALSE)</f>
        <v>#N/A</v>
      </c>
      <c r="AK202" s="53" t="e">
        <f>P202-Q202-VLOOKUP(C202, Вчера_КовиВак!C:BG, 14, FALSE)</f>
        <v>#N/A</v>
      </c>
      <c r="AL202" s="53" t="e">
        <f>R202-S202-VLOOKUP(C202, Вчера_КовиВак!C:BG, 16, FALSE)</f>
        <v>#N/A</v>
      </c>
      <c r="AM202" s="53" t="e">
        <f>T202-U202-VLOOKUP(C202, Вчера_КовиВак!C:BG, 18, FALSE)</f>
        <v>#N/A</v>
      </c>
      <c r="AN202" s="53" t="e">
        <f>V202-W202-VLOOKUP(C202, Вчера_КовиВак!C:BG, 20, FALSE)</f>
        <v>#N/A</v>
      </c>
      <c r="AO202" s="53" t="e">
        <f>X202-Y202-VLOOKUP(C202, Вчера_КовиВак!C:BG, 22, FALSE)</f>
        <v>#N/A</v>
      </c>
      <c r="AP202" s="53" t="e">
        <f>VLOOKUP(C202, Вчера_КовиВак!C:BG, 24, FALSE)+E202*2-U202-W202-Y202-Z202</f>
        <v>#N/A</v>
      </c>
    </row>
    <row r="203" spans="1:42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IF(ISNA(VLOOKUP(C203,Вчера_КовиВак!C:C, 1, FALSE)),"ошибка",0)</f>
        <v>ошибка</v>
      </c>
      <c r="AD203" s="55"/>
      <c r="AE203" s="53" t="e">
        <f>D203-E203-VLOOKUP(C203, Вчера_КовиВак!C:BG, 2, FALSE)</f>
        <v>#N/A</v>
      </c>
      <c r="AF203" s="53" t="e">
        <f>F203-G203-VLOOKUP(C203, Вчера_КовиВак!C:BG, 4, FALSE)</f>
        <v>#N/A</v>
      </c>
      <c r="AG203" s="53" t="e">
        <f>H203-I203-VLOOKUP(C203, Вчера_КовиВак!C:BG, 6, FALSE)</f>
        <v>#N/A</v>
      </c>
      <c r="AH203" s="53" t="e">
        <f>J203-K203-VLOOKUP(C203, Вчера_КовиВак!C:BG, 8, FALSE)</f>
        <v>#N/A</v>
      </c>
      <c r="AI203" s="53" t="e">
        <f>L203-M203-VLOOKUP(C203, Вчера_КовиВак!C:BG, 10, FALSE)</f>
        <v>#N/A</v>
      </c>
      <c r="AJ203" s="53" t="e">
        <f>N203-O203-VLOOKUP(C203, Вчера_КовиВак!C:BG, 12, FALSE)</f>
        <v>#N/A</v>
      </c>
      <c r="AK203" s="53" t="e">
        <f>P203-Q203-VLOOKUP(C203, Вчера_КовиВак!C:BG, 14, FALSE)</f>
        <v>#N/A</v>
      </c>
      <c r="AL203" s="53" t="e">
        <f>R203-S203-VLOOKUP(C203, Вчера_КовиВак!C:BG, 16, FALSE)</f>
        <v>#N/A</v>
      </c>
      <c r="AM203" s="53" t="e">
        <f>T203-U203-VLOOKUP(C203, Вчера_КовиВак!C:BG, 18, FALSE)</f>
        <v>#N/A</v>
      </c>
      <c r="AN203" s="53" t="e">
        <f>V203-W203-VLOOKUP(C203, Вчера_КовиВак!C:BG, 20, FALSE)</f>
        <v>#N/A</v>
      </c>
      <c r="AO203" s="53" t="e">
        <f>X203-Y203-VLOOKUP(C203, Вчера_КовиВак!C:BG, 22, FALSE)</f>
        <v>#N/A</v>
      </c>
      <c r="AP203" s="53" t="e">
        <f>VLOOKUP(C203, Вчера_КовиВак!C:BG, 24, FALSE)+E203*2-U203-W203-Y203-Z203</f>
        <v>#N/A</v>
      </c>
    </row>
    <row r="204" spans="1:42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IF(ISNA(VLOOKUP(C204,Вчера_КовиВак!C:C, 1, FALSE)),"ошибка",0)</f>
        <v>ошибка</v>
      </c>
      <c r="AD204" s="55"/>
      <c r="AE204" s="53" t="e">
        <f>D204-E204-VLOOKUP(C204, Вчера_КовиВак!C:BG, 2, FALSE)</f>
        <v>#N/A</v>
      </c>
      <c r="AF204" s="53" t="e">
        <f>F204-G204-VLOOKUP(C204, Вчера_КовиВак!C:BG, 4, FALSE)</f>
        <v>#N/A</v>
      </c>
      <c r="AG204" s="53" t="e">
        <f>H204-I204-VLOOKUP(C204, Вчера_КовиВак!C:BG, 6, FALSE)</f>
        <v>#N/A</v>
      </c>
      <c r="AH204" s="53" t="e">
        <f>J204-K204-VLOOKUP(C204, Вчера_КовиВак!C:BG, 8, FALSE)</f>
        <v>#N/A</v>
      </c>
      <c r="AI204" s="53" t="e">
        <f>L204-M204-VLOOKUP(C204, Вчера_КовиВак!C:BG, 10, FALSE)</f>
        <v>#N/A</v>
      </c>
      <c r="AJ204" s="53" t="e">
        <f>N204-O204-VLOOKUP(C204, Вчера_КовиВак!C:BG, 12, FALSE)</f>
        <v>#N/A</v>
      </c>
      <c r="AK204" s="53" t="e">
        <f>P204-Q204-VLOOKUP(C204, Вчера_КовиВак!C:BG, 14, FALSE)</f>
        <v>#N/A</v>
      </c>
      <c r="AL204" s="53" t="e">
        <f>R204-S204-VLOOKUP(C204, Вчера_КовиВак!C:BG, 16, FALSE)</f>
        <v>#N/A</v>
      </c>
      <c r="AM204" s="53" t="e">
        <f>T204-U204-VLOOKUP(C204, Вчера_КовиВак!C:BG, 18, FALSE)</f>
        <v>#N/A</v>
      </c>
      <c r="AN204" s="53" t="e">
        <f>V204-W204-VLOOKUP(C204, Вчера_КовиВак!C:BG, 20, FALSE)</f>
        <v>#N/A</v>
      </c>
      <c r="AO204" s="53" t="e">
        <f>X204-Y204-VLOOKUP(C204, Вчера_КовиВак!C:BG, 22, FALSE)</f>
        <v>#N/A</v>
      </c>
      <c r="AP204" s="53" t="e">
        <f>VLOOKUP(C204, Вчера_КовиВак!C:BG, 24, FALSE)+E204*2-U204-W204-Y204-Z204</f>
        <v>#N/A</v>
      </c>
    </row>
    <row r="205" spans="1:42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IF(ISNA(VLOOKUP(C205,Вчера_КовиВак!C:C, 1, FALSE)),"ошибка",0)</f>
        <v>ошибка</v>
      </c>
      <c r="AD205" s="55"/>
      <c r="AE205" s="53" t="e">
        <f>D205-E205-VLOOKUP(C205, Вчера_КовиВак!C:BG, 2, FALSE)</f>
        <v>#N/A</v>
      </c>
      <c r="AF205" s="53" t="e">
        <f>F205-G205-VLOOKUP(C205, Вчера_КовиВак!C:BG, 4, FALSE)</f>
        <v>#N/A</v>
      </c>
      <c r="AG205" s="53" t="e">
        <f>H205-I205-VLOOKUP(C205, Вчера_КовиВак!C:BG, 6, FALSE)</f>
        <v>#N/A</v>
      </c>
      <c r="AH205" s="53" t="e">
        <f>J205-K205-VLOOKUP(C205, Вчера_КовиВак!C:BG, 8, FALSE)</f>
        <v>#N/A</v>
      </c>
      <c r="AI205" s="53" t="e">
        <f>L205-M205-VLOOKUP(C205, Вчера_КовиВак!C:BG, 10, FALSE)</f>
        <v>#N/A</v>
      </c>
      <c r="AJ205" s="53" t="e">
        <f>N205-O205-VLOOKUP(C205, Вчера_КовиВак!C:BG, 12, FALSE)</f>
        <v>#N/A</v>
      </c>
      <c r="AK205" s="53" t="e">
        <f>P205-Q205-VLOOKUP(C205, Вчера_КовиВак!C:BG, 14, FALSE)</f>
        <v>#N/A</v>
      </c>
      <c r="AL205" s="53" t="e">
        <f>R205-S205-VLOOKUP(C205, Вчера_КовиВак!C:BG, 16, FALSE)</f>
        <v>#N/A</v>
      </c>
      <c r="AM205" s="53" t="e">
        <f>T205-U205-VLOOKUP(C205, Вчера_КовиВак!C:BG, 18, FALSE)</f>
        <v>#N/A</v>
      </c>
      <c r="AN205" s="53" t="e">
        <f>V205-W205-VLOOKUP(C205, Вчера_КовиВак!C:BG, 20, FALSE)</f>
        <v>#N/A</v>
      </c>
      <c r="AO205" s="53" t="e">
        <f>X205-Y205-VLOOKUP(C205, Вчера_КовиВак!C:BG, 22, FALSE)</f>
        <v>#N/A</v>
      </c>
      <c r="AP205" s="53" t="e">
        <f>VLOOKUP(C205, Вчера_КовиВак!C:BG, 24, FALSE)+E205*2-U205-W205-Y205-Z205</f>
        <v>#N/A</v>
      </c>
    </row>
    <row r="206" spans="1:42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IF(ISNA(VLOOKUP(C206,Вчера_КовиВак!C:C, 1, FALSE)),"ошибка",0)</f>
        <v>ошибка</v>
      </c>
      <c r="AD206" s="55"/>
      <c r="AE206" s="53" t="e">
        <f>D206-E206-VLOOKUP(C206, Вчера_КовиВак!C:BG, 2, FALSE)</f>
        <v>#N/A</v>
      </c>
      <c r="AF206" s="53" t="e">
        <f>F206-G206-VLOOKUP(C206, Вчера_КовиВак!C:BG, 4, FALSE)</f>
        <v>#N/A</v>
      </c>
      <c r="AG206" s="53" t="e">
        <f>H206-I206-VLOOKUP(C206, Вчера_КовиВак!C:BG, 6, FALSE)</f>
        <v>#N/A</v>
      </c>
      <c r="AH206" s="53" t="e">
        <f>J206-K206-VLOOKUP(C206, Вчера_КовиВак!C:BG, 8, FALSE)</f>
        <v>#N/A</v>
      </c>
      <c r="AI206" s="53" t="e">
        <f>L206-M206-VLOOKUP(C206, Вчера_КовиВак!C:BG, 10, FALSE)</f>
        <v>#N/A</v>
      </c>
      <c r="AJ206" s="53" t="e">
        <f>N206-O206-VLOOKUP(C206, Вчера_КовиВак!C:BG, 12, FALSE)</f>
        <v>#N/A</v>
      </c>
      <c r="AK206" s="53" t="e">
        <f>P206-Q206-VLOOKUP(C206, Вчера_КовиВак!C:BG, 14, FALSE)</f>
        <v>#N/A</v>
      </c>
      <c r="AL206" s="53" t="e">
        <f>R206-S206-VLOOKUP(C206, Вчера_КовиВак!C:BG, 16, FALSE)</f>
        <v>#N/A</v>
      </c>
      <c r="AM206" s="53" t="e">
        <f>T206-U206-VLOOKUP(C206, Вчера_КовиВак!C:BG, 18, FALSE)</f>
        <v>#N/A</v>
      </c>
      <c r="AN206" s="53" t="e">
        <f>V206-W206-VLOOKUP(C206, Вчера_КовиВак!C:BG, 20, FALSE)</f>
        <v>#N/A</v>
      </c>
      <c r="AO206" s="53" t="e">
        <f>X206-Y206-VLOOKUP(C206, Вчера_КовиВак!C:BG, 22, FALSE)</f>
        <v>#N/A</v>
      </c>
      <c r="AP206" s="53" t="e">
        <f>VLOOKUP(C206, Вчера_КовиВак!C:BG, 24, FALSE)+E206*2-U206-W206-Y206-Z206</f>
        <v>#N/A</v>
      </c>
    </row>
    <row r="207" spans="1:42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IF(ISNA(VLOOKUP(C207,Вчера_КовиВак!C:C, 1, FALSE)),"ошибка",0)</f>
        <v>ошибка</v>
      </c>
      <c r="AD207" s="55"/>
      <c r="AE207" s="53" t="e">
        <f>D207-E207-VLOOKUP(C207, Вчера_КовиВак!C:BG, 2, FALSE)</f>
        <v>#N/A</v>
      </c>
      <c r="AF207" s="53" t="e">
        <f>F207-G207-VLOOKUP(C207, Вчера_КовиВак!C:BG, 4, FALSE)</f>
        <v>#N/A</v>
      </c>
      <c r="AG207" s="53" t="e">
        <f>H207-I207-VLOOKUP(C207, Вчера_КовиВак!C:BG, 6, FALSE)</f>
        <v>#N/A</v>
      </c>
      <c r="AH207" s="53" t="e">
        <f>J207-K207-VLOOKUP(C207, Вчера_КовиВак!C:BG, 8, FALSE)</f>
        <v>#N/A</v>
      </c>
      <c r="AI207" s="53" t="e">
        <f>L207-M207-VLOOKUP(C207, Вчера_КовиВак!C:BG, 10, FALSE)</f>
        <v>#N/A</v>
      </c>
      <c r="AJ207" s="53" t="e">
        <f>N207-O207-VLOOKUP(C207, Вчера_КовиВак!C:BG, 12, FALSE)</f>
        <v>#N/A</v>
      </c>
      <c r="AK207" s="53" t="e">
        <f>P207-Q207-VLOOKUP(C207, Вчера_КовиВак!C:BG, 14, FALSE)</f>
        <v>#N/A</v>
      </c>
      <c r="AL207" s="53" t="e">
        <f>R207-S207-VLOOKUP(C207, Вчера_КовиВак!C:BG, 16, FALSE)</f>
        <v>#N/A</v>
      </c>
      <c r="AM207" s="53" t="e">
        <f>T207-U207-VLOOKUP(C207, Вчера_КовиВак!C:BG, 18, FALSE)</f>
        <v>#N/A</v>
      </c>
      <c r="AN207" s="53" t="e">
        <f>V207-W207-VLOOKUP(C207, Вчера_КовиВак!C:BG, 20, FALSE)</f>
        <v>#N/A</v>
      </c>
      <c r="AO207" s="53" t="e">
        <f>X207-Y207-VLOOKUP(C207, Вчера_КовиВак!C:BG, 22, FALSE)</f>
        <v>#N/A</v>
      </c>
      <c r="AP207" s="53" t="e">
        <f>VLOOKUP(C207, Вчера_КовиВак!C:BG, 24, FALSE)+E207*2-U207-W207-Y207-Z207</f>
        <v>#N/A</v>
      </c>
    </row>
    <row r="208" spans="1:42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IF(ISNA(VLOOKUP(C208,Вчера_КовиВак!C:C, 1, FALSE)),"ошибка",0)</f>
        <v>ошибка</v>
      </c>
      <c r="AD208" s="55"/>
      <c r="AE208" s="53" t="e">
        <f>D208-E208-VLOOKUP(C208, Вчера_КовиВак!C:BG, 2, FALSE)</f>
        <v>#N/A</v>
      </c>
      <c r="AF208" s="53" t="e">
        <f>F208-G208-VLOOKUP(C208, Вчера_КовиВак!C:BG, 4, FALSE)</f>
        <v>#N/A</v>
      </c>
      <c r="AG208" s="53" t="e">
        <f>H208-I208-VLOOKUP(C208, Вчера_КовиВак!C:BG, 6, FALSE)</f>
        <v>#N/A</v>
      </c>
      <c r="AH208" s="53" t="e">
        <f>J208-K208-VLOOKUP(C208, Вчера_КовиВак!C:BG, 8, FALSE)</f>
        <v>#N/A</v>
      </c>
      <c r="AI208" s="53" t="e">
        <f>L208-M208-VLOOKUP(C208, Вчера_КовиВак!C:BG, 10, FALSE)</f>
        <v>#N/A</v>
      </c>
      <c r="AJ208" s="53" t="e">
        <f>N208-O208-VLOOKUP(C208, Вчера_КовиВак!C:BG, 12, FALSE)</f>
        <v>#N/A</v>
      </c>
      <c r="AK208" s="53" t="e">
        <f>P208-Q208-VLOOKUP(C208, Вчера_КовиВак!C:BG, 14, FALSE)</f>
        <v>#N/A</v>
      </c>
      <c r="AL208" s="53" t="e">
        <f>R208-S208-VLOOKUP(C208, Вчера_КовиВак!C:BG, 16, FALSE)</f>
        <v>#N/A</v>
      </c>
      <c r="AM208" s="53" t="e">
        <f>T208-U208-VLOOKUP(C208, Вчера_КовиВак!C:BG, 18, FALSE)</f>
        <v>#N/A</v>
      </c>
      <c r="AN208" s="53" t="e">
        <f>V208-W208-VLOOKUP(C208, Вчера_КовиВак!C:BG, 20, FALSE)</f>
        <v>#N/A</v>
      </c>
      <c r="AO208" s="53" t="e">
        <f>X208-Y208-VLOOKUP(C208, Вчера_КовиВак!C:BG, 22, FALSE)</f>
        <v>#N/A</v>
      </c>
      <c r="AP208" s="53" t="e">
        <f>VLOOKUP(C208, Вчера_КовиВак!C:BG, 24, FALSE)+E208*2-U208-W208-Y208-Z208</f>
        <v>#N/A</v>
      </c>
    </row>
    <row r="209" spans="1:42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IF(ISNA(VLOOKUP(C209,Вчера_КовиВак!C:C, 1, FALSE)),"ошибка",0)</f>
        <v>ошибка</v>
      </c>
      <c r="AD209" s="55"/>
      <c r="AE209" s="53" t="e">
        <f>D209-E209-VLOOKUP(C209, Вчера_КовиВак!C:BG, 2, FALSE)</f>
        <v>#N/A</v>
      </c>
      <c r="AF209" s="53" t="e">
        <f>F209-G209-VLOOKUP(C209, Вчера_КовиВак!C:BG, 4, FALSE)</f>
        <v>#N/A</v>
      </c>
      <c r="AG209" s="53" t="e">
        <f>H209-I209-VLOOKUP(C209, Вчера_КовиВак!C:BG, 6, FALSE)</f>
        <v>#N/A</v>
      </c>
      <c r="AH209" s="53" t="e">
        <f>J209-K209-VLOOKUP(C209, Вчера_КовиВак!C:BG, 8, FALSE)</f>
        <v>#N/A</v>
      </c>
      <c r="AI209" s="53" t="e">
        <f>L209-M209-VLOOKUP(C209, Вчера_КовиВак!C:BG, 10, FALSE)</f>
        <v>#N/A</v>
      </c>
      <c r="AJ209" s="53" t="e">
        <f>N209-O209-VLOOKUP(C209, Вчера_КовиВак!C:BG, 12, FALSE)</f>
        <v>#N/A</v>
      </c>
      <c r="AK209" s="53" t="e">
        <f>P209-Q209-VLOOKUP(C209, Вчера_КовиВак!C:BG, 14, FALSE)</f>
        <v>#N/A</v>
      </c>
      <c r="AL209" s="53" t="e">
        <f>R209-S209-VLOOKUP(C209, Вчера_КовиВак!C:BG, 16, FALSE)</f>
        <v>#N/A</v>
      </c>
      <c r="AM209" s="53" t="e">
        <f>T209-U209-VLOOKUP(C209, Вчера_КовиВак!C:BG, 18, FALSE)</f>
        <v>#N/A</v>
      </c>
      <c r="AN209" s="53" t="e">
        <f>V209-W209-VLOOKUP(C209, Вчера_КовиВак!C:BG, 20, FALSE)</f>
        <v>#N/A</v>
      </c>
      <c r="AO209" s="53" t="e">
        <f>X209-Y209-VLOOKUP(C209, Вчера_КовиВак!C:BG, 22, FALSE)</f>
        <v>#N/A</v>
      </c>
      <c r="AP209" s="53" t="e">
        <f>VLOOKUP(C209, Вчера_КовиВак!C:BG, 24, FALSE)+E209*2-U209-W209-Y209-Z209</f>
        <v>#N/A</v>
      </c>
    </row>
    <row r="210" spans="1:42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IF(ISNA(VLOOKUP(C210,Вчера_КовиВак!C:C, 1, FALSE)),"ошибка",0)</f>
        <v>ошибка</v>
      </c>
      <c r="AD210" s="55"/>
      <c r="AE210" s="53" t="e">
        <f>D210-E210-VLOOKUP(C210, Вчера_КовиВак!C:BG, 2, FALSE)</f>
        <v>#N/A</v>
      </c>
      <c r="AF210" s="53" t="e">
        <f>F210-G210-VLOOKUP(C210, Вчера_КовиВак!C:BG, 4, FALSE)</f>
        <v>#N/A</v>
      </c>
      <c r="AG210" s="53" t="e">
        <f>H210-I210-VLOOKUP(C210, Вчера_КовиВак!C:BG, 6, FALSE)</f>
        <v>#N/A</v>
      </c>
      <c r="AH210" s="53" t="e">
        <f>J210-K210-VLOOKUP(C210, Вчера_КовиВак!C:BG, 8, FALSE)</f>
        <v>#N/A</v>
      </c>
      <c r="AI210" s="53" t="e">
        <f>L210-M210-VLOOKUP(C210, Вчера_КовиВак!C:BG, 10, FALSE)</f>
        <v>#N/A</v>
      </c>
      <c r="AJ210" s="53" t="e">
        <f>N210-O210-VLOOKUP(C210, Вчера_КовиВак!C:BG, 12, FALSE)</f>
        <v>#N/A</v>
      </c>
      <c r="AK210" s="53" t="e">
        <f>P210-Q210-VLOOKUP(C210, Вчера_КовиВак!C:BG, 14, FALSE)</f>
        <v>#N/A</v>
      </c>
      <c r="AL210" s="53" t="e">
        <f>R210-S210-VLOOKUP(C210, Вчера_КовиВак!C:BG, 16, FALSE)</f>
        <v>#N/A</v>
      </c>
      <c r="AM210" s="53" t="e">
        <f>T210-U210-VLOOKUP(C210, Вчера_КовиВак!C:BG, 18, FALSE)</f>
        <v>#N/A</v>
      </c>
      <c r="AN210" s="53" t="e">
        <f>V210-W210-VLOOKUP(C210, Вчера_КовиВак!C:BG, 20, FALSE)</f>
        <v>#N/A</v>
      </c>
      <c r="AO210" s="53" t="e">
        <f>X210-Y210-VLOOKUP(C210, Вчера_КовиВак!C:BG, 22, FALSE)</f>
        <v>#N/A</v>
      </c>
      <c r="AP210" s="53" t="e">
        <f>VLOOKUP(C210, Вчера_КовиВак!C:BG, 24, FALSE)+E210*2-U210-W210-Y210-Z210</f>
        <v>#N/A</v>
      </c>
    </row>
    <row r="211" spans="1:42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IF(ISNA(VLOOKUP(C211,Вчера_КовиВак!C:C, 1, FALSE)),"ошибка",0)</f>
        <v>ошибка</v>
      </c>
      <c r="AD211" s="55"/>
      <c r="AE211" s="53" t="e">
        <f>D211-E211-VLOOKUP(C211, Вчера_КовиВак!C:BG, 2, FALSE)</f>
        <v>#N/A</v>
      </c>
      <c r="AF211" s="53" t="e">
        <f>F211-G211-VLOOKUP(C211, Вчера_КовиВак!C:BG, 4, FALSE)</f>
        <v>#N/A</v>
      </c>
      <c r="AG211" s="53" t="e">
        <f>H211-I211-VLOOKUP(C211, Вчера_КовиВак!C:BG, 6, FALSE)</f>
        <v>#N/A</v>
      </c>
      <c r="AH211" s="53" t="e">
        <f>J211-K211-VLOOKUP(C211, Вчера_КовиВак!C:BG, 8, FALSE)</f>
        <v>#N/A</v>
      </c>
      <c r="AI211" s="53" t="e">
        <f>L211-M211-VLOOKUP(C211, Вчера_КовиВак!C:BG, 10, FALSE)</f>
        <v>#N/A</v>
      </c>
      <c r="AJ211" s="53" t="e">
        <f>N211-O211-VLOOKUP(C211, Вчера_КовиВак!C:BG, 12, FALSE)</f>
        <v>#N/A</v>
      </c>
      <c r="AK211" s="53" t="e">
        <f>P211-Q211-VLOOKUP(C211, Вчера_КовиВак!C:BG, 14, FALSE)</f>
        <v>#N/A</v>
      </c>
      <c r="AL211" s="53" t="e">
        <f>R211-S211-VLOOKUP(C211, Вчера_КовиВак!C:BG, 16, FALSE)</f>
        <v>#N/A</v>
      </c>
      <c r="AM211" s="53" t="e">
        <f>T211-U211-VLOOKUP(C211, Вчера_КовиВак!C:BG, 18, FALSE)</f>
        <v>#N/A</v>
      </c>
      <c r="AN211" s="53" t="e">
        <f>V211-W211-VLOOKUP(C211, Вчера_КовиВак!C:BG, 20, FALSE)</f>
        <v>#N/A</v>
      </c>
      <c r="AO211" s="53" t="e">
        <f>X211-Y211-VLOOKUP(C211, Вчера_КовиВак!C:BG, 22, FALSE)</f>
        <v>#N/A</v>
      </c>
      <c r="AP211" s="53" t="e">
        <f>VLOOKUP(C211, Вчера_КовиВак!C:BG, 24, FALSE)+E211*2-U211-W211-Y211-Z211</f>
        <v>#N/A</v>
      </c>
    </row>
    <row r="212" spans="1:42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IF(ISNA(VLOOKUP(C212,Вчера_КовиВак!C:C, 1, FALSE)),"ошибка",0)</f>
        <v>ошибка</v>
      </c>
      <c r="AD212" s="55"/>
      <c r="AE212" s="53" t="e">
        <f>D212-E212-VLOOKUP(C212, Вчера_КовиВак!C:BG, 2, FALSE)</f>
        <v>#N/A</v>
      </c>
      <c r="AF212" s="53" t="e">
        <f>F212-G212-VLOOKUP(C212, Вчера_КовиВак!C:BG, 4, FALSE)</f>
        <v>#N/A</v>
      </c>
      <c r="AG212" s="53" t="e">
        <f>H212-I212-VLOOKUP(C212, Вчера_КовиВак!C:BG, 6, FALSE)</f>
        <v>#N/A</v>
      </c>
      <c r="AH212" s="53" t="e">
        <f>J212-K212-VLOOKUP(C212, Вчера_КовиВак!C:BG, 8, FALSE)</f>
        <v>#N/A</v>
      </c>
      <c r="AI212" s="53" t="e">
        <f>L212-M212-VLOOKUP(C212, Вчера_КовиВак!C:BG, 10, FALSE)</f>
        <v>#N/A</v>
      </c>
      <c r="AJ212" s="53" t="e">
        <f>N212-O212-VLOOKUP(C212, Вчера_КовиВак!C:BG, 12, FALSE)</f>
        <v>#N/A</v>
      </c>
      <c r="AK212" s="53" t="e">
        <f>P212-Q212-VLOOKUP(C212, Вчера_КовиВак!C:BG, 14, FALSE)</f>
        <v>#N/A</v>
      </c>
      <c r="AL212" s="53" t="e">
        <f>R212-S212-VLOOKUP(C212, Вчера_КовиВак!C:BG, 16, FALSE)</f>
        <v>#N/A</v>
      </c>
      <c r="AM212" s="53" t="e">
        <f>T212-U212-VLOOKUP(C212, Вчера_КовиВак!C:BG, 18, FALSE)</f>
        <v>#N/A</v>
      </c>
      <c r="AN212" s="53" t="e">
        <f>V212-W212-VLOOKUP(C212, Вчера_КовиВак!C:BG, 20, FALSE)</f>
        <v>#N/A</v>
      </c>
      <c r="AO212" s="53" t="e">
        <f>X212-Y212-VLOOKUP(C212, Вчера_КовиВак!C:BG, 22, FALSE)</f>
        <v>#N/A</v>
      </c>
      <c r="AP212" s="53" t="e">
        <f>VLOOKUP(C212, Вчера_КовиВак!C:BG, 24, FALSE)+E212*2-U212-W212-Y212-Z212</f>
        <v>#N/A</v>
      </c>
    </row>
    <row r="213" spans="1:42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IF(ISNA(VLOOKUP(C213,Вчера_КовиВак!C:C, 1, FALSE)),"ошибка",0)</f>
        <v>ошибка</v>
      </c>
      <c r="AD213" s="55"/>
      <c r="AE213" s="53" t="e">
        <f>D213-E213-VLOOKUP(C213, Вчера_КовиВак!C:BG, 2, FALSE)</f>
        <v>#N/A</v>
      </c>
      <c r="AF213" s="53" t="e">
        <f>F213-G213-VLOOKUP(C213, Вчера_КовиВак!C:BG, 4, FALSE)</f>
        <v>#N/A</v>
      </c>
      <c r="AG213" s="53" t="e">
        <f>H213-I213-VLOOKUP(C213, Вчера_КовиВак!C:BG, 6, FALSE)</f>
        <v>#N/A</v>
      </c>
      <c r="AH213" s="53" t="e">
        <f>J213-K213-VLOOKUP(C213, Вчера_КовиВак!C:BG, 8, FALSE)</f>
        <v>#N/A</v>
      </c>
      <c r="AI213" s="53" t="e">
        <f>L213-M213-VLOOKUP(C213, Вчера_КовиВак!C:BG, 10, FALSE)</f>
        <v>#N/A</v>
      </c>
      <c r="AJ213" s="53" t="e">
        <f>N213-O213-VLOOKUP(C213, Вчера_КовиВак!C:BG, 12, FALSE)</f>
        <v>#N/A</v>
      </c>
      <c r="AK213" s="53" t="e">
        <f>P213-Q213-VLOOKUP(C213, Вчера_КовиВак!C:BG, 14, FALSE)</f>
        <v>#N/A</v>
      </c>
      <c r="AL213" s="53" t="e">
        <f>R213-S213-VLOOKUP(C213, Вчера_КовиВак!C:BG, 16, FALSE)</f>
        <v>#N/A</v>
      </c>
      <c r="AM213" s="53" t="e">
        <f>T213-U213-VLOOKUP(C213, Вчера_КовиВак!C:BG, 18, FALSE)</f>
        <v>#N/A</v>
      </c>
      <c r="AN213" s="53" t="e">
        <f>V213-W213-VLOOKUP(C213, Вчера_КовиВак!C:BG, 20, FALSE)</f>
        <v>#N/A</v>
      </c>
      <c r="AO213" s="53" t="e">
        <f>X213-Y213-VLOOKUP(C213, Вчера_КовиВак!C:BG, 22, FALSE)</f>
        <v>#N/A</v>
      </c>
      <c r="AP213" s="53" t="e">
        <f>VLOOKUP(C213, Вчера_КовиВак!C:BG, 24, FALSE)+E213*2-U213-W213-Y213-Z213</f>
        <v>#N/A</v>
      </c>
    </row>
    <row r="214" spans="1:42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IF(ISNA(VLOOKUP(C214,Вчера_КовиВак!C:C, 1, FALSE)),"ошибка",0)</f>
        <v>ошибка</v>
      </c>
      <c r="AD214" s="55"/>
      <c r="AE214" s="53" t="e">
        <f>D214-E214-VLOOKUP(C214, Вчера_КовиВак!C:BG, 2, FALSE)</f>
        <v>#N/A</v>
      </c>
      <c r="AF214" s="53" t="e">
        <f>F214-G214-VLOOKUP(C214, Вчера_КовиВак!C:BG, 4, FALSE)</f>
        <v>#N/A</v>
      </c>
      <c r="AG214" s="53" t="e">
        <f>H214-I214-VLOOKUP(C214, Вчера_КовиВак!C:BG, 6, FALSE)</f>
        <v>#N/A</v>
      </c>
      <c r="AH214" s="53" t="e">
        <f>J214-K214-VLOOKUP(C214, Вчера_КовиВак!C:BG, 8, FALSE)</f>
        <v>#N/A</v>
      </c>
      <c r="AI214" s="53" t="e">
        <f>L214-M214-VLOOKUP(C214, Вчера_КовиВак!C:BG, 10, FALSE)</f>
        <v>#N/A</v>
      </c>
      <c r="AJ214" s="53" t="e">
        <f>N214-O214-VLOOKUP(C214, Вчера_КовиВак!C:BG, 12, FALSE)</f>
        <v>#N/A</v>
      </c>
      <c r="AK214" s="53" t="e">
        <f>P214-Q214-VLOOKUP(C214, Вчера_КовиВак!C:BG, 14, FALSE)</f>
        <v>#N/A</v>
      </c>
      <c r="AL214" s="53" t="e">
        <f>R214-S214-VLOOKUP(C214, Вчера_КовиВак!C:BG, 16, FALSE)</f>
        <v>#N/A</v>
      </c>
      <c r="AM214" s="53" t="e">
        <f>T214-U214-VLOOKUP(C214, Вчера_КовиВак!C:BG, 18, FALSE)</f>
        <v>#N/A</v>
      </c>
      <c r="AN214" s="53" t="e">
        <f>V214-W214-VLOOKUP(C214, Вчера_КовиВак!C:BG, 20, FALSE)</f>
        <v>#N/A</v>
      </c>
      <c r="AO214" s="53" t="e">
        <f>X214-Y214-VLOOKUP(C214, Вчера_КовиВак!C:BG, 22, FALSE)</f>
        <v>#N/A</v>
      </c>
      <c r="AP214" s="53" t="e">
        <f>VLOOKUP(C214, Вчера_КовиВак!C:BG, 24, FALSE)+E214*2-U214-W214-Y214-Z214</f>
        <v>#N/A</v>
      </c>
    </row>
    <row r="215" spans="1:42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IF(ISNA(VLOOKUP(C215,Вчера_КовиВак!C:C, 1, FALSE)),"ошибка",0)</f>
        <v>ошибка</v>
      </c>
      <c r="AD215" s="55"/>
      <c r="AE215" s="53" t="e">
        <f>D215-E215-VLOOKUP(C215, Вчера_КовиВак!C:BG, 2, FALSE)</f>
        <v>#N/A</v>
      </c>
      <c r="AF215" s="53" t="e">
        <f>F215-G215-VLOOKUP(C215, Вчера_КовиВак!C:BG, 4, FALSE)</f>
        <v>#N/A</v>
      </c>
      <c r="AG215" s="53" t="e">
        <f>H215-I215-VLOOKUP(C215, Вчера_КовиВак!C:BG, 6, FALSE)</f>
        <v>#N/A</v>
      </c>
      <c r="AH215" s="53" t="e">
        <f>J215-K215-VLOOKUP(C215, Вчера_КовиВак!C:BG, 8, FALSE)</f>
        <v>#N/A</v>
      </c>
      <c r="AI215" s="53" t="e">
        <f>L215-M215-VLOOKUP(C215, Вчера_КовиВак!C:BG, 10, FALSE)</f>
        <v>#N/A</v>
      </c>
      <c r="AJ215" s="53" t="e">
        <f>N215-O215-VLOOKUP(C215, Вчера_КовиВак!C:BG, 12, FALSE)</f>
        <v>#N/A</v>
      </c>
      <c r="AK215" s="53" t="e">
        <f>P215-Q215-VLOOKUP(C215, Вчера_КовиВак!C:BG, 14, FALSE)</f>
        <v>#N/A</v>
      </c>
      <c r="AL215" s="53" t="e">
        <f>R215-S215-VLOOKUP(C215, Вчера_КовиВак!C:BG, 16, FALSE)</f>
        <v>#N/A</v>
      </c>
      <c r="AM215" s="53" t="e">
        <f>T215-U215-VLOOKUP(C215, Вчера_КовиВак!C:BG, 18, FALSE)</f>
        <v>#N/A</v>
      </c>
      <c r="AN215" s="53" t="e">
        <f>V215-W215-VLOOKUP(C215, Вчера_КовиВак!C:BG, 20, FALSE)</f>
        <v>#N/A</v>
      </c>
      <c r="AO215" s="53" t="e">
        <f>X215-Y215-VLOOKUP(C215, Вчера_КовиВак!C:BG, 22, FALSE)</f>
        <v>#N/A</v>
      </c>
      <c r="AP215" s="53" t="e">
        <f>VLOOKUP(C215, Вчера_КовиВак!C:BG, 24, FALSE)+E215*2-U215-W215-Y215-Z215</f>
        <v>#N/A</v>
      </c>
    </row>
    <row r="216" spans="1:42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IF(ISNA(VLOOKUP(C216,Вчера_КовиВак!C:C, 1, FALSE)),"ошибка",0)</f>
        <v>ошибка</v>
      </c>
      <c r="AD216" s="55"/>
      <c r="AE216" s="53" t="e">
        <f>D216-E216-VLOOKUP(C216, Вчера_КовиВак!C:BG, 2, FALSE)</f>
        <v>#N/A</v>
      </c>
      <c r="AF216" s="53" t="e">
        <f>F216-G216-VLOOKUP(C216, Вчера_КовиВак!C:BG, 4, FALSE)</f>
        <v>#N/A</v>
      </c>
      <c r="AG216" s="53" t="e">
        <f>H216-I216-VLOOKUP(C216, Вчера_КовиВак!C:BG, 6, FALSE)</f>
        <v>#N/A</v>
      </c>
      <c r="AH216" s="53" t="e">
        <f>J216-K216-VLOOKUP(C216, Вчера_КовиВак!C:BG, 8, FALSE)</f>
        <v>#N/A</v>
      </c>
      <c r="AI216" s="53" t="e">
        <f>L216-M216-VLOOKUP(C216, Вчера_КовиВак!C:BG, 10, FALSE)</f>
        <v>#N/A</v>
      </c>
      <c r="AJ216" s="53" t="e">
        <f>N216-O216-VLOOKUP(C216, Вчера_КовиВак!C:BG, 12, FALSE)</f>
        <v>#N/A</v>
      </c>
      <c r="AK216" s="53" t="e">
        <f>P216-Q216-VLOOKUP(C216, Вчера_КовиВак!C:BG, 14, FALSE)</f>
        <v>#N/A</v>
      </c>
      <c r="AL216" s="53" t="e">
        <f>R216-S216-VLOOKUP(C216, Вчера_КовиВак!C:BG, 16, FALSE)</f>
        <v>#N/A</v>
      </c>
      <c r="AM216" s="53" t="e">
        <f>T216-U216-VLOOKUP(C216, Вчера_КовиВак!C:BG, 18, FALSE)</f>
        <v>#N/A</v>
      </c>
      <c r="AN216" s="53" t="e">
        <f>V216-W216-VLOOKUP(C216, Вчера_КовиВак!C:BG, 20, FALSE)</f>
        <v>#N/A</v>
      </c>
      <c r="AO216" s="53" t="e">
        <f>X216-Y216-VLOOKUP(C216, Вчера_КовиВак!C:BG, 22, FALSE)</f>
        <v>#N/A</v>
      </c>
      <c r="AP216" s="53" t="e">
        <f>VLOOKUP(C216, Вчера_КовиВак!C:BG, 24, FALSE)+E216*2-U216-W216-Y216-Z216</f>
        <v>#N/A</v>
      </c>
    </row>
    <row r="217" spans="1:42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IF(ISNA(VLOOKUP(C217,Вчера_КовиВак!C:C, 1, FALSE)),"ошибка",0)</f>
        <v>ошибка</v>
      </c>
      <c r="AD217" s="55"/>
      <c r="AE217" s="53" t="e">
        <f>D217-E217-VLOOKUP(C217, Вчера_КовиВак!C:BG, 2, FALSE)</f>
        <v>#N/A</v>
      </c>
      <c r="AF217" s="53" t="e">
        <f>F217-G217-VLOOKUP(C217, Вчера_КовиВак!C:BG, 4, FALSE)</f>
        <v>#N/A</v>
      </c>
      <c r="AG217" s="53" t="e">
        <f>H217-I217-VLOOKUP(C217, Вчера_КовиВак!C:BG, 6, FALSE)</f>
        <v>#N/A</v>
      </c>
      <c r="AH217" s="53" t="e">
        <f>J217-K217-VLOOKUP(C217, Вчера_КовиВак!C:BG, 8, FALSE)</f>
        <v>#N/A</v>
      </c>
      <c r="AI217" s="53" t="e">
        <f>L217-M217-VLOOKUP(C217, Вчера_КовиВак!C:BG, 10, FALSE)</f>
        <v>#N/A</v>
      </c>
      <c r="AJ217" s="53" t="e">
        <f>N217-O217-VLOOKUP(C217, Вчера_КовиВак!C:BG, 12, FALSE)</f>
        <v>#N/A</v>
      </c>
      <c r="AK217" s="53" t="e">
        <f>P217-Q217-VLOOKUP(C217, Вчера_КовиВак!C:BG, 14, FALSE)</f>
        <v>#N/A</v>
      </c>
      <c r="AL217" s="53" t="e">
        <f>R217-S217-VLOOKUP(C217, Вчера_КовиВак!C:BG, 16, FALSE)</f>
        <v>#N/A</v>
      </c>
      <c r="AM217" s="53" t="e">
        <f>T217-U217-VLOOKUP(C217, Вчера_КовиВак!C:BG, 18, FALSE)</f>
        <v>#N/A</v>
      </c>
      <c r="AN217" s="53" t="e">
        <f>V217-W217-VLOOKUP(C217, Вчера_КовиВак!C:BG, 20, FALSE)</f>
        <v>#N/A</v>
      </c>
      <c r="AO217" s="53" t="e">
        <f>X217-Y217-VLOOKUP(C217, Вчера_КовиВак!C:BG, 22, FALSE)</f>
        <v>#N/A</v>
      </c>
      <c r="AP217" s="53" t="e">
        <f>VLOOKUP(C217, Вчера_КовиВак!C:BG, 24, FALSE)+E217*2-U217-W217-Y217-Z217</f>
        <v>#N/A</v>
      </c>
    </row>
    <row r="218" spans="1:42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IF(ISNA(VLOOKUP(C218,Вчера_КовиВак!C:C, 1, FALSE)),"ошибка",0)</f>
        <v>ошибка</v>
      </c>
      <c r="AD218" s="55"/>
      <c r="AE218" s="53" t="e">
        <f>D218-E218-VLOOKUP(C218, Вчера_КовиВак!C:BG, 2, FALSE)</f>
        <v>#N/A</v>
      </c>
      <c r="AF218" s="53" t="e">
        <f>F218-G218-VLOOKUP(C218, Вчера_КовиВак!C:BG, 4, FALSE)</f>
        <v>#N/A</v>
      </c>
      <c r="AG218" s="53" t="e">
        <f>H218-I218-VLOOKUP(C218, Вчера_КовиВак!C:BG, 6, FALSE)</f>
        <v>#N/A</v>
      </c>
      <c r="AH218" s="53" t="e">
        <f>J218-K218-VLOOKUP(C218, Вчера_КовиВак!C:BG, 8, FALSE)</f>
        <v>#N/A</v>
      </c>
      <c r="AI218" s="53" t="e">
        <f>L218-M218-VLOOKUP(C218, Вчера_КовиВак!C:BG, 10, FALSE)</f>
        <v>#N/A</v>
      </c>
      <c r="AJ218" s="53" t="e">
        <f>N218-O218-VLOOKUP(C218, Вчера_КовиВак!C:BG, 12, FALSE)</f>
        <v>#N/A</v>
      </c>
      <c r="AK218" s="53" t="e">
        <f>P218-Q218-VLOOKUP(C218, Вчера_КовиВак!C:BG, 14, FALSE)</f>
        <v>#N/A</v>
      </c>
      <c r="AL218" s="53" t="e">
        <f>R218-S218-VLOOKUP(C218, Вчера_КовиВак!C:BG, 16, FALSE)</f>
        <v>#N/A</v>
      </c>
      <c r="AM218" s="53" t="e">
        <f>T218-U218-VLOOKUP(C218, Вчера_КовиВак!C:BG, 18, FALSE)</f>
        <v>#N/A</v>
      </c>
      <c r="AN218" s="53" t="e">
        <f>V218-W218-VLOOKUP(C218, Вчера_КовиВак!C:BG, 20, FALSE)</f>
        <v>#N/A</v>
      </c>
      <c r="AO218" s="53" t="e">
        <f>X218-Y218-VLOOKUP(C218, Вчера_КовиВак!C:BG, 22, FALSE)</f>
        <v>#N/A</v>
      </c>
      <c r="AP218" s="53" t="e">
        <f>VLOOKUP(C218, Вчера_КовиВак!C:BG, 24, FALSE)+E218*2-U218-W218-Y218-Z218</f>
        <v>#N/A</v>
      </c>
    </row>
    <row r="219" spans="1:42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IF(ISNA(VLOOKUP(C219,Вчера_КовиВак!C:C, 1, FALSE)),"ошибка",0)</f>
        <v>ошибка</v>
      </c>
      <c r="AD219" s="55"/>
      <c r="AE219" s="53" t="e">
        <f>D219-E219-VLOOKUP(C219, Вчера_КовиВак!C:BG, 2, FALSE)</f>
        <v>#N/A</v>
      </c>
      <c r="AF219" s="53" t="e">
        <f>F219-G219-VLOOKUP(C219, Вчера_КовиВак!C:BG, 4, FALSE)</f>
        <v>#N/A</v>
      </c>
      <c r="AG219" s="53" t="e">
        <f>H219-I219-VLOOKUP(C219, Вчера_КовиВак!C:BG, 6, FALSE)</f>
        <v>#N/A</v>
      </c>
      <c r="AH219" s="53" t="e">
        <f>J219-K219-VLOOKUP(C219, Вчера_КовиВак!C:BG, 8, FALSE)</f>
        <v>#N/A</v>
      </c>
      <c r="AI219" s="53" t="e">
        <f>L219-M219-VLOOKUP(C219, Вчера_КовиВак!C:BG, 10, FALSE)</f>
        <v>#N/A</v>
      </c>
      <c r="AJ219" s="53" t="e">
        <f>N219-O219-VLOOKUP(C219, Вчера_КовиВак!C:BG, 12, FALSE)</f>
        <v>#N/A</v>
      </c>
      <c r="AK219" s="53" t="e">
        <f>P219-Q219-VLOOKUP(C219, Вчера_КовиВак!C:BG, 14, FALSE)</f>
        <v>#N/A</v>
      </c>
      <c r="AL219" s="53" t="e">
        <f>R219-S219-VLOOKUP(C219, Вчера_КовиВак!C:BG, 16, FALSE)</f>
        <v>#N/A</v>
      </c>
      <c r="AM219" s="53" t="e">
        <f>T219-U219-VLOOKUP(C219, Вчера_КовиВак!C:BG, 18, FALSE)</f>
        <v>#N/A</v>
      </c>
      <c r="AN219" s="53" t="e">
        <f>V219-W219-VLOOKUP(C219, Вчера_КовиВак!C:BG, 20, FALSE)</f>
        <v>#N/A</v>
      </c>
      <c r="AO219" s="53" t="e">
        <f>X219-Y219-VLOOKUP(C219, Вчера_КовиВак!C:BG, 22, FALSE)</f>
        <v>#N/A</v>
      </c>
      <c r="AP219" s="53" t="e">
        <f>VLOOKUP(C219, Вчера_КовиВак!C:BG, 24, FALSE)+E219*2-U219-W219-Y219-Z219</f>
        <v>#N/A</v>
      </c>
    </row>
    <row r="220" spans="1:42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IF(ISNA(VLOOKUP(C220,Вчера_КовиВак!C:C, 1, FALSE)),"ошибка",0)</f>
        <v>ошибка</v>
      </c>
      <c r="AD220" s="55"/>
      <c r="AE220" s="53" t="e">
        <f>D220-E220-VLOOKUP(C220, Вчера_КовиВак!C:BG, 2, FALSE)</f>
        <v>#N/A</v>
      </c>
      <c r="AF220" s="53" t="e">
        <f>F220-G220-VLOOKUP(C220, Вчера_КовиВак!C:BG, 4, FALSE)</f>
        <v>#N/A</v>
      </c>
      <c r="AG220" s="53" t="e">
        <f>H220-I220-VLOOKUP(C220, Вчера_КовиВак!C:BG, 6, FALSE)</f>
        <v>#N/A</v>
      </c>
      <c r="AH220" s="53" t="e">
        <f>J220-K220-VLOOKUP(C220, Вчера_КовиВак!C:BG, 8, FALSE)</f>
        <v>#N/A</v>
      </c>
      <c r="AI220" s="53" t="e">
        <f>L220-M220-VLOOKUP(C220, Вчера_КовиВак!C:BG, 10, FALSE)</f>
        <v>#N/A</v>
      </c>
      <c r="AJ220" s="53" t="e">
        <f>N220-O220-VLOOKUP(C220, Вчера_КовиВак!C:BG, 12, FALSE)</f>
        <v>#N/A</v>
      </c>
      <c r="AK220" s="53" t="e">
        <f>P220-Q220-VLOOKUP(C220, Вчера_КовиВак!C:BG, 14, FALSE)</f>
        <v>#N/A</v>
      </c>
      <c r="AL220" s="53" t="e">
        <f>R220-S220-VLOOKUP(C220, Вчера_КовиВак!C:BG, 16, FALSE)</f>
        <v>#N/A</v>
      </c>
      <c r="AM220" s="53" t="e">
        <f>T220-U220-VLOOKUP(C220, Вчера_КовиВак!C:BG, 18, FALSE)</f>
        <v>#N/A</v>
      </c>
      <c r="AN220" s="53" t="e">
        <f>V220-W220-VLOOKUP(C220, Вчера_КовиВак!C:BG, 20, FALSE)</f>
        <v>#N/A</v>
      </c>
      <c r="AO220" s="53" t="e">
        <f>X220-Y220-VLOOKUP(C220, Вчера_КовиВак!C:BG, 22, FALSE)</f>
        <v>#N/A</v>
      </c>
      <c r="AP220" s="53" t="e">
        <f>VLOOKUP(C220, Вчера_КовиВак!C:BG, 24, FALSE)+E220*2-U220-W220-Y220-Z220</f>
        <v>#N/A</v>
      </c>
    </row>
    <row r="221" spans="1:42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IF(ISNA(VLOOKUP(C221,Вчера_КовиВак!C:C, 1, FALSE)),"ошибка",0)</f>
        <v>ошибка</v>
      </c>
      <c r="AD221" s="55"/>
      <c r="AE221" s="53" t="e">
        <f>D221-E221-VLOOKUP(C221, Вчера_КовиВак!C:BG, 2, FALSE)</f>
        <v>#N/A</v>
      </c>
      <c r="AF221" s="53" t="e">
        <f>F221-G221-VLOOKUP(C221, Вчера_КовиВак!C:BG, 4, FALSE)</f>
        <v>#N/A</v>
      </c>
      <c r="AG221" s="53" t="e">
        <f>H221-I221-VLOOKUP(C221, Вчера_КовиВак!C:BG, 6, FALSE)</f>
        <v>#N/A</v>
      </c>
      <c r="AH221" s="53" t="e">
        <f>J221-K221-VLOOKUP(C221, Вчера_КовиВак!C:BG, 8, FALSE)</f>
        <v>#N/A</v>
      </c>
      <c r="AI221" s="53" t="e">
        <f>L221-M221-VLOOKUP(C221, Вчера_КовиВак!C:BG, 10, FALSE)</f>
        <v>#N/A</v>
      </c>
      <c r="AJ221" s="53" t="e">
        <f>N221-O221-VLOOKUP(C221, Вчера_КовиВак!C:BG, 12, FALSE)</f>
        <v>#N/A</v>
      </c>
      <c r="AK221" s="53" t="e">
        <f>P221-Q221-VLOOKUP(C221, Вчера_КовиВак!C:BG, 14, FALSE)</f>
        <v>#N/A</v>
      </c>
      <c r="AL221" s="53" t="e">
        <f>R221-S221-VLOOKUP(C221, Вчера_КовиВак!C:BG, 16, FALSE)</f>
        <v>#N/A</v>
      </c>
      <c r="AM221" s="53" t="e">
        <f>T221-U221-VLOOKUP(C221, Вчера_КовиВак!C:BG, 18, FALSE)</f>
        <v>#N/A</v>
      </c>
      <c r="AN221" s="53" t="e">
        <f>V221-W221-VLOOKUP(C221, Вчера_КовиВак!C:BG, 20, FALSE)</f>
        <v>#N/A</v>
      </c>
      <c r="AO221" s="53" t="e">
        <f>X221-Y221-VLOOKUP(C221, Вчера_КовиВак!C:BG, 22, FALSE)</f>
        <v>#N/A</v>
      </c>
      <c r="AP221" s="53" t="e">
        <f>VLOOKUP(C221, Вчера_КовиВак!C:BG, 24, FALSE)+E221*2-U221-W221-Y221-Z221</f>
        <v>#N/A</v>
      </c>
    </row>
    <row r="222" spans="1:42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IF(ISNA(VLOOKUP(C222,Вчера_КовиВак!C:C, 1, FALSE)),"ошибка",0)</f>
        <v>ошибка</v>
      </c>
      <c r="AD222" s="55"/>
      <c r="AE222" s="53" t="e">
        <f>D222-E222-VLOOKUP(C222, Вчера_КовиВак!C:BG, 2, FALSE)</f>
        <v>#N/A</v>
      </c>
      <c r="AF222" s="53" t="e">
        <f>F222-G222-VLOOKUP(C222, Вчера_КовиВак!C:BG, 4, FALSE)</f>
        <v>#N/A</v>
      </c>
      <c r="AG222" s="53" t="e">
        <f>H222-I222-VLOOKUP(C222, Вчера_КовиВак!C:BG, 6, FALSE)</f>
        <v>#N/A</v>
      </c>
      <c r="AH222" s="53" t="e">
        <f>J222-K222-VLOOKUP(C222, Вчера_КовиВак!C:BG, 8, FALSE)</f>
        <v>#N/A</v>
      </c>
      <c r="AI222" s="53" t="e">
        <f>L222-M222-VLOOKUP(C222, Вчера_КовиВак!C:BG, 10, FALSE)</f>
        <v>#N/A</v>
      </c>
      <c r="AJ222" s="53" t="e">
        <f>N222-O222-VLOOKUP(C222, Вчера_КовиВак!C:BG, 12, FALSE)</f>
        <v>#N/A</v>
      </c>
      <c r="AK222" s="53" t="e">
        <f>P222-Q222-VLOOKUP(C222, Вчера_КовиВак!C:BG, 14, FALSE)</f>
        <v>#N/A</v>
      </c>
      <c r="AL222" s="53" t="e">
        <f>R222-S222-VLOOKUP(C222, Вчера_КовиВак!C:BG, 16, FALSE)</f>
        <v>#N/A</v>
      </c>
      <c r="AM222" s="53" t="e">
        <f>T222-U222-VLOOKUP(C222, Вчера_КовиВак!C:BG, 18, FALSE)</f>
        <v>#N/A</v>
      </c>
      <c r="AN222" s="53" t="e">
        <f>V222-W222-VLOOKUP(C222, Вчера_КовиВак!C:BG, 20, FALSE)</f>
        <v>#N/A</v>
      </c>
      <c r="AO222" s="53" t="e">
        <f>X222-Y222-VLOOKUP(C222, Вчера_КовиВак!C:BG, 22, FALSE)</f>
        <v>#N/A</v>
      </c>
      <c r="AP222" s="53" t="e">
        <f>VLOOKUP(C222, Вчера_КовиВак!C:BG, 24, FALSE)+E222*2-U222-W222-Y222-Z222</f>
        <v>#N/A</v>
      </c>
    </row>
    <row r="223" spans="1:42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IF(ISNA(VLOOKUP(C223,Вчера_КовиВак!C:C, 1, FALSE)),"ошибка",0)</f>
        <v>ошибка</v>
      </c>
      <c r="AD223" s="55"/>
      <c r="AE223" s="53" t="e">
        <f>D223-E223-VLOOKUP(C223, Вчера_КовиВак!C:BG, 2, FALSE)</f>
        <v>#N/A</v>
      </c>
      <c r="AF223" s="53" t="e">
        <f>F223-G223-VLOOKUP(C223, Вчера_КовиВак!C:BG, 4, FALSE)</f>
        <v>#N/A</v>
      </c>
      <c r="AG223" s="53" t="e">
        <f>H223-I223-VLOOKUP(C223, Вчера_КовиВак!C:BG, 6, FALSE)</f>
        <v>#N/A</v>
      </c>
      <c r="AH223" s="53" t="e">
        <f>J223-K223-VLOOKUP(C223, Вчера_КовиВак!C:BG, 8, FALSE)</f>
        <v>#N/A</v>
      </c>
      <c r="AI223" s="53" t="e">
        <f>L223-M223-VLOOKUP(C223, Вчера_КовиВак!C:BG, 10, FALSE)</f>
        <v>#N/A</v>
      </c>
      <c r="AJ223" s="53" t="e">
        <f>N223-O223-VLOOKUP(C223, Вчера_КовиВак!C:BG, 12, FALSE)</f>
        <v>#N/A</v>
      </c>
      <c r="AK223" s="53" t="e">
        <f>P223-Q223-VLOOKUP(C223, Вчера_КовиВак!C:BG, 14, FALSE)</f>
        <v>#N/A</v>
      </c>
      <c r="AL223" s="53" t="e">
        <f>R223-S223-VLOOKUP(C223, Вчера_КовиВак!C:BG, 16, FALSE)</f>
        <v>#N/A</v>
      </c>
      <c r="AM223" s="53" t="e">
        <f>T223-U223-VLOOKUP(C223, Вчера_КовиВак!C:BG, 18, FALSE)</f>
        <v>#N/A</v>
      </c>
      <c r="AN223" s="53" t="e">
        <f>V223-W223-VLOOKUP(C223, Вчера_КовиВак!C:BG, 20, FALSE)</f>
        <v>#N/A</v>
      </c>
      <c r="AO223" s="53" t="e">
        <f>X223-Y223-VLOOKUP(C223, Вчера_КовиВак!C:BG, 22, FALSE)</f>
        <v>#N/A</v>
      </c>
      <c r="AP223" s="53" t="e">
        <f>VLOOKUP(C223, Вчера_КовиВак!C:BG, 24, FALSE)+E223*2-U223-W223-Y223-Z223</f>
        <v>#N/A</v>
      </c>
    </row>
    <row r="224" spans="1:42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IF(ISNA(VLOOKUP(C224,Вчера_КовиВак!C:C, 1, FALSE)),"ошибка",0)</f>
        <v>ошибка</v>
      </c>
      <c r="AD224" s="55"/>
      <c r="AE224" s="53" t="e">
        <f>D224-E224-VLOOKUP(C224, Вчера_КовиВак!C:BG, 2, FALSE)</f>
        <v>#N/A</v>
      </c>
      <c r="AF224" s="53" t="e">
        <f>F224-G224-VLOOKUP(C224, Вчера_КовиВак!C:BG, 4, FALSE)</f>
        <v>#N/A</v>
      </c>
      <c r="AG224" s="53" t="e">
        <f>H224-I224-VLOOKUP(C224, Вчера_КовиВак!C:BG, 6, FALSE)</f>
        <v>#N/A</v>
      </c>
      <c r="AH224" s="53" t="e">
        <f>J224-K224-VLOOKUP(C224, Вчера_КовиВак!C:BG, 8, FALSE)</f>
        <v>#N/A</v>
      </c>
      <c r="AI224" s="53" t="e">
        <f>L224-M224-VLOOKUP(C224, Вчера_КовиВак!C:BG, 10, FALSE)</f>
        <v>#N/A</v>
      </c>
      <c r="AJ224" s="53" t="e">
        <f>N224-O224-VLOOKUP(C224, Вчера_КовиВак!C:BG, 12, FALSE)</f>
        <v>#N/A</v>
      </c>
      <c r="AK224" s="53" t="e">
        <f>P224-Q224-VLOOKUP(C224, Вчера_КовиВак!C:BG, 14, FALSE)</f>
        <v>#N/A</v>
      </c>
      <c r="AL224" s="53" t="e">
        <f>R224-S224-VLOOKUP(C224, Вчера_КовиВак!C:BG, 16, FALSE)</f>
        <v>#N/A</v>
      </c>
      <c r="AM224" s="53" t="e">
        <f>T224-U224-VLOOKUP(C224, Вчера_КовиВак!C:BG, 18, FALSE)</f>
        <v>#N/A</v>
      </c>
      <c r="AN224" s="53" t="e">
        <f>V224-W224-VLOOKUP(C224, Вчера_КовиВак!C:BG, 20, FALSE)</f>
        <v>#N/A</v>
      </c>
      <c r="AO224" s="53" t="e">
        <f>X224-Y224-VLOOKUP(C224, Вчера_КовиВак!C:BG, 22, FALSE)</f>
        <v>#N/A</v>
      </c>
      <c r="AP224" s="53" t="e">
        <f>VLOOKUP(C224, Вчера_КовиВак!C:BG, 24, FALSE)+E224*2-U224-W224-Y224-Z224</f>
        <v>#N/A</v>
      </c>
    </row>
    <row r="225" spans="1:42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IF(ISNA(VLOOKUP(C225,Вчера_КовиВак!C:C, 1, FALSE)),"ошибка",0)</f>
        <v>ошибка</v>
      </c>
      <c r="AD225" s="55"/>
      <c r="AE225" s="53" t="e">
        <f>D225-E225-VLOOKUP(C225, Вчера_КовиВак!C:BG, 2, FALSE)</f>
        <v>#N/A</v>
      </c>
      <c r="AF225" s="53" t="e">
        <f>F225-G225-VLOOKUP(C225, Вчера_КовиВак!C:BG, 4, FALSE)</f>
        <v>#N/A</v>
      </c>
      <c r="AG225" s="53" t="e">
        <f>H225-I225-VLOOKUP(C225, Вчера_КовиВак!C:BG, 6, FALSE)</f>
        <v>#N/A</v>
      </c>
      <c r="AH225" s="53" t="e">
        <f>J225-K225-VLOOKUP(C225, Вчера_КовиВак!C:BG, 8, FALSE)</f>
        <v>#N/A</v>
      </c>
      <c r="AI225" s="53" t="e">
        <f>L225-M225-VLOOKUP(C225, Вчера_КовиВак!C:BG, 10, FALSE)</f>
        <v>#N/A</v>
      </c>
      <c r="AJ225" s="53" t="e">
        <f>N225-O225-VLOOKUP(C225, Вчера_КовиВак!C:BG, 12, FALSE)</f>
        <v>#N/A</v>
      </c>
      <c r="AK225" s="53" t="e">
        <f>P225-Q225-VLOOKUP(C225, Вчера_КовиВак!C:BG, 14, FALSE)</f>
        <v>#N/A</v>
      </c>
      <c r="AL225" s="53" t="e">
        <f>R225-S225-VLOOKUP(C225, Вчера_КовиВак!C:BG, 16, FALSE)</f>
        <v>#N/A</v>
      </c>
      <c r="AM225" s="53" t="e">
        <f>T225-U225-VLOOKUP(C225, Вчера_КовиВак!C:BG, 18, FALSE)</f>
        <v>#N/A</v>
      </c>
      <c r="AN225" s="53" t="e">
        <f>V225-W225-VLOOKUP(C225, Вчера_КовиВак!C:BG, 20, FALSE)</f>
        <v>#N/A</v>
      </c>
      <c r="AO225" s="53" t="e">
        <f>X225-Y225-VLOOKUP(C225, Вчера_КовиВак!C:BG, 22, FALSE)</f>
        <v>#N/A</v>
      </c>
      <c r="AP225" s="53" t="e">
        <f>VLOOKUP(C225, Вчера_КовиВак!C:BG, 24, FALSE)+E225*2-U225-W225-Y225-Z225</f>
        <v>#N/A</v>
      </c>
    </row>
    <row r="226" spans="1:42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IF(ISNA(VLOOKUP(C226,Вчера_КовиВак!C:C, 1, FALSE)),"ошибка",0)</f>
        <v>ошибка</v>
      </c>
      <c r="AD226" s="55"/>
      <c r="AE226" s="53" t="e">
        <f>D226-E226-VLOOKUP(C226, Вчера_КовиВак!C:BG, 2, FALSE)</f>
        <v>#N/A</v>
      </c>
      <c r="AF226" s="53" t="e">
        <f>F226-G226-VLOOKUP(C226, Вчера_КовиВак!C:BG, 4, FALSE)</f>
        <v>#N/A</v>
      </c>
      <c r="AG226" s="53" t="e">
        <f>H226-I226-VLOOKUP(C226, Вчера_КовиВак!C:BG, 6, FALSE)</f>
        <v>#N/A</v>
      </c>
      <c r="AH226" s="53" t="e">
        <f>J226-K226-VLOOKUP(C226, Вчера_КовиВак!C:BG, 8, FALSE)</f>
        <v>#N/A</v>
      </c>
      <c r="AI226" s="53" t="e">
        <f>L226-M226-VLOOKUP(C226, Вчера_КовиВак!C:BG, 10, FALSE)</f>
        <v>#N/A</v>
      </c>
      <c r="AJ226" s="53" t="e">
        <f>N226-O226-VLOOKUP(C226, Вчера_КовиВак!C:BG, 12, FALSE)</f>
        <v>#N/A</v>
      </c>
      <c r="AK226" s="53" t="e">
        <f>P226-Q226-VLOOKUP(C226, Вчера_КовиВак!C:BG, 14, FALSE)</f>
        <v>#N/A</v>
      </c>
      <c r="AL226" s="53" t="e">
        <f>R226-S226-VLOOKUP(C226, Вчера_КовиВак!C:BG, 16, FALSE)</f>
        <v>#N/A</v>
      </c>
      <c r="AM226" s="53" t="e">
        <f>T226-U226-VLOOKUP(C226, Вчера_КовиВак!C:BG, 18, FALSE)</f>
        <v>#N/A</v>
      </c>
      <c r="AN226" s="53" t="e">
        <f>V226-W226-VLOOKUP(C226, Вчера_КовиВак!C:BG, 20, FALSE)</f>
        <v>#N/A</v>
      </c>
      <c r="AO226" s="53" t="e">
        <f>X226-Y226-VLOOKUP(C226, Вчера_КовиВак!C:BG, 22, FALSE)</f>
        <v>#N/A</v>
      </c>
      <c r="AP226" s="53" t="e">
        <f>VLOOKUP(C226, Вчера_КовиВак!C:BG, 24, FALSE)+E226*2-U226-W226-Y226-Z226</f>
        <v>#N/A</v>
      </c>
    </row>
    <row r="227" spans="1:42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IF(ISNA(VLOOKUP(C227,Вчера_КовиВак!C:C, 1, FALSE)),"ошибка",0)</f>
        <v>ошибка</v>
      </c>
      <c r="AD227" s="55"/>
      <c r="AE227" s="53" t="e">
        <f>D227-E227-VLOOKUP(C227, Вчера_КовиВак!C:BG, 2, FALSE)</f>
        <v>#N/A</v>
      </c>
      <c r="AF227" s="53" t="e">
        <f>F227-G227-VLOOKUP(C227, Вчера_КовиВак!C:BG, 4, FALSE)</f>
        <v>#N/A</v>
      </c>
      <c r="AG227" s="53" t="e">
        <f>H227-I227-VLOOKUP(C227, Вчера_КовиВак!C:BG, 6, FALSE)</f>
        <v>#N/A</v>
      </c>
      <c r="AH227" s="53" t="e">
        <f>J227-K227-VLOOKUP(C227, Вчера_КовиВак!C:BG, 8, FALSE)</f>
        <v>#N/A</v>
      </c>
      <c r="AI227" s="53" t="e">
        <f>L227-M227-VLOOKUP(C227, Вчера_КовиВак!C:BG, 10, FALSE)</f>
        <v>#N/A</v>
      </c>
      <c r="AJ227" s="53" t="e">
        <f>N227-O227-VLOOKUP(C227, Вчера_КовиВак!C:BG, 12, FALSE)</f>
        <v>#N/A</v>
      </c>
      <c r="AK227" s="53" t="e">
        <f>P227-Q227-VLOOKUP(C227, Вчера_КовиВак!C:BG, 14, FALSE)</f>
        <v>#N/A</v>
      </c>
      <c r="AL227" s="53" t="e">
        <f>R227-S227-VLOOKUP(C227, Вчера_КовиВак!C:BG, 16, FALSE)</f>
        <v>#N/A</v>
      </c>
      <c r="AM227" s="53" t="e">
        <f>T227-U227-VLOOKUP(C227, Вчера_КовиВак!C:BG, 18, FALSE)</f>
        <v>#N/A</v>
      </c>
      <c r="AN227" s="53" t="e">
        <f>V227-W227-VLOOKUP(C227, Вчера_КовиВак!C:BG, 20, FALSE)</f>
        <v>#N/A</v>
      </c>
      <c r="AO227" s="53" t="e">
        <f>X227-Y227-VLOOKUP(C227, Вчера_КовиВак!C:BG, 22, FALSE)</f>
        <v>#N/A</v>
      </c>
      <c r="AP227" s="53" t="e">
        <f>VLOOKUP(C227, Вчера_КовиВак!C:BG, 24, FALSE)+E227*2-U227-W227-Y227-Z227</f>
        <v>#N/A</v>
      </c>
    </row>
    <row r="228" spans="1:42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IF(ISNA(VLOOKUP(C228,Вчера_КовиВак!C:C, 1, FALSE)),"ошибка",0)</f>
        <v>ошибка</v>
      </c>
      <c r="AD228" s="55"/>
      <c r="AE228" s="53" t="e">
        <f>D228-E228-VLOOKUP(C228, Вчера_КовиВак!C:BG, 2, FALSE)</f>
        <v>#N/A</v>
      </c>
      <c r="AF228" s="53" t="e">
        <f>F228-G228-VLOOKUP(C228, Вчера_КовиВак!C:BG, 4, FALSE)</f>
        <v>#N/A</v>
      </c>
      <c r="AG228" s="53" t="e">
        <f>H228-I228-VLOOKUP(C228, Вчера_КовиВак!C:BG, 6, FALSE)</f>
        <v>#N/A</v>
      </c>
      <c r="AH228" s="53" t="e">
        <f>J228-K228-VLOOKUP(C228, Вчера_КовиВак!C:BG, 8, FALSE)</f>
        <v>#N/A</v>
      </c>
      <c r="AI228" s="53" t="e">
        <f>L228-M228-VLOOKUP(C228, Вчера_КовиВак!C:BG, 10, FALSE)</f>
        <v>#N/A</v>
      </c>
      <c r="AJ228" s="53" t="e">
        <f>N228-O228-VLOOKUP(C228, Вчера_КовиВак!C:BG, 12, FALSE)</f>
        <v>#N/A</v>
      </c>
      <c r="AK228" s="53" t="e">
        <f>P228-Q228-VLOOKUP(C228, Вчера_КовиВак!C:BG, 14, FALSE)</f>
        <v>#N/A</v>
      </c>
      <c r="AL228" s="53" t="e">
        <f>R228-S228-VLOOKUP(C228, Вчера_КовиВак!C:BG, 16, FALSE)</f>
        <v>#N/A</v>
      </c>
      <c r="AM228" s="53" t="e">
        <f>T228-U228-VLOOKUP(C228, Вчера_КовиВак!C:BG, 18, FALSE)</f>
        <v>#N/A</v>
      </c>
      <c r="AN228" s="53" t="e">
        <f>V228-W228-VLOOKUP(C228, Вчера_КовиВак!C:BG, 20, FALSE)</f>
        <v>#N/A</v>
      </c>
      <c r="AO228" s="53" t="e">
        <f>X228-Y228-VLOOKUP(C228, Вчера_КовиВак!C:BG, 22, FALSE)</f>
        <v>#N/A</v>
      </c>
      <c r="AP228" s="53" t="e">
        <f>VLOOKUP(C228, Вчера_КовиВак!C:BG, 24, FALSE)+E228*2-U228-W228-Y228-Z228</f>
        <v>#N/A</v>
      </c>
    </row>
    <row r="229" spans="1:42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IF(ISNA(VLOOKUP(C229,Вчера_КовиВак!C:C, 1, FALSE)),"ошибка",0)</f>
        <v>ошибка</v>
      </c>
      <c r="AD229" s="55"/>
      <c r="AE229" s="53" t="e">
        <f>D229-E229-VLOOKUP(C229, Вчера_КовиВак!C:BG, 2, FALSE)</f>
        <v>#N/A</v>
      </c>
      <c r="AF229" s="53" t="e">
        <f>F229-G229-VLOOKUP(C229, Вчера_КовиВак!C:BG, 4, FALSE)</f>
        <v>#N/A</v>
      </c>
      <c r="AG229" s="53" t="e">
        <f>H229-I229-VLOOKUP(C229, Вчера_КовиВак!C:BG, 6, FALSE)</f>
        <v>#N/A</v>
      </c>
      <c r="AH229" s="53" t="e">
        <f>J229-K229-VLOOKUP(C229, Вчера_КовиВак!C:BG, 8, FALSE)</f>
        <v>#N/A</v>
      </c>
      <c r="AI229" s="53" t="e">
        <f>L229-M229-VLOOKUP(C229, Вчера_КовиВак!C:BG, 10, FALSE)</f>
        <v>#N/A</v>
      </c>
      <c r="AJ229" s="53" t="e">
        <f>N229-O229-VLOOKUP(C229, Вчера_КовиВак!C:BG, 12, FALSE)</f>
        <v>#N/A</v>
      </c>
      <c r="AK229" s="53" t="e">
        <f>P229-Q229-VLOOKUP(C229, Вчера_КовиВак!C:BG, 14, FALSE)</f>
        <v>#N/A</v>
      </c>
      <c r="AL229" s="53" t="e">
        <f>R229-S229-VLOOKUP(C229, Вчера_КовиВак!C:BG, 16, FALSE)</f>
        <v>#N/A</v>
      </c>
      <c r="AM229" s="53" t="e">
        <f>T229-U229-VLOOKUP(C229, Вчера_КовиВак!C:BG, 18, FALSE)</f>
        <v>#N/A</v>
      </c>
      <c r="AN229" s="53" t="e">
        <f>V229-W229-VLOOKUP(C229, Вчера_КовиВак!C:BG, 20, FALSE)</f>
        <v>#N/A</v>
      </c>
      <c r="AO229" s="53" t="e">
        <f>X229-Y229-VLOOKUP(C229, Вчера_КовиВак!C:BG, 22, FALSE)</f>
        <v>#N/A</v>
      </c>
      <c r="AP229" s="53" t="e">
        <f>VLOOKUP(C229, Вчера_КовиВак!C:BG, 24, FALSE)+E229*2-U229-W229-Y229-Z229</f>
        <v>#N/A</v>
      </c>
    </row>
    <row r="230" spans="1:42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IF(ISNA(VLOOKUP(C230,Вчера_КовиВак!C:C, 1, FALSE)),"ошибка",0)</f>
        <v>ошибка</v>
      </c>
      <c r="AD230" s="55"/>
      <c r="AE230" s="53" t="e">
        <f>D230-E230-VLOOKUP(C230, Вчера_КовиВак!C:BG, 2, FALSE)</f>
        <v>#N/A</v>
      </c>
      <c r="AF230" s="53" t="e">
        <f>F230-G230-VLOOKUP(C230, Вчера_КовиВак!C:BG, 4, FALSE)</f>
        <v>#N/A</v>
      </c>
      <c r="AG230" s="53" t="e">
        <f>H230-I230-VLOOKUP(C230, Вчера_КовиВак!C:BG, 6, FALSE)</f>
        <v>#N/A</v>
      </c>
      <c r="AH230" s="53" t="e">
        <f>J230-K230-VLOOKUP(C230, Вчера_КовиВак!C:BG, 8, FALSE)</f>
        <v>#N/A</v>
      </c>
      <c r="AI230" s="53" t="e">
        <f>L230-M230-VLOOKUP(C230, Вчера_КовиВак!C:BG, 10, FALSE)</f>
        <v>#N/A</v>
      </c>
      <c r="AJ230" s="53" t="e">
        <f>N230-O230-VLOOKUP(C230, Вчера_КовиВак!C:BG, 12, FALSE)</f>
        <v>#N/A</v>
      </c>
      <c r="AK230" s="53" t="e">
        <f>P230-Q230-VLOOKUP(C230, Вчера_КовиВак!C:BG, 14, FALSE)</f>
        <v>#N/A</v>
      </c>
      <c r="AL230" s="53" t="e">
        <f>R230-S230-VLOOKUP(C230, Вчера_КовиВак!C:BG, 16, FALSE)</f>
        <v>#N/A</v>
      </c>
      <c r="AM230" s="53" t="e">
        <f>T230-U230-VLOOKUP(C230, Вчера_КовиВак!C:BG, 18, FALSE)</f>
        <v>#N/A</v>
      </c>
      <c r="AN230" s="53" t="e">
        <f>V230-W230-VLOOKUP(C230, Вчера_КовиВак!C:BG, 20, FALSE)</f>
        <v>#N/A</v>
      </c>
      <c r="AO230" s="53" t="e">
        <f>X230-Y230-VLOOKUP(C230, Вчера_КовиВак!C:BG, 22, FALSE)</f>
        <v>#N/A</v>
      </c>
      <c r="AP230" s="53" t="e">
        <f>VLOOKUP(C230, Вчера_КовиВак!C:BG, 24, FALSE)+E230*2-U230-W230-Y230-Z230</f>
        <v>#N/A</v>
      </c>
    </row>
    <row r="231" spans="1:42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IF(ISNA(VLOOKUP(C231,Вчера_КовиВак!C:C, 1, FALSE)),"ошибка",0)</f>
        <v>ошибка</v>
      </c>
      <c r="AD231" s="55"/>
      <c r="AE231" s="53" t="e">
        <f>D231-E231-VLOOKUP(C231, Вчера_КовиВак!C:BG, 2, FALSE)</f>
        <v>#N/A</v>
      </c>
      <c r="AF231" s="53" t="e">
        <f>F231-G231-VLOOKUP(C231, Вчера_КовиВак!C:BG, 4, FALSE)</f>
        <v>#N/A</v>
      </c>
      <c r="AG231" s="53" t="e">
        <f>H231-I231-VLOOKUP(C231, Вчера_КовиВак!C:BG, 6, FALSE)</f>
        <v>#N/A</v>
      </c>
      <c r="AH231" s="53" t="e">
        <f>J231-K231-VLOOKUP(C231, Вчера_КовиВак!C:BG, 8, FALSE)</f>
        <v>#N/A</v>
      </c>
      <c r="AI231" s="53" t="e">
        <f>L231-M231-VLOOKUP(C231, Вчера_КовиВак!C:BG, 10, FALSE)</f>
        <v>#N/A</v>
      </c>
      <c r="AJ231" s="53" t="e">
        <f>N231-O231-VLOOKUP(C231, Вчера_КовиВак!C:BG, 12, FALSE)</f>
        <v>#N/A</v>
      </c>
      <c r="AK231" s="53" t="e">
        <f>P231-Q231-VLOOKUP(C231, Вчера_КовиВак!C:BG, 14, FALSE)</f>
        <v>#N/A</v>
      </c>
      <c r="AL231" s="53" t="e">
        <f>R231-S231-VLOOKUP(C231, Вчера_КовиВак!C:BG, 16, FALSE)</f>
        <v>#N/A</v>
      </c>
      <c r="AM231" s="53" t="e">
        <f>T231-U231-VLOOKUP(C231, Вчера_КовиВак!C:BG, 18, FALSE)</f>
        <v>#N/A</v>
      </c>
      <c r="AN231" s="53" t="e">
        <f>V231-W231-VLOOKUP(C231, Вчера_КовиВак!C:BG, 20, FALSE)</f>
        <v>#N/A</v>
      </c>
      <c r="AO231" s="53" t="e">
        <f>X231-Y231-VLOOKUP(C231, Вчера_КовиВак!C:BG, 22, FALSE)</f>
        <v>#N/A</v>
      </c>
      <c r="AP231" s="53" t="e">
        <f>VLOOKUP(C231, Вчера_КовиВак!C:BG, 24, FALSE)+E231*2-U231-W231-Y231-Z231</f>
        <v>#N/A</v>
      </c>
    </row>
    <row r="232" spans="1:42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IF(ISNA(VLOOKUP(C232,Вчера_КовиВак!C:C, 1, FALSE)),"ошибка",0)</f>
        <v>ошибка</v>
      </c>
      <c r="AD232" s="55"/>
      <c r="AE232" s="53" t="e">
        <f>D232-E232-VLOOKUP(C232, Вчера_КовиВак!C:BG, 2, FALSE)</f>
        <v>#N/A</v>
      </c>
      <c r="AF232" s="53" t="e">
        <f>F232-G232-VLOOKUP(C232, Вчера_КовиВак!C:BG, 4, FALSE)</f>
        <v>#N/A</v>
      </c>
      <c r="AG232" s="53" t="e">
        <f>H232-I232-VLOOKUP(C232, Вчера_КовиВак!C:BG, 6, FALSE)</f>
        <v>#N/A</v>
      </c>
      <c r="AH232" s="53" t="e">
        <f>J232-K232-VLOOKUP(C232, Вчера_КовиВак!C:BG, 8, FALSE)</f>
        <v>#N/A</v>
      </c>
      <c r="AI232" s="53" t="e">
        <f>L232-M232-VLOOKUP(C232, Вчера_КовиВак!C:BG, 10, FALSE)</f>
        <v>#N/A</v>
      </c>
      <c r="AJ232" s="53" t="e">
        <f>N232-O232-VLOOKUP(C232, Вчера_КовиВак!C:BG, 12, FALSE)</f>
        <v>#N/A</v>
      </c>
      <c r="AK232" s="53" t="e">
        <f>P232-Q232-VLOOKUP(C232, Вчера_КовиВак!C:BG, 14, FALSE)</f>
        <v>#N/A</v>
      </c>
      <c r="AL232" s="53" t="e">
        <f>R232-S232-VLOOKUP(C232, Вчера_КовиВак!C:BG, 16, FALSE)</f>
        <v>#N/A</v>
      </c>
      <c r="AM232" s="53" t="e">
        <f>T232-U232-VLOOKUP(C232, Вчера_КовиВак!C:BG, 18, FALSE)</f>
        <v>#N/A</v>
      </c>
      <c r="AN232" s="53" t="e">
        <f>V232-W232-VLOOKUP(C232, Вчера_КовиВак!C:BG, 20, FALSE)</f>
        <v>#N/A</v>
      </c>
      <c r="AO232" s="53" t="e">
        <f>X232-Y232-VLOOKUP(C232, Вчера_КовиВак!C:BG, 22, FALSE)</f>
        <v>#N/A</v>
      </c>
      <c r="AP232" s="53" t="e">
        <f>VLOOKUP(C232, Вчера_КовиВак!C:BG, 24, FALSE)+E232*2-U232-W232-Y232-Z232</f>
        <v>#N/A</v>
      </c>
    </row>
    <row r="233" spans="1:42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IF(ISNA(VLOOKUP(C233,Вчера_КовиВак!C:C, 1, FALSE)),"ошибка",0)</f>
        <v>ошибка</v>
      </c>
      <c r="AD233" s="55"/>
      <c r="AE233" s="53" t="e">
        <f>D233-E233-VLOOKUP(C233, Вчера_КовиВак!C:BG, 2, FALSE)</f>
        <v>#N/A</v>
      </c>
      <c r="AF233" s="53" t="e">
        <f>F233-G233-VLOOKUP(C233, Вчера_КовиВак!C:BG, 4, FALSE)</f>
        <v>#N/A</v>
      </c>
      <c r="AG233" s="53" t="e">
        <f>H233-I233-VLOOKUP(C233, Вчера_КовиВак!C:BG, 6, FALSE)</f>
        <v>#N/A</v>
      </c>
      <c r="AH233" s="53" t="e">
        <f>J233-K233-VLOOKUP(C233, Вчера_КовиВак!C:BG, 8, FALSE)</f>
        <v>#N/A</v>
      </c>
      <c r="AI233" s="53" t="e">
        <f>L233-M233-VLOOKUP(C233, Вчера_КовиВак!C:BG, 10, FALSE)</f>
        <v>#N/A</v>
      </c>
      <c r="AJ233" s="53" t="e">
        <f>N233-O233-VLOOKUP(C233, Вчера_КовиВак!C:BG, 12, FALSE)</f>
        <v>#N/A</v>
      </c>
      <c r="AK233" s="53" t="e">
        <f>P233-Q233-VLOOKUP(C233, Вчера_КовиВак!C:BG, 14, FALSE)</f>
        <v>#N/A</v>
      </c>
      <c r="AL233" s="53" t="e">
        <f>R233-S233-VLOOKUP(C233, Вчера_КовиВак!C:BG, 16, FALSE)</f>
        <v>#N/A</v>
      </c>
      <c r="AM233" s="53" t="e">
        <f>T233-U233-VLOOKUP(C233, Вчера_КовиВак!C:BG, 18, FALSE)</f>
        <v>#N/A</v>
      </c>
      <c r="AN233" s="53" t="e">
        <f>V233-W233-VLOOKUP(C233, Вчера_КовиВак!C:BG, 20, FALSE)</f>
        <v>#N/A</v>
      </c>
      <c r="AO233" s="53" t="e">
        <f>X233-Y233-VLOOKUP(C233, Вчера_КовиВак!C:BG, 22, FALSE)</f>
        <v>#N/A</v>
      </c>
      <c r="AP233" s="53" t="e">
        <f>VLOOKUP(C233, Вчера_КовиВак!C:BG, 24, FALSE)+E233*2-U233-W233-Y233-Z233</f>
        <v>#N/A</v>
      </c>
    </row>
    <row r="234" spans="1:42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IF(ISNA(VLOOKUP(C234,Вчера_КовиВак!C:C, 1, FALSE)),"ошибка",0)</f>
        <v>ошибка</v>
      </c>
      <c r="AD234" s="55"/>
      <c r="AE234" s="53" t="e">
        <f>D234-E234-VLOOKUP(C234, Вчера_КовиВак!C:BG, 2, FALSE)</f>
        <v>#N/A</v>
      </c>
      <c r="AF234" s="53" t="e">
        <f>F234-G234-VLOOKUP(C234, Вчера_КовиВак!C:BG, 4, FALSE)</f>
        <v>#N/A</v>
      </c>
      <c r="AG234" s="53" t="e">
        <f>H234-I234-VLOOKUP(C234, Вчера_КовиВак!C:BG, 6, FALSE)</f>
        <v>#N/A</v>
      </c>
      <c r="AH234" s="53" t="e">
        <f>J234-K234-VLOOKUP(C234, Вчера_КовиВак!C:BG, 8, FALSE)</f>
        <v>#N/A</v>
      </c>
      <c r="AI234" s="53" t="e">
        <f>L234-M234-VLOOKUP(C234, Вчера_КовиВак!C:BG, 10, FALSE)</f>
        <v>#N/A</v>
      </c>
      <c r="AJ234" s="53" t="e">
        <f>N234-O234-VLOOKUP(C234, Вчера_КовиВак!C:BG, 12, FALSE)</f>
        <v>#N/A</v>
      </c>
      <c r="AK234" s="53" t="e">
        <f>P234-Q234-VLOOKUP(C234, Вчера_КовиВак!C:BG, 14, FALSE)</f>
        <v>#N/A</v>
      </c>
      <c r="AL234" s="53" t="e">
        <f>R234-S234-VLOOKUP(C234, Вчера_КовиВак!C:BG, 16, FALSE)</f>
        <v>#N/A</v>
      </c>
      <c r="AM234" s="53" t="e">
        <f>T234-U234-VLOOKUP(C234, Вчера_КовиВак!C:BG, 18, FALSE)</f>
        <v>#N/A</v>
      </c>
      <c r="AN234" s="53" t="e">
        <f>V234-W234-VLOOKUP(C234, Вчера_КовиВак!C:BG, 20, FALSE)</f>
        <v>#N/A</v>
      </c>
      <c r="AO234" s="53" t="e">
        <f>X234-Y234-VLOOKUP(C234, Вчера_КовиВак!C:BG, 22, FALSE)</f>
        <v>#N/A</v>
      </c>
      <c r="AP234" s="53" t="e">
        <f>VLOOKUP(C234, Вчера_КовиВак!C:BG, 24, FALSE)+E234*2-U234-W234-Y234-Z234</f>
        <v>#N/A</v>
      </c>
    </row>
    <row r="235" spans="1:42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IF(ISNA(VLOOKUP(C235,Вчера_КовиВак!C:C, 1, FALSE)),"ошибка",0)</f>
        <v>ошибка</v>
      </c>
      <c r="AD235" s="55"/>
      <c r="AE235" s="53" t="e">
        <f>D235-E235-VLOOKUP(C235, Вчера_КовиВак!C:BG, 2, FALSE)</f>
        <v>#N/A</v>
      </c>
      <c r="AF235" s="53" t="e">
        <f>F235-G235-VLOOKUP(C235, Вчера_КовиВак!C:BG, 4, FALSE)</f>
        <v>#N/A</v>
      </c>
      <c r="AG235" s="53" t="e">
        <f>H235-I235-VLOOKUP(C235, Вчера_КовиВак!C:BG, 6, FALSE)</f>
        <v>#N/A</v>
      </c>
      <c r="AH235" s="53" t="e">
        <f>J235-K235-VLOOKUP(C235, Вчера_КовиВак!C:BG, 8, FALSE)</f>
        <v>#N/A</v>
      </c>
      <c r="AI235" s="53" t="e">
        <f>L235-M235-VLOOKUP(C235, Вчера_КовиВак!C:BG, 10, FALSE)</f>
        <v>#N/A</v>
      </c>
      <c r="AJ235" s="53" t="e">
        <f>N235-O235-VLOOKUP(C235, Вчера_КовиВак!C:BG, 12, FALSE)</f>
        <v>#N/A</v>
      </c>
      <c r="AK235" s="53" t="e">
        <f>P235-Q235-VLOOKUP(C235, Вчера_КовиВак!C:BG, 14, FALSE)</f>
        <v>#N/A</v>
      </c>
      <c r="AL235" s="53" t="e">
        <f>R235-S235-VLOOKUP(C235, Вчера_КовиВак!C:BG, 16, FALSE)</f>
        <v>#N/A</v>
      </c>
      <c r="AM235" s="53" t="e">
        <f>T235-U235-VLOOKUP(C235, Вчера_КовиВак!C:BG, 18, FALSE)</f>
        <v>#N/A</v>
      </c>
      <c r="AN235" s="53" t="e">
        <f>V235-W235-VLOOKUP(C235, Вчера_КовиВак!C:BG, 20, FALSE)</f>
        <v>#N/A</v>
      </c>
      <c r="AO235" s="53" t="e">
        <f>X235-Y235-VLOOKUP(C235, Вчера_КовиВак!C:BG, 22, FALSE)</f>
        <v>#N/A</v>
      </c>
      <c r="AP235" s="53" t="e">
        <f>VLOOKUP(C235, Вчера_КовиВак!C:BG, 24, FALSE)+E235*2-U235-W235-Y235-Z235</f>
        <v>#N/A</v>
      </c>
    </row>
    <row r="236" spans="1:42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IF(ISNA(VLOOKUP(C236,Вчера_КовиВак!C:C, 1, FALSE)),"ошибка",0)</f>
        <v>ошибка</v>
      </c>
      <c r="AD236" s="55"/>
      <c r="AE236" s="53" t="e">
        <f>D236-E236-VLOOKUP(C236, Вчера_КовиВак!C:BG, 2, FALSE)</f>
        <v>#N/A</v>
      </c>
      <c r="AF236" s="53" t="e">
        <f>F236-G236-VLOOKUP(C236, Вчера_КовиВак!C:BG, 4, FALSE)</f>
        <v>#N/A</v>
      </c>
      <c r="AG236" s="53" t="e">
        <f>H236-I236-VLOOKUP(C236, Вчера_КовиВак!C:BG, 6, FALSE)</f>
        <v>#N/A</v>
      </c>
      <c r="AH236" s="53" t="e">
        <f>J236-K236-VLOOKUP(C236, Вчера_КовиВак!C:BG, 8, FALSE)</f>
        <v>#N/A</v>
      </c>
      <c r="AI236" s="53" t="e">
        <f>L236-M236-VLOOKUP(C236, Вчера_КовиВак!C:BG, 10, FALSE)</f>
        <v>#N/A</v>
      </c>
      <c r="AJ236" s="53" t="e">
        <f>N236-O236-VLOOKUP(C236, Вчера_КовиВак!C:BG, 12, FALSE)</f>
        <v>#N/A</v>
      </c>
      <c r="AK236" s="53" t="e">
        <f>P236-Q236-VLOOKUP(C236, Вчера_КовиВак!C:BG, 14, FALSE)</f>
        <v>#N/A</v>
      </c>
      <c r="AL236" s="53" t="e">
        <f>R236-S236-VLOOKUP(C236, Вчера_КовиВак!C:BG, 16, FALSE)</f>
        <v>#N/A</v>
      </c>
      <c r="AM236" s="53" t="e">
        <f>T236-U236-VLOOKUP(C236, Вчера_КовиВак!C:BG, 18, FALSE)</f>
        <v>#N/A</v>
      </c>
      <c r="AN236" s="53" t="e">
        <f>V236-W236-VLOOKUP(C236, Вчера_КовиВак!C:BG, 20, FALSE)</f>
        <v>#N/A</v>
      </c>
      <c r="AO236" s="53" t="e">
        <f>X236-Y236-VLOOKUP(C236, Вчера_КовиВак!C:BG, 22, FALSE)</f>
        <v>#N/A</v>
      </c>
      <c r="AP236" s="53" t="e">
        <f>VLOOKUP(C236, Вчера_КовиВак!C:BG, 24, FALSE)+E236*2-U236-W236-Y236-Z236</f>
        <v>#N/A</v>
      </c>
    </row>
    <row r="237" spans="1:42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IF(ISNA(VLOOKUP(C237,Вчера_КовиВак!C:C, 1, FALSE)),"ошибка",0)</f>
        <v>ошибка</v>
      </c>
      <c r="AD237" s="55"/>
      <c r="AE237" s="53" t="e">
        <f>D237-E237-VLOOKUP(C237, Вчера_КовиВак!C:BG, 2, FALSE)</f>
        <v>#N/A</v>
      </c>
      <c r="AF237" s="53" t="e">
        <f>F237-G237-VLOOKUP(C237, Вчера_КовиВак!C:BG, 4, FALSE)</f>
        <v>#N/A</v>
      </c>
      <c r="AG237" s="53" t="e">
        <f>H237-I237-VLOOKUP(C237, Вчера_КовиВак!C:BG, 6, FALSE)</f>
        <v>#N/A</v>
      </c>
      <c r="AH237" s="53" t="e">
        <f>J237-K237-VLOOKUP(C237, Вчера_КовиВак!C:BG, 8, FALSE)</f>
        <v>#N/A</v>
      </c>
      <c r="AI237" s="53" t="e">
        <f>L237-M237-VLOOKUP(C237, Вчера_КовиВак!C:BG, 10, FALSE)</f>
        <v>#N/A</v>
      </c>
      <c r="AJ237" s="53" t="e">
        <f>N237-O237-VLOOKUP(C237, Вчера_КовиВак!C:BG, 12, FALSE)</f>
        <v>#N/A</v>
      </c>
      <c r="AK237" s="53" t="e">
        <f>P237-Q237-VLOOKUP(C237, Вчера_КовиВак!C:BG, 14, FALSE)</f>
        <v>#N/A</v>
      </c>
      <c r="AL237" s="53" t="e">
        <f>R237-S237-VLOOKUP(C237, Вчера_КовиВак!C:BG, 16, FALSE)</f>
        <v>#N/A</v>
      </c>
      <c r="AM237" s="53" t="e">
        <f>T237-U237-VLOOKUP(C237, Вчера_КовиВак!C:BG, 18, FALSE)</f>
        <v>#N/A</v>
      </c>
      <c r="AN237" s="53" t="e">
        <f>V237-W237-VLOOKUP(C237, Вчера_КовиВак!C:BG, 20, FALSE)</f>
        <v>#N/A</v>
      </c>
      <c r="AO237" s="53" t="e">
        <f>X237-Y237-VLOOKUP(C237, Вчера_КовиВак!C:BG, 22, FALSE)</f>
        <v>#N/A</v>
      </c>
      <c r="AP237" s="53" t="e">
        <f>VLOOKUP(C237, Вчера_КовиВак!C:BG, 24, FALSE)+E237*2-U237-W237-Y237-Z237</f>
        <v>#N/A</v>
      </c>
    </row>
    <row r="238" spans="1:42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IF(ISNA(VLOOKUP(C238,Вчера_КовиВак!C:C, 1, FALSE)),"ошибка",0)</f>
        <v>ошибка</v>
      </c>
      <c r="AD238" s="55"/>
      <c r="AE238" s="53" t="e">
        <f>D238-E238-VLOOKUP(C238, Вчера_КовиВак!C:BG, 2, FALSE)</f>
        <v>#N/A</v>
      </c>
      <c r="AF238" s="53" t="e">
        <f>F238-G238-VLOOKUP(C238, Вчера_КовиВак!C:BG, 4, FALSE)</f>
        <v>#N/A</v>
      </c>
      <c r="AG238" s="53" t="e">
        <f>H238-I238-VLOOKUP(C238, Вчера_КовиВак!C:BG, 6, FALSE)</f>
        <v>#N/A</v>
      </c>
      <c r="AH238" s="53" t="e">
        <f>J238-K238-VLOOKUP(C238, Вчера_КовиВак!C:BG, 8, FALSE)</f>
        <v>#N/A</v>
      </c>
      <c r="AI238" s="53" t="e">
        <f>L238-M238-VLOOKUP(C238, Вчера_КовиВак!C:BG, 10, FALSE)</f>
        <v>#N/A</v>
      </c>
      <c r="AJ238" s="53" t="e">
        <f>N238-O238-VLOOKUP(C238, Вчера_КовиВак!C:BG, 12, FALSE)</f>
        <v>#N/A</v>
      </c>
      <c r="AK238" s="53" t="e">
        <f>P238-Q238-VLOOKUP(C238, Вчера_КовиВак!C:BG, 14, FALSE)</f>
        <v>#N/A</v>
      </c>
      <c r="AL238" s="53" t="e">
        <f>R238-S238-VLOOKUP(C238, Вчера_КовиВак!C:BG, 16, FALSE)</f>
        <v>#N/A</v>
      </c>
      <c r="AM238" s="53" t="e">
        <f>T238-U238-VLOOKUP(C238, Вчера_КовиВак!C:BG, 18, FALSE)</f>
        <v>#N/A</v>
      </c>
      <c r="AN238" s="53" t="e">
        <f>V238-W238-VLOOKUP(C238, Вчера_КовиВак!C:BG, 20, FALSE)</f>
        <v>#N/A</v>
      </c>
      <c r="AO238" s="53" t="e">
        <f>X238-Y238-VLOOKUP(C238, Вчера_КовиВак!C:BG, 22, FALSE)</f>
        <v>#N/A</v>
      </c>
      <c r="AP238" s="53" t="e">
        <f>VLOOKUP(C238, Вчера_КовиВак!C:BG, 24, FALSE)+E238*2-U238-W238-Y238-Z238</f>
        <v>#N/A</v>
      </c>
    </row>
    <row r="239" spans="1:42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IF(ISNA(VLOOKUP(C239,Вчера_КовиВак!C:C, 1, FALSE)),"ошибка",0)</f>
        <v>ошибка</v>
      </c>
      <c r="AD239" s="55"/>
      <c r="AE239" s="53" t="e">
        <f>D239-E239-VLOOKUP(C239, Вчера_КовиВак!C:BG, 2, FALSE)</f>
        <v>#N/A</v>
      </c>
      <c r="AF239" s="53" t="e">
        <f>F239-G239-VLOOKUP(C239, Вчера_КовиВак!C:BG, 4, FALSE)</f>
        <v>#N/A</v>
      </c>
      <c r="AG239" s="53" t="e">
        <f>H239-I239-VLOOKUP(C239, Вчера_КовиВак!C:BG, 6, FALSE)</f>
        <v>#N/A</v>
      </c>
      <c r="AH239" s="53" t="e">
        <f>J239-K239-VLOOKUP(C239, Вчера_КовиВак!C:BG, 8, FALSE)</f>
        <v>#N/A</v>
      </c>
      <c r="AI239" s="53" t="e">
        <f>L239-M239-VLOOKUP(C239, Вчера_КовиВак!C:BG, 10, FALSE)</f>
        <v>#N/A</v>
      </c>
      <c r="AJ239" s="53" t="e">
        <f>N239-O239-VLOOKUP(C239, Вчера_КовиВак!C:BG, 12, FALSE)</f>
        <v>#N/A</v>
      </c>
      <c r="AK239" s="53" t="e">
        <f>P239-Q239-VLOOKUP(C239, Вчера_КовиВак!C:BG, 14, FALSE)</f>
        <v>#N/A</v>
      </c>
      <c r="AL239" s="53" t="e">
        <f>R239-S239-VLOOKUP(C239, Вчера_КовиВак!C:BG, 16, FALSE)</f>
        <v>#N/A</v>
      </c>
      <c r="AM239" s="53" t="e">
        <f>T239-U239-VLOOKUP(C239, Вчера_КовиВак!C:BG, 18, FALSE)</f>
        <v>#N/A</v>
      </c>
      <c r="AN239" s="53" t="e">
        <f>V239-W239-VLOOKUP(C239, Вчера_КовиВак!C:BG, 20, FALSE)</f>
        <v>#N/A</v>
      </c>
      <c r="AO239" s="53" t="e">
        <f>X239-Y239-VLOOKUP(C239, Вчера_КовиВак!C:BG, 22, FALSE)</f>
        <v>#N/A</v>
      </c>
      <c r="AP239" s="53" t="e">
        <f>VLOOKUP(C239, Вчера_КовиВак!C:BG, 24, FALSE)+E239*2-U239-W239-Y239-Z239</f>
        <v>#N/A</v>
      </c>
    </row>
    <row r="240" spans="1:42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IF(ISNA(VLOOKUP(C240,Вчера_КовиВак!C:C, 1, FALSE)),"ошибка",0)</f>
        <v>ошибка</v>
      </c>
      <c r="AD240" s="55"/>
      <c r="AE240" s="53" t="e">
        <f>D240-E240-VLOOKUP(C240, Вчера_КовиВак!C:BG, 2, FALSE)</f>
        <v>#N/A</v>
      </c>
      <c r="AF240" s="53" t="e">
        <f>F240-G240-VLOOKUP(C240, Вчера_КовиВак!C:BG, 4, FALSE)</f>
        <v>#N/A</v>
      </c>
      <c r="AG240" s="53" t="e">
        <f>H240-I240-VLOOKUP(C240, Вчера_КовиВак!C:BG, 6, FALSE)</f>
        <v>#N/A</v>
      </c>
      <c r="AH240" s="53" t="e">
        <f>J240-K240-VLOOKUP(C240, Вчера_КовиВак!C:BG, 8, FALSE)</f>
        <v>#N/A</v>
      </c>
      <c r="AI240" s="53" t="e">
        <f>L240-M240-VLOOKUP(C240, Вчера_КовиВак!C:BG, 10, FALSE)</f>
        <v>#N/A</v>
      </c>
      <c r="AJ240" s="53" t="e">
        <f>N240-O240-VLOOKUP(C240, Вчера_КовиВак!C:BG, 12, FALSE)</f>
        <v>#N/A</v>
      </c>
      <c r="AK240" s="53" t="e">
        <f>P240-Q240-VLOOKUP(C240, Вчера_КовиВак!C:BG, 14, FALSE)</f>
        <v>#N/A</v>
      </c>
      <c r="AL240" s="53" t="e">
        <f>R240-S240-VLOOKUP(C240, Вчера_КовиВак!C:BG, 16, FALSE)</f>
        <v>#N/A</v>
      </c>
      <c r="AM240" s="53" t="e">
        <f>T240-U240-VLOOKUP(C240, Вчера_КовиВак!C:BG, 18, FALSE)</f>
        <v>#N/A</v>
      </c>
      <c r="AN240" s="53" t="e">
        <f>V240-W240-VLOOKUP(C240, Вчера_КовиВак!C:BG, 20, FALSE)</f>
        <v>#N/A</v>
      </c>
      <c r="AO240" s="53" t="e">
        <f>X240-Y240-VLOOKUP(C240, Вчера_КовиВак!C:BG, 22, FALSE)</f>
        <v>#N/A</v>
      </c>
      <c r="AP240" s="53" t="e">
        <f>VLOOKUP(C240, Вчера_КовиВак!C:BG, 24, FALSE)+E240*2-U240-W240-Y240-Z240</f>
        <v>#N/A</v>
      </c>
    </row>
    <row r="241" spans="1:42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IF(ISNA(VLOOKUP(C241,Вчера_КовиВак!C:C, 1, FALSE)),"ошибка",0)</f>
        <v>ошибка</v>
      </c>
      <c r="AD241" s="55"/>
      <c r="AE241" s="53" t="e">
        <f>D241-E241-VLOOKUP(C241, Вчера_КовиВак!C:BG, 2, FALSE)</f>
        <v>#N/A</v>
      </c>
      <c r="AF241" s="53" t="e">
        <f>F241-G241-VLOOKUP(C241, Вчера_КовиВак!C:BG, 4, FALSE)</f>
        <v>#N/A</v>
      </c>
      <c r="AG241" s="53" t="e">
        <f>H241-I241-VLOOKUP(C241, Вчера_КовиВак!C:BG, 6, FALSE)</f>
        <v>#N/A</v>
      </c>
      <c r="AH241" s="53" t="e">
        <f>J241-K241-VLOOKUP(C241, Вчера_КовиВак!C:BG, 8, FALSE)</f>
        <v>#N/A</v>
      </c>
      <c r="AI241" s="53" t="e">
        <f>L241-M241-VLOOKUP(C241, Вчера_КовиВак!C:BG, 10, FALSE)</f>
        <v>#N/A</v>
      </c>
      <c r="AJ241" s="53" t="e">
        <f>N241-O241-VLOOKUP(C241, Вчера_КовиВак!C:BG, 12, FALSE)</f>
        <v>#N/A</v>
      </c>
      <c r="AK241" s="53" t="e">
        <f>P241-Q241-VLOOKUP(C241, Вчера_КовиВак!C:BG, 14, FALSE)</f>
        <v>#N/A</v>
      </c>
      <c r="AL241" s="53" t="e">
        <f>R241-S241-VLOOKUP(C241, Вчера_КовиВак!C:BG, 16, FALSE)</f>
        <v>#N/A</v>
      </c>
      <c r="AM241" s="53" t="e">
        <f>T241-U241-VLOOKUP(C241, Вчера_КовиВак!C:BG, 18, FALSE)</f>
        <v>#N/A</v>
      </c>
      <c r="AN241" s="53" t="e">
        <f>V241-W241-VLOOKUP(C241, Вчера_КовиВак!C:BG, 20, FALSE)</f>
        <v>#N/A</v>
      </c>
      <c r="AO241" s="53" t="e">
        <f>X241-Y241-VLOOKUP(C241, Вчера_КовиВак!C:BG, 22, FALSE)</f>
        <v>#N/A</v>
      </c>
      <c r="AP241" s="53" t="e">
        <f>VLOOKUP(C241, Вчера_КовиВак!C:BG, 24, FALSE)+E241*2-U241-W241-Y241-Z241</f>
        <v>#N/A</v>
      </c>
    </row>
    <row r="242" spans="1:42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IF(ISNA(VLOOKUP(C242,Вчера_КовиВак!C:C, 1, FALSE)),"ошибка",0)</f>
        <v>ошибка</v>
      </c>
      <c r="AD242" s="55"/>
      <c r="AE242" s="53" t="e">
        <f>D242-E242-VLOOKUP(C242, Вчера_КовиВак!C:BG, 2, FALSE)</f>
        <v>#N/A</v>
      </c>
      <c r="AF242" s="53" t="e">
        <f>F242-G242-VLOOKUP(C242, Вчера_КовиВак!C:BG, 4, FALSE)</f>
        <v>#N/A</v>
      </c>
      <c r="AG242" s="53" t="e">
        <f>H242-I242-VLOOKUP(C242, Вчера_КовиВак!C:BG, 6, FALSE)</f>
        <v>#N/A</v>
      </c>
      <c r="AH242" s="53" t="e">
        <f>J242-K242-VLOOKUP(C242, Вчера_КовиВак!C:BG, 8, FALSE)</f>
        <v>#N/A</v>
      </c>
      <c r="AI242" s="53" t="e">
        <f>L242-M242-VLOOKUP(C242, Вчера_КовиВак!C:BG, 10, FALSE)</f>
        <v>#N/A</v>
      </c>
      <c r="AJ242" s="53" t="e">
        <f>N242-O242-VLOOKUP(C242, Вчера_КовиВак!C:BG, 12, FALSE)</f>
        <v>#N/A</v>
      </c>
      <c r="AK242" s="53" t="e">
        <f>P242-Q242-VLOOKUP(C242, Вчера_КовиВак!C:BG, 14, FALSE)</f>
        <v>#N/A</v>
      </c>
      <c r="AL242" s="53" t="e">
        <f>R242-S242-VLOOKUP(C242, Вчера_КовиВак!C:BG, 16, FALSE)</f>
        <v>#N/A</v>
      </c>
      <c r="AM242" s="53" t="e">
        <f>T242-U242-VLOOKUP(C242, Вчера_КовиВак!C:BG, 18, FALSE)</f>
        <v>#N/A</v>
      </c>
      <c r="AN242" s="53" t="e">
        <f>V242-W242-VLOOKUP(C242, Вчера_КовиВак!C:BG, 20, FALSE)</f>
        <v>#N/A</v>
      </c>
      <c r="AO242" s="53" t="e">
        <f>X242-Y242-VLOOKUP(C242, Вчера_КовиВак!C:BG, 22, FALSE)</f>
        <v>#N/A</v>
      </c>
      <c r="AP242" s="53" t="e">
        <f>VLOOKUP(C242, Вчера_КовиВак!C:BG, 24, FALSE)+E242*2-U242-W242-Y242-Z242</f>
        <v>#N/A</v>
      </c>
    </row>
    <row r="243" spans="1:42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IF(ISNA(VLOOKUP(C243,Вчера_КовиВак!C:C, 1, FALSE)),"ошибка",0)</f>
        <v>ошибка</v>
      </c>
      <c r="AD243" s="55"/>
      <c r="AE243" s="53" t="e">
        <f>D243-E243-VLOOKUP(C243, Вчера_КовиВак!C:BG, 2, FALSE)</f>
        <v>#N/A</v>
      </c>
      <c r="AF243" s="53" t="e">
        <f>F243-G243-VLOOKUP(C243, Вчера_КовиВак!C:BG, 4, FALSE)</f>
        <v>#N/A</v>
      </c>
      <c r="AG243" s="53" t="e">
        <f>H243-I243-VLOOKUP(C243, Вчера_КовиВак!C:BG, 6, FALSE)</f>
        <v>#N/A</v>
      </c>
      <c r="AH243" s="53" t="e">
        <f>J243-K243-VLOOKUP(C243, Вчера_КовиВак!C:BG, 8, FALSE)</f>
        <v>#N/A</v>
      </c>
      <c r="AI243" s="53" t="e">
        <f>L243-M243-VLOOKUP(C243, Вчера_КовиВак!C:BG, 10, FALSE)</f>
        <v>#N/A</v>
      </c>
      <c r="AJ243" s="53" t="e">
        <f>N243-O243-VLOOKUP(C243, Вчера_КовиВак!C:BG, 12, FALSE)</f>
        <v>#N/A</v>
      </c>
      <c r="AK243" s="53" t="e">
        <f>P243-Q243-VLOOKUP(C243, Вчера_КовиВак!C:BG, 14, FALSE)</f>
        <v>#N/A</v>
      </c>
      <c r="AL243" s="53" t="e">
        <f>R243-S243-VLOOKUP(C243, Вчера_КовиВак!C:BG, 16, FALSE)</f>
        <v>#N/A</v>
      </c>
      <c r="AM243" s="53" t="e">
        <f>T243-U243-VLOOKUP(C243, Вчера_КовиВак!C:BG, 18, FALSE)</f>
        <v>#N/A</v>
      </c>
      <c r="AN243" s="53" t="e">
        <f>V243-W243-VLOOKUP(C243, Вчера_КовиВак!C:BG, 20, FALSE)</f>
        <v>#N/A</v>
      </c>
      <c r="AO243" s="53" t="e">
        <f>X243-Y243-VLOOKUP(C243, Вчера_КовиВак!C:BG, 22, FALSE)</f>
        <v>#N/A</v>
      </c>
      <c r="AP243" s="53" t="e">
        <f>VLOOKUP(C243, Вчера_КовиВак!C:BG, 24, FALSE)+E243*2-U243-W243-Y243-Z243</f>
        <v>#N/A</v>
      </c>
    </row>
    <row r="244" spans="1:42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IF(ISNA(VLOOKUP(C244,Вчера_КовиВак!C:C, 1, FALSE)),"ошибка",0)</f>
        <v>ошибка</v>
      </c>
      <c r="AD244" s="55"/>
      <c r="AE244" s="53" t="e">
        <f>D244-E244-VLOOKUP(C244, Вчера_КовиВак!C:BG, 2, FALSE)</f>
        <v>#N/A</v>
      </c>
      <c r="AF244" s="53" t="e">
        <f>F244-G244-VLOOKUP(C244, Вчера_КовиВак!C:BG, 4, FALSE)</f>
        <v>#N/A</v>
      </c>
      <c r="AG244" s="53" t="e">
        <f>H244-I244-VLOOKUP(C244, Вчера_КовиВак!C:BG, 6, FALSE)</f>
        <v>#N/A</v>
      </c>
      <c r="AH244" s="53" t="e">
        <f>J244-K244-VLOOKUP(C244, Вчера_КовиВак!C:BG, 8, FALSE)</f>
        <v>#N/A</v>
      </c>
      <c r="AI244" s="53" t="e">
        <f>L244-M244-VLOOKUP(C244, Вчера_КовиВак!C:BG, 10, FALSE)</f>
        <v>#N/A</v>
      </c>
      <c r="AJ244" s="53" t="e">
        <f>N244-O244-VLOOKUP(C244, Вчера_КовиВак!C:BG, 12, FALSE)</f>
        <v>#N/A</v>
      </c>
      <c r="AK244" s="53" t="e">
        <f>P244-Q244-VLOOKUP(C244, Вчера_КовиВак!C:BG, 14, FALSE)</f>
        <v>#N/A</v>
      </c>
      <c r="AL244" s="53" t="e">
        <f>R244-S244-VLOOKUP(C244, Вчера_КовиВак!C:BG, 16, FALSE)</f>
        <v>#N/A</v>
      </c>
      <c r="AM244" s="53" t="e">
        <f>T244-U244-VLOOKUP(C244, Вчера_КовиВак!C:BG, 18, FALSE)</f>
        <v>#N/A</v>
      </c>
      <c r="AN244" s="53" t="e">
        <f>V244-W244-VLOOKUP(C244, Вчера_КовиВак!C:BG, 20, FALSE)</f>
        <v>#N/A</v>
      </c>
      <c r="AO244" s="53" t="e">
        <f>X244-Y244-VLOOKUP(C244, Вчера_КовиВак!C:BG, 22, FALSE)</f>
        <v>#N/A</v>
      </c>
      <c r="AP244" s="53" t="e">
        <f>VLOOKUP(C244, Вчера_КовиВак!C:BG, 24, FALSE)+E244*2-U244-W244-Y244-Z244</f>
        <v>#N/A</v>
      </c>
    </row>
    <row r="245" spans="1:42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IF(ISNA(VLOOKUP(C245,Вчера_КовиВак!C:C, 1, FALSE)),"ошибка",0)</f>
        <v>ошибка</v>
      </c>
      <c r="AD245" s="55"/>
      <c r="AE245" s="53" t="e">
        <f>D245-E245-VLOOKUP(C245, Вчера_КовиВак!C:BG, 2, FALSE)</f>
        <v>#N/A</v>
      </c>
      <c r="AF245" s="53" t="e">
        <f>F245-G245-VLOOKUP(C245, Вчера_КовиВак!C:BG, 4, FALSE)</f>
        <v>#N/A</v>
      </c>
      <c r="AG245" s="53" t="e">
        <f>H245-I245-VLOOKUP(C245, Вчера_КовиВак!C:BG, 6, FALSE)</f>
        <v>#N/A</v>
      </c>
      <c r="AH245" s="53" t="e">
        <f>J245-K245-VLOOKUP(C245, Вчера_КовиВак!C:BG, 8, FALSE)</f>
        <v>#N/A</v>
      </c>
      <c r="AI245" s="53" t="e">
        <f>L245-M245-VLOOKUP(C245, Вчера_КовиВак!C:BG, 10, FALSE)</f>
        <v>#N/A</v>
      </c>
      <c r="AJ245" s="53" t="e">
        <f>N245-O245-VLOOKUP(C245, Вчера_КовиВак!C:BG, 12, FALSE)</f>
        <v>#N/A</v>
      </c>
      <c r="AK245" s="53" t="e">
        <f>P245-Q245-VLOOKUP(C245, Вчера_КовиВак!C:BG, 14, FALSE)</f>
        <v>#N/A</v>
      </c>
      <c r="AL245" s="53" t="e">
        <f>R245-S245-VLOOKUP(C245, Вчера_КовиВак!C:BG, 16, FALSE)</f>
        <v>#N/A</v>
      </c>
      <c r="AM245" s="53" t="e">
        <f>T245-U245-VLOOKUP(C245, Вчера_КовиВак!C:BG, 18, FALSE)</f>
        <v>#N/A</v>
      </c>
      <c r="AN245" s="53" t="e">
        <f>V245-W245-VLOOKUP(C245, Вчера_КовиВак!C:BG, 20, FALSE)</f>
        <v>#N/A</v>
      </c>
      <c r="AO245" s="53" t="e">
        <f>X245-Y245-VLOOKUP(C245, Вчера_КовиВак!C:BG, 22, FALSE)</f>
        <v>#N/A</v>
      </c>
      <c r="AP245" s="53" t="e">
        <f>VLOOKUP(C245, Вчера_КовиВак!C:BG, 24, FALSE)+E245*2-U245-W245-Y245-Z245</f>
        <v>#N/A</v>
      </c>
    </row>
    <row r="246" spans="1:42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IF(ISNA(VLOOKUP(C246,Вчера_КовиВак!C:C, 1, FALSE)),"ошибка",0)</f>
        <v>ошибка</v>
      </c>
      <c r="AD246" s="55"/>
      <c r="AE246" s="53" t="e">
        <f>D246-E246-VLOOKUP(C246, Вчера_КовиВак!C:BG, 2, FALSE)</f>
        <v>#N/A</v>
      </c>
      <c r="AF246" s="53" t="e">
        <f>F246-G246-VLOOKUP(C246, Вчера_КовиВак!C:BG, 4, FALSE)</f>
        <v>#N/A</v>
      </c>
      <c r="AG246" s="53" t="e">
        <f>H246-I246-VLOOKUP(C246, Вчера_КовиВак!C:BG, 6, FALSE)</f>
        <v>#N/A</v>
      </c>
      <c r="AH246" s="53" t="e">
        <f>J246-K246-VLOOKUP(C246, Вчера_КовиВак!C:BG, 8, FALSE)</f>
        <v>#N/A</v>
      </c>
      <c r="AI246" s="53" t="e">
        <f>L246-M246-VLOOKUP(C246, Вчера_КовиВак!C:BG, 10, FALSE)</f>
        <v>#N/A</v>
      </c>
      <c r="AJ246" s="53" t="e">
        <f>N246-O246-VLOOKUP(C246, Вчера_КовиВак!C:BG, 12, FALSE)</f>
        <v>#N/A</v>
      </c>
      <c r="AK246" s="53" t="e">
        <f>P246-Q246-VLOOKUP(C246, Вчера_КовиВак!C:BG, 14, FALSE)</f>
        <v>#N/A</v>
      </c>
      <c r="AL246" s="53" t="e">
        <f>R246-S246-VLOOKUP(C246, Вчера_КовиВак!C:BG, 16, FALSE)</f>
        <v>#N/A</v>
      </c>
      <c r="AM246" s="53" t="e">
        <f>T246-U246-VLOOKUP(C246, Вчера_КовиВак!C:BG, 18, FALSE)</f>
        <v>#N/A</v>
      </c>
      <c r="AN246" s="53" t="e">
        <f>V246-W246-VLOOKUP(C246, Вчера_КовиВак!C:BG, 20, FALSE)</f>
        <v>#N/A</v>
      </c>
      <c r="AO246" s="53" t="e">
        <f>X246-Y246-VLOOKUP(C246, Вчера_КовиВак!C:BG, 22, FALSE)</f>
        <v>#N/A</v>
      </c>
      <c r="AP246" s="53" t="e">
        <f>VLOOKUP(C246, Вчера_КовиВак!C:BG, 24, FALSE)+E246*2-U246-W246-Y246-Z246</f>
        <v>#N/A</v>
      </c>
    </row>
    <row r="247" spans="1:42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IF(ISNA(VLOOKUP(C247,Вчера_КовиВак!C:C, 1, FALSE)),"ошибка",0)</f>
        <v>ошибка</v>
      </c>
      <c r="AD247" s="55"/>
      <c r="AE247" s="53" t="e">
        <f>D247-E247-VLOOKUP(C247, Вчера_КовиВак!C:BG, 2, FALSE)</f>
        <v>#N/A</v>
      </c>
      <c r="AF247" s="53" t="e">
        <f>F247-G247-VLOOKUP(C247, Вчера_КовиВак!C:BG, 4, FALSE)</f>
        <v>#N/A</v>
      </c>
      <c r="AG247" s="53" t="e">
        <f>H247-I247-VLOOKUP(C247, Вчера_КовиВак!C:BG, 6, FALSE)</f>
        <v>#N/A</v>
      </c>
      <c r="AH247" s="53" t="e">
        <f>J247-K247-VLOOKUP(C247, Вчера_КовиВак!C:BG, 8, FALSE)</f>
        <v>#N/A</v>
      </c>
      <c r="AI247" s="53" t="e">
        <f>L247-M247-VLOOKUP(C247, Вчера_КовиВак!C:BG, 10, FALSE)</f>
        <v>#N/A</v>
      </c>
      <c r="AJ247" s="53" t="e">
        <f>N247-O247-VLOOKUP(C247, Вчера_КовиВак!C:BG, 12, FALSE)</f>
        <v>#N/A</v>
      </c>
      <c r="AK247" s="53" t="e">
        <f>P247-Q247-VLOOKUP(C247, Вчера_КовиВак!C:BG, 14, FALSE)</f>
        <v>#N/A</v>
      </c>
      <c r="AL247" s="53" t="e">
        <f>R247-S247-VLOOKUP(C247, Вчера_КовиВак!C:BG, 16, FALSE)</f>
        <v>#N/A</v>
      </c>
      <c r="AM247" s="53" t="e">
        <f>T247-U247-VLOOKUP(C247, Вчера_КовиВак!C:BG, 18, FALSE)</f>
        <v>#N/A</v>
      </c>
      <c r="AN247" s="53" t="e">
        <f>V247-W247-VLOOKUP(C247, Вчера_КовиВак!C:BG, 20, FALSE)</f>
        <v>#N/A</v>
      </c>
      <c r="AO247" s="53" t="e">
        <f>X247-Y247-VLOOKUP(C247, Вчера_КовиВак!C:BG, 22, FALSE)</f>
        <v>#N/A</v>
      </c>
      <c r="AP247" s="53" t="e">
        <f>VLOOKUP(C247, Вчера_КовиВак!C:BG, 24, FALSE)+E247*2-U247-W247-Y247-Z247</f>
        <v>#N/A</v>
      </c>
    </row>
    <row r="248" spans="1:42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IF(ISNA(VLOOKUP(C248,Вчера_КовиВак!C:C, 1, FALSE)),"ошибка",0)</f>
        <v>ошибка</v>
      </c>
      <c r="AD248" s="55"/>
      <c r="AE248" s="53" t="e">
        <f>D248-E248-VLOOKUP(C248, Вчера_КовиВак!C:BG, 2, FALSE)</f>
        <v>#N/A</v>
      </c>
      <c r="AF248" s="53" t="e">
        <f>F248-G248-VLOOKUP(C248, Вчера_КовиВак!C:BG, 4, FALSE)</f>
        <v>#N/A</v>
      </c>
      <c r="AG248" s="53" t="e">
        <f>H248-I248-VLOOKUP(C248, Вчера_КовиВак!C:BG, 6, FALSE)</f>
        <v>#N/A</v>
      </c>
      <c r="AH248" s="53" t="e">
        <f>J248-K248-VLOOKUP(C248, Вчера_КовиВак!C:BG, 8, FALSE)</f>
        <v>#N/A</v>
      </c>
      <c r="AI248" s="53" t="e">
        <f>L248-M248-VLOOKUP(C248, Вчера_КовиВак!C:BG, 10, FALSE)</f>
        <v>#N/A</v>
      </c>
      <c r="AJ248" s="53" t="e">
        <f>N248-O248-VLOOKUP(C248, Вчера_КовиВак!C:BG, 12, FALSE)</f>
        <v>#N/A</v>
      </c>
      <c r="AK248" s="53" t="e">
        <f>P248-Q248-VLOOKUP(C248, Вчера_КовиВак!C:BG, 14, FALSE)</f>
        <v>#N/A</v>
      </c>
      <c r="AL248" s="53" t="e">
        <f>R248-S248-VLOOKUP(C248, Вчера_КовиВак!C:BG, 16, FALSE)</f>
        <v>#N/A</v>
      </c>
      <c r="AM248" s="53" t="e">
        <f>T248-U248-VLOOKUP(C248, Вчера_КовиВак!C:BG, 18, FALSE)</f>
        <v>#N/A</v>
      </c>
      <c r="AN248" s="53" t="e">
        <f>V248-W248-VLOOKUP(C248, Вчера_КовиВак!C:BG, 20, FALSE)</f>
        <v>#N/A</v>
      </c>
      <c r="AO248" s="53" t="e">
        <f>X248-Y248-VLOOKUP(C248, Вчера_КовиВак!C:BG, 22, FALSE)</f>
        <v>#N/A</v>
      </c>
      <c r="AP248" s="53" t="e">
        <f>VLOOKUP(C248, Вчера_КовиВак!C:BG, 24, FALSE)+E248*2-U248-W248-Y248-Z248</f>
        <v>#N/A</v>
      </c>
    </row>
    <row r="249" spans="1:42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IF(ISNA(VLOOKUP(C249,Вчера_КовиВак!C:C, 1, FALSE)),"ошибка",0)</f>
        <v>ошибка</v>
      </c>
      <c r="AD249" s="55"/>
      <c r="AE249" s="53" t="e">
        <f>D249-E249-VLOOKUP(C249, Вчера_КовиВак!C:BG, 2, FALSE)</f>
        <v>#N/A</v>
      </c>
      <c r="AF249" s="53" t="e">
        <f>F249-G249-VLOOKUP(C249, Вчера_КовиВак!C:BG, 4, FALSE)</f>
        <v>#N/A</v>
      </c>
      <c r="AG249" s="53" t="e">
        <f>H249-I249-VLOOKUP(C249, Вчера_КовиВак!C:BG, 6, FALSE)</f>
        <v>#N/A</v>
      </c>
      <c r="AH249" s="53" t="e">
        <f>J249-K249-VLOOKUP(C249, Вчера_КовиВак!C:BG, 8, FALSE)</f>
        <v>#N/A</v>
      </c>
      <c r="AI249" s="53" t="e">
        <f>L249-M249-VLOOKUP(C249, Вчера_КовиВак!C:BG, 10, FALSE)</f>
        <v>#N/A</v>
      </c>
      <c r="AJ249" s="53" t="e">
        <f>N249-O249-VLOOKUP(C249, Вчера_КовиВак!C:BG, 12, FALSE)</f>
        <v>#N/A</v>
      </c>
      <c r="AK249" s="53" t="e">
        <f>P249-Q249-VLOOKUP(C249, Вчера_КовиВак!C:BG, 14, FALSE)</f>
        <v>#N/A</v>
      </c>
      <c r="AL249" s="53" t="e">
        <f>R249-S249-VLOOKUP(C249, Вчера_КовиВак!C:BG, 16, FALSE)</f>
        <v>#N/A</v>
      </c>
      <c r="AM249" s="53" t="e">
        <f>T249-U249-VLOOKUP(C249, Вчера_КовиВак!C:BG, 18, FALSE)</f>
        <v>#N/A</v>
      </c>
      <c r="AN249" s="53" t="e">
        <f>V249-W249-VLOOKUP(C249, Вчера_КовиВак!C:BG, 20, FALSE)</f>
        <v>#N/A</v>
      </c>
      <c r="AO249" s="53" t="e">
        <f>X249-Y249-VLOOKUP(C249, Вчера_КовиВак!C:BG, 22, FALSE)</f>
        <v>#N/A</v>
      </c>
      <c r="AP249" s="53" t="e">
        <f>VLOOKUP(C249, Вчера_КовиВак!C:BG, 24, FALSE)+E249*2-U249-W249-Y249-Z249</f>
        <v>#N/A</v>
      </c>
    </row>
    <row r="250" spans="1:42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IF(ISNA(VLOOKUP(C250,Вчера_КовиВак!C:C, 1, FALSE)),"ошибка",0)</f>
        <v>ошибка</v>
      </c>
      <c r="AD250" s="55"/>
      <c r="AE250" s="53" t="e">
        <f>D250-E250-VLOOKUP(C250, Вчера_КовиВак!C:BG, 2, FALSE)</f>
        <v>#N/A</v>
      </c>
      <c r="AF250" s="53" t="e">
        <f>F250-G250-VLOOKUP(C250, Вчера_КовиВак!C:BG, 4, FALSE)</f>
        <v>#N/A</v>
      </c>
      <c r="AG250" s="53" t="e">
        <f>H250-I250-VLOOKUP(C250, Вчера_КовиВак!C:BG, 6, FALSE)</f>
        <v>#N/A</v>
      </c>
      <c r="AH250" s="53" t="e">
        <f>J250-K250-VLOOKUP(C250, Вчера_КовиВак!C:BG, 8, FALSE)</f>
        <v>#N/A</v>
      </c>
      <c r="AI250" s="53" t="e">
        <f>L250-M250-VLOOKUP(C250, Вчера_КовиВак!C:BG, 10, FALSE)</f>
        <v>#N/A</v>
      </c>
      <c r="AJ250" s="53" t="e">
        <f>N250-O250-VLOOKUP(C250, Вчера_КовиВак!C:BG, 12, FALSE)</f>
        <v>#N/A</v>
      </c>
      <c r="AK250" s="53" t="e">
        <f>P250-Q250-VLOOKUP(C250, Вчера_КовиВак!C:BG, 14, FALSE)</f>
        <v>#N/A</v>
      </c>
      <c r="AL250" s="53" t="e">
        <f>R250-S250-VLOOKUP(C250, Вчера_КовиВак!C:BG, 16, FALSE)</f>
        <v>#N/A</v>
      </c>
      <c r="AM250" s="53" t="e">
        <f>T250-U250-VLOOKUP(C250, Вчера_КовиВак!C:BG, 18, FALSE)</f>
        <v>#N/A</v>
      </c>
      <c r="AN250" s="53" t="e">
        <f>V250-W250-VLOOKUP(C250, Вчера_КовиВак!C:BG, 20, FALSE)</f>
        <v>#N/A</v>
      </c>
      <c r="AO250" s="53" t="e">
        <f>X250-Y250-VLOOKUP(C250, Вчера_КовиВак!C:BG, 22, FALSE)</f>
        <v>#N/A</v>
      </c>
      <c r="AP250" s="53" t="e">
        <f>VLOOKUP(C250, Вчера_КовиВак!C:BG, 24, FALSE)+E250*2-U250-W250-Y250-Z250</f>
        <v>#N/A</v>
      </c>
    </row>
    <row r="251" spans="1:42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IF(ISNA(VLOOKUP(C251,Вчера_КовиВак!C:C, 1, FALSE)),"ошибка",0)</f>
        <v>ошибка</v>
      </c>
      <c r="AD251" s="55"/>
      <c r="AE251" s="53" t="e">
        <f>D251-E251-VLOOKUP(C251, Вчера_КовиВак!C:BG, 2, FALSE)</f>
        <v>#N/A</v>
      </c>
      <c r="AF251" s="53" t="e">
        <f>F251-G251-VLOOKUP(C251, Вчера_КовиВак!C:BG, 4, FALSE)</f>
        <v>#N/A</v>
      </c>
      <c r="AG251" s="53" t="e">
        <f>H251-I251-VLOOKUP(C251, Вчера_КовиВак!C:BG, 6, FALSE)</f>
        <v>#N/A</v>
      </c>
      <c r="AH251" s="53" t="e">
        <f>J251-K251-VLOOKUP(C251, Вчера_КовиВак!C:BG, 8, FALSE)</f>
        <v>#N/A</v>
      </c>
      <c r="AI251" s="53" t="e">
        <f>L251-M251-VLOOKUP(C251, Вчера_КовиВак!C:BG, 10, FALSE)</f>
        <v>#N/A</v>
      </c>
      <c r="AJ251" s="53" t="e">
        <f>N251-O251-VLOOKUP(C251, Вчера_КовиВак!C:BG, 12, FALSE)</f>
        <v>#N/A</v>
      </c>
      <c r="AK251" s="53" t="e">
        <f>P251-Q251-VLOOKUP(C251, Вчера_КовиВак!C:BG, 14, FALSE)</f>
        <v>#N/A</v>
      </c>
      <c r="AL251" s="53" t="e">
        <f>R251-S251-VLOOKUP(C251, Вчера_КовиВак!C:BG, 16, FALSE)</f>
        <v>#N/A</v>
      </c>
      <c r="AM251" s="53" t="e">
        <f>T251-U251-VLOOKUP(C251, Вчера_КовиВак!C:BG, 18, FALSE)</f>
        <v>#N/A</v>
      </c>
      <c r="AN251" s="53" t="e">
        <f>V251-W251-VLOOKUP(C251, Вчера_КовиВак!C:BG, 20, FALSE)</f>
        <v>#N/A</v>
      </c>
      <c r="AO251" s="53" t="e">
        <f>X251-Y251-VLOOKUP(C251, Вчера_КовиВак!C:BG, 22, FALSE)</f>
        <v>#N/A</v>
      </c>
      <c r="AP251" s="53" t="e">
        <f>VLOOKUP(C251, Вчера_КовиВак!C:BG, 24, FALSE)+E251*2-U251-W251-Y251-Z251</f>
        <v>#N/A</v>
      </c>
    </row>
    <row r="252" spans="1:42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IF(ISNA(VLOOKUP(C252,Вчера_КовиВак!C:C, 1, FALSE)),"ошибка",0)</f>
        <v>ошибка</v>
      </c>
      <c r="AD252" s="55"/>
      <c r="AE252" s="53" t="e">
        <f>D252-E252-VLOOKUP(C252, Вчера_КовиВак!C:BG, 2, FALSE)</f>
        <v>#N/A</v>
      </c>
      <c r="AF252" s="53" t="e">
        <f>F252-G252-VLOOKUP(C252, Вчера_КовиВак!C:BG, 4, FALSE)</f>
        <v>#N/A</v>
      </c>
      <c r="AG252" s="53" t="e">
        <f>H252-I252-VLOOKUP(C252, Вчера_КовиВак!C:BG, 6, FALSE)</f>
        <v>#N/A</v>
      </c>
      <c r="AH252" s="53" t="e">
        <f>J252-K252-VLOOKUP(C252, Вчера_КовиВак!C:BG, 8, FALSE)</f>
        <v>#N/A</v>
      </c>
      <c r="AI252" s="53" t="e">
        <f>L252-M252-VLOOKUP(C252, Вчера_КовиВак!C:BG, 10, FALSE)</f>
        <v>#N/A</v>
      </c>
      <c r="AJ252" s="53" t="e">
        <f>N252-O252-VLOOKUP(C252, Вчера_КовиВак!C:BG, 12, FALSE)</f>
        <v>#N/A</v>
      </c>
      <c r="AK252" s="53" t="e">
        <f>P252-Q252-VLOOKUP(C252, Вчера_КовиВак!C:BG, 14, FALSE)</f>
        <v>#N/A</v>
      </c>
      <c r="AL252" s="53" t="e">
        <f>R252-S252-VLOOKUP(C252, Вчера_КовиВак!C:BG, 16, FALSE)</f>
        <v>#N/A</v>
      </c>
      <c r="AM252" s="53" t="e">
        <f>T252-U252-VLOOKUP(C252, Вчера_КовиВак!C:BG, 18, FALSE)</f>
        <v>#N/A</v>
      </c>
      <c r="AN252" s="53" t="e">
        <f>V252-W252-VLOOKUP(C252, Вчера_КовиВак!C:BG, 20, FALSE)</f>
        <v>#N/A</v>
      </c>
      <c r="AO252" s="53" t="e">
        <f>X252-Y252-VLOOKUP(C252, Вчера_КовиВак!C:BG, 22, FALSE)</f>
        <v>#N/A</v>
      </c>
      <c r="AP252" s="53" t="e">
        <f>VLOOKUP(C252, Вчера_КовиВак!C:BG, 24, FALSE)+E252*2-U252-W252-Y252-Z252</f>
        <v>#N/A</v>
      </c>
    </row>
    <row r="253" spans="1:42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IF(ISNA(VLOOKUP(C253,Вчера_КовиВак!C:C, 1, FALSE)),"ошибка",0)</f>
        <v>ошибка</v>
      </c>
      <c r="AD253" s="55"/>
      <c r="AE253" s="53" t="e">
        <f>D253-E253-VLOOKUP(C253, Вчера_КовиВак!C:BG, 2, FALSE)</f>
        <v>#N/A</v>
      </c>
      <c r="AF253" s="53" t="e">
        <f>F253-G253-VLOOKUP(C253, Вчера_КовиВак!C:BG, 4, FALSE)</f>
        <v>#N/A</v>
      </c>
      <c r="AG253" s="53" t="e">
        <f>H253-I253-VLOOKUP(C253, Вчера_КовиВак!C:BG, 6, FALSE)</f>
        <v>#N/A</v>
      </c>
      <c r="AH253" s="53" t="e">
        <f>J253-K253-VLOOKUP(C253, Вчера_КовиВак!C:BG, 8, FALSE)</f>
        <v>#N/A</v>
      </c>
      <c r="AI253" s="53" t="e">
        <f>L253-M253-VLOOKUP(C253, Вчера_КовиВак!C:BG, 10, FALSE)</f>
        <v>#N/A</v>
      </c>
      <c r="AJ253" s="53" t="e">
        <f>N253-O253-VLOOKUP(C253, Вчера_КовиВак!C:BG, 12, FALSE)</f>
        <v>#N/A</v>
      </c>
      <c r="AK253" s="53" t="e">
        <f>P253-Q253-VLOOKUP(C253, Вчера_КовиВак!C:BG, 14, FALSE)</f>
        <v>#N/A</v>
      </c>
      <c r="AL253" s="53" t="e">
        <f>R253-S253-VLOOKUP(C253, Вчера_КовиВак!C:BG, 16, FALSE)</f>
        <v>#N/A</v>
      </c>
      <c r="AM253" s="53" t="e">
        <f>T253-U253-VLOOKUP(C253, Вчера_КовиВак!C:BG, 18, FALSE)</f>
        <v>#N/A</v>
      </c>
      <c r="AN253" s="53" t="e">
        <f>V253-W253-VLOOKUP(C253, Вчера_КовиВак!C:BG, 20, FALSE)</f>
        <v>#N/A</v>
      </c>
      <c r="AO253" s="53" t="e">
        <f>X253-Y253-VLOOKUP(C253, Вчера_КовиВак!C:BG, 22, FALSE)</f>
        <v>#N/A</v>
      </c>
      <c r="AP253" s="53" t="e">
        <f>VLOOKUP(C253, Вчера_КовиВак!C:BG, 24, FALSE)+E253*2-U253-W253-Y253-Z253</f>
        <v>#N/A</v>
      </c>
    </row>
    <row r="254" spans="1:42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IF(ISNA(VLOOKUP(C254,Вчера_КовиВак!C:C, 1, FALSE)),"ошибка",0)</f>
        <v>ошибка</v>
      </c>
      <c r="AD254" s="55"/>
      <c r="AE254" s="53" t="e">
        <f>D254-E254-VLOOKUP(C254, Вчера_КовиВак!C:BG, 2, FALSE)</f>
        <v>#N/A</v>
      </c>
      <c r="AF254" s="53" t="e">
        <f>F254-G254-VLOOKUP(C254, Вчера_КовиВак!C:BG, 4, FALSE)</f>
        <v>#N/A</v>
      </c>
      <c r="AG254" s="53" t="e">
        <f>H254-I254-VLOOKUP(C254, Вчера_КовиВак!C:BG, 6, FALSE)</f>
        <v>#N/A</v>
      </c>
      <c r="AH254" s="53" t="e">
        <f>J254-K254-VLOOKUP(C254, Вчера_КовиВак!C:BG, 8, FALSE)</f>
        <v>#N/A</v>
      </c>
      <c r="AI254" s="53" t="e">
        <f>L254-M254-VLOOKUP(C254, Вчера_КовиВак!C:BG, 10, FALSE)</f>
        <v>#N/A</v>
      </c>
      <c r="AJ254" s="53" t="e">
        <f>N254-O254-VLOOKUP(C254, Вчера_КовиВак!C:BG, 12, FALSE)</f>
        <v>#N/A</v>
      </c>
      <c r="AK254" s="53" t="e">
        <f>P254-Q254-VLOOKUP(C254, Вчера_КовиВак!C:BG, 14, FALSE)</f>
        <v>#N/A</v>
      </c>
      <c r="AL254" s="53" t="e">
        <f>R254-S254-VLOOKUP(C254, Вчера_КовиВак!C:BG, 16, FALSE)</f>
        <v>#N/A</v>
      </c>
      <c r="AM254" s="53" t="e">
        <f>T254-U254-VLOOKUP(C254, Вчера_КовиВак!C:BG, 18, FALSE)</f>
        <v>#N/A</v>
      </c>
      <c r="AN254" s="53" t="e">
        <f>V254-W254-VLOOKUP(C254, Вчера_КовиВак!C:BG, 20, FALSE)</f>
        <v>#N/A</v>
      </c>
      <c r="AO254" s="53" t="e">
        <f>X254-Y254-VLOOKUP(C254, Вчера_КовиВак!C:BG, 22, FALSE)</f>
        <v>#N/A</v>
      </c>
      <c r="AP254" s="53" t="e">
        <f>VLOOKUP(C254, Вчера_КовиВак!C:BG, 24, FALSE)+E254*2-U254-W254-Y254-Z254</f>
        <v>#N/A</v>
      </c>
    </row>
    <row r="255" spans="1:42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IF(ISNA(VLOOKUP(C255,Вчера_КовиВак!C:C, 1, FALSE)),"ошибка",0)</f>
        <v>ошибка</v>
      </c>
      <c r="AD255" s="55"/>
      <c r="AE255" s="53" t="e">
        <f>D255-E255-VLOOKUP(C255, Вчера_КовиВак!C:BG, 2, FALSE)</f>
        <v>#N/A</v>
      </c>
      <c r="AF255" s="53" t="e">
        <f>F255-G255-VLOOKUP(C255, Вчера_КовиВак!C:BG, 4, FALSE)</f>
        <v>#N/A</v>
      </c>
      <c r="AG255" s="53" t="e">
        <f>H255-I255-VLOOKUP(C255, Вчера_КовиВак!C:BG, 6, FALSE)</f>
        <v>#N/A</v>
      </c>
      <c r="AH255" s="53" t="e">
        <f>J255-K255-VLOOKUP(C255, Вчера_КовиВак!C:BG, 8, FALSE)</f>
        <v>#N/A</v>
      </c>
      <c r="AI255" s="53" t="e">
        <f>L255-M255-VLOOKUP(C255, Вчера_КовиВак!C:BG, 10, FALSE)</f>
        <v>#N/A</v>
      </c>
      <c r="AJ255" s="53" t="e">
        <f>N255-O255-VLOOKUP(C255, Вчера_КовиВак!C:BG, 12, FALSE)</f>
        <v>#N/A</v>
      </c>
      <c r="AK255" s="53" t="e">
        <f>P255-Q255-VLOOKUP(C255, Вчера_КовиВак!C:BG, 14, FALSE)</f>
        <v>#N/A</v>
      </c>
      <c r="AL255" s="53" t="e">
        <f>R255-S255-VLOOKUP(C255, Вчера_КовиВак!C:BG, 16, FALSE)</f>
        <v>#N/A</v>
      </c>
      <c r="AM255" s="53" t="e">
        <f>T255-U255-VLOOKUP(C255, Вчера_КовиВак!C:BG, 18, FALSE)</f>
        <v>#N/A</v>
      </c>
      <c r="AN255" s="53" t="e">
        <f>V255-W255-VLOOKUP(C255, Вчера_КовиВак!C:BG, 20, FALSE)</f>
        <v>#N/A</v>
      </c>
      <c r="AO255" s="53" t="e">
        <f>X255-Y255-VLOOKUP(C255, Вчера_КовиВак!C:BG, 22, FALSE)</f>
        <v>#N/A</v>
      </c>
      <c r="AP255" s="53" t="e">
        <f>VLOOKUP(C255, Вчера_КовиВак!C:BG, 24, FALSE)+E255*2-U255-W255-Y255-Z255</f>
        <v>#N/A</v>
      </c>
    </row>
    <row r="256" spans="1:42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IF(ISNA(VLOOKUP(C256,Вчера_КовиВак!C:C, 1, FALSE)),"ошибка",0)</f>
        <v>ошибка</v>
      </c>
      <c r="AD256" s="55"/>
      <c r="AE256" s="53" t="e">
        <f>D256-E256-VLOOKUP(C256, Вчера_КовиВак!C:BG, 2, FALSE)</f>
        <v>#N/A</v>
      </c>
      <c r="AF256" s="53" t="e">
        <f>F256-G256-VLOOKUP(C256, Вчера_КовиВак!C:BG, 4, FALSE)</f>
        <v>#N/A</v>
      </c>
      <c r="AG256" s="53" t="e">
        <f>H256-I256-VLOOKUP(C256, Вчера_КовиВак!C:BG, 6, FALSE)</f>
        <v>#N/A</v>
      </c>
      <c r="AH256" s="53" t="e">
        <f>J256-K256-VLOOKUP(C256, Вчера_КовиВак!C:BG, 8, FALSE)</f>
        <v>#N/A</v>
      </c>
      <c r="AI256" s="53" t="e">
        <f>L256-M256-VLOOKUP(C256, Вчера_КовиВак!C:BG, 10, FALSE)</f>
        <v>#N/A</v>
      </c>
      <c r="AJ256" s="53" t="e">
        <f>N256-O256-VLOOKUP(C256, Вчера_КовиВак!C:BG, 12, FALSE)</f>
        <v>#N/A</v>
      </c>
      <c r="AK256" s="53" t="e">
        <f>P256-Q256-VLOOKUP(C256, Вчера_КовиВак!C:BG, 14, FALSE)</f>
        <v>#N/A</v>
      </c>
      <c r="AL256" s="53" t="e">
        <f>R256-S256-VLOOKUP(C256, Вчера_КовиВак!C:BG, 16, FALSE)</f>
        <v>#N/A</v>
      </c>
      <c r="AM256" s="53" t="e">
        <f>T256-U256-VLOOKUP(C256, Вчера_КовиВак!C:BG, 18, FALSE)</f>
        <v>#N/A</v>
      </c>
      <c r="AN256" s="53" t="e">
        <f>V256-W256-VLOOKUP(C256, Вчера_КовиВак!C:BG, 20, FALSE)</f>
        <v>#N/A</v>
      </c>
      <c r="AO256" s="53" t="e">
        <f>X256-Y256-VLOOKUP(C256, Вчера_КовиВак!C:BG, 22, FALSE)</f>
        <v>#N/A</v>
      </c>
      <c r="AP256" s="53" t="e">
        <f>VLOOKUP(C256, Вчера_КовиВак!C:BG, 24, FALSE)+E256*2-U256-W256-Y256-Z256</f>
        <v>#N/A</v>
      </c>
    </row>
    <row r="257" spans="1:42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IF(ISNA(VLOOKUP(C257,Вчера_КовиВак!C:C, 1, FALSE)),"ошибка",0)</f>
        <v>ошибка</v>
      </c>
      <c r="AD257" s="55"/>
      <c r="AE257" s="53" t="e">
        <f>D257-E257-VLOOKUP(C257, Вчера_КовиВак!C:BG, 2, FALSE)</f>
        <v>#N/A</v>
      </c>
      <c r="AF257" s="53" t="e">
        <f>F257-G257-VLOOKUP(C257, Вчера_КовиВак!C:BG, 4, FALSE)</f>
        <v>#N/A</v>
      </c>
      <c r="AG257" s="53" t="e">
        <f>H257-I257-VLOOKUP(C257, Вчера_КовиВак!C:BG, 6, FALSE)</f>
        <v>#N/A</v>
      </c>
      <c r="AH257" s="53" t="e">
        <f>J257-K257-VLOOKUP(C257, Вчера_КовиВак!C:BG, 8, FALSE)</f>
        <v>#N/A</v>
      </c>
      <c r="AI257" s="53" t="e">
        <f>L257-M257-VLOOKUP(C257, Вчера_КовиВак!C:BG, 10, FALSE)</f>
        <v>#N/A</v>
      </c>
      <c r="AJ257" s="53" t="e">
        <f>N257-O257-VLOOKUP(C257, Вчера_КовиВак!C:BG, 12, FALSE)</f>
        <v>#N/A</v>
      </c>
      <c r="AK257" s="53" t="e">
        <f>P257-Q257-VLOOKUP(C257, Вчера_КовиВак!C:BG, 14, FALSE)</f>
        <v>#N/A</v>
      </c>
      <c r="AL257" s="53" t="e">
        <f>R257-S257-VLOOKUP(C257, Вчера_КовиВак!C:BG, 16, FALSE)</f>
        <v>#N/A</v>
      </c>
      <c r="AM257" s="53" t="e">
        <f>T257-U257-VLOOKUP(C257, Вчера_КовиВак!C:BG, 18, FALSE)</f>
        <v>#N/A</v>
      </c>
      <c r="AN257" s="53" t="e">
        <f>V257-W257-VLOOKUP(C257, Вчера_КовиВак!C:BG, 20, FALSE)</f>
        <v>#N/A</v>
      </c>
      <c r="AO257" s="53" t="e">
        <f>X257-Y257-VLOOKUP(C257, Вчера_КовиВак!C:BG, 22, FALSE)</f>
        <v>#N/A</v>
      </c>
      <c r="AP257" s="53" t="e">
        <f>VLOOKUP(C257, Вчера_КовиВак!C:BG, 24, FALSE)+E257*2-U257-W257-Y257-Z257</f>
        <v>#N/A</v>
      </c>
    </row>
    <row r="258" spans="1:42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IF(ISNA(VLOOKUP(C258,Вчера_КовиВак!C:C, 1, FALSE)),"ошибка",0)</f>
        <v>ошибка</v>
      </c>
      <c r="AD258" s="55"/>
      <c r="AE258" s="53" t="e">
        <f>D258-E258-VLOOKUP(C258, Вчера_КовиВак!C:BG, 2, FALSE)</f>
        <v>#N/A</v>
      </c>
      <c r="AF258" s="53" t="e">
        <f>F258-G258-VLOOKUP(C258, Вчера_КовиВак!C:BG, 4, FALSE)</f>
        <v>#N/A</v>
      </c>
      <c r="AG258" s="53" t="e">
        <f>H258-I258-VLOOKUP(C258, Вчера_КовиВак!C:BG, 6, FALSE)</f>
        <v>#N/A</v>
      </c>
      <c r="AH258" s="53" t="e">
        <f>J258-K258-VLOOKUP(C258, Вчера_КовиВак!C:BG, 8, FALSE)</f>
        <v>#N/A</v>
      </c>
      <c r="AI258" s="53" t="e">
        <f>L258-M258-VLOOKUP(C258, Вчера_КовиВак!C:BG, 10, FALSE)</f>
        <v>#N/A</v>
      </c>
      <c r="AJ258" s="53" t="e">
        <f>N258-O258-VLOOKUP(C258, Вчера_КовиВак!C:BG, 12, FALSE)</f>
        <v>#N/A</v>
      </c>
      <c r="AK258" s="53" t="e">
        <f>P258-Q258-VLOOKUP(C258, Вчера_КовиВак!C:BG, 14, FALSE)</f>
        <v>#N/A</v>
      </c>
      <c r="AL258" s="53" t="e">
        <f>R258-S258-VLOOKUP(C258, Вчера_КовиВак!C:BG, 16, FALSE)</f>
        <v>#N/A</v>
      </c>
      <c r="AM258" s="53" t="e">
        <f>T258-U258-VLOOKUP(C258, Вчера_КовиВак!C:BG, 18, FALSE)</f>
        <v>#N/A</v>
      </c>
      <c r="AN258" s="53" t="e">
        <f>V258-W258-VLOOKUP(C258, Вчера_КовиВак!C:BG, 20, FALSE)</f>
        <v>#N/A</v>
      </c>
      <c r="AO258" s="53" t="e">
        <f>X258-Y258-VLOOKUP(C258, Вчера_КовиВак!C:BG, 22, FALSE)</f>
        <v>#N/A</v>
      </c>
      <c r="AP258" s="53" t="e">
        <f>VLOOKUP(C258, Вчера_КовиВак!C:BG, 24, FALSE)+E258*2-U258-W258-Y258-Z258</f>
        <v>#N/A</v>
      </c>
    </row>
    <row r="259" spans="1:42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IF(ISNA(VLOOKUP(C259,Вчера_КовиВак!C:C, 1, FALSE)),"ошибка",0)</f>
        <v>ошибка</v>
      </c>
      <c r="AD259" s="55"/>
      <c r="AE259" s="53" t="e">
        <f>D259-E259-VLOOKUP(C259, Вчера_КовиВак!C:BG, 2, FALSE)</f>
        <v>#N/A</v>
      </c>
      <c r="AF259" s="53" t="e">
        <f>F259-G259-VLOOKUP(C259, Вчера_КовиВак!C:BG, 4, FALSE)</f>
        <v>#N/A</v>
      </c>
      <c r="AG259" s="53" t="e">
        <f>H259-I259-VLOOKUP(C259, Вчера_КовиВак!C:BG, 6, FALSE)</f>
        <v>#N/A</v>
      </c>
      <c r="AH259" s="53" t="e">
        <f>J259-K259-VLOOKUP(C259, Вчера_КовиВак!C:BG, 8, FALSE)</f>
        <v>#N/A</v>
      </c>
      <c r="AI259" s="53" t="e">
        <f>L259-M259-VLOOKUP(C259, Вчера_КовиВак!C:BG, 10, FALSE)</f>
        <v>#N/A</v>
      </c>
      <c r="AJ259" s="53" t="e">
        <f>N259-O259-VLOOKUP(C259, Вчера_КовиВак!C:BG, 12, FALSE)</f>
        <v>#N/A</v>
      </c>
      <c r="AK259" s="53" t="e">
        <f>P259-Q259-VLOOKUP(C259, Вчера_КовиВак!C:BG, 14, FALSE)</f>
        <v>#N/A</v>
      </c>
      <c r="AL259" s="53" t="e">
        <f>R259-S259-VLOOKUP(C259, Вчера_КовиВак!C:BG, 16, FALSE)</f>
        <v>#N/A</v>
      </c>
      <c r="AM259" s="53" t="e">
        <f>T259-U259-VLOOKUP(C259, Вчера_КовиВак!C:BG, 18, FALSE)</f>
        <v>#N/A</v>
      </c>
      <c r="AN259" s="53" t="e">
        <f>V259-W259-VLOOKUP(C259, Вчера_КовиВак!C:BG, 20, FALSE)</f>
        <v>#N/A</v>
      </c>
      <c r="AO259" s="53" t="e">
        <f>X259-Y259-VLOOKUP(C259, Вчера_КовиВак!C:BG, 22, FALSE)</f>
        <v>#N/A</v>
      </c>
      <c r="AP259" s="53" t="e">
        <f>VLOOKUP(C259, Вчера_КовиВак!C:BG, 24, FALSE)+E259*2-U259-W259-Y259-Z259</f>
        <v>#N/A</v>
      </c>
    </row>
    <row r="260" spans="1:42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IF(ISNA(VLOOKUP(C260,Вчера_КовиВак!C:C, 1, FALSE)),"ошибка",0)</f>
        <v>ошибка</v>
      </c>
      <c r="AD260" s="55"/>
      <c r="AE260" s="53" t="e">
        <f>D260-E260-VLOOKUP(C260, Вчера_КовиВак!C:BG, 2, FALSE)</f>
        <v>#N/A</v>
      </c>
      <c r="AF260" s="53" t="e">
        <f>F260-G260-VLOOKUP(C260, Вчера_КовиВак!C:BG, 4, FALSE)</f>
        <v>#N/A</v>
      </c>
      <c r="AG260" s="53" t="e">
        <f>H260-I260-VLOOKUP(C260, Вчера_КовиВак!C:BG, 6, FALSE)</f>
        <v>#N/A</v>
      </c>
      <c r="AH260" s="53" t="e">
        <f>J260-K260-VLOOKUP(C260, Вчера_КовиВак!C:BG, 8, FALSE)</f>
        <v>#N/A</v>
      </c>
      <c r="AI260" s="53" t="e">
        <f>L260-M260-VLOOKUP(C260, Вчера_КовиВак!C:BG, 10, FALSE)</f>
        <v>#N/A</v>
      </c>
      <c r="AJ260" s="53" t="e">
        <f>N260-O260-VLOOKUP(C260, Вчера_КовиВак!C:BG, 12, FALSE)</f>
        <v>#N/A</v>
      </c>
      <c r="AK260" s="53" t="e">
        <f>P260-Q260-VLOOKUP(C260, Вчера_КовиВак!C:BG, 14, FALSE)</f>
        <v>#N/A</v>
      </c>
      <c r="AL260" s="53" t="e">
        <f>R260-S260-VLOOKUP(C260, Вчера_КовиВак!C:BG, 16, FALSE)</f>
        <v>#N/A</v>
      </c>
      <c r="AM260" s="53" t="e">
        <f>T260-U260-VLOOKUP(C260, Вчера_КовиВак!C:BG, 18, FALSE)</f>
        <v>#N/A</v>
      </c>
      <c r="AN260" s="53" t="e">
        <f>V260-W260-VLOOKUP(C260, Вчера_КовиВак!C:BG, 20, FALSE)</f>
        <v>#N/A</v>
      </c>
      <c r="AO260" s="53" t="e">
        <f>X260-Y260-VLOOKUP(C260, Вчера_КовиВак!C:BG, 22, FALSE)</f>
        <v>#N/A</v>
      </c>
      <c r="AP260" s="53" t="e">
        <f>VLOOKUP(C260, Вчера_КовиВак!C:BG, 24, FALSE)+E260*2-U260-W260-Y260-Z260</f>
        <v>#N/A</v>
      </c>
    </row>
    <row r="261" spans="1:42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IF(ISNA(VLOOKUP(C261,Вчера_КовиВак!C:C, 1, FALSE)),"ошибка",0)</f>
        <v>ошибка</v>
      </c>
      <c r="AD261" s="55"/>
      <c r="AE261" s="53" t="e">
        <f>D261-E261-VLOOKUP(C261, Вчера_КовиВак!C:BG, 2, FALSE)</f>
        <v>#N/A</v>
      </c>
      <c r="AF261" s="53" t="e">
        <f>F261-G261-VLOOKUP(C261, Вчера_КовиВак!C:BG, 4, FALSE)</f>
        <v>#N/A</v>
      </c>
      <c r="AG261" s="53" t="e">
        <f>H261-I261-VLOOKUP(C261, Вчера_КовиВак!C:BG, 6, FALSE)</f>
        <v>#N/A</v>
      </c>
      <c r="AH261" s="53" t="e">
        <f>J261-K261-VLOOKUP(C261, Вчера_КовиВак!C:BG, 8, FALSE)</f>
        <v>#N/A</v>
      </c>
      <c r="AI261" s="53" t="e">
        <f>L261-M261-VLOOKUP(C261, Вчера_КовиВак!C:BG, 10, FALSE)</f>
        <v>#N/A</v>
      </c>
      <c r="AJ261" s="53" t="e">
        <f>N261-O261-VLOOKUP(C261, Вчера_КовиВак!C:BG, 12, FALSE)</f>
        <v>#N/A</v>
      </c>
      <c r="AK261" s="53" t="e">
        <f>P261-Q261-VLOOKUP(C261, Вчера_КовиВак!C:BG, 14, FALSE)</f>
        <v>#N/A</v>
      </c>
      <c r="AL261" s="53" t="e">
        <f>R261-S261-VLOOKUP(C261, Вчера_КовиВак!C:BG, 16, FALSE)</f>
        <v>#N/A</v>
      </c>
      <c r="AM261" s="53" t="e">
        <f>T261-U261-VLOOKUP(C261, Вчера_КовиВак!C:BG, 18, FALSE)</f>
        <v>#N/A</v>
      </c>
      <c r="AN261" s="53" t="e">
        <f>V261-W261-VLOOKUP(C261, Вчера_КовиВак!C:BG, 20, FALSE)</f>
        <v>#N/A</v>
      </c>
      <c r="AO261" s="53" t="e">
        <f>X261-Y261-VLOOKUP(C261, Вчера_КовиВак!C:BG, 22, FALSE)</f>
        <v>#N/A</v>
      </c>
      <c r="AP261" s="53" t="e">
        <f>VLOOKUP(C261, Вчера_КовиВак!C:BG, 24, FALSE)+E261*2-U261-W261-Y261-Z261</f>
        <v>#N/A</v>
      </c>
    </row>
    <row r="262" spans="1:42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IF(ISNA(VLOOKUP(C262,Вчера_КовиВак!C:C, 1, FALSE)),"ошибка",0)</f>
        <v>ошибка</v>
      </c>
      <c r="AD262" s="55"/>
      <c r="AE262" s="53" t="e">
        <f>D262-E262-VLOOKUP(C262, Вчера_КовиВак!C:BG, 2, FALSE)</f>
        <v>#N/A</v>
      </c>
      <c r="AF262" s="53" t="e">
        <f>F262-G262-VLOOKUP(C262, Вчера_КовиВак!C:BG, 4, FALSE)</f>
        <v>#N/A</v>
      </c>
      <c r="AG262" s="53" t="e">
        <f>H262-I262-VLOOKUP(C262, Вчера_КовиВак!C:BG, 6, FALSE)</f>
        <v>#N/A</v>
      </c>
      <c r="AH262" s="53" t="e">
        <f>J262-K262-VLOOKUP(C262, Вчера_КовиВак!C:BG, 8, FALSE)</f>
        <v>#N/A</v>
      </c>
      <c r="AI262" s="53" t="e">
        <f>L262-M262-VLOOKUP(C262, Вчера_КовиВак!C:BG, 10, FALSE)</f>
        <v>#N/A</v>
      </c>
      <c r="AJ262" s="53" t="e">
        <f>N262-O262-VLOOKUP(C262, Вчера_КовиВак!C:BG, 12, FALSE)</f>
        <v>#N/A</v>
      </c>
      <c r="AK262" s="53" t="e">
        <f>P262-Q262-VLOOKUP(C262, Вчера_КовиВак!C:BG, 14, FALSE)</f>
        <v>#N/A</v>
      </c>
      <c r="AL262" s="53" t="e">
        <f>R262-S262-VLOOKUP(C262, Вчера_КовиВак!C:BG, 16, FALSE)</f>
        <v>#N/A</v>
      </c>
      <c r="AM262" s="53" t="e">
        <f>T262-U262-VLOOKUP(C262, Вчера_КовиВак!C:BG, 18, FALSE)</f>
        <v>#N/A</v>
      </c>
      <c r="AN262" s="53" t="e">
        <f>V262-W262-VLOOKUP(C262, Вчера_КовиВак!C:BG, 20, FALSE)</f>
        <v>#N/A</v>
      </c>
      <c r="AO262" s="53" t="e">
        <f>X262-Y262-VLOOKUP(C262, Вчера_КовиВак!C:BG, 22, FALSE)</f>
        <v>#N/A</v>
      </c>
      <c r="AP262" s="53" t="e">
        <f>VLOOKUP(C262, Вчера_КовиВак!C:BG, 24, FALSE)+E262*2-U262-W262-Y262-Z262</f>
        <v>#N/A</v>
      </c>
    </row>
    <row r="263" spans="1:42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IF(ISNA(VLOOKUP(C263,Вчера_КовиВак!C:C, 1, FALSE)),"ошибка",0)</f>
        <v>ошибка</v>
      </c>
      <c r="AD263" s="55"/>
      <c r="AE263" s="53" t="e">
        <f>D263-E263-VLOOKUP(C263, Вчера_КовиВак!C:BG, 2, FALSE)</f>
        <v>#N/A</v>
      </c>
      <c r="AF263" s="53" t="e">
        <f>F263-G263-VLOOKUP(C263, Вчера_КовиВак!C:BG, 4, FALSE)</f>
        <v>#N/A</v>
      </c>
      <c r="AG263" s="53" t="e">
        <f>H263-I263-VLOOKUP(C263, Вчера_КовиВак!C:BG, 6, FALSE)</f>
        <v>#N/A</v>
      </c>
      <c r="AH263" s="53" t="e">
        <f>J263-K263-VLOOKUP(C263, Вчера_КовиВак!C:BG, 8, FALSE)</f>
        <v>#N/A</v>
      </c>
      <c r="AI263" s="53" t="e">
        <f>L263-M263-VLOOKUP(C263, Вчера_КовиВак!C:BG, 10, FALSE)</f>
        <v>#N/A</v>
      </c>
      <c r="AJ263" s="53" t="e">
        <f>N263-O263-VLOOKUP(C263, Вчера_КовиВак!C:BG, 12, FALSE)</f>
        <v>#N/A</v>
      </c>
      <c r="AK263" s="53" t="e">
        <f>P263-Q263-VLOOKUP(C263, Вчера_КовиВак!C:BG, 14, FALSE)</f>
        <v>#N/A</v>
      </c>
      <c r="AL263" s="53" t="e">
        <f>R263-S263-VLOOKUP(C263, Вчера_КовиВак!C:BG, 16, FALSE)</f>
        <v>#N/A</v>
      </c>
      <c r="AM263" s="53" t="e">
        <f>T263-U263-VLOOKUP(C263, Вчера_КовиВак!C:BG, 18, FALSE)</f>
        <v>#N/A</v>
      </c>
      <c r="AN263" s="53" t="e">
        <f>V263-W263-VLOOKUP(C263, Вчера_КовиВак!C:BG, 20, FALSE)</f>
        <v>#N/A</v>
      </c>
      <c r="AO263" s="53" t="e">
        <f>X263-Y263-VLOOKUP(C263, Вчера_КовиВак!C:BG, 22, FALSE)</f>
        <v>#N/A</v>
      </c>
      <c r="AP263" s="53" t="e">
        <f>VLOOKUP(C263, Вчера_КовиВак!C:BG, 24, FALSE)+E263*2-U263-W263-Y263-Z263</f>
        <v>#N/A</v>
      </c>
    </row>
    <row r="264" spans="1:42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IF(ISNA(VLOOKUP(C264,Вчера_КовиВак!C:C, 1, FALSE)),"ошибка",0)</f>
        <v>ошибка</v>
      </c>
      <c r="AD264" s="55"/>
      <c r="AE264" s="53" t="e">
        <f>D264-E264-VLOOKUP(C264, Вчера_КовиВак!C:BG, 2, FALSE)</f>
        <v>#N/A</v>
      </c>
      <c r="AF264" s="53" t="e">
        <f>F264-G264-VLOOKUP(C264, Вчера_КовиВак!C:BG, 4, FALSE)</f>
        <v>#N/A</v>
      </c>
      <c r="AG264" s="53" t="e">
        <f>H264-I264-VLOOKUP(C264, Вчера_КовиВак!C:BG, 6, FALSE)</f>
        <v>#N/A</v>
      </c>
      <c r="AH264" s="53" t="e">
        <f>J264-K264-VLOOKUP(C264, Вчера_КовиВак!C:BG, 8, FALSE)</f>
        <v>#N/A</v>
      </c>
      <c r="AI264" s="53" t="e">
        <f>L264-M264-VLOOKUP(C264, Вчера_КовиВак!C:BG, 10, FALSE)</f>
        <v>#N/A</v>
      </c>
      <c r="AJ264" s="53" t="e">
        <f>N264-O264-VLOOKUP(C264, Вчера_КовиВак!C:BG, 12, FALSE)</f>
        <v>#N/A</v>
      </c>
      <c r="AK264" s="53" t="e">
        <f>P264-Q264-VLOOKUP(C264, Вчера_КовиВак!C:BG, 14, FALSE)</f>
        <v>#N/A</v>
      </c>
      <c r="AL264" s="53" t="e">
        <f>R264-S264-VLOOKUP(C264, Вчера_КовиВак!C:BG, 16, FALSE)</f>
        <v>#N/A</v>
      </c>
      <c r="AM264" s="53" t="e">
        <f>T264-U264-VLOOKUP(C264, Вчера_КовиВак!C:BG, 18, FALSE)</f>
        <v>#N/A</v>
      </c>
      <c r="AN264" s="53" t="e">
        <f>V264-W264-VLOOKUP(C264, Вчера_КовиВак!C:BG, 20, FALSE)</f>
        <v>#N/A</v>
      </c>
      <c r="AO264" s="53" t="e">
        <f>X264-Y264-VLOOKUP(C264, Вчера_КовиВак!C:BG, 22, FALSE)</f>
        <v>#N/A</v>
      </c>
      <c r="AP264" s="53" t="e">
        <f>VLOOKUP(C264, Вчера_КовиВак!C:BG, 24, FALSE)+E264*2-U264-W264-Y264-Z264</f>
        <v>#N/A</v>
      </c>
    </row>
    <row r="265" spans="1:42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IF(ISNA(VLOOKUP(C265,Вчера_КовиВак!C:C, 1, FALSE)),"ошибка",0)</f>
        <v>ошибка</v>
      </c>
      <c r="AD265" s="55"/>
      <c r="AE265" s="53" t="e">
        <f>D265-E265-VLOOKUP(C265, Вчера_КовиВак!C:BG, 2, FALSE)</f>
        <v>#N/A</v>
      </c>
      <c r="AF265" s="53" t="e">
        <f>F265-G265-VLOOKUP(C265, Вчера_КовиВак!C:BG, 4, FALSE)</f>
        <v>#N/A</v>
      </c>
      <c r="AG265" s="53" t="e">
        <f>H265-I265-VLOOKUP(C265, Вчера_КовиВак!C:BG, 6, FALSE)</f>
        <v>#N/A</v>
      </c>
      <c r="AH265" s="53" t="e">
        <f>J265-K265-VLOOKUP(C265, Вчера_КовиВак!C:BG, 8, FALSE)</f>
        <v>#N/A</v>
      </c>
      <c r="AI265" s="53" t="e">
        <f>L265-M265-VLOOKUP(C265, Вчера_КовиВак!C:BG, 10, FALSE)</f>
        <v>#N/A</v>
      </c>
      <c r="AJ265" s="53" t="e">
        <f>N265-O265-VLOOKUP(C265, Вчера_КовиВак!C:BG, 12, FALSE)</f>
        <v>#N/A</v>
      </c>
      <c r="AK265" s="53" t="e">
        <f>P265-Q265-VLOOKUP(C265, Вчера_КовиВак!C:BG, 14, FALSE)</f>
        <v>#N/A</v>
      </c>
      <c r="AL265" s="53" t="e">
        <f>R265-S265-VLOOKUP(C265, Вчера_КовиВак!C:BG, 16, FALSE)</f>
        <v>#N/A</v>
      </c>
      <c r="AM265" s="53" t="e">
        <f>T265-U265-VLOOKUP(C265, Вчера_КовиВак!C:BG, 18, FALSE)</f>
        <v>#N/A</v>
      </c>
      <c r="AN265" s="53" t="e">
        <f>V265-W265-VLOOKUP(C265, Вчера_КовиВак!C:BG, 20, FALSE)</f>
        <v>#N/A</v>
      </c>
      <c r="AO265" s="53" t="e">
        <f>X265-Y265-VLOOKUP(C265, Вчера_КовиВак!C:BG, 22, FALSE)</f>
        <v>#N/A</v>
      </c>
      <c r="AP265" s="53" t="e">
        <f>VLOOKUP(C265, Вчера_КовиВак!C:BG, 24, FALSE)+E265*2-U265-W265-Y265-Z265</f>
        <v>#N/A</v>
      </c>
    </row>
    <row r="266" spans="1:42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IF(ISNA(VLOOKUP(C266,Вчера_КовиВак!C:C, 1, FALSE)),"ошибка",0)</f>
        <v>ошибка</v>
      </c>
      <c r="AD266" s="55"/>
      <c r="AE266" s="53" t="e">
        <f>D266-E266-VLOOKUP(C266, Вчера_КовиВак!C:BG, 2, FALSE)</f>
        <v>#N/A</v>
      </c>
      <c r="AF266" s="53" t="e">
        <f>F266-G266-VLOOKUP(C266, Вчера_КовиВак!C:BG, 4, FALSE)</f>
        <v>#N/A</v>
      </c>
      <c r="AG266" s="53" t="e">
        <f>H266-I266-VLOOKUP(C266, Вчера_КовиВак!C:BG, 6, FALSE)</f>
        <v>#N/A</v>
      </c>
      <c r="AH266" s="53" t="e">
        <f>J266-K266-VLOOKUP(C266, Вчера_КовиВак!C:BG, 8, FALSE)</f>
        <v>#N/A</v>
      </c>
      <c r="AI266" s="53" t="e">
        <f>L266-M266-VLOOKUP(C266, Вчера_КовиВак!C:BG, 10, FALSE)</f>
        <v>#N/A</v>
      </c>
      <c r="AJ266" s="53" t="e">
        <f>N266-O266-VLOOKUP(C266, Вчера_КовиВак!C:BG, 12, FALSE)</f>
        <v>#N/A</v>
      </c>
      <c r="AK266" s="53" t="e">
        <f>P266-Q266-VLOOKUP(C266, Вчера_КовиВак!C:BG, 14, FALSE)</f>
        <v>#N/A</v>
      </c>
      <c r="AL266" s="53" t="e">
        <f>R266-S266-VLOOKUP(C266, Вчера_КовиВак!C:BG, 16, FALSE)</f>
        <v>#N/A</v>
      </c>
      <c r="AM266" s="53" t="e">
        <f>T266-U266-VLOOKUP(C266, Вчера_КовиВак!C:BG, 18, FALSE)</f>
        <v>#N/A</v>
      </c>
      <c r="AN266" s="53" t="e">
        <f>V266-W266-VLOOKUP(C266, Вчера_КовиВак!C:BG, 20, FALSE)</f>
        <v>#N/A</v>
      </c>
      <c r="AO266" s="53" t="e">
        <f>X266-Y266-VLOOKUP(C266, Вчера_КовиВак!C:BG, 22, FALSE)</f>
        <v>#N/A</v>
      </c>
      <c r="AP266" s="53" t="e">
        <f>VLOOKUP(C266, Вчера_КовиВак!C:BG, 24, FALSE)+E266*2-U266-W266-Y266-Z266</f>
        <v>#N/A</v>
      </c>
    </row>
    <row r="267" spans="1:42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IF(ISNA(VLOOKUP(C267,Вчера_КовиВак!C:C, 1, FALSE)),"ошибка",0)</f>
        <v>ошибка</v>
      </c>
      <c r="AD267" s="55"/>
      <c r="AE267" s="53" t="e">
        <f>D267-E267-VLOOKUP(C267, Вчера_КовиВак!C:BG, 2, FALSE)</f>
        <v>#N/A</v>
      </c>
      <c r="AF267" s="53" t="e">
        <f>F267-G267-VLOOKUP(C267, Вчера_КовиВак!C:BG, 4, FALSE)</f>
        <v>#N/A</v>
      </c>
      <c r="AG267" s="53" t="e">
        <f>H267-I267-VLOOKUP(C267, Вчера_КовиВак!C:BG, 6, FALSE)</f>
        <v>#N/A</v>
      </c>
      <c r="AH267" s="53" t="e">
        <f>J267-K267-VLOOKUP(C267, Вчера_КовиВак!C:BG, 8, FALSE)</f>
        <v>#N/A</v>
      </c>
      <c r="AI267" s="53" t="e">
        <f>L267-M267-VLOOKUP(C267, Вчера_КовиВак!C:BG, 10, FALSE)</f>
        <v>#N/A</v>
      </c>
      <c r="AJ267" s="53" t="e">
        <f>N267-O267-VLOOKUP(C267, Вчера_КовиВак!C:BG, 12, FALSE)</f>
        <v>#N/A</v>
      </c>
      <c r="AK267" s="53" t="e">
        <f>P267-Q267-VLOOKUP(C267, Вчера_КовиВак!C:BG, 14, FALSE)</f>
        <v>#N/A</v>
      </c>
      <c r="AL267" s="53" t="e">
        <f>R267-S267-VLOOKUP(C267, Вчера_КовиВак!C:BG, 16, FALSE)</f>
        <v>#N/A</v>
      </c>
      <c r="AM267" s="53" t="e">
        <f>T267-U267-VLOOKUP(C267, Вчера_КовиВак!C:BG, 18, FALSE)</f>
        <v>#N/A</v>
      </c>
      <c r="AN267" s="53" t="e">
        <f>V267-W267-VLOOKUP(C267, Вчера_КовиВак!C:BG, 20, FALSE)</f>
        <v>#N/A</v>
      </c>
      <c r="AO267" s="53" t="e">
        <f>X267-Y267-VLOOKUP(C267, Вчера_КовиВак!C:BG, 22, FALSE)</f>
        <v>#N/A</v>
      </c>
      <c r="AP267" s="53" t="e">
        <f>VLOOKUP(C267, Вчера_КовиВак!C:BG, 24, FALSE)+E267*2-U267-W267-Y267-Z267</f>
        <v>#N/A</v>
      </c>
    </row>
    <row r="268" spans="1:42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IF(ISNA(VLOOKUP(C268,Вчера_КовиВак!C:C, 1, FALSE)),"ошибка",0)</f>
        <v>ошибка</v>
      </c>
      <c r="AD268" s="55"/>
      <c r="AE268" s="53" t="e">
        <f>D268-E268-VLOOKUP(C268, Вчера_КовиВак!C:BG, 2, FALSE)</f>
        <v>#N/A</v>
      </c>
      <c r="AF268" s="53" t="e">
        <f>F268-G268-VLOOKUP(C268, Вчера_КовиВак!C:BG, 4, FALSE)</f>
        <v>#N/A</v>
      </c>
      <c r="AG268" s="53" t="e">
        <f>H268-I268-VLOOKUP(C268, Вчера_КовиВак!C:BG, 6, FALSE)</f>
        <v>#N/A</v>
      </c>
      <c r="AH268" s="53" t="e">
        <f>J268-K268-VLOOKUP(C268, Вчера_КовиВак!C:BG, 8, FALSE)</f>
        <v>#N/A</v>
      </c>
      <c r="AI268" s="53" t="e">
        <f>L268-M268-VLOOKUP(C268, Вчера_КовиВак!C:BG, 10, FALSE)</f>
        <v>#N/A</v>
      </c>
      <c r="AJ268" s="53" t="e">
        <f>N268-O268-VLOOKUP(C268, Вчера_КовиВак!C:BG, 12, FALSE)</f>
        <v>#N/A</v>
      </c>
      <c r="AK268" s="53" t="e">
        <f>P268-Q268-VLOOKUP(C268, Вчера_КовиВак!C:BG, 14, FALSE)</f>
        <v>#N/A</v>
      </c>
      <c r="AL268" s="53" t="e">
        <f>R268-S268-VLOOKUP(C268, Вчера_КовиВак!C:BG, 16, FALSE)</f>
        <v>#N/A</v>
      </c>
      <c r="AM268" s="53" t="e">
        <f>T268-U268-VLOOKUP(C268, Вчера_КовиВак!C:BG, 18, FALSE)</f>
        <v>#N/A</v>
      </c>
      <c r="AN268" s="53" t="e">
        <f>V268-W268-VLOOKUP(C268, Вчера_КовиВак!C:BG, 20, FALSE)</f>
        <v>#N/A</v>
      </c>
      <c r="AO268" s="53" t="e">
        <f>X268-Y268-VLOOKUP(C268, Вчера_КовиВак!C:BG, 22, FALSE)</f>
        <v>#N/A</v>
      </c>
      <c r="AP268" s="53" t="e">
        <f>VLOOKUP(C268, Вчера_КовиВак!C:BG, 24, FALSE)+E268*2-U268-W268-Y268-Z268</f>
        <v>#N/A</v>
      </c>
    </row>
    <row r="269" spans="1:42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IF(ISNA(VLOOKUP(C269,Вчера_КовиВак!C:C, 1, FALSE)),"ошибка",0)</f>
        <v>ошибка</v>
      </c>
      <c r="AD269" s="55"/>
      <c r="AE269" s="53" t="e">
        <f>D269-E269-VLOOKUP(C269, Вчера_КовиВак!C:BG, 2, FALSE)</f>
        <v>#N/A</v>
      </c>
      <c r="AF269" s="53" t="e">
        <f>F269-G269-VLOOKUP(C269, Вчера_КовиВак!C:BG, 4, FALSE)</f>
        <v>#N/A</v>
      </c>
      <c r="AG269" s="53" t="e">
        <f>H269-I269-VLOOKUP(C269, Вчера_КовиВак!C:BG, 6, FALSE)</f>
        <v>#N/A</v>
      </c>
      <c r="AH269" s="53" t="e">
        <f>J269-K269-VLOOKUP(C269, Вчера_КовиВак!C:BG, 8, FALSE)</f>
        <v>#N/A</v>
      </c>
      <c r="AI269" s="53" t="e">
        <f>L269-M269-VLOOKUP(C269, Вчера_КовиВак!C:BG, 10, FALSE)</f>
        <v>#N/A</v>
      </c>
      <c r="AJ269" s="53" t="e">
        <f>N269-O269-VLOOKUP(C269, Вчера_КовиВак!C:BG, 12, FALSE)</f>
        <v>#N/A</v>
      </c>
      <c r="AK269" s="53" t="e">
        <f>P269-Q269-VLOOKUP(C269, Вчера_КовиВак!C:BG, 14, FALSE)</f>
        <v>#N/A</v>
      </c>
      <c r="AL269" s="53" t="e">
        <f>R269-S269-VLOOKUP(C269, Вчера_КовиВак!C:BG, 16, FALSE)</f>
        <v>#N/A</v>
      </c>
      <c r="AM269" s="53" t="e">
        <f>T269-U269-VLOOKUP(C269, Вчера_КовиВак!C:BG, 18, FALSE)</f>
        <v>#N/A</v>
      </c>
      <c r="AN269" s="53" t="e">
        <f>V269-W269-VLOOKUP(C269, Вчера_КовиВак!C:BG, 20, FALSE)</f>
        <v>#N/A</v>
      </c>
      <c r="AO269" s="53" t="e">
        <f>X269-Y269-VLOOKUP(C269, Вчера_КовиВак!C:BG, 22, FALSE)</f>
        <v>#N/A</v>
      </c>
      <c r="AP269" s="53" t="e">
        <f>VLOOKUP(C269, Вчера_КовиВак!C:BG, 24, FALSE)+E269*2-U269-W269-Y269-Z269</f>
        <v>#N/A</v>
      </c>
    </row>
    <row r="270" spans="1:42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IF(ISNA(VLOOKUP(C270,Вчера_КовиВак!C:C, 1, FALSE)),"ошибка",0)</f>
        <v>ошибка</v>
      </c>
      <c r="AD270" s="55"/>
      <c r="AE270" s="53" t="e">
        <f>D270-E270-VLOOKUP(C270, Вчера_КовиВак!C:BG, 2, FALSE)</f>
        <v>#N/A</v>
      </c>
      <c r="AF270" s="53" t="e">
        <f>F270-G270-VLOOKUP(C270, Вчера_КовиВак!C:BG, 4, FALSE)</f>
        <v>#N/A</v>
      </c>
      <c r="AG270" s="53" t="e">
        <f>H270-I270-VLOOKUP(C270, Вчера_КовиВак!C:BG, 6, FALSE)</f>
        <v>#N/A</v>
      </c>
      <c r="AH270" s="53" t="e">
        <f>J270-K270-VLOOKUP(C270, Вчера_КовиВак!C:BG, 8, FALSE)</f>
        <v>#N/A</v>
      </c>
      <c r="AI270" s="53" t="e">
        <f>L270-M270-VLOOKUP(C270, Вчера_КовиВак!C:BG, 10, FALSE)</f>
        <v>#N/A</v>
      </c>
      <c r="AJ270" s="53" t="e">
        <f>N270-O270-VLOOKUP(C270, Вчера_КовиВак!C:BG, 12, FALSE)</f>
        <v>#N/A</v>
      </c>
      <c r="AK270" s="53" t="e">
        <f>P270-Q270-VLOOKUP(C270, Вчера_КовиВак!C:BG, 14, FALSE)</f>
        <v>#N/A</v>
      </c>
      <c r="AL270" s="53" t="e">
        <f>R270-S270-VLOOKUP(C270, Вчера_КовиВак!C:BG, 16, FALSE)</f>
        <v>#N/A</v>
      </c>
      <c r="AM270" s="53" t="e">
        <f>T270-U270-VLOOKUP(C270, Вчера_КовиВак!C:BG, 18, FALSE)</f>
        <v>#N/A</v>
      </c>
      <c r="AN270" s="53" t="e">
        <f>V270-W270-VLOOKUP(C270, Вчера_КовиВак!C:BG, 20, FALSE)</f>
        <v>#N/A</v>
      </c>
      <c r="AO270" s="53" t="e">
        <f>X270-Y270-VLOOKUP(C270, Вчера_КовиВак!C:BG, 22, FALSE)</f>
        <v>#N/A</v>
      </c>
      <c r="AP270" s="53" t="e">
        <f>VLOOKUP(C270, Вчера_КовиВак!C:BG, 24, FALSE)+E270*2-U270-W270-Y270-Z270</f>
        <v>#N/A</v>
      </c>
    </row>
    <row r="271" spans="1:42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IF(ISNA(VLOOKUP(C271,Вчера_КовиВак!C:C, 1, FALSE)),"ошибка",0)</f>
        <v>ошибка</v>
      </c>
      <c r="AD271" s="55"/>
      <c r="AE271" s="53" t="e">
        <f>D271-E271-VLOOKUP(C271, Вчера_КовиВак!C:BG, 2, FALSE)</f>
        <v>#N/A</v>
      </c>
      <c r="AF271" s="53" t="e">
        <f>F271-G271-VLOOKUP(C271, Вчера_КовиВак!C:BG, 4, FALSE)</f>
        <v>#N/A</v>
      </c>
      <c r="AG271" s="53" t="e">
        <f>H271-I271-VLOOKUP(C271, Вчера_КовиВак!C:BG, 6, FALSE)</f>
        <v>#N/A</v>
      </c>
      <c r="AH271" s="53" t="e">
        <f>J271-K271-VLOOKUP(C271, Вчера_КовиВак!C:BG, 8, FALSE)</f>
        <v>#N/A</v>
      </c>
      <c r="AI271" s="53" t="e">
        <f>L271-M271-VLOOKUP(C271, Вчера_КовиВак!C:BG, 10, FALSE)</f>
        <v>#N/A</v>
      </c>
      <c r="AJ271" s="53" t="e">
        <f>N271-O271-VLOOKUP(C271, Вчера_КовиВак!C:BG, 12, FALSE)</f>
        <v>#N/A</v>
      </c>
      <c r="AK271" s="53" t="e">
        <f>P271-Q271-VLOOKUP(C271, Вчера_КовиВак!C:BG, 14, FALSE)</f>
        <v>#N/A</v>
      </c>
      <c r="AL271" s="53" t="e">
        <f>R271-S271-VLOOKUP(C271, Вчера_КовиВак!C:BG, 16, FALSE)</f>
        <v>#N/A</v>
      </c>
      <c r="AM271" s="53" t="e">
        <f>T271-U271-VLOOKUP(C271, Вчера_КовиВак!C:BG, 18, FALSE)</f>
        <v>#N/A</v>
      </c>
      <c r="AN271" s="53" t="e">
        <f>V271-W271-VLOOKUP(C271, Вчера_КовиВак!C:BG, 20, FALSE)</f>
        <v>#N/A</v>
      </c>
      <c r="AO271" s="53" t="e">
        <f>X271-Y271-VLOOKUP(C271, Вчера_КовиВак!C:BG, 22, FALSE)</f>
        <v>#N/A</v>
      </c>
      <c r="AP271" s="53" t="e">
        <f>VLOOKUP(C271, Вчера_КовиВак!C:BG, 24, FALSE)+E271*2-U271-W271-Y271-Z271</f>
        <v>#N/A</v>
      </c>
    </row>
    <row r="272" spans="1:42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IF(ISNA(VLOOKUP(C272,Вчера_КовиВак!C:C, 1, FALSE)),"ошибка",0)</f>
        <v>ошибка</v>
      </c>
      <c r="AD272" s="55"/>
      <c r="AE272" s="53" t="e">
        <f>D272-E272-VLOOKUP(C272, Вчера_КовиВак!C:BG, 2, FALSE)</f>
        <v>#N/A</v>
      </c>
      <c r="AF272" s="53" t="e">
        <f>F272-G272-VLOOKUP(C272, Вчера_КовиВак!C:BG, 4, FALSE)</f>
        <v>#N/A</v>
      </c>
      <c r="AG272" s="53" t="e">
        <f>H272-I272-VLOOKUP(C272, Вчера_КовиВак!C:BG, 6, FALSE)</f>
        <v>#N/A</v>
      </c>
      <c r="AH272" s="53" t="e">
        <f>J272-K272-VLOOKUP(C272, Вчера_КовиВак!C:BG, 8, FALSE)</f>
        <v>#N/A</v>
      </c>
      <c r="AI272" s="53" t="e">
        <f>L272-M272-VLOOKUP(C272, Вчера_КовиВак!C:BG, 10, FALSE)</f>
        <v>#N/A</v>
      </c>
      <c r="AJ272" s="53" t="e">
        <f>N272-O272-VLOOKUP(C272, Вчера_КовиВак!C:BG, 12, FALSE)</f>
        <v>#N/A</v>
      </c>
      <c r="AK272" s="53" t="e">
        <f>P272-Q272-VLOOKUP(C272, Вчера_КовиВак!C:BG, 14, FALSE)</f>
        <v>#N/A</v>
      </c>
      <c r="AL272" s="53" t="e">
        <f>R272-S272-VLOOKUP(C272, Вчера_КовиВак!C:BG, 16, FALSE)</f>
        <v>#N/A</v>
      </c>
      <c r="AM272" s="53" t="e">
        <f>T272-U272-VLOOKUP(C272, Вчера_КовиВак!C:BG, 18, FALSE)</f>
        <v>#N/A</v>
      </c>
      <c r="AN272" s="53" t="e">
        <f>V272-W272-VLOOKUP(C272, Вчера_КовиВак!C:BG, 20, FALSE)</f>
        <v>#N/A</v>
      </c>
      <c r="AO272" s="53" t="e">
        <f>X272-Y272-VLOOKUP(C272, Вчера_КовиВак!C:BG, 22, FALSE)</f>
        <v>#N/A</v>
      </c>
      <c r="AP272" s="53" t="e">
        <f>VLOOKUP(C272, Вчера_КовиВак!C:BG, 24, FALSE)+E272*2-U272-W272-Y272-Z272</f>
        <v>#N/A</v>
      </c>
    </row>
    <row r="273" spans="1:42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IF(ISNA(VLOOKUP(C273,Вчера_КовиВак!C:C, 1, FALSE)),"ошибка",0)</f>
        <v>ошибка</v>
      </c>
      <c r="AD273" s="55"/>
      <c r="AE273" s="53" t="e">
        <f>D273-E273-VLOOKUP(C273, Вчера_КовиВак!C:BG, 2, FALSE)</f>
        <v>#N/A</v>
      </c>
      <c r="AF273" s="53" t="e">
        <f>F273-G273-VLOOKUP(C273, Вчера_КовиВак!C:BG, 4, FALSE)</f>
        <v>#N/A</v>
      </c>
      <c r="AG273" s="53" t="e">
        <f>H273-I273-VLOOKUP(C273, Вчера_КовиВак!C:BG, 6, FALSE)</f>
        <v>#N/A</v>
      </c>
      <c r="AH273" s="53" t="e">
        <f>J273-K273-VLOOKUP(C273, Вчера_КовиВак!C:BG, 8, FALSE)</f>
        <v>#N/A</v>
      </c>
      <c r="AI273" s="53" t="e">
        <f>L273-M273-VLOOKUP(C273, Вчера_КовиВак!C:BG, 10, FALSE)</f>
        <v>#N/A</v>
      </c>
      <c r="AJ273" s="53" t="e">
        <f>N273-O273-VLOOKUP(C273, Вчера_КовиВак!C:BG, 12, FALSE)</f>
        <v>#N/A</v>
      </c>
      <c r="AK273" s="53" t="e">
        <f>P273-Q273-VLOOKUP(C273, Вчера_КовиВак!C:BG, 14, FALSE)</f>
        <v>#N/A</v>
      </c>
      <c r="AL273" s="53" t="e">
        <f>R273-S273-VLOOKUP(C273, Вчера_КовиВак!C:BG, 16, FALSE)</f>
        <v>#N/A</v>
      </c>
      <c r="AM273" s="53" t="e">
        <f>T273-U273-VLOOKUP(C273, Вчера_КовиВак!C:BG, 18, FALSE)</f>
        <v>#N/A</v>
      </c>
      <c r="AN273" s="53" t="e">
        <f>V273-W273-VLOOKUP(C273, Вчера_КовиВак!C:BG, 20, FALSE)</f>
        <v>#N/A</v>
      </c>
      <c r="AO273" s="53" t="e">
        <f>X273-Y273-VLOOKUP(C273, Вчера_КовиВак!C:BG, 22, FALSE)</f>
        <v>#N/A</v>
      </c>
      <c r="AP273" s="53" t="e">
        <f>VLOOKUP(C273, Вчера_КовиВак!C:BG, 24, FALSE)+E273*2-U273-W273-Y273-Z273</f>
        <v>#N/A</v>
      </c>
    </row>
    <row r="274" spans="1:42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IF(ISNA(VLOOKUP(C274,Вчера_КовиВак!C:C, 1, FALSE)),"ошибка",0)</f>
        <v>ошибка</v>
      </c>
      <c r="AD274" s="55"/>
      <c r="AE274" s="53" t="e">
        <f>D274-E274-VLOOKUP(C274, Вчера_КовиВак!C:BG, 2, FALSE)</f>
        <v>#N/A</v>
      </c>
      <c r="AF274" s="53" t="e">
        <f>F274-G274-VLOOKUP(C274, Вчера_КовиВак!C:BG, 4, FALSE)</f>
        <v>#N/A</v>
      </c>
      <c r="AG274" s="53" t="e">
        <f>H274-I274-VLOOKUP(C274, Вчера_КовиВак!C:BG, 6, FALSE)</f>
        <v>#N/A</v>
      </c>
      <c r="AH274" s="53" t="e">
        <f>J274-K274-VLOOKUP(C274, Вчера_КовиВак!C:BG, 8, FALSE)</f>
        <v>#N/A</v>
      </c>
      <c r="AI274" s="53" t="e">
        <f>L274-M274-VLOOKUP(C274, Вчера_КовиВак!C:BG, 10, FALSE)</f>
        <v>#N/A</v>
      </c>
      <c r="AJ274" s="53" t="e">
        <f>N274-O274-VLOOKUP(C274, Вчера_КовиВак!C:BG, 12, FALSE)</f>
        <v>#N/A</v>
      </c>
      <c r="AK274" s="53" t="e">
        <f>P274-Q274-VLOOKUP(C274, Вчера_КовиВак!C:BG, 14, FALSE)</f>
        <v>#N/A</v>
      </c>
      <c r="AL274" s="53" t="e">
        <f>R274-S274-VLOOKUP(C274, Вчера_КовиВак!C:BG, 16, FALSE)</f>
        <v>#N/A</v>
      </c>
      <c r="AM274" s="53" t="e">
        <f>T274-U274-VLOOKUP(C274, Вчера_КовиВак!C:BG, 18, FALSE)</f>
        <v>#N/A</v>
      </c>
      <c r="AN274" s="53" t="e">
        <f>V274-W274-VLOOKUP(C274, Вчера_КовиВак!C:BG, 20, FALSE)</f>
        <v>#N/A</v>
      </c>
      <c r="AO274" s="53" t="e">
        <f>X274-Y274-VLOOKUP(C274, Вчера_КовиВак!C:BG, 22, FALSE)</f>
        <v>#N/A</v>
      </c>
      <c r="AP274" s="53" t="e">
        <f>VLOOKUP(C274, Вчера_КовиВак!C:BG, 24, FALSE)+E274*2-U274-W274-Y274-Z274</f>
        <v>#N/A</v>
      </c>
    </row>
    <row r="275" spans="1:42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IF(ISNA(VLOOKUP(C275,Вчера_КовиВак!C:C, 1, FALSE)),"ошибка",0)</f>
        <v>ошибка</v>
      </c>
      <c r="AD275" s="55"/>
      <c r="AE275" s="53" t="e">
        <f>D275-E275-VLOOKUP(C275, Вчера_КовиВак!C:BG, 2, FALSE)</f>
        <v>#N/A</v>
      </c>
      <c r="AF275" s="53" t="e">
        <f>F275-G275-VLOOKUP(C275, Вчера_КовиВак!C:BG, 4, FALSE)</f>
        <v>#N/A</v>
      </c>
      <c r="AG275" s="53" t="e">
        <f>H275-I275-VLOOKUP(C275, Вчера_КовиВак!C:BG, 6, FALSE)</f>
        <v>#N/A</v>
      </c>
      <c r="AH275" s="53" t="e">
        <f>J275-K275-VLOOKUP(C275, Вчера_КовиВак!C:BG, 8, FALSE)</f>
        <v>#N/A</v>
      </c>
      <c r="AI275" s="53" t="e">
        <f>L275-M275-VLOOKUP(C275, Вчера_КовиВак!C:BG, 10, FALSE)</f>
        <v>#N/A</v>
      </c>
      <c r="AJ275" s="53" t="e">
        <f>N275-O275-VLOOKUP(C275, Вчера_КовиВак!C:BG, 12, FALSE)</f>
        <v>#N/A</v>
      </c>
      <c r="AK275" s="53" t="e">
        <f>P275-Q275-VLOOKUP(C275, Вчера_КовиВак!C:BG, 14, FALSE)</f>
        <v>#N/A</v>
      </c>
      <c r="AL275" s="53" t="e">
        <f>R275-S275-VLOOKUP(C275, Вчера_КовиВак!C:BG, 16, FALSE)</f>
        <v>#N/A</v>
      </c>
      <c r="AM275" s="53" t="e">
        <f>T275-U275-VLOOKUP(C275, Вчера_КовиВак!C:BG, 18, FALSE)</f>
        <v>#N/A</v>
      </c>
      <c r="AN275" s="53" t="e">
        <f>V275-W275-VLOOKUP(C275, Вчера_КовиВак!C:BG, 20, FALSE)</f>
        <v>#N/A</v>
      </c>
      <c r="AO275" s="53" t="e">
        <f>X275-Y275-VLOOKUP(C275, Вчера_КовиВак!C:BG, 22, FALSE)</f>
        <v>#N/A</v>
      </c>
      <c r="AP275" s="53" t="e">
        <f>VLOOKUP(C275, Вчера_КовиВак!C:BG, 24, FALSE)+E275*2-U275-W275-Y275-Z275</f>
        <v>#N/A</v>
      </c>
    </row>
    <row r="276" spans="1:42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IF(ISNA(VLOOKUP(C276,Вчера_КовиВак!C:C, 1, FALSE)),"ошибка",0)</f>
        <v>ошибка</v>
      </c>
      <c r="AD276" s="55"/>
      <c r="AE276" s="53" t="e">
        <f>D276-E276-VLOOKUP(C276, Вчера_КовиВак!C:BG, 2, FALSE)</f>
        <v>#N/A</v>
      </c>
      <c r="AF276" s="53" t="e">
        <f>F276-G276-VLOOKUP(C276, Вчера_КовиВак!C:BG, 4, FALSE)</f>
        <v>#N/A</v>
      </c>
      <c r="AG276" s="53" t="e">
        <f>H276-I276-VLOOKUP(C276, Вчера_КовиВак!C:BG, 6, FALSE)</f>
        <v>#N/A</v>
      </c>
      <c r="AH276" s="53" t="e">
        <f>J276-K276-VLOOKUP(C276, Вчера_КовиВак!C:BG, 8, FALSE)</f>
        <v>#N/A</v>
      </c>
      <c r="AI276" s="53" t="e">
        <f>L276-M276-VLOOKUP(C276, Вчера_КовиВак!C:BG, 10, FALSE)</f>
        <v>#N/A</v>
      </c>
      <c r="AJ276" s="53" t="e">
        <f>N276-O276-VLOOKUP(C276, Вчера_КовиВак!C:BG, 12, FALSE)</f>
        <v>#N/A</v>
      </c>
      <c r="AK276" s="53" t="e">
        <f>P276-Q276-VLOOKUP(C276, Вчера_КовиВак!C:BG, 14, FALSE)</f>
        <v>#N/A</v>
      </c>
      <c r="AL276" s="53" t="e">
        <f>R276-S276-VLOOKUP(C276, Вчера_КовиВак!C:BG, 16, FALSE)</f>
        <v>#N/A</v>
      </c>
      <c r="AM276" s="53" t="e">
        <f>T276-U276-VLOOKUP(C276, Вчера_КовиВак!C:BG, 18, FALSE)</f>
        <v>#N/A</v>
      </c>
      <c r="AN276" s="53" t="e">
        <f>V276-W276-VLOOKUP(C276, Вчера_КовиВак!C:BG, 20, FALSE)</f>
        <v>#N/A</v>
      </c>
      <c r="AO276" s="53" t="e">
        <f>X276-Y276-VLOOKUP(C276, Вчера_КовиВак!C:BG, 22, FALSE)</f>
        <v>#N/A</v>
      </c>
      <c r="AP276" s="53" t="e">
        <f>VLOOKUP(C276, Вчера_КовиВак!C:BG, 24, FALSE)+E276*2-U276-W276-Y276-Z276</f>
        <v>#N/A</v>
      </c>
    </row>
    <row r="277" spans="1:42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IF(ISNA(VLOOKUP(C277,Вчера_КовиВак!C:C, 1, FALSE)),"ошибка",0)</f>
        <v>ошибка</v>
      </c>
      <c r="AD277" s="55"/>
      <c r="AE277" s="53" t="e">
        <f>D277-E277-VLOOKUP(C277, Вчера_КовиВак!C:BG, 2, FALSE)</f>
        <v>#N/A</v>
      </c>
      <c r="AF277" s="53" t="e">
        <f>F277-G277-VLOOKUP(C277, Вчера_КовиВак!C:BG, 4, FALSE)</f>
        <v>#N/A</v>
      </c>
      <c r="AG277" s="53" t="e">
        <f>H277-I277-VLOOKUP(C277, Вчера_КовиВак!C:BG, 6, FALSE)</f>
        <v>#N/A</v>
      </c>
      <c r="AH277" s="53" t="e">
        <f>J277-K277-VLOOKUP(C277, Вчера_КовиВак!C:BG, 8, FALSE)</f>
        <v>#N/A</v>
      </c>
      <c r="AI277" s="53" t="e">
        <f>L277-M277-VLOOKUP(C277, Вчера_КовиВак!C:BG, 10, FALSE)</f>
        <v>#N/A</v>
      </c>
      <c r="AJ277" s="53" t="e">
        <f>N277-O277-VLOOKUP(C277, Вчера_КовиВак!C:BG, 12, FALSE)</f>
        <v>#N/A</v>
      </c>
      <c r="AK277" s="53" t="e">
        <f>P277-Q277-VLOOKUP(C277, Вчера_КовиВак!C:BG, 14, FALSE)</f>
        <v>#N/A</v>
      </c>
      <c r="AL277" s="53" t="e">
        <f>R277-S277-VLOOKUP(C277, Вчера_КовиВак!C:BG, 16, FALSE)</f>
        <v>#N/A</v>
      </c>
      <c r="AM277" s="53" t="e">
        <f>T277-U277-VLOOKUP(C277, Вчера_КовиВак!C:BG, 18, FALSE)</f>
        <v>#N/A</v>
      </c>
      <c r="AN277" s="53" t="e">
        <f>V277-W277-VLOOKUP(C277, Вчера_КовиВак!C:BG, 20, FALSE)</f>
        <v>#N/A</v>
      </c>
      <c r="AO277" s="53" t="e">
        <f>X277-Y277-VLOOKUP(C277, Вчера_КовиВак!C:BG, 22, FALSE)</f>
        <v>#N/A</v>
      </c>
      <c r="AP277" s="53" t="e">
        <f>VLOOKUP(C277, Вчера_КовиВак!C:BG, 24, FALSE)+E277*2-U277-W277-Y277-Z277</f>
        <v>#N/A</v>
      </c>
    </row>
    <row r="278" spans="1:42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IF(ISNA(VLOOKUP(C278,Вчера_КовиВак!C:C, 1, FALSE)),"ошибка",0)</f>
        <v>ошибка</v>
      </c>
      <c r="AD278" s="55"/>
      <c r="AE278" s="53" t="e">
        <f>D278-E278-VLOOKUP(C278, Вчера_КовиВак!C:BG, 2, FALSE)</f>
        <v>#N/A</v>
      </c>
      <c r="AF278" s="53" t="e">
        <f>F278-G278-VLOOKUP(C278, Вчера_КовиВак!C:BG, 4, FALSE)</f>
        <v>#N/A</v>
      </c>
      <c r="AG278" s="53" t="e">
        <f>H278-I278-VLOOKUP(C278, Вчера_КовиВак!C:BG, 6, FALSE)</f>
        <v>#N/A</v>
      </c>
      <c r="AH278" s="53" t="e">
        <f>J278-K278-VLOOKUP(C278, Вчера_КовиВак!C:BG, 8, FALSE)</f>
        <v>#N/A</v>
      </c>
      <c r="AI278" s="53" t="e">
        <f>L278-M278-VLOOKUP(C278, Вчера_КовиВак!C:BG, 10, FALSE)</f>
        <v>#N/A</v>
      </c>
      <c r="AJ278" s="53" t="e">
        <f>N278-O278-VLOOKUP(C278, Вчера_КовиВак!C:BG, 12, FALSE)</f>
        <v>#N/A</v>
      </c>
      <c r="AK278" s="53" t="e">
        <f>P278-Q278-VLOOKUP(C278, Вчера_КовиВак!C:BG, 14, FALSE)</f>
        <v>#N/A</v>
      </c>
      <c r="AL278" s="53" t="e">
        <f>R278-S278-VLOOKUP(C278, Вчера_КовиВак!C:BG, 16, FALSE)</f>
        <v>#N/A</v>
      </c>
      <c r="AM278" s="53" t="e">
        <f>T278-U278-VLOOKUP(C278, Вчера_КовиВак!C:BG, 18, FALSE)</f>
        <v>#N/A</v>
      </c>
      <c r="AN278" s="53" t="e">
        <f>V278-W278-VLOOKUP(C278, Вчера_КовиВак!C:BG, 20, FALSE)</f>
        <v>#N/A</v>
      </c>
      <c r="AO278" s="53" t="e">
        <f>X278-Y278-VLOOKUP(C278, Вчера_КовиВак!C:BG, 22, FALSE)</f>
        <v>#N/A</v>
      </c>
      <c r="AP278" s="53" t="e">
        <f>VLOOKUP(C278, Вчера_КовиВак!C:BG, 24, FALSE)+E278*2-U278-W278-Y278-Z278</f>
        <v>#N/A</v>
      </c>
    </row>
    <row r="279" spans="1:42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IF(ISNA(VLOOKUP(C279,Вчера_КовиВак!C:C, 1, FALSE)),"ошибка",0)</f>
        <v>ошибка</v>
      </c>
      <c r="AD279" s="55"/>
      <c r="AE279" s="53" t="e">
        <f>D279-E279-VLOOKUP(C279, Вчера_КовиВак!C:BG, 2, FALSE)</f>
        <v>#N/A</v>
      </c>
      <c r="AF279" s="53" t="e">
        <f>F279-G279-VLOOKUP(C279, Вчера_КовиВак!C:BG, 4, FALSE)</f>
        <v>#N/A</v>
      </c>
      <c r="AG279" s="53" t="e">
        <f>H279-I279-VLOOKUP(C279, Вчера_КовиВак!C:BG, 6, FALSE)</f>
        <v>#N/A</v>
      </c>
      <c r="AH279" s="53" t="e">
        <f>J279-K279-VLOOKUP(C279, Вчера_КовиВак!C:BG, 8, FALSE)</f>
        <v>#N/A</v>
      </c>
      <c r="AI279" s="53" t="e">
        <f>L279-M279-VLOOKUP(C279, Вчера_КовиВак!C:BG, 10, FALSE)</f>
        <v>#N/A</v>
      </c>
      <c r="AJ279" s="53" t="e">
        <f>N279-O279-VLOOKUP(C279, Вчера_КовиВак!C:BG, 12, FALSE)</f>
        <v>#N/A</v>
      </c>
      <c r="AK279" s="53" t="e">
        <f>P279-Q279-VLOOKUP(C279, Вчера_КовиВак!C:BG, 14, FALSE)</f>
        <v>#N/A</v>
      </c>
      <c r="AL279" s="53" t="e">
        <f>R279-S279-VLOOKUP(C279, Вчера_КовиВак!C:BG, 16, FALSE)</f>
        <v>#N/A</v>
      </c>
      <c r="AM279" s="53" t="e">
        <f>T279-U279-VLOOKUP(C279, Вчера_КовиВак!C:BG, 18, FALSE)</f>
        <v>#N/A</v>
      </c>
      <c r="AN279" s="53" t="e">
        <f>V279-W279-VLOOKUP(C279, Вчера_КовиВак!C:BG, 20, FALSE)</f>
        <v>#N/A</v>
      </c>
      <c r="AO279" s="53" t="e">
        <f>X279-Y279-VLOOKUP(C279, Вчера_КовиВак!C:BG, 22, FALSE)</f>
        <v>#N/A</v>
      </c>
      <c r="AP279" s="53" t="e">
        <f>VLOOKUP(C279, Вчера_КовиВак!C:BG, 24, FALSE)+E279*2-U279-W279-Y279-Z279</f>
        <v>#N/A</v>
      </c>
    </row>
    <row r="280" spans="1:42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IF(ISNA(VLOOKUP(C280,Вчера_КовиВак!C:C, 1, FALSE)),"ошибка",0)</f>
        <v>ошибка</v>
      </c>
      <c r="AD280" s="55"/>
      <c r="AE280" s="53" t="e">
        <f>D280-E280-VLOOKUP(C280, Вчера_КовиВак!C:BG, 2, FALSE)</f>
        <v>#N/A</v>
      </c>
      <c r="AF280" s="53" t="e">
        <f>F280-G280-VLOOKUP(C280, Вчера_КовиВак!C:BG, 4, FALSE)</f>
        <v>#N/A</v>
      </c>
      <c r="AG280" s="53" t="e">
        <f>H280-I280-VLOOKUP(C280, Вчера_КовиВак!C:BG, 6, FALSE)</f>
        <v>#N/A</v>
      </c>
      <c r="AH280" s="53" t="e">
        <f>J280-K280-VLOOKUP(C280, Вчера_КовиВак!C:BG, 8, FALSE)</f>
        <v>#N/A</v>
      </c>
      <c r="AI280" s="53" t="e">
        <f>L280-M280-VLOOKUP(C280, Вчера_КовиВак!C:BG, 10, FALSE)</f>
        <v>#N/A</v>
      </c>
      <c r="AJ280" s="53" t="e">
        <f>N280-O280-VLOOKUP(C280, Вчера_КовиВак!C:BG, 12, FALSE)</f>
        <v>#N/A</v>
      </c>
      <c r="AK280" s="53" t="e">
        <f>P280-Q280-VLOOKUP(C280, Вчера_КовиВак!C:BG, 14, FALSE)</f>
        <v>#N/A</v>
      </c>
      <c r="AL280" s="53" t="e">
        <f>R280-S280-VLOOKUP(C280, Вчера_КовиВак!C:BG, 16, FALSE)</f>
        <v>#N/A</v>
      </c>
      <c r="AM280" s="53" t="e">
        <f>T280-U280-VLOOKUP(C280, Вчера_КовиВак!C:BG, 18, FALSE)</f>
        <v>#N/A</v>
      </c>
      <c r="AN280" s="53" t="e">
        <f>V280-W280-VLOOKUP(C280, Вчера_КовиВак!C:BG, 20, FALSE)</f>
        <v>#N/A</v>
      </c>
      <c r="AO280" s="53" t="e">
        <f>X280-Y280-VLOOKUP(C280, Вчера_КовиВак!C:BG, 22, FALSE)</f>
        <v>#N/A</v>
      </c>
      <c r="AP280" s="53" t="e">
        <f>VLOOKUP(C280, Вчера_КовиВак!C:BG, 24, FALSE)+E280*2-U280-W280-Y280-Z280</f>
        <v>#N/A</v>
      </c>
    </row>
    <row r="281" spans="1:42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IF(ISNA(VLOOKUP(C281,Вчера_КовиВак!C:C, 1, FALSE)),"ошибка",0)</f>
        <v>ошибка</v>
      </c>
      <c r="AD281" s="55"/>
      <c r="AE281" s="53" t="e">
        <f>D281-E281-VLOOKUP(C281, Вчера_КовиВак!C:BG, 2, FALSE)</f>
        <v>#N/A</v>
      </c>
      <c r="AF281" s="53" t="e">
        <f>F281-G281-VLOOKUP(C281, Вчера_КовиВак!C:BG, 4, FALSE)</f>
        <v>#N/A</v>
      </c>
      <c r="AG281" s="53" t="e">
        <f>H281-I281-VLOOKUP(C281, Вчера_КовиВак!C:BG, 6, FALSE)</f>
        <v>#N/A</v>
      </c>
      <c r="AH281" s="53" t="e">
        <f>J281-K281-VLOOKUP(C281, Вчера_КовиВак!C:BG, 8, FALSE)</f>
        <v>#N/A</v>
      </c>
      <c r="AI281" s="53" t="e">
        <f>L281-M281-VLOOKUP(C281, Вчера_КовиВак!C:BG, 10, FALSE)</f>
        <v>#N/A</v>
      </c>
      <c r="AJ281" s="53" t="e">
        <f>N281-O281-VLOOKUP(C281, Вчера_КовиВак!C:BG, 12, FALSE)</f>
        <v>#N/A</v>
      </c>
      <c r="AK281" s="53" t="e">
        <f>P281-Q281-VLOOKUP(C281, Вчера_КовиВак!C:BG, 14, FALSE)</f>
        <v>#N/A</v>
      </c>
      <c r="AL281" s="53" t="e">
        <f>R281-S281-VLOOKUP(C281, Вчера_КовиВак!C:BG, 16, FALSE)</f>
        <v>#N/A</v>
      </c>
      <c r="AM281" s="53" t="e">
        <f>T281-U281-VLOOKUP(C281, Вчера_КовиВак!C:BG, 18, FALSE)</f>
        <v>#N/A</v>
      </c>
      <c r="AN281" s="53" t="e">
        <f>V281-W281-VLOOKUP(C281, Вчера_КовиВак!C:BG, 20, FALSE)</f>
        <v>#N/A</v>
      </c>
      <c r="AO281" s="53" t="e">
        <f>X281-Y281-VLOOKUP(C281, Вчера_КовиВак!C:BG, 22, FALSE)</f>
        <v>#N/A</v>
      </c>
      <c r="AP281" s="53" t="e">
        <f>VLOOKUP(C281, Вчера_КовиВак!C:BG, 24, FALSE)+E281*2-U281-W281-Y281-Z281</f>
        <v>#N/A</v>
      </c>
    </row>
    <row r="282" spans="1:42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IF(ISNA(VLOOKUP(C282,Вчера_КовиВак!C:C, 1, FALSE)),"ошибка",0)</f>
        <v>ошибка</v>
      </c>
      <c r="AD282" s="55"/>
      <c r="AE282" s="53" t="e">
        <f>D282-E282-VLOOKUP(C282, Вчера_КовиВак!C:BG, 2, FALSE)</f>
        <v>#N/A</v>
      </c>
      <c r="AF282" s="53" t="e">
        <f>F282-G282-VLOOKUP(C282, Вчера_КовиВак!C:BG, 4, FALSE)</f>
        <v>#N/A</v>
      </c>
      <c r="AG282" s="53" t="e">
        <f>H282-I282-VLOOKUP(C282, Вчера_КовиВак!C:BG, 6, FALSE)</f>
        <v>#N/A</v>
      </c>
      <c r="AH282" s="53" t="e">
        <f>J282-K282-VLOOKUP(C282, Вчера_КовиВак!C:BG, 8, FALSE)</f>
        <v>#N/A</v>
      </c>
      <c r="AI282" s="53" t="e">
        <f>L282-M282-VLOOKUP(C282, Вчера_КовиВак!C:BG, 10, FALSE)</f>
        <v>#N/A</v>
      </c>
      <c r="AJ282" s="53" t="e">
        <f>N282-O282-VLOOKUP(C282, Вчера_КовиВак!C:BG, 12, FALSE)</f>
        <v>#N/A</v>
      </c>
      <c r="AK282" s="53" t="e">
        <f>P282-Q282-VLOOKUP(C282, Вчера_КовиВак!C:BG, 14, FALSE)</f>
        <v>#N/A</v>
      </c>
      <c r="AL282" s="53" t="e">
        <f>R282-S282-VLOOKUP(C282, Вчера_КовиВак!C:BG, 16, FALSE)</f>
        <v>#N/A</v>
      </c>
      <c r="AM282" s="53" t="e">
        <f>T282-U282-VLOOKUP(C282, Вчера_КовиВак!C:BG, 18, FALSE)</f>
        <v>#N/A</v>
      </c>
      <c r="AN282" s="53" t="e">
        <f>V282-W282-VLOOKUP(C282, Вчера_КовиВак!C:BG, 20, FALSE)</f>
        <v>#N/A</v>
      </c>
      <c r="AO282" s="53" t="e">
        <f>X282-Y282-VLOOKUP(C282, Вчера_КовиВак!C:BG, 22, FALSE)</f>
        <v>#N/A</v>
      </c>
      <c r="AP282" s="53" t="e">
        <f>VLOOKUP(C282, Вчера_КовиВак!C:BG, 24, FALSE)+E282*2-U282-W282-Y282-Z282</f>
        <v>#N/A</v>
      </c>
    </row>
    <row r="283" spans="1:42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IF(ISNA(VLOOKUP(C283,Вчера_КовиВак!C:C, 1, FALSE)),"ошибка",0)</f>
        <v>ошибка</v>
      </c>
      <c r="AD283" s="55"/>
      <c r="AE283" s="53" t="e">
        <f>D283-E283-VLOOKUP(C283, Вчера_КовиВак!C:BG, 2, FALSE)</f>
        <v>#N/A</v>
      </c>
      <c r="AF283" s="53" t="e">
        <f>F283-G283-VLOOKUP(C283, Вчера_КовиВак!C:BG, 4, FALSE)</f>
        <v>#N/A</v>
      </c>
      <c r="AG283" s="53" t="e">
        <f>H283-I283-VLOOKUP(C283, Вчера_КовиВак!C:BG, 6, FALSE)</f>
        <v>#N/A</v>
      </c>
      <c r="AH283" s="53" t="e">
        <f>J283-K283-VLOOKUP(C283, Вчера_КовиВак!C:BG, 8, FALSE)</f>
        <v>#N/A</v>
      </c>
      <c r="AI283" s="53" t="e">
        <f>L283-M283-VLOOKUP(C283, Вчера_КовиВак!C:BG, 10, FALSE)</f>
        <v>#N/A</v>
      </c>
      <c r="AJ283" s="53" t="e">
        <f>N283-O283-VLOOKUP(C283, Вчера_КовиВак!C:BG, 12, FALSE)</f>
        <v>#N/A</v>
      </c>
      <c r="AK283" s="53" t="e">
        <f>P283-Q283-VLOOKUP(C283, Вчера_КовиВак!C:BG, 14, FALSE)</f>
        <v>#N/A</v>
      </c>
      <c r="AL283" s="53" t="e">
        <f>R283-S283-VLOOKUP(C283, Вчера_КовиВак!C:BG, 16, FALSE)</f>
        <v>#N/A</v>
      </c>
      <c r="AM283" s="53" t="e">
        <f>T283-U283-VLOOKUP(C283, Вчера_КовиВак!C:BG, 18, FALSE)</f>
        <v>#N/A</v>
      </c>
      <c r="AN283" s="53" t="e">
        <f>V283-W283-VLOOKUP(C283, Вчера_КовиВак!C:BG, 20, FALSE)</f>
        <v>#N/A</v>
      </c>
      <c r="AO283" s="53" t="e">
        <f>X283-Y283-VLOOKUP(C283, Вчера_КовиВак!C:BG, 22, FALSE)</f>
        <v>#N/A</v>
      </c>
      <c r="AP283" s="53" t="e">
        <f>VLOOKUP(C283, Вчера_КовиВак!C:BG, 24, FALSE)+E283*2-U283-W283-Y283-Z283</f>
        <v>#N/A</v>
      </c>
    </row>
    <row r="284" spans="1:42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IF(ISNA(VLOOKUP(C284,Вчера_КовиВак!C:C, 1, FALSE)),"ошибка",0)</f>
        <v>ошибка</v>
      </c>
      <c r="AD284" s="55"/>
      <c r="AE284" s="53" t="e">
        <f>D284-E284-VLOOKUP(C284, Вчера_КовиВак!C:BG, 2, FALSE)</f>
        <v>#N/A</v>
      </c>
      <c r="AF284" s="53" t="e">
        <f>F284-G284-VLOOKUP(C284, Вчера_КовиВак!C:BG, 4, FALSE)</f>
        <v>#N/A</v>
      </c>
      <c r="AG284" s="53" t="e">
        <f>H284-I284-VLOOKUP(C284, Вчера_КовиВак!C:BG, 6, FALSE)</f>
        <v>#N/A</v>
      </c>
      <c r="AH284" s="53" t="e">
        <f>J284-K284-VLOOKUP(C284, Вчера_КовиВак!C:BG, 8, FALSE)</f>
        <v>#N/A</v>
      </c>
      <c r="AI284" s="53" t="e">
        <f>L284-M284-VLOOKUP(C284, Вчера_КовиВак!C:BG, 10, FALSE)</f>
        <v>#N/A</v>
      </c>
      <c r="AJ284" s="53" t="e">
        <f>N284-O284-VLOOKUP(C284, Вчера_КовиВак!C:BG, 12, FALSE)</f>
        <v>#N/A</v>
      </c>
      <c r="AK284" s="53" t="e">
        <f>P284-Q284-VLOOKUP(C284, Вчера_КовиВак!C:BG, 14, FALSE)</f>
        <v>#N/A</v>
      </c>
      <c r="AL284" s="53" t="e">
        <f>R284-S284-VLOOKUP(C284, Вчера_КовиВак!C:BG, 16, FALSE)</f>
        <v>#N/A</v>
      </c>
      <c r="AM284" s="53" t="e">
        <f>T284-U284-VLOOKUP(C284, Вчера_КовиВак!C:BG, 18, FALSE)</f>
        <v>#N/A</v>
      </c>
      <c r="AN284" s="53" t="e">
        <f>V284-W284-VLOOKUP(C284, Вчера_КовиВак!C:BG, 20, FALSE)</f>
        <v>#N/A</v>
      </c>
      <c r="AO284" s="53" t="e">
        <f>X284-Y284-VLOOKUP(C284, Вчера_КовиВак!C:BG, 22, FALSE)</f>
        <v>#N/A</v>
      </c>
      <c r="AP284" s="53" t="e">
        <f>VLOOKUP(C284, Вчера_КовиВак!C:BG, 24, FALSE)+E284*2-U284-W284-Y284-Z284</f>
        <v>#N/A</v>
      </c>
    </row>
    <row r="285" spans="1:42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IF(ISNA(VLOOKUP(C285,Вчера_КовиВак!C:C, 1, FALSE)),"ошибка",0)</f>
        <v>ошибка</v>
      </c>
      <c r="AD285" s="55"/>
      <c r="AE285" s="53" t="e">
        <f>D285-E285-VLOOKUP(C285, Вчера_КовиВак!C:BG, 2, FALSE)</f>
        <v>#N/A</v>
      </c>
      <c r="AF285" s="53" t="e">
        <f>F285-G285-VLOOKUP(C285, Вчера_КовиВак!C:BG, 4, FALSE)</f>
        <v>#N/A</v>
      </c>
      <c r="AG285" s="53" t="e">
        <f>H285-I285-VLOOKUP(C285, Вчера_КовиВак!C:BG, 6, FALSE)</f>
        <v>#N/A</v>
      </c>
      <c r="AH285" s="53" t="e">
        <f>J285-K285-VLOOKUP(C285, Вчера_КовиВак!C:BG, 8, FALSE)</f>
        <v>#N/A</v>
      </c>
      <c r="AI285" s="53" t="e">
        <f>L285-M285-VLOOKUP(C285, Вчера_КовиВак!C:BG, 10, FALSE)</f>
        <v>#N/A</v>
      </c>
      <c r="AJ285" s="53" t="e">
        <f>N285-O285-VLOOKUP(C285, Вчера_КовиВак!C:BG, 12, FALSE)</f>
        <v>#N/A</v>
      </c>
      <c r="AK285" s="53" t="e">
        <f>P285-Q285-VLOOKUP(C285, Вчера_КовиВак!C:BG, 14, FALSE)</f>
        <v>#N/A</v>
      </c>
      <c r="AL285" s="53" t="e">
        <f>R285-S285-VLOOKUP(C285, Вчера_КовиВак!C:BG, 16, FALSE)</f>
        <v>#N/A</v>
      </c>
      <c r="AM285" s="53" t="e">
        <f>T285-U285-VLOOKUP(C285, Вчера_КовиВак!C:BG, 18, FALSE)</f>
        <v>#N/A</v>
      </c>
      <c r="AN285" s="53" t="e">
        <f>V285-W285-VLOOKUP(C285, Вчера_КовиВак!C:BG, 20, FALSE)</f>
        <v>#N/A</v>
      </c>
      <c r="AO285" s="53" t="e">
        <f>X285-Y285-VLOOKUP(C285, Вчера_КовиВак!C:BG, 22, FALSE)</f>
        <v>#N/A</v>
      </c>
      <c r="AP285" s="53" t="e">
        <f>VLOOKUP(C285, Вчера_КовиВак!C:BG, 24, FALSE)+E285*2-U285-W285-Y285-Z285</f>
        <v>#N/A</v>
      </c>
    </row>
    <row r="286" spans="1:42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IF(ISNA(VLOOKUP(C286,Вчера_КовиВак!C:C, 1, FALSE)),"ошибка",0)</f>
        <v>ошибка</v>
      </c>
      <c r="AD286" s="55"/>
      <c r="AE286" s="53" t="e">
        <f>D286-E286-VLOOKUP(C286, Вчера_КовиВак!C:BG, 2, FALSE)</f>
        <v>#N/A</v>
      </c>
      <c r="AF286" s="53" t="e">
        <f>F286-G286-VLOOKUP(C286, Вчера_КовиВак!C:BG, 4, FALSE)</f>
        <v>#N/A</v>
      </c>
      <c r="AG286" s="53" t="e">
        <f>H286-I286-VLOOKUP(C286, Вчера_КовиВак!C:BG, 6, FALSE)</f>
        <v>#N/A</v>
      </c>
      <c r="AH286" s="53" t="e">
        <f>J286-K286-VLOOKUP(C286, Вчера_КовиВак!C:BG, 8, FALSE)</f>
        <v>#N/A</v>
      </c>
      <c r="AI286" s="53" t="e">
        <f>L286-M286-VLOOKUP(C286, Вчера_КовиВак!C:BG, 10, FALSE)</f>
        <v>#N/A</v>
      </c>
      <c r="AJ286" s="53" t="e">
        <f>N286-O286-VLOOKUP(C286, Вчера_КовиВак!C:BG, 12, FALSE)</f>
        <v>#N/A</v>
      </c>
      <c r="AK286" s="53" t="e">
        <f>P286-Q286-VLOOKUP(C286, Вчера_КовиВак!C:BG, 14, FALSE)</f>
        <v>#N/A</v>
      </c>
      <c r="AL286" s="53" t="e">
        <f>R286-S286-VLOOKUP(C286, Вчера_КовиВак!C:BG, 16, FALSE)</f>
        <v>#N/A</v>
      </c>
      <c r="AM286" s="53" t="e">
        <f>T286-U286-VLOOKUP(C286, Вчера_КовиВак!C:BG, 18, FALSE)</f>
        <v>#N/A</v>
      </c>
      <c r="AN286" s="53" t="e">
        <f>V286-W286-VLOOKUP(C286, Вчера_КовиВак!C:BG, 20, FALSE)</f>
        <v>#N/A</v>
      </c>
      <c r="AO286" s="53" t="e">
        <f>X286-Y286-VLOOKUP(C286, Вчера_КовиВак!C:BG, 22, FALSE)</f>
        <v>#N/A</v>
      </c>
      <c r="AP286" s="53" t="e">
        <f>VLOOKUP(C286, Вчера_КовиВак!C:BG, 24, FALSE)+E286*2-U286-W286-Y286-Z286</f>
        <v>#N/A</v>
      </c>
    </row>
    <row r="287" spans="1:42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IF(ISNA(VLOOKUP(C287,Вчера_КовиВак!C:C, 1, FALSE)),"ошибка",0)</f>
        <v>ошибка</v>
      </c>
      <c r="AD287" s="55"/>
      <c r="AE287" s="53" t="e">
        <f>D287-E287-VLOOKUP(C287, Вчера_КовиВак!C:BG, 2, FALSE)</f>
        <v>#N/A</v>
      </c>
      <c r="AF287" s="53" t="e">
        <f>F287-G287-VLOOKUP(C287, Вчера_КовиВак!C:BG, 4, FALSE)</f>
        <v>#N/A</v>
      </c>
      <c r="AG287" s="53" t="e">
        <f>H287-I287-VLOOKUP(C287, Вчера_КовиВак!C:BG, 6, FALSE)</f>
        <v>#N/A</v>
      </c>
      <c r="AH287" s="53" t="e">
        <f>J287-K287-VLOOKUP(C287, Вчера_КовиВак!C:BG, 8, FALSE)</f>
        <v>#N/A</v>
      </c>
      <c r="AI287" s="53" t="e">
        <f>L287-M287-VLOOKUP(C287, Вчера_КовиВак!C:BG, 10, FALSE)</f>
        <v>#N/A</v>
      </c>
      <c r="AJ287" s="53" t="e">
        <f>N287-O287-VLOOKUP(C287, Вчера_КовиВак!C:BG, 12, FALSE)</f>
        <v>#N/A</v>
      </c>
      <c r="AK287" s="53" t="e">
        <f>P287-Q287-VLOOKUP(C287, Вчера_КовиВак!C:BG, 14, FALSE)</f>
        <v>#N/A</v>
      </c>
      <c r="AL287" s="53" t="e">
        <f>R287-S287-VLOOKUP(C287, Вчера_КовиВак!C:BG, 16, FALSE)</f>
        <v>#N/A</v>
      </c>
      <c r="AM287" s="53" t="e">
        <f>T287-U287-VLOOKUP(C287, Вчера_КовиВак!C:BG, 18, FALSE)</f>
        <v>#N/A</v>
      </c>
      <c r="AN287" s="53" t="e">
        <f>V287-W287-VLOOKUP(C287, Вчера_КовиВак!C:BG, 20, FALSE)</f>
        <v>#N/A</v>
      </c>
      <c r="AO287" s="53" t="e">
        <f>X287-Y287-VLOOKUP(C287, Вчера_КовиВак!C:BG, 22, FALSE)</f>
        <v>#N/A</v>
      </c>
      <c r="AP287" s="53" t="e">
        <f>VLOOKUP(C287, Вчера_КовиВак!C:BG, 24, FALSE)+E287*2-U287-W287-Y287-Z287</f>
        <v>#N/A</v>
      </c>
    </row>
    <row r="288" spans="1:42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IF(ISNA(VLOOKUP(C288,Вчера_КовиВак!C:C, 1, FALSE)),"ошибка",0)</f>
        <v>ошибка</v>
      </c>
      <c r="AD288" s="55"/>
      <c r="AE288" s="53" t="e">
        <f>D288-E288-VLOOKUP(C288, Вчера_КовиВак!C:BG, 2, FALSE)</f>
        <v>#N/A</v>
      </c>
      <c r="AF288" s="53" t="e">
        <f>F288-G288-VLOOKUP(C288, Вчера_КовиВак!C:BG, 4, FALSE)</f>
        <v>#N/A</v>
      </c>
      <c r="AG288" s="53" t="e">
        <f>H288-I288-VLOOKUP(C288, Вчера_КовиВак!C:BG, 6, FALSE)</f>
        <v>#N/A</v>
      </c>
      <c r="AH288" s="53" t="e">
        <f>J288-K288-VLOOKUP(C288, Вчера_КовиВак!C:BG, 8, FALSE)</f>
        <v>#N/A</v>
      </c>
      <c r="AI288" s="53" t="e">
        <f>L288-M288-VLOOKUP(C288, Вчера_КовиВак!C:BG, 10, FALSE)</f>
        <v>#N/A</v>
      </c>
      <c r="AJ288" s="53" t="e">
        <f>N288-O288-VLOOKUP(C288, Вчера_КовиВак!C:BG, 12, FALSE)</f>
        <v>#N/A</v>
      </c>
      <c r="AK288" s="53" t="e">
        <f>P288-Q288-VLOOKUP(C288, Вчера_КовиВак!C:BG, 14, FALSE)</f>
        <v>#N/A</v>
      </c>
      <c r="AL288" s="53" t="e">
        <f>R288-S288-VLOOKUP(C288, Вчера_КовиВак!C:BG, 16, FALSE)</f>
        <v>#N/A</v>
      </c>
      <c r="AM288" s="53" t="e">
        <f>T288-U288-VLOOKUP(C288, Вчера_КовиВак!C:BG, 18, FALSE)</f>
        <v>#N/A</v>
      </c>
      <c r="AN288" s="53" t="e">
        <f>V288-W288-VLOOKUP(C288, Вчера_КовиВак!C:BG, 20, FALSE)</f>
        <v>#N/A</v>
      </c>
      <c r="AO288" s="53" t="e">
        <f>X288-Y288-VLOOKUP(C288, Вчера_КовиВак!C:BG, 22, FALSE)</f>
        <v>#N/A</v>
      </c>
      <c r="AP288" s="53" t="e">
        <f>VLOOKUP(C288, Вчера_КовиВак!C:BG, 24, FALSE)+E288*2-U288-W288-Y288-Z288</f>
        <v>#N/A</v>
      </c>
    </row>
    <row r="289" spans="1:42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IF(ISNA(VLOOKUP(C289,Вчера_КовиВак!C:C, 1, FALSE)),"ошибка",0)</f>
        <v>ошибка</v>
      </c>
      <c r="AD289" s="55"/>
      <c r="AE289" s="53" t="e">
        <f>D289-E289-VLOOKUP(C289, Вчера_КовиВак!C:BG, 2, FALSE)</f>
        <v>#N/A</v>
      </c>
      <c r="AF289" s="53" t="e">
        <f>F289-G289-VLOOKUP(C289, Вчера_КовиВак!C:BG, 4, FALSE)</f>
        <v>#N/A</v>
      </c>
      <c r="AG289" s="53" t="e">
        <f>H289-I289-VLOOKUP(C289, Вчера_КовиВак!C:BG, 6, FALSE)</f>
        <v>#N/A</v>
      </c>
      <c r="AH289" s="53" t="e">
        <f>J289-K289-VLOOKUP(C289, Вчера_КовиВак!C:BG, 8, FALSE)</f>
        <v>#N/A</v>
      </c>
      <c r="AI289" s="53" t="e">
        <f>L289-M289-VLOOKUP(C289, Вчера_КовиВак!C:BG, 10, FALSE)</f>
        <v>#N/A</v>
      </c>
      <c r="AJ289" s="53" t="e">
        <f>N289-O289-VLOOKUP(C289, Вчера_КовиВак!C:BG, 12, FALSE)</f>
        <v>#N/A</v>
      </c>
      <c r="AK289" s="53" t="e">
        <f>P289-Q289-VLOOKUP(C289, Вчера_КовиВак!C:BG, 14, FALSE)</f>
        <v>#N/A</v>
      </c>
      <c r="AL289" s="53" t="e">
        <f>R289-S289-VLOOKUP(C289, Вчера_КовиВак!C:BG, 16, FALSE)</f>
        <v>#N/A</v>
      </c>
      <c r="AM289" s="53" t="e">
        <f>T289-U289-VLOOKUP(C289, Вчера_КовиВак!C:BG, 18, FALSE)</f>
        <v>#N/A</v>
      </c>
      <c r="AN289" s="53" t="e">
        <f>V289-W289-VLOOKUP(C289, Вчера_КовиВак!C:BG, 20, FALSE)</f>
        <v>#N/A</v>
      </c>
      <c r="AO289" s="53" t="e">
        <f>X289-Y289-VLOOKUP(C289, Вчера_КовиВак!C:BG, 22, FALSE)</f>
        <v>#N/A</v>
      </c>
      <c r="AP289" s="53" t="e">
        <f>VLOOKUP(C289, Вчера_КовиВак!C:BG, 24, FALSE)+E289*2-U289-W289-Y289-Z289</f>
        <v>#N/A</v>
      </c>
    </row>
    <row r="290" spans="1:42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IF(ISNA(VLOOKUP(C290,Вчера_КовиВак!C:C, 1, FALSE)),"ошибка",0)</f>
        <v>ошибка</v>
      </c>
      <c r="AD290" s="55"/>
      <c r="AE290" s="53" t="e">
        <f>D290-E290-VLOOKUP(C290, Вчера_КовиВак!C:BG, 2, FALSE)</f>
        <v>#N/A</v>
      </c>
      <c r="AF290" s="53" t="e">
        <f>F290-G290-VLOOKUP(C290, Вчера_КовиВак!C:BG, 4, FALSE)</f>
        <v>#N/A</v>
      </c>
      <c r="AG290" s="53" t="e">
        <f>H290-I290-VLOOKUP(C290, Вчера_КовиВак!C:BG, 6, FALSE)</f>
        <v>#N/A</v>
      </c>
      <c r="AH290" s="53" t="e">
        <f>J290-K290-VLOOKUP(C290, Вчера_КовиВак!C:BG, 8, FALSE)</f>
        <v>#N/A</v>
      </c>
      <c r="AI290" s="53" t="e">
        <f>L290-M290-VLOOKUP(C290, Вчера_КовиВак!C:BG, 10, FALSE)</f>
        <v>#N/A</v>
      </c>
      <c r="AJ290" s="53" t="e">
        <f>N290-O290-VLOOKUP(C290, Вчера_КовиВак!C:BG, 12, FALSE)</f>
        <v>#N/A</v>
      </c>
      <c r="AK290" s="53" t="e">
        <f>P290-Q290-VLOOKUP(C290, Вчера_КовиВак!C:BG, 14, FALSE)</f>
        <v>#N/A</v>
      </c>
      <c r="AL290" s="53" t="e">
        <f>R290-S290-VLOOKUP(C290, Вчера_КовиВак!C:BG, 16, FALSE)</f>
        <v>#N/A</v>
      </c>
      <c r="AM290" s="53" t="e">
        <f>T290-U290-VLOOKUP(C290, Вчера_КовиВак!C:BG, 18, FALSE)</f>
        <v>#N/A</v>
      </c>
      <c r="AN290" s="53" t="e">
        <f>V290-W290-VLOOKUP(C290, Вчера_КовиВак!C:BG, 20, FALSE)</f>
        <v>#N/A</v>
      </c>
      <c r="AO290" s="53" t="e">
        <f>X290-Y290-VLOOKUP(C290, Вчера_КовиВак!C:BG, 22, FALSE)</f>
        <v>#N/A</v>
      </c>
      <c r="AP290" s="53" t="e">
        <f>VLOOKUP(C290, Вчера_КовиВак!C:BG, 24, FALSE)+E290*2-U290-W290-Y290-Z290</f>
        <v>#N/A</v>
      </c>
    </row>
    <row r="291" spans="1:42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IF(ISNA(VLOOKUP(C291,Вчера_КовиВак!C:C, 1, FALSE)),"ошибка",0)</f>
        <v>ошибка</v>
      </c>
      <c r="AD291" s="55"/>
      <c r="AE291" s="53" t="e">
        <f>D291-E291-VLOOKUP(C291, Вчера_КовиВак!C:BG, 2, FALSE)</f>
        <v>#N/A</v>
      </c>
      <c r="AF291" s="53" t="e">
        <f>F291-G291-VLOOKUP(C291, Вчера_КовиВак!C:BG, 4, FALSE)</f>
        <v>#N/A</v>
      </c>
      <c r="AG291" s="53" t="e">
        <f>H291-I291-VLOOKUP(C291, Вчера_КовиВак!C:BG, 6, FALSE)</f>
        <v>#N/A</v>
      </c>
      <c r="AH291" s="53" t="e">
        <f>J291-K291-VLOOKUP(C291, Вчера_КовиВак!C:BG, 8, FALSE)</f>
        <v>#N/A</v>
      </c>
      <c r="AI291" s="53" t="e">
        <f>L291-M291-VLOOKUP(C291, Вчера_КовиВак!C:BG, 10, FALSE)</f>
        <v>#N/A</v>
      </c>
      <c r="AJ291" s="53" t="e">
        <f>N291-O291-VLOOKUP(C291, Вчера_КовиВак!C:BG, 12, FALSE)</f>
        <v>#N/A</v>
      </c>
      <c r="AK291" s="53" t="e">
        <f>P291-Q291-VLOOKUP(C291, Вчера_КовиВак!C:BG, 14, FALSE)</f>
        <v>#N/A</v>
      </c>
      <c r="AL291" s="53" t="e">
        <f>R291-S291-VLOOKUP(C291, Вчера_КовиВак!C:BG, 16, FALSE)</f>
        <v>#N/A</v>
      </c>
      <c r="AM291" s="53" t="e">
        <f>T291-U291-VLOOKUP(C291, Вчера_КовиВак!C:BG, 18, FALSE)</f>
        <v>#N/A</v>
      </c>
      <c r="AN291" s="53" t="e">
        <f>V291-W291-VLOOKUP(C291, Вчера_КовиВак!C:BG, 20, FALSE)</f>
        <v>#N/A</v>
      </c>
      <c r="AO291" s="53" t="e">
        <f>X291-Y291-VLOOKUP(C291, Вчера_КовиВак!C:BG, 22, FALSE)</f>
        <v>#N/A</v>
      </c>
      <c r="AP291" s="53" t="e">
        <f>VLOOKUP(C291, Вчера_КовиВак!C:BG, 24, FALSE)+E291*2-U291-W291-Y291-Z291</f>
        <v>#N/A</v>
      </c>
    </row>
    <row r="292" spans="1:42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IF(ISNA(VLOOKUP(C292,Вчера_КовиВак!C:C, 1, FALSE)),"ошибка",0)</f>
        <v>ошибка</v>
      </c>
      <c r="AD292" s="55"/>
      <c r="AE292" s="53" t="e">
        <f>D292-E292-VLOOKUP(C292, Вчера_КовиВак!C:BG, 2, FALSE)</f>
        <v>#N/A</v>
      </c>
      <c r="AF292" s="53" t="e">
        <f>F292-G292-VLOOKUP(C292, Вчера_КовиВак!C:BG, 4, FALSE)</f>
        <v>#N/A</v>
      </c>
      <c r="AG292" s="53" t="e">
        <f>H292-I292-VLOOKUP(C292, Вчера_КовиВак!C:BG, 6, FALSE)</f>
        <v>#N/A</v>
      </c>
      <c r="AH292" s="53" t="e">
        <f>J292-K292-VLOOKUP(C292, Вчера_КовиВак!C:BG, 8, FALSE)</f>
        <v>#N/A</v>
      </c>
      <c r="AI292" s="53" t="e">
        <f>L292-M292-VLOOKUP(C292, Вчера_КовиВак!C:BG, 10, FALSE)</f>
        <v>#N/A</v>
      </c>
      <c r="AJ292" s="53" t="e">
        <f>N292-O292-VLOOKUP(C292, Вчера_КовиВак!C:BG, 12, FALSE)</f>
        <v>#N/A</v>
      </c>
      <c r="AK292" s="53" t="e">
        <f>P292-Q292-VLOOKUP(C292, Вчера_КовиВак!C:BG, 14, FALSE)</f>
        <v>#N/A</v>
      </c>
      <c r="AL292" s="53" t="e">
        <f>R292-S292-VLOOKUP(C292, Вчера_КовиВак!C:BG, 16, FALSE)</f>
        <v>#N/A</v>
      </c>
      <c r="AM292" s="53" t="e">
        <f>T292-U292-VLOOKUP(C292, Вчера_КовиВак!C:BG, 18, FALSE)</f>
        <v>#N/A</v>
      </c>
      <c r="AN292" s="53" t="e">
        <f>V292-W292-VLOOKUP(C292, Вчера_КовиВак!C:BG, 20, FALSE)</f>
        <v>#N/A</v>
      </c>
      <c r="AO292" s="53" t="e">
        <f>X292-Y292-VLOOKUP(C292, Вчера_КовиВак!C:BG, 22, FALSE)</f>
        <v>#N/A</v>
      </c>
      <c r="AP292" s="53" t="e">
        <f>VLOOKUP(C292, Вчера_КовиВак!C:BG, 24, FALSE)+E292*2-U292-W292-Y292-Z292</f>
        <v>#N/A</v>
      </c>
    </row>
    <row r="293" spans="1:42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IF(ISNA(VLOOKUP(C293,Вчера_КовиВак!C:C, 1, FALSE)),"ошибка",0)</f>
        <v>ошибка</v>
      </c>
      <c r="AD293" s="55"/>
      <c r="AE293" s="53" t="e">
        <f>D293-E293-VLOOKUP(C293, Вчера_КовиВак!C:BG, 2, FALSE)</f>
        <v>#N/A</v>
      </c>
      <c r="AF293" s="53" t="e">
        <f>F293-G293-VLOOKUP(C293, Вчера_КовиВак!C:BG, 4, FALSE)</f>
        <v>#N/A</v>
      </c>
      <c r="AG293" s="53" t="e">
        <f>H293-I293-VLOOKUP(C293, Вчера_КовиВак!C:BG, 6, FALSE)</f>
        <v>#N/A</v>
      </c>
      <c r="AH293" s="53" t="e">
        <f>J293-K293-VLOOKUP(C293, Вчера_КовиВак!C:BG, 8, FALSE)</f>
        <v>#N/A</v>
      </c>
      <c r="AI293" s="53" t="e">
        <f>L293-M293-VLOOKUP(C293, Вчера_КовиВак!C:BG, 10, FALSE)</f>
        <v>#N/A</v>
      </c>
      <c r="AJ293" s="53" t="e">
        <f>N293-O293-VLOOKUP(C293, Вчера_КовиВак!C:BG, 12, FALSE)</f>
        <v>#N/A</v>
      </c>
      <c r="AK293" s="53" t="e">
        <f>P293-Q293-VLOOKUP(C293, Вчера_КовиВак!C:BG, 14, FALSE)</f>
        <v>#N/A</v>
      </c>
      <c r="AL293" s="53" t="e">
        <f>R293-S293-VLOOKUP(C293, Вчера_КовиВак!C:BG, 16, FALSE)</f>
        <v>#N/A</v>
      </c>
      <c r="AM293" s="53" t="e">
        <f>T293-U293-VLOOKUP(C293, Вчера_КовиВак!C:BG, 18, FALSE)</f>
        <v>#N/A</v>
      </c>
      <c r="AN293" s="53" t="e">
        <f>V293-W293-VLOOKUP(C293, Вчера_КовиВак!C:BG, 20, FALSE)</f>
        <v>#N/A</v>
      </c>
      <c r="AO293" s="53" t="e">
        <f>X293-Y293-VLOOKUP(C293, Вчера_КовиВак!C:BG, 22, FALSE)</f>
        <v>#N/A</v>
      </c>
      <c r="AP293" s="53" t="e">
        <f>VLOOKUP(C293, Вчера_КовиВак!C:BG, 24, FALSE)+E293*2-U293-W293-Y293-Z293</f>
        <v>#N/A</v>
      </c>
    </row>
    <row r="294" spans="1:42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IF(ISNA(VLOOKUP(C294,Вчера_КовиВак!C:C, 1, FALSE)),"ошибка",0)</f>
        <v>ошибка</v>
      </c>
      <c r="AD294" s="55"/>
      <c r="AE294" s="53" t="e">
        <f>D294-E294-VLOOKUP(C294, Вчера_КовиВак!C:BG, 2, FALSE)</f>
        <v>#N/A</v>
      </c>
      <c r="AF294" s="53" t="e">
        <f>F294-G294-VLOOKUP(C294, Вчера_КовиВак!C:BG, 4, FALSE)</f>
        <v>#N/A</v>
      </c>
      <c r="AG294" s="53" t="e">
        <f>H294-I294-VLOOKUP(C294, Вчера_КовиВак!C:BG, 6, FALSE)</f>
        <v>#N/A</v>
      </c>
      <c r="AH294" s="53" t="e">
        <f>J294-K294-VLOOKUP(C294, Вчера_КовиВак!C:BG, 8, FALSE)</f>
        <v>#N/A</v>
      </c>
      <c r="AI294" s="53" t="e">
        <f>L294-M294-VLOOKUP(C294, Вчера_КовиВак!C:BG, 10, FALSE)</f>
        <v>#N/A</v>
      </c>
      <c r="AJ294" s="53" t="e">
        <f>N294-O294-VLOOKUP(C294, Вчера_КовиВак!C:BG, 12, FALSE)</f>
        <v>#N/A</v>
      </c>
      <c r="AK294" s="53" t="e">
        <f>P294-Q294-VLOOKUP(C294, Вчера_КовиВак!C:BG, 14, FALSE)</f>
        <v>#N/A</v>
      </c>
      <c r="AL294" s="53" t="e">
        <f>R294-S294-VLOOKUP(C294, Вчера_КовиВак!C:BG, 16, FALSE)</f>
        <v>#N/A</v>
      </c>
      <c r="AM294" s="53" t="e">
        <f>T294-U294-VLOOKUP(C294, Вчера_КовиВак!C:BG, 18, FALSE)</f>
        <v>#N/A</v>
      </c>
      <c r="AN294" s="53" t="e">
        <f>V294-W294-VLOOKUP(C294, Вчера_КовиВак!C:BG, 20, FALSE)</f>
        <v>#N/A</v>
      </c>
      <c r="AO294" s="53" t="e">
        <f>X294-Y294-VLOOKUP(C294, Вчера_КовиВак!C:BG, 22, FALSE)</f>
        <v>#N/A</v>
      </c>
      <c r="AP294" s="53" t="e">
        <f>VLOOKUP(C294, Вчера_КовиВак!C:BG, 24, FALSE)+E294*2-U294-W294-Y294-Z294</f>
        <v>#N/A</v>
      </c>
    </row>
    <row r="295" spans="1:42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IF(ISNA(VLOOKUP(C295,Вчера_КовиВак!C:C, 1, FALSE)),"ошибка",0)</f>
        <v>ошибка</v>
      </c>
      <c r="AD295" s="55"/>
      <c r="AE295" s="53" t="e">
        <f>D295-E295-VLOOKUP(C295, Вчера_КовиВак!C:BG, 2, FALSE)</f>
        <v>#N/A</v>
      </c>
      <c r="AF295" s="53" t="e">
        <f>F295-G295-VLOOKUP(C295, Вчера_КовиВак!C:BG, 4, FALSE)</f>
        <v>#N/A</v>
      </c>
      <c r="AG295" s="53" t="e">
        <f>H295-I295-VLOOKUP(C295, Вчера_КовиВак!C:BG, 6, FALSE)</f>
        <v>#N/A</v>
      </c>
      <c r="AH295" s="53" t="e">
        <f>J295-K295-VLOOKUP(C295, Вчера_КовиВак!C:BG, 8, FALSE)</f>
        <v>#N/A</v>
      </c>
      <c r="AI295" s="53" t="e">
        <f>L295-M295-VLOOKUP(C295, Вчера_КовиВак!C:BG, 10, FALSE)</f>
        <v>#N/A</v>
      </c>
      <c r="AJ295" s="53" t="e">
        <f>N295-O295-VLOOKUP(C295, Вчера_КовиВак!C:BG, 12, FALSE)</f>
        <v>#N/A</v>
      </c>
      <c r="AK295" s="53" t="e">
        <f>P295-Q295-VLOOKUP(C295, Вчера_КовиВак!C:BG, 14, FALSE)</f>
        <v>#N/A</v>
      </c>
      <c r="AL295" s="53" t="e">
        <f>R295-S295-VLOOKUP(C295, Вчера_КовиВак!C:BG, 16, FALSE)</f>
        <v>#N/A</v>
      </c>
      <c r="AM295" s="53" t="e">
        <f>T295-U295-VLOOKUP(C295, Вчера_КовиВак!C:BG, 18, FALSE)</f>
        <v>#N/A</v>
      </c>
      <c r="AN295" s="53" t="e">
        <f>V295-W295-VLOOKUP(C295, Вчера_КовиВак!C:BG, 20, FALSE)</f>
        <v>#N/A</v>
      </c>
      <c r="AO295" s="53" t="e">
        <f>X295-Y295-VLOOKUP(C295, Вчера_КовиВак!C:BG, 22, FALSE)</f>
        <v>#N/A</v>
      </c>
      <c r="AP295" s="53" t="e">
        <f>VLOOKUP(C295, Вчера_КовиВак!C:BG, 24, FALSE)+E295*2-U295-W295-Y295-Z295</f>
        <v>#N/A</v>
      </c>
    </row>
    <row r="296" spans="1:42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IF(ISNA(VLOOKUP(C296,Вчера_КовиВак!C:C, 1, FALSE)),"ошибка",0)</f>
        <v>ошибка</v>
      </c>
      <c r="AD296" s="55"/>
      <c r="AE296" s="53" t="e">
        <f>D296-E296-VLOOKUP(C296, Вчера_КовиВак!C:BG, 2, FALSE)</f>
        <v>#N/A</v>
      </c>
      <c r="AF296" s="53" t="e">
        <f>F296-G296-VLOOKUP(C296, Вчера_КовиВак!C:BG, 4, FALSE)</f>
        <v>#N/A</v>
      </c>
      <c r="AG296" s="53" t="e">
        <f>H296-I296-VLOOKUP(C296, Вчера_КовиВак!C:BG, 6, FALSE)</f>
        <v>#N/A</v>
      </c>
      <c r="AH296" s="53" t="e">
        <f>J296-K296-VLOOKUP(C296, Вчера_КовиВак!C:BG, 8, FALSE)</f>
        <v>#N/A</v>
      </c>
      <c r="AI296" s="53" t="e">
        <f>L296-M296-VLOOKUP(C296, Вчера_КовиВак!C:BG, 10, FALSE)</f>
        <v>#N/A</v>
      </c>
      <c r="AJ296" s="53" t="e">
        <f>N296-O296-VLOOKUP(C296, Вчера_КовиВак!C:BG, 12, FALSE)</f>
        <v>#N/A</v>
      </c>
      <c r="AK296" s="53" t="e">
        <f>P296-Q296-VLOOKUP(C296, Вчера_КовиВак!C:BG, 14, FALSE)</f>
        <v>#N/A</v>
      </c>
      <c r="AL296" s="53" t="e">
        <f>R296-S296-VLOOKUP(C296, Вчера_КовиВак!C:BG, 16, FALSE)</f>
        <v>#N/A</v>
      </c>
      <c r="AM296" s="53" t="e">
        <f>T296-U296-VLOOKUP(C296, Вчера_КовиВак!C:BG, 18, FALSE)</f>
        <v>#N/A</v>
      </c>
      <c r="AN296" s="53" t="e">
        <f>V296-W296-VLOOKUP(C296, Вчера_КовиВак!C:BG, 20, FALSE)</f>
        <v>#N/A</v>
      </c>
      <c r="AO296" s="53" t="e">
        <f>X296-Y296-VLOOKUP(C296, Вчера_КовиВак!C:BG, 22, FALSE)</f>
        <v>#N/A</v>
      </c>
      <c r="AP296" s="53" t="e">
        <f>VLOOKUP(C296, Вчера_КовиВак!C:BG, 24, FALSE)+E296*2-U296-W296-Y296-Z296</f>
        <v>#N/A</v>
      </c>
    </row>
    <row r="297" spans="1:42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IF(ISNA(VLOOKUP(C297,Вчера_КовиВак!C:C, 1, FALSE)),"ошибка",0)</f>
        <v>ошибка</v>
      </c>
      <c r="AD297" s="55"/>
      <c r="AE297" s="53" t="e">
        <f>D297-E297-VLOOKUP(C297, Вчера_КовиВак!C:BG, 2, FALSE)</f>
        <v>#N/A</v>
      </c>
      <c r="AF297" s="53" t="e">
        <f>F297-G297-VLOOKUP(C297, Вчера_КовиВак!C:BG, 4, FALSE)</f>
        <v>#N/A</v>
      </c>
      <c r="AG297" s="53" t="e">
        <f>H297-I297-VLOOKUP(C297, Вчера_КовиВак!C:BG, 6, FALSE)</f>
        <v>#N/A</v>
      </c>
      <c r="AH297" s="53" t="e">
        <f>J297-K297-VLOOKUP(C297, Вчера_КовиВак!C:BG, 8, FALSE)</f>
        <v>#N/A</v>
      </c>
      <c r="AI297" s="53" t="e">
        <f>L297-M297-VLOOKUP(C297, Вчера_КовиВак!C:BG, 10, FALSE)</f>
        <v>#N/A</v>
      </c>
      <c r="AJ297" s="53" t="e">
        <f>N297-O297-VLOOKUP(C297, Вчера_КовиВак!C:BG, 12, FALSE)</f>
        <v>#N/A</v>
      </c>
      <c r="AK297" s="53" t="e">
        <f>P297-Q297-VLOOKUP(C297, Вчера_КовиВак!C:BG, 14, FALSE)</f>
        <v>#N/A</v>
      </c>
      <c r="AL297" s="53" t="e">
        <f>R297-S297-VLOOKUP(C297, Вчера_КовиВак!C:BG, 16, FALSE)</f>
        <v>#N/A</v>
      </c>
      <c r="AM297" s="53" t="e">
        <f>T297-U297-VLOOKUP(C297, Вчера_КовиВак!C:BG, 18, FALSE)</f>
        <v>#N/A</v>
      </c>
      <c r="AN297" s="53" t="e">
        <f>V297-W297-VLOOKUP(C297, Вчера_КовиВак!C:BG, 20, FALSE)</f>
        <v>#N/A</v>
      </c>
      <c r="AO297" s="53" t="e">
        <f>X297-Y297-VLOOKUP(C297, Вчера_КовиВак!C:BG, 22, FALSE)</f>
        <v>#N/A</v>
      </c>
      <c r="AP297" s="53" t="e">
        <f>VLOOKUP(C297, Вчера_КовиВак!C:BG, 24, FALSE)+E297*2-U297-W297-Y297-Z297</f>
        <v>#N/A</v>
      </c>
    </row>
    <row r="298" spans="1:42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IF(ISNA(VLOOKUP(C298,Вчера_КовиВак!C:C, 1, FALSE)),"ошибка",0)</f>
        <v>ошибка</v>
      </c>
      <c r="AD298" s="55"/>
      <c r="AE298" s="53" t="e">
        <f>D298-E298-VLOOKUP(C298, Вчера_КовиВак!C:BG, 2, FALSE)</f>
        <v>#N/A</v>
      </c>
      <c r="AF298" s="53" t="e">
        <f>F298-G298-VLOOKUP(C298, Вчера_КовиВак!C:BG, 4, FALSE)</f>
        <v>#N/A</v>
      </c>
      <c r="AG298" s="53" t="e">
        <f>H298-I298-VLOOKUP(C298, Вчера_КовиВак!C:BG, 6, FALSE)</f>
        <v>#N/A</v>
      </c>
      <c r="AH298" s="53" t="e">
        <f>J298-K298-VLOOKUP(C298, Вчера_КовиВак!C:BG, 8, FALSE)</f>
        <v>#N/A</v>
      </c>
      <c r="AI298" s="53" t="e">
        <f>L298-M298-VLOOKUP(C298, Вчера_КовиВак!C:BG, 10, FALSE)</f>
        <v>#N/A</v>
      </c>
      <c r="AJ298" s="53" t="e">
        <f>N298-O298-VLOOKUP(C298, Вчера_КовиВак!C:BG, 12, FALSE)</f>
        <v>#N/A</v>
      </c>
      <c r="AK298" s="53" t="e">
        <f>P298-Q298-VLOOKUP(C298, Вчера_КовиВак!C:BG, 14, FALSE)</f>
        <v>#N/A</v>
      </c>
      <c r="AL298" s="53" t="e">
        <f>R298-S298-VLOOKUP(C298, Вчера_КовиВак!C:BG, 16, FALSE)</f>
        <v>#N/A</v>
      </c>
      <c r="AM298" s="53" t="e">
        <f>T298-U298-VLOOKUP(C298, Вчера_КовиВак!C:BG, 18, FALSE)</f>
        <v>#N/A</v>
      </c>
      <c r="AN298" s="53" t="e">
        <f>V298-W298-VLOOKUP(C298, Вчера_КовиВак!C:BG, 20, FALSE)</f>
        <v>#N/A</v>
      </c>
      <c r="AO298" s="53" t="e">
        <f>X298-Y298-VLOOKUP(C298, Вчера_КовиВак!C:BG, 22, FALSE)</f>
        <v>#N/A</v>
      </c>
      <c r="AP298" s="53" t="e">
        <f>VLOOKUP(C298, Вчера_КовиВак!C:BG, 24, FALSE)+E298*2-U298-W298-Y298-Z298</f>
        <v>#N/A</v>
      </c>
    </row>
    <row r="299" spans="1:42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IF(ISNA(VLOOKUP(C299,Вчера_КовиВак!C:C, 1, FALSE)),"ошибка",0)</f>
        <v>ошибка</v>
      </c>
      <c r="AD299" s="55"/>
      <c r="AE299" s="53" t="e">
        <f>D299-E299-VLOOKUP(C299, Вчера_КовиВак!C:BG, 2, FALSE)</f>
        <v>#N/A</v>
      </c>
      <c r="AF299" s="53" t="e">
        <f>F299-G299-VLOOKUP(C299, Вчера_КовиВак!C:BG, 4, FALSE)</f>
        <v>#N/A</v>
      </c>
      <c r="AG299" s="53" t="e">
        <f>H299-I299-VLOOKUP(C299, Вчера_КовиВак!C:BG, 6, FALSE)</f>
        <v>#N/A</v>
      </c>
      <c r="AH299" s="53" t="e">
        <f>J299-K299-VLOOKUP(C299, Вчера_КовиВак!C:BG, 8, FALSE)</f>
        <v>#N/A</v>
      </c>
      <c r="AI299" s="53" t="e">
        <f>L299-M299-VLOOKUP(C299, Вчера_КовиВак!C:BG, 10, FALSE)</f>
        <v>#N/A</v>
      </c>
      <c r="AJ299" s="53" t="e">
        <f>N299-O299-VLOOKUP(C299, Вчера_КовиВак!C:BG, 12, FALSE)</f>
        <v>#N/A</v>
      </c>
      <c r="AK299" s="53" t="e">
        <f>P299-Q299-VLOOKUP(C299, Вчера_КовиВак!C:BG, 14, FALSE)</f>
        <v>#N/A</v>
      </c>
      <c r="AL299" s="53" t="e">
        <f>R299-S299-VLOOKUP(C299, Вчера_КовиВак!C:BG, 16, FALSE)</f>
        <v>#N/A</v>
      </c>
      <c r="AM299" s="53" t="e">
        <f>T299-U299-VLOOKUP(C299, Вчера_КовиВак!C:BG, 18, FALSE)</f>
        <v>#N/A</v>
      </c>
      <c r="AN299" s="53" t="e">
        <f>V299-W299-VLOOKUP(C299, Вчера_КовиВак!C:BG, 20, FALSE)</f>
        <v>#N/A</v>
      </c>
      <c r="AO299" s="53" t="e">
        <f>X299-Y299-VLOOKUP(C299, Вчера_КовиВак!C:BG, 22, FALSE)</f>
        <v>#N/A</v>
      </c>
      <c r="AP299" s="53" t="e">
        <f>VLOOKUP(C299, Вчера_КовиВак!C:BG, 24, FALSE)+E299*2-U299-W299-Y299-Z299</f>
        <v>#N/A</v>
      </c>
    </row>
    <row r="300" spans="1:42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IF(ISNA(VLOOKUP(C300,Вчера_КовиВак!C:C, 1, FALSE)),"ошибка",0)</f>
        <v>ошибка</v>
      </c>
      <c r="AD300" s="55"/>
      <c r="AE300" s="53" t="e">
        <f>D300-E300-VLOOKUP(C300, Вчера_КовиВак!C:BG, 2, FALSE)</f>
        <v>#N/A</v>
      </c>
      <c r="AF300" s="53" t="e">
        <f>F300-G300-VLOOKUP(C300, Вчера_КовиВак!C:BG, 4, FALSE)</f>
        <v>#N/A</v>
      </c>
      <c r="AG300" s="53" t="e">
        <f>H300-I300-VLOOKUP(C300, Вчера_КовиВак!C:BG, 6, FALSE)</f>
        <v>#N/A</v>
      </c>
      <c r="AH300" s="53" t="e">
        <f>J300-K300-VLOOKUP(C300, Вчера_КовиВак!C:BG, 8, FALSE)</f>
        <v>#N/A</v>
      </c>
      <c r="AI300" s="53" t="e">
        <f>L300-M300-VLOOKUP(C300, Вчера_КовиВак!C:BG, 10, FALSE)</f>
        <v>#N/A</v>
      </c>
      <c r="AJ300" s="53" t="e">
        <f>N300-O300-VLOOKUP(C300, Вчера_КовиВак!C:BG, 12, FALSE)</f>
        <v>#N/A</v>
      </c>
      <c r="AK300" s="53" t="e">
        <f>P300-Q300-VLOOKUP(C300, Вчера_КовиВак!C:BG, 14, FALSE)</f>
        <v>#N/A</v>
      </c>
      <c r="AL300" s="53" t="e">
        <f>R300-S300-VLOOKUP(C300, Вчера_КовиВак!C:BG, 16, FALSE)</f>
        <v>#N/A</v>
      </c>
      <c r="AM300" s="53" t="e">
        <f>T300-U300-VLOOKUP(C300, Вчера_КовиВак!C:BG, 18, FALSE)</f>
        <v>#N/A</v>
      </c>
      <c r="AN300" s="53" t="e">
        <f>V300-W300-VLOOKUP(C300, Вчера_КовиВак!C:BG, 20, FALSE)</f>
        <v>#N/A</v>
      </c>
      <c r="AO300" s="53" t="e">
        <f>X300-Y300-VLOOKUP(C300, Вчера_КовиВак!C:BG, 22, FALSE)</f>
        <v>#N/A</v>
      </c>
      <c r="AP300" s="53" t="e">
        <f>VLOOKUP(C300, Вчера_КовиВак!C:BG, 24, FALSE)+E300*2-U300-W300-Y300-Z300</f>
        <v>#N/A</v>
      </c>
    </row>
    <row r="301" spans="1:42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IF(ISNA(VLOOKUP(C301,Вчера_КовиВак!C:C, 1, FALSE)),"ошибка",0)</f>
        <v>ошибка</v>
      </c>
      <c r="AD301" s="55"/>
      <c r="AE301" s="53" t="e">
        <f>D301-E301-VLOOKUP(C301, Вчера_КовиВак!C:BG, 2, FALSE)</f>
        <v>#N/A</v>
      </c>
      <c r="AF301" s="53" t="e">
        <f>F301-G301-VLOOKUP(C301, Вчера_КовиВак!C:BG, 4, FALSE)</f>
        <v>#N/A</v>
      </c>
      <c r="AG301" s="53" t="e">
        <f>H301-I301-VLOOKUP(C301, Вчера_КовиВак!C:BG, 6, FALSE)</f>
        <v>#N/A</v>
      </c>
      <c r="AH301" s="53" t="e">
        <f>J301-K301-VLOOKUP(C301, Вчера_КовиВак!C:BG, 8, FALSE)</f>
        <v>#N/A</v>
      </c>
      <c r="AI301" s="53" t="e">
        <f>L301-M301-VLOOKUP(C301, Вчера_КовиВак!C:BG, 10, FALSE)</f>
        <v>#N/A</v>
      </c>
      <c r="AJ301" s="53" t="e">
        <f>N301-O301-VLOOKUP(C301, Вчера_КовиВак!C:BG, 12, FALSE)</f>
        <v>#N/A</v>
      </c>
      <c r="AK301" s="53" t="e">
        <f>P301-Q301-VLOOKUP(C301, Вчера_КовиВак!C:BG, 14, FALSE)</f>
        <v>#N/A</v>
      </c>
      <c r="AL301" s="53" t="e">
        <f>R301-S301-VLOOKUP(C301, Вчера_КовиВак!C:BG, 16, FALSE)</f>
        <v>#N/A</v>
      </c>
      <c r="AM301" s="53" t="e">
        <f>T301-U301-VLOOKUP(C301, Вчера_КовиВак!C:BG, 18, FALSE)</f>
        <v>#N/A</v>
      </c>
      <c r="AN301" s="53" t="e">
        <f>V301-W301-VLOOKUP(C301, Вчера_КовиВак!C:BG, 20, FALSE)</f>
        <v>#N/A</v>
      </c>
      <c r="AO301" s="53" t="e">
        <f>X301-Y301-VLOOKUP(C301, Вчера_КовиВак!C:BG, 22, FALSE)</f>
        <v>#N/A</v>
      </c>
      <c r="AP301" s="53" t="e">
        <f>VLOOKUP(C301, Вчера_КовиВак!C:BG, 24, FALSE)+E301*2-U301-W301-Y301-Z301</f>
        <v>#N/A</v>
      </c>
    </row>
    <row r="302" spans="1:42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IF(ISNA(VLOOKUP(C302,Вчера_КовиВак!C:C, 1, FALSE)),"ошибка",0)</f>
        <v>ошибка</v>
      </c>
      <c r="AD302" s="55"/>
      <c r="AE302" s="53" t="e">
        <f>D302-E302-VLOOKUP(C302, Вчера_КовиВак!C:BG, 2, FALSE)</f>
        <v>#N/A</v>
      </c>
      <c r="AF302" s="53" t="e">
        <f>F302-G302-VLOOKUP(C302, Вчера_КовиВак!C:BG, 4, FALSE)</f>
        <v>#N/A</v>
      </c>
      <c r="AG302" s="53" t="e">
        <f>H302-I302-VLOOKUP(C302, Вчера_КовиВак!C:BG, 6, FALSE)</f>
        <v>#N/A</v>
      </c>
      <c r="AH302" s="53" t="e">
        <f>J302-K302-VLOOKUP(C302, Вчера_КовиВак!C:BG, 8, FALSE)</f>
        <v>#N/A</v>
      </c>
      <c r="AI302" s="53" t="e">
        <f>L302-M302-VLOOKUP(C302, Вчера_КовиВак!C:BG, 10, FALSE)</f>
        <v>#N/A</v>
      </c>
      <c r="AJ302" s="53" t="e">
        <f>N302-O302-VLOOKUP(C302, Вчера_КовиВак!C:BG, 12, FALSE)</f>
        <v>#N/A</v>
      </c>
      <c r="AK302" s="53" t="e">
        <f>P302-Q302-VLOOKUP(C302, Вчера_КовиВак!C:BG, 14, FALSE)</f>
        <v>#N/A</v>
      </c>
      <c r="AL302" s="53" t="e">
        <f>R302-S302-VLOOKUP(C302, Вчера_КовиВак!C:BG, 16, FALSE)</f>
        <v>#N/A</v>
      </c>
      <c r="AM302" s="53" t="e">
        <f>T302-U302-VLOOKUP(C302, Вчера_КовиВак!C:BG, 18, FALSE)</f>
        <v>#N/A</v>
      </c>
      <c r="AN302" s="53" t="e">
        <f>V302-W302-VLOOKUP(C302, Вчера_КовиВак!C:BG, 20, FALSE)</f>
        <v>#N/A</v>
      </c>
      <c r="AO302" s="53" t="e">
        <f>X302-Y302-VLOOKUP(C302, Вчера_КовиВак!C:BG, 22, FALSE)</f>
        <v>#N/A</v>
      </c>
      <c r="AP302" s="53" t="e">
        <f>VLOOKUP(C302, Вчера_КовиВак!C:BG, 24, FALSE)+E302*2-U302-W302-Y302-Z302</f>
        <v>#N/A</v>
      </c>
    </row>
    <row r="303" spans="1:42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IF(ISNA(VLOOKUP(C303,Вчера_КовиВак!C:C, 1, FALSE)),"ошибка",0)</f>
        <v>ошибка</v>
      </c>
      <c r="AD303" s="55"/>
      <c r="AE303" s="53" t="e">
        <f>D303-E303-VLOOKUP(C303, Вчера_КовиВак!C:BG, 2, FALSE)</f>
        <v>#N/A</v>
      </c>
      <c r="AF303" s="53" t="e">
        <f>F303-G303-VLOOKUP(C303, Вчера_КовиВак!C:BG, 4, FALSE)</f>
        <v>#N/A</v>
      </c>
      <c r="AG303" s="53" t="e">
        <f>H303-I303-VLOOKUP(C303, Вчера_КовиВак!C:BG, 6, FALSE)</f>
        <v>#N/A</v>
      </c>
      <c r="AH303" s="53" t="e">
        <f>J303-K303-VLOOKUP(C303, Вчера_КовиВак!C:BG, 8, FALSE)</f>
        <v>#N/A</v>
      </c>
      <c r="AI303" s="53" t="e">
        <f>L303-M303-VLOOKUP(C303, Вчера_КовиВак!C:BG, 10, FALSE)</f>
        <v>#N/A</v>
      </c>
      <c r="AJ303" s="53" t="e">
        <f>N303-O303-VLOOKUP(C303, Вчера_КовиВак!C:BG, 12, FALSE)</f>
        <v>#N/A</v>
      </c>
      <c r="AK303" s="53" t="e">
        <f>P303-Q303-VLOOKUP(C303, Вчера_КовиВак!C:BG, 14, FALSE)</f>
        <v>#N/A</v>
      </c>
      <c r="AL303" s="53" t="e">
        <f>R303-S303-VLOOKUP(C303, Вчера_КовиВак!C:BG, 16, FALSE)</f>
        <v>#N/A</v>
      </c>
      <c r="AM303" s="53" t="e">
        <f>T303-U303-VLOOKUP(C303, Вчера_КовиВак!C:BG, 18, FALSE)</f>
        <v>#N/A</v>
      </c>
      <c r="AN303" s="53" t="e">
        <f>V303-W303-VLOOKUP(C303, Вчера_КовиВак!C:BG, 20, FALSE)</f>
        <v>#N/A</v>
      </c>
      <c r="AO303" s="53" t="e">
        <f>X303-Y303-VLOOKUP(C303, Вчера_КовиВак!C:BG, 22, FALSE)</f>
        <v>#N/A</v>
      </c>
      <c r="AP303" s="53" t="e">
        <f>VLOOKUP(C303, Вчера_КовиВак!C:BG, 24, FALSE)+E303*2-U303-W303-Y303-Z303</f>
        <v>#N/A</v>
      </c>
    </row>
    <row r="304" spans="1:42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IF(ISNA(VLOOKUP(C304,Вчера_КовиВак!C:C, 1, FALSE)),"ошибка",0)</f>
        <v>ошибка</v>
      </c>
      <c r="AD304" s="55"/>
      <c r="AE304" s="53" t="e">
        <f>D304-E304-VLOOKUP(C304, Вчера_КовиВак!C:BG, 2, FALSE)</f>
        <v>#N/A</v>
      </c>
      <c r="AF304" s="53" t="e">
        <f>F304-G304-VLOOKUP(C304, Вчера_КовиВак!C:BG, 4, FALSE)</f>
        <v>#N/A</v>
      </c>
      <c r="AG304" s="53" t="e">
        <f>H304-I304-VLOOKUP(C304, Вчера_КовиВак!C:BG, 6, FALSE)</f>
        <v>#N/A</v>
      </c>
      <c r="AH304" s="53" t="e">
        <f>J304-K304-VLOOKUP(C304, Вчера_КовиВак!C:BG, 8, FALSE)</f>
        <v>#N/A</v>
      </c>
      <c r="AI304" s="53" t="e">
        <f>L304-M304-VLOOKUP(C304, Вчера_КовиВак!C:BG, 10, FALSE)</f>
        <v>#N/A</v>
      </c>
      <c r="AJ304" s="53" t="e">
        <f>N304-O304-VLOOKUP(C304, Вчера_КовиВак!C:BG, 12, FALSE)</f>
        <v>#N/A</v>
      </c>
      <c r="AK304" s="53" t="e">
        <f>P304-Q304-VLOOKUP(C304, Вчера_КовиВак!C:BG, 14, FALSE)</f>
        <v>#N/A</v>
      </c>
      <c r="AL304" s="53" t="e">
        <f>R304-S304-VLOOKUP(C304, Вчера_КовиВак!C:BG, 16, FALSE)</f>
        <v>#N/A</v>
      </c>
      <c r="AM304" s="53" t="e">
        <f>T304-U304-VLOOKUP(C304, Вчера_КовиВак!C:BG, 18, FALSE)</f>
        <v>#N/A</v>
      </c>
      <c r="AN304" s="53" t="e">
        <f>V304-W304-VLOOKUP(C304, Вчера_КовиВак!C:BG, 20, FALSE)</f>
        <v>#N/A</v>
      </c>
      <c r="AO304" s="53" t="e">
        <f>X304-Y304-VLOOKUP(C304, Вчера_КовиВак!C:BG, 22, FALSE)</f>
        <v>#N/A</v>
      </c>
      <c r="AP304" s="53" t="e">
        <f>VLOOKUP(C304, Вчера_КовиВак!C:BG, 24, FALSE)+E304*2-U304-W304-Y304-Z304</f>
        <v>#N/A</v>
      </c>
    </row>
    <row r="305" spans="1:42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IF(ISNA(VLOOKUP(C305,Вчера_КовиВак!C:C, 1, FALSE)),"ошибка",0)</f>
        <v>ошибка</v>
      </c>
      <c r="AD305" s="55"/>
      <c r="AE305" s="53" t="e">
        <f>D305-E305-VLOOKUP(C305, Вчера_КовиВак!C:BG, 2, FALSE)</f>
        <v>#N/A</v>
      </c>
      <c r="AF305" s="53" t="e">
        <f>F305-G305-VLOOKUP(C305, Вчера_КовиВак!C:BG, 4, FALSE)</f>
        <v>#N/A</v>
      </c>
      <c r="AG305" s="53" t="e">
        <f>H305-I305-VLOOKUP(C305, Вчера_КовиВак!C:BG, 6, FALSE)</f>
        <v>#N/A</v>
      </c>
      <c r="AH305" s="53" t="e">
        <f>J305-K305-VLOOKUP(C305, Вчера_КовиВак!C:BG, 8, FALSE)</f>
        <v>#N/A</v>
      </c>
      <c r="AI305" s="53" t="e">
        <f>L305-M305-VLOOKUP(C305, Вчера_КовиВак!C:BG, 10, FALSE)</f>
        <v>#N/A</v>
      </c>
      <c r="AJ305" s="53" t="e">
        <f>N305-O305-VLOOKUP(C305, Вчера_КовиВак!C:BG, 12, FALSE)</f>
        <v>#N/A</v>
      </c>
      <c r="AK305" s="53" t="e">
        <f>P305-Q305-VLOOKUP(C305, Вчера_КовиВак!C:BG, 14, FALSE)</f>
        <v>#N/A</v>
      </c>
      <c r="AL305" s="53" t="e">
        <f>R305-S305-VLOOKUP(C305, Вчера_КовиВак!C:BG, 16, FALSE)</f>
        <v>#N/A</v>
      </c>
      <c r="AM305" s="53" t="e">
        <f>T305-U305-VLOOKUP(C305, Вчера_КовиВак!C:BG, 18, FALSE)</f>
        <v>#N/A</v>
      </c>
      <c r="AN305" s="53" t="e">
        <f>V305-W305-VLOOKUP(C305, Вчера_КовиВак!C:BG, 20, FALSE)</f>
        <v>#N/A</v>
      </c>
      <c r="AO305" s="53" t="e">
        <f>X305-Y305-VLOOKUP(C305, Вчера_КовиВак!C:BG, 22, FALSE)</f>
        <v>#N/A</v>
      </c>
      <c r="AP305" s="53" t="e">
        <f>VLOOKUP(C305, Вчера_КовиВак!C:BG, 24, FALSE)+E305*2-U305-W305-Y305-Z305</f>
        <v>#N/A</v>
      </c>
    </row>
    <row r="306" spans="1:42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IF(ISNA(VLOOKUP(C306,Вчера_КовиВак!C:C, 1, FALSE)),"ошибка",0)</f>
        <v>ошибка</v>
      </c>
      <c r="AD306" s="55"/>
      <c r="AE306" s="53" t="e">
        <f>D306-E306-VLOOKUP(C306, Вчера_КовиВак!C:BG, 2, FALSE)</f>
        <v>#N/A</v>
      </c>
      <c r="AF306" s="53" t="e">
        <f>F306-G306-VLOOKUP(C306, Вчера_КовиВак!C:BG, 4, FALSE)</f>
        <v>#N/A</v>
      </c>
      <c r="AG306" s="53" t="e">
        <f>H306-I306-VLOOKUP(C306, Вчера_КовиВак!C:BG, 6, FALSE)</f>
        <v>#N/A</v>
      </c>
      <c r="AH306" s="53" t="e">
        <f>J306-K306-VLOOKUP(C306, Вчера_КовиВак!C:BG, 8, FALSE)</f>
        <v>#N/A</v>
      </c>
      <c r="AI306" s="53" t="e">
        <f>L306-M306-VLOOKUP(C306, Вчера_КовиВак!C:BG, 10, FALSE)</f>
        <v>#N/A</v>
      </c>
      <c r="AJ306" s="53" t="e">
        <f>N306-O306-VLOOKUP(C306, Вчера_КовиВак!C:BG, 12, FALSE)</f>
        <v>#N/A</v>
      </c>
      <c r="AK306" s="53" t="e">
        <f>P306-Q306-VLOOKUP(C306, Вчера_КовиВак!C:BG, 14, FALSE)</f>
        <v>#N/A</v>
      </c>
      <c r="AL306" s="53" t="e">
        <f>R306-S306-VLOOKUP(C306, Вчера_КовиВак!C:BG, 16, FALSE)</f>
        <v>#N/A</v>
      </c>
      <c r="AM306" s="53" t="e">
        <f>T306-U306-VLOOKUP(C306, Вчера_КовиВак!C:BG, 18, FALSE)</f>
        <v>#N/A</v>
      </c>
      <c r="AN306" s="53" t="e">
        <f>V306-W306-VLOOKUP(C306, Вчера_КовиВак!C:BG, 20, FALSE)</f>
        <v>#N/A</v>
      </c>
      <c r="AO306" s="53" t="e">
        <f>X306-Y306-VLOOKUP(C306, Вчера_КовиВак!C:BG, 22, FALSE)</f>
        <v>#N/A</v>
      </c>
      <c r="AP306" s="53" t="e">
        <f>VLOOKUP(C306, Вчера_КовиВак!C:BG, 24, FALSE)+E306*2-U306-W306-Y306-Z306</f>
        <v>#N/A</v>
      </c>
    </row>
    <row r="307" spans="1:42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IF(ISNA(VLOOKUP(C307,Вчера_КовиВак!C:C, 1, FALSE)),"ошибка",0)</f>
        <v>ошибка</v>
      </c>
      <c r="AD307" s="55"/>
      <c r="AE307" s="53" t="e">
        <f>D307-E307-VLOOKUP(C307, Вчера_КовиВак!C:BG, 2, FALSE)</f>
        <v>#N/A</v>
      </c>
      <c r="AF307" s="53" t="e">
        <f>F307-G307-VLOOKUP(C307, Вчера_КовиВак!C:BG, 4, FALSE)</f>
        <v>#N/A</v>
      </c>
      <c r="AG307" s="53" t="e">
        <f>H307-I307-VLOOKUP(C307, Вчера_КовиВак!C:BG, 6, FALSE)</f>
        <v>#N/A</v>
      </c>
      <c r="AH307" s="53" t="e">
        <f>J307-K307-VLOOKUP(C307, Вчера_КовиВак!C:BG, 8, FALSE)</f>
        <v>#N/A</v>
      </c>
      <c r="AI307" s="53" t="e">
        <f>L307-M307-VLOOKUP(C307, Вчера_КовиВак!C:BG, 10, FALSE)</f>
        <v>#N/A</v>
      </c>
      <c r="AJ307" s="53" t="e">
        <f>N307-O307-VLOOKUP(C307, Вчера_КовиВак!C:BG, 12, FALSE)</f>
        <v>#N/A</v>
      </c>
      <c r="AK307" s="53" t="e">
        <f>P307-Q307-VLOOKUP(C307, Вчера_КовиВак!C:BG, 14, FALSE)</f>
        <v>#N/A</v>
      </c>
      <c r="AL307" s="53" t="e">
        <f>R307-S307-VLOOKUP(C307, Вчера_КовиВак!C:BG, 16, FALSE)</f>
        <v>#N/A</v>
      </c>
      <c r="AM307" s="53" t="e">
        <f>T307-U307-VLOOKUP(C307, Вчера_КовиВак!C:BG, 18, FALSE)</f>
        <v>#N/A</v>
      </c>
      <c r="AN307" s="53" t="e">
        <f>V307-W307-VLOOKUP(C307, Вчера_КовиВак!C:BG, 20, FALSE)</f>
        <v>#N/A</v>
      </c>
      <c r="AO307" s="53" t="e">
        <f>X307-Y307-VLOOKUP(C307, Вчера_КовиВак!C:BG, 22, FALSE)</f>
        <v>#N/A</v>
      </c>
      <c r="AP307" s="53" t="e">
        <f>VLOOKUP(C307, Вчера_КовиВак!C:BG, 24, FALSE)+E307*2-U307-W307-Y307-Z307</f>
        <v>#N/A</v>
      </c>
    </row>
    <row r="308" spans="1:42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IF(ISNA(VLOOKUP(C308,Вчера_КовиВак!C:C, 1, FALSE)),"ошибка",0)</f>
        <v>ошибка</v>
      </c>
      <c r="AD308" s="55"/>
      <c r="AE308" s="53" t="e">
        <f>D308-E308-VLOOKUP(C308, Вчера_КовиВак!C:BG, 2, FALSE)</f>
        <v>#N/A</v>
      </c>
      <c r="AF308" s="53" t="e">
        <f>F308-G308-VLOOKUP(C308, Вчера_КовиВак!C:BG, 4, FALSE)</f>
        <v>#N/A</v>
      </c>
      <c r="AG308" s="53" t="e">
        <f>H308-I308-VLOOKUP(C308, Вчера_КовиВак!C:BG, 6, FALSE)</f>
        <v>#N/A</v>
      </c>
      <c r="AH308" s="53" t="e">
        <f>J308-K308-VLOOKUP(C308, Вчера_КовиВак!C:BG, 8, FALSE)</f>
        <v>#N/A</v>
      </c>
      <c r="AI308" s="53" t="e">
        <f>L308-M308-VLOOKUP(C308, Вчера_КовиВак!C:BG, 10, FALSE)</f>
        <v>#N/A</v>
      </c>
      <c r="AJ308" s="53" t="e">
        <f>N308-O308-VLOOKUP(C308, Вчера_КовиВак!C:BG, 12, FALSE)</f>
        <v>#N/A</v>
      </c>
      <c r="AK308" s="53" t="e">
        <f>P308-Q308-VLOOKUP(C308, Вчера_КовиВак!C:BG, 14, FALSE)</f>
        <v>#N/A</v>
      </c>
      <c r="AL308" s="53" t="e">
        <f>R308-S308-VLOOKUP(C308, Вчера_КовиВак!C:BG, 16, FALSE)</f>
        <v>#N/A</v>
      </c>
      <c r="AM308" s="53" t="e">
        <f>T308-U308-VLOOKUP(C308, Вчера_КовиВак!C:BG, 18, FALSE)</f>
        <v>#N/A</v>
      </c>
      <c r="AN308" s="53" t="e">
        <f>V308-W308-VLOOKUP(C308, Вчера_КовиВак!C:BG, 20, FALSE)</f>
        <v>#N/A</v>
      </c>
      <c r="AO308" s="53" t="e">
        <f>X308-Y308-VLOOKUP(C308, Вчера_КовиВак!C:BG, 22, FALSE)</f>
        <v>#N/A</v>
      </c>
      <c r="AP308" s="53" t="e">
        <f>VLOOKUP(C308, Вчера_КовиВак!C:BG, 24, FALSE)+E308*2-U308-W308-Y308-Z308</f>
        <v>#N/A</v>
      </c>
    </row>
    <row r="309" spans="1:42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IF(ISNA(VLOOKUP(C309,Вчера_КовиВак!C:C, 1, FALSE)),"ошибка",0)</f>
        <v>ошибка</v>
      </c>
      <c r="AD309" s="55"/>
      <c r="AE309" s="53" t="e">
        <f>D309-E309-VLOOKUP(C309, Вчера_КовиВак!C:BG, 2, FALSE)</f>
        <v>#N/A</v>
      </c>
      <c r="AF309" s="53" t="e">
        <f>F309-G309-VLOOKUP(C309, Вчера_КовиВак!C:BG, 4, FALSE)</f>
        <v>#N/A</v>
      </c>
      <c r="AG309" s="53" t="e">
        <f>H309-I309-VLOOKUP(C309, Вчера_КовиВак!C:BG, 6, FALSE)</f>
        <v>#N/A</v>
      </c>
      <c r="AH309" s="53" t="e">
        <f>J309-K309-VLOOKUP(C309, Вчера_КовиВак!C:BG, 8, FALSE)</f>
        <v>#N/A</v>
      </c>
      <c r="AI309" s="53" t="e">
        <f>L309-M309-VLOOKUP(C309, Вчера_КовиВак!C:BG, 10, FALSE)</f>
        <v>#N/A</v>
      </c>
      <c r="AJ309" s="53" t="e">
        <f>N309-O309-VLOOKUP(C309, Вчера_КовиВак!C:BG, 12, FALSE)</f>
        <v>#N/A</v>
      </c>
      <c r="AK309" s="53" t="e">
        <f>P309-Q309-VLOOKUP(C309, Вчера_КовиВак!C:BG, 14, FALSE)</f>
        <v>#N/A</v>
      </c>
      <c r="AL309" s="53" t="e">
        <f>R309-S309-VLOOKUP(C309, Вчера_КовиВак!C:BG, 16, FALSE)</f>
        <v>#N/A</v>
      </c>
      <c r="AM309" s="53" t="e">
        <f>T309-U309-VLOOKUP(C309, Вчера_КовиВак!C:BG, 18, FALSE)</f>
        <v>#N/A</v>
      </c>
      <c r="AN309" s="53" t="e">
        <f>V309-W309-VLOOKUP(C309, Вчера_КовиВак!C:BG, 20, FALSE)</f>
        <v>#N/A</v>
      </c>
      <c r="AO309" s="53" t="e">
        <f>X309-Y309-VLOOKUP(C309, Вчера_КовиВак!C:BG, 22, FALSE)</f>
        <v>#N/A</v>
      </c>
      <c r="AP309" s="53" t="e">
        <f>VLOOKUP(C309, Вчера_КовиВак!C:BG, 24, FALSE)+E309*2-U309-W309-Y309-Z309</f>
        <v>#N/A</v>
      </c>
    </row>
    <row r="310" spans="1:42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IF(ISNA(VLOOKUP(C310,Вчера_КовиВак!C:C, 1, FALSE)),"ошибка",0)</f>
        <v>ошибка</v>
      </c>
      <c r="AD310" s="55"/>
      <c r="AE310" s="53" t="e">
        <f>D310-E310-VLOOKUP(C310, Вчера_КовиВак!C:BG, 2, FALSE)</f>
        <v>#N/A</v>
      </c>
      <c r="AF310" s="53" t="e">
        <f>F310-G310-VLOOKUP(C310, Вчера_КовиВак!C:BG, 4, FALSE)</f>
        <v>#N/A</v>
      </c>
      <c r="AG310" s="53" t="e">
        <f>H310-I310-VLOOKUP(C310, Вчера_КовиВак!C:BG, 6, FALSE)</f>
        <v>#N/A</v>
      </c>
      <c r="AH310" s="53" t="e">
        <f>J310-K310-VLOOKUP(C310, Вчера_КовиВак!C:BG, 8, FALSE)</f>
        <v>#N/A</v>
      </c>
      <c r="AI310" s="53" t="e">
        <f>L310-M310-VLOOKUP(C310, Вчера_КовиВак!C:BG, 10, FALSE)</f>
        <v>#N/A</v>
      </c>
      <c r="AJ310" s="53" t="e">
        <f>N310-O310-VLOOKUP(C310, Вчера_КовиВак!C:BG, 12, FALSE)</f>
        <v>#N/A</v>
      </c>
      <c r="AK310" s="53" t="e">
        <f>P310-Q310-VLOOKUP(C310, Вчера_КовиВак!C:BG, 14, FALSE)</f>
        <v>#N/A</v>
      </c>
      <c r="AL310" s="53" t="e">
        <f>R310-S310-VLOOKUP(C310, Вчера_КовиВак!C:BG, 16, FALSE)</f>
        <v>#N/A</v>
      </c>
      <c r="AM310" s="53" t="e">
        <f>T310-U310-VLOOKUP(C310, Вчера_КовиВак!C:BG, 18, FALSE)</f>
        <v>#N/A</v>
      </c>
      <c r="AN310" s="53" t="e">
        <f>V310-W310-VLOOKUP(C310, Вчера_КовиВак!C:BG, 20, FALSE)</f>
        <v>#N/A</v>
      </c>
      <c r="AO310" s="53" t="e">
        <f>X310-Y310-VLOOKUP(C310, Вчера_КовиВак!C:BG, 22, FALSE)</f>
        <v>#N/A</v>
      </c>
      <c r="AP310" s="53" t="e">
        <f>VLOOKUP(C310, Вчера_КовиВак!C:BG, 24, FALSE)+E310*2-U310-W310-Y310-Z310</f>
        <v>#N/A</v>
      </c>
    </row>
    <row r="311" spans="1:42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IF(ISNA(VLOOKUP(C311,Вчера_КовиВак!C:C, 1, FALSE)),"ошибка",0)</f>
        <v>ошибка</v>
      </c>
      <c r="AD311" s="55"/>
      <c r="AE311" s="53" t="e">
        <f>D311-E311-VLOOKUP(C311, Вчера_КовиВак!C:BG, 2, FALSE)</f>
        <v>#N/A</v>
      </c>
      <c r="AF311" s="53" t="e">
        <f>F311-G311-VLOOKUP(C311, Вчера_КовиВак!C:BG, 4, FALSE)</f>
        <v>#N/A</v>
      </c>
      <c r="AG311" s="53" t="e">
        <f>H311-I311-VLOOKUP(C311, Вчера_КовиВак!C:BG, 6, FALSE)</f>
        <v>#N/A</v>
      </c>
      <c r="AH311" s="53" t="e">
        <f>J311-K311-VLOOKUP(C311, Вчера_КовиВак!C:BG, 8, FALSE)</f>
        <v>#N/A</v>
      </c>
      <c r="AI311" s="53" t="e">
        <f>L311-M311-VLOOKUP(C311, Вчера_КовиВак!C:BG, 10, FALSE)</f>
        <v>#N/A</v>
      </c>
      <c r="AJ311" s="53" t="e">
        <f>N311-O311-VLOOKUP(C311, Вчера_КовиВак!C:BG, 12, FALSE)</f>
        <v>#N/A</v>
      </c>
      <c r="AK311" s="53" t="e">
        <f>P311-Q311-VLOOKUP(C311, Вчера_КовиВак!C:BG, 14, FALSE)</f>
        <v>#N/A</v>
      </c>
      <c r="AL311" s="53" t="e">
        <f>R311-S311-VLOOKUP(C311, Вчера_КовиВак!C:BG, 16, FALSE)</f>
        <v>#N/A</v>
      </c>
      <c r="AM311" s="53" t="e">
        <f>T311-U311-VLOOKUP(C311, Вчера_КовиВак!C:BG, 18, FALSE)</f>
        <v>#N/A</v>
      </c>
      <c r="AN311" s="53" t="e">
        <f>V311-W311-VLOOKUP(C311, Вчера_КовиВак!C:BG, 20, FALSE)</f>
        <v>#N/A</v>
      </c>
      <c r="AO311" s="53" t="e">
        <f>X311-Y311-VLOOKUP(C311, Вчера_КовиВак!C:BG, 22, FALSE)</f>
        <v>#N/A</v>
      </c>
      <c r="AP311" s="53" t="e">
        <f>VLOOKUP(C311, Вчера_КовиВак!C:BG, 24, FALSE)+E311*2-U311-W311-Y311-Z311</f>
        <v>#N/A</v>
      </c>
    </row>
    <row r="312" spans="1:42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IF(ISNA(VLOOKUP(C312,Вчера_КовиВак!C:C, 1, FALSE)),"ошибка",0)</f>
        <v>ошибка</v>
      </c>
      <c r="AD312" s="55"/>
      <c r="AE312" s="53" t="e">
        <f>D312-E312-VLOOKUP(C312, Вчера_КовиВак!C:BG, 2, FALSE)</f>
        <v>#N/A</v>
      </c>
      <c r="AF312" s="53" t="e">
        <f>F312-G312-VLOOKUP(C312, Вчера_КовиВак!C:BG, 4, FALSE)</f>
        <v>#N/A</v>
      </c>
      <c r="AG312" s="53" t="e">
        <f>H312-I312-VLOOKUP(C312, Вчера_КовиВак!C:BG, 6, FALSE)</f>
        <v>#N/A</v>
      </c>
      <c r="AH312" s="53" t="e">
        <f>J312-K312-VLOOKUP(C312, Вчера_КовиВак!C:BG, 8, FALSE)</f>
        <v>#N/A</v>
      </c>
      <c r="AI312" s="53" t="e">
        <f>L312-M312-VLOOKUP(C312, Вчера_КовиВак!C:BG, 10, FALSE)</f>
        <v>#N/A</v>
      </c>
      <c r="AJ312" s="53" t="e">
        <f>N312-O312-VLOOKUP(C312, Вчера_КовиВак!C:BG, 12, FALSE)</f>
        <v>#N/A</v>
      </c>
      <c r="AK312" s="53" t="e">
        <f>P312-Q312-VLOOKUP(C312, Вчера_КовиВак!C:BG, 14, FALSE)</f>
        <v>#N/A</v>
      </c>
      <c r="AL312" s="53" t="e">
        <f>R312-S312-VLOOKUP(C312, Вчера_КовиВак!C:BG, 16, FALSE)</f>
        <v>#N/A</v>
      </c>
      <c r="AM312" s="53" t="e">
        <f>T312-U312-VLOOKUP(C312, Вчера_КовиВак!C:BG, 18, FALSE)</f>
        <v>#N/A</v>
      </c>
      <c r="AN312" s="53" t="e">
        <f>V312-W312-VLOOKUP(C312, Вчера_КовиВак!C:BG, 20, FALSE)</f>
        <v>#N/A</v>
      </c>
      <c r="AO312" s="53" t="e">
        <f>X312-Y312-VLOOKUP(C312, Вчера_КовиВак!C:BG, 22, FALSE)</f>
        <v>#N/A</v>
      </c>
      <c r="AP312" s="53" t="e">
        <f>VLOOKUP(C312, Вчера_КовиВак!C:BG, 24, FALSE)+E312*2-U312-W312-Y312-Z312</f>
        <v>#N/A</v>
      </c>
    </row>
    <row r="313" spans="1:42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IF(ISNA(VLOOKUP(C313,Вчера_КовиВак!C:C, 1, FALSE)),"ошибка",0)</f>
        <v>ошибка</v>
      </c>
      <c r="AD313" s="55"/>
      <c r="AE313" s="53" t="e">
        <f>D313-E313-VLOOKUP(C313, Вчера_КовиВак!C:BG, 2, FALSE)</f>
        <v>#N/A</v>
      </c>
      <c r="AF313" s="53" t="e">
        <f>F313-G313-VLOOKUP(C313, Вчера_КовиВак!C:BG, 4, FALSE)</f>
        <v>#N/A</v>
      </c>
      <c r="AG313" s="53" t="e">
        <f>H313-I313-VLOOKUP(C313, Вчера_КовиВак!C:BG, 6, FALSE)</f>
        <v>#N/A</v>
      </c>
      <c r="AH313" s="53" t="e">
        <f>J313-K313-VLOOKUP(C313, Вчера_КовиВак!C:BG, 8, FALSE)</f>
        <v>#N/A</v>
      </c>
      <c r="AI313" s="53" t="e">
        <f>L313-M313-VLOOKUP(C313, Вчера_КовиВак!C:BG, 10, FALSE)</f>
        <v>#N/A</v>
      </c>
      <c r="AJ313" s="53" t="e">
        <f>N313-O313-VLOOKUP(C313, Вчера_КовиВак!C:BG, 12, FALSE)</f>
        <v>#N/A</v>
      </c>
      <c r="AK313" s="53" t="e">
        <f>P313-Q313-VLOOKUP(C313, Вчера_КовиВак!C:BG, 14, FALSE)</f>
        <v>#N/A</v>
      </c>
      <c r="AL313" s="53" t="e">
        <f>R313-S313-VLOOKUP(C313, Вчера_КовиВак!C:BG, 16, FALSE)</f>
        <v>#N/A</v>
      </c>
      <c r="AM313" s="53" t="e">
        <f>T313-U313-VLOOKUP(C313, Вчера_КовиВак!C:BG, 18, FALSE)</f>
        <v>#N/A</v>
      </c>
      <c r="AN313" s="53" t="e">
        <f>V313-W313-VLOOKUP(C313, Вчера_КовиВак!C:BG, 20, FALSE)</f>
        <v>#N/A</v>
      </c>
      <c r="AO313" s="53" t="e">
        <f>X313-Y313-VLOOKUP(C313, Вчера_КовиВак!C:BG, 22, FALSE)</f>
        <v>#N/A</v>
      </c>
      <c r="AP313" s="53" t="e">
        <f>VLOOKUP(C313, Вчера_КовиВак!C:BG, 24, FALSE)+E313*2-U313-W313-Y313-Z313</f>
        <v>#N/A</v>
      </c>
    </row>
    <row r="314" spans="1:42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IF(ISNA(VLOOKUP(C314,Вчера_КовиВак!C:C, 1, FALSE)),"ошибка",0)</f>
        <v>ошибка</v>
      </c>
      <c r="AD314" s="55"/>
      <c r="AE314" s="53" t="e">
        <f>D314-E314-VLOOKUP(C314, Вчера_КовиВак!C:BG, 2, FALSE)</f>
        <v>#N/A</v>
      </c>
      <c r="AF314" s="53" t="e">
        <f>F314-G314-VLOOKUP(C314, Вчера_КовиВак!C:BG, 4, FALSE)</f>
        <v>#N/A</v>
      </c>
      <c r="AG314" s="53" t="e">
        <f>H314-I314-VLOOKUP(C314, Вчера_КовиВак!C:BG, 6, FALSE)</f>
        <v>#N/A</v>
      </c>
      <c r="AH314" s="53" t="e">
        <f>J314-K314-VLOOKUP(C314, Вчера_КовиВак!C:BG, 8, FALSE)</f>
        <v>#N/A</v>
      </c>
      <c r="AI314" s="53" t="e">
        <f>L314-M314-VLOOKUP(C314, Вчера_КовиВак!C:BG, 10, FALSE)</f>
        <v>#N/A</v>
      </c>
      <c r="AJ314" s="53" t="e">
        <f>N314-O314-VLOOKUP(C314, Вчера_КовиВак!C:BG, 12, FALSE)</f>
        <v>#N/A</v>
      </c>
      <c r="AK314" s="53" t="e">
        <f>P314-Q314-VLOOKUP(C314, Вчера_КовиВак!C:BG, 14, FALSE)</f>
        <v>#N/A</v>
      </c>
      <c r="AL314" s="53" t="e">
        <f>R314-S314-VLOOKUP(C314, Вчера_КовиВак!C:BG, 16, FALSE)</f>
        <v>#N/A</v>
      </c>
      <c r="AM314" s="53" t="e">
        <f>T314-U314-VLOOKUP(C314, Вчера_КовиВак!C:BG, 18, FALSE)</f>
        <v>#N/A</v>
      </c>
      <c r="AN314" s="53" t="e">
        <f>V314-W314-VLOOKUP(C314, Вчера_КовиВак!C:BG, 20, FALSE)</f>
        <v>#N/A</v>
      </c>
      <c r="AO314" s="53" t="e">
        <f>X314-Y314-VLOOKUP(C314, Вчера_КовиВак!C:BG, 22, FALSE)</f>
        <v>#N/A</v>
      </c>
      <c r="AP314" s="53" t="e">
        <f>VLOOKUP(C314, Вчера_КовиВак!C:BG, 24, FALSE)+E314*2-U314-W314-Y314-Z314</f>
        <v>#N/A</v>
      </c>
    </row>
    <row r="315" spans="1:42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IF(ISNA(VLOOKUP(C315,Вчера_КовиВак!C:C, 1, FALSE)),"ошибка",0)</f>
        <v>ошибка</v>
      </c>
      <c r="AD315" s="55"/>
      <c r="AE315" s="53" t="e">
        <f>D315-E315-VLOOKUP(C315, Вчера_КовиВак!C:BG, 2, FALSE)</f>
        <v>#N/A</v>
      </c>
      <c r="AF315" s="53" t="e">
        <f>F315-G315-VLOOKUP(C315, Вчера_КовиВак!C:BG, 4, FALSE)</f>
        <v>#N/A</v>
      </c>
      <c r="AG315" s="53" t="e">
        <f>H315-I315-VLOOKUP(C315, Вчера_КовиВак!C:BG, 6, FALSE)</f>
        <v>#N/A</v>
      </c>
      <c r="AH315" s="53" t="e">
        <f>J315-K315-VLOOKUP(C315, Вчера_КовиВак!C:BG, 8, FALSE)</f>
        <v>#N/A</v>
      </c>
      <c r="AI315" s="53" t="e">
        <f>L315-M315-VLOOKUP(C315, Вчера_КовиВак!C:BG, 10, FALSE)</f>
        <v>#N/A</v>
      </c>
      <c r="AJ315" s="53" t="e">
        <f>N315-O315-VLOOKUP(C315, Вчера_КовиВак!C:BG, 12, FALSE)</f>
        <v>#N/A</v>
      </c>
      <c r="AK315" s="53" t="e">
        <f>P315-Q315-VLOOKUP(C315, Вчера_КовиВак!C:BG, 14, FALSE)</f>
        <v>#N/A</v>
      </c>
      <c r="AL315" s="53" t="e">
        <f>R315-S315-VLOOKUP(C315, Вчера_КовиВак!C:BG, 16, FALSE)</f>
        <v>#N/A</v>
      </c>
      <c r="AM315" s="53" t="e">
        <f>T315-U315-VLOOKUP(C315, Вчера_КовиВак!C:BG, 18, FALSE)</f>
        <v>#N/A</v>
      </c>
      <c r="AN315" s="53" t="e">
        <f>V315-W315-VLOOKUP(C315, Вчера_КовиВак!C:BG, 20, FALSE)</f>
        <v>#N/A</v>
      </c>
      <c r="AO315" s="53" t="e">
        <f>X315-Y315-VLOOKUP(C315, Вчера_КовиВак!C:BG, 22, FALSE)</f>
        <v>#N/A</v>
      </c>
      <c r="AP315" s="53" t="e">
        <f>VLOOKUP(C315, Вчера_КовиВак!C:BG, 24, FALSE)+E315*2-U315-W315-Y315-Z315</f>
        <v>#N/A</v>
      </c>
    </row>
    <row r="316" spans="1:42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IF(ISNA(VLOOKUP(C316,Вчера_КовиВак!C:C, 1, FALSE)),"ошибка",0)</f>
        <v>ошибка</v>
      </c>
      <c r="AD316" s="55"/>
      <c r="AE316" s="53" t="e">
        <f>D316-E316-VLOOKUP(C316, Вчера_КовиВак!C:BG, 2, FALSE)</f>
        <v>#N/A</v>
      </c>
      <c r="AF316" s="53" t="e">
        <f>F316-G316-VLOOKUP(C316, Вчера_КовиВак!C:BG, 4, FALSE)</f>
        <v>#N/A</v>
      </c>
      <c r="AG316" s="53" t="e">
        <f>H316-I316-VLOOKUP(C316, Вчера_КовиВак!C:BG, 6, FALSE)</f>
        <v>#N/A</v>
      </c>
      <c r="AH316" s="53" t="e">
        <f>J316-K316-VLOOKUP(C316, Вчера_КовиВак!C:BG, 8, FALSE)</f>
        <v>#N/A</v>
      </c>
      <c r="AI316" s="53" t="e">
        <f>L316-M316-VLOOKUP(C316, Вчера_КовиВак!C:BG, 10, FALSE)</f>
        <v>#N/A</v>
      </c>
      <c r="AJ316" s="53" t="e">
        <f>N316-O316-VLOOKUP(C316, Вчера_КовиВак!C:BG, 12, FALSE)</f>
        <v>#N/A</v>
      </c>
      <c r="AK316" s="53" t="e">
        <f>P316-Q316-VLOOKUP(C316, Вчера_КовиВак!C:BG, 14, FALSE)</f>
        <v>#N/A</v>
      </c>
      <c r="AL316" s="53" t="e">
        <f>R316-S316-VLOOKUP(C316, Вчера_КовиВак!C:BG, 16, FALSE)</f>
        <v>#N/A</v>
      </c>
      <c r="AM316" s="53" t="e">
        <f>T316-U316-VLOOKUP(C316, Вчера_КовиВак!C:BG, 18, FALSE)</f>
        <v>#N/A</v>
      </c>
      <c r="AN316" s="53" t="e">
        <f>V316-W316-VLOOKUP(C316, Вчера_КовиВак!C:BG, 20, FALSE)</f>
        <v>#N/A</v>
      </c>
      <c r="AO316" s="53" t="e">
        <f>X316-Y316-VLOOKUP(C316, Вчера_КовиВак!C:BG, 22, FALSE)</f>
        <v>#N/A</v>
      </c>
      <c r="AP316" s="53" t="e">
        <f>VLOOKUP(C316, Вчера_КовиВак!C:BG, 24, FALSE)+E316*2-U316-W316-Y316-Z316</f>
        <v>#N/A</v>
      </c>
    </row>
    <row r="317" spans="1:42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IF(ISNA(VLOOKUP(C317,Вчера_КовиВак!C:C, 1, FALSE)),"ошибка",0)</f>
        <v>ошибка</v>
      </c>
      <c r="AD317" s="55"/>
      <c r="AE317" s="53" t="e">
        <f>D317-E317-VLOOKUP(C317, Вчера_КовиВак!C:BG, 2, FALSE)</f>
        <v>#N/A</v>
      </c>
      <c r="AF317" s="53" t="e">
        <f>F317-G317-VLOOKUP(C317, Вчера_КовиВак!C:BG, 4, FALSE)</f>
        <v>#N/A</v>
      </c>
      <c r="AG317" s="53" t="e">
        <f>H317-I317-VLOOKUP(C317, Вчера_КовиВак!C:BG, 6, FALSE)</f>
        <v>#N/A</v>
      </c>
      <c r="AH317" s="53" t="e">
        <f>J317-K317-VLOOKUP(C317, Вчера_КовиВак!C:BG, 8, FALSE)</f>
        <v>#N/A</v>
      </c>
      <c r="AI317" s="53" t="e">
        <f>L317-M317-VLOOKUP(C317, Вчера_КовиВак!C:BG, 10, FALSE)</f>
        <v>#N/A</v>
      </c>
      <c r="AJ317" s="53" t="e">
        <f>N317-O317-VLOOKUP(C317, Вчера_КовиВак!C:BG, 12, FALSE)</f>
        <v>#N/A</v>
      </c>
      <c r="AK317" s="53" t="e">
        <f>P317-Q317-VLOOKUP(C317, Вчера_КовиВак!C:BG, 14, FALSE)</f>
        <v>#N/A</v>
      </c>
      <c r="AL317" s="53" t="e">
        <f>R317-S317-VLOOKUP(C317, Вчера_КовиВак!C:BG, 16, FALSE)</f>
        <v>#N/A</v>
      </c>
      <c r="AM317" s="53" t="e">
        <f>T317-U317-VLOOKUP(C317, Вчера_КовиВак!C:BG, 18, FALSE)</f>
        <v>#N/A</v>
      </c>
      <c r="AN317" s="53" t="e">
        <f>V317-W317-VLOOKUP(C317, Вчера_КовиВак!C:BG, 20, FALSE)</f>
        <v>#N/A</v>
      </c>
      <c r="AO317" s="53" t="e">
        <f>X317-Y317-VLOOKUP(C317, Вчера_КовиВак!C:BG, 22, FALSE)</f>
        <v>#N/A</v>
      </c>
      <c r="AP317" s="53" t="e">
        <f>VLOOKUP(C317, Вчера_КовиВак!C:BG, 24, FALSE)+E317*2-U317-W317-Y317-Z317</f>
        <v>#N/A</v>
      </c>
    </row>
    <row r="318" spans="1:42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IF(ISNA(VLOOKUP(C318,Вчера_КовиВак!C:C, 1, FALSE)),"ошибка",0)</f>
        <v>ошибка</v>
      </c>
      <c r="AD318" s="55"/>
      <c r="AE318" s="53" t="e">
        <f>D318-E318-VLOOKUP(C318, Вчера_КовиВак!C:BG, 2, FALSE)</f>
        <v>#N/A</v>
      </c>
      <c r="AF318" s="53" t="e">
        <f>F318-G318-VLOOKUP(C318, Вчера_КовиВак!C:BG, 4, FALSE)</f>
        <v>#N/A</v>
      </c>
      <c r="AG318" s="53" t="e">
        <f>H318-I318-VLOOKUP(C318, Вчера_КовиВак!C:BG, 6, FALSE)</f>
        <v>#N/A</v>
      </c>
      <c r="AH318" s="53" t="e">
        <f>J318-K318-VLOOKUP(C318, Вчера_КовиВак!C:BG, 8, FALSE)</f>
        <v>#N/A</v>
      </c>
      <c r="AI318" s="53" t="e">
        <f>L318-M318-VLOOKUP(C318, Вчера_КовиВак!C:BG, 10, FALSE)</f>
        <v>#N/A</v>
      </c>
      <c r="AJ318" s="53" t="e">
        <f>N318-O318-VLOOKUP(C318, Вчера_КовиВак!C:BG, 12, FALSE)</f>
        <v>#N/A</v>
      </c>
      <c r="AK318" s="53" t="e">
        <f>P318-Q318-VLOOKUP(C318, Вчера_КовиВак!C:BG, 14, FALSE)</f>
        <v>#N/A</v>
      </c>
      <c r="AL318" s="53" t="e">
        <f>R318-S318-VLOOKUP(C318, Вчера_КовиВак!C:BG, 16, FALSE)</f>
        <v>#N/A</v>
      </c>
      <c r="AM318" s="53" t="e">
        <f>T318-U318-VLOOKUP(C318, Вчера_КовиВак!C:BG, 18, FALSE)</f>
        <v>#N/A</v>
      </c>
      <c r="AN318" s="53" t="e">
        <f>V318-W318-VLOOKUP(C318, Вчера_КовиВак!C:BG, 20, FALSE)</f>
        <v>#N/A</v>
      </c>
      <c r="AO318" s="53" t="e">
        <f>X318-Y318-VLOOKUP(C318, Вчера_КовиВак!C:BG, 22, FALSE)</f>
        <v>#N/A</v>
      </c>
      <c r="AP318" s="53" t="e">
        <f>VLOOKUP(C318, Вчера_КовиВак!C:BG, 24, FALSE)+E318*2-U318-W318-Y318-Z318</f>
        <v>#N/A</v>
      </c>
    </row>
    <row r="319" spans="1:42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IF(ISNA(VLOOKUP(C319,Вчера_КовиВак!C:C, 1, FALSE)),"ошибка",0)</f>
        <v>ошибка</v>
      </c>
      <c r="AD319" s="55"/>
      <c r="AE319" s="53" t="e">
        <f>D319-E319-VLOOKUP(C319, Вчера_КовиВак!C:BG, 2, FALSE)</f>
        <v>#N/A</v>
      </c>
      <c r="AF319" s="53" t="e">
        <f>F319-G319-VLOOKUP(C319, Вчера_КовиВак!C:BG, 4, FALSE)</f>
        <v>#N/A</v>
      </c>
      <c r="AG319" s="53" t="e">
        <f>H319-I319-VLOOKUP(C319, Вчера_КовиВак!C:BG, 6, FALSE)</f>
        <v>#N/A</v>
      </c>
      <c r="AH319" s="53" t="e">
        <f>J319-K319-VLOOKUP(C319, Вчера_КовиВак!C:BG, 8, FALSE)</f>
        <v>#N/A</v>
      </c>
      <c r="AI319" s="53" t="e">
        <f>L319-M319-VLOOKUP(C319, Вчера_КовиВак!C:BG, 10, FALSE)</f>
        <v>#N/A</v>
      </c>
      <c r="AJ319" s="53" t="e">
        <f>N319-O319-VLOOKUP(C319, Вчера_КовиВак!C:BG, 12, FALSE)</f>
        <v>#N/A</v>
      </c>
      <c r="AK319" s="53" t="e">
        <f>P319-Q319-VLOOKUP(C319, Вчера_КовиВак!C:BG, 14, FALSE)</f>
        <v>#N/A</v>
      </c>
      <c r="AL319" s="53" t="e">
        <f>R319-S319-VLOOKUP(C319, Вчера_КовиВак!C:BG, 16, FALSE)</f>
        <v>#N/A</v>
      </c>
      <c r="AM319" s="53" t="e">
        <f>T319-U319-VLOOKUP(C319, Вчера_КовиВак!C:BG, 18, FALSE)</f>
        <v>#N/A</v>
      </c>
      <c r="AN319" s="53" t="e">
        <f>V319-W319-VLOOKUP(C319, Вчера_КовиВак!C:BG, 20, FALSE)</f>
        <v>#N/A</v>
      </c>
      <c r="AO319" s="53" t="e">
        <f>X319-Y319-VLOOKUP(C319, Вчера_КовиВак!C:BG, 22, FALSE)</f>
        <v>#N/A</v>
      </c>
      <c r="AP319" s="53" t="e">
        <f>VLOOKUP(C319, Вчера_КовиВак!C:BG, 24, FALSE)+E319*2-U319-W319-Y319-Z319</f>
        <v>#N/A</v>
      </c>
    </row>
    <row r="320" spans="1:42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IF(ISNA(VLOOKUP(C320,Вчера_КовиВак!C:C, 1, FALSE)),"ошибка",0)</f>
        <v>ошибка</v>
      </c>
      <c r="AD320" s="55"/>
      <c r="AE320" s="53" t="e">
        <f>D320-E320-VLOOKUP(C320, Вчера_КовиВак!C:BG, 2, FALSE)</f>
        <v>#N/A</v>
      </c>
      <c r="AF320" s="53" t="e">
        <f>F320-G320-VLOOKUP(C320, Вчера_КовиВак!C:BG, 4, FALSE)</f>
        <v>#N/A</v>
      </c>
      <c r="AG320" s="53" t="e">
        <f>H320-I320-VLOOKUP(C320, Вчера_КовиВак!C:BG, 6, FALSE)</f>
        <v>#N/A</v>
      </c>
      <c r="AH320" s="53" t="e">
        <f>J320-K320-VLOOKUP(C320, Вчера_КовиВак!C:BG, 8, FALSE)</f>
        <v>#N/A</v>
      </c>
      <c r="AI320" s="53" t="e">
        <f>L320-M320-VLOOKUP(C320, Вчера_КовиВак!C:BG, 10, FALSE)</f>
        <v>#N/A</v>
      </c>
      <c r="AJ320" s="53" t="e">
        <f>N320-O320-VLOOKUP(C320, Вчера_КовиВак!C:BG, 12, FALSE)</f>
        <v>#N/A</v>
      </c>
      <c r="AK320" s="53" t="e">
        <f>P320-Q320-VLOOKUP(C320, Вчера_КовиВак!C:BG, 14, FALSE)</f>
        <v>#N/A</v>
      </c>
      <c r="AL320" s="53" t="e">
        <f>R320-S320-VLOOKUP(C320, Вчера_КовиВак!C:BG, 16, FALSE)</f>
        <v>#N/A</v>
      </c>
      <c r="AM320" s="53" t="e">
        <f>T320-U320-VLOOKUP(C320, Вчера_КовиВак!C:BG, 18, FALSE)</f>
        <v>#N/A</v>
      </c>
      <c r="AN320" s="53" t="e">
        <f>V320-W320-VLOOKUP(C320, Вчера_КовиВак!C:BG, 20, FALSE)</f>
        <v>#N/A</v>
      </c>
      <c r="AO320" s="53" t="e">
        <f>X320-Y320-VLOOKUP(C320, Вчера_КовиВак!C:BG, 22, FALSE)</f>
        <v>#N/A</v>
      </c>
      <c r="AP320" s="53" t="e">
        <f>VLOOKUP(C320, Вчера_КовиВак!C:BG, 24, FALSE)+E320*2-U320-W320-Y320-Z320</f>
        <v>#N/A</v>
      </c>
    </row>
    <row r="321" spans="1:42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IF(ISNA(VLOOKUP(C321,Вчера_КовиВак!C:C, 1, FALSE)),"ошибка",0)</f>
        <v>ошибка</v>
      </c>
      <c r="AD321" s="55"/>
      <c r="AE321" s="53" t="e">
        <f>D321-E321-VLOOKUP(C321, Вчера_КовиВак!C:BG, 2, FALSE)</f>
        <v>#N/A</v>
      </c>
      <c r="AF321" s="53" t="e">
        <f>F321-G321-VLOOKUP(C321, Вчера_КовиВак!C:BG, 4, FALSE)</f>
        <v>#N/A</v>
      </c>
      <c r="AG321" s="53" t="e">
        <f>H321-I321-VLOOKUP(C321, Вчера_КовиВак!C:BG, 6, FALSE)</f>
        <v>#N/A</v>
      </c>
      <c r="AH321" s="53" t="e">
        <f>J321-K321-VLOOKUP(C321, Вчера_КовиВак!C:BG, 8, FALSE)</f>
        <v>#N/A</v>
      </c>
      <c r="AI321" s="53" t="e">
        <f>L321-M321-VLOOKUP(C321, Вчера_КовиВак!C:BG, 10, FALSE)</f>
        <v>#N/A</v>
      </c>
      <c r="AJ321" s="53" t="e">
        <f>N321-O321-VLOOKUP(C321, Вчера_КовиВак!C:BG, 12, FALSE)</f>
        <v>#N/A</v>
      </c>
      <c r="AK321" s="53" t="e">
        <f>P321-Q321-VLOOKUP(C321, Вчера_КовиВак!C:BG, 14, FALSE)</f>
        <v>#N/A</v>
      </c>
      <c r="AL321" s="53" t="e">
        <f>R321-S321-VLOOKUP(C321, Вчера_КовиВак!C:BG, 16, FALSE)</f>
        <v>#N/A</v>
      </c>
      <c r="AM321" s="53" t="e">
        <f>T321-U321-VLOOKUP(C321, Вчера_КовиВак!C:BG, 18, FALSE)</f>
        <v>#N/A</v>
      </c>
      <c r="AN321" s="53" t="e">
        <f>V321-W321-VLOOKUP(C321, Вчера_КовиВак!C:BG, 20, FALSE)</f>
        <v>#N/A</v>
      </c>
      <c r="AO321" s="53" t="e">
        <f>X321-Y321-VLOOKUP(C321, Вчера_КовиВак!C:BG, 22, FALSE)</f>
        <v>#N/A</v>
      </c>
      <c r="AP321" s="53" t="e">
        <f>VLOOKUP(C321, Вчера_КовиВак!C:BG, 24, FALSE)+E321*2-U321-W321-Y321-Z321</f>
        <v>#N/A</v>
      </c>
    </row>
    <row r="322" spans="1:42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IF(ISNA(VLOOKUP(C322,Вчера_КовиВак!C:C, 1, FALSE)),"ошибка",0)</f>
        <v>ошибка</v>
      </c>
      <c r="AD322" s="55"/>
      <c r="AE322" s="53" t="e">
        <f>D322-E322-VLOOKUP(C322, Вчера_КовиВак!C:BG, 2, FALSE)</f>
        <v>#N/A</v>
      </c>
      <c r="AF322" s="53" t="e">
        <f>F322-G322-VLOOKUP(C322, Вчера_КовиВак!C:BG, 4, FALSE)</f>
        <v>#N/A</v>
      </c>
      <c r="AG322" s="53" t="e">
        <f>H322-I322-VLOOKUP(C322, Вчера_КовиВак!C:BG, 6, FALSE)</f>
        <v>#N/A</v>
      </c>
      <c r="AH322" s="53" t="e">
        <f>J322-K322-VLOOKUP(C322, Вчера_КовиВак!C:BG, 8, FALSE)</f>
        <v>#N/A</v>
      </c>
      <c r="AI322" s="53" t="e">
        <f>L322-M322-VLOOKUP(C322, Вчера_КовиВак!C:BG, 10, FALSE)</f>
        <v>#N/A</v>
      </c>
      <c r="AJ322" s="53" t="e">
        <f>N322-O322-VLOOKUP(C322, Вчера_КовиВак!C:BG, 12, FALSE)</f>
        <v>#N/A</v>
      </c>
      <c r="AK322" s="53" t="e">
        <f>P322-Q322-VLOOKUP(C322, Вчера_КовиВак!C:BG, 14, FALSE)</f>
        <v>#N/A</v>
      </c>
      <c r="AL322" s="53" t="e">
        <f>R322-S322-VLOOKUP(C322, Вчера_КовиВак!C:BG, 16, FALSE)</f>
        <v>#N/A</v>
      </c>
      <c r="AM322" s="53" t="e">
        <f>T322-U322-VLOOKUP(C322, Вчера_КовиВак!C:BG, 18, FALSE)</f>
        <v>#N/A</v>
      </c>
      <c r="AN322" s="53" t="e">
        <f>V322-W322-VLOOKUP(C322, Вчера_КовиВак!C:BG, 20, FALSE)</f>
        <v>#N/A</v>
      </c>
      <c r="AO322" s="53" t="e">
        <f>X322-Y322-VLOOKUP(C322, Вчера_КовиВак!C:BG, 22, FALSE)</f>
        <v>#N/A</v>
      </c>
      <c r="AP322" s="53" t="e">
        <f>VLOOKUP(C322, Вчера_КовиВак!C:BG, 24, FALSE)+E322*2-U322-W322-Y322-Z322</f>
        <v>#N/A</v>
      </c>
    </row>
    <row r="323" spans="1:42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IF(ISNA(VLOOKUP(C323,Вчера_КовиВак!C:C, 1, FALSE)),"ошибка",0)</f>
        <v>ошибка</v>
      </c>
      <c r="AD323" s="55"/>
      <c r="AE323" s="53" t="e">
        <f>D323-E323-VLOOKUP(C323, Вчера_КовиВак!C:BG, 2, FALSE)</f>
        <v>#N/A</v>
      </c>
      <c r="AF323" s="53" t="e">
        <f>F323-G323-VLOOKUP(C323, Вчера_КовиВак!C:BG, 4, FALSE)</f>
        <v>#N/A</v>
      </c>
      <c r="AG323" s="53" t="e">
        <f>H323-I323-VLOOKUP(C323, Вчера_КовиВак!C:BG, 6, FALSE)</f>
        <v>#N/A</v>
      </c>
      <c r="AH323" s="53" t="e">
        <f>J323-K323-VLOOKUP(C323, Вчера_КовиВак!C:BG, 8, FALSE)</f>
        <v>#N/A</v>
      </c>
      <c r="AI323" s="53" t="e">
        <f>L323-M323-VLOOKUP(C323, Вчера_КовиВак!C:BG, 10, FALSE)</f>
        <v>#N/A</v>
      </c>
      <c r="AJ323" s="53" t="e">
        <f>N323-O323-VLOOKUP(C323, Вчера_КовиВак!C:BG, 12, FALSE)</f>
        <v>#N/A</v>
      </c>
      <c r="AK323" s="53" t="e">
        <f>P323-Q323-VLOOKUP(C323, Вчера_КовиВак!C:BG, 14, FALSE)</f>
        <v>#N/A</v>
      </c>
      <c r="AL323" s="53" t="e">
        <f>R323-S323-VLOOKUP(C323, Вчера_КовиВак!C:BG, 16, FALSE)</f>
        <v>#N/A</v>
      </c>
      <c r="AM323" s="53" t="e">
        <f>T323-U323-VLOOKUP(C323, Вчера_КовиВак!C:BG, 18, FALSE)</f>
        <v>#N/A</v>
      </c>
      <c r="AN323" s="53" t="e">
        <f>V323-W323-VLOOKUP(C323, Вчера_КовиВак!C:BG, 20, FALSE)</f>
        <v>#N/A</v>
      </c>
      <c r="AO323" s="53" t="e">
        <f>X323-Y323-VLOOKUP(C323, Вчера_КовиВак!C:BG, 22, FALSE)</f>
        <v>#N/A</v>
      </c>
      <c r="AP323" s="53" t="e">
        <f>VLOOKUP(C323, Вчера_КовиВак!C:BG, 24, FALSE)+E323*2-U323-W323-Y323-Z323</f>
        <v>#N/A</v>
      </c>
    </row>
    <row r="324" spans="1:42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IF(ISNA(VLOOKUP(C324,Вчера_КовиВак!C:C, 1, FALSE)),"ошибка",0)</f>
        <v>ошибка</v>
      </c>
      <c r="AD324" s="55"/>
      <c r="AE324" s="53" t="e">
        <f>D324-E324-VLOOKUP(C324, Вчера_КовиВак!C:BG, 2, FALSE)</f>
        <v>#N/A</v>
      </c>
      <c r="AF324" s="53" t="e">
        <f>F324-G324-VLOOKUP(C324, Вчера_КовиВак!C:BG, 4, FALSE)</f>
        <v>#N/A</v>
      </c>
      <c r="AG324" s="53" t="e">
        <f>H324-I324-VLOOKUP(C324, Вчера_КовиВак!C:BG, 6, FALSE)</f>
        <v>#N/A</v>
      </c>
      <c r="AH324" s="53" t="e">
        <f>J324-K324-VLOOKUP(C324, Вчера_КовиВак!C:BG, 8, FALSE)</f>
        <v>#N/A</v>
      </c>
      <c r="AI324" s="53" t="e">
        <f>L324-M324-VLOOKUP(C324, Вчера_КовиВак!C:BG, 10, FALSE)</f>
        <v>#N/A</v>
      </c>
      <c r="AJ324" s="53" t="e">
        <f>N324-O324-VLOOKUP(C324, Вчера_КовиВак!C:BG, 12, FALSE)</f>
        <v>#N/A</v>
      </c>
      <c r="AK324" s="53" t="e">
        <f>P324-Q324-VLOOKUP(C324, Вчера_КовиВак!C:BG, 14, FALSE)</f>
        <v>#N/A</v>
      </c>
      <c r="AL324" s="53" t="e">
        <f>R324-S324-VLOOKUP(C324, Вчера_КовиВак!C:BG, 16, FALSE)</f>
        <v>#N/A</v>
      </c>
      <c r="AM324" s="53" t="e">
        <f>T324-U324-VLOOKUP(C324, Вчера_КовиВак!C:BG, 18, FALSE)</f>
        <v>#N/A</v>
      </c>
      <c r="AN324" s="53" t="e">
        <f>V324-W324-VLOOKUP(C324, Вчера_КовиВак!C:BG, 20, FALSE)</f>
        <v>#N/A</v>
      </c>
      <c r="AO324" s="53" t="e">
        <f>X324-Y324-VLOOKUP(C324, Вчера_КовиВак!C:BG, 22, FALSE)</f>
        <v>#N/A</v>
      </c>
      <c r="AP324" s="53" t="e">
        <f>VLOOKUP(C324, Вчера_КовиВак!C:BG, 24, FALSE)+E324*2-U324-W324-Y324-Z324</f>
        <v>#N/A</v>
      </c>
    </row>
    <row r="325" spans="1:42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IF(ISNA(VLOOKUP(C325,Вчера_КовиВак!C:C, 1, FALSE)),"ошибка",0)</f>
        <v>ошибка</v>
      </c>
      <c r="AD325" s="55"/>
      <c r="AE325" s="53" t="e">
        <f>D325-E325-VLOOKUP(C325, Вчера_КовиВак!C:BG, 2, FALSE)</f>
        <v>#N/A</v>
      </c>
      <c r="AF325" s="53" t="e">
        <f>F325-G325-VLOOKUP(C325, Вчера_КовиВак!C:BG, 4, FALSE)</f>
        <v>#N/A</v>
      </c>
      <c r="AG325" s="53" t="e">
        <f>H325-I325-VLOOKUP(C325, Вчера_КовиВак!C:BG, 6, FALSE)</f>
        <v>#N/A</v>
      </c>
      <c r="AH325" s="53" t="e">
        <f>J325-K325-VLOOKUP(C325, Вчера_КовиВак!C:BG, 8, FALSE)</f>
        <v>#N/A</v>
      </c>
      <c r="AI325" s="53" t="e">
        <f>L325-M325-VLOOKUP(C325, Вчера_КовиВак!C:BG, 10, FALSE)</f>
        <v>#N/A</v>
      </c>
      <c r="AJ325" s="53" t="e">
        <f>N325-O325-VLOOKUP(C325, Вчера_КовиВак!C:BG, 12, FALSE)</f>
        <v>#N/A</v>
      </c>
      <c r="AK325" s="53" t="e">
        <f>P325-Q325-VLOOKUP(C325, Вчера_КовиВак!C:BG, 14, FALSE)</f>
        <v>#N/A</v>
      </c>
      <c r="AL325" s="53" t="e">
        <f>R325-S325-VLOOKUP(C325, Вчера_КовиВак!C:BG, 16, FALSE)</f>
        <v>#N/A</v>
      </c>
      <c r="AM325" s="53" t="e">
        <f>T325-U325-VLOOKUP(C325, Вчера_КовиВак!C:BG, 18, FALSE)</f>
        <v>#N/A</v>
      </c>
      <c r="AN325" s="53" t="e">
        <f>V325-W325-VLOOKUP(C325, Вчера_КовиВак!C:BG, 20, FALSE)</f>
        <v>#N/A</v>
      </c>
      <c r="AO325" s="53" t="e">
        <f>X325-Y325-VLOOKUP(C325, Вчера_КовиВак!C:BG, 22, FALSE)</f>
        <v>#N/A</v>
      </c>
      <c r="AP325" s="53" t="e">
        <f>VLOOKUP(C325, Вчера_КовиВак!C:BG, 24, FALSE)+E325*2-U325-W325-Y325-Z325</f>
        <v>#N/A</v>
      </c>
    </row>
    <row r="326" spans="1:42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IF(ISNA(VLOOKUP(C326,Вчера_КовиВак!C:C, 1, FALSE)),"ошибка",0)</f>
        <v>ошибка</v>
      </c>
      <c r="AD326" s="55"/>
      <c r="AE326" s="53" t="e">
        <f>D326-E326-VLOOKUP(C326, Вчера_КовиВак!C:BG, 2, FALSE)</f>
        <v>#N/A</v>
      </c>
      <c r="AF326" s="53" t="e">
        <f>F326-G326-VLOOKUP(C326, Вчера_КовиВак!C:BG, 4, FALSE)</f>
        <v>#N/A</v>
      </c>
      <c r="AG326" s="53" t="e">
        <f>H326-I326-VLOOKUP(C326, Вчера_КовиВак!C:BG, 6, FALSE)</f>
        <v>#N/A</v>
      </c>
      <c r="AH326" s="53" t="e">
        <f>J326-K326-VLOOKUP(C326, Вчера_КовиВак!C:BG, 8, FALSE)</f>
        <v>#N/A</v>
      </c>
      <c r="AI326" s="53" t="e">
        <f>L326-M326-VLOOKUP(C326, Вчера_КовиВак!C:BG, 10, FALSE)</f>
        <v>#N/A</v>
      </c>
      <c r="AJ326" s="53" t="e">
        <f>N326-O326-VLOOKUP(C326, Вчера_КовиВак!C:BG, 12, FALSE)</f>
        <v>#N/A</v>
      </c>
      <c r="AK326" s="53" t="e">
        <f>P326-Q326-VLOOKUP(C326, Вчера_КовиВак!C:BG, 14, FALSE)</f>
        <v>#N/A</v>
      </c>
      <c r="AL326" s="53" t="e">
        <f>R326-S326-VLOOKUP(C326, Вчера_КовиВак!C:BG, 16, FALSE)</f>
        <v>#N/A</v>
      </c>
      <c r="AM326" s="53" t="e">
        <f>T326-U326-VLOOKUP(C326, Вчера_КовиВак!C:BG, 18, FALSE)</f>
        <v>#N/A</v>
      </c>
      <c r="AN326" s="53" t="e">
        <f>V326-W326-VLOOKUP(C326, Вчера_КовиВак!C:BG, 20, FALSE)</f>
        <v>#N/A</v>
      </c>
      <c r="AO326" s="53" t="e">
        <f>X326-Y326-VLOOKUP(C326, Вчера_КовиВак!C:BG, 22, FALSE)</f>
        <v>#N/A</v>
      </c>
      <c r="AP326" s="53" t="e">
        <f>VLOOKUP(C326, Вчера_КовиВак!C:BG, 24, FALSE)+E326*2-U326-W326-Y326-Z326</f>
        <v>#N/A</v>
      </c>
    </row>
    <row r="327" spans="1:42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IF(ISNA(VLOOKUP(C327,Вчера_КовиВак!C:C, 1, FALSE)),"ошибка",0)</f>
        <v>ошибка</v>
      </c>
      <c r="AD327" s="55"/>
      <c r="AE327" s="53" t="e">
        <f>D327-E327-VLOOKUP(C327, Вчера_КовиВак!C:BG, 2, FALSE)</f>
        <v>#N/A</v>
      </c>
      <c r="AF327" s="53" t="e">
        <f>F327-G327-VLOOKUP(C327, Вчера_КовиВак!C:BG, 4, FALSE)</f>
        <v>#N/A</v>
      </c>
      <c r="AG327" s="53" t="e">
        <f>H327-I327-VLOOKUP(C327, Вчера_КовиВак!C:BG, 6, FALSE)</f>
        <v>#N/A</v>
      </c>
      <c r="AH327" s="53" t="e">
        <f>J327-K327-VLOOKUP(C327, Вчера_КовиВак!C:BG, 8, FALSE)</f>
        <v>#N/A</v>
      </c>
      <c r="AI327" s="53" t="e">
        <f>L327-M327-VLOOKUP(C327, Вчера_КовиВак!C:BG, 10, FALSE)</f>
        <v>#N/A</v>
      </c>
      <c r="AJ327" s="53" t="e">
        <f>N327-O327-VLOOKUP(C327, Вчера_КовиВак!C:BG, 12, FALSE)</f>
        <v>#N/A</v>
      </c>
      <c r="AK327" s="53" t="e">
        <f>P327-Q327-VLOOKUP(C327, Вчера_КовиВак!C:BG, 14, FALSE)</f>
        <v>#N/A</v>
      </c>
      <c r="AL327" s="53" t="e">
        <f>R327-S327-VLOOKUP(C327, Вчера_КовиВак!C:BG, 16, FALSE)</f>
        <v>#N/A</v>
      </c>
      <c r="AM327" s="53" t="e">
        <f>T327-U327-VLOOKUP(C327, Вчера_КовиВак!C:BG, 18, FALSE)</f>
        <v>#N/A</v>
      </c>
      <c r="AN327" s="53" t="e">
        <f>V327-W327-VLOOKUP(C327, Вчера_КовиВак!C:BG, 20, FALSE)</f>
        <v>#N/A</v>
      </c>
      <c r="AO327" s="53" t="e">
        <f>X327-Y327-VLOOKUP(C327, Вчера_КовиВак!C:BG, 22, FALSE)</f>
        <v>#N/A</v>
      </c>
      <c r="AP327" s="53" t="e">
        <f>VLOOKUP(C327, Вчера_КовиВак!C:BG, 24, FALSE)+E327*2-U327-W327-Y327-Z327</f>
        <v>#N/A</v>
      </c>
    </row>
    <row r="328" spans="1:42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IF(ISNA(VLOOKUP(C328,Вчера_КовиВак!C:C, 1, FALSE)),"ошибка",0)</f>
        <v>ошибка</v>
      </c>
      <c r="AD328" s="55"/>
      <c r="AE328" s="53" t="e">
        <f>D328-E328-VLOOKUP(C328, Вчера_КовиВак!C:BG, 2, FALSE)</f>
        <v>#N/A</v>
      </c>
      <c r="AF328" s="53" t="e">
        <f>F328-G328-VLOOKUP(C328, Вчера_КовиВак!C:BG, 4, FALSE)</f>
        <v>#N/A</v>
      </c>
      <c r="AG328" s="53" t="e">
        <f>H328-I328-VLOOKUP(C328, Вчера_КовиВак!C:BG, 6, FALSE)</f>
        <v>#N/A</v>
      </c>
      <c r="AH328" s="53" t="e">
        <f>J328-K328-VLOOKUP(C328, Вчера_КовиВак!C:BG, 8, FALSE)</f>
        <v>#N/A</v>
      </c>
      <c r="AI328" s="53" t="e">
        <f>L328-M328-VLOOKUP(C328, Вчера_КовиВак!C:BG, 10, FALSE)</f>
        <v>#N/A</v>
      </c>
      <c r="AJ328" s="53" t="e">
        <f>N328-O328-VLOOKUP(C328, Вчера_КовиВак!C:BG, 12, FALSE)</f>
        <v>#N/A</v>
      </c>
      <c r="AK328" s="53" t="e">
        <f>P328-Q328-VLOOKUP(C328, Вчера_КовиВак!C:BG, 14, FALSE)</f>
        <v>#N/A</v>
      </c>
      <c r="AL328" s="53" t="e">
        <f>R328-S328-VLOOKUP(C328, Вчера_КовиВак!C:BG, 16, FALSE)</f>
        <v>#N/A</v>
      </c>
      <c r="AM328" s="53" t="e">
        <f>T328-U328-VLOOKUP(C328, Вчера_КовиВак!C:BG, 18, FALSE)</f>
        <v>#N/A</v>
      </c>
      <c r="AN328" s="53" t="e">
        <f>V328-W328-VLOOKUP(C328, Вчера_КовиВак!C:BG, 20, FALSE)</f>
        <v>#N/A</v>
      </c>
      <c r="AO328" s="53" t="e">
        <f>X328-Y328-VLOOKUP(C328, Вчера_КовиВак!C:BG, 22, FALSE)</f>
        <v>#N/A</v>
      </c>
      <c r="AP328" s="53" t="e">
        <f>VLOOKUP(C328, Вчера_КовиВак!C:BG, 24, FALSE)+E328*2-U328-W328-Y328-Z328</f>
        <v>#N/A</v>
      </c>
    </row>
    <row r="329" spans="1:42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IF(ISNA(VLOOKUP(C329,Вчера_КовиВак!C:C, 1, FALSE)),"ошибка",0)</f>
        <v>ошибка</v>
      </c>
      <c r="AD329" s="55"/>
      <c r="AE329" s="53" t="e">
        <f>D329-E329-VLOOKUP(C329, Вчера_КовиВак!C:BG, 2, FALSE)</f>
        <v>#N/A</v>
      </c>
      <c r="AF329" s="53" t="e">
        <f>F329-G329-VLOOKUP(C329, Вчера_КовиВак!C:BG, 4, FALSE)</f>
        <v>#N/A</v>
      </c>
      <c r="AG329" s="53" t="e">
        <f>H329-I329-VLOOKUP(C329, Вчера_КовиВак!C:BG, 6, FALSE)</f>
        <v>#N/A</v>
      </c>
      <c r="AH329" s="53" t="e">
        <f>J329-K329-VLOOKUP(C329, Вчера_КовиВак!C:BG, 8, FALSE)</f>
        <v>#N/A</v>
      </c>
      <c r="AI329" s="53" t="e">
        <f>L329-M329-VLOOKUP(C329, Вчера_КовиВак!C:BG, 10, FALSE)</f>
        <v>#N/A</v>
      </c>
      <c r="AJ329" s="53" t="e">
        <f>N329-O329-VLOOKUP(C329, Вчера_КовиВак!C:BG, 12, FALSE)</f>
        <v>#N/A</v>
      </c>
      <c r="AK329" s="53" t="e">
        <f>P329-Q329-VLOOKUP(C329, Вчера_КовиВак!C:BG, 14, FALSE)</f>
        <v>#N/A</v>
      </c>
      <c r="AL329" s="53" t="e">
        <f>R329-S329-VLOOKUP(C329, Вчера_КовиВак!C:BG, 16, FALSE)</f>
        <v>#N/A</v>
      </c>
      <c r="AM329" s="53" t="e">
        <f>T329-U329-VLOOKUP(C329, Вчера_КовиВак!C:BG, 18, FALSE)</f>
        <v>#N/A</v>
      </c>
      <c r="AN329" s="53" t="e">
        <f>V329-W329-VLOOKUP(C329, Вчера_КовиВак!C:BG, 20, FALSE)</f>
        <v>#N/A</v>
      </c>
      <c r="AO329" s="53" t="e">
        <f>X329-Y329-VLOOKUP(C329, Вчера_КовиВак!C:BG, 22, FALSE)</f>
        <v>#N/A</v>
      </c>
      <c r="AP329" s="53" t="e">
        <f>VLOOKUP(C329, Вчера_КовиВак!C:BG, 24, FALSE)+E329*2-U329-W329-Y329-Z329</f>
        <v>#N/A</v>
      </c>
    </row>
    <row r="330" spans="1:42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IF(ISNA(VLOOKUP(C330,Вчера_КовиВак!C:C, 1, FALSE)),"ошибка",0)</f>
        <v>ошибка</v>
      </c>
      <c r="AD330" s="55"/>
      <c r="AE330" s="53" t="e">
        <f>D330-E330-VLOOKUP(C330, Вчера_КовиВак!C:BG, 2, FALSE)</f>
        <v>#N/A</v>
      </c>
      <c r="AF330" s="53" t="e">
        <f>F330-G330-VLOOKUP(C330, Вчера_КовиВак!C:BG, 4, FALSE)</f>
        <v>#N/A</v>
      </c>
      <c r="AG330" s="53" t="e">
        <f>H330-I330-VLOOKUP(C330, Вчера_КовиВак!C:BG, 6, FALSE)</f>
        <v>#N/A</v>
      </c>
      <c r="AH330" s="53" t="e">
        <f>J330-K330-VLOOKUP(C330, Вчера_КовиВак!C:BG, 8, FALSE)</f>
        <v>#N/A</v>
      </c>
      <c r="AI330" s="53" t="e">
        <f>L330-M330-VLOOKUP(C330, Вчера_КовиВак!C:BG, 10, FALSE)</f>
        <v>#N/A</v>
      </c>
      <c r="AJ330" s="53" t="e">
        <f>N330-O330-VLOOKUP(C330, Вчера_КовиВак!C:BG, 12, FALSE)</f>
        <v>#N/A</v>
      </c>
      <c r="AK330" s="53" t="e">
        <f>P330-Q330-VLOOKUP(C330, Вчера_КовиВак!C:BG, 14, FALSE)</f>
        <v>#N/A</v>
      </c>
      <c r="AL330" s="53" t="e">
        <f>R330-S330-VLOOKUP(C330, Вчера_КовиВак!C:BG, 16, FALSE)</f>
        <v>#N/A</v>
      </c>
      <c r="AM330" s="53" t="e">
        <f>T330-U330-VLOOKUP(C330, Вчера_КовиВак!C:BG, 18, FALSE)</f>
        <v>#N/A</v>
      </c>
      <c r="AN330" s="53" t="e">
        <f>V330-W330-VLOOKUP(C330, Вчера_КовиВак!C:BG, 20, FALSE)</f>
        <v>#N/A</v>
      </c>
      <c r="AO330" s="53" t="e">
        <f>X330-Y330-VLOOKUP(C330, Вчера_КовиВак!C:BG, 22, FALSE)</f>
        <v>#N/A</v>
      </c>
      <c r="AP330" s="53" t="e">
        <f>VLOOKUP(C330, Вчера_КовиВак!C:BG, 24, FALSE)+E330*2-U330-W330-Y330-Z330</f>
        <v>#N/A</v>
      </c>
    </row>
    <row r="331" spans="1:42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IF(ISNA(VLOOKUP(C331,Вчера_КовиВак!C:C, 1, FALSE)),"ошибка",0)</f>
        <v>ошибка</v>
      </c>
      <c r="AD331" s="55"/>
      <c r="AE331" s="53" t="e">
        <f>D331-E331-VLOOKUP(C331, Вчера_КовиВак!C:BG, 2, FALSE)</f>
        <v>#N/A</v>
      </c>
      <c r="AF331" s="53" t="e">
        <f>F331-G331-VLOOKUP(C331, Вчера_КовиВак!C:BG, 4, FALSE)</f>
        <v>#N/A</v>
      </c>
      <c r="AG331" s="53" t="e">
        <f>H331-I331-VLOOKUP(C331, Вчера_КовиВак!C:BG, 6, FALSE)</f>
        <v>#N/A</v>
      </c>
      <c r="AH331" s="53" t="e">
        <f>J331-K331-VLOOKUP(C331, Вчера_КовиВак!C:BG, 8, FALSE)</f>
        <v>#N/A</v>
      </c>
      <c r="AI331" s="53" t="e">
        <f>L331-M331-VLOOKUP(C331, Вчера_КовиВак!C:BG, 10, FALSE)</f>
        <v>#N/A</v>
      </c>
      <c r="AJ331" s="53" t="e">
        <f>N331-O331-VLOOKUP(C331, Вчера_КовиВак!C:BG, 12, FALSE)</f>
        <v>#N/A</v>
      </c>
      <c r="AK331" s="53" t="e">
        <f>P331-Q331-VLOOKUP(C331, Вчера_КовиВак!C:BG, 14, FALSE)</f>
        <v>#N/A</v>
      </c>
      <c r="AL331" s="53" t="e">
        <f>R331-S331-VLOOKUP(C331, Вчера_КовиВак!C:BG, 16, FALSE)</f>
        <v>#N/A</v>
      </c>
      <c r="AM331" s="53" t="e">
        <f>T331-U331-VLOOKUP(C331, Вчера_КовиВак!C:BG, 18, FALSE)</f>
        <v>#N/A</v>
      </c>
      <c r="AN331" s="53" t="e">
        <f>V331-W331-VLOOKUP(C331, Вчера_КовиВак!C:BG, 20, FALSE)</f>
        <v>#N/A</v>
      </c>
      <c r="AO331" s="53" t="e">
        <f>X331-Y331-VLOOKUP(C331, Вчера_КовиВак!C:BG, 22, FALSE)</f>
        <v>#N/A</v>
      </c>
      <c r="AP331" s="53" t="e">
        <f>VLOOKUP(C331, Вчера_КовиВак!C:BG, 24, FALSE)+E331*2-U331-W331-Y331-Z331</f>
        <v>#N/A</v>
      </c>
    </row>
    <row r="332" spans="1:42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IF(ISNA(VLOOKUP(C332,Вчера_КовиВак!C:C, 1, FALSE)),"ошибка",0)</f>
        <v>ошибка</v>
      </c>
      <c r="AD332" s="55"/>
      <c r="AE332" s="53" t="e">
        <f>D332-E332-VLOOKUP(C332, Вчера_КовиВак!C:BG, 2, FALSE)</f>
        <v>#N/A</v>
      </c>
      <c r="AF332" s="53" t="e">
        <f>F332-G332-VLOOKUP(C332, Вчера_КовиВак!C:BG, 4, FALSE)</f>
        <v>#N/A</v>
      </c>
      <c r="AG332" s="53" t="e">
        <f>H332-I332-VLOOKUP(C332, Вчера_КовиВак!C:BG, 6, FALSE)</f>
        <v>#N/A</v>
      </c>
      <c r="AH332" s="53" t="e">
        <f>J332-K332-VLOOKUP(C332, Вчера_КовиВак!C:BG, 8, FALSE)</f>
        <v>#N/A</v>
      </c>
      <c r="AI332" s="53" t="e">
        <f>L332-M332-VLOOKUP(C332, Вчера_КовиВак!C:BG, 10, FALSE)</f>
        <v>#N/A</v>
      </c>
      <c r="AJ332" s="53" t="e">
        <f>N332-O332-VLOOKUP(C332, Вчера_КовиВак!C:BG, 12, FALSE)</f>
        <v>#N/A</v>
      </c>
      <c r="AK332" s="53" t="e">
        <f>P332-Q332-VLOOKUP(C332, Вчера_КовиВак!C:BG, 14, FALSE)</f>
        <v>#N/A</v>
      </c>
      <c r="AL332" s="53" t="e">
        <f>R332-S332-VLOOKUP(C332, Вчера_КовиВак!C:BG, 16, FALSE)</f>
        <v>#N/A</v>
      </c>
      <c r="AM332" s="53" t="e">
        <f>T332-U332-VLOOKUP(C332, Вчера_КовиВак!C:BG, 18, FALSE)</f>
        <v>#N/A</v>
      </c>
      <c r="AN332" s="53" t="e">
        <f>V332-W332-VLOOKUP(C332, Вчера_КовиВак!C:BG, 20, FALSE)</f>
        <v>#N/A</v>
      </c>
      <c r="AO332" s="53" t="e">
        <f>X332-Y332-VLOOKUP(C332, Вчера_КовиВак!C:BG, 22, FALSE)</f>
        <v>#N/A</v>
      </c>
      <c r="AP332" s="53" t="e">
        <f>VLOOKUP(C332, Вчера_КовиВак!C:BG, 24, FALSE)+E332*2-U332-W332-Y332-Z332</f>
        <v>#N/A</v>
      </c>
    </row>
    <row r="333" spans="1:42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IF(ISNA(VLOOKUP(C333,Вчера_КовиВак!C:C, 1, FALSE)),"ошибка",0)</f>
        <v>ошибка</v>
      </c>
      <c r="AD333" s="55"/>
      <c r="AE333" s="53" t="e">
        <f>D333-E333-VLOOKUP(C333, Вчера_КовиВак!C:BG, 2, FALSE)</f>
        <v>#N/A</v>
      </c>
      <c r="AF333" s="53" t="e">
        <f>F333-G333-VLOOKUP(C333, Вчера_КовиВак!C:BG, 4, FALSE)</f>
        <v>#N/A</v>
      </c>
      <c r="AG333" s="53" t="e">
        <f>H333-I333-VLOOKUP(C333, Вчера_КовиВак!C:BG, 6, FALSE)</f>
        <v>#N/A</v>
      </c>
      <c r="AH333" s="53" t="e">
        <f>J333-K333-VLOOKUP(C333, Вчера_КовиВак!C:BG, 8, FALSE)</f>
        <v>#N/A</v>
      </c>
      <c r="AI333" s="53" t="e">
        <f>L333-M333-VLOOKUP(C333, Вчера_КовиВак!C:BG, 10, FALSE)</f>
        <v>#N/A</v>
      </c>
      <c r="AJ333" s="53" t="e">
        <f>N333-O333-VLOOKUP(C333, Вчера_КовиВак!C:BG, 12, FALSE)</f>
        <v>#N/A</v>
      </c>
      <c r="AK333" s="53" t="e">
        <f>P333-Q333-VLOOKUP(C333, Вчера_КовиВак!C:BG, 14, FALSE)</f>
        <v>#N/A</v>
      </c>
      <c r="AL333" s="53" t="e">
        <f>R333-S333-VLOOKUP(C333, Вчера_КовиВак!C:BG, 16, FALSE)</f>
        <v>#N/A</v>
      </c>
      <c r="AM333" s="53" t="e">
        <f>T333-U333-VLOOKUP(C333, Вчера_КовиВак!C:BG, 18, FALSE)</f>
        <v>#N/A</v>
      </c>
      <c r="AN333" s="53" t="e">
        <f>V333-W333-VLOOKUP(C333, Вчера_КовиВак!C:BG, 20, FALSE)</f>
        <v>#N/A</v>
      </c>
      <c r="AO333" s="53" t="e">
        <f>X333-Y333-VLOOKUP(C333, Вчера_КовиВак!C:BG, 22, FALSE)</f>
        <v>#N/A</v>
      </c>
      <c r="AP333" s="53" t="e">
        <f>VLOOKUP(C333, Вчера_КовиВак!C:BG, 24, FALSE)+E333*2-U333-W333-Y333-Z333</f>
        <v>#N/A</v>
      </c>
    </row>
    <row r="334" spans="1:42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IF(ISNA(VLOOKUP(C334,Вчера_КовиВак!C:C, 1, FALSE)),"ошибка",0)</f>
        <v>ошибка</v>
      </c>
      <c r="AD334" s="55"/>
      <c r="AE334" s="53" t="e">
        <f>D334-E334-VLOOKUP(C334, Вчера_КовиВак!C:BG, 2, FALSE)</f>
        <v>#N/A</v>
      </c>
      <c r="AF334" s="53" t="e">
        <f>F334-G334-VLOOKUP(C334, Вчера_КовиВак!C:BG, 4, FALSE)</f>
        <v>#N/A</v>
      </c>
      <c r="AG334" s="53" t="e">
        <f>H334-I334-VLOOKUP(C334, Вчера_КовиВак!C:BG, 6, FALSE)</f>
        <v>#N/A</v>
      </c>
      <c r="AH334" s="53" t="e">
        <f>J334-K334-VLOOKUP(C334, Вчера_КовиВак!C:BG, 8, FALSE)</f>
        <v>#N/A</v>
      </c>
      <c r="AI334" s="53" t="e">
        <f>L334-M334-VLOOKUP(C334, Вчера_КовиВак!C:BG, 10, FALSE)</f>
        <v>#N/A</v>
      </c>
      <c r="AJ334" s="53" t="e">
        <f>N334-O334-VLOOKUP(C334, Вчера_КовиВак!C:BG, 12, FALSE)</f>
        <v>#N/A</v>
      </c>
      <c r="AK334" s="53" t="e">
        <f>P334-Q334-VLOOKUP(C334, Вчера_КовиВак!C:BG, 14, FALSE)</f>
        <v>#N/A</v>
      </c>
      <c r="AL334" s="53" t="e">
        <f>R334-S334-VLOOKUP(C334, Вчера_КовиВак!C:BG, 16, FALSE)</f>
        <v>#N/A</v>
      </c>
      <c r="AM334" s="53" t="e">
        <f>T334-U334-VLOOKUP(C334, Вчера_КовиВак!C:BG, 18, FALSE)</f>
        <v>#N/A</v>
      </c>
      <c r="AN334" s="53" t="e">
        <f>V334-W334-VLOOKUP(C334, Вчера_КовиВак!C:BG, 20, FALSE)</f>
        <v>#N/A</v>
      </c>
      <c r="AO334" s="53" t="e">
        <f>X334-Y334-VLOOKUP(C334, Вчера_КовиВак!C:BG, 22, FALSE)</f>
        <v>#N/A</v>
      </c>
      <c r="AP334" s="53" t="e">
        <f>VLOOKUP(C334, Вчера_КовиВак!C:BG, 24, FALSE)+E334*2-U334-W334-Y334-Z334</f>
        <v>#N/A</v>
      </c>
    </row>
    <row r="335" spans="1:42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IF(ISNA(VLOOKUP(C335,Вчера_КовиВак!C:C, 1, FALSE)),"ошибка",0)</f>
        <v>ошибка</v>
      </c>
      <c r="AD335" s="55"/>
      <c r="AE335" s="53" t="e">
        <f>D335-E335-VLOOKUP(C335, Вчера_КовиВак!C:BG, 2, FALSE)</f>
        <v>#N/A</v>
      </c>
      <c r="AF335" s="53" t="e">
        <f>F335-G335-VLOOKUP(C335, Вчера_КовиВак!C:BG, 4, FALSE)</f>
        <v>#N/A</v>
      </c>
      <c r="AG335" s="53" t="e">
        <f>H335-I335-VLOOKUP(C335, Вчера_КовиВак!C:BG, 6, FALSE)</f>
        <v>#N/A</v>
      </c>
      <c r="AH335" s="53" t="e">
        <f>J335-K335-VLOOKUP(C335, Вчера_КовиВак!C:BG, 8, FALSE)</f>
        <v>#N/A</v>
      </c>
      <c r="AI335" s="53" t="e">
        <f>L335-M335-VLOOKUP(C335, Вчера_КовиВак!C:BG, 10, FALSE)</f>
        <v>#N/A</v>
      </c>
      <c r="AJ335" s="53" t="e">
        <f>N335-O335-VLOOKUP(C335, Вчера_КовиВак!C:BG, 12, FALSE)</f>
        <v>#N/A</v>
      </c>
      <c r="AK335" s="53" t="e">
        <f>P335-Q335-VLOOKUP(C335, Вчера_КовиВак!C:BG, 14, FALSE)</f>
        <v>#N/A</v>
      </c>
      <c r="AL335" s="53" t="e">
        <f>R335-S335-VLOOKUP(C335, Вчера_КовиВак!C:BG, 16, FALSE)</f>
        <v>#N/A</v>
      </c>
      <c r="AM335" s="53" t="e">
        <f>T335-U335-VLOOKUP(C335, Вчера_КовиВак!C:BG, 18, FALSE)</f>
        <v>#N/A</v>
      </c>
      <c r="AN335" s="53" t="e">
        <f>V335-W335-VLOOKUP(C335, Вчера_КовиВак!C:BG, 20, FALSE)</f>
        <v>#N/A</v>
      </c>
      <c r="AO335" s="53" t="e">
        <f>X335-Y335-VLOOKUP(C335, Вчера_КовиВак!C:BG, 22, FALSE)</f>
        <v>#N/A</v>
      </c>
      <c r="AP335" s="53" t="e">
        <f>VLOOKUP(C335, Вчера_КовиВак!C:BG, 24, FALSE)+E335*2-U335-W335-Y335-Z335</f>
        <v>#N/A</v>
      </c>
    </row>
    <row r="336" spans="1:42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IF(ISNA(VLOOKUP(C336,Вчера_КовиВак!C:C, 1, FALSE)),"ошибка",0)</f>
        <v>ошибка</v>
      </c>
      <c r="AD336" s="55"/>
      <c r="AE336" s="53" t="e">
        <f>D336-E336-VLOOKUP(C336, Вчера_КовиВак!C:BG, 2, FALSE)</f>
        <v>#N/A</v>
      </c>
      <c r="AF336" s="53" t="e">
        <f>F336-G336-VLOOKUP(C336, Вчера_КовиВак!C:BG, 4, FALSE)</f>
        <v>#N/A</v>
      </c>
      <c r="AG336" s="53" t="e">
        <f>H336-I336-VLOOKUP(C336, Вчера_КовиВак!C:BG, 6, FALSE)</f>
        <v>#N/A</v>
      </c>
      <c r="AH336" s="53" t="e">
        <f>J336-K336-VLOOKUP(C336, Вчера_КовиВак!C:BG, 8, FALSE)</f>
        <v>#N/A</v>
      </c>
      <c r="AI336" s="53" t="e">
        <f>L336-M336-VLOOKUP(C336, Вчера_КовиВак!C:BG, 10, FALSE)</f>
        <v>#N/A</v>
      </c>
      <c r="AJ336" s="53" t="e">
        <f>N336-O336-VLOOKUP(C336, Вчера_КовиВак!C:BG, 12, FALSE)</f>
        <v>#N/A</v>
      </c>
      <c r="AK336" s="53" t="e">
        <f>P336-Q336-VLOOKUP(C336, Вчера_КовиВак!C:BG, 14, FALSE)</f>
        <v>#N/A</v>
      </c>
      <c r="AL336" s="53" t="e">
        <f>R336-S336-VLOOKUP(C336, Вчера_КовиВак!C:BG, 16, FALSE)</f>
        <v>#N/A</v>
      </c>
      <c r="AM336" s="53" t="e">
        <f>T336-U336-VLOOKUP(C336, Вчера_КовиВак!C:BG, 18, FALSE)</f>
        <v>#N/A</v>
      </c>
      <c r="AN336" s="53" t="e">
        <f>V336-W336-VLOOKUP(C336, Вчера_КовиВак!C:BG, 20, FALSE)</f>
        <v>#N/A</v>
      </c>
      <c r="AO336" s="53" t="e">
        <f>X336-Y336-VLOOKUP(C336, Вчера_КовиВак!C:BG, 22, FALSE)</f>
        <v>#N/A</v>
      </c>
      <c r="AP336" s="53" t="e">
        <f>VLOOKUP(C336, Вчера_КовиВак!C:BG, 24, FALSE)+E336*2-U336-W336-Y336-Z336</f>
        <v>#N/A</v>
      </c>
    </row>
    <row r="337" spans="1:42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IF(ISNA(VLOOKUP(C337,Вчера_КовиВак!C:C, 1, FALSE)),"ошибка",0)</f>
        <v>ошибка</v>
      </c>
      <c r="AD337" s="55"/>
      <c r="AE337" s="53" t="e">
        <f>D337-E337-VLOOKUP(C337, Вчера_КовиВак!C:BG, 2, FALSE)</f>
        <v>#N/A</v>
      </c>
      <c r="AF337" s="53" t="e">
        <f>F337-G337-VLOOKUP(C337, Вчера_КовиВак!C:BG, 4, FALSE)</f>
        <v>#N/A</v>
      </c>
      <c r="AG337" s="53" t="e">
        <f>H337-I337-VLOOKUP(C337, Вчера_КовиВак!C:BG, 6, FALSE)</f>
        <v>#N/A</v>
      </c>
      <c r="AH337" s="53" t="e">
        <f>J337-K337-VLOOKUP(C337, Вчера_КовиВак!C:BG, 8, FALSE)</f>
        <v>#N/A</v>
      </c>
      <c r="AI337" s="53" t="e">
        <f>L337-M337-VLOOKUP(C337, Вчера_КовиВак!C:BG, 10, FALSE)</f>
        <v>#N/A</v>
      </c>
      <c r="AJ337" s="53" t="e">
        <f>N337-O337-VLOOKUP(C337, Вчера_КовиВак!C:BG, 12, FALSE)</f>
        <v>#N/A</v>
      </c>
      <c r="AK337" s="53" t="e">
        <f>P337-Q337-VLOOKUP(C337, Вчера_КовиВак!C:BG, 14, FALSE)</f>
        <v>#N/A</v>
      </c>
      <c r="AL337" s="53" t="e">
        <f>R337-S337-VLOOKUP(C337, Вчера_КовиВак!C:BG, 16, FALSE)</f>
        <v>#N/A</v>
      </c>
      <c r="AM337" s="53" t="e">
        <f>T337-U337-VLOOKUP(C337, Вчера_КовиВак!C:BG, 18, FALSE)</f>
        <v>#N/A</v>
      </c>
      <c r="AN337" s="53" t="e">
        <f>V337-W337-VLOOKUP(C337, Вчера_КовиВак!C:BG, 20, FALSE)</f>
        <v>#N/A</v>
      </c>
      <c r="AO337" s="53" t="e">
        <f>X337-Y337-VLOOKUP(C337, Вчера_КовиВак!C:BG, 22, FALSE)</f>
        <v>#N/A</v>
      </c>
      <c r="AP337" s="53" t="e">
        <f>VLOOKUP(C337, Вчера_КовиВак!C:BG, 24, FALSE)+E337*2-U337-W337-Y337-Z337</f>
        <v>#N/A</v>
      </c>
    </row>
    <row r="338" spans="1:42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IF(ISNA(VLOOKUP(C338,Вчера_КовиВак!C:C, 1, FALSE)),"ошибка",0)</f>
        <v>ошибка</v>
      </c>
      <c r="AD338" s="55"/>
      <c r="AE338" s="53" t="e">
        <f>D338-E338-VLOOKUP(C338, Вчера_КовиВак!C:BG, 2, FALSE)</f>
        <v>#N/A</v>
      </c>
      <c r="AF338" s="53" t="e">
        <f>F338-G338-VLOOKUP(C338, Вчера_КовиВак!C:BG, 4, FALSE)</f>
        <v>#N/A</v>
      </c>
      <c r="AG338" s="53" t="e">
        <f>H338-I338-VLOOKUP(C338, Вчера_КовиВак!C:BG, 6, FALSE)</f>
        <v>#N/A</v>
      </c>
      <c r="AH338" s="53" t="e">
        <f>J338-K338-VLOOKUP(C338, Вчера_КовиВак!C:BG, 8, FALSE)</f>
        <v>#N/A</v>
      </c>
      <c r="AI338" s="53" t="e">
        <f>L338-M338-VLOOKUP(C338, Вчера_КовиВак!C:BG, 10, FALSE)</f>
        <v>#N/A</v>
      </c>
      <c r="AJ338" s="53" t="e">
        <f>N338-O338-VLOOKUP(C338, Вчера_КовиВак!C:BG, 12, FALSE)</f>
        <v>#N/A</v>
      </c>
      <c r="AK338" s="53" t="e">
        <f>P338-Q338-VLOOKUP(C338, Вчера_КовиВак!C:BG, 14, FALSE)</f>
        <v>#N/A</v>
      </c>
      <c r="AL338" s="53" t="e">
        <f>R338-S338-VLOOKUP(C338, Вчера_КовиВак!C:BG, 16, FALSE)</f>
        <v>#N/A</v>
      </c>
      <c r="AM338" s="53" t="e">
        <f>T338-U338-VLOOKUP(C338, Вчера_КовиВак!C:BG, 18, FALSE)</f>
        <v>#N/A</v>
      </c>
      <c r="AN338" s="53" t="e">
        <f>V338-W338-VLOOKUP(C338, Вчера_КовиВак!C:BG, 20, FALSE)</f>
        <v>#N/A</v>
      </c>
      <c r="AO338" s="53" t="e">
        <f>X338-Y338-VLOOKUP(C338, Вчера_КовиВак!C:BG, 22, FALSE)</f>
        <v>#N/A</v>
      </c>
      <c r="AP338" s="53" t="e">
        <f>VLOOKUP(C338, Вчера_КовиВак!C:BG, 24, FALSE)+E338*2-U338-W338-Y338-Z338</f>
        <v>#N/A</v>
      </c>
    </row>
    <row r="339" spans="1:42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IF(ISNA(VLOOKUP(C339,Вчера_КовиВак!C:C, 1, FALSE)),"ошибка",0)</f>
        <v>ошибка</v>
      </c>
      <c r="AD339" s="55"/>
      <c r="AE339" s="53" t="e">
        <f>D339-E339-VLOOKUP(C339, Вчера_КовиВак!C:BG, 2, FALSE)</f>
        <v>#N/A</v>
      </c>
      <c r="AF339" s="53" t="e">
        <f>F339-G339-VLOOKUP(C339, Вчера_КовиВак!C:BG, 4, FALSE)</f>
        <v>#N/A</v>
      </c>
      <c r="AG339" s="53" t="e">
        <f>H339-I339-VLOOKUP(C339, Вчера_КовиВак!C:BG, 6, FALSE)</f>
        <v>#N/A</v>
      </c>
      <c r="AH339" s="53" t="e">
        <f>J339-K339-VLOOKUP(C339, Вчера_КовиВак!C:BG, 8, FALSE)</f>
        <v>#N/A</v>
      </c>
      <c r="AI339" s="53" t="e">
        <f>L339-M339-VLOOKUP(C339, Вчера_КовиВак!C:BG, 10, FALSE)</f>
        <v>#N/A</v>
      </c>
      <c r="AJ339" s="53" t="e">
        <f>N339-O339-VLOOKUP(C339, Вчера_КовиВак!C:BG, 12, FALSE)</f>
        <v>#N/A</v>
      </c>
      <c r="AK339" s="53" t="e">
        <f>P339-Q339-VLOOKUP(C339, Вчера_КовиВак!C:BG, 14, FALSE)</f>
        <v>#N/A</v>
      </c>
      <c r="AL339" s="53" t="e">
        <f>R339-S339-VLOOKUP(C339, Вчера_КовиВак!C:BG, 16, FALSE)</f>
        <v>#N/A</v>
      </c>
      <c r="AM339" s="53" t="e">
        <f>T339-U339-VLOOKUP(C339, Вчера_КовиВак!C:BG, 18, FALSE)</f>
        <v>#N/A</v>
      </c>
      <c r="AN339" s="53" t="e">
        <f>V339-W339-VLOOKUP(C339, Вчера_КовиВак!C:BG, 20, FALSE)</f>
        <v>#N/A</v>
      </c>
      <c r="AO339" s="53" t="e">
        <f>X339-Y339-VLOOKUP(C339, Вчера_КовиВак!C:BG, 22, FALSE)</f>
        <v>#N/A</v>
      </c>
      <c r="AP339" s="53" t="e">
        <f>VLOOKUP(C339, Вчера_КовиВак!C:BG, 24, FALSE)+E339*2-U339-W339-Y339-Z339</f>
        <v>#N/A</v>
      </c>
    </row>
    <row r="340" spans="1:42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IF(ISNA(VLOOKUP(C340,Вчера_КовиВак!C:C, 1, FALSE)),"ошибка",0)</f>
        <v>ошибка</v>
      </c>
      <c r="AD340" s="55"/>
      <c r="AE340" s="53" t="e">
        <f>D340-E340-VLOOKUP(C340, Вчера_КовиВак!C:BG, 2, FALSE)</f>
        <v>#N/A</v>
      </c>
      <c r="AF340" s="53" t="e">
        <f>F340-G340-VLOOKUP(C340, Вчера_КовиВак!C:BG, 4, FALSE)</f>
        <v>#N/A</v>
      </c>
      <c r="AG340" s="53" t="e">
        <f>H340-I340-VLOOKUP(C340, Вчера_КовиВак!C:BG, 6, FALSE)</f>
        <v>#N/A</v>
      </c>
      <c r="AH340" s="53" t="e">
        <f>J340-K340-VLOOKUP(C340, Вчера_КовиВак!C:BG, 8, FALSE)</f>
        <v>#N/A</v>
      </c>
      <c r="AI340" s="53" t="e">
        <f>L340-M340-VLOOKUP(C340, Вчера_КовиВак!C:BG, 10, FALSE)</f>
        <v>#N/A</v>
      </c>
      <c r="AJ340" s="53" t="e">
        <f>N340-O340-VLOOKUP(C340, Вчера_КовиВак!C:BG, 12, FALSE)</f>
        <v>#N/A</v>
      </c>
      <c r="AK340" s="53" t="e">
        <f>P340-Q340-VLOOKUP(C340, Вчера_КовиВак!C:BG, 14, FALSE)</f>
        <v>#N/A</v>
      </c>
      <c r="AL340" s="53" t="e">
        <f>R340-S340-VLOOKUP(C340, Вчера_КовиВак!C:BG, 16, FALSE)</f>
        <v>#N/A</v>
      </c>
      <c r="AM340" s="53" t="e">
        <f>T340-U340-VLOOKUP(C340, Вчера_КовиВак!C:BG, 18, FALSE)</f>
        <v>#N/A</v>
      </c>
      <c r="AN340" s="53" t="e">
        <f>V340-W340-VLOOKUP(C340, Вчера_КовиВак!C:BG, 20, FALSE)</f>
        <v>#N/A</v>
      </c>
      <c r="AO340" s="53" t="e">
        <f>X340-Y340-VLOOKUP(C340, Вчера_КовиВак!C:BG, 22, FALSE)</f>
        <v>#N/A</v>
      </c>
      <c r="AP340" s="53" t="e">
        <f>VLOOKUP(C340, Вчера_КовиВак!C:BG, 24, FALSE)+E340*2-U340-W340-Y340-Z340</f>
        <v>#N/A</v>
      </c>
    </row>
    <row r="341" spans="1:42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IF(ISNA(VLOOKUP(C341,Вчера_КовиВак!C:C, 1, FALSE)),"ошибка",0)</f>
        <v>ошибка</v>
      </c>
      <c r="AD341" s="55"/>
      <c r="AE341" s="53" t="e">
        <f>D341-E341-VLOOKUP(C341, Вчера_КовиВак!C:BG, 2, FALSE)</f>
        <v>#N/A</v>
      </c>
      <c r="AF341" s="53" t="e">
        <f>F341-G341-VLOOKUP(C341, Вчера_КовиВак!C:BG, 4, FALSE)</f>
        <v>#N/A</v>
      </c>
      <c r="AG341" s="53" t="e">
        <f>H341-I341-VLOOKUP(C341, Вчера_КовиВак!C:BG, 6, FALSE)</f>
        <v>#N/A</v>
      </c>
      <c r="AH341" s="53" t="e">
        <f>J341-K341-VLOOKUP(C341, Вчера_КовиВак!C:BG, 8, FALSE)</f>
        <v>#N/A</v>
      </c>
      <c r="AI341" s="53" t="e">
        <f>L341-M341-VLOOKUP(C341, Вчера_КовиВак!C:BG, 10, FALSE)</f>
        <v>#N/A</v>
      </c>
      <c r="AJ341" s="53" t="e">
        <f>N341-O341-VLOOKUP(C341, Вчера_КовиВак!C:BG, 12, FALSE)</f>
        <v>#N/A</v>
      </c>
      <c r="AK341" s="53" t="e">
        <f>P341-Q341-VLOOKUP(C341, Вчера_КовиВак!C:BG, 14, FALSE)</f>
        <v>#N/A</v>
      </c>
      <c r="AL341" s="53" t="e">
        <f>R341-S341-VLOOKUP(C341, Вчера_КовиВак!C:BG, 16, FALSE)</f>
        <v>#N/A</v>
      </c>
      <c r="AM341" s="53" t="e">
        <f>T341-U341-VLOOKUP(C341, Вчера_КовиВак!C:BG, 18, FALSE)</f>
        <v>#N/A</v>
      </c>
      <c r="AN341" s="53" t="e">
        <f>V341-W341-VLOOKUP(C341, Вчера_КовиВак!C:BG, 20, FALSE)</f>
        <v>#N/A</v>
      </c>
      <c r="AO341" s="53" t="e">
        <f>X341-Y341-VLOOKUP(C341, Вчера_КовиВак!C:BG, 22, FALSE)</f>
        <v>#N/A</v>
      </c>
      <c r="AP341" s="53" t="e">
        <f>VLOOKUP(C341, Вчера_КовиВак!C:BG, 24, FALSE)+E341*2-U341-W341-Y341-Z341</f>
        <v>#N/A</v>
      </c>
    </row>
    <row r="342" spans="1:42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IF(ISNA(VLOOKUP(C342,Вчера_КовиВак!C:C, 1, FALSE)),"ошибка",0)</f>
        <v>ошибка</v>
      </c>
      <c r="AD342" s="55"/>
      <c r="AE342" s="53" t="e">
        <f>D342-E342-VLOOKUP(C342, Вчера_КовиВак!C:BG, 2, FALSE)</f>
        <v>#N/A</v>
      </c>
      <c r="AF342" s="53" t="e">
        <f>F342-G342-VLOOKUP(C342, Вчера_КовиВак!C:BG, 4, FALSE)</f>
        <v>#N/A</v>
      </c>
      <c r="AG342" s="53" t="e">
        <f>H342-I342-VLOOKUP(C342, Вчера_КовиВак!C:BG, 6, FALSE)</f>
        <v>#N/A</v>
      </c>
      <c r="AH342" s="53" t="e">
        <f>J342-K342-VLOOKUP(C342, Вчера_КовиВак!C:BG, 8, FALSE)</f>
        <v>#N/A</v>
      </c>
      <c r="AI342" s="53" t="e">
        <f>L342-M342-VLOOKUP(C342, Вчера_КовиВак!C:BG, 10, FALSE)</f>
        <v>#N/A</v>
      </c>
      <c r="AJ342" s="53" t="e">
        <f>N342-O342-VLOOKUP(C342, Вчера_КовиВак!C:BG, 12, FALSE)</f>
        <v>#N/A</v>
      </c>
      <c r="AK342" s="53" t="e">
        <f>P342-Q342-VLOOKUP(C342, Вчера_КовиВак!C:BG, 14, FALSE)</f>
        <v>#N/A</v>
      </c>
      <c r="AL342" s="53" t="e">
        <f>R342-S342-VLOOKUP(C342, Вчера_КовиВак!C:BG, 16, FALSE)</f>
        <v>#N/A</v>
      </c>
      <c r="AM342" s="53" t="e">
        <f>T342-U342-VLOOKUP(C342, Вчера_КовиВак!C:BG, 18, FALSE)</f>
        <v>#N/A</v>
      </c>
      <c r="AN342" s="53" t="e">
        <f>V342-W342-VLOOKUP(C342, Вчера_КовиВак!C:BG, 20, FALSE)</f>
        <v>#N/A</v>
      </c>
      <c r="AO342" s="53" t="e">
        <f>X342-Y342-VLOOKUP(C342, Вчера_КовиВак!C:BG, 22, FALSE)</f>
        <v>#N/A</v>
      </c>
      <c r="AP342" s="53" t="e">
        <f>VLOOKUP(C342, Вчера_КовиВак!C:BG, 24, FALSE)+E342*2-U342-W342-Y342-Z342</f>
        <v>#N/A</v>
      </c>
    </row>
    <row r="343" spans="1:42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IF(ISNA(VLOOKUP(C343,Вчера_КовиВак!C:C, 1, FALSE)),"ошибка",0)</f>
        <v>ошибка</v>
      </c>
      <c r="AD343" s="55"/>
      <c r="AE343" s="53" t="e">
        <f>D343-E343-VLOOKUP(C343, Вчера_КовиВак!C:BG, 2, FALSE)</f>
        <v>#N/A</v>
      </c>
      <c r="AF343" s="53" t="e">
        <f>F343-G343-VLOOKUP(C343, Вчера_КовиВак!C:BG, 4, FALSE)</f>
        <v>#N/A</v>
      </c>
      <c r="AG343" s="53" t="e">
        <f>H343-I343-VLOOKUP(C343, Вчера_КовиВак!C:BG, 6, FALSE)</f>
        <v>#N/A</v>
      </c>
      <c r="AH343" s="53" t="e">
        <f>J343-K343-VLOOKUP(C343, Вчера_КовиВак!C:BG, 8, FALSE)</f>
        <v>#N/A</v>
      </c>
      <c r="AI343" s="53" t="e">
        <f>L343-M343-VLOOKUP(C343, Вчера_КовиВак!C:BG, 10, FALSE)</f>
        <v>#N/A</v>
      </c>
      <c r="AJ343" s="53" t="e">
        <f>N343-O343-VLOOKUP(C343, Вчера_КовиВак!C:BG, 12, FALSE)</f>
        <v>#N/A</v>
      </c>
      <c r="AK343" s="53" t="e">
        <f>P343-Q343-VLOOKUP(C343, Вчера_КовиВак!C:BG, 14, FALSE)</f>
        <v>#N/A</v>
      </c>
      <c r="AL343" s="53" t="e">
        <f>R343-S343-VLOOKUP(C343, Вчера_КовиВак!C:BG, 16, FALSE)</f>
        <v>#N/A</v>
      </c>
      <c r="AM343" s="53" t="e">
        <f>T343-U343-VLOOKUP(C343, Вчера_КовиВак!C:BG, 18, FALSE)</f>
        <v>#N/A</v>
      </c>
      <c r="AN343" s="53" t="e">
        <f>V343-W343-VLOOKUP(C343, Вчера_КовиВак!C:BG, 20, FALSE)</f>
        <v>#N/A</v>
      </c>
      <c r="AO343" s="53" t="e">
        <f>X343-Y343-VLOOKUP(C343, Вчера_КовиВак!C:BG, 22, FALSE)</f>
        <v>#N/A</v>
      </c>
      <c r="AP343" s="53" t="e">
        <f>VLOOKUP(C343, Вчера_КовиВак!C:BG, 24, FALSE)+E343*2-U343-W343-Y343-Z343</f>
        <v>#N/A</v>
      </c>
    </row>
    <row r="344" spans="1:42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IF(ISNA(VLOOKUP(C344,Вчера_КовиВак!C:C, 1, FALSE)),"ошибка",0)</f>
        <v>ошибка</v>
      </c>
      <c r="AD344" s="55"/>
      <c r="AE344" s="53" t="e">
        <f>D344-E344-VLOOKUP(C344, Вчера_КовиВак!C:BG, 2, FALSE)</f>
        <v>#N/A</v>
      </c>
      <c r="AF344" s="53" t="e">
        <f>F344-G344-VLOOKUP(C344, Вчера_КовиВак!C:BG, 4, FALSE)</f>
        <v>#N/A</v>
      </c>
      <c r="AG344" s="53" t="e">
        <f>H344-I344-VLOOKUP(C344, Вчера_КовиВак!C:BG, 6, FALSE)</f>
        <v>#N/A</v>
      </c>
      <c r="AH344" s="53" t="e">
        <f>J344-K344-VLOOKUP(C344, Вчера_КовиВак!C:BG, 8, FALSE)</f>
        <v>#N/A</v>
      </c>
      <c r="AI344" s="53" t="e">
        <f>L344-M344-VLOOKUP(C344, Вчера_КовиВак!C:BG, 10, FALSE)</f>
        <v>#N/A</v>
      </c>
      <c r="AJ344" s="53" t="e">
        <f>N344-O344-VLOOKUP(C344, Вчера_КовиВак!C:BG, 12, FALSE)</f>
        <v>#N/A</v>
      </c>
      <c r="AK344" s="53" t="e">
        <f>P344-Q344-VLOOKUP(C344, Вчера_КовиВак!C:BG, 14, FALSE)</f>
        <v>#N/A</v>
      </c>
      <c r="AL344" s="53" t="e">
        <f>R344-S344-VLOOKUP(C344, Вчера_КовиВак!C:BG, 16, FALSE)</f>
        <v>#N/A</v>
      </c>
      <c r="AM344" s="53" t="e">
        <f>T344-U344-VLOOKUP(C344, Вчера_КовиВак!C:BG, 18, FALSE)</f>
        <v>#N/A</v>
      </c>
      <c r="AN344" s="53" t="e">
        <f>V344-W344-VLOOKUP(C344, Вчера_КовиВак!C:BG, 20, FALSE)</f>
        <v>#N/A</v>
      </c>
      <c r="AO344" s="53" t="e">
        <f>X344-Y344-VLOOKUP(C344, Вчера_КовиВак!C:BG, 22, FALSE)</f>
        <v>#N/A</v>
      </c>
      <c r="AP344" s="53" t="e">
        <f>VLOOKUP(C344, Вчера_КовиВак!C:BG, 24, FALSE)+E344*2-U344-W344-Y344-Z344</f>
        <v>#N/A</v>
      </c>
    </row>
    <row r="345" spans="1:42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IF(ISNA(VLOOKUP(C345,Вчера_КовиВак!C:C, 1, FALSE)),"ошибка",0)</f>
        <v>ошибка</v>
      </c>
      <c r="AD345" s="55"/>
      <c r="AE345" s="53" t="e">
        <f>D345-E345-VLOOKUP(C345, Вчера_КовиВак!C:BG, 2, FALSE)</f>
        <v>#N/A</v>
      </c>
      <c r="AF345" s="53" t="e">
        <f>F345-G345-VLOOKUP(C345, Вчера_КовиВак!C:BG, 4, FALSE)</f>
        <v>#N/A</v>
      </c>
      <c r="AG345" s="53" t="e">
        <f>H345-I345-VLOOKUP(C345, Вчера_КовиВак!C:BG, 6, FALSE)</f>
        <v>#N/A</v>
      </c>
      <c r="AH345" s="53" t="e">
        <f>J345-K345-VLOOKUP(C345, Вчера_КовиВак!C:BG, 8, FALSE)</f>
        <v>#N/A</v>
      </c>
      <c r="AI345" s="53" t="e">
        <f>L345-M345-VLOOKUP(C345, Вчера_КовиВак!C:BG, 10, FALSE)</f>
        <v>#N/A</v>
      </c>
      <c r="AJ345" s="53" t="e">
        <f>N345-O345-VLOOKUP(C345, Вчера_КовиВак!C:BG, 12, FALSE)</f>
        <v>#N/A</v>
      </c>
      <c r="AK345" s="53" t="e">
        <f>P345-Q345-VLOOKUP(C345, Вчера_КовиВак!C:BG, 14, FALSE)</f>
        <v>#N/A</v>
      </c>
      <c r="AL345" s="53" t="e">
        <f>R345-S345-VLOOKUP(C345, Вчера_КовиВак!C:BG, 16, FALSE)</f>
        <v>#N/A</v>
      </c>
      <c r="AM345" s="53" t="e">
        <f>T345-U345-VLOOKUP(C345, Вчера_КовиВак!C:BG, 18, FALSE)</f>
        <v>#N/A</v>
      </c>
      <c r="AN345" s="53" t="e">
        <f>V345-W345-VLOOKUP(C345, Вчера_КовиВак!C:BG, 20, FALSE)</f>
        <v>#N/A</v>
      </c>
      <c r="AO345" s="53" t="e">
        <f>X345-Y345-VLOOKUP(C345, Вчера_КовиВак!C:BG, 22, FALSE)</f>
        <v>#N/A</v>
      </c>
      <c r="AP345" s="53" t="e">
        <f>VLOOKUP(C345, Вчера_КовиВак!C:BG, 24, FALSE)+E345*2-U345-W345-Y345-Z345</f>
        <v>#N/A</v>
      </c>
    </row>
    <row r="346" spans="1:42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IF(ISNA(VLOOKUP(C346,Вчера_КовиВак!C:C, 1, FALSE)),"ошибка",0)</f>
        <v>ошибка</v>
      </c>
      <c r="AD346" s="55"/>
      <c r="AE346" s="53" t="e">
        <f>D346-E346-VLOOKUP(C346, Вчера_КовиВак!C:BG, 2, FALSE)</f>
        <v>#N/A</v>
      </c>
      <c r="AF346" s="53" t="e">
        <f>F346-G346-VLOOKUP(C346, Вчера_КовиВак!C:BG, 4, FALSE)</f>
        <v>#N/A</v>
      </c>
      <c r="AG346" s="53" t="e">
        <f>H346-I346-VLOOKUP(C346, Вчера_КовиВак!C:BG, 6, FALSE)</f>
        <v>#N/A</v>
      </c>
      <c r="AH346" s="53" t="e">
        <f>J346-K346-VLOOKUP(C346, Вчера_КовиВак!C:BG, 8, FALSE)</f>
        <v>#N/A</v>
      </c>
      <c r="AI346" s="53" t="e">
        <f>L346-M346-VLOOKUP(C346, Вчера_КовиВак!C:BG, 10, FALSE)</f>
        <v>#N/A</v>
      </c>
      <c r="AJ346" s="53" t="e">
        <f>N346-O346-VLOOKUP(C346, Вчера_КовиВак!C:BG, 12, FALSE)</f>
        <v>#N/A</v>
      </c>
      <c r="AK346" s="53" t="e">
        <f>P346-Q346-VLOOKUP(C346, Вчера_КовиВак!C:BG, 14, FALSE)</f>
        <v>#N/A</v>
      </c>
      <c r="AL346" s="53" t="e">
        <f>R346-S346-VLOOKUP(C346, Вчера_КовиВак!C:BG, 16, FALSE)</f>
        <v>#N/A</v>
      </c>
      <c r="AM346" s="53" t="e">
        <f>T346-U346-VLOOKUP(C346, Вчера_КовиВак!C:BG, 18, FALSE)</f>
        <v>#N/A</v>
      </c>
      <c r="AN346" s="53" t="e">
        <f>V346-W346-VLOOKUP(C346, Вчера_КовиВак!C:BG, 20, FALSE)</f>
        <v>#N/A</v>
      </c>
      <c r="AO346" s="53" t="e">
        <f>X346-Y346-VLOOKUP(C346, Вчера_КовиВак!C:BG, 22, FALSE)</f>
        <v>#N/A</v>
      </c>
      <c r="AP346" s="53" t="e">
        <f>VLOOKUP(C346, Вчера_КовиВак!C:BG, 24, FALSE)+E346*2-U346-W346-Y346-Z346</f>
        <v>#N/A</v>
      </c>
    </row>
    <row r="347" spans="1:42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IF(ISNA(VLOOKUP(C347,Вчера_КовиВак!C:C, 1, FALSE)),"ошибка",0)</f>
        <v>ошибка</v>
      </c>
      <c r="AD347" s="55"/>
      <c r="AE347" s="53" t="e">
        <f>D347-E347-VLOOKUP(C347, Вчера_КовиВак!C:BG, 2, FALSE)</f>
        <v>#N/A</v>
      </c>
      <c r="AF347" s="53" t="e">
        <f>F347-G347-VLOOKUP(C347, Вчера_КовиВак!C:BG, 4, FALSE)</f>
        <v>#N/A</v>
      </c>
      <c r="AG347" s="53" t="e">
        <f>H347-I347-VLOOKUP(C347, Вчера_КовиВак!C:BG, 6, FALSE)</f>
        <v>#N/A</v>
      </c>
      <c r="AH347" s="53" t="e">
        <f>J347-K347-VLOOKUP(C347, Вчера_КовиВак!C:BG, 8, FALSE)</f>
        <v>#N/A</v>
      </c>
      <c r="AI347" s="53" t="e">
        <f>L347-M347-VLOOKUP(C347, Вчера_КовиВак!C:BG, 10, FALSE)</f>
        <v>#N/A</v>
      </c>
      <c r="AJ347" s="53" t="e">
        <f>N347-O347-VLOOKUP(C347, Вчера_КовиВак!C:BG, 12, FALSE)</f>
        <v>#N/A</v>
      </c>
      <c r="AK347" s="53" t="e">
        <f>P347-Q347-VLOOKUP(C347, Вчера_КовиВак!C:BG, 14, FALSE)</f>
        <v>#N/A</v>
      </c>
      <c r="AL347" s="53" t="e">
        <f>R347-S347-VLOOKUP(C347, Вчера_КовиВак!C:BG, 16, FALSE)</f>
        <v>#N/A</v>
      </c>
      <c r="AM347" s="53" t="e">
        <f>T347-U347-VLOOKUP(C347, Вчера_КовиВак!C:BG, 18, FALSE)</f>
        <v>#N/A</v>
      </c>
      <c r="AN347" s="53" t="e">
        <f>V347-W347-VLOOKUP(C347, Вчера_КовиВак!C:BG, 20, FALSE)</f>
        <v>#N/A</v>
      </c>
      <c r="AO347" s="53" t="e">
        <f>X347-Y347-VLOOKUP(C347, Вчера_КовиВак!C:BG, 22, FALSE)</f>
        <v>#N/A</v>
      </c>
      <c r="AP347" s="53" t="e">
        <f>VLOOKUP(C347, Вчера_КовиВак!C:BG, 24, FALSE)+E347*2-U347-W347-Y347-Z347</f>
        <v>#N/A</v>
      </c>
    </row>
    <row r="348" spans="1:42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IF(ISNA(VLOOKUP(C348,Вчера_КовиВак!C:C, 1, FALSE)),"ошибка",0)</f>
        <v>ошибка</v>
      </c>
      <c r="AD348" s="55"/>
      <c r="AE348" s="53" t="e">
        <f>D348-E348-VLOOKUP(C348, Вчера_КовиВак!C:BG, 2, FALSE)</f>
        <v>#N/A</v>
      </c>
      <c r="AF348" s="53" t="e">
        <f>F348-G348-VLOOKUP(C348, Вчера_КовиВак!C:BG, 4, FALSE)</f>
        <v>#N/A</v>
      </c>
      <c r="AG348" s="53" t="e">
        <f>H348-I348-VLOOKUP(C348, Вчера_КовиВак!C:BG, 6, FALSE)</f>
        <v>#N/A</v>
      </c>
      <c r="AH348" s="53" t="e">
        <f>J348-K348-VLOOKUP(C348, Вчера_КовиВак!C:BG, 8, FALSE)</f>
        <v>#N/A</v>
      </c>
      <c r="AI348" s="53" t="e">
        <f>L348-M348-VLOOKUP(C348, Вчера_КовиВак!C:BG, 10, FALSE)</f>
        <v>#N/A</v>
      </c>
      <c r="AJ348" s="53" t="e">
        <f>N348-O348-VLOOKUP(C348, Вчера_КовиВак!C:BG, 12, FALSE)</f>
        <v>#N/A</v>
      </c>
      <c r="AK348" s="53" t="e">
        <f>P348-Q348-VLOOKUP(C348, Вчера_КовиВак!C:BG, 14, FALSE)</f>
        <v>#N/A</v>
      </c>
      <c r="AL348" s="53" t="e">
        <f>R348-S348-VLOOKUP(C348, Вчера_КовиВак!C:BG, 16, FALSE)</f>
        <v>#N/A</v>
      </c>
      <c r="AM348" s="53" t="e">
        <f>T348-U348-VLOOKUP(C348, Вчера_КовиВак!C:BG, 18, FALSE)</f>
        <v>#N/A</v>
      </c>
      <c r="AN348" s="53" t="e">
        <f>V348-W348-VLOOKUP(C348, Вчера_КовиВак!C:BG, 20, FALSE)</f>
        <v>#N/A</v>
      </c>
      <c r="AO348" s="53" t="e">
        <f>X348-Y348-VLOOKUP(C348, Вчера_КовиВак!C:BG, 22, FALSE)</f>
        <v>#N/A</v>
      </c>
      <c r="AP348" s="53" t="e">
        <f>VLOOKUP(C348, Вчера_КовиВак!C:BG, 24, FALSE)+E348*2-U348-W348-Y348-Z348</f>
        <v>#N/A</v>
      </c>
    </row>
    <row r="349" spans="1:42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IF(ISNA(VLOOKUP(C349,Вчера_КовиВак!C:C, 1, FALSE)),"ошибка",0)</f>
        <v>ошибка</v>
      </c>
      <c r="AD349" s="55"/>
      <c r="AE349" s="53" t="e">
        <f>D349-E349-VLOOKUP(C349, Вчера_КовиВак!C:BG, 2, FALSE)</f>
        <v>#N/A</v>
      </c>
      <c r="AF349" s="53" t="e">
        <f>F349-G349-VLOOKUP(C349, Вчера_КовиВак!C:BG, 4, FALSE)</f>
        <v>#N/A</v>
      </c>
      <c r="AG349" s="53" t="e">
        <f>H349-I349-VLOOKUP(C349, Вчера_КовиВак!C:BG, 6, FALSE)</f>
        <v>#N/A</v>
      </c>
      <c r="AH349" s="53" t="e">
        <f>J349-K349-VLOOKUP(C349, Вчера_КовиВак!C:BG, 8, FALSE)</f>
        <v>#N/A</v>
      </c>
      <c r="AI349" s="53" t="e">
        <f>L349-M349-VLOOKUP(C349, Вчера_КовиВак!C:BG, 10, FALSE)</f>
        <v>#N/A</v>
      </c>
      <c r="AJ349" s="53" t="e">
        <f>N349-O349-VLOOKUP(C349, Вчера_КовиВак!C:BG, 12, FALSE)</f>
        <v>#N/A</v>
      </c>
      <c r="AK349" s="53" t="e">
        <f>P349-Q349-VLOOKUP(C349, Вчера_КовиВак!C:BG, 14, FALSE)</f>
        <v>#N/A</v>
      </c>
      <c r="AL349" s="53" t="e">
        <f>R349-S349-VLOOKUP(C349, Вчера_КовиВак!C:BG, 16, FALSE)</f>
        <v>#N/A</v>
      </c>
      <c r="AM349" s="53" t="e">
        <f>T349-U349-VLOOKUP(C349, Вчера_КовиВак!C:BG, 18, FALSE)</f>
        <v>#N/A</v>
      </c>
      <c r="AN349" s="53" t="e">
        <f>V349-W349-VLOOKUP(C349, Вчера_КовиВак!C:BG, 20, FALSE)</f>
        <v>#N/A</v>
      </c>
      <c r="AO349" s="53" t="e">
        <f>X349-Y349-VLOOKUP(C349, Вчера_КовиВак!C:BG, 22, FALSE)</f>
        <v>#N/A</v>
      </c>
      <c r="AP349" s="53" t="e">
        <f>VLOOKUP(C349, Вчера_КовиВак!C:BG, 24, FALSE)+E349*2-U349-W349-Y349-Z349</f>
        <v>#N/A</v>
      </c>
    </row>
    <row r="350" spans="1:42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IF(ISNA(VLOOKUP(C350,Вчера_КовиВак!C:C, 1, FALSE)),"ошибка",0)</f>
        <v>ошибка</v>
      </c>
      <c r="AD350" s="55"/>
      <c r="AE350" s="53" t="e">
        <f>D350-E350-VLOOKUP(C350, Вчера_КовиВак!C:BG, 2, FALSE)</f>
        <v>#N/A</v>
      </c>
      <c r="AF350" s="53" t="e">
        <f>F350-G350-VLOOKUP(C350, Вчера_КовиВак!C:BG, 4, FALSE)</f>
        <v>#N/A</v>
      </c>
      <c r="AG350" s="53" t="e">
        <f>H350-I350-VLOOKUP(C350, Вчера_КовиВак!C:BG, 6, FALSE)</f>
        <v>#N/A</v>
      </c>
      <c r="AH350" s="53" t="e">
        <f>J350-K350-VLOOKUP(C350, Вчера_КовиВак!C:BG, 8, FALSE)</f>
        <v>#N/A</v>
      </c>
      <c r="AI350" s="53" t="e">
        <f>L350-M350-VLOOKUP(C350, Вчера_КовиВак!C:BG, 10, FALSE)</f>
        <v>#N/A</v>
      </c>
      <c r="AJ350" s="53" t="e">
        <f>N350-O350-VLOOKUP(C350, Вчера_КовиВак!C:BG, 12, FALSE)</f>
        <v>#N/A</v>
      </c>
      <c r="AK350" s="53" t="e">
        <f>P350-Q350-VLOOKUP(C350, Вчера_КовиВак!C:BG, 14, FALSE)</f>
        <v>#N/A</v>
      </c>
      <c r="AL350" s="53" t="e">
        <f>R350-S350-VLOOKUP(C350, Вчера_КовиВак!C:BG, 16, FALSE)</f>
        <v>#N/A</v>
      </c>
      <c r="AM350" s="53" t="e">
        <f>T350-U350-VLOOKUP(C350, Вчера_КовиВак!C:BG, 18, FALSE)</f>
        <v>#N/A</v>
      </c>
      <c r="AN350" s="53" t="e">
        <f>V350-W350-VLOOKUP(C350, Вчера_КовиВак!C:BG, 20, FALSE)</f>
        <v>#N/A</v>
      </c>
      <c r="AO350" s="53" t="e">
        <f>X350-Y350-VLOOKUP(C350, Вчера_КовиВак!C:BG, 22, FALSE)</f>
        <v>#N/A</v>
      </c>
      <c r="AP350" s="53" t="e">
        <f>VLOOKUP(C350, Вчера_КовиВак!C:BG, 24, FALSE)+E350*2-U350-W350-Y350-Z350</f>
        <v>#N/A</v>
      </c>
    </row>
    <row r="351" spans="1:42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IF(ISNA(VLOOKUP(C351,Вчера_КовиВак!C:C, 1, FALSE)),"ошибка",0)</f>
        <v>ошибка</v>
      </c>
      <c r="AD351" s="55"/>
      <c r="AE351" s="53" t="e">
        <f>D351-E351-VLOOKUP(C351, Вчера_КовиВак!C:BG, 2, FALSE)</f>
        <v>#N/A</v>
      </c>
      <c r="AF351" s="53" t="e">
        <f>F351-G351-VLOOKUP(C351, Вчера_КовиВак!C:BG, 4, FALSE)</f>
        <v>#N/A</v>
      </c>
      <c r="AG351" s="53" t="e">
        <f>H351-I351-VLOOKUP(C351, Вчера_КовиВак!C:BG, 6, FALSE)</f>
        <v>#N/A</v>
      </c>
      <c r="AH351" s="53" t="e">
        <f>J351-K351-VLOOKUP(C351, Вчера_КовиВак!C:BG, 8, FALSE)</f>
        <v>#N/A</v>
      </c>
      <c r="AI351" s="53" t="e">
        <f>L351-M351-VLOOKUP(C351, Вчера_КовиВак!C:BG, 10, FALSE)</f>
        <v>#N/A</v>
      </c>
      <c r="AJ351" s="53" t="e">
        <f>N351-O351-VLOOKUP(C351, Вчера_КовиВак!C:BG, 12, FALSE)</f>
        <v>#N/A</v>
      </c>
      <c r="AK351" s="53" t="e">
        <f>P351-Q351-VLOOKUP(C351, Вчера_КовиВак!C:BG, 14, FALSE)</f>
        <v>#N/A</v>
      </c>
      <c r="AL351" s="53" t="e">
        <f>R351-S351-VLOOKUP(C351, Вчера_КовиВак!C:BG, 16, FALSE)</f>
        <v>#N/A</v>
      </c>
      <c r="AM351" s="53" t="e">
        <f>T351-U351-VLOOKUP(C351, Вчера_КовиВак!C:BG, 18, FALSE)</f>
        <v>#N/A</v>
      </c>
      <c r="AN351" s="53" t="e">
        <f>V351-W351-VLOOKUP(C351, Вчера_КовиВак!C:BG, 20, FALSE)</f>
        <v>#N/A</v>
      </c>
      <c r="AO351" s="53" t="e">
        <f>X351-Y351-VLOOKUP(C351, Вчера_КовиВак!C:BG, 22, FALSE)</f>
        <v>#N/A</v>
      </c>
      <c r="AP351" s="53" t="e">
        <f>VLOOKUP(C351, Вчера_КовиВак!C:BG, 24, FALSE)+E351*2-U351-W351-Y351-Z351</f>
        <v>#N/A</v>
      </c>
    </row>
    <row r="352" spans="1:42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IF(ISNA(VLOOKUP(C352,Вчера_КовиВак!C:C, 1, FALSE)),"ошибка",0)</f>
        <v>ошибка</v>
      </c>
      <c r="AD352" s="55"/>
      <c r="AE352" s="53" t="e">
        <f>D352-E352-VLOOKUP(C352, Вчера_КовиВак!C:BG, 2, FALSE)</f>
        <v>#N/A</v>
      </c>
      <c r="AF352" s="53" t="e">
        <f>F352-G352-VLOOKUP(C352, Вчера_КовиВак!C:BG, 4, FALSE)</f>
        <v>#N/A</v>
      </c>
      <c r="AG352" s="53" t="e">
        <f>H352-I352-VLOOKUP(C352, Вчера_КовиВак!C:BG, 6, FALSE)</f>
        <v>#N/A</v>
      </c>
      <c r="AH352" s="53" t="e">
        <f>J352-K352-VLOOKUP(C352, Вчера_КовиВак!C:BG, 8, FALSE)</f>
        <v>#N/A</v>
      </c>
      <c r="AI352" s="53" t="e">
        <f>L352-M352-VLOOKUP(C352, Вчера_КовиВак!C:BG, 10, FALSE)</f>
        <v>#N/A</v>
      </c>
      <c r="AJ352" s="53" t="e">
        <f>N352-O352-VLOOKUP(C352, Вчера_КовиВак!C:BG, 12, FALSE)</f>
        <v>#N/A</v>
      </c>
      <c r="AK352" s="53" t="e">
        <f>P352-Q352-VLOOKUP(C352, Вчера_КовиВак!C:BG, 14, FALSE)</f>
        <v>#N/A</v>
      </c>
      <c r="AL352" s="53" t="e">
        <f>R352-S352-VLOOKUP(C352, Вчера_КовиВак!C:BG, 16, FALSE)</f>
        <v>#N/A</v>
      </c>
      <c r="AM352" s="53" t="e">
        <f>T352-U352-VLOOKUP(C352, Вчера_КовиВак!C:BG, 18, FALSE)</f>
        <v>#N/A</v>
      </c>
      <c r="AN352" s="53" t="e">
        <f>V352-W352-VLOOKUP(C352, Вчера_КовиВак!C:BG, 20, FALSE)</f>
        <v>#N/A</v>
      </c>
      <c r="AO352" s="53" t="e">
        <f>X352-Y352-VLOOKUP(C352, Вчера_КовиВак!C:BG, 22, FALSE)</f>
        <v>#N/A</v>
      </c>
      <c r="AP352" s="53" t="e">
        <f>VLOOKUP(C352, Вчера_КовиВак!C:BG, 24, FALSE)+E352*2-U352-W352-Y352-Z352</f>
        <v>#N/A</v>
      </c>
    </row>
    <row r="353" spans="1:42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IF(ISNA(VLOOKUP(C353,Вчера_КовиВак!C:C, 1, FALSE)),"ошибка",0)</f>
        <v>ошибка</v>
      </c>
      <c r="AD353" s="55"/>
      <c r="AE353" s="53" t="e">
        <f>D353-E353-VLOOKUP(C353, Вчера_КовиВак!C:BG, 2, FALSE)</f>
        <v>#N/A</v>
      </c>
      <c r="AF353" s="53" t="e">
        <f>F353-G353-VLOOKUP(C353, Вчера_КовиВак!C:BG, 4, FALSE)</f>
        <v>#N/A</v>
      </c>
      <c r="AG353" s="53" t="e">
        <f>H353-I353-VLOOKUP(C353, Вчера_КовиВак!C:BG, 6, FALSE)</f>
        <v>#N/A</v>
      </c>
      <c r="AH353" s="53" t="e">
        <f>J353-K353-VLOOKUP(C353, Вчера_КовиВак!C:BG, 8, FALSE)</f>
        <v>#N/A</v>
      </c>
      <c r="AI353" s="53" t="e">
        <f>L353-M353-VLOOKUP(C353, Вчера_КовиВак!C:BG, 10, FALSE)</f>
        <v>#N/A</v>
      </c>
      <c r="AJ353" s="53" t="e">
        <f>N353-O353-VLOOKUP(C353, Вчера_КовиВак!C:BG, 12, FALSE)</f>
        <v>#N/A</v>
      </c>
      <c r="AK353" s="53" t="e">
        <f>P353-Q353-VLOOKUP(C353, Вчера_КовиВак!C:BG, 14, FALSE)</f>
        <v>#N/A</v>
      </c>
      <c r="AL353" s="53" t="e">
        <f>R353-S353-VLOOKUP(C353, Вчера_КовиВак!C:BG, 16, FALSE)</f>
        <v>#N/A</v>
      </c>
      <c r="AM353" s="53" t="e">
        <f>T353-U353-VLOOKUP(C353, Вчера_КовиВак!C:BG, 18, FALSE)</f>
        <v>#N/A</v>
      </c>
      <c r="AN353" s="53" t="e">
        <f>V353-W353-VLOOKUP(C353, Вчера_КовиВак!C:BG, 20, FALSE)</f>
        <v>#N/A</v>
      </c>
      <c r="AO353" s="53" t="e">
        <f>X353-Y353-VLOOKUP(C353, Вчера_КовиВак!C:BG, 22, FALSE)</f>
        <v>#N/A</v>
      </c>
      <c r="AP353" s="53" t="e">
        <f>VLOOKUP(C353, Вчера_КовиВак!C:BG, 24, FALSE)+E353*2-U353-W353-Y353-Z353</f>
        <v>#N/A</v>
      </c>
    </row>
    <row r="354" spans="1:42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IF(ISNA(VLOOKUP(C354,Вчера_КовиВак!C:C, 1, FALSE)),"ошибка",0)</f>
        <v>ошибка</v>
      </c>
      <c r="AD354" s="55"/>
      <c r="AE354" s="53" t="e">
        <f>D354-E354-VLOOKUP(C354, Вчера_КовиВак!C:BG, 2, FALSE)</f>
        <v>#N/A</v>
      </c>
      <c r="AF354" s="53" t="e">
        <f>F354-G354-VLOOKUP(C354, Вчера_КовиВак!C:BG, 4, FALSE)</f>
        <v>#N/A</v>
      </c>
      <c r="AG354" s="53" t="e">
        <f>H354-I354-VLOOKUP(C354, Вчера_КовиВак!C:BG, 6, FALSE)</f>
        <v>#N/A</v>
      </c>
      <c r="AH354" s="53" t="e">
        <f>J354-K354-VLOOKUP(C354, Вчера_КовиВак!C:BG, 8, FALSE)</f>
        <v>#N/A</v>
      </c>
      <c r="AI354" s="53" t="e">
        <f>L354-M354-VLOOKUP(C354, Вчера_КовиВак!C:BG, 10, FALSE)</f>
        <v>#N/A</v>
      </c>
      <c r="AJ354" s="53" t="e">
        <f>N354-O354-VLOOKUP(C354, Вчера_КовиВак!C:BG, 12, FALSE)</f>
        <v>#N/A</v>
      </c>
      <c r="AK354" s="53" t="e">
        <f>P354-Q354-VLOOKUP(C354, Вчера_КовиВак!C:BG, 14, FALSE)</f>
        <v>#N/A</v>
      </c>
      <c r="AL354" s="53" t="e">
        <f>R354-S354-VLOOKUP(C354, Вчера_КовиВак!C:BG, 16, FALSE)</f>
        <v>#N/A</v>
      </c>
      <c r="AM354" s="53" t="e">
        <f>T354-U354-VLOOKUP(C354, Вчера_КовиВак!C:BG, 18, FALSE)</f>
        <v>#N/A</v>
      </c>
      <c r="AN354" s="53" t="e">
        <f>V354-W354-VLOOKUP(C354, Вчера_КовиВак!C:BG, 20, FALSE)</f>
        <v>#N/A</v>
      </c>
      <c r="AO354" s="53" t="e">
        <f>X354-Y354-VLOOKUP(C354, Вчера_КовиВак!C:BG, 22, FALSE)</f>
        <v>#N/A</v>
      </c>
      <c r="AP354" s="53" t="e">
        <f>VLOOKUP(C354, Вчера_КовиВак!C:BG, 24, FALSE)+E354*2-U354-W354-Y354-Z354</f>
        <v>#N/A</v>
      </c>
    </row>
    <row r="355" spans="1:42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IF(ISNA(VLOOKUP(C355,Вчера_КовиВак!C:C, 1, FALSE)),"ошибка",0)</f>
        <v>ошибка</v>
      </c>
      <c r="AD355" s="55"/>
      <c r="AE355" s="53" t="e">
        <f>D355-E355-VLOOKUP(C355, Вчера_КовиВак!C:BG, 2, FALSE)</f>
        <v>#N/A</v>
      </c>
      <c r="AF355" s="53" t="e">
        <f>F355-G355-VLOOKUP(C355, Вчера_КовиВак!C:BG, 4, FALSE)</f>
        <v>#N/A</v>
      </c>
      <c r="AG355" s="53" t="e">
        <f>H355-I355-VLOOKUP(C355, Вчера_КовиВак!C:BG, 6, FALSE)</f>
        <v>#N/A</v>
      </c>
      <c r="AH355" s="53" t="e">
        <f>J355-K355-VLOOKUP(C355, Вчера_КовиВак!C:BG, 8, FALSE)</f>
        <v>#N/A</v>
      </c>
      <c r="AI355" s="53" t="e">
        <f>L355-M355-VLOOKUP(C355, Вчера_КовиВак!C:BG, 10, FALSE)</f>
        <v>#N/A</v>
      </c>
      <c r="AJ355" s="53" t="e">
        <f>N355-O355-VLOOKUP(C355, Вчера_КовиВак!C:BG, 12, FALSE)</f>
        <v>#N/A</v>
      </c>
      <c r="AK355" s="53" t="e">
        <f>P355-Q355-VLOOKUP(C355, Вчера_КовиВак!C:BG, 14, FALSE)</f>
        <v>#N/A</v>
      </c>
      <c r="AL355" s="53" t="e">
        <f>R355-S355-VLOOKUP(C355, Вчера_КовиВак!C:BG, 16, FALSE)</f>
        <v>#N/A</v>
      </c>
      <c r="AM355" s="53" t="e">
        <f>T355-U355-VLOOKUP(C355, Вчера_КовиВак!C:BG, 18, FALSE)</f>
        <v>#N/A</v>
      </c>
      <c r="AN355" s="53" t="e">
        <f>V355-W355-VLOOKUP(C355, Вчера_КовиВак!C:BG, 20, FALSE)</f>
        <v>#N/A</v>
      </c>
      <c r="AO355" s="53" t="e">
        <f>X355-Y355-VLOOKUP(C355, Вчера_КовиВак!C:BG, 22, FALSE)</f>
        <v>#N/A</v>
      </c>
      <c r="AP355" s="53" t="e">
        <f>VLOOKUP(C355, Вчера_КовиВак!C:BG, 24, FALSE)+E355*2-U355-W355-Y355-Z355</f>
        <v>#N/A</v>
      </c>
    </row>
    <row r="356" spans="1:42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IF(ISNA(VLOOKUP(C356,Вчера_КовиВак!C:C, 1, FALSE)),"ошибка",0)</f>
        <v>ошибка</v>
      </c>
      <c r="AD356" s="55"/>
      <c r="AE356" s="53" t="e">
        <f>D356-E356-VLOOKUP(C356, Вчера_КовиВак!C:BG, 2, FALSE)</f>
        <v>#N/A</v>
      </c>
      <c r="AF356" s="53" t="e">
        <f>F356-G356-VLOOKUP(C356, Вчера_КовиВак!C:BG, 4, FALSE)</f>
        <v>#N/A</v>
      </c>
      <c r="AG356" s="53" t="e">
        <f>H356-I356-VLOOKUP(C356, Вчера_КовиВак!C:BG, 6, FALSE)</f>
        <v>#N/A</v>
      </c>
      <c r="AH356" s="53" t="e">
        <f>J356-K356-VLOOKUP(C356, Вчера_КовиВак!C:BG, 8, FALSE)</f>
        <v>#N/A</v>
      </c>
      <c r="AI356" s="53" t="e">
        <f>L356-M356-VLOOKUP(C356, Вчера_КовиВак!C:BG, 10, FALSE)</f>
        <v>#N/A</v>
      </c>
      <c r="AJ356" s="53" t="e">
        <f>N356-O356-VLOOKUP(C356, Вчера_КовиВак!C:BG, 12, FALSE)</f>
        <v>#N/A</v>
      </c>
      <c r="AK356" s="53" t="e">
        <f>P356-Q356-VLOOKUP(C356, Вчера_КовиВак!C:BG, 14, FALSE)</f>
        <v>#N/A</v>
      </c>
      <c r="AL356" s="53" t="e">
        <f>R356-S356-VLOOKUP(C356, Вчера_КовиВак!C:BG, 16, FALSE)</f>
        <v>#N/A</v>
      </c>
      <c r="AM356" s="53" t="e">
        <f>T356-U356-VLOOKUP(C356, Вчера_КовиВак!C:BG, 18, FALSE)</f>
        <v>#N/A</v>
      </c>
      <c r="AN356" s="53" t="e">
        <f>V356-W356-VLOOKUP(C356, Вчера_КовиВак!C:BG, 20, FALSE)</f>
        <v>#N/A</v>
      </c>
      <c r="AO356" s="53" t="e">
        <f>X356-Y356-VLOOKUP(C356, Вчера_КовиВак!C:BG, 22, FALSE)</f>
        <v>#N/A</v>
      </c>
      <c r="AP356" s="53" t="e">
        <f>VLOOKUP(C356, Вчера_КовиВак!C:BG, 24, FALSE)+E356*2-U356-W356-Y356-Z356</f>
        <v>#N/A</v>
      </c>
    </row>
    <row r="357" spans="1:42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IF(ISNA(VLOOKUP(C357,Вчера_КовиВак!C:C, 1, FALSE)),"ошибка",0)</f>
        <v>ошибка</v>
      </c>
      <c r="AD357" s="55"/>
      <c r="AE357" s="53" t="e">
        <f>D357-E357-VLOOKUP(C357, Вчера_КовиВак!C:BG, 2, FALSE)</f>
        <v>#N/A</v>
      </c>
      <c r="AF357" s="53" t="e">
        <f>F357-G357-VLOOKUP(C357, Вчера_КовиВак!C:BG, 4, FALSE)</f>
        <v>#N/A</v>
      </c>
      <c r="AG357" s="53" t="e">
        <f>H357-I357-VLOOKUP(C357, Вчера_КовиВак!C:BG, 6, FALSE)</f>
        <v>#N/A</v>
      </c>
      <c r="AH357" s="53" t="e">
        <f>J357-K357-VLOOKUP(C357, Вчера_КовиВак!C:BG, 8, FALSE)</f>
        <v>#N/A</v>
      </c>
      <c r="AI357" s="53" t="e">
        <f>L357-M357-VLOOKUP(C357, Вчера_КовиВак!C:BG, 10, FALSE)</f>
        <v>#N/A</v>
      </c>
      <c r="AJ357" s="53" t="e">
        <f>N357-O357-VLOOKUP(C357, Вчера_КовиВак!C:BG, 12, FALSE)</f>
        <v>#N/A</v>
      </c>
      <c r="AK357" s="53" t="e">
        <f>P357-Q357-VLOOKUP(C357, Вчера_КовиВак!C:BG, 14, FALSE)</f>
        <v>#N/A</v>
      </c>
      <c r="AL357" s="53" t="e">
        <f>R357-S357-VLOOKUP(C357, Вчера_КовиВак!C:BG, 16, FALSE)</f>
        <v>#N/A</v>
      </c>
      <c r="AM357" s="53" t="e">
        <f>T357-U357-VLOOKUP(C357, Вчера_КовиВак!C:BG, 18, FALSE)</f>
        <v>#N/A</v>
      </c>
      <c r="AN357" s="53" t="e">
        <f>V357-W357-VLOOKUP(C357, Вчера_КовиВак!C:BG, 20, FALSE)</f>
        <v>#N/A</v>
      </c>
      <c r="AO357" s="53" t="e">
        <f>X357-Y357-VLOOKUP(C357, Вчера_КовиВак!C:BG, 22, FALSE)</f>
        <v>#N/A</v>
      </c>
      <c r="AP357" s="53" t="e">
        <f>VLOOKUP(C357, Вчера_КовиВак!C:BG, 24, FALSE)+E357*2-U357-W357-Y357-Z357</f>
        <v>#N/A</v>
      </c>
    </row>
    <row r="358" spans="1:42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IF(ISNA(VLOOKUP(C358,Вчера_КовиВак!C:C, 1, FALSE)),"ошибка",0)</f>
        <v>ошибка</v>
      </c>
      <c r="AD358" s="55"/>
      <c r="AE358" s="53" t="e">
        <f>D358-E358-VLOOKUP(C358, Вчера_КовиВак!C:BG, 2, FALSE)</f>
        <v>#N/A</v>
      </c>
      <c r="AF358" s="53" t="e">
        <f>F358-G358-VLOOKUP(C358, Вчера_КовиВак!C:BG, 4, FALSE)</f>
        <v>#N/A</v>
      </c>
      <c r="AG358" s="53" t="e">
        <f>H358-I358-VLOOKUP(C358, Вчера_КовиВак!C:BG, 6, FALSE)</f>
        <v>#N/A</v>
      </c>
      <c r="AH358" s="53" t="e">
        <f>J358-K358-VLOOKUP(C358, Вчера_КовиВак!C:BG, 8, FALSE)</f>
        <v>#N/A</v>
      </c>
      <c r="AI358" s="53" t="e">
        <f>L358-M358-VLOOKUP(C358, Вчера_КовиВак!C:BG, 10, FALSE)</f>
        <v>#N/A</v>
      </c>
      <c r="AJ358" s="53" t="e">
        <f>N358-O358-VLOOKUP(C358, Вчера_КовиВак!C:BG, 12, FALSE)</f>
        <v>#N/A</v>
      </c>
      <c r="AK358" s="53" t="e">
        <f>P358-Q358-VLOOKUP(C358, Вчера_КовиВак!C:BG, 14, FALSE)</f>
        <v>#N/A</v>
      </c>
      <c r="AL358" s="53" t="e">
        <f>R358-S358-VLOOKUP(C358, Вчера_КовиВак!C:BG, 16, FALSE)</f>
        <v>#N/A</v>
      </c>
      <c r="AM358" s="53" t="e">
        <f>T358-U358-VLOOKUP(C358, Вчера_КовиВак!C:BG, 18, FALSE)</f>
        <v>#N/A</v>
      </c>
      <c r="AN358" s="53" t="e">
        <f>V358-W358-VLOOKUP(C358, Вчера_КовиВак!C:BG, 20, FALSE)</f>
        <v>#N/A</v>
      </c>
      <c r="AO358" s="53" t="e">
        <f>X358-Y358-VLOOKUP(C358, Вчера_КовиВак!C:BG, 22, FALSE)</f>
        <v>#N/A</v>
      </c>
      <c r="AP358" s="53" t="e">
        <f>VLOOKUP(C358, Вчера_КовиВак!C:BG, 24, FALSE)+E358*2-U358-W358-Y358-Z358</f>
        <v>#N/A</v>
      </c>
    </row>
    <row r="359" spans="1:42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IF(ISNA(VLOOKUP(C359,Вчера_КовиВак!C:C, 1, FALSE)),"ошибка",0)</f>
        <v>ошибка</v>
      </c>
      <c r="AD359" s="55"/>
      <c r="AE359" s="53" t="e">
        <f>D359-E359-VLOOKUP(C359, Вчера_КовиВак!C:BG, 2, FALSE)</f>
        <v>#N/A</v>
      </c>
      <c r="AF359" s="53" t="e">
        <f>F359-G359-VLOOKUP(C359, Вчера_КовиВак!C:BG, 4, FALSE)</f>
        <v>#N/A</v>
      </c>
      <c r="AG359" s="53" t="e">
        <f>H359-I359-VLOOKUP(C359, Вчера_КовиВак!C:BG, 6, FALSE)</f>
        <v>#N/A</v>
      </c>
      <c r="AH359" s="53" t="e">
        <f>J359-K359-VLOOKUP(C359, Вчера_КовиВак!C:BG, 8, FALSE)</f>
        <v>#N/A</v>
      </c>
      <c r="AI359" s="53" t="e">
        <f>L359-M359-VLOOKUP(C359, Вчера_КовиВак!C:BG, 10, FALSE)</f>
        <v>#N/A</v>
      </c>
      <c r="AJ359" s="53" t="e">
        <f>N359-O359-VLOOKUP(C359, Вчера_КовиВак!C:BG, 12, FALSE)</f>
        <v>#N/A</v>
      </c>
      <c r="AK359" s="53" t="e">
        <f>P359-Q359-VLOOKUP(C359, Вчера_КовиВак!C:BG, 14, FALSE)</f>
        <v>#N/A</v>
      </c>
      <c r="AL359" s="53" t="e">
        <f>R359-S359-VLOOKUP(C359, Вчера_КовиВак!C:BG, 16, FALSE)</f>
        <v>#N/A</v>
      </c>
      <c r="AM359" s="53" t="e">
        <f>T359-U359-VLOOKUP(C359, Вчера_КовиВак!C:BG, 18, FALSE)</f>
        <v>#N/A</v>
      </c>
      <c r="AN359" s="53" t="e">
        <f>V359-W359-VLOOKUP(C359, Вчера_КовиВак!C:BG, 20, FALSE)</f>
        <v>#N/A</v>
      </c>
      <c r="AO359" s="53" t="e">
        <f>X359-Y359-VLOOKUP(C359, Вчера_КовиВак!C:BG, 22, FALSE)</f>
        <v>#N/A</v>
      </c>
      <c r="AP359" s="53" t="e">
        <f>VLOOKUP(C359, Вчера_КовиВак!C:BG, 24, FALSE)+E359*2-U359-W359-Y359-Z359</f>
        <v>#N/A</v>
      </c>
    </row>
    <row r="360" spans="1:42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IF(ISNA(VLOOKUP(C360,Вчера_КовиВак!C:C, 1, FALSE)),"ошибка",0)</f>
        <v>ошибка</v>
      </c>
      <c r="AD360" s="55"/>
      <c r="AE360" s="53" t="e">
        <f>D360-E360-VLOOKUP(C360, Вчера_КовиВак!C:BG, 2, FALSE)</f>
        <v>#N/A</v>
      </c>
      <c r="AF360" s="53" t="e">
        <f>F360-G360-VLOOKUP(C360, Вчера_КовиВак!C:BG, 4, FALSE)</f>
        <v>#N/A</v>
      </c>
      <c r="AG360" s="53" t="e">
        <f>H360-I360-VLOOKUP(C360, Вчера_КовиВак!C:BG, 6, FALSE)</f>
        <v>#N/A</v>
      </c>
      <c r="AH360" s="53" t="e">
        <f>J360-K360-VLOOKUP(C360, Вчера_КовиВак!C:BG, 8, FALSE)</f>
        <v>#N/A</v>
      </c>
      <c r="AI360" s="53" t="e">
        <f>L360-M360-VLOOKUP(C360, Вчера_КовиВак!C:BG, 10, FALSE)</f>
        <v>#N/A</v>
      </c>
      <c r="AJ360" s="53" t="e">
        <f>N360-O360-VLOOKUP(C360, Вчера_КовиВак!C:BG, 12, FALSE)</f>
        <v>#N/A</v>
      </c>
      <c r="AK360" s="53" t="e">
        <f>P360-Q360-VLOOKUP(C360, Вчера_КовиВак!C:BG, 14, FALSE)</f>
        <v>#N/A</v>
      </c>
      <c r="AL360" s="53" t="e">
        <f>R360-S360-VLOOKUP(C360, Вчера_КовиВак!C:BG, 16, FALSE)</f>
        <v>#N/A</v>
      </c>
      <c r="AM360" s="53" t="e">
        <f>T360-U360-VLOOKUP(C360, Вчера_КовиВак!C:BG, 18, FALSE)</f>
        <v>#N/A</v>
      </c>
      <c r="AN360" s="53" t="e">
        <f>V360-W360-VLOOKUP(C360, Вчера_КовиВак!C:BG, 20, FALSE)</f>
        <v>#N/A</v>
      </c>
      <c r="AO360" s="53" t="e">
        <f>X360-Y360-VLOOKUP(C360, Вчера_КовиВак!C:BG, 22, FALSE)</f>
        <v>#N/A</v>
      </c>
      <c r="AP360" s="53" t="e">
        <f>VLOOKUP(C360, Вчера_КовиВак!C:BG, 24, FALSE)+E360*2-U360-W360-Y360-Z360</f>
        <v>#N/A</v>
      </c>
    </row>
    <row r="361" spans="1:42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IF(ISNA(VLOOKUP(C361,Вчера_КовиВак!C:C, 1, FALSE)),"ошибка",0)</f>
        <v>ошибка</v>
      </c>
      <c r="AD361" s="55"/>
      <c r="AE361" s="53" t="e">
        <f>D361-E361-VLOOKUP(C361, Вчера_КовиВак!C:BG, 2, FALSE)</f>
        <v>#N/A</v>
      </c>
      <c r="AF361" s="53" t="e">
        <f>F361-G361-VLOOKUP(C361, Вчера_КовиВак!C:BG, 4, FALSE)</f>
        <v>#N/A</v>
      </c>
      <c r="AG361" s="53" t="e">
        <f>H361-I361-VLOOKUP(C361, Вчера_КовиВак!C:BG, 6, FALSE)</f>
        <v>#N/A</v>
      </c>
      <c r="AH361" s="53" t="e">
        <f>J361-K361-VLOOKUP(C361, Вчера_КовиВак!C:BG, 8, FALSE)</f>
        <v>#N/A</v>
      </c>
      <c r="AI361" s="53" t="e">
        <f>L361-M361-VLOOKUP(C361, Вчера_КовиВак!C:BG, 10, FALSE)</f>
        <v>#N/A</v>
      </c>
      <c r="AJ361" s="53" t="e">
        <f>N361-O361-VLOOKUP(C361, Вчера_КовиВак!C:BG, 12, FALSE)</f>
        <v>#N/A</v>
      </c>
      <c r="AK361" s="53" t="e">
        <f>P361-Q361-VLOOKUP(C361, Вчера_КовиВак!C:BG, 14, FALSE)</f>
        <v>#N/A</v>
      </c>
      <c r="AL361" s="53" t="e">
        <f>R361-S361-VLOOKUP(C361, Вчера_КовиВак!C:BG, 16, FALSE)</f>
        <v>#N/A</v>
      </c>
      <c r="AM361" s="53" t="e">
        <f>T361-U361-VLOOKUP(C361, Вчера_КовиВак!C:BG, 18, FALSE)</f>
        <v>#N/A</v>
      </c>
      <c r="AN361" s="53" t="e">
        <f>V361-W361-VLOOKUP(C361, Вчера_КовиВак!C:BG, 20, FALSE)</f>
        <v>#N/A</v>
      </c>
      <c r="AO361" s="53" t="e">
        <f>X361-Y361-VLOOKUP(C361, Вчера_КовиВак!C:BG, 22, FALSE)</f>
        <v>#N/A</v>
      </c>
      <c r="AP361" s="53" t="e">
        <f>VLOOKUP(C361, Вчера_КовиВак!C:BG, 24, FALSE)+E361*2-U361-W361-Y361-Z361</f>
        <v>#N/A</v>
      </c>
    </row>
    <row r="362" spans="1:42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IF(ISNA(VLOOKUP(C362,Вчера_КовиВак!C:C, 1, FALSE)),"ошибка",0)</f>
        <v>ошибка</v>
      </c>
      <c r="AD362" s="55"/>
      <c r="AE362" s="53" t="e">
        <f>D362-E362-VLOOKUP(C362, Вчера_КовиВак!C:BG, 2, FALSE)</f>
        <v>#N/A</v>
      </c>
      <c r="AF362" s="53" t="e">
        <f>F362-G362-VLOOKUP(C362, Вчера_КовиВак!C:BG, 4, FALSE)</f>
        <v>#N/A</v>
      </c>
      <c r="AG362" s="53" t="e">
        <f>H362-I362-VLOOKUP(C362, Вчера_КовиВак!C:BG, 6, FALSE)</f>
        <v>#N/A</v>
      </c>
      <c r="AH362" s="53" t="e">
        <f>J362-K362-VLOOKUP(C362, Вчера_КовиВак!C:BG, 8, FALSE)</f>
        <v>#N/A</v>
      </c>
      <c r="AI362" s="53" t="e">
        <f>L362-M362-VLOOKUP(C362, Вчера_КовиВак!C:BG, 10, FALSE)</f>
        <v>#N/A</v>
      </c>
      <c r="AJ362" s="53" t="e">
        <f>N362-O362-VLOOKUP(C362, Вчера_КовиВак!C:BG, 12, FALSE)</f>
        <v>#N/A</v>
      </c>
      <c r="AK362" s="53" t="e">
        <f>P362-Q362-VLOOKUP(C362, Вчера_КовиВак!C:BG, 14, FALSE)</f>
        <v>#N/A</v>
      </c>
      <c r="AL362" s="53" t="e">
        <f>R362-S362-VLOOKUP(C362, Вчера_КовиВак!C:BG, 16, FALSE)</f>
        <v>#N/A</v>
      </c>
      <c r="AM362" s="53" t="e">
        <f>T362-U362-VLOOKUP(C362, Вчера_КовиВак!C:BG, 18, FALSE)</f>
        <v>#N/A</v>
      </c>
      <c r="AN362" s="53" t="e">
        <f>V362-W362-VLOOKUP(C362, Вчера_КовиВак!C:BG, 20, FALSE)</f>
        <v>#N/A</v>
      </c>
      <c r="AO362" s="53" t="e">
        <f>X362-Y362-VLOOKUP(C362, Вчера_КовиВак!C:BG, 22, FALSE)</f>
        <v>#N/A</v>
      </c>
      <c r="AP362" s="53" t="e">
        <f>VLOOKUP(C362, Вчера_КовиВак!C:BG, 24, FALSE)+E362*2-U362-W362-Y362-Z362</f>
        <v>#N/A</v>
      </c>
    </row>
    <row r="363" spans="1:42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IF(ISNA(VLOOKUP(C363,Вчера_КовиВак!C:C, 1, FALSE)),"ошибка",0)</f>
        <v>ошибка</v>
      </c>
      <c r="AD363" s="55"/>
      <c r="AE363" s="53" t="e">
        <f>D363-E363-VLOOKUP(C363, Вчера_КовиВак!C:BG, 2, FALSE)</f>
        <v>#N/A</v>
      </c>
      <c r="AF363" s="53" t="e">
        <f>F363-G363-VLOOKUP(C363, Вчера_КовиВак!C:BG, 4, FALSE)</f>
        <v>#N/A</v>
      </c>
      <c r="AG363" s="53" t="e">
        <f>H363-I363-VLOOKUP(C363, Вчера_КовиВак!C:BG, 6, FALSE)</f>
        <v>#N/A</v>
      </c>
      <c r="AH363" s="53" t="e">
        <f>J363-K363-VLOOKUP(C363, Вчера_КовиВак!C:BG, 8, FALSE)</f>
        <v>#N/A</v>
      </c>
      <c r="AI363" s="53" t="e">
        <f>L363-M363-VLOOKUP(C363, Вчера_КовиВак!C:BG, 10, FALSE)</f>
        <v>#N/A</v>
      </c>
      <c r="AJ363" s="53" t="e">
        <f>N363-O363-VLOOKUP(C363, Вчера_КовиВак!C:BG, 12, FALSE)</f>
        <v>#N/A</v>
      </c>
      <c r="AK363" s="53" t="e">
        <f>P363-Q363-VLOOKUP(C363, Вчера_КовиВак!C:BG, 14, FALSE)</f>
        <v>#N/A</v>
      </c>
      <c r="AL363" s="53" t="e">
        <f>R363-S363-VLOOKUP(C363, Вчера_КовиВак!C:BG, 16, FALSE)</f>
        <v>#N/A</v>
      </c>
      <c r="AM363" s="53" t="e">
        <f>T363-U363-VLOOKUP(C363, Вчера_КовиВак!C:BG, 18, FALSE)</f>
        <v>#N/A</v>
      </c>
      <c r="AN363" s="53" t="e">
        <f>V363-W363-VLOOKUP(C363, Вчера_КовиВак!C:BG, 20, FALSE)</f>
        <v>#N/A</v>
      </c>
      <c r="AO363" s="53" t="e">
        <f>X363-Y363-VLOOKUP(C363, Вчера_КовиВак!C:BG, 22, FALSE)</f>
        <v>#N/A</v>
      </c>
      <c r="AP363" s="53" t="e">
        <f>VLOOKUP(C363, Вчера_КовиВак!C:BG, 24, FALSE)+E363*2-U363-W363-Y363-Z363</f>
        <v>#N/A</v>
      </c>
    </row>
    <row r="364" spans="1:42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IF(ISNA(VLOOKUP(C364,Вчера_КовиВак!C:C, 1, FALSE)),"ошибка",0)</f>
        <v>ошибка</v>
      </c>
      <c r="AD364" s="55"/>
      <c r="AE364" s="53" t="e">
        <f>D364-E364-VLOOKUP(C364, Вчера_КовиВак!C:BG, 2, FALSE)</f>
        <v>#N/A</v>
      </c>
      <c r="AF364" s="53" t="e">
        <f>F364-G364-VLOOKUP(C364, Вчера_КовиВак!C:BG, 4, FALSE)</f>
        <v>#N/A</v>
      </c>
      <c r="AG364" s="53" t="e">
        <f>H364-I364-VLOOKUP(C364, Вчера_КовиВак!C:BG, 6, FALSE)</f>
        <v>#N/A</v>
      </c>
      <c r="AH364" s="53" t="e">
        <f>J364-K364-VLOOKUP(C364, Вчера_КовиВак!C:BG, 8, FALSE)</f>
        <v>#N/A</v>
      </c>
      <c r="AI364" s="53" t="e">
        <f>L364-M364-VLOOKUP(C364, Вчера_КовиВак!C:BG, 10, FALSE)</f>
        <v>#N/A</v>
      </c>
      <c r="AJ364" s="53" t="e">
        <f>N364-O364-VLOOKUP(C364, Вчера_КовиВак!C:BG, 12, FALSE)</f>
        <v>#N/A</v>
      </c>
      <c r="AK364" s="53" t="e">
        <f>P364-Q364-VLOOKUP(C364, Вчера_КовиВак!C:BG, 14, FALSE)</f>
        <v>#N/A</v>
      </c>
      <c r="AL364" s="53" t="e">
        <f>R364-S364-VLOOKUP(C364, Вчера_КовиВак!C:BG, 16, FALSE)</f>
        <v>#N/A</v>
      </c>
      <c r="AM364" s="53" t="e">
        <f>T364-U364-VLOOKUP(C364, Вчера_КовиВак!C:BG, 18, FALSE)</f>
        <v>#N/A</v>
      </c>
      <c r="AN364" s="53" t="e">
        <f>V364-W364-VLOOKUP(C364, Вчера_КовиВак!C:BG, 20, FALSE)</f>
        <v>#N/A</v>
      </c>
      <c r="AO364" s="53" t="e">
        <f>X364-Y364-VLOOKUP(C364, Вчера_КовиВак!C:BG, 22, FALSE)</f>
        <v>#N/A</v>
      </c>
      <c r="AP364" s="53" t="e">
        <f>VLOOKUP(C364, Вчера_КовиВак!C:BG, 24, FALSE)+E364*2-U364-W364-Y364-Z364</f>
        <v>#N/A</v>
      </c>
    </row>
    <row r="365" spans="1:42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IF(ISNA(VLOOKUP(C365,Вчера_КовиВак!C:C, 1, FALSE)),"ошибка",0)</f>
        <v>ошибка</v>
      </c>
      <c r="AD365" s="55"/>
      <c r="AE365" s="53" t="e">
        <f>D365-E365-VLOOKUP(C365, Вчера_КовиВак!C:BG, 2, FALSE)</f>
        <v>#N/A</v>
      </c>
      <c r="AF365" s="53" t="e">
        <f>F365-G365-VLOOKUP(C365, Вчера_КовиВак!C:BG, 4, FALSE)</f>
        <v>#N/A</v>
      </c>
      <c r="AG365" s="53" t="e">
        <f>H365-I365-VLOOKUP(C365, Вчера_КовиВак!C:BG, 6, FALSE)</f>
        <v>#N/A</v>
      </c>
      <c r="AH365" s="53" t="e">
        <f>J365-K365-VLOOKUP(C365, Вчера_КовиВак!C:BG, 8, FALSE)</f>
        <v>#N/A</v>
      </c>
      <c r="AI365" s="53" t="e">
        <f>L365-M365-VLOOKUP(C365, Вчера_КовиВак!C:BG, 10, FALSE)</f>
        <v>#N/A</v>
      </c>
      <c r="AJ365" s="53" t="e">
        <f>N365-O365-VLOOKUP(C365, Вчера_КовиВак!C:BG, 12, FALSE)</f>
        <v>#N/A</v>
      </c>
      <c r="AK365" s="53" t="e">
        <f>P365-Q365-VLOOKUP(C365, Вчера_КовиВак!C:BG, 14, FALSE)</f>
        <v>#N/A</v>
      </c>
      <c r="AL365" s="53" t="e">
        <f>R365-S365-VLOOKUP(C365, Вчера_КовиВак!C:BG, 16, FALSE)</f>
        <v>#N/A</v>
      </c>
      <c r="AM365" s="53" t="e">
        <f>T365-U365-VLOOKUP(C365, Вчера_КовиВак!C:BG, 18, FALSE)</f>
        <v>#N/A</v>
      </c>
      <c r="AN365" s="53" t="e">
        <f>V365-W365-VLOOKUP(C365, Вчера_КовиВак!C:BG, 20, FALSE)</f>
        <v>#N/A</v>
      </c>
      <c r="AO365" s="53" t="e">
        <f>X365-Y365-VLOOKUP(C365, Вчера_КовиВак!C:BG, 22, FALSE)</f>
        <v>#N/A</v>
      </c>
      <c r="AP365" s="53" t="e">
        <f>VLOOKUP(C365, Вчера_КовиВак!C:BG, 24, FALSE)+E365*2-U365-W365-Y365-Z365</f>
        <v>#N/A</v>
      </c>
    </row>
    <row r="366" spans="1:42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IF(ISNA(VLOOKUP(C366,Вчера_КовиВак!C:C, 1, FALSE)),"ошибка",0)</f>
        <v>ошибка</v>
      </c>
      <c r="AD366" s="55"/>
      <c r="AE366" s="53" t="e">
        <f>D366-E366-VLOOKUP(C366, Вчера_КовиВак!C:BG, 2, FALSE)</f>
        <v>#N/A</v>
      </c>
      <c r="AF366" s="53" t="e">
        <f>F366-G366-VLOOKUP(C366, Вчера_КовиВак!C:BG, 4, FALSE)</f>
        <v>#N/A</v>
      </c>
      <c r="AG366" s="53" t="e">
        <f>H366-I366-VLOOKUP(C366, Вчера_КовиВак!C:BG, 6, FALSE)</f>
        <v>#N/A</v>
      </c>
      <c r="AH366" s="53" t="e">
        <f>J366-K366-VLOOKUP(C366, Вчера_КовиВак!C:BG, 8, FALSE)</f>
        <v>#N/A</v>
      </c>
      <c r="AI366" s="53" t="e">
        <f>L366-M366-VLOOKUP(C366, Вчера_КовиВак!C:BG, 10, FALSE)</f>
        <v>#N/A</v>
      </c>
      <c r="AJ366" s="53" t="e">
        <f>N366-O366-VLOOKUP(C366, Вчера_КовиВак!C:BG, 12, FALSE)</f>
        <v>#N/A</v>
      </c>
      <c r="AK366" s="53" t="e">
        <f>P366-Q366-VLOOKUP(C366, Вчера_КовиВак!C:BG, 14, FALSE)</f>
        <v>#N/A</v>
      </c>
      <c r="AL366" s="53" t="e">
        <f>R366-S366-VLOOKUP(C366, Вчера_КовиВак!C:BG, 16, FALSE)</f>
        <v>#N/A</v>
      </c>
      <c r="AM366" s="53" t="e">
        <f>T366-U366-VLOOKUP(C366, Вчера_КовиВак!C:BG, 18, FALSE)</f>
        <v>#N/A</v>
      </c>
      <c r="AN366" s="53" t="e">
        <f>V366-W366-VLOOKUP(C366, Вчера_КовиВак!C:BG, 20, FALSE)</f>
        <v>#N/A</v>
      </c>
      <c r="AO366" s="53" t="e">
        <f>X366-Y366-VLOOKUP(C366, Вчера_КовиВак!C:BG, 22, FALSE)</f>
        <v>#N/A</v>
      </c>
      <c r="AP366" s="53" t="e">
        <f>VLOOKUP(C366, Вчера_КовиВак!C:BG, 24, FALSE)+E366*2-U366-W366-Y366-Z366</f>
        <v>#N/A</v>
      </c>
    </row>
    <row r="367" spans="1:42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IF(ISNA(VLOOKUP(C367,Вчера_КовиВак!C:C, 1, FALSE)),"ошибка",0)</f>
        <v>ошибка</v>
      </c>
      <c r="AD367" s="55"/>
      <c r="AE367" s="53" t="e">
        <f>D367-E367-VLOOKUP(C367, Вчера_КовиВак!C:BG, 2, FALSE)</f>
        <v>#N/A</v>
      </c>
      <c r="AF367" s="53" t="e">
        <f>F367-G367-VLOOKUP(C367, Вчера_КовиВак!C:BG, 4, FALSE)</f>
        <v>#N/A</v>
      </c>
      <c r="AG367" s="53" t="e">
        <f>H367-I367-VLOOKUP(C367, Вчера_КовиВак!C:BG, 6, FALSE)</f>
        <v>#N/A</v>
      </c>
      <c r="AH367" s="53" t="e">
        <f>J367-K367-VLOOKUP(C367, Вчера_КовиВак!C:BG, 8, FALSE)</f>
        <v>#N/A</v>
      </c>
      <c r="AI367" s="53" t="e">
        <f>L367-M367-VLOOKUP(C367, Вчера_КовиВак!C:BG, 10, FALSE)</f>
        <v>#N/A</v>
      </c>
      <c r="AJ367" s="53" t="e">
        <f>N367-O367-VLOOKUP(C367, Вчера_КовиВак!C:BG, 12, FALSE)</f>
        <v>#N/A</v>
      </c>
      <c r="AK367" s="53" t="e">
        <f>P367-Q367-VLOOKUP(C367, Вчера_КовиВак!C:BG, 14, FALSE)</f>
        <v>#N/A</v>
      </c>
      <c r="AL367" s="53" t="e">
        <f>R367-S367-VLOOKUP(C367, Вчера_КовиВак!C:BG, 16, FALSE)</f>
        <v>#N/A</v>
      </c>
      <c r="AM367" s="53" t="e">
        <f>T367-U367-VLOOKUP(C367, Вчера_КовиВак!C:BG, 18, FALSE)</f>
        <v>#N/A</v>
      </c>
      <c r="AN367" s="53" t="e">
        <f>V367-W367-VLOOKUP(C367, Вчера_КовиВак!C:BG, 20, FALSE)</f>
        <v>#N/A</v>
      </c>
      <c r="AO367" s="53" t="e">
        <f>X367-Y367-VLOOKUP(C367, Вчера_КовиВак!C:BG, 22, FALSE)</f>
        <v>#N/A</v>
      </c>
      <c r="AP367" s="53" t="e">
        <f>VLOOKUP(C367, Вчера_КовиВак!C:BG, 24, FALSE)+E367*2-U367-W367-Y367-Z367</f>
        <v>#N/A</v>
      </c>
    </row>
    <row r="368" spans="1:42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IF(ISNA(VLOOKUP(C368,Вчера_КовиВак!C:C, 1, FALSE)),"ошибка",0)</f>
        <v>ошибка</v>
      </c>
      <c r="AD368" s="55"/>
      <c r="AE368" s="53" t="e">
        <f>D368-E368-VLOOKUP(C368, Вчера_КовиВак!C:BG, 2, FALSE)</f>
        <v>#N/A</v>
      </c>
      <c r="AF368" s="53" t="e">
        <f>F368-G368-VLOOKUP(C368, Вчера_КовиВак!C:BG, 4, FALSE)</f>
        <v>#N/A</v>
      </c>
      <c r="AG368" s="53" t="e">
        <f>H368-I368-VLOOKUP(C368, Вчера_КовиВак!C:BG, 6, FALSE)</f>
        <v>#N/A</v>
      </c>
      <c r="AH368" s="53" t="e">
        <f>J368-K368-VLOOKUP(C368, Вчера_КовиВак!C:BG, 8, FALSE)</f>
        <v>#N/A</v>
      </c>
      <c r="AI368" s="53" t="e">
        <f>L368-M368-VLOOKUP(C368, Вчера_КовиВак!C:BG, 10, FALSE)</f>
        <v>#N/A</v>
      </c>
      <c r="AJ368" s="53" t="e">
        <f>N368-O368-VLOOKUP(C368, Вчера_КовиВак!C:BG, 12, FALSE)</f>
        <v>#N/A</v>
      </c>
      <c r="AK368" s="53" t="e">
        <f>P368-Q368-VLOOKUP(C368, Вчера_КовиВак!C:BG, 14, FALSE)</f>
        <v>#N/A</v>
      </c>
      <c r="AL368" s="53" t="e">
        <f>R368-S368-VLOOKUP(C368, Вчера_КовиВак!C:BG, 16, FALSE)</f>
        <v>#N/A</v>
      </c>
      <c r="AM368" s="53" t="e">
        <f>T368-U368-VLOOKUP(C368, Вчера_КовиВак!C:BG, 18, FALSE)</f>
        <v>#N/A</v>
      </c>
      <c r="AN368" s="53" t="e">
        <f>V368-W368-VLOOKUP(C368, Вчера_КовиВак!C:BG, 20, FALSE)</f>
        <v>#N/A</v>
      </c>
      <c r="AO368" s="53" t="e">
        <f>X368-Y368-VLOOKUP(C368, Вчера_КовиВак!C:BG, 22, FALSE)</f>
        <v>#N/A</v>
      </c>
      <c r="AP368" s="53" t="e">
        <f>VLOOKUP(C368, Вчера_КовиВак!C:BG, 24, FALSE)+E368*2-U368-W368-Y368-Z368</f>
        <v>#N/A</v>
      </c>
    </row>
    <row r="369" spans="1:42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IF(ISNA(VLOOKUP(C369,Вчера_КовиВак!C:C, 1, FALSE)),"ошибка",0)</f>
        <v>ошибка</v>
      </c>
      <c r="AD369" s="55"/>
      <c r="AE369" s="53" t="e">
        <f>D369-E369-VLOOKUP(C369, Вчера_КовиВак!C:BG, 2, FALSE)</f>
        <v>#N/A</v>
      </c>
      <c r="AF369" s="53" t="e">
        <f>F369-G369-VLOOKUP(C369, Вчера_КовиВак!C:BG, 4, FALSE)</f>
        <v>#N/A</v>
      </c>
      <c r="AG369" s="53" t="e">
        <f>H369-I369-VLOOKUP(C369, Вчера_КовиВак!C:BG, 6, FALSE)</f>
        <v>#N/A</v>
      </c>
      <c r="AH369" s="53" t="e">
        <f>J369-K369-VLOOKUP(C369, Вчера_КовиВак!C:BG, 8, FALSE)</f>
        <v>#N/A</v>
      </c>
      <c r="AI369" s="53" t="e">
        <f>L369-M369-VLOOKUP(C369, Вчера_КовиВак!C:BG, 10, FALSE)</f>
        <v>#N/A</v>
      </c>
      <c r="AJ369" s="53" t="e">
        <f>N369-O369-VLOOKUP(C369, Вчера_КовиВак!C:BG, 12, FALSE)</f>
        <v>#N/A</v>
      </c>
      <c r="AK369" s="53" t="e">
        <f>P369-Q369-VLOOKUP(C369, Вчера_КовиВак!C:BG, 14, FALSE)</f>
        <v>#N/A</v>
      </c>
      <c r="AL369" s="53" t="e">
        <f>R369-S369-VLOOKUP(C369, Вчера_КовиВак!C:BG, 16, FALSE)</f>
        <v>#N/A</v>
      </c>
      <c r="AM369" s="53" t="e">
        <f>T369-U369-VLOOKUP(C369, Вчера_КовиВак!C:BG, 18, FALSE)</f>
        <v>#N/A</v>
      </c>
      <c r="AN369" s="53" t="e">
        <f>V369-W369-VLOOKUP(C369, Вчера_КовиВак!C:BG, 20, FALSE)</f>
        <v>#N/A</v>
      </c>
      <c r="AO369" s="53" t="e">
        <f>X369-Y369-VLOOKUP(C369, Вчера_КовиВак!C:BG, 22, FALSE)</f>
        <v>#N/A</v>
      </c>
      <c r="AP369" s="53" t="e">
        <f>VLOOKUP(C369, Вчера_КовиВак!C:BG, 24, FALSE)+E369*2-U369-W369-Y369-Z369</f>
        <v>#N/A</v>
      </c>
    </row>
    <row r="370" spans="1:42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IF(ISNA(VLOOKUP(C370,Вчера_КовиВак!C:C, 1, FALSE)),"ошибка",0)</f>
        <v>ошибка</v>
      </c>
      <c r="AD370" s="55"/>
      <c r="AE370" s="53" t="e">
        <f>D370-E370-VLOOKUP(C370, Вчера_КовиВак!C:BG, 2, FALSE)</f>
        <v>#N/A</v>
      </c>
      <c r="AF370" s="53" t="e">
        <f>F370-G370-VLOOKUP(C370, Вчера_КовиВак!C:BG, 4, FALSE)</f>
        <v>#N/A</v>
      </c>
      <c r="AG370" s="53" t="e">
        <f>H370-I370-VLOOKUP(C370, Вчера_КовиВак!C:BG, 6, FALSE)</f>
        <v>#N/A</v>
      </c>
      <c r="AH370" s="53" t="e">
        <f>J370-K370-VLOOKUP(C370, Вчера_КовиВак!C:BG, 8, FALSE)</f>
        <v>#N/A</v>
      </c>
      <c r="AI370" s="53" t="e">
        <f>L370-M370-VLOOKUP(C370, Вчера_КовиВак!C:BG, 10, FALSE)</f>
        <v>#N/A</v>
      </c>
      <c r="AJ370" s="53" t="e">
        <f>N370-O370-VLOOKUP(C370, Вчера_КовиВак!C:BG, 12, FALSE)</f>
        <v>#N/A</v>
      </c>
      <c r="AK370" s="53" t="e">
        <f>P370-Q370-VLOOKUP(C370, Вчера_КовиВак!C:BG, 14, FALSE)</f>
        <v>#N/A</v>
      </c>
      <c r="AL370" s="53" t="e">
        <f>R370-S370-VLOOKUP(C370, Вчера_КовиВак!C:BG, 16, FALSE)</f>
        <v>#N/A</v>
      </c>
      <c r="AM370" s="53" t="e">
        <f>T370-U370-VLOOKUP(C370, Вчера_КовиВак!C:BG, 18, FALSE)</f>
        <v>#N/A</v>
      </c>
      <c r="AN370" s="53" t="e">
        <f>V370-W370-VLOOKUP(C370, Вчера_КовиВак!C:BG, 20, FALSE)</f>
        <v>#N/A</v>
      </c>
      <c r="AO370" s="53" t="e">
        <f>X370-Y370-VLOOKUP(C370, Вчера_КовиВак!C:BG, 22, FALSE)</f>
        <v>#N/A</v>
      </c>
      <c r="AP370" s="53" t="e">
        <f>VLOOKUP(C370, Вчера_КовиВак!C:BG, 24, FALSE)+E370*2-U370-W370-Y370-Z370</f>
        <v>#N/A</v>
      </c>
    </row>
    <row r="371" spans="1:42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IF(ISNA(VLOOKUP(C371,Вчера_КовиВак!C:C, 1, FALSE)),"ошибка",0)</f>
        <v>ошибка</v>
      </c>
      <c r="AD371" s="55"/>
      <c r="AE371" s="53" t="e">
        <f>D371-E371-VLOOKUP(C371, Вчера_КовиВак!C:BG, 2, FALSE)</f>
        <v>#N/A</v>
      </c>
      <c r="AF371" s="53" t="e">
        <f>F371-G371-VLOOKUP(C371, Вчера_КовиВак!C:BG, 4, FALSE)</f>
        <v>#N/A</v>
      </c>
      <c r="AG371" s="53" t="e">
        <f>H371-I371-VLOOKUP(C371, Вчера_КовиВак!C:BG, 6, FALSE)</f>
        <v>#N/A</v>
      </c>
      <c r="AH371" s="53" t="e">
        <f>J371-K371-VLOOKUP(C371, Вчера_КовиВак!C:BG, 8, FALSE)</f>
        <v>#N/A</v>
      </c>
      <c r="AI371" s="53" t="e">
        <f>L371-M371-VLOOKUP(C371, Вчера_КовиВак!C:BG, 10, FALSE)</f>
        <v>#N/A</v>
      </c>
      <c r="AJ371" s="53" t="e">
        <f>N371-O371-VLOOKUP(C371, Вчера_КовиВак!C:BG, 12, FALSE)</f>
        <v>#N/A</v>
      </c>
      <c r="AK371" s="53" t="e">
        <f>P371-Q371-VLOOKUP(C371, Вчера_КовиВак!C:BG, 14, FALSE)</f>
        <v>#N/A</v>
      </c>
      <c r="AL371" s="53" t="e">
        <f>R371-S371-VLOOKUP(C371, Вчера_КовиВак!C:BG, 16, FALSE)</f>
        <v>#N/A</v>
      </c>
      <c r="AM371" s="53" t="e">
        <f>T371-U371-VLOOKUP(C371, Вчера_КовиВак!C:BG, 18, FALSE)</f>
        <v>#N/A</v>
      </c>
      <c r="AN371" s="53" t="e">
        <f>V371-W371-VLOOKUP(C371, Вчера_КовиВак!C:BG, 20, FALSE)</f>
        <v>#N/A</v>
      </c>
      <c r="AO371" s="53" t="e">
        <f>X371-Y371-VLOOKUP(C371, Вчера_КовиВак!C:BG, 22, FALSE)</f>
        <v>#N/A</v>
      </c>
      <c r="AP371" s="53" t="e">
        <f>VLOOKUP(C371, Вчера_КовиВак!C:BG, 24, FALSE)+E371*2-U371-W371-Y371-Z371</f>
        <v>#N/A</v>
      </c>
    </row>
    <row r="372" spans="1:42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IF(ISNA(VLOOKUP(C372,Вчера_КовиВак!C:C, 1, FALSE)),"ошибка",0)</f>
        <v>ошибка</v>
      </c>
      <c r="AD372" s="55"/>
      <c r="AE372" s="53" t="e">
        <f>D372-E372-VLOOKUP(C372, Вчера_КовиВак!C:BG, 2, FALSE)</f>
        <v>#N/A</v>
      </c>
      <c r="AF372" s="53" t="e">
        <f>F372-G372-VLOOKUP(C372, Вчера_КовиВак!C:BG, 4, FALSE)</f>
        <v>#N/A</v>
      </c>
      <c r="AG372" s="53" t="e">
        <f>H372-I372-VLOOKUP(C372, Вчера_КовиВак!C:BG, 6, FALSE)</f>
        <v>#N/A</v>
      </c>
      <c r="AH372" s="53" t="e">
        <f>J372-K372-VLOOKUP(C372, Вчера_КовиВак!C:BG, 8, FALSE)</f>
        <v>#N/A</v>
      </c>
      <c r="AI372" s="53" t="e">
        <f>L372-M372-VLOOKUP(C372, Вчера_КовиВак!C:BG, 10, FALSE)</f>
        <v>#N/A</v>
      </c>
      <c r="AJ372" s="53" t="e">
        <f>N372-O372-VLOOKUP(C372, Вчера_КовиВак!C:BG, 12, FALSE)</f>
        <v>#N/A</v>
      </c>
      <c r="AK372" s="53" t="e">
        <f>P372-Q372-VLOOKUP(C372, Вчера_КовиВак!C:BG, 14, FALSE)</f>
        <v>#N/A</v>
      </c>
      <c r="AL372" s="53" t="e">
        <f>R372-S372-VLOOKUP(C372, Вчера_КовиВак!C:BG, 16, FALSE)</f>
        <v>#N/A</v>
      </c>
      <c r="AM372" s="53" t="e">
        <f>T372-U372-VLOOKUP(C372, Вчера_КовиВак!C:BG, 18, FALSE)</f>
        <v>#N/A</v>
      </c>
      <c r="AN372" s="53" t="e">
        <f>V372-W372-VLOOKUP(C372, Вчера_КовиВак!C:BG, 20, FALSE)</f>
        <v>#N/A</v>
      </c>
      <c r="AO372" s="53" t="e">
        <f>X372-Y372-VLOOKUP(C372, Вчера_КовиВак!C:BG, 22, FALSE)</f>
        <v>#N/A</v>
      </c>
      <c r="AP372" s="53" t="e">
        <f>VLOOKUP(C372, Вчера_КовиВак!C:BG, 24, FALSE)+E372*2-U372-W372-Y372-Z372</f>
        <v>#N/A</v>
      </c>
    </row>
    <row r="373" spans="1:42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IF(ISNA(VLOOKUP(C373,Вчера_КовиВак!C:C, 1, FALSE)),"ошибка",0)</f>
        <v>ошибка</v>
      </c>
      <c r="AD373" s="55"/>
      <c r="AE373" s="53" t="e">
        <f>D373-E373-VLOOKUP(C373, Вчера_КовиВак!C:BG, 2, FALSE)</f>
        <v>#N/A</v>
      </c>
      <c r="AF373" s="53" t="e">
        <f>F373-G373-VLOOKUP(C373, Вчера_КовиВак!C:BG, 4, FALSE)</f>
        <v>#N/A</v>
      </c>
      <c r="AG373" s="53" t="e">
        <f>H373-I373-VLOOKUP(C373, Вчера_КовиВак!C:BG, 6, FALSE)</f>
        <v>#N/A</v>
      </c>
      <c r="AH373" s="53" t="e">
        <f>J373-K373-VLOOKUP(C373, Вчера_КовиВак!C:BG, 8, FALSE)</f>
        <v>#N/A</v>
      </c>
      <c r="AI373" s="53" t="e">
        <f>L373-M373-VLOOKUP(C373, Вчера_КовиВак!C:BG, 10, FALSE)</f>
        <v>#N/A</v>
      </c>
      <c r="AJ373" s="53" t="e">
        <f>N373-O373-VLOOKUP(C373, Вчера_КовиВак!C:BG, 12, FALSE)</f>
        <v>#N/A</v>
      </c>
      <c r="AK373" s="53" t="e">
        <f>P373-Q373-VLOOKUP(C373, Вчера_КовиВак!C:BG, 14, FALSE)</f>
        <v>#N/A</v>
      </c>
      <c r="AL373" s="53" t="e">
        <f>R373-S373-VLOOKUP(C373, Вчера_КовиВак!C:BG, 16, FALSE)</f>
        <v>#N/A</v>
      </c>
      <c r="AM373" s="53" t="e">
        <f>T373-U373-VLOOKUP(C373, Вчера_КовиВак!C:BG, 18, FALSE)</f>
        <v>#N/A</v>
      </c>
      <c r="AN373" s="53" t="e">
        <f>V373-W373-VLOOKUP(C373, Вчера_КовиВак!C:BG, 20, FALSE)</f>
        <v>#N/A</v>
      </c>
      <c r="AO373" s="53" t="e">
        <f>X373-Y373-VLOOKUP(C373, Вчера_КовиВак!C:BG, 22, FALSE)</f>
        <v>#N/A</v>
      </c>
      <c r="AP373" s="53" t="e">
        <f>VLOOKUP(C373, Вчера_КовиВак!C:BG, 24, FALSE)+E373*2-U373-W373-Y373-Z373</f>
        <v>#N/A</v>
      </c>
    </row>
    <row r="374" spans="1:42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IF(ISNA(VLOOKUP(C374,Вчера_КовиВак!C:C, 1, FALSE)),"ошибка",0)</f>
        <v>ошибка</v>
      </c>
      <c r="AD374" s="55"/>
      <c r="AE374" s="53" t="e">
        <f>D374-E374-VLOOKUP(C374, Вчера_КовиВак!C:BG, 2, FALSE)</f>
        <v>#N/A</v>
      </c>
      <c r="AF374" s="53" t="e">
        <f>F374-G374-VLOOKUP(C374, Вчера_КовиВак!C:BG, 4, FALSE)</f>
        <v>#N/A</v>
      </c>
      <c r="AG374" s="53" t="e">
        <f>H374-I374-VLOOKUP(C374, Вчера_КовиВак!C:BG, 6, FALSE)</f>
        <v>#N/A</v>
      </c>
      <c r="AH374" s="53" t="e">
        <f>J374-K374-VLOOKUP(C374, Вчера_КовиВак!C:BG, 8, FALSE)</f>
        <v>#N/A</v>
      </c>
      <c r="AI374" s="53" t="e">
        <f>L374-M374-VLOOKUP(C374, Вчера_КовиВак!C:BG, 10, FALSE)</f>
        <v>#N/A</v>
      </c>
      <c r="AJ374" s="53" t="e">
        <f>N374-O374-VLOOKUP(C374, Вчера_КовиВак!C:BG, 12, FALSE)</f>
        <v>#N/A</v>
      </c>
      <c r="AK374" s="53" t="e">
        <f>P374-Q374-VLOOKUP(C374, Вчера_КовиВак!C:BG, 14, FALSE)</f>
        <v>#N/A</v>
      </c>
      <c r="AL374" s="53" t="e">
        <f>R374-S374-VLOOKUP(C374, Вчера_КовиВак!C:BG, 16, FALSE)</f>
        <v>#N/A</v>
      </c>
      <c r="AM374" s="53" t="e">
        <f>T374-U374-VLOOKUP(C374, Вчера_КовиВак!C:BG, 18, FALSE)</f>
        <v>#N/A</v>
      </c>
      <c r="AN374" s="53" t="e">
        <f>V374-W374-VLOOKUP(C374, Вчера_КовиВак!C:BG, 20, FALSE)</f>
        <v>#N/A</v>
      </c>
      <c r="AO374" s="53" t="e">
        <f>X374-Y374-VLOOKUP(C374, Вчера_КовиВак!C:BG, 22, FALSE)</f>
        <v>#N/A</v>
      </c>
      <c r="AP374" s="53" t="e">
        <f>VLOOKUP(C374, Вчера_КовиВак!C:BG, 24, FALSE)+E374*2-U374-W374-Y374-Z374</f>
        <v>#N/A</v>
      </c>
    </row>
    <row r="375" spans="1:42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IF(ISNA(VLOOKUP(C375,Вчера_КовиВак!C:C, 1, FALSE)),"ошибка",0)</f>
        <v>ошибка</v>
      </c>
      <c r="AD375" s="55"/>
      <c r="AE375" s="53" t="e">
        <f>D375-E375-VLOOKUP(C375, Вчера_КовиВак!C:BG, 2, FALSE)</f>
        <v>#N/A</v>
      </c>
      <c r="AF375" s="53" t="e">
        <f>F375-G375-VLOOKUP(C375, Вчера_КовиВак!C:BG, 4, FALSE)</f>
        <v>#N/A</v>
      </c>
      <c r="AG375" s="53" t="e">
        <f>H375-I375-VLOOKUP(C375, Вчера_КовиВак!C:BG, 6, FALSE)</f>
        <v>#N/A</v>
      </c>
      <c r="AH375" s="53" t="e">
        <f>J375-K375-VLOOKUP(C375, Вчера_КовиВак!C:BG, 8, FALSE)</f>
        <v>#N/A</v>
      </c>
      <c r="AI375" s="53" t="e">
        <f>L375-M375-VLOOKUP(C375, Вчера_КовиВак!C:BG, 10, FALSE)</f>
        <v>#N/A</v>
      </c>
      <c r="AJ375" s="53" t="e">
        <f>N375-O375-VLOOKUP(C375, Вчера_КовиВак!C:BG, 12, FALSE)</f>
        <v>#N/A</v>
      </c>
      <c r="AK375" s="53" t="e">
        <f>P375-Q375-VLOOKUP(C375, Вчера_КовиВак!C:BG, 14, FALSE)</f>
        <v>#N/A</v>
      </c>
      <c r="AL375" s="53" t="e">
        <f>R375-S375-VLOOKUP(C375, Вчера_КовиВак!C:BG, 16, FALSE)</f>
        <v>#N/A</v>
      </c>
      <c r="AM375" s="53" t="e">
        <f>T375-U375-VLOOKUP(C375, Вчера_КовиВак!C:BG, 18, FALSE)</f>
        <v>#N/A</v>
      </c>
      <c r="AN375" s="53" t="e">
        <f>V375-W375-VLOOKUP(C375, Вчера_КовиВак!C:BG, 20, FALSE)</f>
        <v>#N/A</v>
      </c>
      <c r="AO375" s="53" t="e">
        <f>X375-Y375-VLOOKUP(C375, Вчера_КовиВак!C:BG, 22, FALSE)</f>
        <v>#N/A</v>
      </c>
      <c r="AP375" s="53" t="e">
        <f>VLOOKUP(C375, Вчера_КовиВак!C:BG, 24, FALSE)+E375*2-U375-W375-Y375-Z375</f>
        <v>#N/A</v>
      </c>
    </row>
    <row r="376" spans="1:42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IF(ISNA(VLOOKUP(C376,Вчера_КовиВак!C:C, 1, FALSE)),"ошибка",0)</f>
        <v>ошибка</v>
      </c>
      <c r="AD376" s="55"/>
      <c r="AE376" s="53" t="e">
        <f>D376-E376-VLOOKUP(C376, Вчера_КовиВак!C:BG, 2, FALSE)</f>
        <v>#N/A</v>
      </c>
      <c r="AF376" s="53" t="e">
        <f>F376-G376-VLOOKUP(C376, Вчера_КовиВак!C:BG, 4, FALSE)</f>
        <v>#N/A</v>
      </c>
      <c r="AG376" s="53" t="e">
        <f>H376-I376-VLOOKUP(C376, Вчера_КовиВак!C:BG, 6, FALSE)</f>
        <v>#N/A</v>
      </c>
      <c r="AH376" s="53" t="e">
        <f>J376-K376-VLOOKUP(C376, Вчера_КовиВак!C:BG, 8, FALSE)</f>
        <v>#N/A</v>
      </c>
      <c r="AI376" s="53" t="e">
        <f>L376-M376-VLOOKUP(C376, Вчера_КовиВак!C:BG, 10, FALSE)</f>
        <v>#N/A</v>
      </c>
      <c r="AJ376" s="53" t="e">
        <f>N376-O376-VLOOKUP(C376, Вчера_КовиВак!C:BG, 12, FALSE)</f>
        <v>#N/A</v>
      </c>
      <c r="AK376" s="53" t="e">
        <f>P376-Q376-VLOOKUP(C376, Вчера_КовиВак!C:BG, 14, FALSE)</f>
        <v>#N/A</v>
      </c>
      <c r="AL376" s="53" t="e">
        <f>R376-S376-VLOOKUP(C376, Вчера_КовиВак!C:BG, 16, FALSE)</f>
        <v>#N/A</v>
      </c>
      <c r="AM376" s="53" t="e">
        <f>T376-U376-VLOOKUP(C376, Вчера_КовиВак!C:BG, 18, FALSE)</f>
        <v>#N/A</v>
      </c>
      <c r="AN376" s="53" t="e">
        <f>V376-W376-VLOOKUP(C376, Вчера_КовиВак!C:BG, 20, FALSE)</f>
        <v>#N/A</v>
      </c>
      <c r="AO376" s="53" t="e">
        <f>X376-Y376-VLOOKUP(C376, Вчера_КовиВак!C:BG, 22, FALSE)</f>
        <v>#N/A</v>
      </c>
      <c r="AP376" s="53" t="e">
        <f>VLOOKUP(C376, Вчера_КовиВак!C:BG, 24, FALSE)+E376*2-U376-W376-Y376-Z376</f>
        <v>#N/A</v>
      </c>
    </row>
    <row r="377" spans="1:42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IF(ISNA(VLOOKUP(C377,Вчера_КовиВак!C:C, 1, FALSE)),"ошибка",0)</f>
        <v>ошибка</v>
      </c>
      <c r="AD377" s="55"/>
      <c r="AE377" s="53" t="e">
        <f>D377-E377-VLOOKUP(C377, Вчера_КовиВак!C:BG, 2, FALSE)</f>
        <v>#N/A</v>
      </c>
      <c r="AF377" s="53" t="e">
        <f>F377-G377-VLOOKUP(C377, Вчера_КовиВак!C:BG, 4, FALSE)</f>
        <v>#N/A</v>
      </c>
      <c r="AG377" s="53" t="e">
        <f>H377-I377-VLOOKUP(C377, Вчера_КовиВак!C:BG, 6, FALSE)</f>
        <v>#N/A</v>
      </c>
      <c r="AH377" s="53" t="e">
        <f>J377-K377-VLOOKUP(C377, Вчера_КовиВак!C:BG, 8, FALSE)</f>
        <v>#N/A</v>
      </c>
      <c r="AI377" s="53" t="e">
        <f>L377-M377-VLOOKUP(C377, Вчера_КовиВак!C:BG, 10, FALSE)</f>
        <v>#N/A</v>
      </c>
      <c r="AJ377" s="53" t="e">
        <f>N377-O377-VLOOKUP(C377, Вчера_КовиВак!C:BG, 12, FALSE)</f>
        <v>#N/A</v>
      </c>
      <c r="AK377" s="53" t="e">
        <f>P377-Q377-VLOOKUP(C377, Вчера_КовиВак!C:BG, 14, FALSE)</f>
        <v>#N/A</v>
      </c>
      <c r="AL377" s="53" t="e">
        <f>R377-S377-VLOOKUP(C377, Вчера_КовиВак!C:BG, 16, FALSE)</f>
        <v>#N/A</v>
      </c>
      <c r="AM377" s="53" t="e">
        <f>T377-U377-VLOOKUP(C377, Вчера_КовиВак!C:BG, 18, FALSE)</f>
        <v>#N/A</v>
      </c>
      <c r="AN377" s="53" t="e">
        <f>V377-W377-VLOOKUP(C377, Вчера_КовиВак!C:BG, 20, FALSE)</f>
        <v>#N/A</v>
      </c>
      <c r="AO377" s="53" t="e">
        <f>X377-Y377-VLOOKUP(C377, Вчера_КовиВак!C:BG, 22, FALSE)</f>
        <v>#N/A</v>
      </c>
      <c r="AP377" s="53" t="e">
        <f>VLOOKUP(C377, Вчера_КовиВак!C:BG, 24, FALSE)+E377*2-U377-W377-Y377-Z377</f>
        <v>#N/A</v>
      </c>
    </row>
    <row r="378" spans="1:42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IF(ISNA(VLOOKUP(C378,Вчера_КовиВак!C:C, 1, FALSE)),"ошибка",0)</f>
        <v>ошибка</v>
      </c>
      <c r="AD378" s="55"/>
      <c r="AE378" s="53" t="e">
        <f>D378-E378-VLOOKUP(C378, Вчера_КовиВак!C:BG, 2, FALSE)</f>
        <v>#N/A</v>
      </c>
      <c r="AF378" s="53" t="e">
        <f>F378-G378-VLOOKUP(C378, Вчера_КовиВак!C:BG, 4, FALSE)</f>
        <v>#N/A</v>
      </c>
      <c r="AG378" s="53" t="e">
        <f>H378-I378-VLOOKUP(C378, Вчера_КовиВак!C:BG, 6, FALSE)</f>
        <v>#N/A</v>
      </c>
      <c r="AH378" s="53" t="e">
        <f>J378-K378-VLOOKUP(C378, Вчера_КовиВак!C:BG, 8, FALSE)</f>
        <v>#N/A</v>
      </c>
      <c r="AI378" s="53" t="e">
        <f>L378-M378-VLOOKUP(C378, Вчера_КовиВак!C:BG, 10, FALSE)</f>
        <v>#N/A</v>
      </c>
      <c r="AJ378" s="53" t="e">
        <f>N378-O378-VLOOKUP(C378, Вчера_КовиВак!C:BG, 12, FALSE)</f>
        <v>#N/A</v>
      </c>
      <c r="AK378" s="53" t="e">
        <f>P378-Q378-VLOOKUP(C378, Вчера_КовиВак!C:BG, 14, FALSE)</f>
        <v>#N/A</v>
      </c>
      <c r="AL378" s="53" t="e">
        <f>R378-S378-VLOOKUP(C378, Вчера_КовиВак!C:BG, 16, FALSE)</f>
        <v>#N/A</v>
      </c>
      <c r="AM378" s="53" t="e">
        <f>T378-U378-VLOOKUP(C378, Вчера_КовиВак!C:BG, 18, FALSE)</f>
        <v>#N/A</v>
      </c>
      <c r="AN378" s="53" t="e">
        <f>V378-W378-VLOOKUP(C378, Вчера_КовиВак!C:BG, 20, FALSE)</f>
        <v>#N/A</v>
      </c>
      <c r="AO378" s="53" t="e">
        <f>X378-Y378-VLOOKUP(C378, Вчера_КовиВак!C:BG, 22, FALSE)</f>
        <v>#N/A</v>
      </c>
      <c r="AP378" s="53" t="e">
        <f>VLOOKUP(C378, Вчера_КовиВак!C:BG, 24, FALSE)+E378*2-U378-W378-Y378-Z378</f>
        <v>#N/A</v>
      </c>
    </row>
    <row r="379" spans="1:42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IF(ISNA(VLOOKUP(C379,Вчера_КовиВак!C:C, 1, FALSE)),"ошибка",0)</f>
        <v>ошибка</v>
      </c>
      <c r="AD379" s="55"/>
      <c r="AE379" s="53" t="e">
        <f>D379-E379-VLOOKUP(C379, Вчера_КовиВак!C:BG, 2, FALSE)</f>
        <v>#N/A</v>
      </c>
      <c r="AF379" s="53" t="e">
        <f>F379-G379-VLOOKUP(C379, Вчера_КовиВак!C:BG, 4, FALSE)</f>
        <v>#N/A</v>
      </c>
      <c r="AG379" s="53" t="e">
        <f>H379-I379-VLOOKUP(C379, Вчера_КовиВак!C:BG, 6, FALSE)</f>
        <v>#N/A</v>
      </c>
      <c r="AH379" s="53" t="e">
        <f>J379-K379-VLOOKUP(C379, Вчера_КовиВак!C:BG, 8, FALSE)</f>
        <v>#N/A</v>
      </c>
      <c r="AI379" s="53" t="e">
        <f>L379-M379-VLOOKUP(C379, Вчера_КовиВак!C:BG, 10, FALSE)</f>
        <v>#N/A</v>
      </c>
      <c r="AJ379" s="53" t="e">
        <f>N379-O379-VLOOKUP(C379, Вчера_КовиВак!C:BG, 12, FALSE)</f>
        <v>#N/A</v>
      </c>
      <c r="AK379" s="53" t="e">
        <f>P379-Q379-VLOOKUP(C379, Вчера_КовиВак!C:BG, 14, FALSE)</f>
        <v>#N/A</v>
      </c>
      <c r="AL379" s="53" t="e">
        <f>R379-S379-VLOOKUP(C379, Вчера_КовиВак!C:BG, 16, FALSE)</f>
        <v>#N/A</v>
      </c>
      <c r="AM379" s="53" t="e">
        <f>T379-U379-VLOOKUP(C379, Вчера_КовиВак!C:BG, 18, FALSE)</f>
        <v>#N/A</v>
      </c>
      <c r="AN379" s="53" t="e">
        <f>V379-W379-VLOOKUP(C379, Вчера_КовиВак!C:BG, 20, FALSE)</f>
        <v>#N/A</v>
      </c>
      <c r="AO379" s="53" t="e">
        <f>X379-Y379-VLOOKUP(C379, Вчера_КовиВак!C:BG, 22, FALSE)</f>
        <v>#N/A</v>
      </c>
      <c r="AP379" s="53" t="e">
        <f>VLOOKUP(C379, Вчера_КовиВак!C:BG, 24, FALSE)+E379*2-U379-W379-Y379-Z379</f>
        <v>#N/A</v>
      </c>
    </row>
    <row r="380" spans="1:42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IF(ISNA(VLOOKUP(C380,Вчера_КовиВак!C:C, 1, FALSE)),"ошибка",0)</f>
        <v>ошибка</v>
      </c>
      <c r="AD380" s="55"/>
      <c r="AE380" s="53" t="e">
        <f>D380-E380-VLOOKUP(C380, Вчера_КовиВак!C:BG, 2, FALSE)</f>
        <v>#N/A</v>
      </c>
      <c r="AF380" s="53" t="e">
        <f>F380-G380-VLOOKUP(C380, Вчера_КовиВак!C:BG, 4, FALSE)</f>
        <v>#N/A</v>
      </c>
      <c r="AG380" s="53" t="e">
        <f>H380-I380-VLOOKUP(C380, Вчера_КовиВак!C:BG, 6, FALSE)</f>
        <v>#N/A</v>
      </c>
      <c r="AH380" s="53" t="e">
        <f>J380-K380-VLOOKUP(C380, Вчера_КовиВак!C:BG, 8, FALSE)</f>
        <v>#N/A</v>
      </c>
      <c r="AI380" s="53" t="e">
        <f>L380-M380-VLOOKUP(C380, Вчера_КовиВак!C:BG, 10, FALSE)</f>
        <v>#N/A</v>
      </c>
      <c r="AJ380" s="53" t="e">
        <f>N380-O380-VLOOKUP(C380, Вчера_КовиВак!C:BG, 12, FALSE)</f>
        <v>#N/A</v>
      </c>
      <c r="AK380" s="53" t="e">
        <f>P380-Q380-VLOOKUP(C380, Вчера_КовиВак!C:BG, 14, FALSE)</f>
        <v>#N/A</v>
      </c>
      <c r="AL380" s="53" t="e">
        <f>R380-S380-VLOOKUP(C380, Вчера_КовиВак!C:BG, 16, FALSE)</f>
        <v>#N/A</v>
      </c>
      <c r="AM380" s="53" t="e">
        <f>T380-U380-VLOOKUP(C380, Вчера_КовиВак!C:BG, 18, FALSE)</f>
        <v>#N/A</v>
      </c>
      <c r="AN380" s="53" t="e">
        <f>V380-W380-VLOOKUP(C380, Вчера_КовиВак!C:BG, 20, FALSE)</f>
        <v>#N/A</v>
      </c>
      <c r="AO380" s="53" t="e">
        <f>X380-Y380-VLOOKUP(C380, Вчера_КовиВак!C:BG, 22, FALSE)</f>
        <v>#N/A</v>
      </c>
      <c r="AP380" s="53" t="e">
        <f>VLOOKUP(C380, Вчера_КовиВак!C:BG, 24, FALSE)+E380*2-U380-W380-Y380-Z380</f>
        <v>#N/A</v>
      </c>
    </row>
    <row r="381" spans="1:42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IF(ISNA(VLOOKUP(C381,Вчера_КовиВак!C:C, 1, FALSE)),"ошибка",0)</f>
        <v>ошибка</v>
      </c>
      <c r="AD381" s="55"/>
      <c r="AE381" s="53" t="e">
        <f>D381-E381-VLOOKUP(C381, Вчера_КовиВак!C:BG, 2, FALSE)</f>
        <v>#N/A</v>
      </c>
      <c r="AF381" s="53" t="e">
        <f>F381-G381-VLOOKUP(C381, Вчера_КовиВак!C:BG, 4, FALSE)</f>
        <v>#N/A</v>
      </c>
      <c r="AG381" s="53" t="e">
        <f>H381-I381-VLOOKUP(C381, Вчера_КовиВак!C:BG, 6, FALSE)</f>
        <v>#N/A</v>
      </c>
      <c r="AH381" s="53" t="e">
        <f>J381-K381-VLOOKUP(C381, Вчера_КовиВак!C:BG, 8, FALSE)</f>
        <v>#N/A</v>
      </c>
      <c r="AI381" s="53" t="e">
        <f>L381-M381-VLOOKUP(C381, Вчера_КовиВак!C:BG, 10, FALSE)</f>
        <v>#N/A</v>
      </c>
      <c r="AJ381" s="53" t="e">
        <f>N381-O381-VLOOKUP(C381, Вчера_КовиВак!C:BG, 12, FALSE)</f>
        <v>#N/A</v>
      </c>
      <c r="AK381" s="53" t="e">
        <f>P381-Q381-VLOOKUP(C381, Вчера_КовиВак!C:BG, 14, FALSE)</f>
        <v>#N/A</v>
      </c>
      <c r="AL381" s="53" t="e">
        <f>R381-S381-VLOOKUP(C381, Вчера_КовиВак!C:BG, 16, FALSE)</f>
        <v>#N/A</v>
      </c>
      <c r="AM381" s="53" t="e">
        <f>T381-U381-VLOOKUP(C381, Вчера_КовиВак!C:BG, 18, FALSE)</f>
        <v>#N/A</v>
      </c>
      <c r="AN381" s="53" t="e">
        <f>V381-W381-VLOOKUP(C381, Вчера_КовиВак!C:BG, 20, FALSE)</f>
        <v>#N/A</v>
      </c>
      <c r="AO381" s="53" t="e">
        <f>X381-Y381-VLOOKUP(C381, Вчера_КовиВак!C:BG, 22, FALSE)</f>
        <v>#N/A</v>
      </c>
      <c r="AP381" s="53" t="e">
        <f>VLOOKUP(C381, Вчера_КовиВак!C:BG, 24, FALSE)+E381*2-U381-W381-Y381-Z381</f>
        <v>#N/A</v>
      </c>
    </row>
    <row r="382" spans="1:42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IF(ISNA(VLOOKUP(C382,Вчера_КовиВак!C:C, 1, FALSE)),"ошибка",0)</f>
        <v>ошибка</v>
      </c>
      <c r="AD382" s="55"/>
      <c r="AE382" s="53" t="e">
        <f>D382-E382-VLOOKUP(C382, Вчера_КовиВак!C:BG, 2, FALSE)</f>
        <v>#N/A</v>
      </c>
      <c r="AF382" s="53" t="e">
        <f>F382-G382-VLOOKUP(C382, Вчера_КовиВак!C:BG, 4, FALSE)</f>
        <v>#N/A</v>
      </c>
      <c r="AG382" s="53" t="e">
        <f>H382-I382-VLOOKUP(C382, Вчера_КовиВак!C:BG, 6, FALSE)</f>
        <v>#N/A</v>
      </c>
      <c r="AH382" s="53" t="e">
        <f>J382-K382-VLOOKUP(C382, Вчера_КовиВак!C:BG, 8, FALSE)</f>
        <v>#N/A</v>
      </c>
      <c r="AI382" s="53" t="e">
        <f>L382-M382-VLOOKUP(C382, Вчера_КовиВак!C:BG, 10, FALSE)</f>
        <v>#N/A</v>
      </c>
      <c r="AJ382" s="53" t="e">
        <f>N382-O382-VLOOKUP(C382, Вчера_КовиВак!C:BG, 12, FALSE)</f>
        <v>#N/A</v>
      </c>
      <c r="AK382" s="53" t="e">
        <f>P382-Q382-VLOOKUP(C382, Вчера_КовиВак!C:BG, 14, FALSE)</f>
        <v>#N/A</v>
      </c>
      <c r="AL382" s="53" t="e">
        <f>R382-S382-VLOOKUP(C382, Вчера_КовиВак!C:BG, 16, FALSE)</f>
        <v>#N/A</v>
      </c>
      <c r="AM382" s="53" t="e">
        <f>T382-U382-VLOOKUP(C382, Вчера_КовиВак!C:BG, 18, FALSE)</f>
        <v>#N/A</v>
      </c>
      <c r="AN382" s="53" t="e">
        <f>V382-W382-VLOOKUP(C382, Вчера_КовиВак!C:BG, 20, FALSE)</f>
        <v>#N/A</v>
      </c>
      <c r="AO382" s="53" t="e">
        <f>X382-Y382-VLOOKUP(C382, Вчера_КовиВак!C:BG, 22, FALSE)</f>
        <v>#N/A</v>
      </c>
      <c r="AP382" s="53" t="e">
        <f>VLOOKUP(C382, Вчера_КовиВак!C:BG, 24, FALSE)+E382*2-U382-W382-Y382-Z382</f>
        <v>#N/A</v>
      </c>
    </row>
    <row r="383" spans="1:42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IF(ISNA(VLOOKUP(C383,Вчера_КовиВак!C:C, 1, FALSE)),"ошибка",0)</f>
        <v>ошибка</v>
      </c>
      <c r="AD383" s="55"/>
      <c r="AE383" s="53" t="e">
        <f>D383-E383-VLOOKUP(C383, Вчера_КовиВак!C:BG, 2, FALSE)</f>
        <v>#N/A</v>
      </c>
      <c r="AF383" s="53" t="e">
        <f>F383-G383-VLOOKUP(C383, Вчера_КовиВак!C:BG, 4, FALSE)</f>
        <v>#N/A</v>
      </c>
      <c r="AG383" s="53" t="e">
        <f>H383-I383-VLOOKUP(C383, Вчера_КовиВак!C:BG, 6, FALSE)</f>
        <v>#N/A</v>
      </c>
      <c r="AH383" s="53" t="e">
        <f>J383-K383-VLOOKUP(C383, Вчера_КовиВак!C:BG, 8, FALSE)</f>
        <v>#N/A</v>
      </c>
      <c r="AI383" s="53" t="e">
        <f>L383-M383-VLOOKUP(C383, Вчера_КовиВак!C:BG, 10, FALSE)</f>
        <v>#N/A</v>
      </c>
      <c r="AJ383" s="53" t="e">
        <f>N383-O383-VLOOKUP(C383, Вчера_КовиВак!C:BG, 12, FALSE)</f>
        <v>#N/A</v>
      </c>
      <c r="AK383" s="53" t="e">
        <f>P383-Q383-VLOOKUP(C383, Вчера_КовиВак!C:BG, 14, FALSE)</f>
        <v>#N/A</v>
      </c>
      <c r="AL383" s="53" t="e">
        <f>R383-S383-VLOOKUP(C383, Вчера_КовиВак!C:BG, 16, FALSE)</f>
        <v>#N/A</v>
      </c>
      <c r="AM383" s="53" t="e">
        <f>T383-U383-VLOOKUP(C383, Вчера_КовиВак!C:BG, 18, FALSE)</f>
        <v>#N/A</v>
      </c>
      <c r="AN383" s="53" t="e">
        <f>V383-W383-VLOOKUP(C383, Вчера_КовиВак!C:BG, 20, FALSE)</f>
        <v>#N/A</v>
      </c>
      <c r="AO383" s="53" t="e">
        <f>X383-Y383-VLOOKUP(C383, Вчера_КовиВак!C:BG, 22, FALSE)</f>
        <v>#N/A</v>
      </c>
      <c r="AP383" s="53" t="e">
        <f>VLOOKUP(C383, Вчера_КовиВак!C:BG, 24, FALSE)+E383*2-U383-W383-Y383-Z383</f>
        <v>#N/A</v>
      </c>
    </row>
    <row r="384" spans="1:42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IF(ISNA(VLOOKUP(C384,Вчера_КовиВак!C:C, 1, FALSE)),"ошибка",0)</f>
        <v>ошибка</v>
      </c>
      <c r="AD384" s="55"/>
      <c r="AE384" s="53" t="e">
        <f>D384-E384-VLOOKUP(C384, Вчера_КовиВак!C:BG, 2, FALSE)</f>
        <v>#N/A</v>
      </c>
      <c r="AF384" s="53" t="e">
        <f>F384-G384-VLOOKUP(C384, Вчера_КовиВак!C:BG, 4, FALSE)</f>
        <v>#N/A</v>
      </c>
      <c r="AG384" s="53" t="e">
        <f>H384-I384-VLOOKUP(C384, Вчера_КовиВак!C:BG, 6, FALSE)</f>
        <v>#N/A</v>
      </c>
      <c r="AH384" s="53" t="e">
        <f>J384-K384-VLOOKUP(C384, Вчера_КовиВак!C:BG, 8, FALSE)</f>
        <v>#N/A</v>
      </c>
      <c r="AI384" s="53" t="e">
        <f>L384-M384-VLOOKUP(C384, Вчера_КовиВак!C:BG, 10, FALSE)</f>
        <v>#N/A</v>
      </c>
      <c r="AJ384" s="53" t="e">
        <f>N384-O384-VLOOKUP(C384, Вчера_КовиВак!C:BG, 12, FALSE)</f>
        <v>#N/A</v>
      </c>
      <c r="AK384" s="53" t="e">
        <f>P384-Q384-VLOOKUP(C384, Вчера_КовиВак!C:BG, 14, FALSE)</f>
        <v>#N/A</v>
      </c>
      <c r="AL384" s="53" t="e">
        <f>R384-S384-VLOOKUP(C384, Вчера_КовиВак!C:BG, 16, FALSE)</f>
        <v>#N/A</v>
      </c>
      <c r="AM384" s="53" t="e">
        <f>T384-U384-VLOOKUP(C384, Вчера_КовиВак!C:BG, 18, FALSE)</f>
        <v>#N/A</v>
      </c>
      <c r="AN384" s="53" t="e">
        <f>V384-W384-VLOOKUP(C384, Вчера_КовиВак!C:BG, 20, FALSE)</f>
        <v>#N/A</v>
      </c>
      <c r="AO384" s="53" t="e">
        <f>X384-Y384-VLOOKUP(C384, Вчера_КовиВак!C:BG, 22, FALSE)</f>
        <v>#N/A</v>
      </c>
      <c r="AP384" s="53" t="e">
        <f>VLOOKUP(C384, Вчера_КовиВак!C:BG, 24, FALSE)+E384*2-U384-W384-Y384-Z384</f>
        <v>#N/A</v>
      </c>
    </row>
    <row r="385" spans="1:42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IF(ISNA(VLOOKUP(C385,Вчера_КовиВак!C:C, 1, FALSE)),"ошибка",0)</f>
        <v>ошибка</v>
      </c>
      <c r="AD385" s="55"/>
      <c r="AE385" s="53" t="e">
        <f>D385-E385-VLOOKUP(C385, Вчера_КовиВак!C:BG, 2, FALSE)</f>
        <v>#N/A</v>
      </c>
      <c r="AF385" s="53" t="e">
        <f>F385-G385-VLOOKUP(C385, Вчера_КовиВак!C:BG, 4, FALSE)</f>
        <v>#N/A</v>
      </c>
      <c r="AG385" s="53" t="e">
        <f>H385-I385-VLOOKUP(C385, Вчера_КовиВак!C:BG, 6, FALSE)</f>
        <v>#N/A</v>
      </c>
      <c r="AH385" s="53" t="e">
        <f>J385-K385-VLOOKUP(C385, Вчера_КовиВак!C:BG, 8, FALSE)</f>
        <v>#N/A</v>
      </c>
      <c r="AI385" s="53" t="e">
        <f>L385-M385-VLOOKUP(C385, Вчера_КовиВак!C:BG, 10, FALSE)</f>
        <v>#N/A</v>
      </c>
      <c r="AJ385" s="53" t="e">
        <f>N385-O385-VLOOKUP(C385, Вчера_КовиВак!C:BG, 12, FALSE)</f>
        <v>#N/A</v>
      </c>
      <c r="AK385" s="53" t="e">
        <f>P385-Q385-VLOOKUP(C385, Вчера_КовиВак!C:BG, 14, FALSE)</f>
        <v>#N/A</v>
      </c>
      <c r="AL385" s="53" t="e">
        <f>R385-S385-VLOOKUP(C385, Вчера_КовиВак!C:BG, 16, FALSE)</f>
        <v>#N/A</v>
      </c>
      <c r="AM385" s="53" t="e">
        <f>T385-U385-VLOOKUP(C385, Вчера_КовиВак!C:BG, 18, FALSE)</f>
        <v>#N/A</v>
      </c>
      <c r="AN385" s="53" t="e">
        <f>V385-W385-VLOOKUP(C385, Вчера_КовиВак!C:BG, 20, FALSE)</f>
        <v>#N/A</v>
      </c>
      <c r="AO385" s="53" t="e">
        <f>X385-Y385-VLOOKUP(C385, Вчера_КовиВак!C:BG, 22, FALSE)</f>
        <v>#N/A</v>
      </c>
      <c r="AP385" s="53" t="e">
        <f>VLOOKUP(C385, Вчера_КовиВак!C:BG, 24, FALSE)+E385*2-U385-W385-Y385-Z385</f>
        <v>#N/A</v>
      </c>
    </row>
    <row r="386" spans="1:42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IF(ISNA(VLOOKUP(C386,Вчера_КовиВак!C:C, 1, FALSE)),"ошибка",0)</f>
        <v>ошибка</v>
      </c>
      <c r="AD386" s="55"/>
      <c r="AE386" s="53" t="e">
        <f>D386-E386-VLOOKUP(C386, Вчера_КовиВак!C:BG, 2, FALSE)</f>
        <v>#N/A</v>
      </c>
      <c r="AF386" s="53" t="e">
        <f>F386-G386-VLOOKUP(C386, Вчера_КовиВак!C:BG, 4, FALSE)</f>
        <v>#N/A</v>
      </c>
      <c r="AG386" s="53" t="e">
        <f>H386-I386-VLOOKUP(C386, Вчера_КовиВак!C:BG, 6, FALSE)</f>
        <v>#N/A</v>
      </c>
      <c r="AH386" s="53" t="e">
        <f>J386-K386-VLOOKUP(C386, Вчера_КовиВак!C:BG, 8, FALSE)</f>
        <v>#N/A</v>
      </c>
      <c r="AI386" s="53" t="e">
        <f>L386-M386-VLOOKUP(C386, Вчера_КовиВак!C:BG, 10, FALSE)</f>
        <v>#N/A</v>
      </c>
      <c r="AJ386" s="53" t="e">
        <f>N386-O386-VLOOKUP(C386, Вчера_КовиВак!C:BG, 12, FALSE)</f>
        <v>#N/A</v>
      </c>
      <c r="AK386" s="53" t="e">
        <f>P386-Q386-VLOOKUP(C386, Вчера_КовиВак!C:BG, 14, FALSE)</f>
        <v>#N/A</v>
      </c>
      <c r="AL386" s="53" t="e">
        <f>R386-S386-VLOOKUP(C386, Вчера_КовиВак!C:BG, 16, FALSE)</f>
        <v>#N/A</v>
      </c>
      <c r="AM386" s="53" t="e">
        <f>T386-U386-VLOOKUP(C386, Вчера_КовиВак!C:BG, 18, FALSE)</f>
        <v>#N/A</v>
      </c>
      <c r="AN386" s="53" t="e">
        <f>V386-W386-VLOOKUP(C386, Вчера_КовиВак!C:BG, 20, FALSE)</f>
        <v>#N/A</v>
      </c>
      <c r="AO386" s="53" t="e">
        <f>X386-Y386-VLOOKUP(C386, Вчера_КовиВак!C:BG, 22, FALSE)</f>
        <v>#N/A</v>
      </c>
      <c r="AP386" s="53" t="e">
        <f>VLOOKUP(C386, Вчера_КовиВак!C:BG, 24, FALSE)+E386*2-U386-W386-Y386-Z386</f>
        <v>#N/A</v>
      </c>
    </row>
    <row r="387" spans="1:42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IF(ISNA(VLOOKUP(C387,Вчера_КовиВак!C:C, 1, FALSE)),"ошибка",0)</f>
        <v>ошибка</v>
      </c>
      <c r="AD387" s="55"/>
      <c r="AE387" s="53" t="e">
        <f>D387-E387-VLOOKUP(C387, Вчера_КовиВак!C:BG, 2, FALSE)</f>
        <v>#N/A</v>
      </c>
      <c r="AF387" s="53" t="e">
        <f>F387-G387-VLOOKUP(C387, Вчера_КовиВак!C:BG, 4, FALSE)</f>
        <v>#N/A</v>
      </c>
      <c r="AG387" s="53" t="e">
        <f>H387-I387-VLOOKUP(C387, Вчера_КовиВак!C:BG, 6, FALSE)</f>
        <v>#N/A</v>
      </c>
      <c r="AH387" s="53" t="e">
        <f>J387-K387-VLOOKUP(C387, Вчера_КовиВак!C:BG, 8, FALSE)</f>
        <v>#N/A</v>
      </c>
      <c r="AI387" s="53" t="e">
        <f>L387-M387-VLOOKUP(C387, Вчера_КовиВак!C:BG, 10, FALSE)</f>
        <v>#N/A</v>
      </c>
      <c r="AJ387" s="53" t="e">
        <f>N387-O387-VLOOKUP(C387, Вчера_КовиВак!C:BG, 12, FALSE)</f>
        <v>#N/A</v>
      </c>
      <c r="AK387" s="53" t="e">
        <f>P387-Q387-VLOOKUP(C387, Вчера_КовиВак!C:BG, 14, FALSE)</f>
        <v>#N/A</v>
      </c>
      <c r="AL387" s="53" t="e">
        <f>R387-S387-VLOOKUP(C387, Вчера_КовиВак!C:BG, 16, FALSE)</f>
        <v>#N/A</v>
      </c>
      <c r="AM387" s="53" t="e">
        <f>T387-U387-VLOOKUP(C387, Вчера_КовиВак!C:BG, 18, FALSE)</f>
        <v>#N/A</v>
      </c>
      <c r="AN387" s="53" t="e">
        <f>V387-W387-VLOOKUP(C387, Вчера_КовиВак!C:BG, 20, FALSE)</f>
        <v>#N/A</v>
      </c>
      <c r="AO387" s="53" t="e">
        <f>X387-Y387-VLOOKUP(C387, Вчера_КовиВак!C:BG, 22, FALSE)</f>
        <v>#N/A</v>
      </c>
      <c r="AP387" s="53" t="e">
        <f>VLOOKUP(C387, Вчера_КовиВак!C:BG, 24, FALSE)+E387*2-U387-W387-Y387-Z387</f>
        <v>#N/A</v>
      </c>
    </row>
    <row r="388" spans="1:42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IF(ISNA(VLOOKUP(C388,Вчера_КовиВак!C:C, 1, FALSE)),"ошибка",0)</f>
        <v>ошибка</v>
      </c>
      <c r="AD388" s="55"/>
      <c r="AE388" s="53" t="e">
        <f>D388-E388-VLOOKUP(C388, Вчера_КовиВак!C:BG, 2, FALSE)</f>
        <v>#N/A</v>
      </c>
      <c r="AF388" s="53" t="e">
        <f>F388-G388-VLOOKUP(C388, Вчера_КовиВак!C:BG, 4, FALSE)</f>
        <v>#N/A</v>
      </c>
      <c r="AG388" s="53" t="e">
        <f>H388-I388-VLOOKUP(C388, Вчера_КовиВак!C:BG, 6, FALSE)</f>
        <v>#N/A</v>
      </c>
      <c r="AH388" s="53" t="e">
        <f>J388-K388-VLOOKUP(C388, Вчера_КовиВак!C:BG, 8, FALSE)</f>
        <v>#N/A</v>
      </c>
      <c r="AI388" s="53" t="e">
        <f>L388-M388-VLOOKUP(C388, Вчера_КовиВак!C:BG, 10, FALSE)</f>
        <v>#N/A</v>
      </c>
      <c r="AJ388" s="53" t="e">
        <f>N388-O388-VLOOKUP(C388, Вчера_КовиВак!C:BG, 12, FALSE)</f>
        <v>#N/A</v>
      </c>
      <c r="AK388" s="53" t="e">
        <f>P388-Q388-VLOOKUP(C388, Вчера_КовиВак!C:BG, 14, FALSE)</f>
        <v>#N/A</v>
      </c>
      <c r="AL388" s="53" t="e">
        <f>R388-S388-VLOOKUP(C388, Вчера_КовиВак!C:BG, 16, FALSE)</f>
        <v>#N/A</v>
      </c>
      <c r="AM388" s="53" t="e">
        <f>T388-U388-VLOOKUP(C388, Вчера_КовиВак!C:BG, 18, FALSE)</f>
        <v>#N/A</v>
      </c>
      <c r="AN388" s="53" t="e">
        <f>V388-W388-VLOOKUP(C388, Вчера_КовиВак!C:BG, 20, FALSE)</f>
        <v>#N/A</v>
      </c>
      <c r="AO388" s="53" t="e">
        <f>X388-Y388-VLOOKUP(C388, Вчера_КовиВак!C:BG, 22, FALSE)</f>
        <v>#N/A</v>
      </c>
      <c r="AP388" s="53" t="e">
        <f>VLOOKUP(C388, Вчера_КовиВак!C:BG, 24, FALSE)+E388*2-U388-W388-Y388-Z388</f>
        <v>#N/A</v>
      </c>
    </row>
    <row r="389" spans="1:42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IF(ISNA(VLOOKUP(C389,Вчера_КовиВак!C:C, 1, FALSE)),"ошибка",0)</f>
        <v>ошибка</v>
      </c>
      <c r="AD389" s="55"/>
      <c r="AE389" s="53" t="e">
        <f>D389-E389-VLOOKUP(C389, Вчера_КовиВак!C:BG, 2, FALSE)</f>
        <v>#N/A</v>
      </c>
      <c r="AF389" s="53" t="e">
        <f>F389-G389-VLOOKUP(C389, Вчера_КовиВак!C:BG, 4, FALSE)</f>
        <v>#N/A</v>
      </c>
      <c r="AG389" s="53" t="e">
        <f>H389-I389-VLOOKUP(C389, Вчера_КовиВак!C:BG, 6, FALSE)</f>
        <v>#N/A</v>
      </c>
      <c r="AH389" s="53" t="e">
        <f>J389-K389-VLOOKUP(C389, Вчера_КовиВак!C:BG, 8, FALSE)</f>
        <v>#N/A</v>
      </c>
      <c r="AI389" s="53" t="e">
        <f>L389-M389-VLOOKUP(C389, Вчера_КовиВак!C:BG, 10, FALSE)</f>
        <v>#N/A</v>
      </c>
      <c r="AJ389" s="53" t="e">
        <f>N389-O389-VLOOKUP(C389, Вчера_КовиВак!C:BG, 12, FALSE)</f>
        <v>#N/A</v>
      </c>
      <c r="AK389" s="53" t="e">
        <f>P389-Q389-VLOOKUP(C389, Вчера_КовиВак!C:BG, 14, FALSE)</f>
        <v>#N/A</v>
      </c>
      <c r="AL389" s="53" t="e">
        <f>R389-S389-VLOOKUP(C389, Вчера_КовиВак!C:BG, 16, FALSE)</f>
        <v>#N/A</v>
      </c>
      <c r="AM389" s="53" t="e">
        <f>T389-U389-VLOOKUP(C389, Вчера_КовиВак!C:BG, 18, FALSE)</f>
        <v>#N/A</v>
      </c>
      <c r="AN389" s="53" t="e">
        <f>V389-W389-VLOOKUP(C389, Вчера_КовиВак!C:BG, 20, FALSE)</f>
        <v>#N/A</v>
      </c>
      <c r="AO389" s="53" t="e">
        <f>X389-Y389-VLOOKUP(C389, Вчера_КовиВак!C:BG, 22, FALSE)</f>
        <v>#N/A</v>
      </c>
      <c r="AP389" s="53" t="e">
        <f>VLOOKUP(C389, Вчера_КовиВак!C:BG, 24, FALSE)+E389*2-U389-W389-Y389-Z389</f>
        <v>#N/A</v>
      </c>
    </row>
    <row r="390" spans="1:42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IF(ISNA(VLOOKUP(C390,Вчера_КовиВак!C:C, 1, FALSE)),"ошибка",0)</f>
        <v>ошибка</v>
      </c>
      <c r="AD390" s="55"/>
      <c r="AE390" s="53" t="e">
        <f>D390-E390-VLOOKUP(C390, Вчера_КовиВак!C:BG, 2, FALSE)</f>
        <v>#N/A</v>
      </c>
      <c r="AF390" s="53" t="e">
        <f>F390-G390-VLOOKUP(C390, Вчера_КовиВак!C:BG, 4, FALSE)</f>
        <v>#N/A</v>
      </c>
      <c r="AG390" s="53" t="e">
        <f>H390-I390-VLOOKUP(C390, Вчера_КовиВак!C:BG, 6, FALSE)</f>
        <v>#N/A</v>
      </c>
      <c r="AH390" s="53" t="e">
        <f>J390-K390-VLOOKUP(C390, Вчера_КовиВак!C:BG, 8, FALSE)</f>
        <v>#N/A</v>
      </c>
      <c r="AI390" s="53" t="e">
        <f>L390-M390-VLOOKUP(C390, Вчера_КовиВак!C:BG, 10, FALSE)</f>
        <v>#N/A</v>
      </c>
      <c r="AJ390" s="53" t="e">
        <f>N390-O390-VLOOKUP(C390, Вчера_КовиВак!C:BG, 12, FALSE)</f>
        <v>#N/A</v>
      </c>
      <c r="AK390" s="53" t="e">
        <f>P390-Q390-VLOOKUP(C390, Вчера_КовиВак!C:BG, 14, FALSE)</f>
        <v>#N/A</v>
      </c>
      <c r="AL390" s="53" t="e">
        <f>R390-S390-VLOOKUP(C390, Вчера_КовиВак!C:BG, 16, FALSE)</f>
        <v>#N/A</v>
      </c>
      <c r="AM390" s="53" t="e">
        <f>T390-U390-VLOOKUP(C390, Вчера_КовиВак!C:BG, 18, FALSE)</f>
        <v>#N/A</v>
      </c>
      <c r="AN390" s="53" t="e">
        <f>V390-W390-VLOOKUP(C390, Вчера_КовиВак!C:BG, 20, FALSE)</f>
        <v>#N/A</v>
      </c>
      <c r="AO390" s="53" t="e">
        <f>X390-Y390-VLOOKUP(C390, Вчера_КовиВак!C:BG, 22, FALSE)</f>
        <v>#N/A</v>
      </c>
      <c r="AP390" s="53" t="e">
        <f>VLOOKUP(C390, Вчера_КовиВак!C:BG, 24, FALSE)+E390*2-U390-W390-Y390-Z390</f>
        <v>#N/A</v>
      </c>
    </row>
    <row r="391" spans="1:42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IF(ISNA(VLOOKUP(C391,Вчера_КовиВак!C:C, 1, FALSE)),"ошибка",0)</f>
        <v>ошибка</v>
      </c>
      <c r="AD391" s="55"/>
      <c r="AE391" s="53" t="e">
        <f>D391-E391-VLOOKUP(C391, Вчера_КовиВак!C:BG, 2, FALSE)</f>
        <v>#N/A</v>
      </c>
      <c r="AF391" s="53" t="e">
        <f>F391-G391-VLOOKUP(C391, Вчера_КовиВак!C:BG, 4, FALSE)</f>
        <v>#N/A</v>
      </c>
      <c r="AG391" s="53" t="e">
        <f>H391-I391-VLOOKUP(C391, Вчера_КовиВак!C:BG, 6, FALSE)</f>
        <v>#N/A</v>
      </c>
      <c r="AH391" s="53" t="e">
        <f>J391-K391-VLOOKUP(C391, Вчера_КовиВак!C:BG, 8, FALSE)</f>
        <v>#N/A</v>
      </c>
      <c r="AI391" s="53" t="e">
        <f>L391-M391-VLOOKUP(C391, Вчера_КовиВак!C:BG, 10, FALSE)</f>
        <v>#N/A</v>
      </c>
      <c r="AJ391" s="53" t="e">
        <f>N391-O391-VLOOKUP(C391, Вчера_КовиВак!C:BG, 12, FALSE)</f>
        <v>#N/A</v>
      </c>
      <c r="AK391" s="53" t="e">
        <f>P391-Q391-VLOOKUP(C391, Вчера_КовиВак!C:BG, 14, FALSE)</f>
        <v>#N/A</v>
      </c>
      <c r="AL391" s="53" t="e">
        <f>R391-S391-VLOOKUP(C391, Вчера_КовиВак!C:BG, 16, FALSE)</f>
        <v>#N/A</v>
      </c>
      <c r="AM391" s="53" t="e">
        <f>T391-U391-VLOOKUP(C391, Вчера_КовиВак!C:BG, 18, FALSE)</f>
        <v>#N/A</v>
      </c>
      <c r="AN391" s="53" t="e">
        <f>V391-W391-VLOOKUP(C391, Вчера_КовиВак!C:BG, 20, FALSE)</f>
        <v>#N/A</v>
      </c>
      <c r="AO391" s="53" t="e">
        <f>X391-Y391-VLOOKUP(C391, Вчера_КовиВак!C:BG, 22, FALSE)</f>
        <v>#N/A</v>
      </c>
      <c r="AP391" s="53" t="e">
        <f>VLOOKUP(C391, Вчера_КовиВак!C:BG, 24, FALSE)+E391*2-U391-W391-Y391-Z391</f>
        <v>#N/A</v>
      </c>
    </row>
    <row r="392" spans="1:42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IF(ISNA(VLOOKUP(C392,Вчера_КовиВак!C:C, 1, FALSE)),"ошибка",0)</f>
        <v>ошибка</v>
      </c>
      <c r="AD392" s="55"/>
      <c r="AE392" s="53" t="e">
        <f>D392-E392-VLOOKUP(C392, Вчера_КовиВак!C:BG, 2, FALSE)</f>
        <v>#N/A</v>
      </c>
      <c r="AF392" s="53" t="e">
        <f>F392-G392-VLOOKUP(C392, Вчера_КовиВак!C:BG, 4, FALSE)</f>
        <v>#N/A</v>
      </c>
      <c r="AG392" s="53" t="e">
        <f>H392-I392-VLOOKUP(C392, Вчера_КовиВак!C:BG, 6, FALSE)</f>
        <v>#N/A</v>
      </c>
      <c r="AH392" s="53" t="e">
        <f>J392-K392-VLOOKUP(C392, Вчера_КовиВак!C:BG, 8, FALSE)</f>
        <v>#N/A</v>
      </c>
      <c r="AI392" s="53" t="e">
        <f>L392-M392-VLOOKUP(C392, Вчера_КовиВак!C:BG, 10, FALSE)</f>
        <v>#N/A</v>
      </c>
      <c r="AJ392" s="53" t="e">
        <f>N392-O392-VLOOKUP(C392, Вчера_КовиВак!C:BG, 12, FALSE)</f>
        <v>#N/A</v>
      </c>
      <c r="AK392" s="53" t="e">
        <f>P392-Q392-VLOOKUP(C392, Вчера_КовиВак!C:BG, 14, FALSE)</f>
        <v>#N/A</v>
      </c>
      <c r="AL392" s="53" t="e">
        <f>R392-S392-VLOOKUP(C392, Вчера_КовиВак!C:BG, 16, FALSE)</f>
        <v>#N/A</v>
      </c>
      <c r="AM392" s="53" t="e">
        <f>T392-U392-VLOOKUP(C392, Вчера_КовиВак!C:BG, 18, FALSE)</f>
        <v>#N/A</v>
      </c>
      <c r="AN392" s="53" t="e">
        <f>V392-W392-VLOOKUP(C392, Вчера_КовиВак!C:BG, 20, FALSE)</f>
        <v>#N/A</v>
      </c>
      <c r="AO392" s="53" t="e">
        <f>X392-Y392-VLOOKUP(C392, Вчера_КовиВак!C:BG, 22, FALSE)</f>
        <v>#N/A</v>
      </c>
      <c r="AP392" s="53" t="e">
        <f>VLOOKUP(C392, Вчера_КовиВак!C:BG, 24, FALSE)+E392*2-U392-W392-Y392-Z392</f>
        <v>#N/A</v>
      </c>
    </row>
    <row r="393" spans="1:42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IF(ISNA(VLOOKUP(C393,Вчера_КовиВак!C:C, 1, FALSE)),"ошибка",0)</f>
        <v>ошибка</v>
      </c>
      <c r="AD393" s="55"/>
      <c r="AE393" s="53" t="e">
        <f>D393-E393-VLOOKUP(C393, Вчера_КовиВак!C:BG, 2, FALSE)</f>
        <v>#N/A</v>
      </c>
      <c r="AF393" s="53" t="e">
        <f>F393-G393-VLOOKUP(C393, Вчера_КовиВак!C:BG, 4, FALSE)</f>
        <v>#N/A</v>
      </c>
      <c r="AG393" s="53" t="e">
        <f>H393-I393-VLOOKUP(C393, Вчера_КовиВак!C:BG, 6, FALSE)</f>
        <v>#N/A</v>
      </c>
      <c r="AH393" s="53" t="e">
        <f>J393-K393-VLOOKUP(C393, Вчера_КовиВак!C:BG, 8, FALSE)</f>
        <v>#N/A</v>
      </c>
      <c r="AI393" s="53" t="e">
        <f>L393-M393-VLOOKUP(C393, Вчера_КовиВак!C:BG, 10, FALSE)</f>
        <v>#N/A</v>
      </c>
      <c r="AJ393" s="53" t="e">
        <f>N393-O393-VLOOKUP(C393, Вчера_КовиВак!C:BG, 12, FALSE)</f>
        <v>#N/A</v>
      </c>
      <c r="AK393" s="53" t="e">
        <f>P393-Q393-VLOOKUP(C393, Вчера_КовиВак!C:BG, 14, FALSE)</f>
        <v>#N/A</v>
      </c>
      <c r="AL393" s="53" t="e">
        <f>R393-S393-VLOOKUP(C393, Вчера_КовиВак!C:BG, 16, FALSE)</f>
        <v>#N/A</v>
      </c>
      <c r="AM393" s="53" t="e">
        <f>T393-U393-VLOOKUP(C393, Вчера_КовиВак!C:BG, 18, FALSE)</f>
        <v>#N/A</v>
      </c>
      <c r="AN393" s="53" t="e">
        <f>V393-W393-VLOOKUP(C393, Вчера_КовиВак!C:BG, 20, FALSE)</f>
        <v>#N/A</v>
      </c>
      <c r="AO393" s="53" t="e">
        <f>X393-Y393-VLOOKUP(C393, Вчера_КовиВак!C:BG, 22, FALSE)</f>
        <v>#N/A</v>
      </c>
      <c r="AP393" s="53" t="e">
        <f>VLOOKUP(C393, Вчера_КовиВак!C:BG, 24, FALSE)+E393*2-U393-W393-Y393-Z393</f>
        <v>#N/A</v>
      </c>
    </row>
    <row r="394" spans="1:42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IF(ISNA(VLOOKUP(C394,Вчера_КовиВак!C:C, 1, FALSE)),"ошибка",0)</f>
        <v>ошибка</v>
      </c>
      <c r="AD394" s="55"/>
      <c r="AE394" s="53" t="e">
        <f>D394-E394-VLOOKUP(C394, Вчера_КовиВак!C:BG, 2, FALSE)</f>
        <v>#N/A</v>
      </c>
      <c r="AF394" s="53" t="e">
        <f>F394-G394-VLOOKUP(C394, Вчера_КовиВак!C:BG, 4, FALSE)</f>
        <v>#N/A</v>
      </c>
      <c r="AG394" s="53" t="e">
        <f>H394-I394-VLOOKUP(C394, Вчера_КовиВак!C:BG, 6, FALSE)</f>
        <v>#N/A</v>
      </c>
      <c r="AH394" s="53" t="e">
        <f>J394-K394-VLOOKUP(C394, Вчера_КовиВак!C:BG, 8, FALSE)</f>
        <v>#N/A</v>
      </c>
      <c r="AI394" s="53" t="e">
        <f>L394-M394-VLOOKUP(C394, Вчера_КовиВак!C:BG, 10, FALSE)</f>
        <v>#N/A</v>
      </c>
      <c r="AJ394" s="53" t="e">
        <f>N394-O394-VLOOKUP(C394, Вчера_КовиВак!C:BG, 12, FALSE)</f>
        <v>#N/A</v>
      </c>
      <c r="AK394" s="53" t="e">
        <f>P394-Q394-VLOOKUP(C394, Вчера_КовиВак!C:BG, 14, FALSE)</f>
        <v>#N/A</v>
      </c>
      <c r="AL394" s="53" t="e">
        <f>R394-S394-VLOOKUP(C394, Вчера_КовиВак!C:BG, 16, FALSE)</f>
        <v>#N/A</v>
      </c>
      <c r="AM394" s="53" t="e">
        <f>T394-U394-VLOOKUP(C394, Вчера_КовиВак!C:BG, 18, FALSE)</f>
        <v>#N/A</v>
      </c>
      <c r="AN394" s="53" t="e">
        <f>V394-W394-VLOOKUP(C394, Вчера_КовиВак!C:BG, 20, FALSE)</f>
        <v>#N/A</v>
      </c>
      <c r="AO394" s="53" t="e">
        <f>X394-Y394-VLOOKUP(C394, Вчера_КовиВак!C:BG, 22, FALSE)</f>
        <v>#N/A</v>
      </c>
      <c r="AP394" s="53" t="e">
        <f>VLOOKUP(C394, Вчера_КовиВак!C:BG, 24, FALSE)+E394*2-U394-W394-Y394-Z394</f>
        <v>#N/A</v>
      </c>
    </row>
    <row r="395" spans="1:42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IF(ISNA(VLOOKUP(C395,Вчера_КовиВак!C:C, 1, FALSE)),"ошибка",0)</f>
        <v>ошибка</v>
      </c>
      <c r="AD395" s="55"/>
      <c r="AE395" s="53" t="e">
        <f>D395-E395-VLOOKUP(C395, Вчера_КовиВак!C:BG, 2, FALSE)</f>
        <v>#N/A</v>
      </c>
      <c r="AF395" s="53" t="e">
        <f>F395-G395-VLOOKUP(C395, Вчера_КовиВак!C:BG, 4, FALSE)</f>
        <v>#N/A</v>
      </c>
      <c r="AG395" s="53" t="e">
        <f>H395-I395-VLOOKUP(C395, Вчера_КовиВак!C:BG, 6, FALSE)</f>
        <v>#N/A</v>
      </c>
      <c r="AH395" s="53" t="e">
        <f>J395-K395-VLOOKUP(C395, Вчера_КовиВак!C:BG, 8, FALSE)</f>
        <v>#N/A</v>
      </c>
      <c r="AI395" s="53" t="e">
        <f>L395-M395-VLOOKUP(C395, Вчера_КовиВак!C:BG, 10, FALSE)</f>
        <v>#N/A</v>
      </c>
      <c r="AJ395" s="53" t="e">
        <f>N395-O395-VLOOKUP(C395, Вчера_КовиВак!C:BG, 12, FALSE)</f>
        <v>#N/A</v>
      </c>
      <c r="AK395" s="53" t="e">
        <f>P395-Q395-VLOOKUP(C395, Вчера_КовиВак!C:BG, 14, FALSE)</f>
        <v>#N/A</v>
      </c>
      <c r="AL395" s="53" t="e">
        <f>R395-S395-VLOOKUP(C395, Вчера_КовиВак!C:BG, 16, FALSE)</f>
        <v>#N/A</v>
      </c>
      <c r="AM395" s="53" t="e">
        <f>T395-U395-VLOOKUP(C395, Вчера_КовиВак!C:BG, 18, FALSE)</f>
        <v>#N/A</v>
      </c>
      <c r="AN395" s="53" t="e">
        <f>V395-W395-VLOOKUP(C395, Вчера_КовиВак!C:BG, 20, FALSE)</f>
        <v>#N/A</v>
      </c>
      <c r="AO395" s="53" t="e">
        <f>X395-Y395-VLOOKUP(C395, Вчера_КовиВак!C:BG, 22, FALSE)</f>
        <v>#N/A</v>
      </c>
      <c r="AP395" s="53" t="e">
        <f>VLOOKUP(C395, Вчера_КовиВак!C:BG, 24, FALSE)+E395*2-U395-W395-Y395-Z395</f>
        <v>#N/A</v>
      </c>
    </row>
    <row r="396" spans="1:42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IF(ISNA(VLOOKUP(C396,Вчера_КовиВак!C:C, 1, FALSE)),"ошибка",0)</f>
        <v>ошибка</v>
      </c>
      <c r="AD396" s="55"/>
      <c r="AE396" s="53" t="e">
        <f>D396-E396-VLOOKUP(C396, Вчера_КовиВак!C:BG, 2, FALSE)</f>
        <v>#N/A</v>
      </c>
      <c r="AF396" s="53" t="e">
        <f>F396-G396-VLOOKUP(C396, Вчера_КовиВак!C:BG, 4, FALSE)</f>
        <v>#N/A</v>
      </c>
      <c r="AG396" s="53" t="e">
        <f>H396-I396-VLOOKUP(C396, Вчера_КовиВак!C:BG, 6, FALSE)</f>
        <v>#N/A</v>
      </c>
      <c r="AH396" s="53" t="e">
        <f>J396-K396-VLOOKUP(C396, Вчера_КовиВак!C:BG, 8, FALSE)</f>
        <v>#N/A</v>
      </c>
      <c r="AI396" s="53" t="e">
        <f>L396-M396-VLOOKUP(C396, Вчера_КовиВак!C:BG, 10, FALSE)</f>
        <v>#N/A</v>
      </c>
      <c r="AJ396" s="53" t="e">
        <f>N396-O396-VLOOKUP(C396, Вчера_КовиВак!C:BG, 12, FALSE)</f>
        <v>#N/A</v>
      </c>
      <c r="AK396" s="53" t="e">
        <f>P396-Q396-VLOOKUP(C396, Вчера_КовиВак!C:BG, 14, FALSE)</f>
        <v>#N/A</v>
      </c>
      <c r="AL396" s="53" t="e">
        <f>R396-S396-VLOOKUP(C396, Вчера_КовиВак!C:BG, 16, FALSE)</f>
        <v>#N/A</v>
      </c>
      <c r="AM396" s="53" t="e">
        <f>T396-U396-VLOOKUP(C396, Вчера_КовиВак!C:BG, 18, FALSE)</f>
        <v>#N/A</v>
      </c>
      <c r="AN396" s="53" t="e">
        <f>V396-W396-VLOOKUP(C396, Вчера_КовиВак!C:BG, 20, FALSE)</f>
        <v>#N/A</v>
      </c>
      <c r="AO396" s="53" t="e">
        <f>X396-Y396-VLOOKUP(C396, Вчера_КовиВак!C:BG, 22, FALSE)</f>
        <v>#N/A</v>
      </c>
      <c r="AP396" s="53" t="e">
        <f>VLOOKUP(C396, Вчера_КовиВак!C:BG, 24, FALSE)+E396*2-U396-W396-Y396-Z396</f>
        <v>#N/A</v>
      </c>
    </row>
    <row r="397" spans="1:42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IF(ISNA(VLOOKUP(C397,Вчера_КовиВак!C:C, 1, FALSE)),"ошибка",0)</f>
        <v>ошибка</v>
      </c>
      <c r="AD397" s="55"/>
      <c r="AE397" s="53" t="e">
        <f>D397-E397-VLOOKUP(C397, Вчера_КовиВак!C:BG, 2, FALSE)</f>
        <v>#N/A</v>
      </c>
      <c r="AF397" s="53" t="e">
        <f>F397-G397-VLOOKUP(C397, Вчера_КовиВак!C:BG, 4, FALSE)</f>
        <v>#N/A</v>
      </c>
      <c r="AG397" s="53" t="e">
        <f>H397-I397-VLOOKUP(C397, Вчера_КовиВак!C:BG, 6, FALSE)</f>
        <v>#N/A</v>
      </c>
      <c r="AH397" s="53" t="e">
        <f>J397-K397-VLOOKUP(C397, Вчера_КовиВак!C:BG, 8, FALSE)</f>
        <v>#N/A</v>
      </c>
      <c r="AI397" s="53" t="e">
        <f>L397-M397-VLOOKUP(C397, Вчера_КовиВак!C:BG, 10, FALSE)</f>
        <v>#N/A</v>
      </c>
      <c r="AJ397" s="53" t="e">
        <f>N397-O397-VLOOKUP(C397, Вчера_КовиВак!C:BG, 12, FALSE)</f>
        <v>#N/A</v>
      </c>
      <c r="AK397" s="53" t="e">
        <f>P397-Q397-VLOOKUP(C397, Вчера_КовиВак!C:BG, 14, FALSE)</f>
        <v>#N/A</v>
      </c>
      <c r="AL397" s="53" t="e">
        <f>R397-S397-VLOOKUP(C397, Вчера_КовиВак!C:BG, 16, FALSE)</f>
        <v>#N/A</v>
      </c>
      <c r="AM397" s="53" t="e">
        <f>T397-U397-VLOOKUP(C397, Вчера_КовиВак!C:BG, 18, FALSE)</f>
        <v>#N/A</v>
      </c>
      <c r="AN397" s="53" t="e">
        <f>V397-W397-VLOOKUP(C397, Вчера_КовиВак!C:BG, 20, FALSE)</f>
        <v>#N/A</v>
      </c>
      <c r="AO397" s="53" t="e">
        <f>X397-Y397-VLOOKUP(C397, Вчера_КовиВак!C:BG, 22, FALSE)</f>
        <v>#N/A</v>
      </c>
      <c r="AP397" s="53" t="e">
        <f>VLOOKUP(C397, Вчера_КовиВак!C:BG, 24, FALSE)+E397*2-U397-W397-Y397-Z397</f>
        <v>#N/A</v>
      </c>
    </row>
    <row r="398" spans="1:42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IF(ISNA(VLOOKUP(C398,Вчера_КовиВак!C:C, 1, FALSE)),"ошибка",0)</f>
        <v>ошибка</v>
      </c>
      <c r="AD398" s="55"/>
      <c r="AE398" s="53" t="e">
        <f>D398-E398-VLOOKUP(C398, Вчера_КовиВак!C:BG, 2, FALSE)</f>
        <v>#N/A</v>
      </c>
      <c r="AF398" s="53" t="e">
        <f>F398-G398-VLOOKUP(C398, Вчера_КовиВак!C:BG, 4, FALSE)</f>
        <v>#N/A</v>
      </c>
      <c r="AG398" s="53" t="e">
        <f>H398-I398-VLOOKUP(C398, Вчера_КовиВак!C:BG, 6, FALSE)</f>
        <v>#N/A</v>
      </c>
      <c r="AH398" s="53" t="e">
        <f>J398-K398-VLOOKUP(C398, Вчера_КовиВак!C:BG, 8, FALSE)</f>
        <v>#N/A</v>
      </c>
      <c r="AI398" s="53" t="e">
        <f>L398-M398-VLOOKUP(C398, Вчера_КовиВак!C:BG, 10, FALSE)</f>
        <v>#N/A</v>
      </c>
      <c r="AJ398" s="53" t="e">
        <f>N398-O398-VLOOKUP(C398, Вчера_КовиВак!C:BG, 12, FALSE)</f>
        <v>#N/A</v>
      </c>
      <c r="AK398" s="53" t="e">
        <f>P398-Q398-VLOOKUP(C398, Вчера_КовиВак!C:BG, 14, FALSE)</f>
        <v>#N/A</v>
      </c>
      <c r="AL398" s="53" t="e">
        <f>R398-S398-VLOOKUP(C398, Вчера_КовиВак!C:BG, 16, FALSE)</f>
        <v>#N/A</v>
      </c>
      <c r="AM398" s="53" t="e">
        <f>T398-U398-VLOOKUP(C398, Вчера_КовиВак!C:BG, 18, FALSE)</f>
        <v>#N/A</v>
      </c>
      <c r="AN398" s="53" t="e">
        <f>V398-W398-VLOOKUP(C398, Вчера_КовиВак!C:BG, 20, FALSE)</f>
        <v>#N/A</v>
      </c>
      <c r="AO398" s="53" t="e">
        <f>X398-Y398-VLOOKUP(C398, Вчера_КовиВак!C:BG, 22, FALSE)</f>
        <v>#N/A</v>
      </c>
      <c r="AP398" s="53" t="e">
        <f>VLOOKUP(C398, Вчера_КовиВак!C:BG, 24, FALSE)+E398*2-U398-W398-Y398-Z398</f>
        <v>#N/A</v>
      </c>
    </row>
    <row r="399" spans="1:42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IF(ISNA(VLOOKUP(C399,Вчера_КовиВак!C:C, 1, FALSE)),"ошибка",0)</f>
        <v>ошибка</v>
      </c>
      <c r="AD399" s="55"/>
      <c r="AE399" s="53" t="e">
        <f>D399-E399-VLOOKUP(C399, Вчера_КовиВак!C:BG, 2, FALSE)</f>
        <v>#N/A</v>
      </c>
      <c r="AF399" s="53" t="e">
        <f>F399-G399-VLOOKUP(C399, Вчера_КовиВак!C:BG, 4, FALSE)</f>
        <v>#N/A</v>
      </c>
      <c r="AG399" s="53" t="e">
        <f>H399-I399-VLOOKUP(C399, Вчера_КовиВак!C:BG, 6, FALSE)</f>
        <v>#N/A</v>
      </c>
      <c r="AH399" s="53" t="e">
        <f>J399-K399-VLOOKUP(C399, Вчера_КовиВак!C:BG, 8, FALSE)</f>
        <v>#N/A</v>
      </c>
      <c r="AI399" s="53" t="e">
        <f>L399-M399-VLOOKUP(C399, Вчера_КовиВак!C:BG, 10, FALSE)</f>
        <v>#N/A</v>
      </c>
      <c r="AJ399" s="53" t="e">
        <f>N399-O399-VLOOKUP(C399, Вчера_КовиВак!C:BG, 12, FALSE)</f>
        <v>#N/A</v>
      </c>
      <c r="AK399" s="53" t="e">
        <f>P399-Q399-VLOOKUP(C399, Вчера_КовиВак!C:BG, 14, FALSE)</f>
        <v>#N/A</v>
      </c>
      <c r="AL399" s="53" t="e">
        <f>R399-S399-VLOOKUP(C399, Вчера_КовиВак!C:BG, 16, FALSE)</f>
        <v>#N/A</v>
      </c>
      <c r="AM399" s="53" t="e">
        <f>T399-U399-VLOOKUP(C399, Вчера_КовиВак!C:BG, 18, FALSE)</f>
        <v>#N/A</v>
      </c>
      <c r="AN399" s="53" t="e">
        <f>V399-W399-VLOOKUP(C399, Вчера_КовиВак!C:BG, 20, FALSE)</f>
        <v>#N/A</v>
      </c>
      <c r="AO399" s="53" t="e">
        <f>X399-Y399-VLOOKUP(C399, Вчера_КовиВак!C:BG, 22, FALSE)</f>
        <v>#N/A</v>
      </c>
      <c r="AP399" s="53" t="e">
        <f>VLOOKUP(C399, Вчера_КовиВак!C:BG, 24, FALSE)+E399*2-U399-W399-Y399-Z399</f>
        <v>#N/A</v>
      </c>
    </row>
    <row r="400" spans="1:42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IF(ISNA(VLOOKUP(C400,Вчера_КовиВак!C:C, 1, FALSE)),"ошибка",0)</f>
        <v>ошибка</v>
      </c>
      <c r="AD400" s="55"/>
      <c r="AE400" s="53" t="e">
        <f>D400-E400-VLOOKUP(C400, Вчера_КовиВак!C:BG, 2, FALSE)</f>
        <v>#N/A</v>
      </c>
      <c r="AF400" s="53" t="e">
        <f>F400-G400-VLOOKUP(C400, Вчера_КовиВак!C:BG, 4, FALSE)</f>
        <v>#N/A</v>
      </c>
      <c r="AG400" s="53" t="e">
        <f>H400-I400-VLOOKUP(C400, Вчера_КовиВак!C:BG, 6, FALSE)</f>
        <v>#N/A</v>
      </c>
      <c r="AH400" s="53" t="e">
        <f>J400-K400-VLOOKUP(C400, Вчера_КовиВак!C:BG, 8, FALSE)</f>
        <v>#N/A</v>
      </c>
      <c r="AI400" s="53" t="e">
        <f>L400-M400-VLOOKUP(C400, Вчера_КовиВак!C:BG, 10, FALSE)</f>
        <v>#N/A</v>
      </c>
      <c r="AJ400" s="53" t="e">
        <f>N400-O400-VLOOKUP(C400, Вчера_КовиВак!C:BG, 12, FALSE)</f>
        <v>#N/A</v>
      </c>
      <c r="AK400" s="53" t="e">
        <f>P400-Q400-VLOOKUP(C400, Вчера_КовиВак!C:BG, 14, FALSE)</f>
        <v>#N/A</v>
      </c>
      <c r="AL400" s="53" t="e">
        <f>R400-S400-VLOOKUP(C400, Вчера_КовиВак!C:BG, 16, FALSE)</f>
        <v>#N/A</v>
      </c>
      <c r="AM400" s="53" t="e">
        <f>T400-U400-VLOOKUP(C400, Вчера_КовиВак!C:BG, 18, FALSE)</f>
        <v>#N/A</v>
      </c>
      <c r="AN400" s="53" t="e">
        <f>V400-W400-VLOOKUP(C400, Вчера_КовиВак!C:BG, 20, FALSE)</f>
        <v>#N/A</v>
      </c>
      <c r="AO400" s="53" t="e">
        <f>X400-Y400-VLOOKUP(C400, Вчера_КовиВак!C:BG, 22, FALSE)</f>
        <v>#N/A</v>
      </c>
      <c r="AP400" s="53" t="e">
        <f>VLOOKUP(C400, Вчера_КовиВак!C:BG, 24, FALSE)+E400*2-U400-W400-Y400-Z400</f>
        <v>#N/A</v>
      </c>
    </row>
    <row r="401" spans="1:42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IF(ISNA(VLOOKUP(C401,Вчера_КовиВак!C:C, 1, FALSE)),"ошибка",0)</f>
        <v>ошибка</v>
      </c>
      <c r="AD401" s="55"/>
      <c r="AE401" s="53" t="e">
        <f>D401-E401-VLOOKUP(C401, Вчера_КовиВак!C:BG, 2, FALSE)</f>
        <v>#N/A</v>
      </c>
      <c r="AF401" s="53" t="e">
        <f>F401-G401-VLOOKUP(C401, Вчера_КовиВак!C:BG, 4, FALSE)</f>
        <v>#N/A</v>
      </c>
      <c r="AG401" s="53" t="e">
        <f>H401-I401-VLOOKUP(C401, Вчера_КовиВак!C:BG, 6, FALSE)</f>
        <v>#N/A</v>
      </c>
      <c r="AH401" s="53" t="e">
        <f>J401-K401-VLOOKUP(C401, Вчера_КовиВак!C:BG, 8, FALSE)</f>
        <v>#N/A</v>
      </c>
      <c r="AI401" s="53" t="e">
        <f>L401-M401-VLOOKUP(C401, Вчера_КовиВак!C:BG, 10, FALSE)</f>
        <v>#N/A</v>
      </c>
      <c r="AJ401" s="53" t="e">
        <f>N401-O401-VLOOKUP(C401, Вчера_КовиВак!C:BG, 12, FALSE)</f>
        <v>#N/A</v>
      </c>
      <c r="AK401" s="53" t="e">
        <f>P401-Q401-VLOOKUP(C401, Вчера_КовиВак!C:BG, 14, FALSE)</f>
        <v>#N/A</v>
      </c>
      <c r="AL401" s="53" t="e">
        <f>R401-S401-VLOOKUP(C401, Вчера_КовиВак!C:BG, 16, FALSE)</f>
        <v>#N/A</v>
      </c>
      <c r="AM401" s="53" t="e">
        <f>T401-U401-VLOOKUP(C401, Вчера_КовиВак!C:BG, 18, FALSE)</f>
        <v>#N/A</v>
      </c>
      <c r="AN401" s="53" t="e">
        <f>V401-W401-VLOOKUP(C401, Вчера_КовиВак!C:BG, 20, FALSE)</f>
        <v>#N/A</v>
      </c>
      <c r="AO401" s="53" t="e">
        <f>X401-Y401-VLOOKUP(C401, Вчера_КовиВак!C:BG, 22, FALSE)</f>
        <v>#N/A</v>
      </c>
      <c r="AP401" s="53" t="e">
        <f>VLOOKUP(C401, Вчера_КовиВак!C:BG, 24, FALSE)+E401*2-U401-W401-Y401-Z401</f>
        <v>#N/A</v>
      </c>
    </row>
    <row r="402" spans="1:42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IF(ISNA(VLOOKUP(C402,Вчера_КовиВак!C:C, 1, FALSE)),"ошибка",0)</f>
        <v>ошибка</v>
      </c>
      <c r="AD402" s="55"/>
      <c r="AE402" s="53" t="e">
        <f>D402-E402-VLOOKUP(C402, Вчера_КовиВак!C:BG, 2, FALSE)</f>
        <v>#N/A</v>
      </c>
      <c r="AF402" s="53" t="e">
        <f>F402-G402-VLOOKUP(C402, Вчера_КовиВак!C:BG, 4, FALSE)</f>
        <v>#N/A</v>
      </c>
      <c r="AG402" s="53" t="e">
        <f>H402-I402-VLOOKUP(C402, Вчера_КовиВак!C:BG, 6, FALSE)</f>
        <v>#N/A</v>
      </c>
      <c r="AH402" s="53" t="e">
        <f>J402-K402-VLOOKUP(C402, Вчера_КовиВак!C:BG, 8, FALSE)</f>
        <v>#N/A</v>
      </c>
      <c r="AI402" s="53" t="e">
        <f>L402-M402-VLOOKUP(C402, Вчера_КовиВак!C:BG, 10, FALSE)</f>
        <v>#N/A</v>
      </c>
      <c r="AJ402" s="53" t="e">
        <f>N402-O402-VLOOKUP(C402, Вчера_КовиВак!C:BG, 12, FALSE)</f>
        <v>#N/A</v>
      </c>
      <c r="AK402" s="53" t="e">
        <f>P402-Q402-VLOOKUP(C402, Вчера_КовиВак!C:BG, 14, FALSE)</f>
        <v>#N/A</v>
      </c>
      <c r="AL402" s="53" t="e">
        <f>R402-S402-VLOOKUP(C402, Вчера_КовиВак!C:BG, 16, FALSE)</f>
        <v>#N/A</v>
      </c>
      <c r="AM402" s="53" t="e">
        <f>T402-U402-VLOOKUP(C402, Вчера_КовиВак!C:BG, 18, FALSE)</f>
        <v>#N/A</v>
      </c>
      <c r="AN402" s="53" t="e">
        <f>V402-W402-VLOOKUP(C402, Вчера_КовиВак!C:BG, 20, FALSE)</f>
        <v>#N/A</v>
      </c>
      <c r="AO402" s="53" t="e">
        <f>X402-Y402-VLOOKUP(C402, Вчера_КовиВак!C:BG, 22, FALSE)</f>
        <v>#N/A</v>
      </c>
      <c r="AP402" s="53" t="e">
        <f>VLOOKUP(C402, Вчера_КовиВак!C:BG, 24, FALSE)+E402*2-U402-W402-Y402-Z402</f>
        <v>#N/A</v>
      </c>
    </row>
    <row r="403" spans="1:42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IF(ISNA(VLOOKUP(C403,Вчера_КовиВак!C:C, 1, FALSE)),"ошибка",0)</f>
        <v>ошибка</v>
      </c>
      <c r="AD403" s="55"/>
      <c r="AE403" s="53" t="e">
        <f>D403-E403-VLOOKUP(C403, Вчера_КовиВак!C:BG, 2, FALSE)</f>
        <v>#N/A</v>
      </c>
      <c r="AF403" s="53" t="e">
        <f>F403-G403-VLOOKUP(C403, Вчера_КовиВак!C:BG, 4, FALSE)</f>
        <v>#N/A</v>
      </c>
      <c r="AG403" s="53" t="e">
        <f>H403-I403-VLOOKUP(C403, Вчера_КовиВак!C:BG, 6, FALSE)</f>
        <v>#N/A</v>
      </c>
      <c r="AH403" s="53" t="e">
        <f>J403-K403-VLOOKUP(C403, Вчера_КовиВак!C:BG, 8, FALSE)</f>
        <v>#N/A</v>
      </c>
      <c r="AI403" s="53" t="e">
        <f>L403-M403-VLOOKUP(C403, Вчера_КовиВак!C:BG, 10, FALSE)</f>
        <v>#N/A</v>
      </c>
      <c r="AJ403" s="53" t="e">
        <f>N403-O403-VLOOKUP(C403, Вчера_КовиВак!C:BG, 12, FALSE)</f>
        <v>#N/A</v>
      </c>
      <c r="AK403" s="53" t="e">
        <f>P403-Q403-VLOOKUP(C403, Вчера_КовиВак!C:BG, 14, FALSE)</f>
        <v>#N/A</v>
      </c>
      <c r="AL403" s="53" t="e">
        <f>R403-S403-VLOOKUP(C403, Вчера_КовиВак!C:BG, 16, FALSE)</f>
        <v>#N/A</v>
      </c>
      <c r="AM403" s="53" t="e">
        <f>T403-U403-VLOOKUP(C403, Вчера_КовиВак!C:BG, 18, FALSE)</f>
        <v>#N/A</v>
      </c>
      <c r="AN403" s="53" t="e">
        <f>V403-W403-VLOOKUP(C403, Вчера_КовиВак!C:BG, 20, FALSE)</f>
        <v>#N/A</v>
      </c>
      <c r="AO403" s="53" t="e">
        <f>X403-Y403-VLOOKUP(C403, Вчера_КовиВак!C:BG, 22, FALSE)</f>
        <v>#N/A</v>
      </c>
      <c r="AP403" s="53" t="e">
        <f>VLOOKUP(C403, Вчера_КовиВак!C:BG, 24, FALSE)+E403*2-U403-W403-Y403-Z403</f>
        <v>#N/A</v>
      </c>
    </row>
    <row r="404" spans="1:42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IF(ISNA(VLOOKUP(C404,Вчера_КовиВак!C:C, 1, FALSE)),"ошибка",0)</f>
        <v>ошибка</v>
      </c>
      <c r="AD404" s="55"/>
      <c r="AE404" s="53" t="e">
        <f>D404-E404-VLOOKUP(C404, Вчера_КовиВак!C:BG, 2, FALSE)</f>
        <v>#N/A</v>
      </c>
      <c r="AF404" s="53" t="e">
        <f>F404-G404-VLOOKUP(C404, Вчера_КовиВак!C:BG, 4, FALSE)</f>
        <v>#N/A</v>
      </c>
      <c r="AG404" s="53" t="e">
        <f>H404-I404-VLOOKUP(C404, Вчера_КовиВак!C:BG, 6, FALSE)</f>
        <v>#N/A</v>
      </c>
      <c r="AH404" s="53" t="e">
        <f>J404-K404-VLOOKUP(C404, Вчера_КовиВак!C:BG, 8, FALSE)</f>
        <v>#N/A</v>
      </c>
      <c r="AI404" s="53" t="e">
        <f>L404-M404-VLOOKUP(C404, Вчера_КовиВак!C:BG, 10, FALSE)</f>
        <v>#N/A</v>
      </c>
      <c r="AJ404" s="53" t="e">
        <f>N404-O404-VLOOKUP(C404, Вчера_КовиВак!C:BG, 12, FALSE)</f>
        <v>#N/A</v>
      </c>
      <c r="AK404" s="53" t="e">
        <f>P404-Q404-VLOOKUP(C404, Вчера_КовиВак!C:BG, 14, FALSE)</f>
        <v>#N/A</v>
      </c>
      <c r="AL404" s="53" t="e">
        <f>R404-S404-VLOOKUP(C404, Вчера_КовиВак!C:BG, 16, FALSE)</f>
        <v>#N/A</v>
      </c>
      <c r="AM404" s="53" t="e">
        <f>T404-U404-VLOOKUP(C404, Вчера_КовиВак!C:BG, 18, FALSE)</f>
        <v>#N/A</v>
      </c>
      <c r="AN404" s="53" t="e">
        <f>V404-W404-VLOOKUP(C404, Вчера_КовиВак!C:BG, 20, FALSE)</f>
        <v>#N/A</v>
      </c>
      <c r="AO404" s="53" t="e">
        <f>X404-Y404-VLOOKUP(C404, Вчера_КовиВак!C:BG, 22, FALSE)</f>
        <v>#N/A</v>
      </c>
      <c r="AP404" s="53" t="e">
        <f>VLOOKUP(C404, Вчера_КовиВак!C:BG, 24, FALSE)+E404*2-U404-W404-Y404-Z404</f>
        <v>#N/A</v>
      </c>
    </row>
    <row r="405" spans="1:42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IF(ISNA(VLOOKUP(C405,Вчера_КовиВак!C:C, 1, FALSE)),"ошибка",0)</f>
        <v>ошибка</v>
      </c>
      <c r="AD405" s="55"/>
      <c r="AE405" s="53" t="e">
        <f>D405-E405-VLOOKUP(C405, Вчера_КовиВак!C:BG, 2, FALSE)</f>
        <v>#N/A</v>
      </c>
      <c r="AF405" s="53" t="e">
        <f>F405-G405-VLOOKUP(C405, Вчера_КовиВак!C:BG, 4, FALSE)</f>
        <v>#N/A</v>
      </c>
      <c r="AG405" s="53" t="e">
        <f>H405-I405-VLOOKUP(C405, Вчера_КовиВак!C:BG, 6, FALSE)</f>
        <v>#N/A</v>
      </c>
      <c r="AH405" s="53" t="e">
        <f>J405-K405-VLOOKUP(C405, Вчера_КовиВак!C:BG, 8, FALSE)</f>
        <v>#N/A</v>
      </c>
      <c r="AI405" s="53" t="e">
        <f>L405-M405-VLOOKUP(C405, Вчера_КовиВак!C:BG, 10, FALSE)</f>
        <v>#N/A</v>
      </c>
      <c r="AJ405" s="53" t="e">
        <f>N405-O405-VLOOKUP(C405, Вчера_КовиВак!C:BG, 12, FALSE)</f>
        <v>#N/A</v>
      </c>
      <c r="AK405" s="53" t="e">
        <f>P405-Q405-VLOOKUP(C405, Вчера_КовиВак!C:BG, 14, FALSE)</f>
        <v>#N/A</v>
      </c>
      <c r="AL405" s="53" t="e">
        <f>R405-S405-VLOOKUP(C405, Вчера_КовиВак!C:BG, 16, FALSE)</f>
        <v>#N/A</v>
      </c>
      <c r="AM405" s="53" t="e">
        <f>T405-U405-VLOOKUP(C405, Вчера_КовиВак!C:BG, 18, FALSE)</f>
        <v>#N/A</v>
      </c>
      <c r="AN405" s="53" t="e">
        <f>V405-W405-VLOOKUP(C405, Вчера_КовиВак!C:BG, 20, FALSE)</f>
        <v>#N/A</v>
      </c>
      <c r="AO405" s="53" t="e">
        <f>X405-Y405-VLOOKUP(C405, Вчера_КовиВак!C:BG, 22, FALSE)</f>
        <v>#N/A</v>
      </c>
      <c r="AP405" s="53" t="e">
        <f>VLOOKUP(C405, Вчера_КовиВак!C:BG, 24, FALSE)+E405*2-U405-W405-Y405-Z405</f>
        <v>#N/A</v>
      </c>
    </row>
    <row r="406" spans="1:42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IF(ISNA(VLOOKUP(C406,Вчера_КовиВак!C:C, 1, FALSE)),"ошибка",0)</f>
        <v>ошибка</v>
      </c>
      <c r="AD406" s="55"/>
      <c r="AE406" s="53" t="e">
        <f>D406-E406-VLOOKUP(C406, Вчера_КовиВак!C:BG, 2, FALSE)</f>
        <v>#N/A</v>
      </c>
      <c r="AF406" s="53" t="e">
        <f>F406-G406-VLOOKUP(C406, Вчера_КовиВак!C:BG, 4, FALSE)</f>
        <v>#N/A</v>
      </c>
      <c r="AG406" s="53" t="e">
        <f>H406-I406-VLOOKUP(C406, Вчера_КовиВак!C:BG, 6, FALSE)</f>
        <v>#N/A</v>
      </c>
      <c r="AH406" s="53" t="e">
        <f>J406-K406-VLOOKUP(C406, Вчера_КовиВак!C:BG, 8, FALSE)</f>
        <v>#N/A</v>
      </c>
      <c r="AI406" s="53" t="e">
        <f>L406-M406-VLOOKUP(C406, Вчера_КовиВак!C:BG, 10, FALSE)</f>
        <v>#N/A</v>
      </c>
      <c r="AJ406" s="53" t="e">
        <f>N406-O406-VLOOKUP(C406, Вчера_КовиВак!C:BG, 12, FALSE)</f>
        <v>#N/A</v>
      </c>
      <c r="AK406" s="53" t="e">
        <f>P406-Q406-VLOOKUP(C406, Вчера_КовиВак!C:BG, 14, FALSE)</f>
        <v>#N/A</v>
      </c>
      <c r="AL406" s="53" t="e">
        <f>R406-S406-VLOOKUP(C406, Вчера_КовиВак!C:BG, 16, FALSE)</f>
        <v>#N/A</v>
      </c>
      <c r="AM406" s="53" t="e">
        <f>T406-U406-VLOOKUP(C406, Вчера_КовиВак!C:BG, 18, FALSE)</f>
        <v>#N/A</v>
      </c>
      <c r="AN406" s="53" t="e">
        <f>V406-W406-VLOOKUP(C406, Вчера_КовиВак!C:BG, 20, FALSE)</f>
        <v>#N/A</v>
      </c>
      <c r="AO406" s="53" t="e">
        <f>X406-Y406-VLOOKUP(C406, Вчера_КовиВак!C:BG, 22, FALSE)</f>
        <v>#N/A</v>
      </c>
      <c r="AP406" s="53" t="e">
        <f>VLOOKUP(C406, Вчера_КовиВак!C:BG, 24, FALSE)+E406*2-U406-W406-Y406-Z406</f>
        <v>#N/A</v>
      </c>
    </row>
    <row r="407" spans="1:42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IF(ISNA(VLOOKUP(C407,Вчера_КовиВак!C:C, 1, FALSE)),"ошибка",0)</f>
        <v>ошибка</v>
      </c>
      <c r="AD407" s="55"/>
      <c r="AE407" s="53" t="e">
        <f>D407-E407-VLOOKUP(C407, Вчера_КовиВак!C:BG, 2, FALSE)</f>
        <v>#N/A</v>
      </c>
      <c r="AF407" s="53" t="e">
        <f>F407-G407-VLOOKUP(C407, Вчера_КовиВак!C:BG, 4, FALSE)</f>
        <v>#N/A</v>
      </c>
      <c r="AG407" s="53" t="e">
        <f>H407-I407-VLOOKUP(C407, Вчера_КовиВак!C:BG, 6, FALSE)</f>
        <v>#N/A</v>
      </c>
      <c r="AH407" s="53" t="e">
        <f>J407-K407-VLOOKUP(C407, Вчера_КовиВак!C:BG, 8, FALSE)</f>
        <v>#N/A</v>
      </c>
      <c r="AI407" s="53" t="e">
        <f>L407-M407-VLOOKUP(C407, Вчера_КовиВак!C:BG, 10, FALSE)</f>
        <v>#N/A</v>
      </c>
      <c r="AJ407" s="53" t="e">
        <f>N407-O407-VLOOKUP(C407, Вчера_КовиВак!C:BG, 12, FALSE)</f>
        <v>#N/A</v>
      </c>
      <c r="AK407" s="53" t="e">
        <f>P407-Q407-VLOOKUP(C407, Вчера_КовиВак!C:BG, 14, FALSE)</f>
        <v>#N/A</v>
      </c>
      <c r="AL407" s="53" t="e">
        <f>R407-S407-VLOOKUP(C407, Вчера_КовиВак!C:BG, 16, FALSE)</f>
        <v>#N/A</v>
      </c>
      <c r="AM407" s="53" t="e">
        <f>T407-U407-VLOOKUP(C407, Вчера_КовиВак!C:BG, 18, FALSE)</f>
        <v>#N/A</v>
      </c>
      <c r="AN407" s="53" t="e">
        <f>V407-W407-VLOOKUP(C407, Вчера_КовиВак!C:BG, 20, FALSE)</f>
        <v>#N/A</v>
      </c>
      <c r="AO407" s="53" t="e">
        <f>X407-Y407-VLOOKUP(C407, Вчера_КовиВак!C:BG, 22, FALSE)</f>
        <v>#N/A</v>
      </c>
      <c r="AP407" s="53" t="e">
        <f>VLOOKUP(C407, Вчера_КовиВак!C:BG, 24, FALSE)+E407*2-U407-W407-Y407-Z407</f>
        <v>#N/A</v>
      </c>
    </row>
    <row r="408" spans="1:42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IF(ISNA(VLOOKUP(C408,Вчера_КовиВак!C:C, 1, FALSE)),"ошибка",0)</f>
        <v>ошибка</v>
      </c>
      <c r="AD408" s="55"/>
      <c r="AE408" s="53" t="e">
        <f>D408-E408-VLOOKUP(C408, Вчера_КовиВак!C:BG, 2, FALSE)</f>
        <v>#N/A</v>
      </c>
      <c r="AF408" s="53" t="e">
        <f>F408-G408-VLOOKUP(C408, Вчера_КовиВак!C:BG, 4, FALSE)</f>
        <v>#N/A</v>
      </c>
      <c r="AG408" s="53" t="e">
        <f>H408-I408-VLOOKUP(C408, Вчера_КовиВак!C:BG, 6, FALSE)</f>
        <v>#N/A</v>
      </c>
      <c r="AH408" s="53" t="e">
        <f>J408-K408-VLOOKUP(C408, Вчера_КовиВак!C:BG, 8, FALSE)</f>
        <v>#N/A</v>
      </c>
      <c r="AI408" s="53" t="e">
        <f>L408-M408-VLOOKUP(C408, Вчера_КовиВак!C:BG, 10, FALSE)</f>
        <v>#N/A</v>
      </c>
      <c r="AJ408" s="53" t="e">
        <f>N408-O408-VLOOKUP(C408, Вчера_КовиВак!C:BG, 12, FALSE)</f>
        <v>#N/A</v>
      </c>
      <c r="AK408" s="53" t="e">
        <f>P408-Q408-VLOOKUP(C408, Вчера_КовиВак!C:BG, 14, FALSE)</f>
        <v>#N/A</v>
      </c>
      <c r="AL408" s="53" t="e">
        <f>R408-S408-VLOOKUP(C408, Вчера_КовиВак!C:BG, 16, FALSE)</f>
        <v>#N/A</v>
      </c>
      <c r="AM408" s="53" t="e">
        <f>T408-U408-VLOOKUP(C408, Вчера_КовиВак!C:BG, 18, FALSE)</f>
        <v>#N/A</v>
      </c>
      <c r="AN408" s="53" t="e">
        <f>V408-W408-VLOOKUP(C408, Вчера_КовиВак!C:BG, 20, FALSE)</f>
        <v>#N/A</v>
      </c>
      <c r="AO408" s="53" t="e">
        <f>X408-Y408-VLOOKUP(C408, Вчера_КовиВак!C:BG, 22, FALSE)</f>
        <v>#N/A</v>
      </c>
      <c r="AP408" s="53" t="e">
        <f>VLOOKUP(C408, Вчера_КовиВак!C:BG, 24, FALSE)+E408*2-U408-W408-Y408-Z408</f>
        <v>#N/A</v>
      </c>
    </row>
    <row r="409" spans="1:42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IF(ISNA(VLOOKUP(C409,Вчера_КовиВак!C:C, 1, FALSE)),"ошибка",0)</f>
        <v>ошибка</v>
      </c>
      <c r="AD409" s="55"/>
      <c r="AE409" s="53" t="e">
        <f>D409-E409-VLOOKUP(C409, Вчера_КовиВак!C:BG, 2, FALSE)</f>
        <v>#N/A</v>
      </c>
      <c r="AF409" s="53" t="e">
        <f>F409-G409-VLOOKUP(C409, Вчера_КовиВак!C:BG, 4, FALSE)</f>
        <v>#N/A</v>
      </c>
      <c r="AG409" s="53" t="e">
        <f>H409-I409-VLOOKUP(C409, Вчера_КовиВак!C:BG, 6, FALSE)</f>
        <v>#N/A</v>
      </c>
      <c r="AH409" s="53" t="e">
        <f>J409-K409-VLOOKUP(C409, Вчера_КовиВак!C:BG, 8, FALSE)</f>
        <v>#N/A</v>
      </c>
      <c r="AI409" s="53" t="e">
        <f>L409-M409-VLOOKUP(C409, Вчера_КовиВак!C:BG, 10, FALSE)</f>
        <v>#N/A</v>
      </c>
      <c r="AJ409" s="53" t="e">
        <f>N409-O409-VLOOKUP(C409, Вчера_КовиВак!C:BG, 12, FALSE)</f>
        <v>#N/A</v>
      </c>
      <c r="AK409" s="53" t="e">
        <f>P409-Q409-VLOOKUP(C409, Вчера_КовиВак!C:BG, 14, FALSE)</f>
        <v>#N/A</v>
      </c>
      <c r="AL409" s="53" t="e">
        <f>R409-S409-VLOOKUP(C409, Вчера_КовиВак!C:BG, 16, FALSE)</f>
        <v>#N/A</v>
      </c>
      <c r="AM409" s="53" t="e">
        <f>T409-U409-VLOOKUP(C409, Вчера_КовиВак!C:BG, 18, FALSE)</f>
        <v>#N/A</v>
      </c>
      <c r="AN409" s="53" t="e">
        <f>V409-W409-VLOOKUP(C409, Вчера_КовиВак!C:BG, 20, FALSE)</f>
        <v>#N/A</v>
      </c>
      <c r="AO409" s="53" t="e">
        <f>X409-Y409-VLOOKUP(C409, Вчера_КовиВак!C:BG, 22, FALSE)</f>
        <v>#N/A</v>
      </c>
      <c r="AP409" s="53" t="e">
        <f>VLOOKUP(C409, Вчера_КовиВак!C:BG, 24, FALSE)+E409*2-U409-W409-Y409-Z409</f>
        <v>#N/A</v>
      </c>
    </row>
    <row r="410" spans="1:42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IF(ISNA(VLOOKUP(C410,Вчера_КовиВак!C:C, 1, FALSE)),"ошибка",0)</f>
        <v>ошибка</v>
      </c>
      <c r="AD410" s="55"/>
      <c r="AE410" s="53" t="e">
        <f>D410-E410-VLOOKUP(C410, Вчера_КовиВак!C:BG, 2, FALSE)</f>
        <v>#N/A</v>
      </c>
      <c r="AF410" s="53" t="e">
        <f>F410-G410-VLOOKUP(C410, Вчера_КовиВак!C:BG, 4, FALSE)</f>
        <v>#N/A</v>
      </c>
      <c r="AG410" s="53" t="e">
        <f>H410-I410-VLOOKUP(C410, Вчера_КовиВак!C:BG, 6, FALSE)</f>
        <v>#N/A</v>
      </c>
      <c r="AH410" s="53" t="e">
        <f>J410-K410-VLOOKUP(C410, Вчера_КовиВак!C:BG, 8, FALSE)</f>
        <v>#N/A</v>
      </c>
      <c r="AI410" s="53" t="e">
        <f>L410-M410-VLOOKUP(C410, Вчера_КовиВак!C:BG, 10, FALSE)</f>
        <v>#N/A</v>
      </c>
      <c r="AJ410" s="53" t="e">
        <f>N410-O410-VLOOKUP(C410, Вчера_КовиВак!C:BG, 12, FALSE)</f>
        <v>#N/A</v>
      </c>
      <c r="AK410" s="53" t="e">
        <f>P410-Q410-VLOOKUP(C410, Вчера_КовиВак!C:BG, 14, FALSE)</f>
        <v>#N/A</v>
      </c>
      <c r="AL410" s="53" t="e">
        <f>R410-S410-VLOOKUP(C410, Вчера_КовиВак!C:BG, 16, FALSE)</f>
        <v>#N/A</v>
      </c>
      <c r="AM410" s="53" t="e">
        <f>T410-U410-VLOOKUP(C410, Вчера_КовиВак!C:BG, 18, FALSE)</f>
        <v>#N/A</v>
      </c>
      <c r="AN410" s="53" t="e">
        <f>V410-W410-VLOOKUP(C410, Вчера_КовиВак!C:BG, 20, FALSE)</f>
        <v>#N/A</v>
      </c>
      <c r="AO410" s="53" t="e">
        <f>X410-Y410-VLOOKUP(C410, Вчера_КовиВак!C:BG, 22, FALSE)</f>
        <v>#N/A</v>
      </c>
      <c r="AP410" s="53" t="e">
        <f>VLOOKUP(C410, Вчера_КовиВак!C:BG, 24, FALSE)+E410*2-U410-W410-Y410-Z410</f>
        <v>#N/A</v>
      </c>
    </row>
    <row r="411" spans="1:42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IF(ISNA(VLOOKUP(C411,Вчера_КовиВак!C:C, 1, FALSE)),"ошибка",0)</f>
        <v>ошибка</v>
      </c>
      <c r="AD411" s="55"/>
      <c r="AE411" s="53" t="e">
        <f>D411-E411-VLOOKUP(C411, Вчера_КовиВак!C:BG, 2, FALSE)</f>
        <v>#N/A</v>
      </c>
      <c r="AF411" s="53" t="e">
        <f>F411-G411-VLOOKUP(C411, Вчера_КовиВак!C:BG, 4, FALSE)</f>
        <v>#N/A</v>
      </c>
      <c r="AG411" s="53" t="e">
        <f>H411-I411-VLOOKUP(C411, Вчера_КовиВак!C:BG, 6, FALSE)</f>
        <v>#N/A</v>
      </c>
      <c r="AH411" s="53" t="e">
        <f>J411-K411-VLOOKUP(C411, Вчера_КовиВак!C:BG, 8, FALSE)</f>
        <v>#N/A</v>
      </c>
      <c r="AI411" s="53" t="e">
        <f>L411-M411-VLOOKUP(C411, Вчера_КовиВак!C:BG, 10, FALSE)</f>
        <v>#N/A</v>
      </c>
      <c r="AJ411" s="53" t="e">
        <f>N411-O411-VLOOKUP(C411, Вчера_КовиВак!C:BG, 12, FALSE)</f>
        <v>#N/A</v>
      </c>
      <c r="AK411" s="53" t="e">
        <f>P411-Q411-VLOOKUP(C411, Вчера_КовиВак!C:BG, 14, FALSE)</f>
        <v>#N/A</v>
      </c>
      <c r="AL411" s="53" t="e">
        <f>R411-S411-VLOOKUP(C411, Вчера_КовиВак!C:BG, 16, FALSE)</f>
        <v>#N/A</v>
      </c>
      <c r="AM411" s="53" t="e">
        <f>T411-U411-VLOOKUP(C411, Вчера_КовиВак!C:BG, 18, FALSE)</f>
        <v>#N/A</v>
      </c>
      <c r="AN411" s="53" t="e">
        <f>V411-W411-VLOOKUP(C411, Вчера_КовиВак!C:BG, 20, FALSE)</f>
        <v>#N/A</v>
      </c>
      <c r="AO411" s="53" t="e">
        <f>X411-Y411-VLOOKUP(C411, Вчера_КовиВак!C:BG, 22, FALSE)</f>
        <v>#N/A</v>
      </c>
      <c r="AP411" s="53" t="e">
        <f>VLOOKUP(C411, Вчера_КовиВак!C:BG, 24, FALSE)+E411*2-U411-W411-Y411-Z411</f>
        <v>#N/A</v>
      </c>
    </row>
    <row r="412" spans="1:42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IF(ISNA(VLOOKUP(C412,Вчера_КовиВак!C:C, 1, FALSE)),"ошибка",0)</f>
        <v>ошибка</v>
      </c>
      <c r="AD412" s="55"/>
      <c r="AE412" s="53" t="e">
        <f>D412-E412-VLOOKUP(C412, Вчера_КовиВак!C:BG, 2, FALSE)</f>
        <v>#N/A</v>
      </c>
      <c r="AF412" s="53" t="e">
        <f>F412-G412-VLOOKUP(C412, Вчера_КовиВак!C:BG, 4, FALSE)</f>
        <v>#N/A</v>
      </c>
      <c r="AG412" s="53" t="e">
        <f>H412-I412-VLOOKUP(C412, Вчера_КовиВак!C:BG, 6, FALSE)</f>
        <v>#N/A</v>
      </c>
      <c r="AH412" s="53" t="e">
        <f>J412-K412-VLOOKUP(C412, Вчера_КовиВак!C:BG, 8, FALSE)</f>
        <v>#N/A</v>
      </c>
      <c r="AI412" s="53" t="e">
        <f>L412-M412-VLOOKUP(C412, Вчера_КовиВак!C:BG, 10, FALSE)</f>
        <v>#N/A</v>
      </c>
      <c r="AJ412" s="53" t="e">
        <f>N412-O412-VLOOKUP(C412, Вчера_КовиВак!C:BG, 12, FALSE)</f>
        <v>#N/A</v>
      </c>
      <c r="AK412" s="53" t="e">
        <f>P412-Q412-VLOOKUP(C412, Вчера_КовиВак!C:BG, 14, FALSE)</f>
        <v>#N/A</v>
      </c>
      <c r="AL412" s="53" t="e">
        <f>R412-S412-VLOOKUP(C412, Вчера_КовиВак!C:BG, 16, FALSE)</f>
        <v>#N/A</v>
      </c>
      <c r="AM412" s="53" t="e">
        <f>T412-U412-VLOOKUP(C412, Вчера_КовиВак!C:BG, 18, FALSE)</f>
        <v>#N/A</v>
      </c>
      <c r="AN412" s="53" t="e">
        <f>V412-W412-VLOOKUP(C412, Вчера_КовиВак!C:BG, 20, FALSE)</f>
        <v>#N/A</v>
      </c>
      <c r="AO412" s="53" t="e">
        <f>X412-Y412-VLOOKUP(C412, Вчера_КовиВак!C:BG, 22, FALSE)</f>
        <v>#N/A</v>
      </c>
      <c r="AP412" s="53" t="e">
        <f>VLOOKUP(C412, Вчера_КовиВак!C:BG, 24, FALSE)+E412*2-U412-W412-Y412-Z412</f>
        <v>#N/A</v>
      </c>
    </row>
    <row r="413" spans="1:42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IF(ISNA(VLOOKUP(C413,Вчера_КовиВак!C:C, 1, FALSE)),"ошибка",0)</f>
        <v>ошибка</v>
      </c>
      <c r="AD413" s="55"/>
      <c r="AE413" s="53" t="e">
        <f>D413-E413-VLOOKUP(C413, Вчера_КовиВак!C:BG, 2, FALSE)</f>
        <v>#N/A</v>
      </c>
      <c r="AF413" s="53" t="e">
        <f>F413-G413-VLOOKUP(C413, Вчера_КовиВак!C:BG, 4, FALSE)</f>
        <v>#N/A</v>
      </c>
      <c r="AG413" s="53" t="e">
        <f>H413-I413-VLOOKUP(C413, Вчера_КовиВак!C:BG, 6, FALSE)</f>
        <v>#N/A</v>
      </c>
      <c r="AH413" s="53" t="e">
        <f>J413-K413-VLOOKUP(C413, Вчера_КовиВак!C:BG, 8, FALSE)</f>
        <v>#N/A</v>
      </c>
      <c r="AI413" s="53" t="e">
        <f>L413-M413-VLOOKUP(C413, Вчера_КовиВак!C:BG, 10, FALSE)</f>
        <v>#N/A</v>
      </c>
      <c r="AJ413" s="53" t="e">
        <f>N413-O413-VLOOKUP(C413, Вчера_КовиВак!C:BG, 12, FALSE)</f>
        <v>#N/A</v>
      </c>
      <c r="AK413" s="53" t="e">
        <f>P413-Q413-VLOOKUP(C413, Вчера_КовиВак!C:BG, 14, FALSE)</f>
        <v>#N/A</v>
      </c>
      <c r="AL413" s="53" t="e">
        <f>R413-S413-VLOOKUP(C413, Вчера_КовиВак!C:BG, 16, FALSE)</f>
        <v>#N/A</v>
      </c>
      <c r="AM413" s="53" t="e">
        <f>T413-U413-VLOOKUP(C413, Вчера_КовиВак!C:BG, 18, FALSE)</f>
        <v>#N/A</v>
      </c>
      <c r="AN413" s="53" t="e">
        <f>V413-W413-VLOOKUP(C413, Вчера_КовиВак!C:BG, 20, FALSE)</f>
        <v>#N/A</v>
      </c>
      <c r="AO413" s="53" t="e">
        <f>X413-Y413-VLOOKUP(C413, Вчера_КовиВак!C:BG, 22, FALSE)</f>
        <v>#N/A</v>
      </c>
      <c r="AP413" s="53" t="e">
        <f>VLOOKUP(C413, Вчера_КовиВак!C:BG, 24, FALSE)+E413*2-U413-W413-Y413-Z413</f>
        <v>#N/A</v>
      </c>
    </row>
    <row r="414" spans="1:42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IF(ISNA(VLOOKUP(C414,Вчера_КовиВак!C:C, 1, FALSE)),"ошибка",0)</f>
        <v>ошибка</v>
      </c>
      <c r="AD414" s="55"/>
      <c r="AE414" s="53" t="e">
        <f>D414-E414-VLOOKUP(C414, Вчера_КовиВак!C:BG, 2, FALSE)</f>
        <v>#N/A</v>
      </c>
      <c r="AF414" s="53" t="e">
        <f>F414-G414-VLOOKUP(C414, Вчера_КовиВак!C:BG, 4, FALSE)</f>
        <v>#N/A</v>
      </c>
      <c r="AG414" s="53" t="e">
        <f>H414-I414-VLOOKUP(C414, Вчера_КовиВак!C:BG, 6, FALSE)</f>
        <v>#N/A</v>
      </c>
      <c r="AH414" s="53" t="e">
        <f>J414-K414-VLOOKUP(C414, Вчера_КовиВак!C:BG, 8, FALSE)</f>
        <v>#N/A</v>
      </c>
      <c r="AI414" s="53" t="e">
        <f>L414-M414-VLOOKUP(C414, Вчера_КовиВак!C:BG, 10, FALSE)</f>
        <v>#N/A</v>
      </c>
      <c r="AJ414" s="53" t="e">
        <f>N414-O414-VLOOKUP(C414, Вчера_КовиВак!C:BG, 12, FALSE)</f>
        <v>#N/A</v>
      </c>
      <c r="AK414" s="53" t="e">
        <f>P414-Q414-VLOOKUP(C414, Вчера_КовиВак!C:BG, 14, FALSE)</f>
        <v>#N/A</v>
      </c>
      <c r="AL414" s="53" t="e">
        <f>R414-S414-VLOOKUP(C414, Вчера_КовиВак!C:BG, 16, FALSE)</f>
        <v>#N/A</v>
      </c>
      <c r="AM414" s="53" t="e">
        <f>T414-U414-VLOOKUP(C414, Вчера_КовиВак!C:BG, 18, FALSE)</f>
        <v>#N/A</v>
      </c>
      <c r="AN414" s="53" t="e">
        <f>V414-W414-VLOOKUP(C414, Вчера_КовиВак!C:BG, 20, FALSE)</f>
        <v>#N/A</v>
      </c>
      <c r="AO414" s="53" t="e">
        <f>X414-Y414-VLOOKUP(C414, Вчера_КовиВак!C:BG, 22, FALSE)</f>
        <v>#N/A</v>
      </c>
      <c r="AP414" s="53" t="e">
        <f>VLOOKUP(C414, Вчера_КовиВак!C:BG, 24, FALSE)+E414*2-U414-W414-Y414-Z414</f>
        <v>#N/A</v>
      </c>
    </row>
    <row r="415" spans="1:42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IF(ISNA(VLOOKUP(C415,Вчера_КовиВак!C:C, 1, FALSE)),"ошибка",0)</f>
        <v>ошибка</v>
      </c>
      <c r="AD415" s="55"/>
      <c r="AE415" s="53" t="e">
        <f>D415-E415-VLOOKUP(C415, Вчера_КовиВак!C:BG, 2, FALSE)</f>
        <v>#N/A</v>
      </c>
      <c r="AF415" s="53" t="e">
        <f>F415-G415-VLOOKUP(C415, Вчера_КовиВак!C:BG, 4, FALSE)</f>
        <v>#N/A</v>
      </c>
      <c r="AG415" s="53" t="e">
        <f>H415-I415-VLOOKUP(C415, Вчера_КовиВак!C:BG, 6, FALSE)</f>
        <v>#N/A</v>
      </c>
      <c r="AH415" s="53" t="e">
        <f>J415-K415-VLOOKUP(C415, Вчера_КовиВак!C:BG, 8, FALSE)</f>
        <v>#N/A</v>
      </c>
      <c r="AI415" s="53" t="e">
        <f>L415-M415-VLOOKUP(C415, Вчера_КовиВак!C:BG, 10, FALSE)</f>
        <v>#N/A</v>
      </c>
      <c r="AJ415" s="53" t="e">
        <f>N415-O415-VLOOKUP(C415, Вчера_КовиВак!C:BG, 12, FALSE)</f>
        <v>#N/A</v>
      </c>
      <c r="AK415" s="53" t="e">
        <f>P415-Q415-VLOOKUP(C415, Вчера_КовиВак!C:BG, 14, FALSE)</f>
        <v>#N/A</v>
      </c>
      <c r="AL415" s="53" t="e">
        <f>R415-S415-VLOOKUP(C415, Вчера_КовиВак!C:BG, 16, FALSE)</f>
        <v>#N/A</v>
      </c>
      <c r="AM415" s="53" t="e">
        <f>T415-U415-VLOOKUP(C415, Вчера_КовиВак!C:BG, 18, FALSE)</f>
        <v>#N/A</v>
      </c>
      <c r="AN415" s="53" t="e">
        <f>V415-W415-VLOOKUP(C415, Вчера_КовиВак!C:BG, 20, FALSE)</f>
        <v>#N/A</v>
      </c>
      <c r="AO415" s="53" t="e">
        <f>X415-Y415-VLOOKUP(C415, Вчера_КовиВак!C:BG, 22, FALSE)</f>
        <v>#N/A</v>
      </c>
      <c r="AP415" s="53" t="e">
        <f>VLOOKUP(C415, Вчера_КовиВак!C:BG, 24, FALSE)+E415*2-U415-W415-Y415-Z415</f>
        <v>#N/A</v>
      </c>
    </row>
    <row r="416" spans="1:42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IF(ISNA(VLOOKUP(C416,Вчера_КовиВак!C:C, 1, FALSE)),"ошибка",0)</f>
        <v>ошибка</v>
      </c>
      <c r="AD416" s="55"/>
      <c r="AE416" s="53" t="e">
        <f>D416-E416-VLOOKUP(C416, Вчера_КовиВак!C:BG, 2, FALSE)</f>
        <v>#N/A</v>
      </c>
      <c r="AF416" s="53" t="e">
        <f>F416-G416-VLOOKUP(C416, Вчера_КовиВак!C:BG, 4, FALSE)</f>
        <v>#N/A</v>
      </c>
      <c r="AG416" s="53" t="e">
        <f>H416-I416-VLOOKUP(C416, Вчера_КовиВак!C:BG, 6, FALSE)</f>
        <v>#N/A</v>
      </c>
      <c r="AH416" s="53" t="e">
        <f>J416-K416-VLOOKUP(C416, Вчера_КовиВак!C:BG, 8, FALSE)</f>
        <v>#N/A</v>
      </c>
      <c r="AI416" s="53" t="e">
        <f>L416-M416-VLOOKUP(C416, Вчера_КовиВак!C:BG, 10, FALSE)</f>
        <v>#N/A</v>
      </c>
      <c r="AJ416" s="53" t="e">
        <f>N416-O416-VLOOKUP(C416, Вчера_КовиВак!C:BG, 12, FALSE)</f>
        <v>#N/A</v>
      </c>
      <c r="AK416" s="53" t="e">
        <f>P416-Q416-VLOOKUP(C416, Вчера_КовиВак!C:BG, 14, FALSE)</f>
        <v>#N/A</v>
      </c>
      <c r="AL416" s="53" t="e">
        <f>R416-S416-VLOOKUP(C416, Вчера_КовиВак!C:BG, 16, FALSE)</f>
        <v>#N/A</v>
      </c>
      <c r="AM416" s="53" t="e">
        <f>T416-U416-VLOOKUP(C416, Вчера_КовиВак!C:BG, 18, FALSE)</f>
        <v>#N/A</v>
      </c>
      <c r="AN416" s="53" t="e">
        <f>V416-W416-VLOOKUP(C416, Вчера_КовиВак!C:BG, 20, FALSE)</f>
        <v>#N/A</v>
      </c>
      <c r="AO416" s="53" t="e">
        <f>X416-Y416-VLOOKUP(C416, Вчера_КовиВак!C:BG, 22, FALSE)</f>
        <v>#N/A</v>
      </c>
      <c r="AP416" s="53" t="e">
        <f>VLOOKUP(C416, Вчера_КовиВак!C:BG, 24, FALSE)+E416*2-U416-W416-Y416-Z416</f>
        <v>#N/A</v>
      </c>
    </row>
    <row r="417" spans="1:42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IF(ISNA(VLOOKUP(C417,Вчера_КовиВак!C:C, 1, FALSE)),"ошибка",0)</f>
        <v>ошибка</v>
      </c>
      <c r="AD417" s="55"/>
      <c r="AE417" s="53" t="e">
        <f>D417-E417-VLOOKUP(C417, Вчера_КовиВак!C:BG, 2, FALSE)</f>
        <v>#N/A</v>
      </c>
      <c r="AF417" s="53" t="e">
        <f>F417-G417-VLOOKUP(C417, Вчера_КовиВак!C:BG, 4, FALSE)</f>
        <v>#N/A</v>
      </c>
      <c r="AG417" s="53" t="e">
        <f>H417-I417-VLOOKUP(C417, Вчера_КовиВак!C:BG, 6, FALSE)</f>
        <v>#N/A</v>
      </c>
      <c r="AH417" s="53" t="e">
        <f>J417-K417-VLOOKUP(C417, Вчера_КовиВак!C:BG, 8, FALSE)</f>
        <v>#N/A</v>
      </c>
      <c r="AI417" s="53" t="e">
        <f>L417-M417-VLOOKUP(C417, Вчера_КовиВак!C:BG, 10, FALSE)</f>
        <v>#N/A</v>
      </c>
      <c r="AJ417" s="53" t="e">
        <f>N417-O417-VLOOKUP(C417, Вчера_КовиВак!C:BG, 12, FALSE)</f>
        <v>#N/A</v>
      </c>
      <c r="AK417" s="53" t="e">
        <f>P417-Q417-VLOOKUP(C417, Вчера_КовиВак!C:BG, 14, FALSE)</f>
        <v>#N/A</v>
      </c>
      <c r="AL417" s="53" t="e">
        <f>R417-S417-VLOOKUP(C417, Вчера_КовиВак!C:BG, 16, FALSE)</f>
        <v>#N/A</v>
      </c>
      <c r="AM417" s="53" t="e">
        <f>T417-U417-VLOOKUP(C417, Вчера_КовиВак!C:BG, 18, FALSE)</f>
        <v>#N/A</v>
      </c>
      <c r="AN417" s="53" t="e">
        <f>V417-W417-VLOOKUP(C417, Вчера_КовиВак!C:BG, 20, FALSE)</f>
        <v>#N/A</v>
      </c>
      <c r="AO417" s="53" t="e">
        <f>X417-Y417-VLOOKUP(C417, Вчера_КовиВак!C:BG, 22, FALSE)</f>
        <v>#N/A</v>
      </c>
      <c r="AP417" s="53" t="e">
        <f>VLOOKUP(C417, Вчера_КовиВак!C:BG, 24, FALSE)+E417*2-U417-W417-Y417-Z417</f>
        <v>#N/A</v>
      </c>
    </row>
    <row r="418" spans="1:42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IF(ISNA(VLOOKUP(C418,Вчера_КовиВак!C:C, 1, FALSE)),"ошибка",0)</f>
        <v>ошибка</v>
      </c>
      <c r="AD418" s="55"/>
      <c r="AE418" s="53" t="e">
        <f>D418-E418-VLOOKUP(C418, Вчера_КовиВак!C:BG, 2, FALSE)</f>
        <v>#N/A</v>
      </c>
      <c r="AF418" s="53" t="e">
        <f>F418-G418-VLOOKUP(C418, Вчера_КовиВак!C:BG, 4, FALSE)</f>
        <v>#N/A</v>
      </c>
      <c r="AG418" s="53" t="e">
        <f>H418-I418-VLOOKUP(C418, Вчера_КовиВак!C:BG, 6, FALSE)</f>
        <v>#N/A</v>
      </c>
      <c r="AH418" s="53" t="e">
        <f>J418-K418-VLOOKUP(C418, Вчера_КовиВак!C:BG, 8, FALSE)</f>
        <v>#N/A</v>
      </c>
      <c r="AI418" s="53" t="e">
        <f>L418-M418-VLOOKUP(C418, Вчера_КовиВак!C:BG, 10, FALSE)</f>
        <v>#N/A</v>
      </c>
      <c r="AJ418" s="53" t="e">
        <f>N418-O418-VLOOKUP(C418, Вчера_КовиВак!C:BG, 12, FALSE)</f>
        <v>#N/A</v>
      </c>
      <c r="AK418" s="53" t="e">
        <f>P418-Q418-VLOOKUP(C418, Вчера_КовиВак!C:BG, 14, FALSE)</f>
        <v>#N/A</v>
      </c>
      <c r="AL418" s="53" t="e">
        <f>R418-S418-VLOOKUP(C418, Вчера_КовиВак!C:BG, 16, FALSE)</f>
        <v>#N/A</v>
      </c>
      <c r="AM418" s="53" t="e">
        <f>T418-U418-VLOOKUP(C418, Вчера_КовиВак!C:BG, 18, FALSE)</f>
        <v>#N/A</v>
      </c>
      <c r="AN418" s="53" t="e">
        <f>V418-W418-VLOOKUP(C418, Вчера_КовиВак!C:BG, 20, FALSE)</f>
        <v>#N/A</v>
      </c>
      <c r="AO418" s="53" t="e">
        <f>X418-Y418-VLOOKUP(C418, Вчера_КовиВак!C:BG, 22, FALSE)</f>
        <v>#N/A</v>
      </c>
      <c r="AP418" s="53" t="e">
        <f>VLOOKUP(C418, Вчера_КовиВак!C:BG, 24, FALSE)+E418*2-U418-W418-Y418-Z418</f>
        <v>#N/A</v>
      </c>
    </row>
    <row r="419" spans="1:42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IF(ISNA(VLOOKUP(C419,Вчера_КовиВак!C:C, 1, FALSE)),"ошибка",0)</f>
        <v>ошибка</v>
      </c>
      <c r="AD419" s="55"/>
      <c r="AE419" s="53" t="e">
        <f>D419-E419-VLOOKUP(C419, Вчера_КовиВак!C:BG, 2, FALSE)</f>
        <v>#N/A</v>
      </c>
      <c r="AF419" s="53" t="e">
        <f>F419-G419-VLOOKUP(C419, Вчера_КовиВак!C:BG, 4, FALSE)</f>
        <v>#N/A</v>
      </c>
      <c r="AG419" s="53" t="e">
        <f>H419-I419-VLOOKUP(C419, Вчера_КовиВак!C:BG, 6, FALSE)</f>
        <v>#N/A</v>
      </c>
      <c r="AH419" s="53" t="e">
        <f>J419-K419-VLOOKUP(C419, Вчера_КовиВак!C:BG, 8, FALSE)</f>
        <v>#N/A</v>
      </c>
      <c r="AI419" s="53" t="e">
        <f>L419-M419-VLOOKUP(C419, Вчера_КовиВак!C:BG, 10, FALSE)</f>
        <v>#N/A</v>
      </c>
      <c r="AJ419" s="53" t="e">
        <f>N419-O419-VLOOKUP(C419, Вчера_КовиВак!C:BG, 12, FALSE)</f>
        <v>#N/A</v>
      </c>
      <c r="AK419" s="53" t="e">
        <f>P419-Q419-VLOOKUP(C419, Вчера_КовиВак!C:BG, 14, FALSE)</f>
        <v>#N/A</v>
      </c>
      <c r="AL419" s="53" t="e">
        <f>R419-S419-VLOOKUP(C419, Вчера_КовиВак!C:BG, 16, FALSE)</f>
        <v>#N/A</v>
      </c>
      <c r="AM419" s="53" t="e">
        <f>T419-U419-VLOOKUP(C419, Вчера_КовиВак!C:BG, 18, FALSE)</f>
        <v>#N/A</v>
      </c>
      <c r="AN419" s="53" t="e">
        <f>V419-W419-VLOOKUP(C419, Вчера_КовиВак!C:BG, 20, FALSE)</f>
        <v>#N/A</v>
      </c>
      <c r="AO419" s="53" t="e">
        <f>X419-Y419-VLOOKUP(C419, Вчера_КовиВак!C:BG, 22, FALSE)</f>
        <v>#N/A</v>
      </c>
      <c r="AP419" s="53" t="e">
        <f>VLOOKUP(C419, Вчера_КовиВак!C:BG, 24, FALSE)+E419*2-U419-W419-Y419-Z419</f>
        <v>#N/A</v>
      </c>
    </row>
    <row r="420" spans="1:42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IF(ISNA(VLOOKUP(C420,Вчера_КовиВак!C:C, 1, FALSE)),"ошибка",0)</f>
        <v>ошибка</v>
      </c>
      <c r="AD420" s="55"/>
      <c r="AE420" s="53" t="e">
        <f>D420-E420-VLOOKUP(C420, Вчера_КовиВак!C:BG, 2, FALSE)</f>
        <v>#N/A</v>
      </c>
      <c r="AF420" s="53" t="e">
        <f>F420-G420-VLOOKUP(C420, Вчера_КовиВак!C:BG, 4, FALSE)</f>
        <v>#N/A</v>
      </c>
      <c r="AG420" s="53" t="e">
        <f>H420-I420-VLOOKUP(C420, Вчера_КовиВак!C:BG, 6, FALSE)</f>
        <v>#N/A</v>
      </c>
      <c r="AH420" s="53" t="e">
        <f>J420-K420-VLOOKUP(C420, Вчера_КовиВак!C:BG, 8, FALSE)</f>
        <v>#N/A</v>
      </c>
      <c r="AI420" s="53" t="e">
        <f>L420-M420-VLOOKUP(C420, Вчера_КовиВак!C:BG, 10, FALSE)</f>
        <v>#N/A</v>
      </c>
      <c r="AJ420" s="53" t="e">
        <f>N420-O420-VLOOKUP(C420, Вчера_КовиВак!C:BG, 12, FALSE)</f>
        <v>#N/A</v>
      </c>
      <c r="AK420" s="53" t="e">
        <f>P420-Q420-VLOOKUP(C420, Вчера_КовиВак!C:BG, 14, FALSE)</f>
        <v>#N/A</v>
      </c>
      <c r="AL420" s="53" t="e">
        <f>R420-S420-VLOOKUP(C420, Вчера_КовиВак!C:BG, 16, FALSE)</f>
        <v>#N/A</v>
      </c>
      <c r="AM420" s="53" t="e">
        <f>T420-U420-VLOOKUP(C420, Вчера_КовиВак!C:BG, 18, FALSE)</f>
        <v>#N/A</v>
      </c>
      <c r="AN420" s="53" t="e">
        <f>V420-W420-VLOOKUP(C420, Вчера_КовиВак!C:BG, 20, FALSE)</f>
        <v>#N/A</v>
      </c>
      <c r="AO420" s="53" t="e">
        <f>X420-Y420-VLOOKUP(C420, Вчера_КовиВак!C:BG, 22, FALSE)</f>
        <v>#N/A</v>
      </c>
      <c r="AP420" s="53" t="e">
        <f>VLOOKUP(C420, Вчера_КовиВак!C:BG, 24, FALSE)+E420*2-U420-W420-Y420-Z420</f>
        <v>#N/A</v>
      </c>
    </row>
    <row r="421" spans="1:42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IF(ISNA(VLOOKUP(C421,Вчера_КовиВак!C:C, 1, FALSE)),"ошибка",0)</f>
        <v>ошибка</v>
      </c>
      <c r="AD421" s="55"/>
      <c r="AE421" s="53" t="e">
        <f>D421-E421-VLOOKUP(C421, Вчера_КовиВак!C:BG, 2, FALSE)</f>
        <v>#N/A</v>
      </c>
      <c r="AF421" s="53" t="e">
        <f>F421-G421-VLOOKUP(C421, Вчера_КовиВак!C:BG, 4, FALSE)</f>
        <v>#N/A</v>
      </c>
      <c r="AG421" s="53" t="e">
        <f>H421-I421-VLOOKUP(C421, Вчера_КовиВак!C:BG, 6, FALSE)</f>
        <v>#N/A</v>
      </c>
      <c r="AH421" s="53" t="e">
        <f>J421-K421-VLOOKUP(C421, Вчера_КовиВак!C:BG, 8, FALSE)</f>
        <v>#N/A</v>
      </c>
      <c r="AI421" s="53" t="e">
        <f>L421-M421-VLOOKUP(C421, Вчера_КовиВак!C:BG, 10, FALSE)</f>
        <v>#N/A</v>
      </c>
      <c r="AJ421" s="53" t="e">
        <f>N421-O421-VLOOKUP(C421, Вчера_КовиВак!C:BG, 12, FALSE)</f>
        <v>#N/A</v>
      </c>
      <c r="AK421" s="53" t="e">
        <f>P421-Q421-VLOOKUP(C421, Вчера_КовиВак!C:BG, 14, FALSE)</f>
        <v>#N/A</v>
      </c>
      <c r="AL421" s="53" t="e">
        <f>R421-S421-VLOOKUP(C421, Вчера_КовиВак!C:BG, 16, FALSE)</f>
        <v>#N/A</v>
      </c>
      <c r="AM421" s="53" t="e">
        <f>T421-U421-VLOOKUP(C421, Вчера_КовиВак!C:BG, 18, FALSE)</f>
        <v>#N/A</v>
      </c>
      <c r="AN421" s="53" t="e">
        <f>V421-W421-VLOOKUP(C421, Вчера_КовиВак!C:BG, 20, FALSE)</f>
        <v>#N/A</v>
      </c>
      <c r="AO421" s="53" t="e">
        <f>X421-Y421-VLOOKUP(C421, Вчера_КовиВак!C:BG, 22, FALSE)</f>
        <v>#N/A</v>
      </c>
      <c r="AP421" s="53" t="e">
        <f>VLOOKUP(C421, Вчера_КовиВак!C:BG, 24, FALSE)+E421*2-U421-W421-Y421-Z421</f>
        <v>#N/A</v>
      </c>
    </row>
    <row r="422" spans="1:42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IF(ISNA(VLOOKUP(C422,Вчера_КовиВак!C:C, 1, FALSE)),"ошибка",0)</f>
        <v>ошибка</v>
      </c>
      <c r="AD422" s="55"/>
      <c r="AE422" s="53" t="e">
        <f>D422-E422-VLOOKUP(C422, Вчера_КовиВак!C:BG, 2, FALSE)</f>
        <v>#N/A</v>
      </c>
      <c r="AF422" s="53" t="e">
        <f>F422-G422-VLOOKUP(C422, Вчера_КовиВак!C:BG, 4, FALSE)</f>
        <v>#N/A</v>
      </c>
      <c r="AG422" s="53" t="e">
        <f>H422-I422-VLOOKUP(C422, Вчера_КовиВак!C:BG, 6, FALSE)</f>
        <v>#N/A</v>
      </c>
      <c r="AH422" s="53" t="e">
        <f>J422-K422-VLOOKUP(C422, Вчера_КовиВак!C:BG, 8, FALSE)</f>
        <v>#N/A</v>
      </c>
      <c r="AI422" s="53" t="e">
        <f>L422-M422-VLOOKUP(C422, Вчера_КовиВак!C:BG, 10, FALSE)</f>
        <v>#N/A</v>
      </c>
      <c r="AJ422" s="53" t="e">
        <f>N422-O422-VLOOKUP(C422, Вчера_КовиВак!C:BG, 12, FALSE)</f>
        <v>#N/A</v>
      </c>
      <c r="AK422" s="53" t="e">
        <f>P422-Q422-VLOOKUP(C422, Вчера_КовиВак!C:BG, 14, FALSE)</f>
        <v>#N/A</v>
      </c>
      <c r="AL422" s="53" t="e">
        <f>R422-S422-VLOOKUP(C422, Вчера_КовиВак!C:BG, 16, FALSE)</f>
        <v>#N/A</v>
      </c>
      <c r="AM422" s="53" t="e">
        <f>T422-U422-VLOOKUP(C422, Вчера_КовиВак!C:BG, 18, FALSE)</f>
        <v>#N/A</v>
      </c>
      <c r="AN422" s="53" t="e">
        <f>V422-W422-VLOOKUP(C422, Вчера_КовиВак!C:BG, 20, FALSE)</f>
        <v>#N/A</v>
      </c>
      <c r="AO422" s="53" t="e">
        <f>X422-Y422-VLOOKUP(C422, Вчера_КовиВак!C:BG, 22, FALSE)</f>
        <v>#N/A</v>
      </c>
      <c r="AP422" s="53" t="e">
        <f>VLOOKUP(C422, Вчера_КовиВак!C:BG, 24, FALSE)+E422*2-U422-W422-Y422-Z422</f>
        <v>#N/A</v>
      </c>
    </row>
    <row r="423" spans="1:42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IF(ISNA(VLOOKUP(C423,Вчера_КовиВак!C:C, 1, FALSE)),"ошибка",0)</f>
        <v>ошибка</v>
      </c>
      <c r="AD423" s="55"/>
      <c r="AE423" s="53" t="e">
        <f>D423-E423-VLOOKUP(C423, Вчера_КовиВак!C:BG, 2, FALSE)</f>
        <v>#N/A</v>
      </c>
      <c r="AF423" s="53" t="e">
        <f>F423-G423-VLOOKUP(C423, Вчера_КовиВак!C:BG, 4, FALSE)</f>
        <v>#N/A</v>
      </c>
      <c r="AG423" s="53" t="e">
        <f>H423-I423-VLOOKUP(C423, Вчера_КовиВак!C:BG, 6, FALSE)</f>
        <v>#N/A</v>
      </c>
      <c r="AH423" s="53" t="e">
        <f>J423-K423-VLOOKUP(C423, Вчера_КовиВак!C:BG, 8, FALSE)</f>
        <v>#N/A</v>
      </c>
      <c r="AI423" s="53" t="e">
        <f>L423-M423-VLOOKUP(C423, Вчера_КовиВак!C:BG, 10, FALSE)</f>
        <v>#N/A</v>
      </c>
      <c r="AJ423" s="53" t="e">
        <f>N423-O423-VLOOKUP(C423, Вчера_КовиВак!C:BG, 12, FALSE)</f>
        <v>#N/A</v>
      </c>
      <c r="AK423" s="53" t="e">
        <f>P423-Q423-VLOOKUP(C423, Вчера_КовиВак!C:BG, 14, FALSE)</f>
        <v>#N/A</v>
      </c>
      <c r="AL423" s="53" t="e">
        <f>R423-S423-VLOOKUP(C423, Вчера_КовиВак!C:BG, 16, FALSE)</f>
        <v>#N/A</v>
      </c>
      <c r="AM423" s="53" t="e">
        <f>T423-U423-VLOOKUP(C423, Вчера_КовиВак!C:BG, 18, FALSE)</f>
        <v>#N/A</v>
      </c>
      <c r="AN423" s="53" t="e">
        <f>V423-W423-VLOOKUP(C423, Вчера_КовиВак!C:BG, 20, FALSE)</f>
        <v>#N/A</v>
      </c>
      <c r="AO423" s="53" t="e">
        <f>X423-Y423-VLOOKUP(C423, Вчера_КовиВак!C:BG, 22, FALSE)</f>
        <v>#N/A</v>
      </c>
      <c r="AP423" s="53" t="e">
        <f>VLOOKUP(C423, Вчера_КовиВак!C:BG, 24, FALSE)+E423*2-U423-W423-Y423-Z423</f>
        <v>#N/A</v>
      </c>
    </row>
    <row r="424" spans="1:42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IF(ISNA(VLOOKUP(C424,Вчера_КовиВак!C:C, 1, FALSE)),"ошибка",0)</f>
        <v>ошибка</v>
      </c>
      <c r="AD424" s="55"/>
      <c r="AE424" s="53" t="e">
        <f>D424-E424-VLOOKUP(C424, Вчера_КовиВак!C:BG, 2, FALSE)</f>
        <v>#N/A</v>
      </c>
      <c r="AF424" s="53" t="e">
        <f>F424-G424-VLOOKUP(C424, Вчера_КовиВак!C:BG, 4, FALSE)</f>
        <v>#N/A</v>
      </c>
      <c r="AG424" s="53" t="e">
        <f>H424-I424-VLOOKUP(C424, Вчера_КовиВак!C:BG, 6, FALSE)</f>
        <v>#N/A</v>
      </c>
      <c r="AH424" s="53" t="e">
        <f>J424-K424-VLOOKUP(C424, Вчера_КовиВак!C:BG, 8, FALSE)</f>
        <v>#N/A</v>
      </c>
      <c r="AI424" s="53" t="e">
        <f>L424-M424-VLOOKUP(C424, Вчера_КовиВак!C:BG, 10, FALSE)</f>
        <v>#N/A</v>
      </c>
      <c r="AJ424" s="53" t="e">
        <f>N424-O424-VLOOKUP(C424, Вчера_КовиВак!C:BG, 12, FALSE)</f>
        <v>#N/A</v>
      </c>
      <c r="AK424" s="53" t="e">
        <f>P424-Q424-VLOOKUP(C424, Вчера_КовиВак!C:BG, 14, FALSE)</f>
        <v>#N/A</v>
      </c>
      <c r="AL424" s="53" t="e">
        <f>R424-S424-VLOOKUP(C424, Вчера_КовиВак!C:BG, 16, FALSE)</f>
        <v>#N/A</v>
      </c>
      <c r="AM424" s="53" t="e">
        <f>T424-U424-VLOOKUP(C424, Вчера_КовиВак!C:BG, 18, FALSE)</f>
        <v>#N/A</v>
      </c>
      <c r="AN424" s="53" t="e">
        <f>V424-W424-VLOOKUP(C424, Вчера_КовиВак!C:BG, 20, FALSE)</f>
        <v>#N/A</v>
      </c>
      <c r="AO424" s="53" t="e">
        <f>X424-Y424-VLOOKUP(C424, Вчера_КовиВак!C:BG, 22, FALSE)</f>
        <v>#N/A</v>
      </c>
      <c r="AP424" s="53" t="e">
        <f>VLOOKUP(C424, Вчера_КовиВак!C:BG, 24, FALSE)+E424*2-U424-W424-Y424-Z424</f>
        <v>#N/A</v>
      </c>
    </row>
    <row r="425" spans="1:42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IF(ISNA(VLOOKUP(C425,Вчера_КовиВак!C:C, 1, FALSE)),"ошибка",0)</f>
        <v>ошибка</v>
      </c>
      <c r="AD425" s="55"/>
      <c r="AE425" s="53" t="e">
        <f>D425-E425-VLOOKUP(C425, Вчера_КовиВак!C:BG, 2, FALSE)</f>
        <v>#N/A</v>
      </c>
      <c r="AF425" s="53" t="e">
        <f>F425-G425-VLOOKUP(C425, Вчера_КовиВак!C:BG, 4, FALSE)</f>
        <v>#N/A</v>
      </c>
      <c r="AG425" s="53" t="e">
        <f>H425-I425-VLOOKUP(C425, Вчера_КовиВак!C:BG, 6, FALSE)</f>
        <v>#N/A</v>
      </c>
      <c r="AH425" s="53" t="e">
        <f>J425-K425-VLOOKUP(C425, Вчера_КовиВак!C:BG, 8, FALSE)</f>
        <v>#N/A</v>
      </c>
      <c r="AI425" s="53" t="e">
        <f>L425-M425-VLOOKUP(C425, Вчера_КовиВак!C:BG, 10, FALSE)</f>
        <v>#N/A</v>
      </c>
      <c r="AJ425" s="53" t="e">
        <f>N425-O425-VLOOKUP(C425, Вчера_КовиВак!C:BG, 12, FALSE)</f>
        <v>#N/A</v>
      </c>
      <c r="AK425" s="53" t="e">
        <f>P425-Q425-VLOOKUP(C425, Вчера_КовиВак!C:BG, 14, FALSE)</f>
        <v>#N/A</v>
      </c>
      <c r="AL425" s="53" t="e">
        <f>R425-S425-VLOOKUP(C425, Вчера_КовиВак!C:BG, 16, FALSE)</f>
        <v>#N/A</v>
      </c>
      <c r="AM425" s="53" t="e">
        <f>T425-U425-VLOOKUP(C425, Вчера_КовиВак!C:BG, 18, FALSE)</f>
        <v>#N/A</v>
      </c>
      <c r="AN425" s="53" t="e">
        <f>V425-W425-VLOOKUP(C425, Вчера_КовиВак!C:BG, 20, FALSE)</f>
        <v>#N/A</v>
      </c>
      <c r="AO425" s="53" t="e">
        <f>X425-Y425-VLOOKUP(C425, Вчера_КовиВак!C:BG, 22, FALSE)</f>
        <v>#N/A</v>
      </c>
      <c r="AP425" s="53" t="e">
        <f>VLOOKUP(C425, Вчера_КовиВак!C:BG, 24, FALSE)+E425*2-U425-W425-Y425-Z425</f>
        <v>#N/A</v>
      </c>
    </row>
    <row r="426" spans="1:42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IF(ISNA(VLOOKUP(C426,Вчера_КовиВак!C:C, 1, FALSE)),"ошибка",0)</f>
        <v>ошибка</v>
      </c>
      <c r="AD426" s="55"/>
      <c r="AE426" s="53" t="e">
        <f>D426-E426-VLOOKUP(C426, Вчера_КовиВак!C:BG, 2, FALSE)</f>
        <v>#N/A</v>
      </c>
      <c r="AF426" s="53" t="e">
        <f>F426-G426-VLOOKUP(C426, Вчера_КовиВак!C:BG, 4, FALSE)</f>
        <v>#N/A</v>
      </c>
      <c r="AG426" s="53" t="e">
        <f>H426-I426-VLOOKUP(C426, Вчера_КовиВак!C:BG, 6, FALSE)</f>
        <v>#N/A</v>
      </c>
      <c r="AH426" s="53" t="e">
        <f>J426-K426-VLOOKUP(C426, Вчера_КовиВак!C:BG, 8, FALSE)</f>
        <v>#N/A</v>
      </c>
      <c r="AI426" s="53" t="e">
        <f>L426-M426-VLOOKUP(C426, Вчера_КовиВак!C:BG, 10, FALSE)</f>
        <v>#N/A</v>
      </c>
      <c r="AJ426" s="53" t="e">
        <f>N426-O426-VLOOKUP(C426, Вчера_КовиВак!C:BG, 12, FALSE)</f>
        <v>#N/A</v>
      </c>
      <c r="AK426" s="53" t="e">
        <f>P426-Q426-VLOOKUP(C426, Вчера_КовиВак!C:BG, 14, FALSE)</f>
        <v>#N/A</v>
      </c>
      <c r="AL426" s="53" t="e">
        <f>R426-S426-VLOOKUP(C426, Вчера_КовиВак!C:BG, 16, FALSE)</f>
        <v>#N/A</v>
      </c>
      <c r="AM426" s="53" t="e">
        <f>T426-U426-VLOOKUP(C426, Вчера_КовиВак!C:BG, 18, FALSE)</f>
        <v>#N/A</v>
      </c>
      <c r="AN426" s="53" t="e">
        <f>V426-W426-VLOOKUP(C426, Вчера_КовиВак!C:BG, 20, FALSE)</f>
        <v>#N/A</v>
      </c>
      <c r="AO426" s="53" t="e">
        <f>X426-Y426-VLOOKUP(C426, Вчера_КовиВак!C:BG, 22, FALSE)</f>
        <v>#N/A</v>
      </c>
      <c r="AP426" s="53" t="e">
        <f>VLOOKUP(C426, Вчера_КовиВак!C:BG, 24, FALSE)+E426*2-U426-W426-Y426-Z426</f>
        <v>#N/A</v>
      </c>
    </row>
    <row r="427" spans="1:42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IF(ISNA(VLOOKUP(C427,Вчера_КовиВак!C:C, 1, FALSE)),"ошибка",0)</f>
        <v>ошибка</v>
      </c>
      <c r="AD427" s="55"/>
      <c r="AE427" s="53" t="e">
        <f>D427-E427-VLOOKUP(C427, Вчера_КовиВак!C:BG, 2, FALSE)</f>
        <v>#N/A</v>
      </c>
      <c r="AF427" s="53" t="e">
        <f>F427-G427-VLOOKUP(C427, Вчера_КовиВак!C:BG, 4, FALSE)</f>
        <v>#N/A</v>
      </c>
      <c r="AG427" s="53" t="e">
        <f>H427-I427-VLOOKUP(C427, Вчера_КовиВак!C:BG, 6, FALSE)</f>
        <v>#N/A</v>
      </c>
      <c r="AH427" s="53" t="e">
        <f>J427-K427-VLOOKUP(C427, Вчера_КовиВак!C:BG, 8, FALSE)</f>
        <v>#N/A</v>
      </c>
      <c r="AI427" s="53" t="e">
        <f>L427-M427-VLOOKUP(C427, Вчера_КовиВак!C:BG, 10, FALSE)</f>
        <v>#N/A</v>
      </c>
      <c r="AJ427" s="53" t="e">
        <f>N427-O427-VLOOKUP(C427, Вчера_КовиВак!C:BG, 12, FALSE)</f>
        <v>#N/A</v>
      </c>
      <c r="AK427" s="53" t="e">
        <f>P427-Q427-VLOOKUP(C427, Вчера_КовиВак!C:BG, 14, FALSE)</f>
        <v>#N/A</v>
      </c>
      <c r="AL427" s="53" t="e">
        <f>R427-S427-VLOOKUP(C427, Вчера_КовиВак!C:BG, 16, FALSE)</f>
        <v>#N/A</v>
      </c>
      <c r="AM427" s="53" t="e">
        <f>T427-U427-VLOOKUP(C427, Вчера_КовиВак!C:BG, 18, FALSE)</f>
        <v>#N/A</v>
      </c>
      <c r="AN427" s="53" t="e">
        <f>V427-W427-VLOOKUP(C427, Вчера_КовиВак!C:BG, 20, FALSE)</f>
        <v>#N/A</v>
      </c>
      <c r="AO427" s="53" t="e">
        <f>X427-Y427-VLOOKUP(C427, Вчера_КовиВак!C:BG, 22, FALSE)</f>
        <v>#N/A</v>
      </c>
      <c r="AP427" s="53" t="e">
        <f>VLOOKUP(C427, Вчера_КовиВак!C:BG, 24, FALSE)+E427*2-U427-W427-Y427-Z427</f>
        <v>#N/A</v>
      </c>
    </row>
    <row r="428" spans="1:42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IF(ISNA(VLOOKUP(C428,Вчера_КовиВак!C:C, 1, FALSE)),"ошибка",0)</f>
        <v>ошибка</v>
      </c>
      <c r="AD428" s="55"/>
      <c r="AE428" s="53" t="e">
        <f>D428-E428-VLOOKUP(C428, Вчера_КовиВак!C:BG, 2, FALSE)</f>
        <v>#N/A</v>
      </c>
      <c r="AF428" s="53" t="e">
        <f>F428-G428-VLOOKUP(C428, Вчера_КовиВак!C:BG, 4, FALSE)</f>
        <v>#N/A</v>
      </c>
      <c r="AG428" s="53" t="e">
        <f>H428-I428-VLOOKUP(C428, Вчера_КовиВак!C:BG, 6, FALSE)</f>
        <v>#N/A</v>
      </c>
      <c r="AH428" s="53" t="e">
        <f>J428-K428-VLOOKUP(C428, Вчера_КовиВак!C:BG, 8, FALSE)</f>
        <v>#N/A</v>
      </c>
      <c r="AI428" s="53" t="e">
        <f>L428-M428-VLOOKUP(C428, Вчера_КовиВак!C:BG, 10, FALSE)</f>
        <v>#N/A</v>
      </c>
      <c r="AJ428" s="53" t="e">
        <f>N428-O428-VLOOKUP(C428, Вчера_КовиВак!C:BG, 12, FALSE)</f>
        <v>#N/A</v>
      </c>
      <c r="AK428" s="53" t="e">
        <f>P428-Q428-VLOOKUP(C428, Вчера_КовиВак!C:BG, 14, FALSE)</f>
        <v>#N/A</v>
      </c>
      <c r="AL428" s="53" t="e">
        <f>R428-S428-VLOOKUP(C428, Вчера_КовиВак!C:BG, 16, FALSE)</f>
        <v>#N/A</v>
      </c>
      <c r="AM428" s="53" t="e">
        <f>T428-U428-VLOOKUP(C428, Вчера_КовиВак!C:BG, 18, FALSE)</f>
        <v>#N/A</v>
      </c>
      <c r="AN428" s="53" t="e">
        <f>V428-W428-VLOOKUP(C428, Вчера_КовиВак!C:BG, 20, FALSE)</f>
        <v>#N/A</v>
      </c>
      <c r="AO428" s="53" t="e">
        <f>X428-Y428-VLOOKUP(C428, Вчера_КовиВак!C:BG, 22, FALSE)</f>
        <v>#N/A</v>
      </c>
      <c r="AP428" s="53" t="e">
        <f>VLOOKUP(C428, Вчера_КовиВак!C:BG, 24, FALSE)+E428*2-U428-W428-Y428-Z428</f>
        <v>#N/A</v>
      </c>
    </row>
    <row r="429" spans="1:42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IF(ISNA(VLOOKUP(C429,Вчера_КовиВак!C:C, 1, FALSE)),"ошибка",0)</f>
        <v>ошибка</v>
      </c>
      <c r="AD429" s="55"/>
      <c r="AE429" s="53" t="e">
        <f>D429-E429-VLOOKUP(C429, Вчера_КовиВак!C:BG, 2, FALSE)</f>
        <v>#N/A</v>
      </c>
      <c r="AF429" s="53" t="e">
        <f>F429-G429-VLOOKUP(C429, Вчера_КовиВак!C:BG, 4, FALSE)</f>
        <v>#N/A</v>
      </c>
      <c r="AG429" s="53" t="e">
        <f>H429-I429-VLOOKUP(C429, Вчера_КовиВак!C:BG, 6, FALSE)</f>
        <v>#N/A</v>
      </c>
      <c r="AH429" s="53" t="e">
        <f>J429-K429-VLOOKUP(C429, Вчера_КовиВак!C:BG, 8, FALSE)</f>
        <v>#N/A</v>
      </c>
      <c r="AI429" s="53" t="e">
        <f>L429-M429-VLOOKUP(C429, Вчера_КовиВак!C:BG, 10, FALSE)</f>
        <v>#N/A</v>
      </c>
      <c r="AJ429" s="53" t="e">
        <f>N429-O429-VLOOKUP(C429, Вчера_КовиВак!C:BG, 12, FALSE)</f>
        <v>#N/A</v>
      </c>
      <c r="AK429" s="53" t="e">
        <f>P429-Q429-VLOOKUP(C429, Вчера_КовиВак!C:BG, 14, FALSE)</f>
        <v>#N/A</v>
      </c>
      <c r="AL429" s="53" t="e">
        <f>R429-S429-VLOOKUP(C429, Вчера_КовиВак!C:BG, 16, FALSE)</f>
        <v>#N/A</v>
      </c>
      <c r="AM429" s="53" t="e">
        <f>T429-U429-VLOOKUP(C429, Вчера_КовиВак!C:BG, 18, FALSE)</f>
        <v>#N/A</v>
      </c>
      <c r="AN429" s="53" t="e">
        <f>V429-W429-VLOOKUP(C429, Вчера_КовиВак!C:BG, 20, FALSE)</f>
        <v>#N/A</v>
      </c>
      <c r="AO429" s="53" t="e">
        <f>X429-Y429-VLOOKUP(C429, Вчера_КовиВак!C:BG, 22, FALSE)</f>
        <v>#N/A</v>
      </c>
      <c r="AP429" s="53" t="e">
        <f>VLOOKUP(C429, Вчера_КовиВак!C:BG, 24, FALSE)+E429*2-U429-W429-Y429-Z429</f>
        <v>#N/A</v>
      </c>
    </row>
    <row r="430" spans="1:42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IF(ISNA(VLOOKUP(C430,Вчера_КовиВак!C:C, 1, FALSE)),"ошибка",0)</f>
        <v>ошибка</v>
      </c>
      <c r="AD430" s="55"/>
      <c r="AE430" s="53" t="e">
        <f>D430-E430-VLOOKUP(C430, Вчера_КовиВак!C:BG, 2, FALSE)</f>
        <v>#N/A</v>
      </c>
      <c r="AF430" s="53" t="e">
        <f>F430-G430-VLOOKUP(C430, Вчера_КовиВак!C:BG, 4, FALSE)</f>
        <v>#N/A</v>
      </c>
      <c r="AG430" s="53" t="e">
        <f>H430-I430-VLOOKUP(C430, Вчера_КовиВак!C:BG, 6, FALSE)</f>
        <v>#N/A</v>
      </c>
      <c r="AH430" s="53" t="e">
        <f>J430-K430-VLOOKUP(C430, Вчера_КовиВак!C:BG, 8, FALSE)</f>
        <v>#N/A</v>
      </c>
      <c r="AI430" s="53" t="e">
        <f>L430-M430-VLOOKUP(C430, Вчера_КовиВак!C:BG, 10, FALSE)</f>
        <v>#N/A</v>
      </c>
      <c r="AJ430" s="53" t="e">
        <f>N430-O430-VLOOKUP(C430, Вчера_КовиВак!C:BG, 12, FALSE)</f>
        <v>#N/A</v>
      </c>
      <c r="AK430" s="53" t="e">
        <f>P430-Q430-VLOOKUP(C430, Вчера_КовиВак!C:BG, 14, FALSE)</f>
        <v>#N/A</v>
      </c>
      <c r="AL430" s="53" t="e">
        <f>R430-S430-VLOOKUP(C430, Вчера_КовиВак!C:BG, 16, FALSE)</f>
        <v>#N/A</v>
      </c>
      <c r="AM430" s="53" t="e">
        <f>T430-U430-VLOOKUP(C430, Вчера_КовиВак!C:BG, 18, FALSE)</f>
        <v>#N/A</v>
      </c>
      <c r="AN430" s="53" t="e">
        <f>V430-W430-VLOOKUP(C430, Вчера_КовиВак!C:BG, 20, FALSE)</f>
        <v>#N/A</v>
      </c>
      <c r="AO430" s="53" t="e">
        <f>X430-Y430-VLOOKUP(C430, Вчера_КовиВак!C:BG, 22, FALSE)</f>
        <v>#N/A</v>
      </c>
      <c r="AP430" s="53" t="e">
        <f>VLOOKUP(C430, Вчера_КовиВак!C:BG, 24, FALSE)+E430*2-U430-W430-Y430-Z430</f>
        <v>#N/A</v>
      </c>
    </row>
    <row r="431" spans="1:42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IF(ISNA(VLOOKUP(C431,Вчера_КовиВак!C:C, 1, FALSE)),"ошибка",0)</f>
        <v>ошибка</v>
      </c>
      <c r="AD431" s="55"/>
      <c r="AE431" s="53" t="e">
        <f>D431-E431-VLOOKUP(C431, Вчера_КовиВак!C:BG, 2, FALSE)</f>
        <v>#N/A</v>
      </c>
      <c r="AF431" s="53" t="e">
        <f>F431-G431-VLOOKUP(C431, Вчера_КовиВак!C:BG, 4, FALSE)</f>
        <v>#N/A</v>
      </c>
      <c r="AG431" s="53" t="e">
        <f>H431-I431-VLOOKUP(C431, Вчера_КовиВак!C:BG, 6, FALSE)</f>
        <v>#N/A</v>
      </c>
      <c r="AH431" s="53" t="e">
        <f>J431-K431-VLOOKUP(C431, Вчера_КовиВак!C:BG, 8, FALSE)</f>
        <v>#N/A</v>
      </c>
      <c r="AI431" s="53" t="e">
        <f>L431-M431-VLOOKUP(C431, Вчера_КовиВак!C:BG, 10, FALSE)</f>
        <v>#N/A</v>
      </c>
      <c r="AJ431" s="53" t="e">
        <f>N431-O431-VLOOKUP(C431, Вчера_КовиВак!C:BG, 12, FALSE)</f>
        <v>#N/A</v>
      </c>
      <c r="AK431" s="53" t="e">
        <f>P431-Q431-VLOOKUP(C431, Вчера_КовиВак!C:BG, 14, FALSE)</f>
        <v>#N/A</v>
      </c>
      <c r="AL431" s="53" t="e">
        <f>R431-S431-VLOOKUP(C431, Вчера_КовиВак!C:BG, 16, FALSE)</f>
        <v>#N/A</v>
      </c>
      <c r="AM431" s="53" t="e">
        <f>T431-U431-VLOOKUP(C431, Вчера_КовиВак!C:BG, 18, FALSE)</f>
        <v>#N/A</v>
      </c>
      <c r="AN431" s="53" t="e">
        <f>V431-W431-VLOOKUP(C431, Вчера_КовиВак!C:BG, 20, FALSE)</f>
        <v>#N/A</v>
      </c>
      <c r="AO431" s="53" t="e">
        <f>X431-Y431-VLOOKUP(C431, Вчера_КовиВак!C:BG, 22, FALSE)</f>
        <v>#N/A</v>
      </c>
      <c r="AP431" s="53" t="e">
        <f>VLOOKUP(C431, Вчера_КовиВак!C:BG, 24, FALSE)+E431*2-U431-W431-Y431-Z431</f>
        <v>#N/A</v>
      </c>
    </row>
    <row r="432" spans="1:42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IF(ISNA(VLOOKUP(C432,Вчера_КовиВак!C:C, 1, FALSE)),"ошибка",0)</f>
        <v>ошибка</v>
      </c>
      <c r="AD432" s="55"/>
      <c r="AE432" s="53" t="e">
        <f>D432-E432-VLOOKUP(C432, Вчера_КовиВак!C:BG, 2, FALSE)</f>
        <v>#N/A</v>
      </c>
      <c r="AF432" s="53" t="e">
        <f>F432-G432-VLOOKUP(C432, Вчера_КовиВак!C:BG, 4, FALSE)</f>
        <v>#N/A</v>
      </c>
      <c r="AG432" s="53" t="e">
        <f>H432-I432-VLOOKUP(C432, Вчера_КовиВак!C:BG, 6, FALSE)</f>
        <v>#N/A</v>
      </c>
      <c r="AH432" s="53" t="e">
        <f>J432-K432-VLOOKUP(C432, Вчера_КовиВак!C:BG, 8, FALSE)</f>
        <v>#N/A</v>
      </c>
      <c r="AI432" s="53" t="e">
        <f>L432-M432-VLOOKUP(C432, Вчера_КовиВак!C:BG, 10, FALSE)</f>
        <v>#N/A</v>
      </c>
      <c r="AJ432" s="53" t="e">
        <f>N432-O432-VLOOKUP(C432, Вчера_КовиВак!C:BG, 12, FALSE)</f>
        <v>#N/A</v>
      </c>
      <c r="AK432" s="53" t="e">
        <f>P432-Q432-VLOOKUP(C432, Вчера_КовиВак!C:BG, 14, FALSE)</f>
        <v>#N/A</v>
      </c>
      <c r="AL432" s="53" t="e">
        <f>R432-S432-VLOOKUP(C432, Вчера_КовиВак!C:BG, 16, FALSE)</f>
        <v>#N/A</v>
      </c>
      <c r="AM432" s="53" t="e">
        <f>T432-U432-VLOOKUP(C432, Вчера_КовиВак!C:BG, 18, FALSE)</f>
        <v>#N/A</v>
      </c>
      <c r="AN432" s="53" t="e">
        <f>V432-W432-VLOOKUP(C432, Вчера_КовиВак!C:BG, 20, FALSE)</f>
        <v>#N/A</v>
      </c>
      <c r="AO432" s="53" t="e">
        <f>X432-Y432-VLOOKUP(C432, Вчера_КовиВак!C:BG, 22, FALSE)</f>
        <v>#N/A</v>
      </c>
      <c r="AP432" s="53" t="e">
        <f>VLOOKUP(C432, Вчера_КовиВак!C:BG, 24, FALSE)+E432*2-U432-W432-Y432-Z432</f>
        <v>#N/A</v>
      </c>
    </row>
    <row r="433" spans="1:42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IF(ISNA(VLOOKUP(C433,Вчера_КовиВак!C:C, 1, FALSE)),"ошибка",0)</f>
        <v>ошибка</v>
      </c>
      <c r="AD433" s="55"/>
      <c r="AE433" s="53" t="e">
        <f>D433-E433-VLOOKUP(C433, Вчера_КовиВак!C:BG, 2, FALSE)</f>
        <v>#N/A</v>
      </c>
      <c r="AF433" s="53" t="e">
        <f>F433-G433-VLOOKUP(C433, Вчера_КовиВак!C:BG, 4, FALSE)</f>
        <v>#N/A</v>
      </c>
      <c r="AG433" s="53" t="e">
        <f>H433-I433-VLOOKUP(C433, Вчера_КовиВак!C:BG, 6, FALSE)</f>
        <v>#N/A</v>
      </c>
      <c r="AH433" s="53" t="e">
        <f>J433-K433-VLOOKUP(C433, Вчера_КовиВак!C:BG, 8, FALSE)</f>
        <v>#N/A</v>
      </c>
      <c r="AI433" s="53" t="e">
        <f>L433-M433-VLOOKUP(C433, Вчера_КовиВак!C:BG, 10, FALSE)</f>
        <v>#N/A</v>
      </c>
      <c r="AJ433" s="53" t="e">
        <f>N433-O433-VLOOKUP(C433, Вчера_КовиВак!C:BG, 12, FALSE)</f>
        <v>#N/A</v>
      </c>
      <c r="AK433" s="53" t="e">
        <f>P433-Q433-VLOOKUP(C433, Вчера_КовиВак!C:BG, 14, FALSE)</f>
        <v>#N/A</v>
      </c>
      <c r="AL433" s="53" t="e">
        <f>R433-S433-VLOOKUP(C433, Вчера_КовиВак!C:BG, 16, FALSE)</f>
        <v>#N/A</v>
      </c>
      <c r="AM433" s="53" t="e">
        <f>T433-U433-VLOOKUP(C433, Вчера_КовиВак!C:BG, 18, FALSE)</f>
        <v>#N/A</v>
      </c>
      <c r="AN433" s="53" t="e">
        <f>V433-W433-VLOOKUP(C433, Вчера_КовиВак!C:BG, 20, FALSE)</f>
        <v>#N/A</v>
      </c>
      <c r="AO433" s="53" t="e">
        <f>X433-Y433-VLOOKUP(C433, Вчера_КовиВак!C:BG, 22, FALSE)</f>
        <v>#N/A</v>
      </c>
      <c r="AP433" s="53" t="e">
        <f>VLOOKUP(C433, Вчера_КовиВак!C:BG, 24, FALSE)+E433*2-U433-W433-Y433-Z433</f>
        <v>#N/A</v>
      </c>
    </row>
    <row r="434" spans="1:42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IF(ISNA(VLOOKUP(C434,Вчера_КовиВак!C:C, 1, FALSE)),"ошибка",0)</f>
        <v>ошибка</v>
      </c>
      <c r="AD434" s="55"/>
      <c r="AE434" s="53" t="e">
        <f>D434-E434-VLOOKUP(C434, Вчера_КовиВак!C:BG, 2, FALSE)</f>
        <v>#N/A</v>
      </c>
      <c r="AF434" s="53" t="e">
        <f>F434-G434-VLOOKUP(C434, Вчера_КовиВак!C:BG, 4, FALSE)</f>
        <v>#N/A</v>
      </c>
      <c r="AG434" s="53" t="e">
        <f>H434-I434-VLOOKUP(C434, Вчера_КовиВак!C:BG, 6, FALSE)</f>
        <v>#N/A</v>
      </c>
      <c r="AH434" s="53" t="e">
        <f>J434-K434-VLOOKUP(C434, Вчера_КовиВак!C:BG, 8, FALSE)</f>
        <v>#N/A</v>
      </c>
      <c r="AI434" s="53" t="e">
        <f>L434-M434-VLOOKUP(C434, Вчера_КовиВак!C:BG, 10, FALSE)</f>
        <v>#N/A</v>
      </c>
      <c r="AJ434" s="53" t="e">
        <f>N434-O434-VLOOKUP(C434, Вчера_КовиВак!C:BG, 12, FALSE)</f>
        <v>#N/A</v>
      </c>
      <c r="AK434" s="53" t="e">
        <f>P434-Q434-VLOOKUP(C434, Вчера_КовиВак!C:BG, 14, FALSE)</f>
        <v>#N/A</v>
      </c>
      <c r="AL434" s="53" t="e">
        <f>R434-S434-VLOOKUP(C434, Вчера_КовиВак!C:BG, 16, FALSE)</f>
        <v>#N/A</v>
      </c>
      <c r="AM434" s="53" t="e">
        <f>T434-U434-VLOOKUP(C434, Вчера_КовиВак!C:BG, 18, FALSE)</f>
        <v>#N/A</v>
      </c>
      <c r="AN434" s="53" t="e">
        <f>V434-W434-VLOOKUP(C434, Вчера_КовиВак!C:BG, 20, FALSE)</f>
        <v>#N/A</v>
      </c>
      <c r="AO434" s="53" t="e">
        <f>X434-Y434-VLOOKUP(C434, Вчера_КовиВак!C:BG, 22, FALSE)</f>
        <v>#N/A</v>
      </c>
      <c r="AP434" s="53" t="e">
        <f>VLOOKUP(C434, Вчера_КовиВак!C:BG, 24, FALSE)+E434*2-U434-W434-Y434-Z434</f>
        <v>#N/A</v>
      </c>
    </row>
    <row r="435" spans="1:42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IF(ISNA(VLOOKUP(C435,Вчера_КовиВак!C:C, 1, FALSE)),"ошибка",0)</f>
        <v>ошибка</v>
      </c>
      <c r="AD435" s="55"/>
      <c r="AE435" s="53" t="e">
        <f>D435-E435-VLOOKUP(C435, Вчера_КовиВак!C:BG, 2, FALSE)</f>
        <v>#N/A</v>
      </c>
      <c r="AF435" s="53" t="e">
        <f>F435-G435-VLOOKUP(C435, Вчера_КовиВак!C:BG, 4, FALSE)</f>
        <v>#N/A</v>
      </c>
      <c r="AG435" s="53" t="e">
        <f>H435-I435-VLOOKUP(C435, Вчера_КовиВак!C:BG, 6, FALSE)</f>
        <v>#N/A</v>
      </c>
      <c r="AH435" s="53" t="e">
        <f>J435-K435-VLOOKUP(C435, Вчера_КовиВак!C:BG, 8, FALSE)</f>
        <v>#N/A</v>
      </c>
      <c r="AI435" s="53" t="e">
        <f>L435-M435-VLOOKUP(C435, Вчера_КовиВак!C:BG, 10, FALSE)</f>
        <v>#N/A</v>
      </c>
      <c r="AJ435" s="53" t="e">
        <f>N435-O435-VLOOKUP(C435, Вчера_КовиВак!C:BG, 12, FALSE)</f>
        <v>#N/A</v>
      </c>
      <c r="AK435" s="53" t="e">
        <f>P435-Q435-VLOOKUP(C435, Вчера_КовиВак!C:BG, 14, FALSE)</f>
        <v>#N/A</v>
      </c>
      <c r="AL435" s="53" t="e">
        <f>R435-S435-VLOOKUP(C435, Вчера_КовиВак!C:BG, 16, FALSE)</f>
        <v>#N/A</v>
      </c>
      <c r="AM435" s="53" t="e">
        <f>T435-U435-VLOOKUP(C435, Вчера_КовиВак!C:BG, 18, FALSE)</f>
        <v>#N/A</v>
      </c>
      <c r="AN435" s="53" t="e">
        <f>V435-W435-VLOOKUP(C435, Вчера_КовиВак!C:BG, 20, FALSE)</f>
        <v>#N/A</v>
      </c>
      <c r="AO435" s="53" t="e">
        <f>X435-Y435-VLOOKUP(C435, Вчера_КовиВак!C:BG, 22, FALSE)</f>
        <v>#N/A</v>
      </c>
      <c r="AP435" s="53" t="e">
        <f>VLOOKUP(C435, Вчера_КовиВак!C:BG, 24, FALSE)+E435*2-U435-W435-Y435-Z435</f>
        <v>#N/A</v>
      </c>
    </row>
    <row r="436" spans="1:42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IF(ISNA(VLOOKUP(C436,Вчера_КовиВак!C:C, 1, FALSE)),"ошибка",0)</f>
        <v>ошибка</v>
      </c>
      <c r="AD436" s="55"/>
      <c r="AE436" s="53" t="e">
        <f>D436-E436-VLOOKUP(C436, Вчера_КовиВак!C:BG, 2, FALSE)</f>
        <v>#N/A</v>
      </c>
      <c r="AF436" s="53" t="e">
        <f>F436-G436-VLOOKUP(C436, Вчера_КовиВак!C:BG, 4, FALSE)</f>
        <v>#N/A</v>
      </c>
      <c r="AG436" s="53" t="e">
        <f>H436-I436-VLOOKUP(C436, Вчера_КовиВак!C:BG, 6, FALSE)</f>
        <v>#N/A</v>
      </c>
      <c r="AH436" s="53" t="e">
        <f>J436-K436-VLOOKUP(C436, Вчера_КовиВак!C:BG, 8, FALSE)</f>
        <v>#N/A</v>
      </c>
      <c r="AI436" s="53" t="e">
        <f>L436-M436-VLOOKUP(C436, Вчера_КовиВак!C:BG, 10, FALSE)</f>
        <v>#N/A</v>
      </c>
      <c r="AJ436" s="53" t="e">
        <f>N436-O436-VLOOKUP(C436, Вчера_КовиВак!C:BG, 12, FALSE)</f>
        <v>#N/A</v>
      </c>
      <c r="AK436" s="53" t="e">
        <f>P436-Q436-VLOOKUP(C436, Вчера_КовиВак!C:BG, 14, FALSE)</f>
        <v>#N/A</v>
      </c>
      <c r="AL436" s="53" t="e">
        <f>R436-S436-VLOOKUP(C436, Вчера_КовиВак!C:BG, 16, FALSE)</f>
        <v>#N/A</v>
      </c>
      <c r="AM436" s="53" t="e">
        <f>T436-U436-VLOOKUP(C436, Вчера_КовиВак!C:BG, 18, FALSE)</f>
        <v>#N/A</v>
      </c>
      <c r="AN436" s="53" t="e">
        <f>V436-W436-VLOOKUP(C436, Вчера_КовиВак!C:BG, 20, FALSE)</f>
        <v>#N/A</v>
      </c>
      <c r="AO436" s="53" t="e">
        <f>X436-Y436-VLOOKUP(C436, Вчера_КовиВак!C:BG, 22, FALSE)</f>
        <v>#N/A</v>
      </c>
      <c r="AP436" s="53" t="e">
        <f>VLOOKUP(C436, Вчера_КовиВак!C:BG, 24, FALSE)+E436*2-U436-W436-Y436-Z436</f>
        <v>#N/A</v>
      </c>
    </row>
    <row r="437" spans="1:42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IF(ISNA(VLOOKUP(C437,Вчера_КовиВак!C:C, 1, FALSE)),"ошибка",0)</f>
        <v>ошибка</v>
      </c>
      <c r="AD437" s="55"/>
      <c r="AE437" s="53" t="e">
        <f>D437-E437-VLOOKUP(C437, Вчера_КовиВак!C:BG, 2, FALSE)</f>
        <v>#N/A</v>
      </c>
      <c r="AF437" s="53" t="e">
        <f>F437-G437-VLOOKUP(C437, Вчера_КовиВак!C:BG, 4, FALSE)</f>
        <v>#N/A</v>
      </c>
      <c r="AG437" s="53" t="e">
        <f>H437-I437-VLOOKUP(C437, Вчера_КовиВак!C:BG, 6, FALSE)</f>
        <v>#N/A</v>
      </c>
      <c r="AH437" s="53" t="e">
        <f>J437-K437-VLOOKUP(C437, Вчера_КовиВак!C:BG, 8, FALSE)</f>
        <v>#N/A</v>
      </c>
      <c r="AI437" s="53" t="e">
        <f>L437-M437-VLOOKUP(C437, Вчера_КовиВак!C:BG, 10, FALSE)</f>
        <v>#N/A</v>
      </c>
      <c r="AJ437" s="53" t="e">
        <f>N437-O437-VLOOKUP(C437, Вчера_КовиВак!C:BG, 12, FALSE)</f>
        <v>#N/A</v>
      </c>
      <c r="AK437" s="53" t="e">
        <f>P437-Q437-VLOOKUP(C437, Вчера_КовиВак!C:BG, 14, FALSE)</f>
        <v>#N/A</v>
      </c>
      <c r="AL437" s="53" t="e">
        <f>R437-S437-VLOOKUP(C437, Вчера_КовиВак!C:BG, 16, FALSE)</f>
        <v>#N/A</v>
      </c>
      <c r="AM437" s="53" t="e">
        <f>T437-U437-VLOOKUP(C437, Вчера_КовиВак!C:BG, 18, FALSE)</f>
        <v>#N/A</v>
      </c>
      <c r="AN437" s="53" t="e">
        <f>V437-W437-VLOOKUP(C437, Вчера_КовиВак!C:BG, 20, FALSE)</f>
        <v>#N/A</v>
      </c>
      <c r="AO437" s="53" t="e">
        <f>X437-Y437-VLOOKUP(C437, Вчера_КовиВак!C:BG, 22, FALSE)</f>
        <v>#N/A</v>
      </c>
      <c r="AP437" s="53" t="e">
        <f>VLOOKUP(C437, Вчера_КовиВак!C:BG, 24, FALSE)+E437*2-U437-W437-Y437-Z437</f>
        <v>#N/A</v>
      </c>
    </row>
    <row r="438" spans="1:42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IF(ISNA(VLOOKUP(C438,Вчера_КовиВак!C:C, 1, FALSE)),"ошибка",0)</f>
        <v>ошибка</v>
      </c>
      <c r="AD438" s="55"/>
      <c r="AE438" s="53" t="e">
        <f>D438-E438-VLOOKUP(C438, Вчера_КовиВак!C:BG, 2, FALSE)</f>
        <v>#N/A</v>
      </c>
      <c r="AF438" s="53" t="e">
        <f>F438-G438-VLOOKUP(C438, Вчера_КовиВак!C:BG, 4, FALSE)</f>
        <v>#N/A</v>
      </c>
      <c r="AG438" s="53" t="e">
        <f>H438-I438-VLOOKUP(C438, Вчера_КовиВак!C:BG, 6, FALSE)</f>
        <v>#N/A</v>
      </c>
      <c r="AH438" s="53" t="e">
        <f>J438-K438-VLOOKUP(C438, Вчера_КовиВак!C:BG, 8, FALSE)</f>
        <v>#N/A</v>
      </c>
      <c r="AI438" s="53" t="e">
        <f>L438-M438-VLOOKUP(C438, Вчера_КовиВак!C:BG, 10, FALSE)</f>
        <v>#N/A</v>
      </c>
      <c r="AJ438" s="53" t="e">
        <f>N438-O438-VLOOKUP(C438, Вчера_КовиВак!C:BG, 12, FALSE)</f>
        <v>#N/A</v>
      </c>
      <c r="AK438" s="53" t="e">
        <f>P438-Q438-VLOOKUP(C438, Вчера_КовиВак!C:BG, 14, FALSE)</f>
        <v>#N/A</v>
      </c>
      <c r="AL438" s="53" t="e">
        <f>R438-S438-VLOOKUP(C438, Вчера_КовиВак!C:BG, 16, FALSE)</f>
        <v>#N/A</v>
      </c>
      <c r="AM438" s="53" t="e">
        <f>T438-U438-VLOOKUP(C438, Вчера_КовиВак!C:BG, 18, FALSE)</f>
        <v>#N/A</v>
      </c>
      <c r="AN438" s="53" t="e">
        <f>V438-W438-VLOOKUP(C438, Вчера_КовиВак!C:BG, 20, FALSE)</f>
        <v>#N/A</v>
      </c>
      <c r="AO438" s="53" t="e">
        <f>X438-Y438-VLOOKUP(C438, Вчера_КовиВак!C:BG, 22, FALSE)</f>
        <v>#N/A</v>
      </c>
      <c r="AP438" s="53" t="e">
        <f>VLOOKUP(C438, Вчера_КовиВак!C:BG, 24, FALSE)+E438*2-U438-W438-Y438-Z438</f>
        <v>#N/A</v>
      </c>
    </row>
    <row r="439" spans="1:42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IF(ISNA(VLOOKUP(C439,Вчера_КовиВак!C:C, 1, FALSE)),"ошибка",0)</f>
        <v>ошибка</v>
      </c>
      <c r="AD439" s="55"/>
      <c r="AE439" s="53" t="e">
        <f>D439-E439-VLOOKUP(C439, Вчера_КовиВак!C:BG, 2, FALSE)</f>
        <v>#N/A</v>
      </c>
      <c r="AF439" s="53" t="e">
        <f>F439-G439-VLOOKUP(C439, Вчера_КовиВак!C:BG, 4, FALSE)</f>
        <v>#N/A</v>
      </c>
      <c r="AG439" s="53" t="e">
        <f>H439-I439-VLOOKUP(C439, Вчера_КовиВак!C:BG, 6, FALSE)</f>
        <v>#N/A</v>
      </c>
      <c r="AH439" s="53" t="e">
        <f>J439-K439-VLOOKUP(C439, Вчера_КовиВак!C:BG, 8, FALSE)</f>
        <v>#N/A</v>
      </c>
      <c r="AI439" s="53" t="e">
        <f>L439-M439-VLOOKUP(C439, Вчера_КовиВак!C:BG, 10, FALSE)</f>
        <v>#N/A</v>
      </c>
      <c r="AJ439" s="53" t="e">
        <f>N439-O439-VLOOKUP(C439, Вчера_КовиВак!C:BG, 12, FALSE)</f>
        <v>#N/A</v>
      </c>
      <c r="AK439" s="53" t="e">
        <f>P439-Q439-VLOOKUP(C439, Вчера_КовиВак!C:BG, 14, FALSE)</f>
        <v>#N/A</v>
      </c>
      <c r="AL439" s="53" t="e">
        <f>R439-S439-VLOOKUP(C439, Вчера_КовиВак!C:BG, 16, FALSE)</f>
        <v>#N/A</v>
      </c>
      <c r="AM439" s="53" t="e">
        <f>T439-U439-VLOOKUP(C439, Вчера_КовиВак!C:BG, 18, FALSE)</f>
        <v>#N/A</v>
      </c>
      <c r="AN439" s="53" t="e">
        <f>V439-W439-VLOOKUP(C439, Вчера_КовиВак!C:BG, 20, FALSE)</f>
        <v>#N/A</v>
      </c>
      <c r="AO439" s="53" t="e">
        <f>X439-Y439-VLOOKUP(C439, Вчера_КовиВак!C:BG, 22, FALSE)</f>
        <v>#N/A</v>
      </c>
      <c r="AP439" s="53" t="e">
        <f>VLOOKUP(C439, Вчера_КовиВак!C:BG, 24, FALSE)+E439*2-U439-W439-Y439-Z439</f>
        <v>#N/A</v>
      </c>
    </row>
    <row r="440" spans="1:42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IF(ISNA(VLOOKUP(C440,Вчера_КовиВак!C:C, 1, FALSE)),"ошибка",0)</f>
        <v>ошибка</v>
      </c>
      <c r="AD440" s="55"/>
      <c r="AE440" s="53" t="e">
        <f>D440-E440-VLOOKUP(C440, Вчера_КовиВак!C:BG, 2, FALSE)</f>
        <v>#N/A</v>
      </c>
      <c r="AF440" s="53" t="e">
        <f>F440-G440-VLOOKUP(C440, Вчера_КовиВак!C:BG, 4, FALSE)</f>
        <v>#N/A</v>
      </c>
      <c r="AG440" s="53" t="e">
        <f>H440-I440-VLOOKUP(C440, Вчера_КовиВак!C:BG, 6, FALSE)</f>
        <v>#N/A</v>
      </c>
      <c r="AH440" s="53" t="e">
        <f>J440-K440-VLOOKUP(C440, Вчера_КовиВак!C:BG, 8, FALSE)</f>
        <v>#N/A</v>
      </c>
      <c r="AI440" s="53" t="e">
        <f>L440-M440-VLOOKUP(C440, Вчера_КовиВак!C:BG, 10, FALSE)</f>
        <v>#N/A</v>
      </c>
      <c r="AJ440" s="53" t="e">
        <f>N440-O440-VLOOKUP(C440, Вчера_КовиВак!C:BG, 12, FALSE)</f>
        <v>#N/A</v>
      </c>
      <c r="AK440" s="53" t="e">
        <f>P440-Q440-VLOOKUP(C440, Вчера_КовиВак!C:BG, 14, FALSE)</f>
        <v>#N/A</v>
      </c>
      <c r="AL440" s="53" t="e">
        <f>R440-S440-VLOOKUP(C440, Вчера_КовиВак!C:BG, 16, FALSE)</f>
        <v>#N/A</v>
      </c>
      <c r="AM440" s="53" t="e">
        <f>T440-U440-VLOOKUP(C440, Вчера_КовиВак!C:BG, 18, FALSE)</f>
        <v>#N/A</v>
      </c>
      <c r="AN440" s="53" t="e">
        <f>V440-W440-VLOOKUP(C440, Вчера_КовиВак!C:BG, 20, FALSE)</f>
        <v>#N/A</v>
      </c>
      <c r="AO440" s="53" t="e">
        <f>X440-Y440-VLOOKUP(C440, Вчера_КовиВак!C:BG, 22, FALSE)</f>
        <v>#N/A</v>
      </c>
      <c r="AP440" s="53" t="e">
        <f>VLOOKUP(C440, Вчера_КовиВак!C:BG, 24, FALSE)+E440*2-U440-W440-Y440-Z440</f>
        <v>#N/A</v>
      </c>
    </row>
    <row r="441" spans="1:42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IF(ISNA(VLOOKUP(C441,Вчера_КовиВак!C:C, 1, FALSE)),"ошибка",0)</f>
        <v>ошибка</v>
      </c>
      <c r="AD441" s="55"/>
      <c r="AE441" s="53" t="e">
        <f>D441-E441-VLOOKUP(C441, Вчера_КовиВак!C:BG, 2, FALSE)</f>
        <v>#N/A</v>
      </c>
      <c r="AF441" s="53" t="e">
        <f>F441-G441-VLOOKUP(C441, Вчера_КовиВак!C:BG, 4, FALSE)</f>
        <v>#N/A</v>
      </c>
      <c r="AG441" s="53" t="e">
        <f>H441-I441-VLOOKUP(C441, Вчера_КовиВак!C:BG, 6, FALSE)</f>
        <v>#N/A</v>
      </c>
      <c r="AH441" s="53" t="e">
        <f>J441-K441-VLOOKUP(C441, Вчера_КовиВак!C:BG, 8, FALSE)</f>
        <v>#N/A</v>
      </c>
      <c r="AI441" s="53" t="e">
        <f>L441-M441-VLOOKUP(C441, Вчера_КовиВак!C:BG, 10, FALSE)</f>
        <v>#N/A</v>
      </c>
      <c r="AJ441" s="53" t="e">
        <f>N441-O441-VLOOKUP(C441, Вчера_КовиВак!C:BG, 12, FALSE)</f>
        <v>#N/A</v>
      </c>
      <c r="AK441" s="53" t="e">
        <f>P441-Q441-VLOOKUP(C441, Вчера_КовиВак!C:BG, 14, FALSE)</f>
        <v>#N/A</v>
      </c>
      <c r="AL441" s="53" t="e">
        <f>R441-S441-VLOOKUP(C441, Вчера_КовиВак!C:BG, 16, FALSE)</f>
        <v>#N/A</v>
      </c>
      <c r="AM441" s="53" t="e">
        <f>T441-U441-VLOOKUP(C441, Вчера_КовиВак!C:BG, 18, FALSE)</f>
        <v>#N/A</v>
      </c>
      <c r="AN441" s="53" t="e">
        <f>V441-W441-VLOOKUP(C441, Вчера_КовиВак!C:BG, 20, FALSE)</f>
        <v>#N/A</v>
      </c>
      <c r="AO441" s="53" t="e">
        <f>X441-Y441-VLOOKUP(C441, Вчера_КовиВак!C:BG, 22, FALSE)</f>
        <v>#N/A</v>
      </c>
      <c r="AP441" s="53" t="e">
        <f>VLOOKUP(C441, Вчера_КовиВак!C:BG, 24, FALSE)+E441*2-U441-W441-Y441-Z441</f>
        <v>#N/A</v>
      </c>
    </row>
    <row r="442" spans="1:42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IF(ISNA(VLOOKUP(C442,Вчера_КовиВак!C:C, 1, FALSE)),"ошибка",0)</f>
        <v>ошибка</v>
      </c>
      <c r="AD442" s="55"/>
      <c r="AE442" s="53" t="e">
        <f>D442-E442-VLOOKUP(C442, Вчера_КовиВак!C:BG, 2, FALSE)</f>
        <v>#N/A</v>
      </c>
      <c r="AF442" s="53" t="e">
        <f>F442-G442-VLOOKUP(C442, Вчера_КовиВак!C:BG, 4, FALSE)</f>
        <v>#N/A</v>
      </c>
      <c r="AG442" s="53" t="e">
        <f>H442-I442-VLOOKUP(C442, Вчера_КовиВак!C:BG, 6, FALSE)</f>
        <v>#N/A</v>
      </c>
      <c r="AH442" s="53" t="e">
        <f>J442-K442-VLOOKUP(C442, Вчера_КовиВак!C:BG, 8, FALSE)</f>
        <v>#N/A</v>
      </c>
      <c r="AI442" s="53" t="e">
        <f>L442-M442-VLOOKUP(C442, Вчера_КовиВак!C:BG, 10, FALSE)</f>
        <v>#N/A</v>
      </c>
      <c r="AJ442" s="53" t="e">
        <f>N442-O442-VLOOKUP(C442, Вчера_КовиВак!C:BG, 12, FALSE)</f>
        <v>#N/A</v>
      </c>
      <c r="AK442" s="53" t="e">
        <f>P442-Q442-VLOOKUP(C442, Вчера_КовиВак!C:BG, 14, FALSE)</f>
        <v>#N/A</v>
      </c>
      <c r="AL442" s="53" t="e">
        <f>R442-S442-VLOOKUP(C442, Вчера_КовиВак!C:BG, 16, FALSE)</f>
        <v>#N/A</v>
      </c>
      <c r="AM442" s="53" t="e">
        <f>T442-U442-VLOOKUP(C442, Вчера_КовиВак!C:BG, 18, FALSE)</f>
        <v>#N/A</v>
      </c>
      <c r="AN442" s="53" t="e">
        <f>V442-W442-VLOOKUP(C442, Вчера_КовиВак!C:BG, 20, FALSE)</f>
        <v>#N/A</v>
      </c>
      <c r="AO442" s="53" t="e">
        <f>X442-Y442-VLOOKUP(C442, Вчера_КовиВак!C:BG, 22, FALSE)</f>
        <v>#N/A</v>
      </c>
      <c r="AP442" s="53" t="e">
        <f>VLOOKUP(C442, Вчера_КовиВак!C:BG, 24, FALSE)+E442*2-U442-W442-Y442-Z442</f>
        <v>#N/A</v>
      </c>
    </row>
    <row r="443" spans="1:42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IF(ISNA(VLOOKUP(C443,Вчера_КовиВак!C:C, 1, FALSE)),"ошибка",0)</f>
        <v>ошибка</v>
      </c>
      <c r="AD443" s="55"/>
      <c r="AE443" s="53" t="e">
        <f>D443-E443-VLOOKUP(C443, Вчера_КовиВак!C:BG, 2, FALSE)</f>
        <v>#N/A</v>
      </c>
      <c r="AF443" s="53" t="e">
        <f>F443-G443-VLOOKUP(C443, Вчера_КовиВак!C:BG, 4, FALSE)</f>
        <v>#N/A</v>
      </c>
      <c r="AG443" s="53" t="e">
        <f>H443-I443-VLOOKUP(C443, Вчера_КовиВак!C:BG, 6, FALSE)</f>
        <v>#N/A</v>
      </c>
      <c r="AH443" s="53" t="e">
        <f>J443-K443-VLOOKUP(C443, Вчера_КовиВак!C:BG, 8, FALSE)</f>
        <v>#N/A</v>
      </c>
      <c r="AI443" s="53" t="e">
        <f>L443-M443-VLOOKUP(C443, Вчера_КовиВак!C:BG, 10, FALSE)</f>
        <v>#N/A</v>
      </c>
      <c r="AJ443" s="53" t="e">
        <f>N443-O443-VLOOKUP(C443, Вчера_КовиВак!C:BG, 12, FALSE)</f>
        <v>#N/A</v>
      </c>
      <c r="AK443" s="53" t="e">
        <f>P443-Q443-VLOOKUP(C443, Вчера_КовиВак!C:BG, 14, FALSE)</f>
        <v>#N/A</v>
      </c>
      <c r="AL443" s="53" t="e">
        <f>R443-S443-VLOOKUP(C443, Вчера_КовиВак!C:BG, 16, FALSE)</f>
        <v>#N/A</v>
      </c>
      <c r="AM443" s="53" t="e">
        <f>T443-U443-VLOOKUP(C443, Вчера_КовиВак!C:BG, 18, FALSE)</f>
        <v>#N/A</v>
      </c>
      <c r="AN443" s="53" t="e">
        <f>V443-W443-VLOOKUP(C443, Вчера_КовиВак!C:BG, 20, FALSE)</f>
        <v>#N/A</v>
      </c>
      <c r="AO443" s="53" t="e">
        <f>X443-Y443-VLOOKUP(C443, Вчера_КовиВак!C:BG, 22, FALSE)</f>
        <v>#N/A</v>
      </c>
      <c r="AP443" s="53" t="e">
        <f>VLOOKUP(C443, Вчера_КовиВак!C:BG, 24, FALSE)+E443*2-U443-W443-Y443-Z443</f>
        <v>#N/A</v>
      </c>
    </row>
    <row r="444" spans="1:42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IF(ISNA(VLOOKUP(C444,Вчера_КовиВак!C:C, 1, FALSE)),"ошибка",0)</f>
        <v>ошибка</v>
      </c>
      <c r="AD444" s="55"/>
      <c r="AE444" s="53" t="e">
        <f>D444-E444-VLOOKUP(C444, Вчера_КовиВак!C:BG, 2, FALSE)</f>
        <v>#N/A</v>
      </c>
      <c r="AF444" s="53" t="e">
        <f>F444-G444-VLOOKUP(C444, Вчера_КовиВак!C:BG, 4, FALSE)</f>
        <v>#N/A</v>
      </c>
      <c r="AG444" s="53" t="e">
        <f>H444-I444-VLOOKUP(C444, Вчера_КовиВак!C:BG, 6, FALSE)</f>
        <v>#N/A</v>
      </c>
      <c r="AH444" s="53" t="e">
        <f>J444-K444-VLOOKUP(C444, Вчера_КовиВак!C:BG, 8, FALSE)</f>
        <v>#N/A</v>
      </c>
      <c r="AI444" s="53" t="e">
        <f>L444-M444-VLOOKUP(C444, Вчера_КовиВак!C:BG, 10, FALSE)</f>
        <v>#N/A</v>
      </c>
      <c r="AJ444" s="53" t="e">
        <f>N444-O444-VLOOKUP(C444, Вчера_КовиВак!C:BG, 12, FALSE)</f>
        <v>#N/A</v>
      </c>
      <c r="AK444" s="53" t="e">
        <f>P444-Q444-VLOOKUP(C444, Вчера_КовиВак!C:BG, 14, FALSE)</f>
        <v>#N/A</v>
      </c>
      <c r="AL444" s="53" t="e">
        <f>R444-S444-VLOOKUP(C444, Вчера_КовиВак!C:BG, 16, FALSE)</f>
        <v>#N/A</v>
      </c>
      <c r="AM444" s="53" t="e">
        <f>T444-U444-VLOOKUP(C444, Вчера_КовиВак!C:BG, 18, FALSE)</f>
        <v>#N/A</v>
      </c>
      <c r="AN444" s="53" t="e">
        <f>V444-W444-VLOOKUP(C444, Вчера_КовиВак!C:BG, 20, FALSE)</f>
        <v>#N/A</v>
      </c>
      <c r="AO444" s="53" t="e">
        <f>X444-Y444-VLOOKUP(C444, Вчера_КовиВак!C:BG, 22, FALSE)</f>
        <v>#N/A</v>
      </c>
      <c r="AP444" s="53" t="e">
        <f>VLOOKUP(C444, Вчера_КовиВак!C:BG, 24, FALSE)+E444*2-U444-W444-Y444-Z444</f>
        <v>#N/A</v>
      </c>
    </row>
    <row r="445" spans="1:42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IF(ISNA(VLOOKUP(C445,Вчера_КовиВак!C:C, 1, FALSE)),"ошибка",0)</f>
        <v>ошибка</v>
      </c>
      <c r="AD445" s="55"/>
      <c r="AE445" s="53" t="e">
        <f>D445-E445-VLOOKUP(C445, Вчера_КовиВак!C:BG, 2, FALSE)</f>
        <v>#N/A</v>
      </c>
      <c r="AF445" s="53" t="e">
        <f>F445-G445-VLOOKUP(C445, Вчера_КовиВак!C:BG, 4, FALSE)</f>
        <v>#N/A</v>
      </c>
      <c r="AG445" s="53" t="e">
        <f>H445-I445-VLOOKUP(C445, Вчера_КовиВак!C:BG, 6, FALSE)</f>
        <v>#N/A</v>
      </c>
      <c r="AH445" s="53" t="e">
        <f>J445-K445-VLOOKUP(C445, Вчера_КовиВак!C:BG, 8, FALSE)</f>
        <v>#N/A</v>
      </c>
      <c r="AI445" s="53" t="e">
        <f>L445-M445-VLOOKUP(C445, Вчера_КовиВак!C:BG, 10, FALSE)</f>
        <v>#N/A</v>
      </c>
      <c r="AJ445" s="53" t="e">
        <f>N445-O445-VLOOKUP(C445, Вчера_КовиВак!C:BG, 12, FALSE)</f>
        <v>#N/A</v>
      </c>
      <c r="AK445" s="53" t="e">
        <f>P445-Q445-VLOOKUP(C445, Вчера_КовиВак!C:BG, 14, FALSE)</f>
        <v>#N/A</v>
      </c>
      <c r="AL445" s="53" t="e">
        <f>R445-S445-VLOOKUP(C445, Вчера_КовиВак!C:BG, 16, FALSE)</f>
        <v>#N/A</v>
      </c>
      <c r="AM445" s="53" t="e">
        <f>T445-U445-VLOOKUP(C445, Вчера_КовиВак!C:BG, 18, FALSE)</f>
        <v>#N/A</v>
      </c>
      <c r="AN445" s="53" t="e">
        <f>V445-W445-VLOOKUP(C445, Вчера_КовиВак!C:BG, 20, FALSE)</f>
        <v>#N/A</v>
      </c>
      <c r="AO445" s="53" t="e">
        <f>X445-Y445-VLOOKUP(C445, Вчера_КовиВак!C:BG, 22, FALSE)</f>
        <v>#N/A</v>
      </c>
      <c r="AP445" s="53" t="e">
        <f>VLOOKUP(C445, Вчера_КовиВак!C:BG, 24, FALSE)+E445*2-U445-W445-Y445-Z445</f>
        <v>#N/A</v>
      </c>
    </row>
    <row r="446" spans="1:42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IF(ISNA(VLOOKUP(C446,Вчера_КовиВак!C:C, 1, FALSE)),"ошибка",0)</f>
        <v>ошибка</v>
      </c>
      <c r="AD446" s="55"/>
      <c r="AE446" s="53" t="e">
        <f>D446-E446-VLOOKUP(C446, Вчера_КовиВак!C:BG, 2, FALSE)</f>
        <v>#N/A</v>
      </c>
      <c r="AF446" s="53" t="e">
        <f>F446-G446-VLOOKUP(C446, Вчера_КовиВак!C:BG, 4, FALSE)</f>
        <v>#N/A</v>
      </c>
      <c r="AG446" s="53" t="e">
        <f>H446-I446-VLOOKUP(C446, Вчера_КовиВак!C:BG, 6, FALSE)</f>
        <v>#N/A</v>
      </c>
      <c r="AH446" s="53" t="e">
        <f>J446-K446-VLOOKUP(C446, Вчера_КовиВак!C:BG, 8, FALSE)</f>
        <v>#N/A</v>
      </c>
      <c r="AI446" s="53" t="e">
        <f>L446-M446-VLOOKUP(C446, Вчера_КовиВак!C:BG, 10, FALSE)</f>
        <v>#N/A</v>
      </c>
      <c r="AJ446" s="53" t="e">
        <f>N446-O446-VLOOKUP(C446, Вчера_КовиВак!C:BG, 12, FALSE)</f>
        <v>#N/A</v>
      </c>
      <c r="AK446" s="53" t="e">
        <f>P446-Q446-VLOOKUP(C446, Вчера_КовиВак!C:BG, 14, FALSE)</f>
        <v>#N/A</v>
      </c>
      <c r="AL446" s="53" t="e">
        <f>R446-S446-VLOOKUP(C446, Вчера_КовиВак!C:BG, 16, FALSE)</f>
        <v>#N/A</v>
      </c>
      <c r="AM446" s="53" t="e">
        <f>T446-U446-VLOOKUP(C446, Вчера_КовиВак!C:BG, 18, FALSE)</f>
        <v>#N/A</v>
      </c>
      <c r="AN446" s="53" t="e">
        <f>V446-W446-VLOOKUP(C446, Вчера_КовиВак!C:BG, 20, FALSE)</f>
        <v>#N/A</v>
      </c>
      <c r="AO446" s="53" t="e">
        <f>X446-Y446-VLOOKUP(C446, Вчера_КовиВак!C:BG, 22, FALSE)</f>
        <v>#N/A</v>
      </c>
      <c r="AP446" s="53" t="e">
        <f>VLOOKUP(C446, Вчера_КовиВак!C:BG, 24, FALSE)+E446*2-U446-W446-Y446-Z446</f>
        <v>#N/A</v>
      </c>
    </row>
    <row r="447" spans="1:42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IF(ISNA(VLOOKUP(C447,Вчера_КовиВак!C:C, 1, FALSE)),"ошибка",0)</f>
        <v>ошибка</v>
      </c>
      <c r="AD447" s="55"/>
      <c r="AE447" s="53" t="e">
        <f>D447-E447-VLOOKUP(C447, Вчера_КовиВак!C:BG, 2, FALSE)</f>
        <v>#N/A</v>
      </c>
      <c r="AF447" s="53" t="e">
        <f>F447-G447-VLOOKUP(C447, Вчера_КовиВак!C:BG, 4, FALSE)</f>
        <v>#N/A</v>
      </c>
      <c r="AG447" s="53" t="e">
        <f>H447-I447-VLOOKUP(C447, Вчера_КовиВак!C:BG, 6, FALSE)</f>
        <v>#N/A</v>
      </c>
      <c r="AH447" s="53" t="e">
        <f>J447-K447-VLOOKUP(C447, Вчера_КовиВак!C:BG, 8, FALSE)</f>
        <v>#N/A</v>
      </c>
      <c r="AI447" s="53" t="e">
        <f>L447-M447-VLOOKUP(C447, Вчера_КовиВак!C:BG, 10, FALSE)</f>
        <v>#N/A</v>
      </c>
      <c r="AJ447" s="53" t="e">
        <f>N447-O447-VLOOKUP(C447, Вчера_КовиВак!C:BG, 12, FALSE)</f>
        <v>#N/A</v>
      </c>
      <c r="AK447" s="53" t="e">
        <f>P447-Q447-VLOOKUP(C447, Вчера_КовиВак!C:BG, 14, FALSE)</f>
        <v>#N/A</v>
      </c>
      <c r="AL447" s="53" t="e">
        <f>R447-S447-VLOOKUP(C447, Вчера_КовиВак!C:BG, 16, FALSE)</f>
        <v>#N/A</v>
      </c>
      <c r="AM447" s="53" t="e">
        <f>T447-U447-VLOOKUP(C447, Вчера_КовиВак!C:BG, 18, FALSE)</f>
        <v>#N/A</v>
      </c>
      <c r="AN447" s="53" t="e">
        <f>V447-W447-VLOOKUP(C447, Вчера_КовиВак!C:BG, 20, FALSE)</f>
        <v>#N/A</v>
      </c>
      <c r="AO447" s="53" t="e">
        <f>X447-Y447-VLOOKUP(C447, Вчера_КовиВак!C:BG, 22, FALSE)</f>
        <v>#N/A</v>
      </c>
      <c r="AP447" s="53" t="e">
        <f>VLOOKUP(C447, Вчера_КовиВак!C:BG, 24, FALSE)+E447*2-U447-W447-Y447-Z447</f>
        <v>#N/A</v>
      </c>
    </row>
    <row r="448" spans="1:42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IF(ISNA(VLOOKUP(C448,Вчера_КовиВак!C:C, 1, FALSE)),"ошибка",0)</f>
        <v>ошибка</v>
      </c>
      <c r="AD448" s="55"/>
      <c r="AE448" s="53" t="e">
        <f>D448-E448-VLOOKUP(C448, Вчера_КовиВак!C:BG, 2, FALSE)</f>
        <v>#N/A</v>
      </c>
      <c r="AF448" s="53" t="e">
        <f>F448-G448-VLOOKUP(C448, Вчера_КовиВак!C:BG, 4, FALSE)</f>
        <v>#N/A</v>
      </c>
      <c r="AG448" s="53" t="e">
        <f>H448-I448-VLOOKUP(C448, Вчера_КовиВак!C:BG, 6, FALSE)</f>
        <v>#N/A</v>
      </c>
      <c r="AH448" s="53" t="e">
        <f>J448-K448-VLOOKUP(C448, Вчера_КовиВак!C:BG, 8, FALSE)</f>
        <v>#N/A</v>
      </c>
      <c r="AI448" s="53" t="e">
        <f>L448-M448-VLOOKUP(C448, Вчера_КовиВак!C:BG, 10, FALSE)</f>
        <v>#N/A</v>
      </c>
      <c r="AJ448" s="53" t="e">
        <f>N448-O448-VLOOKUP(C448, Вчера_КовиВак!C:BG, 12, FALSE)</f>
        <v>#N/A</v>
      </c>
      <c r="AK448" s="53" t="e">
        <f>P448-Q448-VLOOKUP(C448, Вчера_КовиВак!C:BG, 14, FALSE)</f>
        <v>#N/A</v>
      </c>
      <c r="AL448" s="53" t="e">
        <f>R448-S448-VLOOKUP(C448, Вчера_КовиВак!C:BG, 16, FALSE)</f>
        <v>#N/A</v>
      </c>
      <c r="AM448" s="53" t="e">
        <f>T448-U448-VLOOKUP(C448, Вчера_КовиВак!C:BG, 18, FALSE)</f>
        <v>#N/A</v>
      </c>
      <c r="AN448" s="53" t="e">
        <f>V448-W448-VLOOKUP(C448, Вчера_КовиВак!C:BG, 20, FALSE)</f>
        <v>#N/A</v>
      </c>
      <c r="AO448" s="53" t="e">
        <f>X448-Y448-VLOOKUP(C448, Вчера_КовиВак!C:BG, 22, FALSE)</f>
        <v>#N/A</v>
      </c>
      <c r="AP448" s="53" t="e">
        <f>VLOOKUP(C448, Вчера_КовиВак!C:BG, 24, FALSE)+E448*2-U448-W448-Y448-Z448</f>
        <v>#N/A</v>
      </c>
    </row>
    <row r="449" spans="1:42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IF(ISNA(VLOOKUP(C449,Вчера_КовиВак!C:C, 1, FALSE)),"ошибка",0)</f>
        <v>ошибка</v>
      </c>
      <c r="AD449" s="55"/>
      <c r="AE449" s="53" t="e">
        <f>D449-E449-VLOOKUP(C449, Вчера_КовиВак!C:BG, 2, FALSE)</f>
        <v>#N/A</v>
      </c>
      <c r="AF449" s="53" t="e">
        <f>F449-G449-VLOOKUP(C449, Вчера_КовиВак!C:BG, 4, FALSE)</f>
        <v>#N/A</v>
      </c>
      <c r="AG449" s="53" t="e">
        <f>H449-I449-VLOOKUP(C449, Вчера_КовиВак!C:BG, 6, FALSE)</f>
        <v>#N/A</v>
      </c>
      <c r="AH449" s="53" t="e">
        <f>J449-K449-VLOOKUP(C449, Вчера_КовиВак!C:BG, 8, FALSE)</f>
        <v>#N/A</v>
      </c>
      <c r="AI449" s="53" t="e">
        <f>L449-M449-VLOOKUP(C449, Вчера_КовиВак!C:BG, 10, FALSE)</f>
        <v>#N/A</v>
      </c>
      <c r="AJ449" s="53" t="e">
        <f>N449-O449-VLOOKUP(C449, Вчера_КовиВак!C:BG, 12, FALSE)</f>
        <v>#N/A</v>
      </c>
      <c r="AK449" s="53" t="e">
        <f>P449-Q449-VLOOKUP(C449, Вчера_КовиВак!C:BG, 14, FALSE)</f>
        <v>#N/A</v>
      </c>
      <c r="AL449" s="53" t="e">
        <f>R449-S449-VLOOKUP(C449, Вчера_КовиВак!C:BG, 16, FALSE)</f>
        <v>#N/A</v>
      </c>
      <c r="AM449" s="53" t="e">
        <f>T449-U449-VLOOKUP(C449, Вчера_КовиВак!C:BG, 18, FALSE)</f>
        <v>#N/A</v>
      </c>
      <c r="AN449" s="53" t="e">
        <f>V449-W449-VLOOKUP(C449, Вчера_КовиВак!C:BG, 20, FALSE)</f>
        <v>#N/A</v>
      </c>
      <c r="AO449" s="53" t="e">
        <f>X449-Y449-VLOOKUP(C449, Вчера_КовиВак!C:BG, 22, FALSE)</f>
        <v>#N/A</v>
      </c>
      <c r="AP449" s="53" t="e">
        <f>VLOOKUP(C449, Вчера_КовиВак!C:BG, 24, FALSE)+E449*2-U449-W449-Y449-Z449</f>
        <v>#N/A</v>
      </c>
    </row>
    <row r="450" spans="1:42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IF(ISNA(VLOOKUP(C450,Вчера_КовиВак!C:C, 1, FALSE)),"ошибка",0)</f>
        <v>ошибка</v>
      </c>
      <c r="AD450" s="55"/>
      <c r="AE450" s="53" t="e">
        <f>D450-E450-VLOOKUP(C450, Вчера_КовиВак!C:BG, 2, FALSE)</f>
        <v>#N/A</v>
      </c>
      <c r="AF450" s="53" t="e">
        <f>F450-G450-VLOOKUP(C450, Вчера_КовиВак!C:BG, 4, FALSE)</f>
        <v>#N/A</v>
      </c>
      <c r="AG450" s="53" t="e">
        <f>H450-I450-VLOOKUP(C450, Вчера_КовиВак!C:BG, 6, FALSE)</f>
        <v>#N/A</v>
      </c>
      <c r="AH450" s="53" t="e">
        <f>J450-K450-VLOOKUP(C450, Вчера_КовиВак!C:BG, 8, FALSE)</f>
        <v>#N/A</v>
      </c>
      <c r="AI450" s="53" t="e">
        <f>L450-M450-VLOOKUP(C450, Вчера_КовиВак!C:BG, 10, FALSE)</f>
        <v>#N/A</v>
      </c>
      <c r="AJ450" s="53" t="e">
        <f>N450-O450-VLOOKUP(C450, Вчера_КовиВак!C:BG, 12, FALSE)</f>
        <v>#N/A</v>
      </c>
      <c r="AK450" s="53" t="e">
        <f>P450-Q450-VLOOKUP(C450, Вчера_КовиВак!C:BG, 14, FALSE)</f>
        <v>#N/A</v>
      </c>
      <c r="AL450" s="53" t="e">
        <f>R450-S450-VLOOKUP(C450, Вчера_КовиВак!C:BG, 16, FALSE)</f>
        <v>#N/A</v>
      </c>
      <c r="AM450" s="53" t="e">
        <f>T450-U450-VLOOKUP(C450, Вчера_КовиВак!C:BG, 18, FALSE)</f>
        <v>#N/A</v>
      </c>
      <c r="AN450" s="53" t="e">
        <f>V450-W450-VLOOKUP(C450, Вчера_КовиВак!C:BG, 20, FALSE)</f>
        <v>#N/A</v>
      </c>
      <c r="AO450" s="53" t="e">
        <f>X450-Y450-VLOOKUP(C450, Вчера_КовиВак!C:BG, 22, FALSE)</f>
        <v>#N/A</v>
      </c>
      <c r="AP450" s="53" t="e">
        <f>VLOOKUP(C450, Вчера_КовиВак!C:BG, 24, FALSE)+E450*2-U450-W450-Y450-Z450</f>
        <v>#N/A</v>
      </c>
    </row>
    <row r="451" spans="1:42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IF(ISNA(VLOOKUP(C451,Вчера_КовиВак!C:C, 1, FALSE)),"ошибка",0)</f>
        <v>ошибка</v>
      </c>
      <c r="AD451" s="55"/>
      <c r="AE451" s="53" t="e">
        <f>D451-E451-VLOOKUP(C451, Вчера_КовиВак!C:BG, 2, FALSE)</f>
        <v>#N/A</v>
      </c>
      <c r="AF451" s="53" t="e">
        <f>F451-G451-VLOOKUP(C451, Вчера_КовиВак!C:BG, 4, FALSE)</f>
        <v>#N/A</v>
      </c>
      <c r="AG451" s="53" t="e">
        <f>H451-I451-VLOOKUP(C451, Вчера_КовиВак!C:BG, 6, FALSE)</f>
        <v>#N/A</v>
      </c>
      <c r="AH451" s="53" t="e">
        <f>J451-K451-VLOOKUP(C451, Вчера_КовиВак!C:BG, 8, FALSE)</f>
        <v>#N/A</v>
      </c>
      <c r="AI451" s="53" t="e">
        <f>L451-M451-VLOOKUP(C451, Вчера_КовиВак!C:BG, 10, FALSE)</f>
        <v>#N/A</v>
      </c>
      <c r="AJ451" s="53" t="e">
        <f>N451-O451-VLOOKUP(C451, Вчера_КовиВак!C:BG, 12, FALSE)</f>
        <v>#N/A</v>
      </c>
      <c r="AK451" s="53" t="e">
        <f>P451-Q451-VLOOKUP(C451, Вчера_КовиВак!C:BG, 14, FALSE)</f>
        <v>#N/A</v>
      </c>
      <c r="AL451" s="53" t="e">
        <f>R451-S451-VLOOKUP(C451, Вчера_КовиВак!C:BG, 16, FALSE)</f>
        <v>#N/A</v>
      </c>
      <c r="AM451" s="53" t="e">
        <f>T451-U451-VLOOKUP(C451, Вчера_КовиВак!C:BG, 18, FALSE)</f>
        <v>#N/A</v>
      </c>
      <c r="AN451" s="53" t="e">
        <f>V451-W451-VLOOKUP(C451, Вчера_КовиВак!C:BG, 20, FALSE)</f>
        <v>#N/A</v>
      </c>
      <c r="AO451" s="53" t="e">
        <f>X451-Y451-VLOOKUP(C451, Вчера_КовиВак!C:BG, 22, FALSE)</f>
        <v>#N/A</v>
      </c>
      <c r="AP451" s="53" t="e">
        <f>VLOOKUP(C451, Вчера_КовиВак!C:BG, 24, FALSE)+E451*2-U451-W451-Y451-Z451</f>
        <v>#N/A</v>
      </c>
    </row>
    <row r="452" spans="1:42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IF(ISNA(VLOOKUP(C452,Вчера_КовиВак!C:C, 1, FALSE)),"ошибка",0)</f>
        <v>ошибка</v>
      </c>
      <c r="AD452" s="55"/>
      <c r="AE452" s="53" t="e">
        <f>D452-E452-VLOOKUP(C452, Вчера_КовиВак!C:BG, 2, FALSE)</f>
        <v>#N/A</v>
      </c>
      <c r="AF452" s="53" t="e">
        <f>F452-G452-VLOOKUP(C452, Вчера_КовиВак!C:BG, 4, FALSE)</f>
        <v>#N/A</v>
      </c>
      <c r="AG452" s="53" t="e">
        <f>H452-I452-VLOOKUP(C452, Вчера_КовиВак!C:BG, 6, FALSE)</f>
        <v>#N/A</v>
      </c>
      <c r="AH452" s="53" t="e">
        <f>J452-K452-VLOOKUP(C452, Вчера_КовиВак!C:BG, 8, FALSE)</f>
        <v>#N/A</v>
      </c>
      <c r="AI452" s="53" t="e">
        <f>L452-M452-VLOOKUP(C452, Вчера_КовиВак!C:BG, 10, FALSE)</f>
        <v>#N/A</v>
      </c>
      <c r="AJ452" s="53" t="e">
        <f>N452-O452-VLOOKUP(C452, Вчера_КовиВак!C:BG, 12, FALSE)</f>
        <v>#N/A</v>
      </c>
      <c r="AK452" s="53" t="e">
        <f>P452-Q452-VLOOKUP(C452, Вчера_КовиВак!C:BG, 14, FALSE)</f>
        <v>#N/A</v>
      </c>
      <c r="AL452" s="53" t="e">
        <f>R452-S452-VLOOKUP(C452, Вчера_КовиВак!C:BG, 16, FALSE)</f>
        <v>#N/A</v>
      </c>
      <c r="AM452" s="53" t="e">
        <f>T452-U452-VLOOKUP(C452, Вчера_КовиВак!C:BG, 18, FALSE)</f>
        <v>#N/A</v>
      </c>
      <c r="AN452" s="53" t="e">
        <f>V452-W452-VLOOKUP(C452, Вчера_КовиВак!C:BG, 20, FALSE)</f>
        <v>#N/A</v>
      </c>
      <c r="AO452" s="53" t="e">
        <f>X452-Y452-VLOOKUP(C452, Вчера_КовиВак!C:BG, 22, FALSE)</f>
        <v>#N/A</v>
      </c>
      <c r="AP452" s="53" t="e">
        <f>VLOOKUP(C452, Вчера_КовиВак!C:BG, 24, FALSE)+E452*2-U452-W452-Y452-Z452</f>
        <v>#N/A</v>
      </c>
    </row>
    <row r="453" spans="1:42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IF(ISNA(VLOOKUP(C453,Вчера_КовиВак!C:C, 1, FALSE)),"ошибка",0)</f>
        <v>ошибка</v>
      </c>
      <c r="AD453" s="55"/>
      <c r="AE453" s="53" t="e">
        <f>D453-E453-VLOOKUP(C453, Вчера_КовиВак!C:BG, 2, FALSE)</f>
        <v>#N/A</v>
      </c>
      <c r="AF453" s="53" t="e">
        <f>F453-G453-VLOOKUP(C453, Вчера_КовиВак!C:BG, 4, FALSE)</f>
        <v>#N/A</v>
      </c>
      <c r="AG453" s="53" t="e">
        <f>H453-I453-VLOOKUP(C453, Вчера_КовиВак!C:BG, 6, FALSE)</f>
        <v>#N/A</v>
      </c>
      <c r="AH453" s="53" t="e">
        <f>J453-K453-VLOOKUP(C453, Вчера_КовиВак!C:BG, 8, FALSE)</f>
        <v>#N/A</v>
      </c>
      <c r="AI453" s="53" t="e">
        <f>L453-M453-VLOOKUP(C453, Вчера_КовиВак!C:BG, 10, FALSE)</f>
        <v>#N/A</v>
      </c>
      <c r="AJ453" s="53" t="e">
        <f>N453-O453-VLOOKUP(C453, Вчера_КовиВак!C:BG, 12, FALSE)</f>
        <v>#N/A</v>
      </c>
      <c r="AK453" s="53" t="e">
        <f>P453-Q453-VLOOKUP(C453, Вчера_КовиВак!C:BG, 14, FALSE)</f>
        <v>#N/A</v>
      </c>
      <c r="AL453" s="53" t="e">
        <f>R453-S453-VLOOKUP(C453, Вчера_КовиВак!C:BG, 16, FALSE)</f>
        <v>#N/A</v>
      </c>
      <c r="AM453" s="53" t="e">
        <f>T453-U453-VLOOKUP(C453, Вчера_КовиВак!C:BG, 18, FALSE)</f>
        <v>#N/A</v>
      </c>
      <c r="AN453" s="53" t="e">
        <f>V453-W453-VLOOKUP(C453, Вчера_КовиВак!C:BG, 20, FALSE)</f>
        <v>#N/A</v>
      </c>
      <c r="AO453" s="53" t="e">
        <f>X453-Y453-VLOOKUP(C453, Вчера_КовиВак!C:BG, 22, FALSE)</f>
        <v>#N/A</v>
      </c>
      <c r="AP453" s="53" t="e">
        <f>VLOOKUP(C453, Вчера_КовиВак!C:BG, 24, FALSE)+E453*2-U453-W453-Y453-Z453</f>
        <v>#N/A</v>
      </c>
    </row>
    <row r="454" spans="1:42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IF(ISNA(VLOOKUP(C454,Вчера_КовиВак!C:C, 1, FALSE)),"ошибка",0)</f>
        <v>ошибка</v>
      </c>
      <c r="AD454" s="55"/>
      <c r="AE454" s="53" t="e">
        <f>D454-E454-VLOOKUP(C454, Вчера_КовиВак!C:BG, 2, FALSE)</f>
        <v>#N/A</v>
      </c>
      <c r="AF454" s="53" t="e">
        <f>F454-G454-VLOOKUP(C454, Вчера_КовиВак!C:BG, 4, FALSE)</f>
        <v>#N/A</v>
      </c>
      <c r="AG454" s="53" t="e">
        <f>H454-I454-VLOOKUP(C454, Вчера_КовиВак!C:BG, 6, FALSE)</f>
        <v>#N/A</v>
      </c>
      <c r="AH454" s="53" t="e">
        <f>J454-K454-VLOOKUP(C454, Вчера_КовиВак!C:BG, 8, FALSE)</f>
        <v>#N/A</v>
      </c>
      <c r="AI454" s="53" t="e">
        <f>L454-M454-VLOOKUP(C454, Вчера_КовиВак!C:BG, 10, FALSE)</f>
        <v>#N/A</v>
      </c>
      <c r="AJ454" s="53" t="e">
        <f>N454-O454-VLOOKUP(C454, Вчера_КовиВак!C:BG, 12, FALSE)</f>
        <v>#N/A</v>
      </c>
      <c r="AK454" s="53" t="e">
        <f>P454-Q454-VLOOKUP(C454, Вчера_КовиВак!C:BG, 14, FALSE)</f>
        <v>#N/A</v>
      </c>
      <c r="AL454" s="53" t="e">
        <f>R454-S454-VLOOKUP(C454, Вчера_КовиВак!C:BG, 16, FALSE)</f>
        <v>#N/A</v>
      </c>
      <c r="AM454" s="53" t="e">
        <f>T454-U454-VLOOKUP(C454, Вчера_КовиВак!C:BG, 18, FALSE)</f>
        <v>#N/A</v>
      </c>
      <c r="AN454" s="53" t="e">
        <f>V454-W454-VLOOKUP(C454, Вчера_КовиВак!C:BG, 20, FALSE)</f>
        <v>#N/A</v>
      </c>
      <c r="AO454" s="53" t="e">
        <f>X454-Y454-VLOOKUP(C454, Вчера_КовиВак!C:BG, 22, FALSE)</f>
        <v>#N/A</v>
      </c>
      <c r="AP454" s="53" t="e">
        <f>VLOOKUP(C454, Вчера_КовиВак!C:BG, 24, FALSE)+E454*2-U454-W454-Y454-Z454</f>
        <v>#N/A</v>
      </c>
    </row>
    <row r="455" spans="1:42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IF(ISNA(VLOOKUP(C455,Вчера_КовиВак!C:C, 1, FALSE)),"ошибка",0)</f>
        <v>ошибка</v>
      </c>
      <c r="AD455" s="55"/>
      <c r="AE455" s="53" t="e">
        <f>D455-E455-VLOOKUP(C455, Вчера_КовиВак!C:BG, 2, FALSE)</f>
        <v>#N/A</v>
      </c>
      <c r="AF455" s="53" t="e">
        <f>F455-G455-VLOOKUP(C455, Вчера_КовиВак!C:BG, 4, FALSE)</f>
        <v>#N/A</v>
      </c>
      <c r="AG455" s="53" t="e">
        <f>H455-I455-VLOOKUP(C455, Вчера_КовиВак!C:BG, 6, FALSE)</f>
        <v>#N/A</v>
      </c>
      <c r="AH455" s="53" t="e">
        <f>J455-K455-VLOOKUP(C455, Вчера_КовиВак!C:BG, 8, FALSE)</f>
        <v>#N/A</v>
      </c>
      <c r="AI455" s="53" t="e">
        <f>L455-M455-VLOOKUP(C455, Вчера_КовиВак!C:BG, 10, FALSE)</f>
        <v>#N/A</v>
      </c>
      <c r="AJ455" s="53" t="e">
        <f>N455-O455-VLOOKUP(C455, Вчера_КовиВак!C:BG, 12, FALSE)</f>
        <v>#N/A</v>
      </c>
      <c r="AK455" s="53" t="e">
        <f>P455-Q455-VLOOKUP(C455, Вчера_КовиВак!C:BG, 14, FALSE)</f>
        <v>#N/A</v>
      </c>
      <c r="AL455" s="53" t="e">
        <f>R455-S455-VLOOKUP(C455, Вчера_КовиВак!C:BG, 16, FALSE)</f>
        <v>#N/A</v>
      </c>
      <c r="AM455" s="53" t="e">
        <f>T455-U455-VLOOKUP(C455, Вчера_КовиВак!C:BG, 18, FALSE)</f>
        <v>#N/A</v>
      </c>
      <c r="AN455" s="53" t="e">
        <f>V455-W455-VLOOKUP(C455, Вчера_КовиВак!C:BG, 20, FALSE)</f>
        <v>#N/A</v>
      </c>
      <c r="AO455" s="53" t="e">
        <f>X455-Y455-VLOOKUP(C455, Вчера_КовиВак!C:BG, 22, FALSE)</f>
        <v>#N/A</v>
      </c>
      <c r="AP455" s="53" t="e">
        <f>VLOOKUP(C455, Вчера_КовиВак!C:BG, 24, FALSE)+E455*2-U455-W455-Y455-Z455</f>
        <v>#N/A</v>
      </c>
    </row>
    <row r="456" spans="1:42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IF(ISNA(VLOOKUP(C456,Вчера_КовиВак!C:C, 1, FALSE)),"ошибка",0)</f>
        <v>ошибка</v>
      </c>
      <c r="AD456" s="55"/>
      <c r="AE456" s="53" t="e">
        <f>D456-E456-VLOOKUP(C456, Вчера_КовиВак!C:BG, 2, FALSE)</f>
        <v>#N/A</v>
      </c>
      <c r="AF456" s="53" t="e">
        <f>F456-G456-VLOOKUP(C456, Вчера_КовиВак!C:BG, 4, FALSE)</f>
        <v>#N/A</v>
      </c>
      <c r="AG456" s="53" t="e">
        <f>H456-I456-VLOOKUP(C456, Вчера_КовиВак!C:BG, 6, FALSE)</f>
        <v>#N/A</v>
      </c>
      <c r="AH456" s="53" t="e">
        <f>J456-K456-VLOOKUP(C456, Вчера_КовиВак!C:BG, 8, FALSE)</f>
        <v>#N/A</v>
      </c>
      <c r="AI456" s="53" t="e">
        <f>L456-M456-VLOOKUP(C456, Вчера_КовиВак!C:BG, 10, FALSE)</f>
        <v>#N/A</v>
      </c>
      <c r="AJ456" s="53" t="e">
        <f>N456-O456-VLOOKUP(C456, Вчера_КовиВак!C:BG, 12, FALSE)</f>
        <v>#N/A</v>
      </c>
      <c r="AK456" s="53" t="e">
        <f>P456-Q456-VLOOKUP(C456, Вчера_КовиВак!C:BG, 14, FALSE)</f>
        <v>#N/A</v>
      </c>
      <c r="AL456" s="53" t="e">
        <f>R456-S456-VLOOKUP(C456, Вчера_КовиВак!C:BG, 16, FALSE)</f>
        <v>#N/A</v>
      </c>
      <c r="AM456" s="53" t="e">
        <f>T456-U456-VLOOKUP(C456, Вчера_КовиВак!C:BG, 18, FALSE)</f>
        <v>#N/A</v>
      </c>
      <c r="AN456" s="53" t="e">
        <f>V456-W456-VLOOKUP(C456, Вчера_КовиВак!C:BG, 20, FALSE)</f>
        <v>#N/A</v>
      </c>
      <c r="AO456" s="53" t="e">
        <f>X456-Y456-VLOOKUP(C456, Вчера_КовиВак!C:BG, 22, FALSE)</f>
        <v>#N/A</v>
      </c>
      <c r="AP456" s="53" t="e">
        <f>VLOOKUP(C456, Вчера_КовиВак!C:BG, 24, FALSE)+E456*2-U456-W456-Y456-Z456</f>
        <v>#N/A</v>
      </c>
    </row>
    <row r="457" spans="1:42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IF(ISNA(VLOOKUP(C457,Вчера_КовиВак!C:C, 1, FALSE)),"ошибка",0)</f>
        <v>ошибка</v>
      </c>
      <c r="AD457" s="55"/>
      <c r="AE457" s="53" t="e">
        <f>D457-E457-VLOOKUP(C457, Вчера_КовиВак!C:BG, 2, FALSE)</f>
        <v>#N/A</v>
      </c>
      <c r="AF457" s="53" t="e">
        <f>F457-G457-VLOOKUP(C457, Вчера_КовиВак!C:BG, 4, FALSE)</f>
        <v>#N/A</v>
      </c>
      <c r="AG457" s="53" t="e">
        <f>H457-I457-VLOOKUP(C457, Вчера_КовиВак!C:BG, 6, FALSE)</f>
        <v>#N/A</v>
      </c>
      <c r="AH457" s="53" t="e">
        <f>J457-K457-VLOOKUP(C457, Вчера_КовиВак!C:BG, 8, FALSE)</f>
        <v>#N/A</v>
      </c>
      <c r="AI457" s="53" t="e">
        <f>L457-M457-VLOOKUP(C457, Вчера_КовиВак!C:BG, 10, FALSE)</f>
        <v>#N/A</v>
      </c>
      <c r="AJ457" s="53" t="e">
        <f>N457-O457-VLOOKUP(C457, Вчера_КовиВак!C:BG, 12, FALSE)</f>
        <v>#N/A</v>
      </c>
      <c r="AK457" s="53" t="e">
        <f>P457-Q457-VLOOKUP(C457, Вчера_КовиВак!C:BG, 14, FALSE)</f>
        <v>#N/A</v>
      </c>
      <c r="AL457" s="53" t="e">
        <f>R457-S457-VLOOKUP(C457, Вчера_КовиВак!C:BG, 16, FALSE)</f>
        <v>#N/A</v>
      </c>
      <c r="AM457" s="53" t="e">
        <f>T457-U457-VLOOKUP(C457, Вчера_КовиВак!C:BG, 18, FALSE)</f>
        <v>#N/A</v>
      </c>
      <c r="AN457" s="53" t="e">
        <f>V457-W457-VLOOKUP(C457, Вчера_КовиВак!C:BG, 20, FALSE)</f>
        <v>#N/A</v>
      </c>
      <c r="AO457" s="53" t="e">
        <f>X457-Y457-VLOOKUP(C457, Вчера_КовиВак!C:BG, 22, FALSE)</f>
        <v>#N/A</v>
      </c>
      <c r="AP457" s="53" t="e">
        <f>VLOOKUP(C457, Вчера_КовиВак!C:BG, 24, FALSE)+E457*2-U457-W457-Y457-Z457</f>
        <v>#N/A</v>
      </c>
    </row>
    <row r="458" spans="1:42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IF(ISNA(VLOOKUP(C458,Вчера_КовиВак!C:C, 1, FALSE)),"ошибка",0)</f>
        <v>ошибка</v>
      </c>
      <c r="AD458" s="55"/>
      <c r="AE458" s="53" t="e">
        <f>D458-E458-VLOOKUP(C458, Вчера_КовиВак!C:BG, 2, FALSE)</f>
        <v>#N/A</v>
      </c>
      <c r="AF458" s="53" t="e">
        <f>F458-G458-VLOOKUP(C458, Вчера_КовиВак!C:BG, 4, FALSE)</f>
        <v>#N/A</v>
      </c>
      <c r="AG458" s="53" t="e">
        <f>H458-I458-VLOOKUP(C458, Вчера_КовиВак!C:BG, 6, FALSE)</f>
        <v>#N/A</v>
      </c>
      <c r="AH458" s="53" t="e">
        <f>J458-K458-VLOOKUP(C458, Вчера_КовиВак!C:BG, 8, FALSE)</f>
        <v>#N/A</v>
      </c>
      <c r="AI458" s="53" t="e">
        <f>L458-M458-VLOOKUP(C458, Вчера_КовиВак!C:BG, 10, FALSE)</f>
        <v>#N/A</v>
      </c>
      <c r="AJ458" s="53" t="e">
        <f>N458-O458-VLOOKUP(C458, Вчера_КовиВак!C:BG, 12, FALSE)</f>
        <v>#N/A</v>
      </c>
      <c r="AK458" s="53" t="e">
        <f>P458-Q458-VLOOKUP(C458, Вчера_КовиВак!C:BG, 14, FALSE)</f>
        <v>#N/A</v>
      </c>
      <c r="AL458" s="53" t="e">
        <f>R458-S458-VLOOKUP(C458, Вчера_КовиВак!C:BG, 16, FALSE)</f>
        <v>#N/A</v>
      </c>
      <c r="AM458" s="53" t="e">
        <f>T458-U458-VLOOKUP(C458, Вчера_КовиВак!C:BG, 18, FALSE)</f>
        <v>#N/A</v>
      </c>
      <c r="AN458" s="53" t="e">
        <f>V458-W458-VLOOKUP(C458, Вчера_КовиВак!C:BG, 20, FALSE)</f>
        <v>#N/A</v>
      </c>
      <c r="AO458" s="53" t="e">
        <f>X458-Y458-VLOOKUP(C458, Вчера_КовиВак!C:BG, 22, FALSE)</f>
        <v>#N/A</v>
      </c>
      <c r="AP458" s="53" t="e">
        <f>VLOOKUP(C458, Вчера_КовиВак!C:BG, 24, FALSE)+E458*2-U458-W458-Y458-Z458</f>
        <v>#N/A</v>
      </c>
    </row>
    <row r="459" spans="1:42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IF(ISNA(VLOOKUP(C459,Вчера_КовиВак!C:C, 1, FALSE)),"ошибка",0)</f>
        <v>ошибка</v>
      </c>
      <c r="AD459" s="55"/>
      <c r="AE459" s="53" t="e">
        <f>D459-E459-VLOOKUP(C459, Вчера_КовиВак!C:BG, 2, FALSE)</f>
        <v>#N/A</v>
      </c>
      <c r="AF459" s="53" t="e">
        <f>F459-G459-VLOOKUP(C459, Вчера_КовиВак!C:BG, 4, FALSE)</f>
        <v>#N/A</v>
      </c>
      <c r="AG459" s="53" t="e">
        <f>H459-I459-VLOOKUP(C459, Вчера_КовиВак!C:BG, 6, FALSE)</f>
        <v>#N/A</v>
      </c>
      <c r="AH459" s="53" t="e">
        <f>J459-K459-VLOOKUP(C459, Вчера_КовиВак!C:BG, 8, FALSE)</f>
        <v>#N/A</v>
      </c>
      <c r="AI459" s="53" t="e">
        <f>L459-M459-VLOOKUP(C459, Вчера_КовиВак!C:BG, 10, FALSE)</f>
        <v>#N/A</v>
      </c>
      <c r="AJ459" s="53" t="e">
        <f>N459-O459-VLOOKUP(C459, Вчера_КовиВак!C:BG, 12, FALSE)</f>
        <v>#N/A</v>
      </c>
      <c r="AK459" s="53" t="e">
        <f>P459-Q459-VLOOKUP(C459, Вчера_КовиВак!C:BG, 14, FALSE)</f>
        <v>#N/A</v>
      </c>
      <c r="AL459" s="53" t="e">
        <f>R459-S459-VLOOKUP(C459, Вчера_КовиВак!C:BG, 16, FALSE)</f>
        <v>#N/A</v>
      </c>
      <c r="AM459" s="53" t="e">
        <f>T459-U459-VLOOKUP(C459, Вчера_КовиВак!C:BG, 18, FALSE)</f>
        <v>#N/A</v>
      </c>
      <c r="AN459" s="53" t="e">
        <f>V459-W459-VLOOKUP(C459, Вчера_КовиВак!C:BG, 20, FALSE)</f>
        <v>#N/A</v>
      </c>
      <c r="AO459" s="53" t="e">
        <f>X459-Y459-VLOOKUP(C459, Вчера_КовиВак!C:BG, 22, FALSE)</f>
        <v>#N/A</v>
      </c>
      <c r="AP459" s="53" t="e">
        <f>VLOOKUP(C459, Вчера_КовиВак!C:BG, 24, FALSE)+E459*2-U459-W459-Y459-Z459</f>
        <v>#N/A</v>
      </c>
    </row>
    <row r="460" spans="1:42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IF(ISNA(VLOOKUP(C460,Вчера_КовиВак!C:C, 1, FALSE)),"ошибка",0)</f>
        <v>ошибка</v>
      </c>
      <c r="AD460" s="55"/>
      <c r="AE460" s="53" t="e">
        <f>D460-E460-VLOOKUP(C460, Вчера_КовиВак!C:BG, 2, FALSE)</f>
        <v>#N/A</v>
      </c>
      <c r="AF460" s="53" t="e">
        <f>F460-G460-VLOOKUP(C460, Вчера_КовиВак!C:BG, 4, FALSE)</f>
        <v>#N/A</v>
      </c>
      <c r="AG460" s="53" t="e">
        <f>H460-I460-VLOOKUP(C460, Вчера_КовиВак!C:BG, 6, FALSE)</f>
        <v>#N/A</v>
      </c>
      <c r="AH460" s="53" t="e">
        <f>J460-K460-VLOOKUP(C460, Вчера_КовиВак!C:BG, 8, FALSE)</f>
        <v>#N/A</v>
      </c>
      <c r="AI460" s="53" t="e">
        <f>L460-M460-VLOOKUP(C460, Вчера_КовиВак!C:BG, 10, FALSE)</f>
        <v>#N/A</v>
      </c>
      <c r="AJ460" s="53" t="e">
        <f>N460-O460-VLOOKUP(C460, Вчера_КовиВак!C:BG, 12, FALSE)</f>
        <v>#N/A</v>
      </c>
      <c r="AK460" s="53" t="e">
        <f>P460-Q460-VLOOKUP(C460, Вчера_КовиВак!C:BG, 14, FALSE)</f>
        <v>#N/A</v>
      </c>
      <c r="AL460" s="53" t="e">
        <f>R460-S460-VLOOKUP(C460, Вчера_КовиВак!C:BG, 16, FALSE)</f>
        <v>#N/A</v>
      </c>
      <c r="AM460" s="53" t="e">
        <f>T460-U460-VLOOKUP(C460, Вчера_КовиВак!C:BG, 18, FALSE)</f>
        <v>#N/A</v>
      </c>
      <c r="AN460" s="53" t="e">
        <f>V460-W460-VLOOKUP(C460, Вчера_КовиВак!C:BG, 20, FALSE)</f>
        <v>#N/A</v>
      </c>
      <c r="AO460" s="53" t="e">
        <f>X460-Y460-VLOOKUP(C460, Вчера_КовиВак!C:BG, 22, FALSE)</f>
        <v>#N/A</v>
      </c>
      <c r="AP460" s="53" t="e">
        <f>VLOOKUP(C460, Вчера_КовиВак!C:BG, 24, FALSE)+E460*2-U460-W460-Y460-Z460</f>
        <v>#N/A</v>
      </c>
    </row>
    <row r="461" spans="1:42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IF(ISNA(VLOOKUP(C461,Вчера_КовиВак!C:C, 1, FALSE)),"ошибка",0)</f>
        <v>ошибка</v>
      </c>
      <c r="AD461" s="55"/>
      <c r="AE461" s="53" t="e">
        <f>D461-E461-VLOOKUP(C461, Вчера_КовиВак!C:BG, 2, FALSE)</f>
        <v>#N/A</v>
      </c>
      <c r="AF461" s="53" t="e">
        <f>F461-G461-VLOOKUP(C461, Вчера_КовиВак!C:BG, 4, FALSE)</f>
        <v>#N/A</v>
      </c>
      <c r="AG461" s="53" t="e">
        <f>H461-I461-VLOOKUP(C461, Вчера_КовиВак!C:BG, 6, FALSE)</f>
        <v>#N/A</v>
      </c>
      <c r="AH461" s="53" t="e">
        <f>J461-K461-VLOOKUP(C461, Вчера_КовиВак!C:BG, 8, FALSE)</f>
        <v>#N/A</v>
      </c>
      <c r="AI461" s="53" t="e">
        <f>L461-M461-VLOOKUP(C461, Вчера_КовиВак!C:BG, 10, FALSE)</f>
        <v>#N/A</v>
      </c>
      <c r="AJ461" s="53" t="e">
        <f>N461-O461-VLOOKUP(C461, Вчера_КовиВак!C:BG, 12, FALSE)</f>
        <v>#N/A</v>
      </c>
      <c r="AK461" s="53" t="e">
        <f>P461-Q461-VLOOKUP(C461, Вчера_КовиВак!C:BG, 14, FALSE)</f>
        <v>#N/A</v>
      </c>
      <c r="AL461" s="53" t="e">
        <f>R461-S461-VLOOKUP(C461, Вчера_КовиВак!C:BG, 16, FALSE)</f>
        <v>#N/A</v>
      </c>
      <c r="AM461" s="53" t="e">
        <f>T461-U461-VLOOKUP(C461, Вчера_КовиВак!C:BG, 18, FALSE)</f>
        <v>#N/A</v>
      </c>
      <c r="AN461" s="53" t="e">
        <f>V461-W461-VLOOKUP(C461, Вчера_КовиВак!C:BG, 20, FALSE)</f>
        <v>#N/A</v>
      </c>
      <c r="AO461" s="53" t="e">
        <f>X461-Y461-VLOOKUP(C461, Вчера_КовиВак!C:BG, 22, FALSE)</f>
        <v>#N/A</v>
      </c>
      <c r="AP461" s="53" t="e">
        <f>VLOOKUP(C461, Вчера_КовиВак!C:BG, 24, FALSE)+E461*2-U461-W461-Y461-Z461</f>
        <v>#N/A</v>
      </c>
    </row>
    <row r="462" spans="1:42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IF(ISNA(VLOOKUP(C462,Вчера_КовиВак!C:C, 1, FALSE)),"ошибка",0)</f>
        <v>ошибка</v>
      </c>
      <c r="AD462" s="55"/>
      <c r="AE462" s="53" t="e">
        <f>D462-E462-VLOOKUP(C462, Вчера_КовиВак!C:BG, 2, FALSE)</f>
        <v>#N/A</v>
      </c>
      <c r="AF462" s="53" t="e">
        <f>F462-G462-VLOOKUP(C462, Вчера_КовиВак!C:BG, 4, FALSE)</f>
        <v>#N/A</v>
      </c>
      <c r="AG462" s="53" t="e">
        <f>H462-I462-VLOOKUP(C462, Вчера_КовиВак!C:BG, 6, FALSE)</f>
        <v>#N/A</v>
      </c>
      <c r="AH462" s="53" t="e">
        <f>J462-K462-VLOOKUP(C462, Вчера_КовиВак!C:BG, 8, FALSE)</f>
        <v>#N/A</v>
      </c>
      <c r="AI462" s="53" t="e">
        <f>L462-M462-VLOOKUP(C462, Вчера_КовиВак!C:BG, 10, FALSE)</f>
        <v>#N/A</v>
      </c>
      <c r="AJ462" s="53" t="e">
        <f>N462-O462-VLOOKUP(C462, Вчера_КовиВак!C:BG, 12, FALSE)</f>
        <v>#N/A</v>
      </c>
      <c r="AK462" s="53" t="e">
        <f>P462-Q462-VLOOKUP(C462, Вчера_КовиВак!C:BG, 14, FALSE)</f>
        <v>#N/A</v>
      </c>
      <c r="AL462" s="53" t="e">
        <f>R462-S462-VLOOKUP(C462, Вчера_КовиВак!C:BG, 16, FALSE)</f>
        <v>#N/A</v>
      </c>
      <c r="AM462" s="53" t="e">
        <f>T462-U462-VLOOKUP(C462, Вчера_КовиВак!C:BG, 18, FALSE)</f>
        <v>#N/A</v>
      </c>
      <c r="AN462" s="53" t="e">
        <f>V462-W462-VLOOKUP(C462, Вчера_КовиВак!C:BG, 20, FALSE)</f>
        <v>#N/A</v>
      </c>
      <c r="AO462" s="53" t="e">
        <f>X462-Y462-VLOOKUP(C462, Вчера_КовиВак!C:BG, 22, FALSE)</f>
        <v>#N/A</v>
      </c>
      <c r="AP462" s="53" t="e">
        <f>VLOOKUP(C462, Вчера_КовиВак!C:BG, 24, FALSE)+E462*2-U462-W462-Y462-Z462</f>
        <v>#N/A</v>
      </c>
    </row>
    <row r="463" spans="1:42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IF(ISNA(VLOOKUP(C463,Вчера_КовиВак!C:C, 1, FALSE)),"ошибка",0)</f>
        <v>ошибка</v>
      </c>
      <c r="AD463" s="55"/>
      <c r="AE463" s="53" t="e">
        <f>D463-E463-VLOOKUP(C463, Вчера_КовиВак!C:BG, 2, FALSE)</f>
        <v>#N/A</v>
      </c>
      <c r="AF463" s="53" t="e">
        <f>F463-G463-VLOOKUP(C463, Вчера_КовиВак!C:BG, 4, FALSE)</f>
        <v>#N/A</v>
      </c>
      <c r="AG463" s="53" t="e">
        <f>H463-I463-VLOOKUP(C463, Вчера_КовиВак!C:BG, 6, FALSE)</f>
        <v>#N/A</v>
      </c>
      <c r="AH463" s="53" t="e">
        <f>J463-K463-VLOOKUP(C463, Вчера_КовиВак!C:BG, 8, FALSE)</f>
        <v>#N/A</v>
      </c>
      <c r="AI463" s="53" t="e">
        <f>L463-M463-VLOOKUP(C463, Вчера_КовиВак!C:BG, 10, FALSE)</f>
        <v>#N/A</v>
      </c>
      <c r="AJ463" s="53" t="e">
        <f>N463-O463-VLOOKUP(C463, Вчера_КовиВак!C:BG, 12, FALSE)</f>
        <v>#N/A</v>
      </c>
      <c r="AK463" s="53" t="e">
        <f>P463-Q463-VLOOKUP(C463, Вчера_КовиВак!C:BG, 14, FALSE)</f>
        <v>#N/A</v>
      </c>
      <c r="AL463" s="53" t="e">
        <f>R463-S463-VLOOKUP(C463, Вчера_КовиВак!C:BG, 16, FALSE)</f>
        <v>#N/A</v>
      </c>
      <c r="AM463" s="53" t="e">
        <f>T463-U463-VLOOKUP(C463, Вчера_КовиВак!C:BG, 18, FALSE)</f>
        <v>#N/A</v>
      </c>
      <c r="AN463" s="53" t="e">
        <f>V463-W463-VLOOKUP(C463, Вчера_КовиВак!C:BG, 20, FALSE)</f>
        <v>#N/A</v>
      </c>
      <c r="AO463" s="53" t="e">
        <f>X463-Y463-VLOOKUP(C463, Вчера_КовиВак!C:BG, 22, FALSE)</f>
        <v>#N/A</v>
      </c>
      <c r="AP463" s="53" t="e">
        <f>VLOOKUP(C463, Вчера_КовиВак!C:BG, 24, FALSE)+E463*2-U463-W463-Y463-Z463</f>
        <v>#N/A</v>
      </c>
    </row>
    <row r="464" spans="1:42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IF(ISNA(VLOOKUP(C464,Вчера_КовиВак!C:C, 1, FALSE)),"ошибка",0)</f>
        <v>ошибка</v>
      </c>
      <c r="AD464" s="55"/>
      <c r="AE464" s="53" t="e">
        <f>D464-E464-VLOOKUP(C464, Вчера_КовиВак!C:BG, 2, FALSE)</f>
        <v>#N/A</v>
      </c>
      <c r="AF464" s="53" t="e">
        <f>F464-G464-VLOOKUP(C464, Вчера_КовиВак!C:BG, 4, FALSE)</f>
        <v>#N/A</v>
      </c>
      <c r="AG464" s="53" t="e">
        <f>H464-I464-VLOOKUP(C464, Вчера_КовиВак!C:BG, 6, FALSE)</f>
        <v>#N/A</v>
      </c>
      <c r="AH464" s="53" t="e">
        <f>J464-K464-VLOOKUP(C464, Вчера_КовиВак!C:BG, 8, FALSE)</f>
        <v>#N/A</v>
      </c>
      <c r="AI464" s="53" t="e">
        <f>L464-M464-VLOOKUP(C464, Вчера_КовиВак!C:BG, 10, FALSE)</f>
        <v>#N/A</v>
      </c>
      <c r="AJ464" s="53" t="e">
        <f>N464-O464-VLOOKUP(C464, Вчера_КовиВак!C:BG, 12, FALSE)</f>
        <v>#N/A</v>
      </c>
      <c r="AK464" s="53" t="e">
        <f>P464-Q464-VLOOKUP(C464, Вчера_КовиВак!C:BG, 14, FALSE)</f>
        <v>#N/A</v>
      </c>
      <c r="AL464" s="53" t="e">
        <f>R464-S464-VLOOKUP(C464, Вчера_КовиВак!C:BG, 16, FALSE)</f>
        <v>#N/A</v>
      </c>
      <c r="AM464" s="53" t="e">
        <f>T464-U464-VLOOKUP(C464, Вчера_КовиВак!C:BG, 18, FALSE)</f>
        <v>#N/A</v>
      </c>
      <c r="AN464" s="53" t="e">
        <f>V464-W464-VLOOKUP(C464, Вчера_КовиВак!C:BG, 20, FALSE)</f>
        <v>#N/A</v>
      </c>
      <c r="AO464" s="53" t="e">
        <f>X464-Y464-VLOOKUP(C464, Вчера_КовиВак!C:BG, 22, FALSE)</f>
        <v>#N/A</v>
      </c>
      <c r="AP464" s="53" t="e">
        <f>VLOOKUP(C464, Вчера_КовиВак!C:BG, 24, FALSE)+E464*2-U464-W464-Y464-Z464</f>
        <v>#N/A</v>
      </c>
    </row>
    <row r="465" spans="1:42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IF(ISNA(VLOOKUP(C465,Вчера_КовиВак!C:C, 1, FALSE)),"ошибка",0)</f>
        <v>ошибка</v>
      </c>
      <c r="AD465" s="55"/>
      <c r="AE465" s="53" t="e">
        <f>D465-E465-VLOOKUP(C465, Вчера_КовиВак!C:BG, 2, FALSE)</f>
        <v>#N/A</v>
      </c>
      <c r="AF465" s="53" t="e">
        <f>F465-G465-VLOOKUP(C465, Вчера_КовиВак!C:BG, 4, FALSE)</f>
        <v>#N/A</v>
      </c>
      <c r="AG465" s="53" t="e">
        <f>H465-I465-VLOOKUP(C465, Вчера_КовиВак!C:BG, 6, FALSE)</f>
        <v>#N/A</v>
      </c>
      <c r="AH465" s="53" t="e">
        <f>J465-K465-VLOOKUP(C465, Вчера_КовиВак!C:BG, 8, FALSE)</f>
        <v>#N/A</v>
      </c>
      <c r="AI465" s="53" t="e">
        <f>L465-M465-VLOOKUP(C465, Вчера_КовиВак!C:BG, 10, FALSE)</f>
        <v>#N/A</v>
      </c>
      <c r="AJ465" s="53" t="e">
        <f>N465-O465-VLOOKUP(C465, Вчера_КовиВак!C:BG, 12, FALSE)</f>
        <v>#N/A</v>
      </c>
      <c r="AK465" s="53" t="e">
        <f>P465-Q465-VLOOKUP(C465, Вчера_КовиВак!C:BG, 14, FALSE)</f>
        <v>#N/A</v>
      </c>
      <c r="AL465" s="53" t="e">
        <f>R465-S465-VLOOKUP(C465, Вчера_КовиВак!C:BG, 16, FALSE)</f>
        <v>#N/A</v>
      </c>
      <c r="AM465" s="53" t="e">
        <f>T465-U465-VLOOKUP(C465, Вчера_КовиВак!C:BG, 18, FALSE)</f>
        <v>#N/A</v>
      </c>
      <c r="AN465" s="53" t="e">
        <f>V465-W465-VLOOKUP(C465, Вчера_КовиВак!C:BG, 20, FALSE)</f>
        <v>#N/A</v>
      </c>
      <c r="AO465" s="53" t="e">
        <f>X465-Y465-VLOOKUP(C465, Вчера_КовиВак!C:BG, 22, FALSE)</f>
        <v>#N/A</v>
      </c>
      <c r="AP465" s="53" t="e">
        <f>VLOOKUP(C465, Вчера_КовиВак!C:BG, 24, FALSE)+E465*2-U465-W465-Y465-Z465</f>
        <v>#N/A</v>
      </c>
    </row>
    <row r="466" spans="1:42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IF(ISNA(VLOOKUP(C466,Вчера_КовиВак!C:C, 1, FALSE)),"ошибка",0)</f>
        <v>ошибка</v>
      </c>
      <c r="AD466" s="55"/>
      <c r="AE466" s="53" t="e">
        <f>D466-E466-VLOOKUP(C466, Вчера_КовиВак!C:BG, 2, FALSE)</f>
        <v>#N/A</v>
      </c>
      <c r="AF466" s="53" t="e">
        <f>F466-G466-VLOOKUP(C466, Вчера_КовиВак!C:BG, 4, FALSE)</f>
        <v>#N/A</v>
      </c>
      <c r="AG466" s="53" t="e">
        <f>H466-I466-VLOOKUP(C466, Вчера_КовиВак!C:BG, 6, FALSE)</f>
        <v>#N/A</v>
      </c>
      <c r="AH466" s="53" t="e">
        <f>J466-K466-VLOOKUP(C466, Вчера_КовиВак!C:BG, 8, FALSE)</f>
        <v>#N/A</v>
      </c>
      <c r="AI466" s="53" t="e">
        <f>L466-M466-VLOOKUP(C466, Вчера_КовиВак!C:BG, 10, FALSE)</f>
        <v>#N/A</v>
      </c>
      <c r="AJ466" s="53" t="e">
        <f>N466-O466-VLOOKUP(C466, Вчера_КовиВак!C:BG, 12, FALSE)</f>
        <v>#N/A</v>
      </c>
      <c r="AK466" s="53" t="e">
        <f>P466-Q466-VLOOKUP(C466, Вчера_КовиВак!C:BG, 14, FALSE)</f>
        <v>#N/A</v>
      </c>
      <c r="AL466" s="53" t="e">
        <f>R466-S466-VLOOKUP(C466, Вчера_КовиВак!C:BG, 16, FALSE)</f>
        <v>#N/A</v>
      </c>
      <c r="AM466" s="53" t="e">
        <f>T466-U466-VLOOKUP(C466, Вчера_КовиВак!C:BG, 18, FALSE)</f>
        <v>#N/A</v>
      </c>
      <c r="AN466" s="53" t="e">
        <f>V466-W466-VLOOKUP(C466, Вчера_КовиВак!C:BG, 20, FALSE)</f>
        <v>#N/A</v>
      </c>
      <c r="AO466" s="53" t="e">
        <f>X466-Y466-VLOOKUP(C466, Вчера_КовиВак!C:BG, 22, FALSE)</f>
        <v>#N/A</v>
      </c>
      <c r="AP466" s="53" t="e">
        <f>VLOOKUP(C466, Вчера_КовиВак!C:BG, 24, FALSE)+E466*2-U466-W466-Y466-Z466</f>
        <v>#N/A</v>
      </c>
    </row>
    <row r="467" spans="1:42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IF(ISNA(VLOOKUP(C467,Вчера_КовиВак!C:C, 1, FALSE)),"ошибка",0)</f>
        <v>ошибка</v>
      </c>
      <c r="AD467" s="55"/>
      <c r="AE467" s="53" t="e">
        <f>D467-E467-VLOOKUP(C467, Вчера_КовиВак!C:BG, 2, FALSE)</f>
        <v>#N/A</v>
      </c>
      <c r="AF467" s="53" t="e">
        <f>F467-G467-VLOOKUP(C467, Вчера_КовиВак!C:BG, 4, FALSE)</f>
        <v>#N/A</v>
      </c>
      <c r="AG467" s="53" t="e">
        <f>H467-I467-VLOOKUP(C467, Вчера_КовиВак!C:BG, 6, FALSE)</f>
        <v>#N/A</v>
      </c>
      <c r="AH467" s="53" t="e">
        <f>J467-K467-VLOOKUP(C467, Вчера_КовиВак!C:BG, 8, FALSE)</f>
        <v>#N/A</v>
      </c>
      <c r="AI467" s="53" t="e">
        <f>L467-M467-VLOOKUP(C467, Вчера_КовиВак!C:BG, 10, FALSE)</f>
        <v>#N/A</v>
      </c>
      <c r="AJ467" s="53" t="e">
        <f>N467-O467-VLOOKUP(C467, Вчера_КовиВак!C:BG, 12, FALSE)</f>
        <v>#N/A</v>
      </c>
      <c r="AK467" s="53" t="e">
        <f>P467-Q467-VLOOKUP(C467, Вчера_КовиВак!C:BG, 14, FALSE)</f>
        <v>#N/A</v>
      </c>
      <c r="AL467" s="53" t="e">
        <f>R467-S467-VLOOKUP(C467, Вчера_КовиВак!C:BG, 16, FALSE)</f>
        <v>#N/A</v>
      </c>
      <c r="AM467" s="53" t="e">
        <f>T467-U467-VLOOKUP(C467, Вчера_КовиВак!C:BG, 18, FALSE)</f>
        <v>#N/A</v>
      </c>
      <c r="AN467" s="53" t="e">
        <f>V467-W467-VLOOKUP(C467, Вчера_КовиВак!C:BG, 20, FALSE)</f>
        <v>#N/A</v>
      </c>
      <c r="AO467" s="53" t="e">
        <f>X467-Y467-VLOOKUP(C467, Вчера_КовиВак!C:BG, 22, FALSE)</f>
        <v>#N/A</v>
      </c>
      <c r="AP467" s="53" t="e">
        <f>VLOOKUP(C467, Вчера_КовиВак!C:BG, 24, FALSE)+E467*2-U467-W467-Y467-Z467</f>
        <v>#N/A</v>
      </c>
    </row>
    <row r="468" spans="1:42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IF(ISNA(VLOOKUP(C468,Вчера_КовиВак!C:C, 1, FALSE)),"ошибка",0)</f>
        <v>ошибка</v>
      </c>
      <c r="AD468" s="55"/>
      <c r="AE468" s="53" t="e">
        <f>D468-E468-VLOOKUP(C468, Вчера_КовиВак!C:BG, 2, FALSE)</f>
        <v>#N/A</v>
      </c>
      <c r="AF468" s="53" t="e">
        <f>F468-G468-VLOOKUP(C468, Вчера_КовиВак!C:BG, 4, FALSE)</f>
        <v>#N/A</v>
      </c>
      <c r="AG468" s="53" t="e">
        <f>H468-I468-VLOOKUP(C468, Вчера_КовиВак!C:BG, 6, FALSE)</f>
        <v>#N/A</v>
      </c>
      <c r="AH468" s="53" t="e">
        <f>J468-K468-VLOOKUP(C468, Вчера_КовиВак!C:BG, 8, FALSE)</f>
        <v>#N/A</v>
      </c>
      <c r="AI468" s="53" t="e">
        <f>L468-M468-VLOOKUP(C468, Вчера_КовиВак!C:BG, 10, FALSE)</f>
        <v>#N/A</v>
      </c>
      <c r="AJ468" s="53" t="e">
        <f>N468-O468-VLOOKUP(C468, Вчера_КовиВак!C:BG, 12, FALSE)</f>
        <v>#N/A</v>
      </c>
      <c r="AK468" s="53" t="e">
        <f>P468-Q468-VLOOKUP(C468, Вчера_КовиВак!C:BG, 14, FALSE)</f>
        <v>#N/A</v>
      </c>
      <c r="AL468" s="53" t="e">
        <f>R468-S468-VLOOKUP(C468, Вчера_КовиВак!C:BG, 16, FALSE)</f>
        <v>#N/A</v>
      </c>
      <c r="AM468" s="53" t="e">
        <f>T468-U468-VLOOKUP(C468, Вчера_КовиВак!C:BG, 18, FALSE)</f>
        <v>#N/A</v>
      </c>
      <c r="AN468" s="53" t="e">
        <f>V468-W468-VLOOKUP(C468, Вчера_КовиВак!C:BG, 20, FALSE)</f>
        <v>#N/A</v>
      </c>
      <c r="AO468" s="53" t="e">
        <f>X468-Y468-VLOOKUP(C468, Вчера_КовиВак!C:BG, 22, FALSE)</f>
        <v>#N/A</v>
      </c>
      <c r="AP468" s="53" t="e">
        <f>VLOOKUP(C468, Вчера_КовиВак!C:BG, 24, FALSE)+E468*2-U468-W468-Y468-Z468</f>
        <v>#N/A</v>
      </c>
    </row>
    <row r="469" spans="1:42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IF(ISNA(VLOOKUP(C469,Вчера_КовиВак!C:C, 1, FALSE)),"ошибка",0)</f>
        <v>ошибка</v>
      </c>
      <c r="AD469" s="55"/>
      <c r="AE469" s="53" t="e">
        <f>D469-E469-VLOOKUP(C469, Вчера_КовиВак!C:BG, 2, FALSE)</f>
        <v>#N/A</v>
      </c>
      <c r="AF469" s="53" t="e">
        <f>F469-G469-VLOOKUP(C469, Вчера_КовиВак!C:BG, 4, FALSE)</f>
        <v>#N/A</v>
      </c>
      <c r="AG469" s="53" t="e">
        <f>H469-I469-VLOOKUP(C469, Вчера_КовиВак!C:BG, 6, FALSE)</f>
        <v>#N/A</v>
      </c>
      <c r="AH469" s="53" t="e">
        <f>J469-K469-VLOOKUP(C469, Вчера_КовиВак!C:BG, 8, FALSE)</f>
        <v>#N/A</v>
      </c>
      <c r="AI469" s="53" t="e">
        <f>L469-M469-VLOOKUP(C469, Вчера_КовиВак!C:BG, 10, FALSE)</f>
        <v>#N/A</v>
      </c>
      <c r="AJ469" s="53" t="e">
        <f>N469-O469-VLOOKUP(C469, Вчера_КовиВак!C:BG, 12, FALSE)</f>
        <v>#N/A</v>
      </c>
      <c r="AK469" s="53" t="e">
        <f>P469-Q469-VLOOKUP(C469, Вчера_КовиВак!C:BG, 14, FALSE)</f>
        <v>#N/A</v>
      </c>
      <c r="AL469" s="53" t="e">
        <f>R469-S469-VLOOKUP(C469, Вчера_КовиВак!C:BG, 16, FALSE)</f>
        <v>#N/A</v>
      </c>
      <c r="AM469" s="53" t="e">
        <f>T469-U469-VLOOKUP(C469, Вчера_КовиВак!C:BG, 18, FALSE)</f>
        <v>#N/A</v>
      </c>
      <c r="AN469" s="53" t="e">
        <f>V469-W469-VLOOKUP(C469, Вчера_КовиВак!C:BG, 20, FALSE)</f>
        <v>#N/A</v>
      </c>
      <c r="AO469" s="53" t="e">
        <f>X469-Y469-VLOOKUP(C469, Вчера_КовиВак!C:BG, 22, FALSE)</f>
        <v>#N/A</v>
      </c>
      <c r="AP469" s="53" t="e">
        <f>VLOOKUP(C469, Вчера_КовиВак!C:BG, 24, FALSE)+E469*2-U469-W469-Y469-Z469</f>
        <v>#N/A</v>
      </c>
    </row>
    <row r="470" spans="1:42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IF(ISNA(VLOOKUP(C470,Вчера_КовиВак!C:C, 1, FALSE)),"ошибка",0)</f>
        <v>ошибка</v>
      </c>
      <c r="AD470" s="55"/>
      <c r="AE470" s="53" t="e">
        <f>D470-E470-VLOOKUP(C470, Вчера_КовиВак!C:BG, 2, FALSE)</f>
        <v>#N/A</v>
      </c>
      <c r="AF470" s="53" t="e">
        <f>F470-G470-VLOOKUP(C470, Вчера_КовиВак!C:BG, 4, FALSE)</f>
        <v>#N/A</v>
      </c>
      <c r="AG470" s="53" t="e">
        <f>H470-I470-VLOOKUP(C470, Вчера_КовиВак!C:BG, 6, FALSE)</f>
        <v>#N/A</v>
      </c>
      <c r="AH470" s="53" t="e">
        <f>J470-K470-VLOOKUP(C470, Вчера_КовиВак!C:BG, 8, FALSE)</f>
        <v>#N/A</v>
      </c>
      <c r="AI470" s="53" t="e">
        <f>L470-M470-VLOOKUP(C470, Вчера_КовиВак!C:BG, 10, FALSE)</f>
        <v>#N/A</v>
      </c>
      <c r="AJ470" s="53" t="e">
        <f>N470-O470-VLOOKUP(C470, Вчера_КовиВак!C:BG, 12, FALSE)</f>
        <v>#N/A</v>
      </c>
      <c r="AK470" s="53" t="e">
        <f>P470-Q470-VLOOKUP(C470, Вчера_КовиВак!C:BG, 14, FALSE)</f>
        <v>#N/A</v>
      </c>
      <c r="AL470" s="53" t="e">
        <f>R470-S470-VLOOKUP(C470, Вчера_КовиВак!C:BG, 16, FALSE)</f>
        <v>#N/A</v>
      </c>
      <c r="AM470" s="53" t="e">
        <f>T470-U470-VLOOKUP(C470, Вчера_КовиВак!C:BG, 18, FALSE)</f>
        <v>#N/A</v>
      </c>
      <c r="AN470" s="53" t="e">
        <f>V470-W470-VLOOKUP(C470, Вчера_КовиВак!C:BG, 20, FALSE)</f>
        <v>#N/A</v>
      </c>
      <c r="AO470" s="53" t="e">
        <f>X470-Y470-VLOOKUP(C470, Вчера_КовиВак!C:BG, 22, FALSE)</f>
        <v>#N/A</v>
      </c>
      <c r="AP470" s="53" t="e">
        <f>VLOOKUP(C470, Вчера_КовиВак!C:BG, 24, FALSE)+E470*2-U470-W470-Y470-Z470</f>
        <v>#N/A</v>
      </c>
    </row>
    <row r="471" spans="1:42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IF(ISNA(VLOOKUP(C471,Вчера_КовиВак!C:C, 1, FALSE)),"ошибка",0)</f>
        <v>ошибка</v>
      </c>
      <c r="AD471" s="55"/>
      <c r="AE471" s="53" t="e">
        <f>D471-E471-VLOOKUP(C471, Вчера_КовиВак!C:BG, 2, FALSE)</f>
        <v>#N/A</v>
      </c>
      <c r="AF471" s="53" t="e">
        <f>F471-G471-VLOOKUP(C471, Вчера_КовиВак!C:BG, 4, FALSE)</f>
        <v>#N/A</v>
      </c>
      <c r="AG471" s="53" t="e">
        <f>H471-I471-VLOOKUP(C471, Вчера_КовиВак!C:BG, 6, FALSE)</f>
        <v>#N/A</v>
      </c>
      <c r="AH471" s="53" t="e">
        <f>J471-K471-VLOOKUP(C471, Вчера_КовиВак!C:BG, 8, FALSE)</f>
        <v>#N/A</v>
      </c>
      <c r="AI471" s="53" t="e">
        <f>L471-M471-VLOOKUP(C471, Вчера_КовиВак!C:BG, 10, FALSE)</f>
        <v>#N/A</v>
      </c>
      <c r="AJ471" s="53" t="e">
        <f>N471-O471-VLOOKUP(C471, Вчера_КовиВак!C:BG, 12, FALSE)</f>
        <v>#N/A</v>
      </c>
      <c r="AK471" s="53" t="e">
        <f>P471-Q471-VLOOKUP(C471, Вчера_КовиВак!C:BG, 14, FALSE)</f>
        <v>#N/A</v>
      </c>
      <c r="AL471" s="53" t="e">
        <f>R471-S471-VLOOKUP(C471, Вчера_КовиВак!C:BG, 16, FALSE)</f>
        <v>#N/A</v>
      </c>
      <c r="AM471" s="53" t="e">
        <f>T471-U471-VLOOKUP(C471, Вчера_КовиВак!C:BG, 18, FALSE)</f>
        <v>#N/A</v>
      </c>
      <c r="AN471" s="53" t="e">
        <f>V471-W471-VLOOKUP(C471, Вчера_КовиВак!C:BG, 20, FALSE)</f>
        <v>#N/A</v>
      </c>
      <c r="AO471" s="53" t="e">
        <f>X471-Y471-VLOOKUP(C471, Вчера_КовиВак!C:BG, 22, FALSE)</f>
        <v>#N/A</v>
      </c>
      <c r="AP471" s="53" t="e">
        <f>VLOOKUP(C471, Вчера_КовиВак!C:BG, 24, FALSE)+E471*2-U471-W471-Y471-Z471</f>
        <v>#N/A</v>
      </c>
    </row>
    <row r="472" spans="1:42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IF(ISNA(VLOOKUP(C472,Вчера_КовиВак!C:C, 1, FALSE)),"ошибка",0)</f>
        <v>ошибка</v>
      </c>
      <c r="AD472" s="55"/>
      <c r="AE472" s="53" t="e">
        <f>D472-E472-VLOOKUP(C472, Вчера_КовиВак!C:BG, 2, FALSE)</f>
        <v>#N/A</v>
      </c>
      <c r="AF472" s="53" t="e">
        <f>F472-G472-VLOOKUP(C472, Вчера_КовиВак!C:BG, 4, FALSE)</f>
        <v>#N/A</v>
      </c>
      <c r="AG472" s="53" t="e">
        <f>H472-I472-VLOOKUP(C472, Вчера_КовиВак!C:BG, 6, FALSE)</f>
        <v>#N/A</v>
      </c>
      <c r="AH472" s="53" t="e">
        <f>J472-K472-VLOOKUP(C472, Вчера_КовиВак!C:BG, 8, FALSE)</f>
        <v>#N/A</v>
      </c>
      <c r="AI472" s="53" t="e">
        <f>L472-M472-VLOOKUP(C472, Вчера_КовиВак!C:BG, 10, FALSE)</f>
        <v>#N/A</v>
      </c>
      <c r="AJ472" s="53" t="e">
        <f>N472-O472-VLOOKUP(C472, Вчера_КовиВак!C:BG, 12, FALSE)</f>
        <v>#N/A</v>
      </c>
      <c r="AK472" s="53" t="e">
        <f>P472-Q472-VLOOKUP(C472, Вчера_КовиВак!C:BG, 14, FALSE)</f>
        <v>#N/A</v>
      </c>
      <c r="AL472" s="53" t="e">
        <f>R472-S472-VLOOKUP(C472, Вчера_КовиВак!C:BG, 16, FALSE)</f>
        <v>#N/A</v>
      </c>
      <c r="AM472" s="53" t="e">
        <f>T472-U472-VLOOKUP(C472, Вчера_КовиВак!C:BG, 18, FALSE)</f>
        <v>#N/A</v>
      </c>
      <c r="AN472" s="53" t="e">
        <f>V472-W472-VLOOKUP(C472, Вчера_КовиВак!C:BG, 20, FALSE)</f>
        <v>#N/A</v>
      </c>
      <c r="AO472" s="53" t="e">
        <f>X472-Y472-VLOOKUP(C472, Вчера_КовиВак!C:BG, 22, FALSE)</f>
        <v>#N/A</v>
      </c>
      <c r="AP472" s="53" t="e">
        <f>VLOOKUP(C472, Вчера_КовиВак!C:BG, 24, FALSE)+E472*2-U472-W472-Y472-Z472</f>
        <v>#N/A</v>
      </c>
    </row>
    <row r="473" spans="1:42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IF(ISNA(VLOOKUP(C473,Вчера_КовиВак!C:C, 1, FALSE)),"ошибка",0)</f>
        <v>ошибка</v>
      </c>
      <c r="AD473" s="55"/>
      <c r="AE473" s="53" t="e">
        <f>D473-E473-VLOOKUP(C473, Вчера_КовиВак!C:BG, 2, FALSE)</f>
        <v>#N/A</v>
      </c>
      <c r="AF473" s="53" t="e">
        <f>F473-G473-VLOOKUP(C473, Вчера_КовиВак!C:BG, 4, FALSE)</f>
        <v>#N/A</v>
      </c>
      <c r="AG473" s="53" t="e">
        <f>H473-I473-VLOOKUP(C473, Вчера_КовиВак!C:BG, 6, FALSE)</f>
        <v>#N/A</v>
      </c>
      <c r="AH473" s="53" t="e">
        <f>J473-K473-VLOOKUP(C473, Вчера_КовиВак!C:BG, 8, FALSE)</f>
        <v>#N/A</v>
      </c>
      <c r="AI473" s="53" t="e">
        <f>L473-M473-VLOOKUP(C473, Вчера_КовиВак!C:BG, 10, FALSE)</f>
        <v>#N/A</v>
      </c>
      <c r="AJ473" s="53" t="e">
        <f>N473-O473-VLOOKUP(C473, Вчера_КовиВак!C:BG, 12, FALSE)</f>
        <v>#N/A</v>
      </c>
      <c r="AK473" s="53" t="e">
        <f>P473-Q473-VLOOKUP(C473, Вчера_КовиВак!C:BG, 14, FALSE)</f>
        <v>#N/A</v>
      </c>
      <c r="AL473" s="53" t="e">
        <f>R473-S473-VLOOKUP(C473, Вчера_КовиВак!C:BG, 16, FALSE)</f>
        <v>#N/A</v>
      </c>
      <c r="AM473" s="53" t="e">
        <f>T473-U473-VLOOKUP(C473, Вчера_КовиВак!C:BG, 18, FALSE)</f>
        <v>#N/A</v>
      </c>
      <c r="AN473" s="53" t="e">
        <f>V473-W473-VLOOKUP(C473, Вчера_КовиВак!C:BG, 20, FALSE)</f>
        <v>#N/A</v>
      </c>
      <c r="AO473" s="53" t="e">
        <f>X473-Y473-VLOOKUP(C473, Вчера_КовиВак!C:BG, 22, FALSE)</f>
        <v>#N/A</v>
      </c>
      <c r="AP473" s="53" t="e">
        <f>VLOOKUP(C473, Вчера_КовиВак!C:BG, 24, FALSE)+E473*2-U473-W473-Y473-Z473</f>
        <v>#N/A</v>
      </c>
    </row>
    <row r="474" spans="1:42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IF(ISNA(VLOOKUP(C474,Вчера_КовиВак!C:C, 1, FALSE)),"ошибка",0)</f>
        <v>ошибка</v>
      </c>
      <c r="AD474" s="55"/>
      <c r="AE474" s="53" t="e">
        <f>D474-E474-VLOOKUP(C474, Вчера_КовиВак!C:BG, 2, FALSE)</f>
        <v>#N/A</v>
      </c>
      <c r="AF474" s="53" t="e">
        <f>F474-G474-VLOOKUP(C474, Вчера_КовиВак!C:BG, 4, FALSE)</f>
        <v>#N/A</v>
      </c>
      <c r="AG474" s="53" t="e">
        <f>H474-I474-VLOOKUP(C474, Вчера_КовиВак!C:BG, 6, FALSE)</f>
        <v>#N/A</v>
      </c>
      <c r="AH474" s="53" t="e">
        <f>J474-K474-VLOOKUP(C474, Вчера_КовиВак!C:BG, 8, FALSE)</f>
        <v>#N/A</v>
      </c>
      <c r="AI474" s="53" t="e">
        <f>L474-M474-VLOOKUP(C474, Вчера_КовиВак!C:BG, 10, FALSE)</f>
        <v>#N/A</v>
      </c>
      <c r="AJ474" s="53" t="e">
        <f>N474-O474-VLOOKUP(C474, Вчера_КовиВак!C:BG, 12, FALSE)</f>
        <v>#N/A</v>
      </c>
      <c r="AK474" s="53" t="e">
        <f>P474-Q474-VLOOKUP(C474, Вчера_КовиВак!C:BG, 14, FALSE)</f>
        <v>#N/A</v>
      </c>
      <c r="AL474" s="53" t="e">
        <f>R474-S474-VLOOKUP(C474, Вчера_КовиВак!C:BG, 16, FALSE)</f>
        <v>#N/A</v>
      </c>
      <c r="AM474" s="53" t="e">
        <f>T474-U474-VLOOKUP(C474, Вчера_КовиВак!C:BG, 18, FALSE)</f>
        <v>#N/A</v>
      </c>
      <c r="AN474" s="53" t="e">
        <f>V474-W474-VLOOKUP(C474, Вчера_КовиВак!C:BG, 20, FALSE)</f>
        <v>#N/A</v>
      </c>
      <c r="AO474" s="53" t="e">
        <f>X474-Y474-VLOOKUP(C474, Вчера_КовиВак!C:BG, 22, FALSE)</f>
        <v>#N/A</v>
      </c>
      <c r="AP474" s="53" t="e">
        <f>VLOOKUP(C474, Вчера_КовиВак!C:BG, 24, FALSE)+E474*2-U474-W474-Y474-Z474</f>
        <v>#N/A</v>
      </c>
    </row>
    <row r="475" spans="1:42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IF(ISNA(VLOOKUP(C475,Вчера_КовиВак!C:C, 1, FALSE)),"ошибка",0)</f>
        <v>ошибка</v>
      </c>
      <c r="AD475" s="55"/>
      <c r="AE475" s="53" t="e">
        <f>D475-E475-VLOOKUP(C475, Вчера_КовиВак!C:BG, 2, FALSE)</f>
        <v>#N/A</v>
      </c>
      <c r="AF475" s="53" t="e">
        <f>F475-G475-VLOOKUP(C475, Вчера_КовиВак!C:BG, 4, FALSE)</f>
        <v>#N/A</v>
      </c>
      <c r="AG475" s="53" t="e">
        <f>H475-I475-VLOOKUP(C475, Вчера_КовиВак!C:BG, 6, FALSE)</f>
        <v>#N/A</v>
      </c>
      <c r="AH475" s="53" t="e">
        <f>J475-K475-VLOOKUP(C475, Вчера_КовиВак!C:BG, 8, FALSE)</f>
        <v>#N/A</v>
      </c>
      <c r="AI475" s="53" t="e">
        <f>L475-M475-VLOOKUP(C475, Вчера_КовиВак!C:BG, 10, FALSE)</f>
        <v>#N/A</v>
      </c>
      <c r="AJ475" s="53" t="e">
        <f>N475-O475-VLOOKUP(C475, Вчера_КовиВак!C:BG, 12, FALSE)</f>
        <v>#N/A</v>
      </c>
      <c r="AK475" s="53" t="e">
        <f>P475-Q475-VLOOKUP(C475, Вчера_КовиВак!C:BG, 14, FALSE)</f>
        <v>#N/A</v>
      </c>
      <c r="AL475" s="53" t="e">
        <f>R475-S475-VLOOKUP(C475, Вчера_КовиВак!C:BG, 16, FALSE)</f>
        <v>#N/A</v>
      </c>
      <c r="AM475" s="53" t="e">
        <f>T475-U475-VLOOKUP(C475, Вчера_КовиВак!C:BG, 18, FALSE)</f>
        <v>#N/A</v>
      </c>
      <c r="AN475" s="53" t="e">
        <f>V475-W475-VLOOKUP(C475, Вчера_КовиВак!C:BG, 20, FALSE)</f>
        <v>#N/A</v>
      </c>
      <c r="AO475" s="53" t="e">
        <f>X475-Y475-VLOOKUP(C475, Вчера_КовиВак!C:BG, 22, FALSE)</f>
        <v>#N/A</v>
      </c>
      <c r="AP475" s="53" t="e">
        <f>VLOOKUP(C475, Вчера_КовиВак!C:BG, 24, FALSE)+E475*2-U475-W475-Y475-Z475</f>
        <v>#N/A</v>
      </c>
    </row>
    <row r="476" spans="1:42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IF(ISNA(VLOOKUP(C476,Вчера_КовиВак!C:C, 1, FALSE)),"ошибка",0)</f>
        <v>ошибка</v>
      </c>
      <c r="AD476" s="55"/>
      <c r="AE476" s="53" t="e">
        <f>D476-E476-VLOOKUP(C476, Вчера_КовиВак!C:BG, 2, FALSE)</f>
        <v>#N/A</v>
      </c>
      <c r="AF476" s="53" t="e">
        <f>F476-G476-VLOOKUP(C476, Вчера_КовиВак!C:BG, 4, FALSE)</f>
        <v>#N/A</v>
      </c>
      <c r="AG476" s="53" t="e">
        <f>H476-I476-VLOOKUP(C476, Вчера_КовиВак!C:BG, 6, FALSE)</f>
        <v>#N/A</v>
      </c>
      <c r="AH476" s="53" t="e">
        <f>J476-K476-VLOOKUP(C476, Вчера_КовиВак!C:BG, 8, FALSE)</f>
        <v>#N/A</v>
      </c>
      <c r="AI476" s="53" t="e">
        <f>L476-M476-VLOOKUP(C476, Вчера_КовиВак!C:BG, 10, FALSE)</f>
        <v>#N/A</v>
      </c>
      <c r="AJ476" s="53" t="e">
        <f>N476-O476-VLOOKUP(C476, Вчера_КовиВак!C:BG, 12, FALSE)</f>
        <v>#N/A</v>
      </c>
      <c r="AK476" s="53" t="e">
        <f>P476-Q476-VLOOKUP(C476, Вчера_КовиВак!C:BG, 14, FALSE)</f>
        <v>#N/A</v>
      </c>
      <c r="AL476" s="53" t="e">
        <f>R476-S476-VLOOKUP(C476, Вчера_КовиВак!C:BG, 16, FALSE)</f>
        <v>#N/A</v>
      </c>
      <c r="AM476" s="53" t="e">
        <f>T476-U476-VLOOKUP(C476, Вчера_КовиВак!C:BG, 18, FALSE)</f>
        <v>#N/A</v>
      </c>
      <c r="AN476" s="53" t="e">
        <f>V476-W476-VLOOKUP(C476, Вчера_КовиВак!C:BG, 20, FALSE)</f>
        <v>#N/A</v>
      </c>
      <c r="AO476" s="53" t="e">
        <f>X476-Y476-VLOOKUP(C476, Вчера_КовиВак!C:BG, 22, FALSE)</f>
        <v>#N/A</v>
      </c>
      <c r="AP476" s="53" t="e">
        <f>VLOOKUP(C476, Вчера_КовиВак!C:BG, 24, FALSE)+E476*2-U476-W476-Y476-Z476</f>
        <v>#N/A</v>
      </c>
    </row>
    <row r="477" spans="1:42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IF(ISNA(VLOOKUP(C477,Вчера_КовиВак!C:C, 1, FALSE)),"ошибка",0)</f>
        <v>ошибка</v>
      </c>
      <c r="AD477" s="55"/>
      <c r="AE477" s="53" t="e">
        <f>D477-E477-VLOOKUP(C477, Вчера_КовиВак!C:BG, 2, FALSE)</f>
        <v>#N/A</v>
      </c>
      <c r="AF477" s="53" t="e">
        <f>F477-G477-VLOOKUP(C477, Вчера_КовиВак!C:BG, 4, FALSE)</f>
        <v>#N/A</v>
      </c>
      <c r="AG477" s="53" t="e">
        <f>H477-I477-VLOOKUP(C477, Вчера_КовиВак!C:BG, 6, FALSE)</f>
        <v>#N/A</v>
      </c>
      <c r="AH477" s="53" t="e">
        <f>J477-K477-VLOOKUP(C477, Вчера_КовиВак!C:BG, 8, FALSE)</f>
        <v>#N/A</v>
      </c>
      <c r="AI477" s="53" t="e">
        <f>L477-M477-VLOOKUP(C477, Вчера_КовиВак!C:BG, 10, FALSE)</f>
        <v>#N/A</v>
      </c>
      <c r="AJ477" s="53" t="e">
        <f>N477-O477-VLOOKUP(C477, Вчера_КовиВак!C:BG, 12, FALSE)</f>
        <v>#N/A</v>
      </c>
      <c r="AK477" s="53" t="e">
        <f>P477-Q477-VLOOKUP(C477, Вчера_КовиВак!C:BG, 14, FALSE)</f>
        <v>#N/A</v>
      </c>
      <c r="AL477" s="53" t="e">
        <f>R477-S477-VLOOKUP(C477, Вчера_КовиВак!C:BG, 16, FALSE)</f>
        <v>#N/A</v>
      </c>
      <c r="AM477" s="53" t="e">
        <f>T477-U477-VLOOKUP(C477, Вчера_КовиВак!C:BG, 18, FALSE)</f>
        <v>#N/A</v>
      </c>
      <c r="AN477" s="53" t="e">
        <f>V477-W477-VLOOKUP(C477, Вчера_КовиВак!C:BG, 20, FALSE)</f>
        <v>#N/A</v>
      </c>
      <c r="AO477" s="53" t="e">
        <f>X477-Y477-VLOOKUP(C477, Вчера_КовиВак!C:BG, 22, FALSE)</f>
        <v>#N/A</v>
      </c>
      <c r="AP477" s="53" t="e">
        <f>VLOOKUP(C477, Вчера_КовиВак!C:BG, 24, FALSE)+E477*2-U477-W477-Y477-Z477</f>
        <v>#N/A</v>
      </c>
    </row>
    <row r="478" spans="1:42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IF(ISNA(VLOOKUP(C478,Вчера_КовиВак!C:C, 1, FALSE)),"ошибка",0)</f>
        <v>ошибка</v>
      </c>
      <c r="AD478" s="55"/>
      <c r="AE478" s="53" t="e">
        <f>D478-E478-VLOOKUP(C478, Вчера_КовиВак!C:BG, 2, FALSE)</f>
        <v>#N/A</v>
      </c>
      <c r="AF478" s="53" t="e">
        <f>F478-G478-VLOOKUP(C478, Вчера_КовиВак!C:BG, 4, FALSE)</f>
        <v>#N/A</v>
      </c>
      <c r="AG478" s="53" t="e">
        <f>H478-I478-VLOOKUP(C478, Вчера_КовиВак!C:BG, 6, FALSE)</f>
        <v>#N/A</v>
      </c>
      <c r="AH478" s="53" t="e">
        <f>J478-K478-VLOOKUP(C478, Вчера_КовиВак!C:BG, 8, FALSE)</f>
        <v>#N/A</v>
      </c>
      <c r="AI478" s="53" t="e">
        <f>L478-M478-VLOOKUP(C478, Вчера_КовиВак!C:BG, 10, FALSE)</f>
        <v>#N/A</v>
      </c>
      <c r="AJ478" s="53" t="e">
        <f>N478-O478-VLOOKUP(C478, Вчера_КовиВак!C:BG, 12, FALSE)</f>
        <v>#N/A</v>
      </c>
      <c r="AK478" s="53" t="e">
        <f>P478-Q478-VLOOKUP(C478, Вчера_КовиВак!C:BG, 14, FALSE)</f>
        <v>#N/A</v>
      </c>
      <c r="AL478" s="53" t="e">
        <f>R478-S478-VLOOKUP(C478, Вчера_КовиВак!C:BG, 16, FALSE)</f>
        <v>#N/A</v>
      </c>
      <c r="AM478" s="53" t="e">
        <f>T478-U478-VLOOKUP(C478, Вчера_КовиВак!C:BG, 18, FALSE)</f>
        <v>#N/A</v>
      </c>
      <c r="AN478" s="53" t="e">
        <f>V478-W478-VLOOKUP(C478, Вчера_КовиВак!C:BG, 20, FALSE)</f>
        <v>#N/A</v>
      </c>
      <c r="AO478" s="53" t="e">
        <f>X478-Y478-VLOOKUP(C478, Вчера_КовиВак!C:BG, 22, FALSE)</f>
        <v>#N/A</v>
      </c>
      <c r="AP478" s="53" t="e">
        <f>VLOOKUP(C478, Вчера_КовиВак!C:BG, 24, FALSE)+E478*2-U478-W478-Y478-Z478</f>
        <v>#N/A</v>
      </c>
    </row>
    <row r="479" spans="1:42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IF(ISNA(VLOOKUP(C479,Вчера_КовиВак!C:C, 1, FALSE)),"ошибка",0)</f>
        <v>ошибка</v>
      </c>
      <c r="AD479" s="55"/>
      <c r="AE479" s="53" t="e">
        <f>D479-E479-VLOOKUP(C479, Вчера_КовиВак!C:BG, 2, FALSE)</f>
        <v>#N/A</v>
      </c>
      <c r="AF479" s="53" t="e">
        <f>F479-G479-VLOOKUP(C479, Вчера_КовиВак!C:BG, 4, FALSE)</f>
        <v>#N/A</v>
      </c>
      <c r="AG479" s="53" t="e">
        <f>H479-I479-VLOOKUP(C479, Вчера_КовиВак!C:BG, 6, FALSE)</f>
        <v>#N/A</v>
      </c>
      <c r="AH479" s="53" t="e">
        <f>J479-K479-VLOOKUP(C479, Вчера_КовиВак!C:BG, 8, FALSE)</f>
        <v>#N/A</v>
      </c>
      <c r="AI479" s="53" t="e">
        <f>L479-M479-VLOOKUP(C479, Вчера_КовиВак!C:BG, 10, FALSE)</f>
        <v>#N/A</v>
      </c>
      <c r="AJ479" s="53" t="e">
        <f>N479-O479-VLOOKUP(C479, Вчера_КовиВак!C:BG, 12, FALSE)</f>
        <v>#N/A</v>
      </c>
      <c r="AK479" s="53" t="e">
        <f>P479-Q479-VLOOKUP(C479, Вчера_КовиВак!C:BG, 14, FALSE)</f>
        <v>#N/A</v>
      </c>
      <c r="AL479" s="53" t="e">
        <f>R479-S479-VLOOKUP(C479, Вчера_КовиВак!C:BG, 16, FALSE)</f>
        <v>#N/A</v>
      </c>
      <c r="AM479" s="53" t="e">
        <f>T479-U479-VLOOKUP(C479, Вчера_КовиВак!C:BG, 18, FALSE)</f>
        <v>#N/A</v>
      </c>
      <c r="AN479" s="53" t="e">
        <f>V479-W479-VLOOKUP(C479, Вчера_КовиВак!C:BG, 20, FALSE)</f>
        <v>#N/A</v>
      </c>
      <c r="AO479" s="53" t="e">
        <f>X479-Y479-VLOOKUP(C479, Вчера_КовиВак!C:BG, 22, FALSE)</f>
        <v>#N/A</v>
      </c>
      <c r="AP479" s="53" t="e">
        <f>VLOOKUP(C479, Вчера_КовиВак!C:BG, 24, FALSE)+E479*2-U479-W479-Y479-Z479</f>
        <v>#N/A</v>
      </c>
    </row>
    <row r="480" spans="1:42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IF(ISNA(VLOOKUP(C480,Вчера_КовиВак!C:C, 1, FALSE)),"ошибка",0)</f>
        <v>ошибка</v>
      </c>
      <c r="AD480" s="55"/>
      <c r="AE480" s="53" t="e">
        <f>D480-E480-VLOOKUP(C480, Вчера_КовиВак!C:BG, 2, FALSE)</f>
        <v>#N/A</v>
      </c>
      <c r="AF480" s="53" t="e">
        <f>F480-G480-VLOOKUP(C480, Вчера_КовиВак!C:BG, 4, FALSE)</f>
        <v>#N/A</v>
      </c>
      <c r="AG480" s="53" t="e">
        <f>H480-I480-VLOOKUP(C480, Вчера_КовиВак!C:BG, 6, FALSE)</f>
        <v>#N/A</v>
      </c>
      <c r="AH480" s="53" t="e">
        <f>J480-K480-VLOOKUP(C480, Вчера_КовиВак!C:BG, 8, FALSE)</f>
        <v>#N/A</v>
      </c>
      <c r="AI480" s="53" t="e">
        <f>L480-M480-VLOOKUP(C480, Вчера_КовиВак!C:BG, 10, FALSE)</f>
        <v>#N/A</v>
      </c>
      <c r="AJ480" s="53" t="e">
        <f>N480-O480-VLOOKUP(C480, Вчера_КовиВак!C:BG, 12, FALSE)</f>
        <v>#N/A</v>
      </c>
      <c r="AK480" s="53" t="e">
        <f>P480-Q480-VLOOKUP(C480, Вчера_КовиВак!C:BG, 14, FALSE)</f>
        <v>#N/A</v>
      </c>
      <c r="AL480" s="53" t="e">
        <f>R480-S480-VLOOKUP(C480, Вчера_КовиВак!C:BG, 16, FALSE)</f>
        <v>#N/A</v>
      </c>
      <c r="AM480" s="53" t="e">
        <f>T480-U480-VLOOKUP(C480, Вчера_КовиВак!C:BG, 18, FALSE)</f>
        <v>#N/A</v>
      </c>
      <c r="AN480" s="53" t="e">
        <f>V480-W480-VLOOKUP(C480, Вчера_КовиВак!C:BG, 20, FALSE)</f>
        <v>#N/A</v>
      </c>
      <c r="AO480" s="53" t="e">
        <f>X480-Y480-VLOOKUP(C480, Вчера_КовиВак!C:BG, 22, FALSE)</f>
        <v>#N/A</v>
      </c>
      <c r="AP480" s="53" t="e">
        <f>VLOOKUP(C480, Вчера_КовиВак!C:BG, 24, FALSE)+E480*2-U480-W480-Y480-Z480</f>
        <v>#N/A</v>
      </c>
    </row>
    <row r="481" spans="1:42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IF(ISNA(VLOOKUP(C481,Вчера_КовиВак!C:C, 1, FALSE)),"ошибка",0)</f>
        <v>ошибка</v>
      </c>
      <c r="AD481" s="55"/>
      <c r="AE481" s="53" t="e">
        <f>D481-E481-VLOOKUP(C481, Вчера_КовиВак!C:BG, 2, FALSE)</f>
        <v>#N/A</v>
      </c>
      <c r="AF481" s="53" t="e">
        <f>F481-G481-VLOOKUP(C481, Вчера_КовиВак!C:BG, 4, FALSE)</f>
        <v>#N/A</v>
      </c>
      <c r="AG481" s="53" t="e">
        <f>H481-I481-VLOOKUP(C481, Вчера_КовиВак!C:BG, 6, FALSE)</f>
        <v>#N/A</v>
      </c>
      <c r="AH481" s="53" t="e">
        <f>J481-K481-VLOOKUP(C481, Вчера_КовиВак!C:BG, 8, FALSE)</f>
        <v>#N/A</v>
      </c>
      <c r="AI481" s="53" t="e">
        <f>L481-M481-VLOOKUP(C481, Вчера_КовиВак!C:BG, 10, FALSE)</f>
        <v>#N/A</v>
      </c>
      <c r="AJ481" s="53" t="e">
        <f>N481-O481-VLOOKUP(C481, Вчера_КовиВак!C:BG, 12, FALSE)</f>
        <v>#N/A</v>
      </c>
      <c r="AK481" s="53" t="e">
        <f>P481-Q481-VLOOKUP(C481, Вчера_КовиВак!C:BG, 14, FALSE)</f>
        <v>#N/A</v>
      </c>
      <c r="AL481" s="53" t="e">
        <f>R481-S481-VLOOKUP(C481, Вчера_КовиВак!C:BG, 16, FALSE)</f>
        <v>#N/A</v>
      </c>
      <c r="AM481" s="53" t="e">
        <f>T481-U481-VLOOKUP(C481, Вчера_КовиВак!C:BG, 18, FALSE)</f>
        <v>#N/A</v>
      </c>
      <c r="AN481" s="53" t="e">
        <f>V481-W481-VLOOKUP(C481, Вчера_КовиВак!C:BG, 20, FALSE)</f>
        <v>#N/A</v>
      </c>
      <c r="AO481" s="53" t="e">
        <f>X481-Y481-VLOOKUP(C481, Вчера_КовиВак!C:BG, 22, FALSE)</f>
        <v>#N/A</v>
      </c>
      <c r="AP481" s="53" t="e">
        <f>VLOOKUP(C481, Вчера_КовиВак!C:BG, 24, FALSE)+E481*2-U481-W481-Y481-Z481</f>
        <v>#N/A</v>
      </c>
    </row>
    <row r="482" spans="1:42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IF(ISNA(VLOOKUP(C482,Вчера_КовиВак!C:C, 1, FALSE)),"ошибка",0)</f>
        <v>ошибка</v>
      </c>
      <c r="AD482" s="55"/>
      <c r="AE482" s="53" t="e">
        <f>D482-E482-VLOOKUP(C482, Вчера_КовиВак!C:BG, 2, FALSE)</f>
        <v>#N/A</v>
      </c>
      <c r="AF482" s="53" t="e">
        <f>F482-G482-VLOOKUP(C482, Вчера_КовиВак!C:BG, 4, FALSE)</f>
        <v>#N/A</v>
      </c>
      <c r="AG482" s="53" t="e">
        <f>H482-I482-VLOOKUP(C482, Вчера_КовиВак!C:BG, 6, FALSE)</f>
        <v>#N/A</v>
      </c>
      <c r="AH482" s="53" t="e">
        <f>J482-K482-VLOOKUP(C482, Вчера_КовиВак!C:BG, 8, FALSE)</f>
        <v>#N/A</v>
      </c>
      <c r="AI482" s="53" t="e">
        <f>L482-M482-VLOOKUP(C482, Вчера_КовиВак!C:BG, 10, FALSE)</f>
        <v>#N/A</v>
      </c>
      <c r="AJ482" s="53" t="e">
        <f>N482-O482-VLOOKUP(C482, Вчера_КовиВак!C:BG, 12, FALSE)</f>
        <v>#N/A</v>
      </c>
      <c r="AK482" s="53" t="e">
        <f>P482-Q482-VLOOKUP(C482, Вчера_КовиВак!C:BG, 14, FALSE)</f>
        <v>#N/A</v>
      </c>
      <c r="AL482" s="53" t="e">
        <f>R482-S482-VLOOKUP(C482, Вчера_КовиВак!C:BG, 16, FALSE)</f>
        <v>#N/A</v>
      </c>
      <c r="AM482" s="53" t="e">
        <f>T482-U482-VLOOKUP(C482, Вчера_КовиВак!C:BG, 18, FALSE)</f>
        <v>#N/A</v>
      </c>
      <c r="AN482" s="53" t="e">
        <f>V482-W482-VLOOKUP(C482, Вчера_КовиВак!C:BG, 20, FALSE)</f>
        <v>#N/A</v>
      </c>
      <c r="AO482" s="53" t="e">
        <f>X482-Y482-VLOOKUP(C482, Вчера_КовиВак!C:BG, 22, FALSE)</f>
        <v>#N/A</v>
      </c>
      <c r="AP482" s="53" t="e">
        <f>VLOOKUP(C482, Вчера_КовиВак!C:BG, 24, FALSE)+E482*2-U482-W482-Y482-Z482</f>
        <v>#N/A</v>
      </c>
    </row>
    <row r="483" spans="1:42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IF(ISNA(VLOOKUP(C483,Вчера_КовиВак!C:C, 1, FALSE)),"ошибка",0)</f>
        <v>ошибка</v>
      </c>
      <c r="AD483" s="55"/>
      <c r="AE483" s="53" t="e">
        <f>D483-E483-VLOOKUP(C483, Вчера_КовиВак!C:BG, 2, FALSE)</f>
        <v>#N/A</v>
      </c>
      <c r="AF483" s="53" t="e">
        <f>F483-G483-VLOOKUP(C483, Вчера_КовиВак!C:BG, 4, FALSE)</f>
        <v>#N/A</v>
      </c>
      <c r="AG483" s="53" t="e">
        <f>H483-I483-VLOOKUP(C483, Вчера_КовиВак!C:BG, 6, FALSE)</f>
        <v>#N/A</v>
      </c>
      <c r="AH483" s="53" t="e">
        <f>J483-K483-VLOOKUP(C483, Вчера_КовиВак!C:BG, 8, FALSE)</f>
        <v>#N/A</v>
      </c>
      <c r="AI483" s="53" t="e">
        <f>L483-M483-VLOOKUP(C483, Вчера_КовиВак!C:BG, 10, FALSE)</f>
        <v>#N/A</v>
      </c>
      <c r="AJ483" s="53" t="e">
        <f>N483-O483-VLOOKUP(C483, Вчера_КовиВак!C:BG, 12, FALSE)</f>
        <v>#N/A</v>
      </c>
      <c r="AK483" s="53" t="e">
        <f>P483-Q483-VLOOKUP(C483, Вчера_КовиВак!C:BG, 14, FALSE)</f>
        <v>#N/A</v>
      </c>
      <c r="AL483" s="53" t="e">
        <f>R483-S483-VLOOKUP(C483, Вчера_КовиВак!C:BG, 16, FALSE)</f>
        <v>#N/A</v>
      </c>
      <c r="AM483" s="53" t="e">
        <f>T483-U483-VLOOKUP(C483, Вчера_КовиВак!C:BG, 18, FALSE)</f>
        <v>#N/A</v>
      </c>
      <c r="AN483" s="53" t="e">
        <f>V483-W483-VLOOKUP(C483, Вчера_КовиВак!C:BG, 20, FALSE)</f>
        <v>#N/A</v>
      </c>
      <c r="AO483" s="53" t="e">
        <f>X483-Y483-VLOOKUP(C483, Вчера_КовиВак!C:BG, 22, FALSE)</f>
        <v>#N/A</v>
      </c>
      <c r="AP483" s="53" t="e">
        <f>VLOOKUP(C483, Вчера_КовиВак!C:BG, 24, FALSE)+E483*2-U483-W483-Y483-Z483</f>
        <v>#N/A</v>
      </c>
    </row>
    <row r="484" spans="1:42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IF(ISNA(VLOOKUP(C484,Вчера_КовиВак!C:C, 1, FALSE)),"ошибка",0)</f>
        <v>ошибка</v>
      </c>
      <c r="AD484" s="55"/>
      <c r="AE484" s="53" t="e">
        <f>D484-E484-VLOOKUP(C484, Вчера_КовиВак!C:BG, 2, FALSE)</f>
        <v>#N/A</v>
      </c>
      <c r="AF484" s="53" t="e">
        <f>F484-G484-VLOOKUP(C484, Вчера_КовиВак!C:BG, 4, FALSE)</f>
        <v>#N/A</v>
      </c>
      <c r="AG484" s="53" t="e">
        <f>H484-I484-VLOOKUP(C484, Вчера_КовиВак!C:BG, 6, FALSE)</f>
        <v>#N/A</v>
      </c>
      <c r="AH484" s="53" t="e">
        <f>J484-K484-VLOOKUP(C484, Вчера_КовиВак!C:BG, 8, FALSE)</f>
        <v>#N/A</v>
      </c>
      <c r="AI484" s="53" t="e">
        <f>L484-M484-VLOOKUP(C484, Вчера_КовиВак!C:BG, 10, FALSE)</f>
        <v>#N/A</v>
      </c>
      <c r="AJ484" s="53" t="e">
        <f>N484-O484-VLOOKUP(C484, Вчера_КовиВак!C:BG, 12, FALSE)</f>
        <v>#N/A</v>
      </c>
      <c r="AK484" s="53" t="e">
        <f>P484-Q484-VLOOKUP(C484, Вчера_КовиВак!C:BG, 14, FALSE)</f>
        <v>#N/A</v>
      </c>
      <c r="AL484" s="53" t="e">
        <f>R484-S484-VLOOKUP(C484, Вчера_КовиВак!C:BG, 16, FALSE)</f>
        <v>#N/A</v>
      </c>
      <c r="AM484" s="53" t="e">
        <f>T484-U484-VLOOKUP(C484, Вчера_КовиВак!C:BG, 18, FALSE)</f>
        <v>#N/A</v>
      </c>
      <c r="AN484" s="53" t="e">
        <f>V484-W484-VLOOKUP(C484, Вчера_КовиВак!C:BG, 20, FALSE)</f>
        <v>#N/A</v>
      </c>
      <c r="AO484" s="53" t="e">
        <f>X484-Y484-VLOOKUP(C484, Вчера_КовиВак!C:BG, 22, FALSE)</f>
        <v>#N/A</v>
      </c>
      <c r="AP484" s="53" t="e">
        <f>VLOOKUP(C484, Вчера_КовиВак!C:BG, 24, FALSE)+E484*2-U484-W484-Y484-Z484</f>
        <v>#N/A</v>
      </c>
    </row>
    <row r="485" spans="1:42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IF(ISNA(VLOOKUP(C485,Вчера_КовиВак!C:C, 1, FALSE)),"ошибка",0)</f>
        <v>ошибка</v>
      </c>
      <c r="AD485" s="55"/>
      <c r="AE485" s="53" t="e">
        <f>D485-E485-VLOOKUP(C485, Вчера_КовиВак!C:BG, 2, FALSE)</f>
        <v>#N/A</v>
      </c>
      <c r="AF485" s="53" t="e">
        <f>F485-G485-VLOOKUP(C485, Вчера_КовиВак!C:BG, 4, FALSE)</f>
        <v>#N/A</v>
      </c>
      <c r="AG485" s="53" t="e">
        <f>H485-I485-VLOOKUP(C485, Вчера_КовиВак!C:BG, 6, FALSE)</f>
        <v>#N/A</v>
      </c>
      <c r="AH485" s="53" t="e">
        <f>J485-K485-VLOOKUP(C485, Вчера_КовиВак!C:BG, 8, FALSE)</f>
        <v>#N/A</v>
      </c>
      <c r="AI485" s="53" t="e">
        <f>L485-M485-VLOOKUP(C485, Вчера_КовиВак!C:BG, 10, FALSE)</f>
        <v>#N/A</v>
      </c>
      <c r="AJ485" s="53" t="e">
        <f>N485-O485-VLOOKUP(C485, Вчера_КовиВак!C:BG, 12, FALSE)</f>
        <v>#N/A</v>
      </c>
      <c r="AK485" s="53" t="e">
        <f>P485-Q485-VLOOKUP(C485, Вчера_КовиВак!C:BG, 14, FALSE)</f>
        <v>#N/A</v>
      </c>
      <c r="AL485" s="53" t="e">
        <f>R485-S485-VLOOKUP(C485, Вчера_КовиВак!C:BG, 16, FALSE)</f>
        <v>#N/A</v>
      </c>
      <c r="AM485" s="53" t="e">
        <f>T485-U485-VLOOKUP(C485, Вчера_КовиВак!C:BG, 18, FALSE)</f>
        <v>#N/A</v>
      </c>
      <c r="AN485" s="53" t="e">
        <f>V485-W485-VLOOKUP(C485, Вчера_КовиВак!C:BG, 20, FALSE)</f>
        <v>#N/A</v>
      </c>
      <c r="AO485" s="53" t="e">
        <f>X485-Y485-VLOOKUP(C485, Вчера_КовиВак!C:BG, 22, FALSE)</f>
        <v>#N/A</v>
      </c>
      <c r="AP485" s="53" t="e">
        <f>VLOOKUP(C485, Вчера_КовиВак!C:BG, 24, FALSE)+E485*2-U485-W485-Y485-Z485</f>
        <v>#N/A</v>
      </c>
    </row>
    <row r="486" spans="1:42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IF(ISNA(VLOOKUP(C486,Вчера_КовиВак!C:C, 1, FALSE)),"ошибка",0)</f>
        <v>ошибка</v>
      </c>
      <c r="AD486" s="55"/>
      <c r="AE486" s="53" t="e">
        <f>D486-E486-VLOOKUP(C486, Вчера_КовиВак!C:BG, 2, FALSE)</f>
        <v>#N/A</v>
      </c>
      <c r="AF486" s="53" t="e">
        <f>F486-G486-VLOOKUP(C486, Вчера_КовиВак!C:BG, 4, FALSE)</f>
        <v>#N/A</v>
      </c>
      <c r="AG486" s="53" t="e">
        <f>H486-I486-VLOOKUP(C486, Вчера_КовиВак!C:BG, 6, FALSE)</f>
        <v>#N/A</v>
      </c>
      <c r="AH486" s="53" t="e">
        <f>J486-K486-VLOOKUP(C486, Вчера_КовиВак!C:BG, 8, FALSE)</f>
        <v>#N/A</v>
      </c>
      <c r="AI486" s="53" t="e">
        <f>L486-M486-VLOOKUP(C486, Вчера_КовиВак!C:BG, 10, FALSE)</f>
        <v>#N/A</v>
      </c>
      <c r="AJ486" s="53" t="e">
        <f>N486-O486-VLOOKUP(C486, Вчера_КовиВак!C:BG, 12, FALSE)</f>
        <v>#N/A</v>
      </c>
      <c r="AK486" s="53" t="e">
        <f>P486-Q486-VLOOKUP(C486, Вчера_КовиВак!C:BG, 14, FALSE)</f>
        <v>#N/A</v>
      </c>
      <c r="AL486" s="53" t="e">
        <f>R486-S486-VLOOKUP(C486, Вчера_КовиВак!C:BG, 16, FALSE)</f>
        <v>#N/A</v>
      </c>
      <c r="AM486" s="53" t="e">
        <f>T486-U486-VLOOKUP(C486, Вчера_КовиВак!C:BG, 18, FALSE)</f>
        <v>#N/A</v>
      </c>
      <c r="AN486" s="53" t="e">
        <f>V486-W486-VLOOKUP(C486, Вчера_КовиВак!C:BG, 20, FALSE)</f>
        <v>#N/A</v>
      </c>
      <c r="AO486" s="53" t="e">
        <f>X486-Y486-VLOOKUP(C486, Вчера_КовиВак!C:BG, 22, FALSE)</f>
        <v>#N/A</v>
      </c>
      <c r="AP486" s="53" t="e">
        <f>VLOOKUP(C486, Вчера_КовиВак!C:BG, 24, FALSE)+E486*2-U486-W486-Y486-Z486</f>
        <v>#N/A</v>
      </c>
    </row>
    <row r="487" spans="1:42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IF(ISNA(VLOOKUP(C487,Вчера_КовиВак!C:C, 1, FALSE)),"ошибка",0)</f>
        <v>ошибка</v>
      </c>
      <c r="AD487" s="55"/>
      <c r="AE487" s="53" t="e">
        <f>D487-E487-VLOOKUP(C487, Вчера_КовиВак!C:BG, 2, FALSE)</f>
        <v>#N/A</v>
      </c>
      <c r="AF487" s="53" t="e">
        <f>F487-G487-VLOOKUP(C487, Вчера_КовиВак!C:BG, 4, FALSE)</f>
        <v>#N/A</v>
      </c>
      <c r="AG487" s="53" t="e">
        <f>H487-I487-VLOOKUP(C487, Вчера_КовиВак!C:BG, 6, FALSE)</f>
        <v>#N/A</v>
      </c>
      <c r="AH487" s="53" t="e">
        <f>J487-K487-VLOOKUP(C487, Вчера_КовиВак!C:BG, 8, FALSE)</f>
        <v>#N/A</v>
      </c>
      <c r="AI487" s="53" t="e">
        <f>L487-M487-VLOOKUP(C487, Вчера_КовиВак!C:BG, 10, FALSE)</f>
        <v>#N/A</v>
      </c>
      <c r="AJ487" s="53" t="e">
        <f>N487-O487-VLOOKUP(C487, Вчера_КовиВак!C:BG, 12, FALSE)</f>
        <v>#N/A</v>
      </c>
      <c r="AK487" s="53" t="e">
        <f>P487-Q487-VLOOKUP(C487, Вчера_КовиВак!C:BG, 14, FALSE)</f>
        <v>#N/A</v>
      </c>
      <c r="AL487" s="53" t="e">
        <f>R487-S487-VLOOKUP(C487, Вчера_КовиВак!C:BG, 16, FALSE)</f>
        <v>#N/A</v>
      </c>
      <c r="AM487" s="53" t="e">
        <f>T487-U487-VLOOKUP(C487, Вчера_КовиВак!C:BG, 18, FALSE)</f>
        <v>#N/A</v>
      </c>
      <c r="AN487" s="53" t="e">
        <f>V487-W487-VLOOKUP(C487, Вчера_КовиВак!C:BG, 20, FALSE)</f>
        <v>#N/A</v>
      </c>
      <c r="AO487" s="53" t="e">
        <f>X487-Y487-VLOOKUP(C487, Вчера_КовиВак!C:BG, 22, FALSE)</f>
        <v>#N/A</v>
      </c>
      <c r="AP487" s="53" t="e">
        <f>VLOOKUP(C487, Вчера_КовиВак!C:BG, 24, FALSE)+E487*2-U487-W487-Y487-Z487</f>
        <v>#N/A</v>
      </c>
    </row>
    <row r="488" spans="1:42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IF(ISNA(VLOOKUP(C488,Вчера_КовиВак!C:C, 1, FALSE)),"ошибка",0)</f>
        <v>ошибка</v>
      </c>
      <c r="AD488" s="55"/>
      <c r="AE488" s="53" t="e">
        <f>D488-E488-VLOOKUP(C488, Вчера_КовиВак!C:BG, 2, FALSE)</f>
        <v>#N/A</v>
      </c>
      <c r="AF488" s="53" t="e">
        <f>F488-G488-VLOOKUP(C488, Вчера_КовиВак!C:BG, 4, FALSE)</f>
        <v>#N/A</v>
      </c>
      <c r="AG488" s="53" t="e">
        <f>H488-I488-VLOOKUP(C488, Вчера_КовиВак!C:BG, 6, FALSE)</f>
        <v>#N/A</v>
      </c>
      <c r="AH488" s="53" t="e">
        <f>J488-K488-VLOOKUP(C488, Вчера_КовиВак!C:BG, 8, FALSE)</f>
        <v>#N/A</v>
      </c>
      <c r="AI488" s="53" t="e">
        <f>L488-M488-VLOOKUP(C488, Вчера_КовиВак!C:BG, 10, FALSE)</f>
        <v>#N/A</v>
      </c>
      <c r="AJ488" s="53" t="e">
        <f>N488-O488-VLOOKUP(C488, Вчера_КовиВак!C:BG, 12, FALSE)</f>
        <v>#N/A</v>
      </c>
      <c r="AK488" s="53" t="e">
        <f>P488-Q488-VLOOKUP(C488, Вчера_КовиВак!C:BG, 14, FALSE)</f>
        <v>#N/A</v>
      </c>
      <c r="AL488" s="53" t="e">
        <f>R488-S488-VLOOKUP(C488, Вчера_КовиВак!C:BG, 16, FALSE)</f>
        <v>#N/A</v>
      </c>
      <c r="AM488" s="53" t="e">
        <f>T488-U488-VLOOKUP(C488, Вчера_КовиВак!C:BG, 18, FALSE)</f>
        <v>#N/A</v>
      </c>
      <c r="AN488" s="53" t="e">
        <f>V488-W488-VLOOKUP(C488, Вчера_КовиВак!C:BG, 20, FALSE)</f>
        <v>#N/A</v>
      </c>
      <c r="AO488" s="53" t="e">
        <f>X488-Y488-VLOOKUP(C488, Вчера_КовиВак!C:BG, 22, FALSE)</f>
        <v>#N/A</v>
      </c>
      <c r="AP488" s="53" t="e">
        <f>VLOOKUP(C488, Вчера_КовиВак!C:BG, 24, FALSE)+E488*2-U488-W488-Y488-Z488</f>
        <v>#N/A</v>
      </c>
    </row>
    <row r="489" spans="1:42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IF(ISNA(VLOOKUP(C489,Вчера_КовиВак!C:C, 1, FALSE)),"ошибка",0)</f>
        <v>ошибка</v>
      </c>
      <c r="AD489" s="55"/>
      <c r="AE489" s="53" t="e">
        <f>D489-E489-VLOOKUP(C489, Вчера_КовиВак!C:BG, 2, FALSE)</f>
        <v>#N/A</v>
      </c>
      <c r="AF489" s="53" t="e">
        <f>F489-G489-VLOOKUP(C489, Вчера_КовиВак!C:BG, 4, FALSE)</f>
        <v>#N/A</v>
      </c>
      <c r="AG489" s="53" t="e">
        <f>H489-I489-VLOOKUP(C489, Вчера_КовиВак!C:BG, 6, FALSE)</f>
        <v>#N/A</v>
      </c>
      <c r="AH489" s="53" t="e">
        <f>J489-K489-VLOOKUP(C489, Вчера_КовиВак!C:BG, 8, FALSE)</f>
        <v>#N/A</v>
      </c>
      <c r="AI489" s="53" t="e">
        <f>L489-M489-VLOOKUP(C489, Вчера_КовиВак!C:BG, 10, FALSE)</f>
        <v>#N/A</v>
      </c>
      <c r="AJ489" s="53" t="e">
        <f>N489-O489-VLOOKUP(C489, Вчера_КовиВак!C:BG, 12, FALSE)</f>
        <v>#N/A</v>
      </c>
      <c r="AK489" s="53" t="e">
        <f>P489-Q489-VLOOKUP(C489, Вчера_КовиВак!C:BG, 14, FALSE)</f>
        <v>#N/A</v>
      </c>
      <c r="AL489" s="53" t="e">
        <f>R489-S489-VLOOKUP(C489, Вчера_КовиВак!C:BG, 16, FALSE)</f>
        <v>#N/A</v>
      </c>
      <c r="AM489" s="53" t="e">
        <f>T489-U489-VLOOKUP(C489, Вчера_КовиВак!C:BG, 18, FALSE)</f>
        <v>#N/A</v>
      </c>
      <c r="AN489" s="53" t="e">
        <f>V489-W489-VLOOKUP(C489, Вчера_КовиВак!C:BG, 20, FALSE)</f>
        <v>#N/A</v>
      </c>
      <c r="AO489" s="53" t="e">
        <f>X489-Y489-VLOOKUP(C489, Вчера_КовиВак!C:BG, 22, FALSE)</f>
        <v>#N/A</v>
      </c>
      <c r="AP489" s="53" t="e">
        <f>VLOOKUP(C489, Вчера_КовиВак!C:BG, 24, FALSE)+E489*2-U489-W489-Y489-Z489</f>
        <v>#N/A</v>
      </c>
    </row>
    <row r="490" spans="1:42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IF(ISNA(VLOOKUP(C490,Вчера_КовиВак!C:C, 1, FALSE)),"ошибка",0)</f>
        <v>ошибка</v>
      </c>
      <c r="AD490" s="55"/>
      <c r="AE490" s="53" t="e">
        <f>D490-E490-VLOOKUP(C490, Вчера_КовиВак!C:BG, 2, FALSE)</f>
        <v>#N/A</v>
      </c>
      <c r="AF490" s="53" t="e">
        <f>F490-G490-VLOOKUP(C490, Вчера_КовиВак!C:BG, 4, FALSE)</f>
        <v>#N/A</v>
      </c>
      <c r="AG490" s="53" t="e">
        <f>H490-I490-VLOOKUP(C490, Вчера_КовиВак!C:BG, 6, FALSE)</f>
        <v>#N/A</v>
      </c>
      <c r="AH490" s="53" t="e">
        <f>J490-K490-VLOOKUP(C490, Вчера_КовиВак!C:BG, 8, FALSE)</f>
        <v>#N/A</v>
      </c>
      <c r="AI490" s="53" t="e">
        <f>L490-M490-VLOOKUP(C490, Вчера_КовиВак!C:BG, 10, FALSE)</f>
        <v>#N/A</v>
      </c>
      <c r="AJ490" s="53" t="e">
        <f>N490-O490-VLOOKUP(C490, Вчера_КовиВак!C:BG, 12, FALSE)</f>
        <v>#N/A</v>
      </c>
      <c r="AK490" s="53" t="e">
        <f>P490-Q490-VLOOKUP(C490, Вчера_КовиВак!C:BG, 14, FALSE)</f>
        <v>#N/A</v>
      </c>
      <c r="AL490" s="53" t="e">
        <f>R490-S490-VLOOKUP(C490, Вчера_КовиВак!C:BG, 16, FALSE)</f>
        <v>#N/A</v>
      </c>
      <c r="AM490" s="53" t="e">
        <f>T490-U490-VLOOKUP(C490, Вчера_КовиВак!C:BG, 18, FALSE)</f>
        <v>#N/A</v>
      </c>
      <c r="AN490" s="53" t="e">
        <f>V490-W490-VLOOKUP(C490, Вчера_КовиВак!C:BG, 20, FALSE)</f>
        <v>#N/A</v>
      </c>
      <c r="AO490" s="53" t="e">
        <f>X490-Y490-VLOOKUP(C490, Вчера_КовиВак!C:BG, 22, FALSE)</f>
        <v>#N/A</v>
      </c>
      <c r="AP490" s="53" t="e">
        <f>VLOOKUP(C490, Вчера_КовиВак!C:BG, 24, FALSE)+E490*2-U490-W490-Y490-Z490</f>
        <v>#N/A</v>
      </c>
    </row>
    <row r="491" spans="1:42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IF(ISNA(VLOOKUP(C491,Вчера_КовиВак!C:C, 1, FALSE)),"ошибка",0)</f>
        <v>ошибка</v>
      </c>
      <c r="AD491" s="55"/>
      <c r="AE491" s="53" t="e">
        <f>D491-E491-VLOOKUP(C491, Вчера_КовиВак!C:BG, 2, FALSE)</f>
        <v>#N/A</v>
      </c>
      <c r="AF491" s="53" t="e">
        <f>F491-G491-VLOOKUP(C491, Вчера_КовиВак!C:BG, 4, FALSE)</f>
        <v>#N/A</v>
      </c>
      <c r="AG491" s="53" t="e">
        <f>H491-I491-VLOOKUP(C491, Вчера_КовиВак!C:BG, 6, FALSE)</f>
        <v>#N/A</v>
      </c>
      <c r="AH491" s="53" t="e">
        <f>J491-K491-VLOOKUP(C491, Вчера_КовиВак!C:BG, 8, FALSE)</f>
        <v>#N/A</v>
      </c>
      <c r="AI491" s="53" t="e">
        <f>L491-M491-VLOOKUP(C491, Вчера_КовиВак!C:BG, 10, FALSE)</f>
        <v>#N/A</v>
      </c>
      <c r="AJ491" s="53" t="e">
        <f>N491-O491-VLOOKUP(C491, Вчера_КовиВак!C:BG, 12, FALSE)</f>
        <v>#N/A</v>
      </c>
      <c r="AK491" s="53" t="e">
        <f>P491-Q491-VLOOKUP(C491, Вчера_КовиВак!C:BG, 14, FALSE)</f>
        <v>#N/A</v>
      </c>
      <c r="AL491" s="53" t="e">
        <f>R491-S491-VLOOKUP(C491, Вчера_КовиВак!C:BG, 16, FALSE)</f>
        <v>#N/A</v>
      </c>
      <c r="AM491" s="53" t="e">
        <f>T491-U491-VLOOKUP(C491, Вчера_КовиВак!C:BG, 18, FALSE)</f>
        <v>#N/A</v>
      </c>
      <c r="AN491" s="53" t="e">
        <f>V491-W491-VLOOKUP(C491, Вчера_КовиВак!C:BG, 20, FALSE)</f>
        <v>#N/A</v>
      </c>
      <c r="AO491" s="53" t="e">
        <f>X491-Y491-VLOOKUP(C491, Вчера_КовиВак!C:BG, 22, FALSE)</f>
        <v>#N/A</v>
      </c>
      <c r="AP491" s="53" t="e">
        <f>VLOOKUP(C491, Вчера_КовиВак!C:BG, 24, FALSE)+E491*2-U491-W491-Y491-Z491</f>
        <v>#N/A</v>
      </c>
    </row>
    <row r="492" spans="1:42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IF(ISNA(VLOOKUP(C492,Вчера_КовиВак!C:C, 1, FALSE)),"ошибка",0)</f>
        <v>ошибка</v>
      </c>
      <c r="AD492" s="55"/>
      <c r="AE492" s="53" t="e">
        <f>D492-E492-VLOOKUP(C492, Вчера_КовиВак!C:BG, 2, FALSE)</f>
        <v>#N/A</v>
      </c>
      <c r="AF492" s="53" t="e">
        <f>F492-G492-VLOOKUP(C492, Вчера_КовиВак!C:BG, 4, FALSE)</f>
        <v>#N/A</v>
      </c>
      <c r="AG492" s="53" t="e">
        <f>H492-I492-VLOOKUP(C492, Вчера_КовиВак!C:BG, 6, FALSE)</f>
        <v>#N/A</v>
      </c>
      <c r="AH492" s="53" t="e">
        <f>J492-K492-VLOOKUP(C492, Вчера_КовиВак!C:BG, 8, FALSE)</f>
        <v>#N/A</v>
      </c>
      <c r="AI492" s="53" t="e">
        <f>L492-M492-VLOOKUP(C492, Вчера_КовиВак!C:BG, 10, FALSE)</f>
        <v>#N/A</v>
      </c>
      <c r="AJ492" s="53" t="e">
        <f>N492-O492-VLOOKUP(C492, Вчера_КовиВак!C:BG, 12, FALSE)</f>
        <v>#N/A</v>
      </c>
      <c r="AK492" s="53" t="e">
        <f>P492-Q492-VLOOKUP(C492, Вчера_КовиВак!C:BG, 14, FALSE)</f>
        <v>#N/A</v>
      </c>
      <c r="AL492" s="53" t="e">
        <f>R492-S492-VLOOKUP(C492, Вчера_КовиВак!C:BG, 16, FALSE)</f>
        <v>#N/A</v>
      </c>
      <c r="AM492" s="53" t="e">
        <f>T492-U492-VLOOKUP(C492, Вчера_КовиВак!C:BG, 18, FALSE)</f>
        <v>#N/A</v>
      </c>
      <c r="AN492" s="53" t="e">
        <f>V492-W492-VLOOKUP(C492, Вчера_КовиВак!C:BG, 20, FALSE)</f>
        <v>#N/A</v>
      </c>
      <c r="AO492" s="53" t="e">
        <f>X492-Y492-VLOOKUP(C492, Вчера_КовиВак!C:BG, 22, FALSE)</f>
        <v>#N/A</v>
      </c>
      <c r="AP492" s="53" t="e">
        <f>VLOOKUP(C492, Вчера_КовиВак!C:BG, 24, FALSE)+E492*2-U492-W492-Y492-Z492</f>
        <v>#N/A</v>
      </c>
    </row>
    <row r="493" spans="1:42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IF(ISNA(VLOOKUP(C493,Вчера_КовиВак!C:C, 1, FALSE)),"ошибка",0)</f>
        <v>ошибка</v>
      </c>
      <c r="AD493" s="55"/>
      <c r="AE493" s="53" t="e">
        <f>D493-E493-VLOOKUP(C493, Вчера_КовиВак!C:BG, 2, FALSE)</f>
        <v>#N/A</v>
      </c>
      <c r="AF493" s="53" t="e">
        <f>F493-G493-VLOOKUP(C493, Вчера_КовиВак!C:BG, 4, FALSE)</f>
        <v>#N/A</v>
      </c>
      <c r="AG493" s="53" t="e">
        <f>H493-I493-VLOOKUP(C493, Вчера_КовиВак!C:BG, 6, FALSE)</f>
        <v>#N/A</v>
      </c>
      <c r="AH493" s="53" t="e">
        <f>J493-K493-VLOOKUP(C493, Вчера_КовиВак!C:BG, 8, FALSE)</f>
        <v>#N/A</v>
      </c>
      <c r="AI493" s="53" t="e">
        <f>L493-M493-VLOOKUP(C493, Вчера_КовиВак!C:BG, 10, FALSE)</f>
        <v>#N/A</v>
      </c>
      <c r="AJ493" s="53" t="e">
        <f>N493-O493-VLOOKUP(C493, Вчера_КовиВак!C:BG, 12, FALSE)</f>
        <v>#N/A</v>
      </c>
      <c r="AK493" s="53" t="e">
        <f>P493-Q493-VLOOKUP(C493, Вчера_КовиВак!C:BG, 14, FALSE)</f>
        <v>#N/A</v>
      </c>
      <c r="AL493" s="53" t="e">
        <f>R493-S493-VLOOKUP(C493, Вчера_КовиВак!C:BG, 16, FALSE)</f>
        <v>#N/A</v>
      </c>
      <c r="AM493" s="53" t="e">
        <f>T493-U493-VLOOKUP(C493, Вчера_КовиВак!C:BG, 18, FALSE)</f>
        <v>#N/A</v>
      </c>
      <c r="AN493" s="53" t="e">
        <f>V493-W493-VLOOKUP(C493, Вчера_КовиВак!C:BG, 20, FALSE)</f>
        <v>#N/A</v>
      </c>
      <c r="AO493" s="53" t="e">
        <f>X493-Y493-VLOOKUP(C493, Вчера_КовиВак!C:BG, 22, FALSE)</f>
        <v>#N/A</v>
      </c>
      <c r="AP493" s="53" t="e">
        <f>VLOOKUP(C493, Вчера_КовиВак!C:BG, 24, FALSE)+E493*2-U493-W493-Y493-Z493</f>
        <v>#N/A</v>
      </c>
    </row>
    <row r="494" spans="1:42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IF(ISNA(VLOOKUP(C494,Вчера_КовиВак!C:C, 1, FALSE)),"ошибка",0)</f>
        <v>ошибка</v>
      </c>
      <c r="AD494" s="55"/>
      <c r="AE494" s="53" t="e">
        <f>D494-E494-VLOOKUP(C494, Вчера_КовиВак!C:BG, 2, FALSE)</f>
        <v>#N/A</v>
      </c>
      <c r="AF494" s="53" t="e">
        <f>F494-G494-VLOOKUP(C494, Вчера_КовиВак!C:BG, 4, FALSE)</f>
        <v>#N/A</v>
      </c>
      <c r="AG494" s="53" t="e">
        <f>H494-I494-VLOOKUP(C494, Вчера_КовиВак!C:BG, 6, FALSE)</f>
        <v>#N/A</v>
      </c>
      <c r="AH494" s="53" t="e">
        <f>J494-K494-VLOOKUP(C494, Вчера_КовиВак!C:BG, 8, FALSE)</f>
        <v>#N/A</v>
      </c>
      <c r="AI494" s="53" t="e">
        <f>L494-M494-VLOOKUP(C494, Вчера_КовиВак!C:BG, 10, FALSE)</f>
        <v>#N/A</v>
      </c>
      <c r="AJ494" s="53" t="e">
        <f>N494-O494-VLOOKUP(C494, Вчера_КовиВак!C:BG, 12, FALSE)</f>
        <v>#N/A</v>
      </c>
      <c r="AK494" s="53" t="e">
        <f>P494-Q494-VLOOKUP(C494, Вчера_КовиВак!C:BG, 14, FALSE)</f>
        <v>#N/A</v>
      </c>
      <c r="AL494" s="53" t="e">
        <f>R494-S494-VLOOKUP(C494, Вчера_КовиВак!C:BG, 16, FALSE)</f>
        <v>#N/A</v>
      </c>
      <c r="AM494" s="53" t="e">
        <f>T494-U494-VLOOKUP(C494, Вчера_КовиВак!C:BG, 18, FALSE)</f>
        <v>#N/A</v>
      </c>
      <c r="AN494" s="53" t="e">
        <f>V494-W494-VLOOKUP(C494, Вчера_КовиВак!C:BG, 20, FALSE)</f>
        <v>#N/A</v>
      </c>
      <c r="AO494" s="53" t="e">
        <f>X494-Y494-VLOOKUP(C494, Вчера_КовиВак!C:BG, 22, FALSE)</f>
        <v>#N/A</v>
      </c>
      <c r="AP494" s="53" t="e">
        <f>VLOOKUP(C494, Вчера_КовиВак!C:BG, 24, FALSE)+E494*2-U494-W494-Y494-Z494</f>
        <v>#N/A</v>
      </c>
    </row>
    <row r="495" spans="1:42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IF(ISNA(VLOOKUP(C495,Вчера_КовиВак!C:C, 1, FALSE)),"ошибка",0)</f>
        <v>ошибка</v>
      </c>
      <c r="AD495" s="55"/>
      <c r="AE495" s="53" t="e">
        <f>D495-E495-VLOOKUP(C495, Вчера_КовиВак!C:BG, 2, FALSE)</f>
        <v>#N/A</v>
      </c>
      <c r="AF495" s="53" t="e">
        <f>F495-G495-VLOOKUP(C495, Вчера_КовиВак!C:BG, 4, FALSE)</f>
        <v>#N/A</v>
      </c>
      <c r="AG495" s="53" t="e">
        <f>H495-I495-VLOOKUP(C495, Вчера_КовиВак!C:BG, 6, FALSE)</f>
        <v>#N/A</v>
      </c>
      <c r="AH495" s="53" t="e">
        <f>J495-K495-VLOOKUP(C495, Вчера_КовиВак!C:BG, 8, FALSE)</f>
        <v>#N/A</v>
      </c>
      <c r="AI495" s="53" t="e">
        <f>L495-M495-VLOOKUP(C495, Вчера_КовиВак!C:BG, 10, FALSE)</f>
        <v>#N/A</v>
      </c>
      <c r="AJ495" s="53" t="e">
        <f>N495-O495-VLOOKUP(C495, Вчера_КовиВак!C:BG, 12, FALSE)</f>
        <v>#N/A</v>
      </c>
      <c r="AK495" s="53" t="e">
        <f>P495-Q495-VLOOKUP(C495, Вчера_КовиВак!C:BG, 14, FALSE)</f>
        <v>#N/A</v>
      </c>
      <c r="AL495" s="53" t="e">
        <f>R495-S495-VLOOKUP(C495, Вчера_КовиВак!C:BG, 16, FALSE)</f>
        <v>#N/A</v>
      </c>
      <c r="AM495" s="53" t="e">
        <f>T495-U495-VLOOKUP(C495, Вчера_КовиВак!C:BG, 18, FALSE)</f>
        <v>#N/A</v>
      </c>
      <c r="AN495" s="53" t="e">
        <f>V495-W495-VLOOKUP(C495, Вчера_КовиВак!C:BG, 20, FALSE)</f>
        <v>#N/A</v>
      </c>
      <c r="AO495" s="53" t="e">
        <f>X495-Y495-VLOOKUP(C495, Вчера_КовиВак!C:BG, 22, FALSE)</f>
        <v>#N/A</v>
      </c>
      <c r="AP495" s="53" t="e">
        <f>VLOOKUP(C495, Вчера_КовиВак!C:BG, 24, FALSE)+E495*2-U495-W495-Y495-Z495</f>
        <v>#N/A</v>
      </c>
    </row>
    <row r="496" spans="1:42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IF(ISNA(VLOOKUP(C496,Вчера_КовиВак!C:C, 1, FALSE)),"ошибка",0)</f>
        <v>ошибка</v>
      </c>
      <c r="AD496" s="55"/>
      <c r="AE496" s="53" t="e">
        <f>D496-E496-VLOOKUP(C496, Вчера_КовиВак!C:BG, 2, FALSE)</f>
        <v>#N/A</v>
      </c>
      <c r="AF496" s="53" t="e">
        <f>F496-G496-VLOOKUP(C496, Вчера_КовиВак!C:BG, 4, FALSE)</f>
        <v>#N/A</v>
      </c>
      <c r="AG496" s="53" t="e">
        <f>H496-I496-VLOOKUP(C496, Вчера_КовиВак!C:BG, 6, FALSE)</f>
        <v>#N/A</v>
      </c>
      <c r="AH496" s="53" t="e">
        <f>J496-K496-VLOOKUP(C496, Вчера_КовиВак!C:BG, 8, FALSE)</f>
        <v>#N/A</v>
      </c>
      <c r="AI496" s="53" t="e">
        <f>L496-M496-VLOOKUP(C496, Вчера_КовиВак!C:BG, 10, FALSE)</f>
        <v>#N/A</v>
      </c>
      <c r="AJ496" s="53" t="e">
        <f>N496-O496-VLOOKUP(C496, Вчера_КовиВак!C:BG, 12, FALSE)</f>
        <v>#N/A</v>
      </c>
      <c r="AK496" s="53" t="e">
        <f>P496-Q496-VLOOKUP(C496, Вчера_КовиВак!C:BG, 14, FALSE)</f>
        <v>#N/A</v>
      </c>
      <c r="AL496" s="53" t="e">
        <f>R496-S496-VLOOKUP(C496, Вчера_КовиВак!C:BG, 16, FALSE)</f>
        <v>#N/A</v>
      </c>
      <c r="AM496" s="53" t="e">
        <f>T496-U496-VLOOKUP(C496, Вчера_КовиВак!C:BG, 18, FALSE)</f>
        <v>#N/A</v>
      </c>
      <c r="AN496" s="53" t="e">
        <f>V496-W496-VLOOKUP(C496, Вчера_КовиВак!C:BG, 20, FALSE)</f>
        <v>#N/A</v>
      </c>
      <c r="AO496" s="53" t="e">
        <f>X496-Y496-VLOOKUP(C496, Вчера_КовиВак!C:BG, 22, FALSE)</f>
        <v>#N/A</v>
      </c>
      <c r="AP496" s="53" t="e">
        <f>VLOOKUP(C496, Вчера_КовиВак!C:BG, 24, FALSE)+E496*2-U496-W496-Y496-Z496</f>
        <v>#N/A</v>
      </c>
    </row>
    <row r="497" spans="1:42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IF(ISNA(VLOOKUP(C497,Вчера_КовиВак!C:C, 1, FALSE)),"ошибка",0)</f>
        <v>ошибка</v>
      </c>
      <c r="AD497" s="55"/>
      <c r="AE497" s="53" t="e">
        <f>D497-E497-VLOOKUP(C497, Вчера_КовиВак!C:BG, 2, FALSE)</f>
        <v>#N/A</v>
      </c>
      <c r="AF497" s="53" t="e">
        <f>F497-G497-VLOOKUP(C497, Вчера_КовиВак!C:BG, 4, FALSE)</f>
        <v>#N/A</v>
      </c>
      <c r="AG497" s="53" t="e">
        <f>H497-I497-VLOOKUP(C497, Вчера_КовиВак!C:BG, 6, FALSE)</f>
        <v>#N/A</v>
      </c>
      <c r="AH497" s="53" t="e">
        <f>J497-K497-VLOOKUP(C497, Вчера_КовиВак!C:BG, 8, FALSE)</f>
        <v>#N/A</v>
      </c>
      <c r="AI497" s="53" t="e">
        <f>L497-M497-VLOOKUP(C497, Вчера_КовиВак!C:BG, 10, FALSE)</f>
        <v>#N/A</v>
      </c>
      <c r="AJ497" s="53" t="e">
        <f>N497-O497-VLOOKUP(C497, Вчера_КовиВак!C:BG, 12, FALSE)</f>
        <v>#N/A</v>
      </c>
      <c r="AK497" s="53" t="e">
        <f>P497-Q497-VLOOKUP(C497, Вчера_КовиВак!C:BG, 14, FALSE)</f>
        <v>#N/A</v>
      </c>
      <c r="AL497" s="53" t="e">
        <f>R497-S497-VLOOKUP(C497, Вчера_КовиВак!C:BG, 16, FALSE)</f>
        <v>#N/A</v>
      </c>
      <c r="AM497" s="53" t="e">
        <f>T497-U497-VLOOKUP(C497, Вчера_КовиВак!C:BG, 18, FALSE)</f>
        <v>#N/A</v>
      </c>
      <c r="AN497" s="53" t="e">
        <f>V497-W497-VLOOKUP(C497, Вчера_КовиВак!C:BG, 20, FALSE)</f>
        <v>#N/A</v>
      </c>
      <c r="AO497" s="53" t="e">
        <f>X497-Y497-VLOOKUP(C497, Вчера_КовиВак!C:BG, 22, FALSE)</f>
        <v>#N/A</v>
      </c>
      <c r="AP497" s="53" t="e">
        <f>VLOOKUP(C497, Вчера_КовиВак!C:BG, 24, FALSE)+E497*2-U497-W497-Y497-Z497</f>
        <v>#N/A</v>
      </c>
    </row>
    <row r="498" spans="1:42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IF(ISNA(VLOOKUP(C498,Вчера_КовиВак!C:C, 1, FALSE)),"ошибка",0)</f>
        <v>ошибка</v>
      </c>
      <c r="AD498" s="55"/>
      <c r="AE498" s="53" t="e">
        <f>D498-E498-VLOOKUP(C498, Вчера_КовиВак!C:BG, 2, FALSE)</f>
        <v>#N/A</v>
      </c>
      <c r="AF498" s="53" t="e">
        <f>F498-G498-VLOOKUP(C498, Вчера_КовиВак!C:BG, 4, FALSE)</f>
        <v>#N/A</v>
      </c>
      <c r="AG498" s="53" t="e">
        <f>H498-I498-VLOOKUP(C498, Вчера_КовиВак!C:BG, 6, FALSE)</f>
        <v>#N/A</v>
      </c>
      <c r="AH498" s="53" t="e">
        <f>J498-K498-VLOOKUP(C498, Вчера_КовиВак!C:BG, 8, FALSE)</f>
        <v>#N/A</v>
      </c>
      <c r="AI498" s="53" t="e">
        <f>L498-M498-VLOOKUP(C498, Вчера_КовиВак!C:BG, 10, FALSE)</f>
        <v>#N/A</v>
      </c>
      <c r="AJ498" s="53" t="e">
        <f>N498-O498-VLOOKUP(C498, Вчера_КовиВак!C:BG, 12, FALSE)</f>
        <v>#N/A</v>
      </c>
      <c r="AK498" s="53" t="e">
        <f>P498-Q498-VLOOKUP(C498, Вчера_КовиВак!C:BG, 14, FALSE)</f>
        <v>#N/A</v>
      </c>
      <c r="AL498" s="53" t="e">
        <f>R498-S498-VLOOKUP(C498, Вчера_КовиВак!C:BG, 16, FALSE)</f>
        <v>#N/A</v>
      </c>
      <c r="AM498" s="53" t="e">
        <f>T498-U498-VLOOKUP(C498, Вчера_КовиВак!C:BG, 18, FALSE)</f>
        <v>#N/A</v>
      </c>
      <c r="AN498" s="53" t="e">
        <f>V498-W498-VLOOKUP(C498, Вчера_КовиВак!C:BG, 20, FALSE)</f>
        <v>#N/A</v>
      </c>
      <c r="AO498" s="53" t="e">
        <f>X498-Y498-VLOOKUP(C498, Вчера_КовиВак!C:BG, 22, FALSE)</f>
        <v>#N/A</v>
      </c>
      <c r="AP498" s="53" t="e">
        <f>VLOOKUP(C498, Вчера_КовиВак!C:BG, 24, FALSE)+E498*2-U498-W498-Y498-Z498</f>
        <v>#N/A</v>
      </c>
    </row>
    <row r="499" spans="1:42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IF(ISNA(VLOOKUP(C499,Вчера_КовиВак!C:C, 1, FALSE)),"ошибка",0)</f>
        <v>ошибка</v>
      </c>
      <c r="AD499" s="55"/>
      <c r="AE499" s="53" t="e">
        <f>D499-E499-VLOOKUP(C499, Вчера_КовиВак!C:BG, 2, FALSE)</f>
        <v>#N/A</v>
      </c>
      <c r="AF499" s="53" t="e">
        <f>F499-G499-VLOOKUP(C499, Вчера_КовиВак!C:BG, 4, FALSE)</f>
        <v>#N/A</v>
      </c>
      <c r="AG499" s="53" t="e">
        <f>H499-I499-VLOOKUP(C499, Вчера_КовиВак!C:BG, 6, FALSE)</f>
        <v>#N/A</v>
      </c>
      <c r="AH499" s="53" t="e">
        <f>J499-K499-VLOOKUP(C499, Вчера_КовиВак!C:BG, 8, FALSE)</f>
        <v>#N/A</v>
      </c>
      <c r="AI499" s="53" t="e">
        <f>L499-M499-VLOOKUP(C499, Вчера_КовиВак!C:BG, 10, FALSE)</f>
        <v>#N/A</v>
      </c>
      <c r="AJ499" s="53" t="e">
        <f>N499-O499-VLOOKUP(C499, Вчера_КовиВак!C:BG, 12, FALSE)</f>
        <v>#N/A</v>
      </c>
      <c r="AK499" s="53" t="e">
        <f>P499-Q499-VLOOKUP(C499, Вчера_КовиВак!C:BG, 14, FALSE)</f>
        <v>#N/A</v>
      </c>
      <c r="AL499" s="53" t="e">
        <f>R499-S499-VLOOKUP(C499, Вчера_КовиВак!C:BG, 16, FALSE)</f>
        <v>#N/A</v>
      </c>
      <c r="AM499" s="53" t="e">
        <f>T499-U499-VLOOKUP(C499, Вчера_КовиВак!C:BG, 18, FALSE)</f>
        <v>#N/A</v>
      </c>
      <c r="AN499" s="53" t="e">
        <f>V499-W499-VLOOKUP(C499, Вчера_КовиВак!C:BG, 20, FALSE)</f>
        <v>#N/A</v>
      </c>
      <c r="AO499" s="53" t="e">
        <f>X499-Y499-VLOOKUP(C499, Вчера_КовиВак!C:BG, 22, FALSE)</f>
        <v>#N/A</v>
      </c>
      <c r="AP499" s="53" t="e">
        <f>VLOOKUP(C499, Вчера_КовиВак!C:BG, 24, FALSE)+E499*2-U499-W499-Y499-Z499</f>
        <v>#N/A</v>
      </c>
    </row>
    <row r="500" spans="1:42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IF(ISNA(VLOOKUP(C500,Вчера_КовиВак!C:C, 1, FALSE)),"ошибка",0)</f>
        <v>ошибка</v>
      </c>
      <c r="AD500" s="55"/>
      <c r="AE500" s="53" t="e">
        <f>D500-E500-VLOOKUP(C500, Вчера_КовиВак!C:BG, 2, FALSE)</f>
        <v>#N/A</v>
      </c>
      <c r="AF500" s="53" t="e">
        <f>F500-G500-VLOOKUP(C500, Вчера_КовиВак!C:BG, 4, FALSE)</f>
        <v>#N/A</v>
      </c>
      <c r="AG500" s="53" t="e">
        <f>H500-I500-VLOOKUP(C500, Вчера_КовиВак!C:BG, 6, FALSE)</f>
        <v>#N/A</v>
      </c>
      <c r="AH500" s="53" t="e">
        <f>J500-K500-VLOOKUP(C500, Вчера_КовиВак!C:BG, 8, FALSE)</f>
        <v>#N/A</v>
      </c>
      <c r="AI500" s="53" t="e">
        <f>L500-M500-VLOOKUP(C500, Вчера_КовиВак!C:BG, 10, FALSE)</f>
        <v>#N/A</v>
      </c>
      <c r="AJ500" s="53" t="e">
        <f>N500-O500-VLOOKUP(C500, Вчера_КовиВак!C:BG, 12, FALSE)</f>
        <v>#N/A</v>
      </c>
      <c r="AK500" s="53" t="e">
        <f>P500-Q500-VLOOKUP(C500, Вчера_КовиВак!C:BG, 14, FALSE)</f>
        <v>#N/A</v>
      </c>
      <c r="AL500" s="53" t="e">
        <f>R500-S500-VLOOKUP(C500, Вчера_КовиВак!C:BG, 16, FALSE)</f>
        <v>#N/A</v>
      </c>
      <c r="AM500" s="53" t="e">
        <f>T500-U500-VLOOKUP(C500, Вчера_КовиВак!C:BG, 18, FALSE)</f>
        <v>#N/A</v>
      </c>
      <c r="AN500" s="53" t="e">
        <f>V500-W500-VLOOKUP(C500, Вчера_КовиВак!C:BG, 20, FALSE)</f>
        <v>#N/A</v>
      </c>
      <c r="AO500" s="53" t="e">
        <f>X500-Y500-VLOOKUP(C500, Вчера_КовиВак!C:BG, 22, FALSE)</f>
        <v>#N/A</v>
      </c>
      <c r="AP500" s="53" t="e">
        <f>VLOOKUP(C500, Вчера_КовиВак!C:BG, 24, FALSE)+E500*2-U500-W500-Y500-Z500</f>
        <v>#N/A</v>
      </c>
    </row>
    <row r="501" spans="1:42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IF(ISNA(VLOOKUP(C501,Вчера_КовиВак!C:C, 1, FALSE)),"ошибка",0)</f>
        <v>ошибка</v>
      </c>
      <c r="AD501" s="55"/>
      <c r="AE501" s="53" t="e">
        <f>D501-E501-VLOOKUP(C501, Вчера_КовиВак!C:BG, 2, FALSE)</f>
        <v>#N/A</v>
      </c>
      <c r="AF501" s="53" t="e">
        <f>F501-G501-VLOOKUP(C501, Вчера_КовиВак!C:BG, 4, FALSE)</f>
        <v>#N/A</v>
      </c>
      <c r="AG501" s="53" t="e">
        <f>H501-I501-VLOOKUP(C501, Вчера_КовиВак!C:BG, 6, FALSE)</f>
        <v>#N/A</v>
      </c>
      <c r="AH501" s="53" t="e">
        <f>J501-K501-VLOOKUP(C501, Вчера_КовиВак!C:BG, 8, FALSE)</f>
        <v>#N/A</v>
      </c>
      <c r="AI501" s="53" t="e">
        <f>L501-M501-VLOOKUP(C501, Вчера_КовиВак!C:BG, 10, FALSE)</f>
        <v>#N/A</v>
      </c>
      <c r="AJ501" s="53" t="e">
        <f>N501-O501-VLOOKUP(C501, Вчера_КовиВак!C:BG, 12, FALSE)</f>
        <v>#N/A</v>
      </c>
      <c r="AK501" s="53" t="e">
        <f>P501-Q501-VLOOKUP(C501, Вчера_КовиВак!C:BG, 14, FALSE)</f>
        <v>#N/A</v>
      </c>
      <c r="AL501" s="53" t="e">
        <f>R501-S501-VLOOKUP(C501, Вчера_КовиВак!C:BG, 16, FALSE)</f>
        <v>#N/A</v>
      </c>
      <c r="AM501" s="53" t="e">
        <f>T501-U501-VLOOKUP(C501, Вчера_КовиВак!C:BG, 18, FALSE)</f>
        <v>#N/A</v>
      </c>
      <c r="AN501" s="53" t="e">
        <f>V501-W501-VLOOKUP(C501, Вчера_КовиВак!C:BG, 20, FALSE)</f>
        <v>#N/A</v>
      </c>
      <c r="AO501" s="53" t="e">
        <f>X501-Y501-VLOOKUP(C501, Вчера_КовиВак!C:BG, 22, FALSE)</f>
        <v>#N/A</v>
      </c>
      <c r="AP501" s="53" t="e">
        <f>VLOOKUP(C501, Вчера_КовиВак!C:BG, 24, FALSE)+E501*2-U501-W501-Y501-Z501</f>
        <v>#N/A</v>
      </c>
    </row>
    <row r="502" spans="1:42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IF(ISNA(VLOOKUP(C502,Вчера_КовиВак!C:C, 1, FALSE)),"ошибка",0)</f>
        <v>ошибка</v>
      </c>
      <c r="AD502" s="55"/>
      <c r="AE502" s="53" t="e">
        <f>D502-E502-VLOOKUP(C502, Вчера_КовиВак!C:BG, 2, FALSE)</f>
        <v>#N/A</v>
      </c>
      <c r="AF502" s="53" t="e">
        <f>F502-G502-VLOOKUP(C502, Вчера_КовиВак!C:BG, 4, FALSE)</f>
        <v>#N/A</v>
      </c>
      <c r="AG502" s="53" t="e">
        <f>H502-I502-VLOOKUP(C502, Вчера_КовиВак!C:BG, 6, FALSE)</f>
        <v>#N/A</v>
      </c>
      <c r="AH502" s="53" t="e">
        <f>J502-K502-VLOOKUP(C502, Вчера_КовиВак!C:BG, 8, FALSE)</f>
        <v>#N/A</v>
      </c>
      <c r="AI502" s="53" t="e">
        <f>L502-M502-VLOOKUP(C502, Вчера_КовиВак!C:BG, 10, FALSE)</f>
        <v>#N/A</v>
      </c>
      <c r="AJ502" s="53" t="e">
        <f>N502-O502-VLOOKUP(C502, Вчера_КовиВак!C:BG, 12, FALSE)</f>
        <v>#N/A</v>
      </c>
      <c r="AK502" s="53" t="e">
        <f>P502-Q502-VLOOKUP(C502, Вчера_КовиВак!C:BG, 14, FALSE)</f>
        <v>#N/A</v>
      </c>
      <c r="AL502" s="53" t="e">
        <f>R502-S502-VLOOKUP(C502, Вчера_КовиВак!C:BG, 16, FALSE)</f>
        <v>#N/A</v>
      </c>
      <c r="AM502" s="53" t="e">
        <f>T502-U502-VLOOKUP(C502, Вчера_КовиВак!C:BG, 18, FALSE)</f>
        <v>#N/A</v>
      </c>
      <c r="AN502" s="53" t="e">
        <f>V502-W502-VLOOKUP(C502, Вчера_КовиВак!C:BG, 20, FALSE)</f>
        <v>#N/A</v>
      </c>
      <c r="AO502" s="53" t="e">
        <f>X502-Y502-VLOOKUP(C502, Вчера_КовиВак!C:BG, 22, FALSE)</f>
        <v>#N/A</v>
      </c>
      <c r="AP502" s="53" t="e">
        <f>VLOOKUP(C502, Вчера_КовиВак!C:BG, 24, FALSE)+E502*2-U502-W502-Y502-Z502</f>
        <v>#N/A</v>
      </c>
    </row>
    <row r="503" spans="1:42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IF(ISNA(VLOOKUP(C503,Вчера_КовиВак!C:C, 1, FALSE)),"ошибка",0)</f>
        <v>ошибка</v>
      </c>
      <c r="AD503" s="55"/>
      <c r="AE503" s="53" t="e">
        <f>D503-E503-VLOOKUP(C503, Вчера_КовиВак!C:BG, 2, FALSE)</f>
        <v>#N/A</v>
      </c>
      <c r="AF503" s="53" t="e">
        <f>F503-G503-VLOOKUP(C503, Вчера_КовиВак!C:BG, 4, FALSE)</f>
        <v>#N/A</v>
      </c>
      <c r="AG503" s="53" t="e">
        <f>H503-I503-VLOOKUP(C503, Вчера_КовиВак!C:BG, 6, FALSE)</f>
        <v>#N/A</v>
      </c>
      <c r="AH503" s="53" t="e">
        <f>J503-K503-VLOOKUP(C503, Вчера_КовиВак!C:BG, 8, FALSE)</f>
        <v>#N/A</v>
      </c>
      <c r="AI503" s="53" t="e">
        <f>L503-M503-VLOOKUP(C503, Вчера_КовиВак!C:BG, 10, FALSE)</f>
        <v>#N/A</v>
      </c>
      <c r="AJ503" s="53" t="e">
        <f>N503-O503-VLOOKUP(C503, Вчера_КовиВак!C:BG, 12, FALSE)</f>
        <v>#N/A</v>
      </c>
      <c r="AK503" s="53" t="e">
        <f>P503-Q503-VLOOKUP(C503, Вчера_КовиВак!C:BG, 14, FALSE)</f>
        <v>#N/A</v>
      </c>
      <c r="AL503" s="53" t="e">
        <f>R503-S503-VLOOKUP(C503, Вчера_КовиВак!C:BG, 16, FALSE)</f>
        <v>#N/A</v>
      </c>
      <c r="AM503" s="53" t="e">
        <f>T503-U503-VLOOKUP(C503, Вчера_КовиВак!C:BG, 18, FALSE)</f>
        <v>#N/A</v>
      </c>
      <c r="AN503" s="53" t="e">
        <f>V503-W503-VLOOKUP(C503, Вчера_КовиВак!C:BG, 20, FALSE)</f>
        <v>#N/A</v>
      </c>
      <c r="AO503" s="53" t="e">
        <f>X503-Y503-VLOOKUP(C503, Вчера_КовиВак!C:BG, 22, FALSE)</f>
        <v>#N/A</v>
      </c>
      <c r="AP503" s="53" t="e">
        <f>VLOOKUP(C503, Вчера_КовиВак!C:BG, 24, FALSE)+E503*2-U503-W503-Y503-Z503</f>
        <v>#N/A</v>
      </c>
    </row>
    <row r="504" spans="1:42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IF(ISNA(VLOOKUP(C504,Вчера_КовиВак!C:C, 1, FALSE)),"ошибка",0)</f>
        <v>ошибка</v>
      </c>
      <c r="AD504" s="55"/>
      <c r="AE504" s="53" t="e">
        <f>D504-E504-VLOOKUP(C504, Вчера_КовиВак!C:BG, 2, FALSE)</f>
        <v>#N/A</v>
      </c>
      <c r="AF504" s="53" t="e">
        <f>F504-G504-VLOOKUP(C504, Вчера_КовиВак!C:BG, 4, FALSE)</f>
        <v>#N/A</v>
      </c>
      <c r="AG504" s="53" t="e">
        <f>H504-I504-VLOOKUP(C504, Вчера_КовиВак!C:BG, 6, FALSE)</f>
        <v>#N/A</v>
      </c>
      <c r="AH504" s="53" t="e">
        <f>J504-K504-VLOOKUP(C504, Вчера_КовиВак!C:BG, 8, FALSE)</f>
        <v>#N/A</v>
      </c>
      <c r="AI504" s="53" t="e">
        <f>L504-M504-VLOOKUP(C504, Вчера_КовиВак!C:BG, 10, FALSE)</f>
        <v>#N/A</v>
      </c>
      <c r="AJ504" s="53" t="e">
        <f>N504-O504-VLOOKUP(C504, Вчера_КовиВак!C:BG, 12, FALSE)</f>
        <v>#N/A</v>
      </c>
      <c r="AK504" s="53" t="e">
        <f>P504-Q504-VLOOKUP(C504, Вчера_КовиВак!C:BG, 14, FALSE)</f>
        <v>#N/A</v>
      </c>
      <c r="AL504" s="53" t="e">
        <f>R504-S504-VLOOKUP(C504, Вчера_КовиВак!C:BG, 16, FALSE)</f>
        <v>#N/A</v>
      </c>
      <c r="AM504" s="53" t="e">
        <f>T504-U504-VLOOKUP(C504, Вчера_КовиВак!C:BG, 18, FALSE)</f>
        <v>#N/A</v>
      </c>
      <c r="AN504" s="53" t="e">
        <f>V504-W504-VLOOKUP(C504, Вчера_КовиВак!C:BG, 20, FALSE)</f>
        <v>#N/A</v>
      </c>
      <c r="AO504" s="53" t="e">
        <f>X504-Y504-VLOOKUP(C504, Вчера_КовиВак!C:BG, 22, FALSE)</f>
        <v>#N/A</v>
      </c>
      <c r="AP504" s="53" t="e">
        <f>VLOOKUP(C504, Вчера_КовиВак!C:BG, 24, FALSE)+E504*2-U504-W504-Y504-Z504</f>
        <v>#N/A</v>
      </c>
    </row>
    <row r="505" spans="1:42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IF(ISNA(VLOOKUP(C505,Вчера_КовиВак!C:C, 1, FALSE)),"ошибка",0)</f>
        <v>ошибка</v>
      </c>
      <c r="AD505" s="55"/>
      <c r="AE505" s="53" t="e">
        <f>D505-E505-VLOOKUP(C505, Вчера_КовиВак!C:BG, 2, FALSE)</f>
        <v>#N/A</v>
      </c>
      <c r="AF505" s="53" t="e">
        <f>F505-G505-VLOOKUP(C505, Вчера_КовиВак!C:BG, 4, FALSE)</f>
        <v>#N/A</v>
      </c>
      <c r="AG505" s="53" t="e">
        <f>H505-I505-VLOOKUP(C505, Вчера_КовиВак!C:BG, 6, FALSE)</f>
        <v>#N/A</v>
      </c>
      <c r="AH505" s="53" t="e">
        <f>J505-K505-VLOOKUP(C505, Вчера_КовиВак!C:BG, 8, FALSE)</f>
        <v>#N/A</v>
      </c>
      <c r="AI505" s="53" t="e">
        <f>L505-M505-VLOOKUP(C505, Вчера_КовиВак!C:BG, 10, FALSE)</f>
        <v>#N/A</v>
      </c>
      <c r="AJ505" s="53" t="e">
        <f>N505-O505-VLOOKUP(C505, Вчера_КовиВак!C:BG, 12, FALSE)</f>
        <v>#N/A</v>
      </c>
      <c r="AK505" s="53" t="e">
        <f>P505-Q505-VLOOKUP(C505, Вчера_КовиВак!C:BG, 14, FALSE)</f>
        <v>#N/A</v>
      </c>
      <c r="AL505" s="53" t="e">
        <f>R505-S505-VLOOKUP(C505, Вчера_КовиВак!C:BG, 16, FALSE)</f>
        <v>#N/A</v>
      </c>
      <c r="AM505" s="53" t="e">
        <f>T505-U505-VLOOKUP(C505, Вчера_КовиВак!C:BG, 18, FALSE)</f>
        <v>#N/A</v>
      </c>
      <c r="AN505" s="53" t="e">
        <f>V505-W505-VLOOKUP(C505, Вчера_КовиВак!C:BG, 20, FALSE)</f>
        <v>#N/A</v>
      </c>
      <c r="AO505" s="53" t="e">
        <f>X505-Y505-VLOOKUP(C505, Вчера_КовиВак!C:BG, 22, FALSE)</f>
        <v>#N/A</v>
      </c>
      <c r="AP505" s="53" t="e">
        <f>VLOOKUP(C505, Вчера_КовиВак!C:BG, 24, FALSE)+E505*2-U505-W505-Y505-Z505</f>
        <v>#N/A</v>
      </c>
    </row>
    <row r="506" spans="1:42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IF(ISNA(VLOOKUP(C506,Вчера_КовиВак!C:C, 1, FALSE)),"ошибка",0)</f>
        <v>ошибка</v>
      </c>
      <c r="AD506" s="55"/>
      <c r="AE506" s="53" t="e">
        <f>D506-E506-VLOOKUP(C506, Вчера_КовиВак!C:BG, 2, FALSE)</f>
        <v>#N/A</v>
      </c>
      <c r="AF506" s="53" t="e">
        <f>F506-G506-VLOOKUP(C506, Вчера_КовиВак!C:BG, 4, FALSE)</f>
        <v>#N/A</v>
      </c>
      <c r="AG506" s="53" t="e">
        <f>H506-I506-VLOOKUP(C506, Вчера_КовиВак!C:BG, 6, FALSE)</f>
        <v>#N/A</v>
      </c>
      <c r="AH506" s="53" t="e">
        <f>J506-K506-VLOOKUP(C506, Вчера_КовиВак!C:BG, 8, FALSE)</f>
        <v>#N/A</v>
      </c>
      <c r="AI506" s="53" t="e">
        <f>L506-M506-VLOOKUP(C506, Вчера_КовиВак!C:BG, 10, FALSE)</f>
        <v>#N/A</v>
      </c>
      <c r="AJ506" s="53" t="e">
        <f>N506-O506-VLOOKUP(C506, Вчера_КовиВак!C:BG, 12, FALSE)</f>
        <v>#N/A</v>
      </c>
      <c r="AK506" s="53" t="e">
        <f>P506-Q506-VLOOKUP(C506, Вчера_КовиВак!C:BG, 14, FALSE)</f>
        <v>#N/A</v>
      </c>
      <c r="AL506" s="53" t="e">
        <f>R506-S506-VLOOKUP(C506, Вчера_КовиВак!C:BG, 16, FALSE)</f>
        <v>#N/A</v>
      </c>
      <c r="AM506" s="53" t="e">
        <f>T506-U506-VLOOKUP(C506, Вчера_КовиВак!C:BG, 18, FALSE)</f>
        <v>#N/A</v>
      </c>
      <c r="AN506" s="53" t="e">
        <f>V506-W506-VLOOKUP(C506, Вчера_КовиВак!C:BG, 20, FALSE)</f>
        <v>#N/A</v>
      </c>
      <c r="AO506" s="53" t="e">
        <f>X506-Y506-VLOOKUP(C506, Вчера_КовиВак!C:BG, 22, FALSE)</f>
        <v>#N/A</v>
      </c>
      <c r="AP506" s="53" t="e">
        <f>VLOOKUP(C506, Вчера_КовиВак!C:BG, 24, FALSE)+E506*2-U506-W506-Y506-Z506</f>
        <v>#N/A</v>
      </c>
    </row>
    <row r="507" spans="1:42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IF(ISNA(VLOOKUP(C507,Вчера_КовиВак!C:C, 1, FALSE)),"ошибка",0)</f>
        <v>ошибка</v>
      </c>
      <c r="AD507" s="55"/>
      <c r="AE507" s="53" t="e">
        <f>D507-E507-VLOOKUP(C507, Вчера_КовиВак!C:BG, 2, FALSE)</f>
        <v>#N/A</v>
      </c>
      <c r="AF507" s="53" t="e">
        <f>F507-G507-VLOOKUP(C507, Вчера_КовиВак!C:BG, 4, FALSE)</f>
        <v>#N/A</v>
      </c>
      <c r="AG507" s="53" t="e">
        <f>H507-I507-VLOOKUP(C507, Вчера_КовиВак!C:BG, 6, FALSE)</f>
        <v>#N/A</v>
      </c>
      <c r="AH507" s="53" t="e">
        <f>J507-K507-VLOOKUP(C507, Вчера_КовиВак!C:BG, 8, FALSE)</f>
        <v>#N/A</v>
      </c>
      <c r="AI507" s="53" t="e">
        <f>L507-M507-VLOOKUP(C507, Вчера_КовиВак!C:BG, 10, FALSE)</f>
        <v>#N/A</v>
      </c>
      <c r="AJ507" s="53" t="e">
        <f>N507-O507-VLOOKUP(C507, Вчера_КовиВак!C:BG, 12, FALSE)</f>
        <v>#N/A</v>
      </c>
      <c r="AK507" s="53" t="e">
        <f>P507-Q507-VLOOKUP(C507, Вчера_КовиВак!C:BG, 14, FALSE)</f>
        <v>#N/A</v>
      </c>
      <c r="AL507" s="53" t="e">
        <f>R507-S507-VLOOKUP(C507, Вчера_КовиВак!C:BG, 16, FALSE)</f>
        <v>#N/A</v>
      </c>
      <c r="AM507" s="53" t="e">
        <f>T507-U507-VLOOKUP(C507, Вчера_КовиВак!C:BG, 18, FALSE)</f>
        <v>#N/A</v>
      </c>
      <c r="AN507" s="53" t="e">
        <f>V507-W507-VLOOKUP(C507, Вчера_КовиВак!C:BG, 20, FALSE)</f>
        <v>#N/A</v>
      </c>
      <c r="AO507" s="53" t="e">
        <f>X507-Y507-VLOOKUP(C507, Вчера_КовиВак!C:BG, 22, FALSE)</f>
        <v>#N/A</v>
      </c>
      <c r="AP507" s="53" t="e">
        <f>VLOOKUP(C507, Вчера_КовиВак!C:BG, 24, FALSE)+E507*2-U507-W507-Y507-Z507</f>
        <v>#N/A</v>
      </c>
    </row>
    <row r="508" spans="1:42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IF(ISNA(VLOOKUP(C508,Вчера_КовиВак!C:C, 1, FALSE)),"ошибка",0)</f>
        <v>ошибка</v>
      </c>
      <c r="AD508" s="55"/>
      <c r="AE508" s="53" t="e">
        <f>D508-E508-VLOOKUP(C508, Вчера_КовиВак!C:BG, 2, FALSE)</f>
        <v>#N/A</v>
      </c>
      <c r="AF508" s="53" t="e">
        <f>F508-G508-VLOOKUP(C508, Вчера_КовиВак!C:BG, 4, FALSE)</f>
        <v>#N/A</v>
      </c>
      <c r="AG508" s="53" t="e">
        <f>H508-I508-VLOOKUP(C508, Вчера_КовиВак!C:BG, 6, FALSE)</f>
        <v>#N/A</v>
      </c>
      <c r="AH508" s="53" t="e">
        <f>J508-K508-VLOOKUP(C508, Вчера_КовиВак!C:BG, 8, FALSE)</f>
        <v>#N/A</v>
      </c>
      <c r="AI508" s="53" t="e">
        <f>L508-M508-VLOOKUP(C508, Вчера_КовиВак!C:BG, 10, FALSE)</f>
        <v>#N/A</v>
      </c>
      <c r="AJ508" s="53" t="e">
        <f>N508-O508-VLOOKUP(C508, Вчера_КовиВак!C:BG, 12, FALSE)</f>
        <v>#N/A</v>
      </c>
      <c r="AK508" s="53" t="e">
        <f>P508-Q508-VLOOKUP(C508, Вчера_КовиВак!C:BG, 14, FALSE)</f>
        <v>#N/A</v>
      </c>
      <c r="AL508" s="53" t="e">
        <f>R508-S508-VLOOKUP(C508, Вчера_КовиВак!C:BG, 16, FALSE)</f>
        <v>#N/A</v>
      </c>
      <c r="AM508" s="53" t="e">
        <f>T508-U508-VLOOKUP(C508, Вчера_КовиВак!C:BG, 18, FALSE)</f>
        <v>#N/A</v>
      </c>
      <c r="AN508" s="53" t="e">
        <f>V508-W508-VLOOKUP(C508, Вчера_КовиВак!C:BG, 20, FALSE)</f>
        <v>#N/A</v>
      </c>
      <c r="AO508" s="53" t="e">
        <f>X508-Y508-VLOOKUP(C508, Вчера_КовиВак!C:BG, 22, FALSE)</f>
        <v>#N/A</v>
      </c>
      <c r="AP508" s="53" t="e">
        <f>VLOOKUP(C508, Вчера_КовиВак!C:BG, 24, FALSE)+E508*2-U508-W508-Y508-Z508</f>
        <v>#N/A</v>
      </c>
    </row>
    <row r="509" spans="1:42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IF(ISNA(VLOOKUP(C509,Вчера_КовиВак!C:C, 1, FALSE)),"ошибка",0)</f>
        <v>ошибка</v>
      </c>
      <c r="AD509" s="55"/>
      <c r="AE509" s="53" t="e">
        <f>D509-E509-VLOOKUP(C509, Вчера_КовиВак!C:BG, 2, FALSE)</f>
        <v>#N/A</v>
      </c>
      <c r="AF509" s="53" t="e">
        <f>F509-G509-VLOOKUP(C509, Вчера_КовиВак!C:BG, 4, FALSE)</f>
        <v>#N/A</v>
      </c>
      <c r="AG509" s="53" t="e">
        <f>H509-I509-VLOOKUP(C509, Вчера_КовиВак!C:BG, 6, FALSE)</f>
        <v>#N/A</v>
      </c>
      <c r="AH509" s="53" t="e">
        <f>J509-K509-VLOOKUP(C509, Вчера_КовиВак!C:BG, 8, FALSE)</f>
        <v>#N/A</v>
      </c>
      <c r="AI509" s="53" t="e">
        <f>L509-M509-VLOOKUP(C509, Вчера_КовиВак!C:BG, 10, FALSE)</f>
        <v>#N/A</v>
      </c>
      <c r="AJ509" s="53" t="e">
        <f>N509-O509-VLOOKUP(C509, Вчера_КовиВак!C:BG, 12, FALSE)</f>
        <v>#N/A</v>
      </c>
      <c r="AK509" s="53" t="e">
        <f>P509-Q509-VLOOKUP(C509, Вчера_КовиВак!C:BG, 14, FALSE)</f>
        <v>#N/A</v>
      </c>
      <c r="AL509" s="53" t="e">
        <f>R509-S509-VLOOKUP(C509, Вчера_КовиВак!C:BG, 16, FALSE)</f>
        <v>#N/A</v>
      </c>
      <c r="AM509" s="53" t="e">
        <f>T509-U509-VLOOKUP(C509, Вчера_КовиВак!C:BG, 18, FALSE)</f>
        <v>#N/A</v>
      </c>
      <c r="AN509" s="53" t="e">
        <f>V509-W509-VLOOKUP(C509, Вчера_КовиВак!C:BG, 20, FALSE)</f>
        <v>#N/A</v>
      </c>
      <c r="AO509" s="53" t="e">
        <f>X509-Y509-VLOOKUP(C509, Вчера_КовиВак!C:BG, 22, FALSE)</f>
        <v>#N/A</v>
      </c>
      <c r="AP509" s="53" t="e">
        <f>VLOOKUP(C509, Вчера_КовиВак!C:BG, 24, FALSE)+E509*2-U509-W509-Y509-Z509</f>
        <v>#N/A</v>
      </c>
    </row>
    <row r="510" spans="1:42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IF(ISNA(VLOOKUP(C510,Вчера_КовиВак!C:C, 1, FALSE)),"ошибка",0)</f>
        <v>ошибка</v>
      </c>
      <c r="AD510" s="55"/>
      <c r="AE510" s="53" t="e">
        <f>D510-E510-VLOOKUP(C510, Вчера_КовиВак!C:BG, 2, FALSE)</f>
        <v>#N/A</v>
      </c>
      <c r="AF510" s="53" t="e">
        <f>F510-G510-VLOOKUP(C510, Вчера_КовиВак!C:BG, 4, FALSE)</f>
        <v>#N/A</v>
      </c>
      <c r="AG510" s="53" t="e">
        <f>H510-I510-VLOOKUP(C510, Вчера_КовиВак!C:BG, 6, FALSE)</f>
        <v>#N/A</v>
      </c>
      <c r="AH510" s="53" t="e">
        <f>J510-K510-VLOOKUP(C510, Вчера_КовиВак!C:BG, 8, FALSE)</f>
        <v>#N/A</v>
      </c>
      <c r="AI510" s="53" t="e">
        <f>L510-M510-VLOOKUP(C510, Вчера_КовиВак!C:BG, 10, FALSE)</f>
        <v>#N/A</v>
      </c>
      <c r="AJ510" s="53" t="e">
        <f>N510-O510-VLOOKUP(C510, Вчера_КовиВак!C:BG, 12, FALSE)</f>
        <v>#N/A</v>
      </c>
      <c r="AK510" s="53" t="e">
        <f>P510-Q510-VLOOKUP(C510, Вчера_КовиВак!C:BG, 14, FALSE)</f>
        <v>#N/A</v>
      </c>
      <c r="AL510" s="53" t="e">
        <f>R510-S510-VLOOKUP(C510, Вчера_КовиВак!C:BG, 16, FALSE)</f>
        <v>#N/A</v>
      </c>
      <c r="AM510" s="53" t="e">
        <f>T510-U510-VLOOKUP(C510, Вчера_КовиВак!C:BG, 18, FALSE)</f>
        <v>#N/A</v>
      </c>
      <c r="AN510" s="53" t="e">
        <f>V510-W510-VLOOKUP(C510, Вчера_КовиВак!C:BG, 20, FALSE)</f>
        <v>#N/A</v>
      </c>
      <c r="AO510" s="53" t="e">
        <f>X510-Y510-VLOOKUP(C510, Вчера_КовиВак!C:BG, 22, FALSE)</f>
        <v>#N/A</v>
      </c>
      <c r="AP510" s="53" t="e">
        <f>VLOOKUP(C510, Вчера_КовиВак!C:BG, 24, FALSE)+E510*2-U510-W510-Y510-Z510</f>
        <v>#N/A</v>
      </c>
    </row>
    <row r="511" spans="1:42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IF(ISNA(VLOOKUP(C511,Вчера_КовиВак!C:C, 1, FALSE)),"ошибка",0)</f>
        <v>ошибка</v>
      </c>
      <c r="AD511" s="55"/>
      <c r="AE511" s="53" t="e">
        <f>D511-E511-VLOOKUP(C511, Вчера_КовиВак!C:BG, 2, FALSE)</f>
        <v>#N/A</v>
      </c>
      <c r="AF511" s="53" t="e">
        <f>F511-G511-VLOOKUP(C511, Вчера_КовиВак!C:BG, 4, FALSE)</f>
        <v>#N/A</v>
      </c>
      <c r="AG511" s="53" t="e">
        <f>H511-I511-VLOOKUP(C511, Вчера_КовиВак!C:BG, 6, FALSE)</f>
        <v>#N/A</v>
      </c>
      <c r="AH511" s="53" t="e">
        <f>J511-K511-VLOOKUP(C511, Вчера_КовиВак!C:BG, 8, FALSE)</f>
        <v>#N/A</v>
      </c>
      <c r="AI511" s="53" t="e">
        <f>L511-M511-VLOOKUP(C511, Вчера_КовиВак!C:BG, 10, FALSE)</f>
        <v>#N/A</v>
      </c>
      <c r="AJ511" s="53" t="e">
        <f>N511-O511-VLOOKUP(C511, Вчера_КовиВак!C:BG, 12, FALSE)</f>
        <v>#N/A</v>
      </c>
      <c r="AK511" s="53" t="e">
        <f>P511-Q511-VLOOKUP(C511, Вчера_КовиВак!C:BG, 14, FALSE)</f>
        <v>#N/A</v>
      </c>
      <c r="AL511" s="53" t="e">
        <f>R511-S511-VLOOKUP(C511, Вчера_КовиВак!C:BG, 16, FALSE)</f>
        <v>#N/A</v>
      </c>
      <c r="AM511" s="53" t="e">
        <f>T511-U511-VLOOKUP(C511, Вчера_КовиВак!C:BG, 18, FALSE)</f>
        <v>#N/A</v>
      </c>
      <c r="AN511" s="53" t="e">
        <f>V511-W511-VLOOKUP(C511, Вчера_КовиВак!C:BG, 20, FALSE)</f>
        <v>#N/A</v>
      </c>
      <c r="AO511" s="53" t="e">
        <f>X511-Y511-VLOOKUP(C511, Вчера_КовиВак!C:BG, 22, FALSE)</f>
        <v>#N/A</v>
      </c>
      <c r="AP511" s="53" t="e">
        <f>VLOOKUP(C511, Вчера_КовиВак!C:BG, 24, FALSE)+E511*2-U511-W511-Y511-Z511</f>
        <v>#N/A</v>
      </c>
    </row>
    <row r="512" spans="1:42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IF(ISNA(VLOOKUP(C512,Вчера_КовиВак!C:C, 1, FALSE)),"ошибка",0)</f>
        <v>ошибка</v>
      </c>
      <c r="AD512" s="55"/>
      <c r="AE512" s="53" t="e">
        <f>D512-E512-VLOOKUP(C512, Вчера_КовиВак!C:BG, 2, FALSE)</f>
        <v>#N/A</v>
      </c>
      <c r="AF512" s="53" t="e">
        <f>F512-G512-VLOOKUP(C512, Вчера_КовиВак!C:BG, 4, FALSE)</f>
        <v>#N/A</v>
      </c>
      <c r="AG512" s="53" t="e">
        <f>H512-I512-VLOOKUP(C512, Вчера_КовиВак!C:BG, 6, FALSE)</f>
        <v>#N/A</v>
      </c>
      <c r="AH512" s="53" t="e">
        <f>J512-K512-VLOOKUP(C512, Вчера_КовиВак!C:BG, 8, FALSE)</f>
        <v>#N/A</v>
      </c>
      <c r="AI512" s="53" t="e">
        <f>L512-M512-VLOOKUP(C512, Вчера_КовиВак!C:BG, 10, FALSE)</f>
        <v>#N/A</v>
      </c>
      <c r="AJ512" s="53" t="e">
        <f>N512-O512-VLOOKUP(C512, Вчера_КовиВак!C:BG, 12, FALSE)</f>
        <v>#N/A</v>
      </c>
      <c r="AK512" s="53" t="e">
        <f>P512-Q512-VLOOKUP(C512, Вчера_КовиВак!C:BG, 14, FALSE)</f>
        <v>#N/A</v>
      </c>
      <c r="AL512" s="53" t="e">
        <f>R512-S512-VLOOKUP(C512, Вчера_КовиВак!C:BG, 16, FALSE)</f>
        <v>#N/A</v>
      </c>
      <c r="AM512" s="53" t="e">
        <f>T512-U512-VLOOKUP(C512, Вчера_КовиВак!C:BG, 18, FALSE)</f>
        <v>#N/A</v>
      </c>
      <c r="AN512" s="53" t="e">
        <f>V512-W512-VLOOKUP(C512, Вчера_КовиВак!C:BG, 20, FALSE)</f>
        <v>#N/A</v>
      </c>
      <c r="AO512" s="53" t="e">
        <f>X512-Y512-VLOOKUP(C512, Вчера_КовиВак!C:BG, 22, FALSE)</f>
        <v>#N/A</v>
      </c>
      <c r="AP512" s="53" t="e">
        <f>VLOOKUP(C512, Вчера_КовиВак!C:BG, 24, FALSE)+E512*2-U512-W512-Y512-Z512</f>
        <v>#N/A</v>
      </c>
    </row>
    <row r="513" spans="1:42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IF(ISNA(VLOOKUP(C513,Вчера_КовиВак!C:C, 1, FALSE)),"ошибка",0)</f>
        <v>ошибка</v>
      </c>
      <c r="AD513" s="55"/>
      <c r="AE513" s="53" t="e">
        <f>D513-E513-VLOOKUP(C513, Вчера_КовиВак!C:BG, 2, FALSE)</f>
        <v>#N/A</v>
      </c>
      <c r="AF513" s="53" t="e">
        <f>F513-G513-VLOOKUP(C513, Вчера_КовиВак!C:BG, 4, FALSE)</f>
        <v>#N/A</v>
      </c>
      <c r="AG513" s="53" t="e">
        <f>H513-I513-VLOOKUP(C513, Вчера_КовиВак!C:BG, 6, FALSE)</f>
        <v>#N/A</v>
      </c>
      <c r="AH513" s="53" t="e">
        <f>J513-K513-VLOOKUP(C513, Вчера_КовиВак!C:BG, 8, FALSE)</f>
        <v>#N/A</v>
      </c>
      <c r="AI513" s="53" t="e">
        <f>L513-M513-VLOOKUP(C513, Вчера_КовиВак!C:BG, 10, FALSE)</f>
        <v>#N/A</v>
      </c>
      <c r="AJ513" s="53" t="e">
        <f>N513-O513-VLOOKUP(C513, Вчера_КовиВак!C:BG, 12, FALSE)</f>
        <v>#N/A</v>
      </c>
      <c r="AK513" s="53" t="e">
        <f>P513-Q513-VLOOKUP(C513, Вчера_КовиВак!C:BG, 14, FALSE)</f>
        <v>#N/A</v>
      </c>
      <c r="AL513" s="53" t="e">
        <f>R513-S513-VLOOKUP(C513, Вчера_КовиВак!C:BG, 16, FALSE)</f>
        <v>#N/A</v>
      </c>
      <c r="AM513" s="53" t="e">
        <f>T513-U513-VLOOKUP(C513, Вчера_КовиВак!C:BG, 18, FALSE)</f>
        <v>#N/A</v>
      </c>
      <c r="AN513" s="53" t="e">
        <f>V513-W513-VLOOKUP(C513, Вчера_КовиВак!C:BG, 20, FALSE)</f>
        <v>#N/A</v>
      </c>
      <c r="AO513" s="53" t="e">
        <f>X513-Y513-VLOOKUP(C513, Вчера_КовиВак!C:BG, 22, FALSE)</f>
        <v>#N/A</v>
      </c>
      <c r="AP513" s="53" t="e">
        <f>VLOOKUP(C513, Вчера_КовиВак!C:BG, 24, FALSE)+E513*2-U513-W513-Y513-Z513</f>
        <v>#N/A</v>
      </c>
    </row>
    <row r="514" spans="1:42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IF(ISNA(VLOOKUP(C514,Вчера_КовиВак!C:C, 1, FALSE)),"ошибка",0)</f>
        <v>ошибка</v>
      </c>
      <c r="AD514" s="55"/>
      <c r="AE514" s="53" t="e">
        <f>D514-E514-VLOOKUP(C514, Вчера_КовиВак!C:BG, 2, FALSE)</f>
        <v>#N/A</v>
      </c>
      <c r="AF514" s="53" t="e">
        <f>F514-G514-VLOOKUP(C514, Вчера_КовиВак!C:BG, 4, FALSE)</f>
        <v>#N/A</v>
      </c>
      <c r="AG514" s="53" t="e">
        <f>H514-I514-VLOOKUP(C514, Вчера_КовиВак!C:BG, 6, FALSE)</f>
        <v>#N/A</v>
      </c>
      <c r="AH514" s="53" t="e">
        <f>J514-K514-VLOOKUP(C514, Вчера_КовиВак!C:BG, 8, FALSE)</f>
        <v>#N/A</v>
      </c>
      <c r="AI514" s="53" t="e">
        <f>L514-M514-VLOOKUP(C514, Вчера_КовиВак!C:BG, 10, FALSE)</f>
        <v>#N/A</v>
      </c>
      <c r="AJ514" s="53" t="e">
        <f>N514-O514-VLOOKUP(C514, Вчера_КовиВак!C:BG, 12, FALSE)</f>
        <v>#N/A</v>
      </c>
      <c r="AK514" s="53" t="e">
        <f>P514-Q514-VLOOKUP(C514, Вчера_КовиВак!C:BG, 14, FALSE)</f>
        <v>#N/A</v>
      </c>
      <c r="AL514" s="53" t="e">
        <f>R514-S514-VLOOKUP(C514, Вчера_КовиВак!C:BG, 16, FALSE)</f>
        <v>#N/A</v>
      </c>
      <c r="AM514" s="53" t="e">
        <f>T514-U514-VLOOKUP(C514, Вчера_КовиВак!C:BG, 18, FALSE)</f>
        <v>#N/A</v>
      </c>
      <c r="AN514" s="53" t="e">
        <f>V514-W514-VLOOKUP(C514, Вчера_КовиВак!C:BG, 20, FALSE)</f>
        <v>#N/A</v>
      </c>
      <c r="AO514" s="53" t="e">
        <f>X514-Y514-VLOOKUP(C514, Вчера_КовиВак!C:BG, 22, FALSE)</f>
        <v>#N/A</v>
      </c>
      <c r="AP514" s="53" t="e">
        <f>VLOOKUP(C514, Вчера_КовиВак!C:BG, 24, FALSE)+E514*2-U514-W514-Y514-Z514</f>
        <v>#N/A</v>
      </c>
    </row>
    <row r="515" spans="1:42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IF(ISNA(VLOOKUP(C515,Вчера_КовиВак!C:C, 1, FALSE)),"ошибка",0)</f>
        <v>ошибка</v>
      </c>
      <c r="AD515" s="55"/>
      <c r="AE515" s="53" t="e">
        <f>D515-E515-VLOOKUP(C515, Вчера_КовиВак!C:BG, 2, FALSE)</f>
        <v>#N/A</v>
      </c>
      <c r="AF515" s="53" t="e">
        <f>F515-G515-VLOOKUP(C515, Вчера_КовиВак!C:BG, 4, FALSE)</f>
        <v>#N/A</v>
      </c>
      <c r="AG515" s="53" t="e">
        <f>H515-I515-VLOOKUP(C515, Вчера_КовиВак!C:BG, 6, FALSE)</f>
        <v>#N/A</v>
      </c>
      <c r="AH515" s="53" t="e">
        <f>J515-K515-VLOOKUP(C515, Вчера_КовиВак!C:BG, 8, FALSE)</f>
        <v>#N/A</v>
      </c>
      <c r="AI515" s="53" t="e">
        <f>L515-M515-VLOOKUP(C515, Вчера_КовиВак!C:BG, 10, FALSE)</f>
        <v>#N/A</v>
      </c>
      <c r="AJ515" s="53" t="e">
        <f>N515-O515-VLOOKUP(C515, Вчера_КовиВак!C:BG, 12, FALSE)</f>
        <v>#N/A</v>
      </c>
      <c r="AK515" s="53" t="e">
        <f>P515-Q515-VLOOKUP(C515, Вчера_КовиВак!C:BG, 14, FALSE)</f>
        <v>#N/A</v>
      </c>
      <c r="AL515" s="53" t="e">
        <f>R515-S515-VLOOKUP(C515, Вчера_КовиВак!C:BG, 16, FALSE)</f>
        <v>#N/A</v>
      </c>
      <c r="AM515" s="53" t="e">
        <f>T515-U515-VLOOKUP(C515, Вчера_КовиВак!C:BG, 18, FALSE)</f>
        <v>#N/A</v>
      </c>
      <c r="AN515" s="53" t="e">
        <f>V515-W515-VLOOKUP(C515, Вчера_КовиВак!C:BG, 20, FALSE)</f>
        <v>#N/A</v>
      </c>
      <c r="AO515" s="53" t="e">
        <f>X515-Y515-VLOOKUP(C515, Вчера_КовиВак!C:BG, 22, FALSE)</f>
        <v>#N/A</v>
      </c>
      <c r="AP515" s="53" t="e">
        <f>VLOOKUP(C515, Вчера_КовиВак!C:BG, 24, FALSE)+E515*2-U515-W515-Y515-Z515</f>
        <v>#N/A</v>
      </c>
    </row>
    <row r="516" spans="1:42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IF(ISNA(VLOOKUP(C516,Вчера_КовиВак!C:C, 1, FALSE)),"ошибка",0)</f>
        <v>ошибка</v>
      </c>
      <c r="AD516" s="55"/>
      <c r="AE516" s="53" t="e">
        <f>D516-E516-VLOOKUP(C516, Вчера_КовиВак!C:BG, 2, FALSE)</f>
        <v>#N/A</v>
      </c>
      <c r="AF516" s="53" t="e">
        <f>F516-G516-VLOOKUP(C516, Вчера_КовиВак!C:BG, 4, FALSE)</f>
        <v>#N/A</v>
      </c>
      <c r="AG516" s="53" t="e">
        <f>H516-I516-VLOOKUP(C516, Вчера_КовиВак!C:BG, 6, FALSE)</f>
        <v>#N/A</v>
      </c>
      <c r="AH516" s="53" t="e">
        <f>J516-K516-VLOOKUP(C516, Вчера_КовиВак!C:BG, 8, FALSE)</f>
        <v>#N/A</v>
      </c>
      <c r="AI516" s="53" t="e">
        <f>L516-M516-VLOOKUP(C516, Вчера_КовиВак!C:BG, 10, FALSE)</f>
        <v>#N/A</v>
      </c>
      <c r="AJ516" s="53" t="e">
        <f>N516-O516-VLOOKUP(C516, Вчера_КовиВак!C:BG, 12, FALSE)</f>
        <v>#N/A</v>
      </c>
      <c r="AK516" s="53" t="e">
        <f>P516-Q516-VLOOKUP(C516, Вчера_КовиВак!C:BG, 14, FALSE)</f>
        <v>#N/A</v>
      </c>
      <c r="AL516" s="53" t="e">
        <f>R516-S516-VLOOKUP(C516, Вчера_КовиВак!C:BG, 16, FALSE)</f>
        <v>#N/A</v>
      </c>
      <c r="AM516" s="53" t="e">
        <f>T516-U516-VLOOKUP(C516, Вчера_КовиВак!C:BG, 18, FALSE)</f>
        <v>#N/A</v>
      </c>
      <c r="AN516" s="53" t="e">
        <f>V516-W516-VLOOKUP(C516, Вчера_КовиВак!C:BG, 20, FALSE)</f>
        <v>#N/A</v>
      </c>
      <c r="AO516" s="53" t="e">
        <f>X516-Y516-VLOOKUP(C516, Вчера_КовиВак!C:BG, 22, FALSE)</f>
        <v>#N/A</v>
      </c>
      <c r="AP516" s="53" t="e">
        <f>VLOOKUP(C516, Вчера_КовиВак!C:BG, 24, FALSE)+E516*2-U516-W516-Y516-Z516</f>
        <v>#N/A</v>
      </c>
    </row>
    <row r="517" spans="1:42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IF(ISNA(VLOOKUP(C517,Вчера_КовиВак!C:C, 1, FALSE)),"ошибка",0)</f>
        <v>ошибка</v>
      </c>
      <c r="AD517" s="55"/>
      <c r="AE517" s="53" t="e">
        <f>D517-E517-VLOOKUP(C517, Вчера_КовиВак!C:BG, 2, FALSE)</f>
        <v>#N/A</v>
      </c>
      <c r="AF517" s="53" t="e">
        <f>F517-G517-VLOOKUP(C517, Вчера_КовиВак!C:BG, 4, FALSE)</f>
        <v>#N/A</v>
      </c>
      <c r="AG517" s="53" t="e">
        <f>H517-I517-VLOOKUP(C517, Вчера_КовиВак!C:BG, 6, FALSE)</f>
        <v>#N/A</v>
      </c>
      <c r="AH517" s="53" t="e">
        <f>J517-K517-VLOOKUP(C517, Вчера_КовиВак!C:BG, 8, FALSE)</f>
        <v>#N/A</v>
      </c>
      <c r="AI517" s="53" t="e">
        <f>L517-M517-VLOOKUP(C517, Вчера_КовиВак!C:BG, 10, FALSE)</f>
        <v>#N/A</v>
      </c>
      <c r="AJ517" s="53" t="e">
        <f>N517-O517-VLOOKUP(C517, Вчера_КовиВак!C:BG, 12, FALSE)</f>
        <v>#N/A</v>
      </c>
      <c r="AK517" s="53" t="e">
        <f>P517-Q517-VLOOKUP(C517, Вчера_КовиВак!C:BG, 14, FALSE)</f>
        <v>#N/A</v>
      </c>
      <c r="AL517" s="53" t="e">
        <f>R517-S517-VLOOKUP(C517, Вчера_КовиВак!C:BG, 16, FALSE)</f>
        <v>#N/A</v>
      </c>
      <c r="AM517" s="53" t="e">
        <f>T517-U517-VLOOKUP(C517, Вчера_КовиВак!C:BG, 18, FALSE)</f>
        <v>#N/A</v>
      </c>
      <c r="AN517" s="53" t="e">
        <f>V517-W517-VLOOKUP(C517, Вчера_КовиВак!C:BG, 20, FALSE)</f>
        <v>#N/A</v>
      </c>
      <c r="AO517" s="53" t="e">
        <f>X517-Y517-VLOOKUP(C517, Вчера_КовиВак!C:BG, 22, FALSE)</f>
        <v>#N/A</v>
      </c>
      <c r="AP517" s="53" t="e">
        <f>VLOOKUP(C517, Вчера_КовиВак!C:BG, 24, FALSE)+E517*2-U517-W517-Y517-Z517</f>
        <v>#N/A</v>
      </c>
    </row>
    <row r="518" spans="1:42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IF(ISNA(VLOOKUP(C518,Вчера_КовиВак!C:C, 1, FALSE)),"ошибка",0)</f>
        <v>ошибка</v>
      </c>
      <c r="AD518" s="55"/>
      <c r="AE518" s="53" t="e">
        <f>D518-E518-VLOOKUP(C518, Вчера_КовиВак!C:BG, 2, FALSE)</f>
        <v>#N/A</v>
      </c>
      <c r="AF518" s="53" t="e">
        <f>F518-G518-VLOOKUP(C518, Вчера_КовиВак!C:BG, 4, FALSE)</f>
        <v>#N/A</v>
      </c>
      <c r="AG518" s="53" t="e">
        <f>H518-I518-VLOOKUP(C518, Вчера_КовиВак!C:BG, 6, FALSE)</f>
        <v>#N/A</v>
      </c>
      <c r="AH518" s="53" t="e">
        <f>J518-K518-VLOOKUP(C518, Вчера_КовиВак!C:BG, 8, FALSE)</f>
        <v>#N/A</v>
      </c>
      <c r="AI518" s="53" t="e">
        <f>L518-M518-VLOOKUP(C518, Вчера_КовиВак!C:BG, 10, FALSE)</f>
        <v>#N/A</v>
      </c>
      <c r="AJ518" s="53" t="e">
        <f>N518-O518-VLOOKUP(C518, Вчера_КовиВак!C:BG, 12, FALSE)</f>
        <v>#N/A</v>
      </c>
      <c r="AK518" s="53" t="e">
        <f>P518-Q518-VLOOKUP(C518, Вчера_КовиВак!C:BG, 14, FALSE)</f>
        <v>#N/A</v>
      </c>
      <c r="AL518" s="53" t="e">
        <f>R518-S518-VLOOKUP(C518, Вчера_КовиВак!C:BG, 16, FALSE)</f>
        <v>#N/A</v>
      </c>
      <c r="AM518" s="53" t="e">
        <f>T518-U518-VLOOKUP(C518, Вчера_КовиВак!C:BG, 18, FALSE)</f>
        <v>#N/A</v>
      </c>
      <c r="AN518" s="53" t="e">
        <f>V518-W518-VLOOKUP(C518, Вчера_КовиВак!C:BG, 20, FALSE)</f>
        <v>#N/A</v>
      </c>
      <c r="AO518" s="53" t="e">
        <f>X518-Y518-VLOOKUP(C518, Вчера_КовиВак!C:BG, 22, FALSE)</f>
        <v>#N/A</v>
      </c>
      <c r="AP518" s="53" t="e">
        <f>VLOOKUP(C518, Вчера_КовиВак!C:BG, 24, FALSE)+E518*2-U518-W518-Y518-Z518</f>
        <v>#N/A</v>
      </c>
    </row>
    <row r="519" spans="1:42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IF(ISNA(VLOOKUP(C519,Вчера_КовиВак!C:C, 1, FALSE)),"ошибка",0)</f>
        <v>ошибка</v>
      </c>
      <c r="AD519" s="55"/>
      <c r="AE519" s="53" t="e">
        <f>D519-E519-VLOOKUP(C519, Вчера_КовиВак!C:BG, 2, FALSE)</f>
        <v>#N/A</v>
      </c>
      <c r="AF519" s="53" t="e">
        <f>F519-G519-VLOOKUP(C519, Вчера_КовиВак!C:BG, 4, FALSE)</f>
        <v>#N/A</v>
      </c>
      <c r="AG519" s="53" t="e">
        <f>H519-I519-VLOOKUP(C519, Вчера_КовиВак!C:BG, 6, FALSE)</f>
        <v>#N/A</v>
      </c>
      <c r="AH519" s="53" t="e">
        <f>J519-K519-VLOOKUP(C519, Вчера_КовиВак!C:BG, 8, FALSE)</f>
        <v>#N/A</v>
      </c>
      <c r="AI519" s="53" t="e">
        <f>L519-M519-VLOOKUP(C519, Вчера_КовиВак!C:BG, 10, FALSE)</f>
        <v>#N/A</v>
      </c>
      <c r="AJ519" s="53" t="e">
        <f>N519-O519-VLOOKUP(C519, Вчера_КовиВак!C:BG, 12, FALSE)</f>
        <v>#N/A</v>
      </c>
      <c r="AK519" s="53" t="e">
        <f>P519-Q519-VLOOKUP(C519, Вчера_КовиВак!C:BG, 14, FALSE)</f>
        <v>#N/A</v>
      </c>
      <c r="AL519" s="53" t="e">
        <f>R519-S519-VLOOKUP(C519, Вчера_КовиВак!C:BG, 16, FALSE)</f>
        <v>#N/A</v>
      </c>
      <c r="AM519" s="53" t="e">
        <f>T519-U519-VLOOKUP(C519, Вчера_КовиВак!C:BG, 18, FALSE)</f>
        <v>#N/A</v>
      </c>
      <c r="AN519" s="53" t="e">
        <f>V519-W519-VLOOKUP(C519, Вчера_КовиВак!C:BG, 20, FALSE)</f>
        <v>#N/A</v>
      </c>
      <c r="AO519" s="53" t="e">
        <f>X519-Y519-VLOOKUP(C519, Вчера_КовиВак!C:BG, 22, FALSE)</f>
        <v>#N/A</v>
      </c>
      <c r="AP519" s="53" t="e">
        <f>VLOOKUP(C519, Вчера_КовиВак!C:BG, 24, FALSE)+E519*2-U519-W519-Y519-Z519</f>
        <v>#N/A</v>
      </c>
    </row>
    <row r="520" spans="1:42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IF(ISNA(VLOOKUP(C520,Вчера_КовиВак!C:C, 1, FALSE)),"ошибка",0)</f>
        <v>ошибка</v>
      </c>
      <c r="AD520" s="55"/>
      <c r="AE520" s="53" t="e">
        <f>D520-E520-VLOOKUP(C520, Вчера_КовиВак!C:BG, 2, FALSE)</f>
        <v>#N/A</v>
      </c>
      <c r="AF520" s="53" t="e">
        <f>F520-G520-VLOOKUP(C520, Вчера_КовиВак!C:BG, 4, FALSE)</f>
        <v>#N/A</v>
      </c>
      <c r="AG520" s="53" t="e">
        <f>H520-I520-VLOOKUP(C520, Вчера_КовиВак!C:BG, 6, FALSE)</f>
        <v>#N/A</v>
      </c>
      <c r="AH520" s="53" t="e">
        <f>J520-K520-VLOOKUP(C520, Вчера_КовиВак!C:BG, 8, FALSE)</f>
        <v>#N/A</v>
      </c>
      <c r="AI520" s="53" t="e">
        <f>L520-M520-VLOOKUP(C520, Вчера_КовиВак!C:BG, 10, FALSE)</f>
        <v>#N/A</v>
      </c>
      <c r="AJ520" s="53" t="e">
        <f>N520-O520-VLOOKUP(C520, Вчера_КовиВак!C:BG, 12, FALSE)</f>
        <v>#N/A</v>
      </c>
      <c r="AK520" s="53" t="e">
        <f>P520-Q520-VLOOKUP(C520, Вчера_КовиВак!C:BG, 14, FALSE)</f>
        <v>#N/A</v>
      </c>
      <c r="AL520" s="53" t="e">
        <f>R520-S520-VLOOKUP(C520, Вчера_КовиВак!C:BG, 16, FALSE)</f>
        <v>#N/A</v>
      </c>
      <c r="AM520" s="53" t="e">
        <f>T520-U520-VLOOKUP(C520, Вчера_КовиВак!C:BG, 18, FALSE)</f>
        <v>#N/A</v>
      </c>
      <c r="AN520" s="53" t="e">
        <f>V520-W520-VLOOKUP(C520, Вчера_КовиВак!C:BG, 20, FALSE)</f>
        <v>#N/A</v>
      </c>
      <c r="AO520" s="53" t="e">
        <f>X520-Y520-VLOOKUP(C520, Вчера_КовиВак!C:BG, 22, FALSE)</f>
        <v>#N/A</v>
      </c>
      <c r="AP520" s="53" t="e">
        <f>VLOOKUP(C520, Вчера_КовиВак!C:BG, 24, FALSE)+E520*2-U520-W520-Y520-Z520</f>
        <v>#N/A</v>
      </c>
    </row>
    <row r="521" spans="1:42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IF(ISNA(VLOOKUP(C521,Вчера_КовиВак!C:C, 1, FALSE)),"ошибка",0)</f>
        <v>ошибка</v>
      </c>
      <c r="AD521" s="55"/>
      <c r="AE521" s="53" t="e">
        <f>D521-E521-VLOOKUP(C521, Вчера_КовиВак!C:BG, 2, FALSE)</f>
        <v>#N/A</v>
      </c>
      <c r="AF521" s="53" t="e">
        <f>F521-G521-VLOOKUP(C521, Вчера_КовиВак!C:BG, 4, FALSE)</f>
        <v>#N/A</v>
      </c>
      <c r="AG521" s="53" t="e">
        <f>H521-I521-VLOOKUP(C521, Вчера_КовиВак!C:BG, 6, FALSE)</f>
        <v>#N/A</v>
      </c>
      <c r="AH521" s="53" t="e">
        <f>J521-K521-VLOOKUP(C521, Вчера_КовиВак!C:BG, 8, FALSE)</f>
        <v>#N/A</v>
      </c>
      <c r="AI521" s="53" t="e">
        <f>L521-M521-VLOOKUP(C521, Вчера_КовиВак!C:BG, 10, FALSE)</f>
        <v>#N/A</v>
      </c>
      <c r="AJ521" s="53" t="e">
        <f>N521-O521-VLOOKUP(C521, Вчера_КовиВак!C:BG, 12, FALSE)</f>
        <v>#N/A</v>
      </c>
      <c r="AK521" s="53" t="e">
        <f>P521-Q521-VLOOKUP(C521, Вчера_КовиВак!C:BG, 14, FALSE)</f>
        <v>#N/A</v>
      </c>
      <c r="AL521" s="53" t="e">
        <f>R521-S521-VLOOKUP(C521, Вчера_КовиВак!C:BG, 16, FALSE)</f>
        <v>#N/A</v>
      </c>
      <c r="AM521" s="53" t="e">
        <f>T521-U521-VLOOKUP(C521, Вчера_КовиВак!C:BG, 18, FALSE)</f>
        <v>#N/A</v>
      </c>
      <c r="AN521" s="53" t="e">
        <f>V521-W521-VLOOKUP(C521, Вчера_КовиВак!C:BG, 20, FALSE)</f>
        <v>#N/A</v>
      </c>
      <c r="AO521" s="53" t="e">
        <f>X521-Y521-VLOOKUP(C521, Вчера_КовиВак!C:BG, 22, FALSE)</f>
        <v>#N/A</v>
      </c>
      <c r="AP521" s="53" t="e">
        <f>VLOOKUP(C521, Вчера_КовиВак!C:BG, 24, FALSE)+E521*2-U521-W521-Y521-Z521</f>
        <v>#N/A</v>
      </c>
    </row>
    <row r="522" spans="1:42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IF(ISNA(VLOOKUP(C522,Вчера_КовиВак!C:C, 1, FALSE)),"ошибка",0)</f>
        <v>ошибка</v>
      </c>
      <c r="AD522" s="55"/>
      <c r="AE522" s="53" t="e">
        <f>D522-E522-VLOOKUP(C522, Вчера_КовиВак!C:BG, 2, FALSE)</f>
        <v>#N/A</v>
      </c>
      <c r="AF522" s="53" t="e">
        <f>F522-G522-VLOOKUP(C522, Вчера_КовиВак!C:BG, 4, FALSE)</f>
        <v>#N/A</v>
      </c>
      <c r="AG522" s="53" t="e">
        <f>H522-I522-VLOOKUP(C522, Вчера_КовиВак!C:BG, 6, FALSE)</f>
        <v>#N/A</v>
      </c>
      <c r="AH522" s="53" t="e">
        <f>J522-K522-VLOOKUP(C522, Вчера_КовиВак!C:BG, 8, FALSE)</f>
        <v>#N/A</v>
      </c>
      <c r="AI522" s="53" t="e">
        <f>L522-M522-VLOOKUP(C522, Вчера_КовиВак!C:BG, 10, FALSE)</f>
        <v>#N/A</v>
      </c>
      <c r="AJ522" s="53" t="e">
        <f>N522-O522-VLOOKUP(C522, Вчера_КовиВак!C:BG, 12, FALSE)</f>
        <v>#N/A</v>
      </c>
      <c r="AK522" s="53" t="e">
        <f>P522-Q522-VLOOKUP(C522, Вчера_КовиВак!C:BG, 14, FALSE)</f>
        <v>#N/A</v>
      </c>
      <c r="AL522" s="53" t="e">
        <f>R522-S522-VLOOKUP(C522, Вчера_КовиВак!C:BG, 16, FALSE)</f>
        <v>#N/A</v>
      </c>
      <c r="AM522" s="53" t="e">
        <f>T522-U522-VLOOKUP(C522, Вчера_КовиВак!C:BG, 18, FALSE)</f>
        <v>#N/A</v>
      </c>
      <c r="AN522" s="53" t="e">
        <f>V522-W522-VLOOKUP(C522, Вчера_КовиВак!C:BG, 20, FALSE)</f>
        <v>#N/A</v>
      </c>
      <c r="AO522" s="53" t="e">
        <f>X522-Y522-VLOOKUP(C522, Вчера_КовиВак!C:BG, 22, FALSE)</f>
        <v>#N/A</v>
      </c>
      <c r="AP522" s="53" t="e">
        <f>VLOOKUP(C522, Вчера_КовиВак!C:BG, 24, FALSE)+E522*2-U522-W522-Y522-Z522</f>
        <v>#N/A</v>
      </c>
    </row>
    <row r="523" spans="1:42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IF(ISNA(VLOOKUP(C523,Вчера_КовиВак!C:C, 1, FALSE)),"ошибка",0)</f>
        <v>ошибка</v>
      </c>
      <c r="AD523" s="55"/>
      <c r="AE523" s="53" t="e">
        <f>D523-E523-VLOOKUP(C523, Вчера_КовиВак!C:BG, 2, FALSE)</f>
        <v>#N/A</v>
      </c>
      <c r="AF523" s="53" t="e">
        <f>F523-G523-VLOOKUP(C523, Вчера_КовиВак!C:BG, 4, FALSE)</f>
        <v>#N/A</v>
      </c>
      <c r="AG523" s="53" t="e">
        <f>H523-I523-VLOOKUP(C523, Вчера_КовиВак!C:BG, 6, FALSE)</f>
        <v>#N/A</v>
      </c>
      <c r="AH523" s="53" t="e">
        <f>J523-K523-VLOOKUP(C523, Вчера_КовиВак!C:BG, 8, FALSE)</f>
        <v>#N/A</v>
      </c>
      <c r="AI523" s="53" t="e">
        <f>L523-M523-VLOOKUP(C523, Вчера_КовиВак!C:BG, 10, FALSE)</f>
        <v>#N/A</v>
      </c>
      <c r="AJ523" s="53" t="e">
        <f>N523-O523-VLOOKUP(C523, Вчера_КовиВак!C:BG, 12, FALSE)</f>
        <v>#N/A</v>
      </c>
      <c r="AK523" s="53" t="e">
        <f>P523-Q523-VLOOKUP(C523, Вчера_КовиВак!C:BG, 14, FALSE)</f>
        <v>#N/A</v>
      </c>
      <c r="AL523" s="53" t="e">
        <f>R523-S523-VLOOKUP(C523, Вчера_КовиВак!C:BG, 16, FALSE)</f>
        <v>#N/A</v>
      </c>
      <c r="AM523" s="53" t="e">
        <f>T523-U523-VLOOKUP(C523, Вчера_КовиВак!C:BG, 18, FALSE)</f>
        <v>#N/A</v>
      </c>
      <c r="AN523" s="53" t="e">
        <f>V523-W523-VLOOKUP(C523, Вчера_КовиВак!C:BG, 20, FALSE)</f>
        <v>#N/A</v>
      </c>
      <c r="AO523" s="53" t="e">
        <f>X523-Y523-VLOOKUP(C523, Вчера_КовиВак!C:BG, 22, FALSE)</f>
        <v>#N/A</v>
      </c>
      <c r="AP523" s="53" t="e">
        <f>VLOOKUP(C523, Вчера_КовиВак!C:BG, 24, FALSE)+E523*2-U523-W523-Y523-Z523</f>
        <v>#N/A</v>
      </c>
    </row>
    <row r="524" spans="1:42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IF(ISNA(VLOOKUP(C524,Вчера_КовиВак!C:C, 1, FALSE)),"ошибка",0)</f>
        <v>ошибка</v>
      </c>
      <c r="AD524" s="55"/>
      <c r="AE524" s="53" t="e">
        <f>D524-E524-VLOOKUP(C524, Вчера_КовиВак!C:BG, 2, FALSE)</f>
        <v>#N/A</v>
      </c>
      <c r="AF524" s="53" t="e">
        <f>F524-G524-VLOOKUP(C524, Вчера_КовиВак!C:BG, 4, FALSE)</f>
        <v>#N/A</v>
      </c>
      <c r="AG524" s="53" t="e">
        <f>H524-I524-VLOOKUP(C524, Вчера_КовиВак!C:BG, 6, FALSE)</f>
        <v>#N/A</v>
      </c>
      <c r="AH524" s="53" t="e">
        <f>J524-K524-VLOOKUP(C524, Вчера_КовиВак!C:BG, 8, FALSE)</f>
        <v>#N/A</v>
      </c>
      <c r="AI524" s="53" t="e">
        <f>L524-M524-VLOOKUP(C524, Вчера_КовиВак!C:BG, 10, FALSE)</f>
        <v>#N/A</v>
      </c>
      <c r="AJ524" s="53" t="e">
        <f>N524-O524-VLOOKUP(C524, Вчера_КовиВак!C:BG, 12, FALSE)</f>
        <v>#N/A</v>
      </c>
      <c r="AK524" s="53" t="e">
        <f>P524-Q524-VLOOKUP(C524, Вчера_КовиВак!C:BG, 14, FALSE)</f>
        <v>#N/A</v>
      </c>
      <c r="AL524" s="53" t="e">
        <f>R524-S524-VLOOKUP(C524, Вчера_КовиВак!C:BG, 16, FALSE)</f>
        <v>#N/A</v>
      </c>
      <c r="AM524" s="53" t="e">
        <f>T524-U524-VLOOKUP(C524, Вчера_КовиВак!C:BG, 18, FALSE)</f>
        <v>#N/A</v>
      </c>
      <c r="AN524" s="53" t="e">
        <f>V524-W524-VLOOKUP(C524, Вчера_КовиВак!C:BG, 20, FALSE)</f>
        <v>#N/A</v>
      </c>
      <c r="AO524" s="53" t="e">
        <f>X524-Y524-VLOOKUP(C524, Вчера_КовиВак!C:BG, 22, FALSE)</f>
        <v>#N/A</v>
      </c>
      <c r="AP524" s="53" t="e">
        <f>VLOOKUP(C524, Вчера_КовиВак!C:BG, 24, FALSE)+E524*2-U524-W524-Y524-Z524</f>
        <v>#N/A</v>
      </c>
    </row>
    <row r="525" spans="1:42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IF(ISNA(VLOOKUP(C525,Вчера_КовиВак!C:C, 1, FALSE)),"ошибка",0)</f>
        <v>ошибка</v>
      </c>
      <c r="AD525" s="55"/>
      <c r="AE525" s="53" t="e">
        <f>D525-E525-VLOOKUP(C525, Вчера_КовиВак!C:BG, 2, FALSE)</f>
        <v>#N/A</v>
      </c>
      <c r="AF525" s="53" t="e">
        <f>F525-G525-VLOOKUP(C525, Вчера_КовиВак!C:BG, 4, FALSE)</f>
        <v>#N/A</v>
      </c>
      <c r="AG525" s="53" t="e">
        <f>H525-I525-VLOOKUP(C525, Вчера_КовиВак!C:BG, 6, FALSE)</f>
        <v>#N/A</v>
      </c>
      <c r="AH525" s="53" t="e">
        <f>J525-K525-VLOOKUP(C525, Вчера_КовиВак!C:BG, 8, FALSE)</f>
        <v>#N/A</v>
      </c>
      <c r="AI525" s="53" t="e">
        <f>L525-M525-VLOOKUP(C525, Вчера_КовиВак!C:BG, 10, FALSE)</f>
        <v>#N/A</v>
      </c>
      <c r="AJ525" s="53" t="e">
        <f>N525-O525-VLOOKUP(C525, Вчера_КовиВак!C:BG, 12, FALSE)</f>
        <v>#N/A</v>
      </c>
      <c r="AK525" s="53" t="e">
        <f>P525-Q525-VLOOKUP(C525, Вчера_КовиВак!C:BG, 14, FALSE)</f>
        <v>#N/A</v>
      </c>
      <c r="AL525" s="53" t="e">
        <f>R525-S525-VLOOKUP(C525, Вчера_КовиВак!C:BG, 16, FALSE)</f>
        <v>#N/A</v>
      </c>
      <c r="AM525" s="53" t="e">
        <f>T525-U525-VLOOKUP(C525, Вчера_КовиВак!C:BG, 18, FALSE)</f>
        <v>#N/A</v>
      </c>
      <c r="AN525" s="53" t="e">
        <f>V525-W525-VLOOKUP(C525, Вчера_КовиВак!C:BG, 20, FALSE)</f>
        <v>#N/A</v>
      </c>
      <c r="AO525" s="53" t="e">
        <f>X525-Y525-VLOOKUP(C525, Вчера_КовиВак!C:BG, 22, FALSE)</f>
        <v>#N/A</v>
      </c>
      <c r="AP525" s="53" t="e">
        <f>VLOOKUP(C525, Вчера_КовиВак!C:BG, 24, FALSE)+E525*2-U525-W525-Y525-Z525</f>
        <v>#N/A</v>
      </c>
    </row>
    <row r="526" spans="1:42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IF(ISNA(VLOOKUP(C526,Вчера_КовиВак!C:C, 1, FALSE)),"ошибка",0)</f>
        <v>ошибка</v>
      </c>
      <c r="AD526" s="55"/>
      <c r="AE526" s="53" t="e">
        <f>D526-E526-VLOOKUP(C526, Вчера_КовиВак!C:BG, 2, FALSE)</f>
        <v>#N/A</v>
      </c>
      <c r="AF526" s="53" t="e">
        <f>F526-G526-VLOOKUP(C526, Вчера_КовиВак!C:BG, 4, FALSE)</f>
        <v>#N/A</v>
      </c>
      <c r="AG526" s="53" t="e">
        <f>H526-I526-VLOOKUP(C526, Вчера_КовиВак!C:BG, 6, FALSE)</f>
        <v>#N/A</v>
      </c>
      <c r="AH526" s="53" t="e">
        <f>J526-K526-VLOOKUP(C526, Вчера_КовиВак!C:BG, 8, FALSE)</f>
        <v>#N/A</v>
      </c>
      <c r="AI526" s="53" t="e">
        <f>L526-M526-VLOOKUP(C526, Вчера_КовиВак!C:BG, 10, FALSE)</f>
        <v>#N/A</v>
      </c>
      <c r="AJ526" s="53" t="e">
        <f>N526-O526-VLOOKUP(C526, Вчера_КовиВак!C:BG, 12, FALSE)</f>
        <v>#N/A</v>
      </c>
      <c r="AK526" s="53" t="e">
        <f>P526-Q526-VLOOKUP(C526, Вчера_КовиВак!C:BG, 14, FALSE)</f>
        <v>#N/A</v>
      </c>
      <c r="AL526" s="53" t="e">
        <f>R526-S526-VLOOKUP(C526, Вчера_КовиВак!C:BG, 16, FALSE)</f>
        <v>#N/A</v>
      </c>
      <c r="AM526" s="53" t="e">
        <f>T526-U526-VLOOKUP(C526, Вчера_КовиВак!C:BG, 18, FALSE)</f>
        <v>#N/A</v>
      </c>
      <c r="AN526" s="53" t="e">
        <f>V526-W526-VLOOKUP(C526, Вчера_КовиВак!C:BG, 20, FALSE)</f>
        <v>#N/A</v>
      </c>
      <c r="AO526" s="53" t="e">
        <f>X526-Y526-VLOOKUP(C526, Вчера_КовиВак!C:BG, 22, FALSE)</f>
        <v>#N/A</v>
      </c>
      <c r="AP526" s="53" t="e">
        <f>VLOOKUP(C526, Вчера_КовиВак!C:BG, 24, FALSE)+E526*2-U526-W526-Y526-Z526</f>
        <v>#N/A</v>
      </c>
    </row>
    <row r="527" spans="1:42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IF(ISNA(VLOOKUP(C527,Вчера_КовиВак!C:C, 1, FALSE)),"ошибка",0)</f>
        <v>ошибка</v>
      </c>
      <c r="AD527" s="55"/>
      <c r="AE527" s="53" t="e">
        <f>D527-E527-VLOOKUP(C527, Вчера_КовиВак!C:BG, 2, FALSE)</f>
        <v>#N/A</v>
      </c>
      <c r="AF527" s="53" t="e">
        <f>F527-G527-VLOOKUP(C527, Вчера_КовиВак!C:BG, 4, FALSE)</f>
        <v>#N/A</v>
      </c>
      <c r="AG527" s="53" t="e">
        <f>H527-I527-VLOOKUP(C527, Вчера_КовиВак!C:BG, 6, FALSE)</f>
        <v>#N/A</v>
      </c>
      <c r="AH527" s="53" t="e">
        <f>J527-K527-VLOOKUP(C527, Вчера_КовиВак!C:BG, 8, FALSE)</f>
        <v>#N/A</v>
      </c>
      <c r="AI527" s="53" t="e">
        <f>L527-M527-VLOOKUP(C527, Вчера_КовиВак!C:BG, 10, FALSE)</f>
        <v>#N/A</v>
      </c>
      <c r="AJ527" s="53" t="e">
        <f>N527-O527-VLOOKUP(C527, Вчера_КовиВак!C:BG, 12, FALSE)</f>
        <v>#N/A</v>
      </c>
      <c r="AK527" s="53" t="e">
        <f>P527-Q527-VLOOKUP(C527, Вчера_КовиВак!C:BG, 14, FALSE)</f>
        <v>#N/A</v>
      </c>
      <c r="AL527" s="53" t="e">
        <f>R527-S527-VLOOKUP(C527, Вчера_КовиВак!C:BG, 16, FALSE)</f>
        <v>#N/A</v>
      </c>
      <c r="AM527" s="53" t="e">
        <f>T527-U527-VLOOKUP(C527, Вчера_КовиВак!C:BG, 18, FALSE)</f>
        <v>#N/A</v>
      </c>
      <c r="AN527" s="53" t="e">
        <f>V527-W527-VLOOKUP(C527, Вчера_КовиВак!C:BG, 20, FALSE)</f>
        <v>#N/A</v>
      </c>
      <c r="AO527" s="53" t="e">
        <f>X527-Y527-VLOOKUP(C527, Вчера_КовиВак!C:BG, 22, FALSE)</f>
        <v>#N/A</v>
      </c>
      <c r="AP527" s="53" t="e">
        <f>VLOOKUP(C527, Вчера_КовиВак!C:BG, 24, FALSE)+E527*2-U527-W527-Y527-Z527</f>
        <v>#N/A</v>
      </c>
    </row>
    <row r="528" spans="1:42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IF(ISNA(VLOOKUP(C528,Вчера_КовиВак!C:C, 1, FALSE)),"ошибка",0)</f>
        <v>ошибка</v>
      </c>
      <c r="AD528" s="55"/>
      <c r="AE528" s="53" t="e">
        <f>D528-E528-VLOOKUP(C528, Вчера_КовиВак!C:BG, 2, FALSE)</f>
        <v>#N/A</v>
      </c>
      <c r="AF528" s="53" t="e">
        <f>F528-G528-VLOOKUP(C528, Вчера_КовиВак!C:BG, 4, FALSE)</f>
        <v>#N/A</v>
      </c>
      <c r="AG528" s="53" t="e">
        <f>H528-I528-VLOOKUP(C528, Вчера_КовиВак!C:BG, 6, FALSE)</f>
        <v>#N/A</v>
      </c>
      <c r="AH528" s="53" t="e">
        <f>J528-K528-VLOOKUP(C528, Вчера_КовиВак!C:BG, 8, FALSE)</f>
        <v>#N/A</v>
      </c>
      <c r="AI528" s="53" t="e">
        <f>L528-M528-VLOOKUP(C528, Вчера_КовиВак!C:BG, 10, FALSE)</f>
        <v>#N/A</v>
      </c>
      <c r="AJ528" s="53" t="e">
        <f>N528-O528-VLOOKUP(C528, Вчера_КовиВак!C:BG, 12, FALSE)</f>
        <v>#N/A</v>
      </c>
      <c r="AK528" s="53" t="e">
        <f>P528-Q528-VLOOKUP(C528, Вчера_КовиВак!C:BG, 14, FALSE)</f>
        <v>#N/A</v>
      </c>
      <c r="AL528" s="53" t="e">
        <f>R528-S528-VLOOKUP(C528, Вчера_КовиВак!C:BG, 16, FALSE)</f>
        <v>#N/A</v>
      </c>
      <c r="AM528" s="53" t="e">
        <f>T528-U528-VLOOKUP(C528, Вчера_КовиВак!C:BG, 18, FALSE)</f>
        <v>#N/A</v>
      </c>
      <c r="AN528" s="53" t="e">
        <f>V528-W528-VLOOKUP(C528, Вчера_КовиВак!C:BG, 20, FALSE)</f>
        <v>#N/A</v>
      </c>
      <c r="AO528" s="53" t="e">
        <f>X528-Y528-VLOOKUP(C528, Вчера_КовиВак!C:BG, 22, FALSE)</f>
        <v>#N/A</v>
      </c>
      <c r="AP528" s="53" t="e">
        <f>VLOOKUP(C528, Вчера_КовиВак!C:BG, 24, FALSE)+E528*2-U528-W528-Y528-Z528</f>
        <v>#N/A</v>
      </c>
    </row>
    <row r="529" spans="1:42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IF(ISNA(VLOOKUP(C529,Вчера_КовиВак!C:C, 1, FALSE)),"ошибка",0)</f>
        <v>ошибка</v>
      </c>
      <c r="AD529" s="55"/>
      <c r="AE529" s="53" t="e">
        <f>D529-E529-VLOOKUP(C529, Вчера_КовиВак!C:BG, 2, FALSE)</f>
        <v>#N/A</v>
      </c>
      <c r="AF529" s="53" t="e">
        <f>F529-G529-VLOOKUP(C529, Вчера_КовиВак!C:BG, 4, FALSE)</f>
        <v>#N/A</v>
      </c>
      <c r="AG529" s="53" t="e">
        <f>H529-I529-VLOOKUP(C529, Вчера_КовиВак!C:BG, 6, FALSE)</f>
        <v>#N/A</v>
      </c>
      <c r="AH529" s="53" t="e">
        <f>J529-K529-VLOOKUP(C529, Вчера_КовиВак!C:BG, 8, FALSE)</f>
        <v>#N/A</v>
      </c>
      <c r="AI529" s="53" t="e">
        <f>L529-M529-VLOOKUP(C529, Вчера_КовиВак!C:BG, 10, FALSE)</f>
        <v>#N/A</v>
      </c>
      <c r="AJ529" s="53" t="e">
        <f>N529-O529-VLOOKUP(C529, Вчера_КовиВак!C:BG, 12, FALSE)</f>
        <v>#N/A</v>
      </c>
      <c r="AK529" s="53" t="e">
        <f>P529-Q529-VLOOKUP(C529, Вчера_КовиВак!C:BG, 14, FALSE)</f>
        <v>#N/A</v>
      </c>
      <c r="AL529" s="53" t="e">
        <f>R529-S529-VLOOKUP(C529, Вчера_КовиВак!C:BG, 16, FALSE)</f>
        <v>#N/A</v>
      </c>
      <c r="AM529" s="53" t="e">
        <f>T529-U529-VLOOKUP(C529, Вчера_КовиВак!C:BG, 18, FALSE)</f>
        <v>#N/A</v>
      </c>
      <c r="AN529" s="53" t="e">
        <f>V529-W529-VLOOKUP(C529, Вчера_КовиВак!C:BG, 20, FALSE)</f>
        <v>#N/A</v>
      </c>
      <c r="AO529" s="53" t="e">
        <f>X529-Y529-VLOOKUP(C529, Вчера_КовиВак!C:BG, 22, FALSE)</f>
        <v>#N/A</v>
      </c>
      <c r="AP529" s="53" t="e">
        <f>VLOOKUP(C529, Вчера_КовиВак!C:BG, 24, FALSE)+E529*2-U529-W529-Y529-Z529</f>
        <v>#N/A</v>
      </c>
    </row>
    <row r="530" spans="1:42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IF(ISNA(VLOOKUP(C530,Вчера_КовиВак!C:C, 1, FALSE)),"ошибка",0)</f>
        <v>ошибка</v>
      </c>
      <c r="AD530" s="55"/>
      <c r="AE530" s="53" t="e">
        <f>D530-E530-VLOOKUP(C530, Вчера_КовиВак!C:BG, 2, FALSE)</f>
        <v>#N/A</v>
      </c>
      <c r="AF530" s="53" t="e">
        <f>F530-G530-VLOOKUP(C530, Вчера_КовиВак!C:BG, 4, FALSE)</f>
        <v>#N/A</v>
      </c>
      <c r="AG530" s="53" t="e">
        <f>H530-I530-VLOOKUP(C530, Вчера_КовиВак!C:BG, 6, FALSE)</f>
        <v>#N/A</v>
      </c>
      <c r="AH530" s="53" t="e">
        <f>J530-K530-VLOOKUP(C530, Вчера_КовиВак!C:BG, 8, FALSE)</f>
        <v>#N/A</v>
      </c>
      <c r="AI530" s="53" t="e">
        <f>L530-M530-VLOOKUP(C530, Вчера_КовиВак!C:BG, 10, FALSE)</f>
        <v>#N/A</v>
      </c>
      <c r="AJ530" s="53" t="e">
        <f>N530-O530-VLOOKUP(C530, Вчера_КовиВак!C:BG, 12, FALSE)</f>
        <v>#N/A</v>
      </c>
      <c r="AK530" s="53" t="e">
        <f>P530-Q530-VLOOKUP(C530, Вчера_КовиВак!C:BG, 14, FALSE)</f>
        <v>#N/A</v>
      </c>
      <c r="AL530" s="53" t="e">
        <f>R530-S530-VLOOKUP(C530, Вчера_КовиВак!C:BG, 16, FALSE)</f>
        <v>#N/A</v>
      </c>
      <c r="AM530" s="53" t="e">
        <f>T530-U530-VLOOKUP(C530, Вчера_КовиВак!C:BG, 18, FALSE)</f>
        <v>#N/A</v>
      </c>
      <c r="AN530" s="53" t="e">
        <f>V530-W530-VLOOKUP(C530, Вчера_КовиВак!C:BG, 20, FALSE)</f>
        <v>#N/A</v>
      </c>
      <c r="AO530" s="53" t="e">
        <f>X530-Y530-VLOOKUP(C530, Вчера_КовиВак!C:BG, 22, FALSE)</f>
        <v>#N/A</v>
      </c>
      <c r="AP530" s="53" t="e">
        <f>VLOOKUP(C530, Вчера_КовиВак!C:BG, 24, FALSE)+E530*2-U530-W530-Y530-Z530</f>
        <v>#N/A</v>
      </c>
    </row>
    <row r="531" spans="1:42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IF(ISNA(VLOOKUP(C531,Вчера_КовиВак!C:C, 1, FALSE)),"ошибка",0)</f>
        <v>ошибка</v>
      </c>
      <c r="AD531" s="55"/>
      <c r="AE531" s="53" t="e">
        <f>D531-E531-VLOOKUP(C531, Вчера_КовиВак!C:BG, 2, FALSE)</f>
        <v>#N/A</v>
      </c>
      <c r="AF531" s="53" t="e">
        <f>F531-G531-VLOOKUP(C531, Вчера_КовиВак!C:BG, 4, FALSE)</f>
        <v>#N/A</v>
      </c>
      <c r="AG531" s="53" t="e">
        <f>H531-I531-VLOOKUP(C531, Вчера_КовиВак!C:BG, 6, FALSE)</f>
        <v>#N/A</v>
      </c>
      <c r="AH531" s="53" t="e">
        <f>J531-K531-VLOOKUP(C531, Вчера_КовиВак!C:BG, 8, FALSE)</f>
        <v>#N/A</v>
      </c>
      <c r="AI531" s="53" t="e">
        <f>L531-M531-VLOOKUP(C531, Вчера_КовиВак!C:BG, 10, FALSE)</f>
        <v>#N/A</v>
      </c>
      <c r="AJ531" s="53" t="e">
        <f>N531-O531-VLOOKUP(C531, Вчера_КовиВак!C:BG, 12, FALSE)</f>
        <v>#N/A</v>
      </c>
      <c r="AK531" s="53" t="e">
        <f>P531-Q531-VLOOKUP(C531, Вчера_КовиВак!C:BG, 14, FALSE)</f>
        <v>#N/A</v>
      </c>
      <c r="AL531" s="53" t="e">
        <f>R531-S531-VLOOKUP(C531, Вчера_КовиВак!C:BG, 16, FALSE)</f>
        <v>#N/A</v>
      </c>
      <c r="AM531" s="53" t="e">
        <f>T531-U531-VLOOKUP(C531, Вчера_КовиВак!C:BG, 18, FALSE)</f>
        <v>#N/A</v>
      </c>
      <c r="AN531" s="53" t="e">
        <f>V531-W531-VLOOKUP(C531, Вчера_КовиВак!C:BG, 20, FALSE)</f>
        <v>#N/A</v>
      </c>
      <c r="AO531" s="53" t="e">
        <f>X531-Y531-VLOOKUP(C531, Вчера_КовиВак!C:BG, 22, FALSE)</f>
        <v>#N/A</v>
      </c>
      <c r="AP531" s="53" t="e">
        <f>VLOOKUP(C531, Вчера_КовиВак!C:BG, 24, FALSE)+E531*2-U531-W531-Y531-Z531</f>
        <v>#N/A</v>
      </c>
    </row>
    <row r="532" spans="1:42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IF(ISNA(VLOOKUP(C532,Вчера_КовиВак!C:C, 1, FALSE)),"ошибка",0)</f>
        <v>ошибка</v>
      </c>
      <c r="AD532" s="55"/>
      <c r="AE532" s="53" t="e">
        <f>D532-E532-VLOOKUP(C532, Вчера_КовиВак!C:BG, 2, FALSE)</f>
        <v>#N/A</v>
      </c>
      <c r="AF532" s="53" t="e">
        <f>F532-G532-VLOOKUP(C532, Вчера_КовиВак!C:BG, 4, FALSE)</f>
        <v>#N/A</v>
      </c>
      <c r="AG532" s="53" t="e">
        <f>H532-I532-VLOOKUP(C532, Вчера_КовиВак!C:BG, 6, FALSE)</f>
        <v>#N/A</v>
      </c>
      <c r="AH532" s="53" t="e">
        <f>J532-K532-VLOOKUP(C532, Вчера_КовиВак!C:BG, 8, FALSE)</f>
        <v>#N/A</v>
      </c>
      <c r="AI532" s="53" t="e">
        <f>L532-M532-VLOOKUP(C532, Вчера_КовиВак!C:BG, 10, FALSE)</f>
        <v>#N/A</v>
      </c>
      <c r="AJ532" s="53" t="e">
        <f>N532-O532-VLOOKUP(C532, Вчера_КовиВак!C:BG, 12, FALSE)</f>
        <v>#N/A</v>
      </c>
      <c r="AK532" s="53" t="e">
        <f>P532-Q532-VLOOKUP(C532, Вчера_КовиВак!C:BG, 14, FALSE)</f>
        <v>#N/A</v>
      </c>
      <c r="AL532" s="53" t="e">
        <f>R532-S532-VLOOKUP(C532, Вчера_КовиВак!C:BG, 16, FALSE)</f>
        <v>#N/A</v>
      </c>
      <c r="AM532" s="53" t="e">
        <f>T532-U532-VLOOKUP(C532, Вчера_КовиВак!C:BG, 18, FALSE)</f>
        <v>#N/A</v>
      </c>
      <c r="AN532" s="53" t="e">
        <f>V532-W532-VLOOKUP(C532, Вчера_КовиВак!C:BG, 20, FALSE)</f>
        <v>#N/A</v>
      </c>
      <c r="AO532" s="53" t="e">
        <f>X532-Y532-VLOOKUP(C532, Вчера_КовиВак!C:BG, 22, FALSE)</f>
        <v>#N/A</v>
      </c>
      <c r="AP532" s="53" t="e">
        <f>VLOOKUP(C532, Вчера_КовиВак!C:BG, 24, FALSE)+E532*2-U532-W532-Y532-Z532</f>
        <v>#N/A</v>
      </c>
    </row>
    <row r="533" spans="1:42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IF(ISNA(VLOOKUP(C533,Вчера_КовиВак!C:C, 1, FALSE)),"ошибка",0)</f>
        <v>ошибка</v>
      </c>
      <c r="AD533" s="55"/>
      <c r="AE533" s="53" t="e">
        <f>D533-E533-VLOOKUP(C533, Вчера_КовиВак!C:BG, 2, FALSE)</f>
        <v>#N/A</v>
      </c>
      <c r="AF533" s="53" t="e">
        <f>F533-G533-VLOOKUP(C533, Вчера_КовиВак!C:BG, 4, FALSE)</f>
        <v>#N/A</v>
      </c>
      <c r="AG533" s="53" t="e">
        <f>H533-I533-VLOOKUP(C533, Вчера_КовиВак!C:BG, 6, FALSE)</f>
        <v>#N/A</v>
      </c>
      <c r="AH533" s="53" t="e">
        <f>J533-K533-VLOOKUP(C533, Вчера_КовиВак!C:BG, 8, FALSE)</f>
        <v>#N/A</v>
      </c>
      <c r="AI533" s="53" t="e">
        <f>L533-M533-VLOOKUP(C533, Вчера_КовиВак!C:BG, 10, FALSE)</f>
        <v>#N/A</v>
      </c>
      <c r="AJ533" s="53" t="e">
        <f>N533-O533-VLOOKUP(C533, Вчера_КовиВак!C:BG, 12, FALSE)</f>
        <v>#N/A</v>
      </c>
      <c r="AK533" s="53" t="e">
        <f>P533-Q533-VLOOKUP(C533, Вчера_КовиВак!C:BG, 14, FALSE)</f>
        <v>#N/A</v>
      </c>
      <c r="AL533" s="53" t="e">
        <f>R533-S533-VLOOKUP(C533, Вчера_КовиВак!C:BG, 16, FALSE)</f>
        <v>#N/A</v>
      </c>
      <c r="AM533" s="53" t="e">
        <f>T533-U533-VLOOKUP(C533, Вчера_КовиВак!C:BG, 18, FALSE)</f>
        <v>#N/A</v>
      </c>
      <c r="AN533" s="53" t="e">
        <f>V533-W533-VLOOKUP(C533, Вчера_КовиВак!C:BG, 20, FALSE)</f>
        <v>#N/A</v>
      </c>
      <c r="AO533" s="53" t="e">
        <f>X533-Y533-VLOOKUP(C533, Вчера_КовиВак!C:BG, 22, FALSE)</f>
        <v>#N/A</v>
      </c>
      <c r="AP533" s="53" t="e">
        <f>VLOOKUP(C533, Вчера_КовиВак!C:BG, 24, FALSE)+E533*2-U533-W533-Y533-Z533</f>
        <v>#N/A</v>
      </c>
    </row>
    <row r="534" spans="1:42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IF(ISNA(VLOOKUP(C534,Вчера_КовиВак!C:C, 1, FALSE)),"ошибка",0)</f>
        <v>ошибка</v>
      </c>
      <c r="AD534" s="55"/>
      <c r="AE534" s="53" t="e">
        <f>D534-E534-VLOOKUP(C534, Вчера_КовиВак!C:BG, 2, FALSE)</f>
        <v>#N/A</v>
      </c>
      <c r="AF534" s="53" t="e">
        <f>F534-G534-VLOOKUP(C534, Вчера_КовиВак!C:BG, 4, FALSE)</f>
        <v>#N/A</v>
      </c>
      <c r="AG534" s="53" t="e">
        <f>H534-I534-VLOOKUP(C534, Вчера_КовиВак!C:BG, 6, FALSE)</f>
        <v>#N/A</v>
      </c>
      <c r="AH534" s="53" t="e">
        <f>J534-K534-VLOOKUP(C534, Вчера_КовиВак!C:BG, 8, FALSE)</f>
        <v>#N/A</v>
      </c>
      <c r="AI534" s="53" t="e">
        <f>L534-M534-VLOOKUP(C534, Вчера_КовиВак!C:BG, 10, FALSE)</f>
        <v>#N/A</v>
      </c>
      <c r="AJ534" s="53" t="e">
        <f>N534-O534-VLOOKUP(C534, Вчера_КовиВак!C:BG, 12, FALSE)</f>
        <v>#N/A</v>
      </c>
      <c r="AK534" s="53" t="e">
        <f>P534-Q534-VLOOKUP(C534, Вчера_КовиВак!C:BG, 14, FALSE)</f>
        <v>#N/A</v>
      </c>
      <c r="AL534" s="53" t="e">
        <f>R534-S534-VLOOKUP(C534, Вчера_КовиВак!C:BG, 16, FALSE)</f>
        <v>#N/A</v>
      </c>
      <c r="AM534" s="53" t="e">
        <f>T534-U534-VLOOKUP(C534, Вчера_КовиВак!C:BG, 18, FALSE)</f>
        <v>#N/A</v>
      </c>
      <c r="AN534" s="53" t="e">
        <f>V534-W534-VLOOKUP(C534, Вчера_КовиВак!C:BG, 20, FALSE)</f>
        <v>#N/A</v>
      </c>
      <c r="AO534" s="53" t="e">
        <f>X534-Y534-VLOOKUP(C534, Вчера_КовиВак!C:BG, 22, FALSE)</f>
        <v>#N/A</v>
      </c>
      <c r="AP534" s="53" t="e">
        <f>VLOOKUP(C534, Вчера_КовиВак!C:BG, 24, FALSE)+E534*2-U534-W534-Y534-Z534</f>
        <v>#N/A</v>
      </c>
    </row>
    <row r="535" spans="1:42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IF(ISNA(VLOOKUP(C535,Вчера_КовиВак!C:C, 1, FALSE)),"ошибка",0)</f>
        <v>ошибка</v>
      </c>
      <c r="AD535" s="55"/>
      <c r="AE535" s="53" t="e">
        <f>D535-E535-VLOOKUP(C535, Вчера_КовиВак!C:BG, 2, FALSE)</f>
        <v>#N/A</v>
      </c>
      <c r="AF535" s="53" t="e">
        <f>F535-G535-VLOOKUP(C535, Вчера_КовиВак!C:BG, 4, FALSE)</f>
        <v>#N/A</v>
      </c>
      <c r="AG535" s="53" t="e">
        <f>H535-I535-VLOOKUP(C535, Вчера_КовиВак!C:BG, 6, FALSE)</f>
        <v>#N/A</v>
      </c>
      <c r="AH535" s="53" t="e">
        <f>J535-K535-VLOOKUP(C535, Вчера_КовиВак!C:BG, 8, FALSE)</f>
        <v>#N/A</v>
      </c>
      <c r="AI535" s="53" t="e">
        <f>L535-M535-VLOOKUP(C535, Вчера_КовиВак!C:BG, 10, FALSE)</f>
        <v>#N/A</v>
      </c>
      <c r="AJ535" s="53" t="e">
        <f>N535-O535-VLOOKUP(C535, Вчера_КовиВак!C:BG, 12, FALSE)</f>
        <v>#N/A</v>
      </c>
      <c r="AK535" s="53" t="e">
        <f>P535-Q535-VLOOKUP(C535, Вчера_КовиВак!C:BG, 14, FALSE)</f>
        <v>#N/A</v>
      </c>
      <c r="AL535" s="53" t="e">
        <f>R535-S535-VLOOKUP(C535, Вчера_КовиВак!C:BG, 16, FALSE)</f>
        <v>#N/A</v>
      </c>
      <c r="AM535" s="53" t="e">
        <f>T535-U535-VLOOKUP(C535, Вчера_КовиВак!C:BG, 18, FALSE)</f>
        <v>#N/A</v>
      </c>
      <c r="AN535" s="53" t="e">
        <f>V535-W535-VLOOKUP(C535, Вчера_КовиВак!C:BG, 20, FALSE)</f>
        <v>#N/A</v>
      </c>
      <c r="AO535" s="53" t="e">
        <f>X535-Y535-VLOOKUP(C535, Вчера_КовиВак!C:BG, 22, FALSE)</f>
        <v>#N/A</v>
      </c>
      <c r="AP535" s="53" t="e">
        <f>VLOOKUP(C535, Вчера_КовиВак!C:BG, 24, FALSE)+E535*2-U535-W535-Y535-Z535</f>
        <v>#N/A</v>
      </c>
    </row>
    <row r="536" spans="1:42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IF(ISNA(VLOOKUP(C536,Вчера_КовиВак!C:C, 1, FALSE)),"ошибка",0)</f>
        <v>ошибка</v>
      </c>
      <c r="AD536" s="55"/>
      <c r="AE536" s="53" t="e">
        <f>D536-E536-VLOOKUP(C536, Вчера_КовиВак!C:BG, 2, FALSE)</f>
        <v>#N/A</v>
      </c>
      <c r="AF536" s="53" t="e">
        <f>F536-G536-VLOOKUP(C536, Вчера_КовиВак!C:BG, 4, FALSE)</f>
        <v>#N/A</v>
      </c>
      <c r="AG536" s="53" t="e">
        <f>H536-I536-VLOOKUP(C536, Вчера_КовиВак!C:BG, 6, FALSE)</f>
        <v>#N/A</v>
      </c>
      <c r="AH536" s="53" t="e">
        <f>J536-K536-VLOOKUP(C536, Вчера_КовиВак!C:BG, 8, FALSE)</f>
        <v>#N/A</v>
      </c>
      <c r="AI536" s="53" t="e">
        <f>L536-M536-VLOOKUP(C536, Вчера_КовиВак!C:BG, 10, FALSE)</f>
        <v>#N/A</v>
      </c>
      <c r="AJ536" s="53" t="e">
        <f>N536-O536-VLOOKUP(C536, Вчера_КовиВак!C:BG, 12, FALSE)</f>
        <v>#N/A</v>
      </c>
      <c r="AK536" s="53" t="e">
        <f>P536-Q536-VLOOKUP(C536, Вчера_КовиВак!C:BG, 14, FALSE)</f>
        <v>#N/A</v>
      </c>
      <c r="AL536" s="53" t="e">
        <f>R536-S536-VLOOKUP(C536, Вчера_КовиВак!C:BG, 16, FALSE)</f>
        <v>#N/A</v>
      </c>
      <c r="AM536" s="53" t="e">
        <f>T536-U536-VLOOKUP(C536, Вчера_КовиВак!C:BG, 18, FALSE)</f>
        <v>#N/A</v>
      </c>
      <c r="AN536" s="53" t="e">
        <f>V536-W536-VLOOKUP(C536, Вчера_КовиВак!C:BG, 20, FALSE)</f>
        <v>#N/A</v>
      </c>
      <c r="AO536" s="53" t="e">
        <f>X536-Y536-VLOOKUP(C536, Вчера_КовиВак!C:BG, 22, FALSE)</f>
        <v>#N/A</v>
      </c>
      <c r="AP536" s="53" t="e">
        <f>VLOOKUP(C536, Вчера_КовиВак!C:BG, 24, FALSE)+E536*2-U536-W536-Y536-Z536</f>
        <v>#N/A</v>
      </c>
    </row>
    <row r="537" spans="1:42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IF(ISNA(VLOOKUP(C537,Вчера_КовиВак!C:C, 1, FALSE)),"ошибка",0)</f>
        <v>ошибка</v>
      </c>
      <c r="AD537" s="55"/>
      <c r="AE537" s="53" t="e">
        <f>D537-E537-VLOOKUP(C537, Вчера_КовиВак!C:BG, 2, FALSE)</f>
        <v>#N/A</v>
      </c>
      <c r="AF537" s="53" t="e">
        <f>F537-G537-VLOOKUP(C537, Вчера_КовиВак!C:BG, 4, FALSE)</f>
        <v>#N/A</v>
      </c>
      <c r="AG537" s="53" t="e">
        <f>H537-I537-VLOOKUP(C537, Вчера_КовиВак!C:BG, 6, FALSE)</f>
        <v>#N/A</v>
      </c>
      <c r="AH537" s="53" t="e">
        <f>J537-K537-VLOOKUP(C537, Вчера_КовиВак!C:BG, 8, FALSE)</f>
        <v>#N/A</v>
      </c>
      <c r="AI537" s="53" t="e">
        <f>L537-M537-VLOOKUP(C537, Вчера_КовиВак!C:BG, 10, FALSE)</f>
        <v>#N/A</v>
      </c>
      <c r="AJ537" s="53" t="e">
        <f>N537-O537-VLOOKUP(C537, Вчера_КовиВак!C:BG, 12, FALSE)</f>
        <v>#N/A</v>
      </c>
      <c r="AK537" s="53" t="e">
        <f>P537-Q537-VLOOKUP(C537, Вчера_КовиВак!C:BG, 14, FALSE)</f>
        <v>#N/A</v>
      </c>
      <c r="AL537" s="53" t="e">
        <f>R537-S537-VLOOKUP(C537, Вчера_КовиВак!C:BG, 16, FALSE)</f>
        <v>#N/A</v>
      </c>
      <c r="AM537" s="53" t="e">
        <f>T537-U537-VLOOKUP(C537, Вчера_КовиВак!C:BG, 18, FALSE)</f>
        <v>#N/A</v>
      </c>
      <c r="AN537" s="53" t="e">
        <f>V537-W537-VLOOKUP(C537, Вчера_КовиВак!C:BG, 20, FALSE)</f>
        <v>#N/A</v>
      </c>
      <c r="AO537" s="53" t="e">
        <f>X537-Y537-VLOOKUP(C537, Вчера_КовиВак!C:BG, 22, FALSE)</f>
        <v>#N/A</v>
      </c>
      <c r="AP537" s="53" t="e">
        <f>VLOOKUP(C537, Вчера_КовиВак!C:BG, 24, FALSE)+E537*2-U537-W537-Y537-Z537</f>
        <v>#N/A</v>
      </c>
    </row>
    <row r="538" spans="1:42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IF(ISNA(VLOOKUP(C538,Вчера_КовиВак!C:C, 1, FALSE)),"ошибка",0)</f>
        <v>ошибка</v>
      </c>
      <c r="AD538" s="55"/>
      <c r="AE538" s="53" t="e">
        <f>D538-E538-VLOOKUP(C538, Вчера_КовиВак!C:BG, 2, FALSE)</f>
        <v>#N/A</v>
      </c>
      <c r="AF538" s="53" t="e">
        <f>F538-G538-VLOOKUP(C538, Вчера_КовиВак!C:BG, 4, FALSE)</f>
        <v>#N/A</v>
      </c>
      <c r="AG538" s="53" t="e">
        <f>H538-I538-VLOOKUP(C538, Вчера_КовиВак!C:BG, 6, FALSE)</f>
        <v>#N/A</v>
      </c>
      <c r="AH538" s="53" t="e">
        <f>J538-K538-VLOOKUP(C538, Вчера_КовиВак!C:BG, 8, FALSE)</f>
        <v>#N/A</v>
      </c>
      <c r="AI538" s="53" t="e">
        <f>L538-M538-VLOOKUP(C538, Вчера_КовиВак!C:BG, 10, FALSE)</f>
        <v>#N/A</v>
      </c>
      <c r="AJ538" s="53" t="e">
        <f>N538-O538-VLOOKUP(C538, Вчера_КовиВак!C:BG, 12, FALSE)</f>
        <v>#N/A</v>
      </c>
      <c r="AK538" s="53" t="e">
        <f>P538-Q538-VLOOKUP(C538, Вчера_КовиВак!C:BG, 14, FALSE)</f>
        <v>#N/A</v>
      </c>
      <c r="AL538" s="53" t="e">
        <f>R538-S538-VLOOKUP(C538, Вчера_КовиВак!C:BG, 16, FALSE)</f>
        <v>#N/A</v>
      </c>
      <c r="AM538" s="53" t="e">
        <f>T538-U538-VLOOKUP(C538, Вчера_КовиВак!C:BG, 18, FALSE)</f>
        <v>#N/A</v>
      </c>
      <c r="AN538" s="53" t="e">
        <f>V538-W538-VLOOKUP(C538, Вчера_КовиВак!C:BG, 20, FALSE)</f>
        <v>#N/A</v>
      </c>
      <c r="AO538" s="53" t="e">
        <f>X538-Y538-VLOOKUP(C538, Вчера_КовиВак!C:BG, 22, FALSE)</f>
        <v>#N/A</v>
      </c>
      <c r="AP538" s="53" t="e">
        <f>VLOOKUP(C538, Вчера_КовиВак!C:BG, 24, FALSE)+E538*2-U538-W538-Y538-Z538</f>
        <v>#N/A</v>
      </c>
    </row>
    <row r="539" spans="1:42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IF(ISNA(VLOOKUP(C539,Вчера_КовиВак!C:C, 1, FALSE)),"ошибка",0)</f>
        <v>ошибка</v>
      </c>
      <c r="AD539" s="55"/>
      <c r="AE539" s="53" t="e">
        <f>D539-E539-VLOOKUP(C539, Вчера_КовиВак!C:BG, 2, FALSE)</f>
        <v>#N/A</v>
      </c>
      <c r="AF539" s="53" t="e">
        <f>F539-G539-VLOOKUP(C539, Вчера_КовиВак!C:BG, 4, FALSE)</f>
        <v>#N/A</v>
      </c>
      <c r="AG539" s="53" t="e">
        <f>H539-I539-VLOOKUP(C539, Вчера_КовиВак!C:BG, 6, FALSE)</f>
        <v>#N/A</v>
      </c>
      <c r="AH539" s="53" t="e">
        <f>J539-K539-VLOOKUP(C539, Вчера_КовиВак!C:BG, 8, FALSE)</f>
        <v>#N/A</v>
      </c>
      <c r="AI539" s="53" t="e">
        <f>L539-M539-VLOOKUP(C539, Вчера_КовиВак!C:BG, 10, FALSE)</f>
        <v>#N/A</v>
      </c>
      <c r="AJ539" s="53" t="e">
        <f>N539-O539-VLOOKUP(C539, Вчера_КовиВак!C:BG, 12, FALSE)</f>
        <v>#N/A</v>
      </c>
      <c r="AK539" s="53" t="e">
        <f>P539-Q539-VLOOKUP(C539, Вчера_КовиВак!C:BG, 14, FALSE)</f>
        <v>#N/A</v>
      </c>
      <c r="AL539" s="53" t="e">
        <f>R539-S539-VLOOKUP(C539, Вчера_КовиВак!C:BG, 16, FALSE)</f>
        <v>#N/A</v>
      </c>
      <c r="AM539" s="53" t="e">
        <f>T539-U539-VLOOKUP(C539, Вчера_КовиВак!C:BG, 18, FALSE)</f>
        <v>#N/A</v>
      </c>
      <c r="AN539" s="53" t="e">
        <f>V539-W539-VLOOKUP(C539, Вчера_КовиВак!C:BG, 20, FALSE)</f>
        <v>#N/A</v>
      </c>
      <c r="AO539" s="53" t="e">
        <f>X539-Y539-VLOOKUP(C539, Вчера_КовиВак!C:BG, 22, FALSE)</f>
        <v>#N/A</v>
      </c>
      <c r="AP539" s="53" t="e">
        <f>VLOOKUP(C539, Вчера_КовиВак!C:BG, 24, FALSE)+E539*2-U539-W539-Y539-Z539</f>
        <v>#N/A</v>
      </c>
    </row>
    <row r="540" spans="1:42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IF(ISNA(VLOOKUP(C540,Вчера_КовиВак!C:C, 1, FALSE)),"ошибка",0)</f>
        <v>ошибка</v>
      </c>
      <c r="AD540" s="55"/>
      <c r="AE540" s="53" t="e">
        <f>D540-E540-VLOOKUP(C540, Вчера_КовиВак!C:BG, 2, FALSE)</f>
        <v>#N/A</v>
      </c>
      <c r="AF540" s="53" t="e">
        <f>F540-G540-VLOOKUP(C540, Вчера_КовиВак!C:BG, 4, FALSE)</f>
        <v>#N/A</v>
      </c>
      <c r="AG540" s="53" t="e">
        <f>H540-I540-VLOOKUP(C540, Вчера_КовиВак!C:BG, 6, FALSE)</f>
        <v>#N/A</v>
      </c>
      <c r="AH540" s="53" t="e">
        <f>J540-K540-VLOOKUP(C540, Вчера_КовиВак!C:BG, 8, FALSE)</f>
        <v>#N/A</v>
      </c>
      <c r="AI540" s="53" t="e">
        <f>L540-M540-VLOOKUP(C540, Вчера_КовиВак!C:BG, 10, FALSE)</f>
        <v>#N/A</v>
      </c>
      <c r="AJ540" s="53" t="e">
        <f>N540-O540-VLOOKUP(C540, Вчера_КовиВак!C:BG, 12, FALSE)</f>
        <v>#N/A</v>
      </c>
      <c r="AK540" s="53" t="e">
        <f>P540-Q540-VLOOKUP(C540, Вчера_КовиВак!C:BG, 14, FALSE)</f>
        <v>#N/A</v>
      </c>
      <c r="AL540" s="53" t="e">
        <f>R540-S540-VLOOKUP(C540, Вчера_КовиВак!C:BG, 16, FALSE)</f>
        <v>#N/A</v>
      </c>
      <c r="AM540" s="53" t="e">
        <f>T540-U540-VLOOKUP(C540, Вчера_КовиВак!C:BG, 18, FALSE)</f>
        <v>#N/A</v>
      </c>
      <c r="AN540" s="53" t="e">
        <f>V540-W540-VLOOKUP(C540, Вчера_КовиВак!C:BG, 20, FALSE)</f>
        <v>#N/A</v>
      </c>
      <c r="AO540" s="53" t="e">
        <f>X540-Y540-VLOOKUP(C540, Вчера_КовиВак!C:BG, 22, FALSE)</f>
        <v>#N/A</v>
      </c>
      <c r="AP540" s="53" t="e">
        <f>VLOOKUP(C540, Вчера_КовиВак!C:BG, 24, FALSE)+E540*2-U540-W540-Y540-Z540</f>
        <v>#N/A</v>
      </c>
    </row>
    <row r="541" spans="1:42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IF(ISNA(VLOOKUP(C541,Вчера_КовиВак!C:C, 1, FALSE)),"ошибка",0)</f>
        <v>ошибка</v>
      </c>
      <c r="AD541" s="55"/>
      <c r="AE541" s="53" t="e">
        <f>D541-E541-VLOOKUP(C541, Вчера_КовиВак!C:BG, 2, FALSE)</f>
        <v>#N/A</v>
      </c>
      <c r="AF541" s="53" t="e">
        <f>F541-G541-VLOOKUP(C541, Вчера_КовиВак!C:BG, 4, FALSE)</f>
        <v>#N/A</v>
      </c>
      <c r="AG541" s="53" t="e">
        <f>H541-I541-VLOOKUP(C541, Вчера_КовиВак!C:BG, 6, FALSE)</f>
        <v>#N/A</v>
      </c>
      <c r="AH541" s="53" t="e">
        <f>J541-K541-VLOOKUP(C541, Вчера_КовиВак!C:BG, 8, FALSE)</f>
        <v>#N/A</v>
      </c>
      <c r="AI541" s="53" t="e">
        <f>L541-M541-VLOOKUP(C541, Вчера_КовиВак!C:BG, 10, FALSE)</f>
        <v>#N/A</v>
      </c>
      <c r="AJ541" s="53" t="e">
        <f>N541-O541-VLOOKUP(C541, Вчера_КовиВак!C:BG, 12, FALSE)</f>
        <v>#N/A</v>
      </c>
      <c r="AK541" s="53" t="e">
        <f>P541-Q541-VLOOKUP(C541, Вчера_КовиВак!C:BG, 14, FALSE)</f>
        <v>#N/A</v>
      </c>
      <c r="AL541" s="53" t="e">
        <f>R541-S541-VLOOKUP(C541, Вчера_КовиВак!C:BG, 16, FALSE)</f>
        <v>#N/A</v>
      </c>
      <c r="AM541" s="53" t="e">
        <f>T541-U541-VLOOKUP(C541, Вчера_КовиВак!C:BG, 18, FALSE)</f>
        <v>#N/A</v>
      </c>
      <c r="AN541" s="53" t="e">
        <f>V541-W541-VLOOKUP(C541, Вчера_КовиВак!C:BG, 20, FALSE)</f>
        <v>#N/A</v>
      </c>
      <c r="AO541" s="53" t="e">
        <f>X541-Y541-VLOOKUP(C541, Вчера_КовиВак!C:BG, 22, FALSE)</f>
        <v>#N/A</v>
      </c>
      <c r="AP541" s="53" t="e">
        <f>VLOOKUP(C541, Вчера_КовиВак!C:BG, 24, FALSE)+E541*2-U541-W541-Y541-Z541</f>
        <v>#N/A</v>
      </c>
    </row>
    <row r="542" spans="1:42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IF(ISNA(VLOOKUP(C542,Вчера_КовиВак!C:C, 1, FALSE)),"ошибка",0)</f>
        <v>ошибка</v>
      </c>
      <c r="AD542" s="55"/>
      <c r="AE542" s="53" t="e">
        <f>D542-E542-VLOOKUP(C542, Вчера_КовиВак!C:BG, 2, FALSE)</f>
        <v>#N/A</v>
      </c>
      <c r="AF542" s="53" t="e">
        <f>F542-G542-VLOOKUP(C542, Вчера_КовиВак!C:BG, 4, FALSE)</f>
        <v>#N/A</v>
      </c>
      <c r="AG542" s="53" t="e">
        <f>H542-I542-VLOOKUP(C542, Вчера_КовиВак!C:BG, 6, FALSE)</f>
        <v>#N/A</v>
      </c>
      <c r="AH542" s="53" t="e">
        <f>J542-K542-VLOOKUP(C542, Вчера_КовиВак!C:BG, 8, FALSE)</f>
        <v>#N/A</v>
      </c>
      <c r="AI542" s="53" t="e">
        <f>L542-M542-VLOOKUP(C542, Вчера_КовиВак!C:BG, 10, FALSE)</f>
        <v>#N/A</v>
      </c>
      <c r="AJ542" s="53" t="e">
        <f>N542-O542-VLOOKUP(C542, Вчера_КовиВак!C:BG, 12, FALSE)</f>
        <v>#N/A</v>
      </c>
      <c r="AK542" s="53" t="e">
        <f>P542-Q542-VLOOKUP(C542, Вчера_КовиВак!C:BG, 14, FALSE)</f>
        <v>#N/A</v>
      </c>
      <c r="AL542" s="53" t="e">
        <f>R542-S542-VLOOKUP(C542, Вчера_КовиВак!C:BG, 16, FALSE)</f>
        <v>#N/A</v>
      </c>
      <c r="AM542" s="53" t="e">
        <f>T542-U542-VLOOKUP(C542, Вчера_КовиВак!C:BG, 18, FALSE)</f>
        <v>#N/A</v>
      </c>
      <c r="AN542" s="53" t="e">
        <f>V542-W542-VLOOKUP(C542, Вчера_КовиВак!C:BG, 20, FALSE)</f>
        <v>#N/A</v>
      </c>
      <c r="AO542" s="53" t="e">
        <f>X542-Y542-VLOOKUP(C542, Вчера_КовиВак!C:BG, 22, FALSE)</f>
        <v>#N/A</v>
      </c>
      <c r="AP542" s="53" t="e">
        <f>VLOOKUP(C542, Вчера_КовиВак!C:BG, 24, FALSE)+E542*2-U542-W542-Y542-Z542</f>
        <v>#N/A</v>
      </c>
    </row>
    <row r="543" spans="1:42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IF(ISNA(VLOOKUP(C543,Вчера_КовиВак!C:C, 1, FALSE)),"ошибка",0)</f>
        <v>ошибка</v>
      </c>
      <c r="AD543" s="55"/>
      <c r="AE543" s="53" t="e">
        <f>D543-E543-VLOOKUP(C543, Вчера_КовиВак!C:BG, 2, FALSE)</f>
        <v>#N/A</v>
      </c>
      <c r="AF543" s="53" t="e">
        <f>F543-G543-VLOOKUP(C543, Вчера_КовиВак!C:BG, 4, FALSE)</f>
        <v>#N/A</v>
      </c>
      <c r="AG543" s="53" t="e">
        <f>H543-I543-VLOOKUP(C543, Вчера_КовиВак!C:BG, 6, FALSE)</f>
        <v>#N/A</v>
      </c>
      <c r="AH543" s="53" t="e">
        <f>J543-K543-VLOOKUP(C543, Вчера_КовиВак!C:BG, 8, FALSE)</f>
        <v>#N/A</v>
      </c>
      <c r="AI543" s="53" t="e">
        <f>L543-M543-VLOOKUP(C543, Вчера_КовиВак!C:BG, 10, FALSE)</f>
        <v>#N/A</v>
      </c>
      <c r="AJ543" s="53" t="e">
        <f>N543-O543-VLOOKUP(C543, Вчера_КовиВак!C:BG, 12, FALSE)</f>
        <v>#N/A</v>
      </c>
      <c r="AK543" s="53" t="e">
        <f>P543-Q543-VLOOKUP(C543, Вчера_КовиВак!C:BG, 14, FALSE)</f>
        <v>#N/A</v>
      </c>
      <c r="AL543" s="53" t="e">
        <f>R543-S543-VLOOKUP(C543, Вчера_КовиВак!C:BG, 16, FALSE)</f>
        <v>#N/A</v>
      </c>
      <c r="AM543" s="53" t="e">
        <f>T543-U543-VLOOKUP(C543, Вчера_КовиВак!C:BG, 18, FALSE)</f>
        <v>#N/A</v>
      </c>
      <c r="AN543" s="53" t="e">
        <f>V543-W543-VLOOKUP(C543, Вчера_КовиВак!C:BG, 20, FALSE)</f>
        <v>#N/A</v>
      </c>
      <c r="AO543" s="53" t="e">
        <f>X543-Y543-VLOOKUP(C543, Вчера_КовиВак!C:BG, 22, FALSE)</f>
        <v>#N/A</v>
      </c>
      <c r="AP543" s="53" t="e">
        <f>VLOOKUP(C543, Вчера_КовиВак!C:BG, 24, FALSE)+E543*2-U543-W543-Y543-Z543</f>
        <v>#N/A</v>
      </c>
    </row>
    <row r="544" spans="1:42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IF(ISNA(VLOOKUP(C544,Вчера_КовиВак!C:C, 1, FALSE)),"ошибка",0)</f>
        <v>ошибка</v>
      </c>
      <c r="AD544" s="55"/>
      <c r="AE544" s="53" t="e">
        <f>D544-E544-VLOOKUP(C544, Вчера_КовиВак!C:BG, 2, FALSE)</f>
        <v>#N/A</v>
      </c>
      <c r="AF544" s="53" t="e">
        <f>F544-G544-VLOOKUP(C544, Вчера_КовиВак!C:BG, 4, FALSE)</f>
        <v>#N/A</v>
      </c>
      <c r="AG544" s="53" t="e">
        <f>H544-I544-VLOOKUP(C544, Вчера_КовиВак!C:BG, 6, FALSE)</f>
        <v>#N/A</v>
      </c>
      <c r="AH544" s="53" t="e">
        <f>J544-K544-VLOOKUP(C544, Вчера_КовиВак!C:BG, 8, FALSE)</f>
        <v>#N/A</v>
      </c>
      <c r="AI544" s="53" t="e">
        <f>L544-M544-VLOOKUP(C544, Вчера_КовиВак!C:BG, 10, FALSE)</f>
        <v>#N/A</v>
      </c>
      <c r="AJ544" s="53" t="e">
        <f>N544-O544-VLOOKUP(C544, Вчера_КовиВак!C:BG, 12, FALSE)</f>
        <v>#N/A</v>
      </c>
      <c r="AK544" s="53" t="e">
        <f>P544-Q544-VLOOKUP(C544, Вчера_КовиВак!C:BG, 14, FALSE)</f>
        <v>#N/A</v>
      </c>
      <c r="AL544" s="53" t="e">
        <f>R544-S544-VLOOKUP(C544, Вчера_КовиВак!C:BG, 16, FALSE)</f>
        <v>#N/A</v>
      </c>
      <c r="AM544" s="53" t="e">
        <f>T544-U544-VLOOKUP(C544, Вчера_КовиВак!C:BG, 18, FALSE)</f>
        <v>#N/A</v>
      </c>
      <c r="AN544" s="53" t="e">
        <f>V544-W544-VLOOKUP(C544, Вчера_КовиВак!C:BG, 20, FALSE)</f>
        <v>#N/A</v>
      </c>
      <c r="AO544" s="53" t="e">
        <f>X544-Y544-VLOOKUP(C544, Вчера_КовиВак!C:BG, 22, FALSE)</f>
        <v>#N/A</v>
      </c>
      <c r="AP544" s="53" t="e">
        <f>VLOOKUP(C544, Вчера_КовиВак!C:BG, 24, FALSE)+E544*2-U544-W544-Y544-Z544</f>
        <v>#N/A</v>
      </c>
    </row>
    <row r="545" spans="1:42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IF(ISNA(VLOOKUP(C545,Вчера_КовиВак!C:C, 1, FALSE)),"ошибка",0)</f>
        <v>ошибка</v>
      </c>
      <c r="AD545" s="55"/>
      <c r="AE545" s="53" t="e">
        <f>D545-E545-VLOOKUP(C545, Вчера_КовиВак!C:BG, 2, FALSE)</f>
        <v>#N/A</v>
      </c>
      <c r="AF545" s="53" t="e">
        <f>F545-G545-VLOOKUP(C545, Вчера_КовиВак!C:BG, 4, FALSE)</f>
        <v>#N/A</v>
      </c>
      <c r="AG545" s="53" t="e">
        <f>H545-I545-VLOOKUP(C545, Вчера_КовиВак!C:BG, 6, FALSE)</f>
        <v>#N/A</v>
      </c>
      <c r="AH545" s="53" t="e">
        <f>J545-K545-VLOOKUP(C545, Вчера_КовиВак!C:BG, 8, FALSE)</f>
        <v>#N/A</v>
      </c>
      <c r="AI545" s="53" t="e">
        <f>L545-M545-VLOOKUP(C545, Вчера_КовиВак!C:BG, 10, FALSE)</f>
        <v>#N/A</v>
      </c>
      <c r="AJ545" s="53" t="e">
        <f>N545-O545-VLOOKUP(C545, Вчера_КовиВак!C:BG, 12, FALSE)</f>
        <v>#N/A</v>
      </c>
      <c r="AK545" s="53" t="e">
        <f>P545-Q545-VLOOKUP(C545, Вчера_КовиВак!C:BG, 14, FALSE)</f>
        <v>#N/A</v>
      </c>
      <c r="AL545" s="53" t="e">
        <f>R545-S545-VLOOKUP(C545, Вчера_КовиВак!C:BG, 16, FALSE)</f>
        <v>#N/A</v>
      </c>
      <c r="AM545" s="53" t="e">
        <f>T545-U545-VLOOKUP(C545, Вчера_КовиВак!C:BG, 18, FALSE)</f>
        <v>#N/A</v>
      </c>
      <c r="AN545" s="53" t="e">
        <f>V545-W545-VLOOKUP(C545, Вчера_КовиВак!C:BG, 20, FALSE)</f>
        <v>#N/A</v>
      </c>
      <c r="AO545" s="53" t="e">
        <f>X545-Y545-VLOOKUP(C545, Вчера_КовиВак!C:BG, 22, FALSE)</f>
        <v>#N/A</v>
      </c>
      <c r="AP545" s="53" t="e">
        <f>VLOOKUP(C545, Вчера_КовиВак!C:BG, 24, FALSE)+E545*2-U545-W545-Y545-Z545</f>
        <v>#N/A</v>
      </c>
    </row>
    <row r="546" spans="1:42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IF(ISNA(VLOOKUP(C546,Вчера_КовиВак!C:C, 1, FALSE)),"ошибка",0)</f>
        <v>ошибка</v>
      </c>
      <c r="AD546" s="55"/>
      <c r="AE546" s="53" t="e">
        <f>D546-E546-VLOOKUP(C546, Вчера_КовиВак!C:BG, 2, FALSE)</f>
        <v>#N/A</v>
      </c>
      <c r="AF546" s="53" t="e">
        <f>F546-G546-VLOOKUP(C546, Вчера_КовиВак!C:BG, 4, FALSE)</f>
        <v>#N/A</v>
      </c>
      <c r="AG546" s="53" t="e">
        <f>H546-I546-VLOOKUP(C546, Вчера_КовиВак!C:BG, 6, FALSE)</f>
        <v>#N/A</v>
      </c>
      <c r="AH546" s="53" t="e">
        <f>J546-K546-VLOOKUP(C546, Вчера_КовиВак!C:BG, 8, FALSE)</f>
        <v>#N/A</v>
      </c>
      <c r="AI546" s="53" t="e">
        <f>L546-M546-VLOOKUP(C546, Вчера_КовиВак!C:BG, 10, FALSE)</f>
        <v>#N/A</v>
      </c>
      <c r="AJ546" s="53" t="e">
        <f>N546-O546-VLOOKUP(C546, Вчера_КовиВак!C:BG, 12, FALSE)</f>
        <v>#N/A</v>
      </c>
      <c r="AK546" s="53" t="e">
        <f>P546-Q546-VLOOKUP(C546, Вчера_КовиВак!C:BG, 14, FALSE)</f>
        <v>#N/A</v>
      </c>
      <c r="AL546" s="53" t="e">
        <f>R546-S546-VLOOKUP(C546, Вчера_КовиВак!C:BG, 16, FALSE)</f>
        <v>#N/A</v>
      </c>
      <c r="AM546" s="53" t="e">
        <f>T546-U546-VLOOKUP(C546, Вчера_КовиВак!C:BG, 18, FALSE)</f>
        <v>#N/A</v>
      </c>
      <c r="AN546" s="53" t="e">
        <f>V546-W546-VLOOKUP(C546, Вчера_КовиВак!C:BG, 20, FALSE)</f>
        <v>#N/A</v>
      </c>
      <c r="AO546" s="53" t="e">
        <f>X546-Y546-VLOOKUP(C546, Вчера_КовиВак!C:BG, 22, FALSE)</f>
        <v>#N/A</v>
      </c>
      <c r="AP546" s="53" t="e">
        <f>VLOOKUP(C546, Вчера_КовиВак!C:BG, 24, FALSE)+E546*2-U546-W546-Y546-Z546</f>
        <v>#N/A</v>
      </c>
    </row>
    <row r="547" spans="1:42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IF(ISNA(VLOOKUP(C547,Вчера_КовиВак!C:C, 1, FALSE)),"ошибка",0)</f>
        <v>ошибка</v>
      </c>
      <c r="AD547" s="55"/>
      <c r="AE547" s="53" t="e">
        <f>D547-E547-VLOOKUP(C547, Вчера_КовиВак!C:BG, 2, FALSE)</f>
        <v>#N/A</v>
      </c>
      <c r="AF547" s="53" t="e">
        <f>F547-G547-VLOOKUP(C547, Вчера_КовиВак!C:BG, 4, FALSE)</f>
        <v>#N/A</v>
      </c>
      <c r="AG547" s="53" t="e">
        <f>H547-I547-VLOOKUP(C547, Вчера_КовиВак!C:BG, 6, FALSE)</f>
        <v>#N/A</v>
      </c>
      <c r="AH547" s="53" t="e">
        <f>J547-K547-VLOOKUP(C547, Вчера_КовиВак!C:BG, 8, FALSE)</f>
        <v>#N/A</v>
      </c>
      <c r="AI547" s="53" t="e">
        <f>L547-M547-VLOOKUP(C547, Вчера_КовиВак!C:BG, 10, FALSE)</f>
        <v>#N/A</v>
      </c>
      <c r="AJ547" s="53" t="e">
        <f>N547-O547-VLOOKUP(C547, Вчера_КовиВак!C:BG, 12, FALSE)</f>
        <v>#N/A</v>
      </c>
      <c r="AK547" s="53" t="e">
        <f>P547-Q547-VLOOKUP(C547, Вчера_КовиВак!C:BG, 14, FALSE)</f>
        <v>#N/A</v>
      </c>
      <c r="AL547" s="53" t="e">
        <f>R547-S547-VLOOKUP(C547, Вчера_КовиВак!C:BG, 16, FALSE)</f>
        <v>#N/A</v>
      </c>
      <c r="AM547" s="53" t="e">
        <f>T547-U547-VLOOKUP(C547, Вчера_КовиВак!C:BG, 18, FALSE)</f>
        <v>#N/A</v>
      </c>
      <c r="AN547" s="53" t="e">
        <f>V547-W547-VLOOKUP(C547, Вчера_КовиВак!C:BG, 20, FALSE)</f>
        <v>#N/A</v>
      </c>
      <c r="AO547" s="53" t="e">
        <f>X547-Y547-VLOOKUP(C547, Вчера_КовиВак!C:BG, 22, FALSE)</f>
        <v>#N/A</v>
      </c>
      <c r="AP547" s="53" t="e">
        <f>VLOOKUP(C547, Вчера_КовиВак!C:BG, 24, FALSE)+E547*2-U547-W547-Y547-Z547</f>
        <v>#N/A</v>
      </c>
    </row>
    <row r="548" spans="1:42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IF(ISNA(VLOOKUP(C548,Вчера_КовиВак!C:C, 1, FALSE)),"ошибка",0)</f>
        <v>ошибка</v>
      </c>
      <c r="AD548" s="55"/>
      <c r="AE548" s="53" t="e">
        <f>D548-E548-VLOOKUP(C548, Вчера_КовиВак!C:BG, 2, FALSE)</f>
        <v>#N/A</v>
      </c>
      <c r="AF548" s="53" t="e">
        <f>F548-G548-VLOOKUP(C548, Вчера_КовиВак!C:BG, 4, FALSE)</f>
        <v>#N/A</v>
      </c>
      <c r="AG548" s="53" t="e">
        <f>H548-I548-VLOOKUP(C548, Вчера_КовиВак!C:BG, 6, FALSE)</f>
        <v>#N/A</v>
      </c>
      <c r="AH548" s="53" t="e">
        <f>J548-K548-VLOOKUP(C548, Вчера_КовиВак!C:BG, 8, FALSE)</f>
        <v>#N/A</v>
      </c>
      <c r="AI548" s="53" t="e">
        <f>L548-M548-VLOOKUP(C548, Вчера_КовиВак!C:BG, 10, FALSE)</f>
        <v>#N/A</v>
      </c>
      <c r="AJ548" s="53" t="e">
        <f>N548-O548-VLOOKUP(C548, Вчера_КовиВак!C:BG, 12, FALSE)</f>
        <v>#N/A</v>
      </c>
      <c r="AK548" s="53" t="e">
        <f>P548-Q548-VLOOKUP(C548, Вчера_КовиВак!C:BG, 14, FALSE)</f>
        <v>#N/A</v>
      </c>
      <c r="AL548" s="53" t="e">
        <f>R548-S548-VLOOKUP(C548, Вчера_КовиВак!C:BG, 16, FALSE)</f>
        <v>#N/A</v>
      </c>
      <c r="AM548" s="53" t="e">
        <f>T548-U548-VLOOKUP(C548, Вчера_КовиВак!C:BG, 18, FALSE)</f>
        <v>#N/A</v>
      </c>
      <c r="AN548" s="53" t="e">
        <f>V548-W548-VLOOKUP(C548, Вчера_КовиВак!C:BG, 20, FALSE)</f>
        <v>#N/A</v>
      </c>
      <c r="AO548" s="53" t="e">
        <f>X548-Y548-VLOOKUP(C548, Вчера_КовиВак!C:BG, 22, FALSE)</f>
        <v>#N/A</v>
      </c>
      <c r="AP548" s="53" t="e">
        <f>VLOOKUP(C548, Вчера_КовиВак!C:BG, 24, FALSE)+E548*2-U548-W548-Y548-Z548</f>
        <v>#N/A</v>
      </c>
    </row>
    <row r="549" spans="1:42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IF(ISNA(VLOOKUP(C549,Вчера_КовиВак!C:C, 1, FALSE)),"ошибка",0)</f>
        <v>ошибка</v>
      </c>
      <c r="AD549" s="55"/>
      <c r="AE549" s="53" t="e">
        <f>D549-E549-VLOOKUP(C549, Вчера_КовиВак!C:BG, 2, FALSE)</f>
        <v>#N/A</v>
      </c>
      <c r="AF549" s="53" t="e">
        <f>F549-G549-VLOOKUP(C549, Вчера_КовиВак!C:BG, 4, FALSE)</f>
        <v>#N/A</v>
      </c>
      <c r="AG549" s="53" t="e">
        <f>H549-I549-VLOOKUP(C549, Вчера_КовиВак!C:BG, 6, FALSE)</f>
        <v>#N/A</v>
      </c>
      <c r="AH549" s="53" t="e">
        <f>J549-K549-VLOOKUP(C549, Вчера_КовиВак!C:BG, 8, FALSE)</f>
        <v>#N/A</v>
      </c>
      <c r="AI549" s="53" t="e">
        <f>L549-M549-VLOOKUP(C549, Вчера_КовиВак!C:BG, 10, FALSE)</f>
        <v>#N/A</v>
      </c>
      <c r="AJ549" s="53" t="e">
        <f>N549-O549-VLOOKUP(C549, Вчера_КовиВак!C:BG, 12, FALSE)</f>
        <v>#N/A</v>
      </c>
      <c r="AK549" s="53" t="e">
        <f>P549-Q549-VLOOKUP(C549, Вчера_КовиВак!C:BG, 14, FALSE)</f>
        <v>#N/A</v>
      </c>
      <c r="AL549" s="53" t="e">
        <f>R549-S549-VLOOKUP(C549, Вчера_КовиВак!C:BG, 16, FALSE)</f>
        <v>#N/A</v>
      </c>
      <c r="AM549" s="53" t="e">
        <f>T549-U549-VLOOKUP(C549, Вчера_КовиВак!C:BG, 18, FALSE)</f>
        <v>#N/A</v>
      </c>
      <c r="AN549" s="53" t="e">
        <f>V549-W549-VLOOKUP(C549, Вчера_КовиВак!C:BG, 20, FALSE)</f>
        <v>#N/A</v>
      </c>
      <c r="AO549" s="53" t="e">
        <f>X549-Y549-VLOOKUP(C549, Вчера_КовиВак!C:BG, 22, FALSE)</f>
        <v>#N/A</v>
      </c>
      <c r="AP549" s="53" t="e">
        <f>VLOOKUP(C549, Вчера_КовиВак!C:BG, 24, FALSE)+E549*2-U549-W549-Y549-Z549</f>
        <v>#N/A</v>
      </c>
    </row>
    <row r="550" spans="1:42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IF(ISNA(VLOOKUP(C550,Вчера_КовиВак!C:C, 1, FALSE)),"ошибка",0)</f>
        <v>ошибка</v>
      </c>
      <c r="AD550" s="55"/>
      <c r="AE550" s="53" t="e">
        <f>D550-E550-VLOOKUP(C550, Вчера_КовиВак!C:BG, 2, FALSE)</f>
        <v>#N/A</v>
      </c>
      <c r="AF550" s="53" t="e">
        <f>F550-G550-VLOOKUP(C550, Вчера_КовиВак!C:BG, 4, FALSE)</f>
        <v>#N/A</v>
      </c>
      <c r="AG550" s="53" t="e">
        <f>H550-I550-VLOOKUP(C550, Вчера_КовиВак!C:BG, 6, FALSE)</f>
        <v>#N/A</v>
      </c>
      <c r="AH550" s="53" t="e">
        <f>J550-K550-VLOOKUP(C550, Вчера_КовиВак!C:BG, 8, FALSE)</f>
        <v>#N/A</v>
      </c>
      <c r="AI550" s="53" t="e">
        <f>L550-M550-VLOOKUP(C550, Вчера_КовиВак!C:BG, 10, FALSE)</f>
        <v>#N/A</v>
      </c>
      <c r="AJ550" s="53" t="e">
        <f>N550-O550-VLOOKUP(C550, Вчера_КовиВак!C:BG, 12, FALSE)</f>
        <v>#N/A</v>
      </c>
      <c r="AK550" s="53" t="e">
        <f>P550-Q550-VLOOKUP(C550, Вчера_КовиВак!C:BG, 14, FALSE)</f>
        <v>#N/A</v>
      </c>
      <c r="AL550" s="53" t="e">
        <f>R550-S550-VLOOKUP(C550, Вчера_КовиВак!C:BG, 16, FALSE)</f>
        <v>#N/A</v>
      </c>
      <c r="AM550" s="53" t="e">
        <f>T550-U550-VLOOKUP(C550, Вчера_КовиВак!C:BG, 18, FALSE)</f>
        <v>#N/A</v>
      </c>
      <c r="AN550" s="53" t="e">
        <f>V550-W550-VLOOKUP(C550, Вчера_КовиВак!C:BG, 20, FALSE)</f>
        <v>#N/A</v>
      </c>
      <c r="AO550" s="53" t="e">
        <f>X550-Y550-VLOOKUP(C550, Вчера_КовиВак!C:BG, 22, FALSE)</f>
        <v>#N/A</v>
      </c>
      <c r="AP550" s="53" t="e">
        <f>VLOOKUP(C550, Вчера_КовиВак!C:BG, 24, FALSE)+E550*2-U550-W550-Y550-Z550</f>
        <v>#N/A</v>
      </c>
    </row>
    <row r="551" spans="1:42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IF(ISNA(VLOOKUP(C551,Вчера_КовиВак!C:C, 1, FALSE)),"ошибка",0)</f>
        <v>ошибка</v>
      </c>
      <c r="AD551" s="55"/>
      <c r="AE551" s="53" t="e">
        <f>D551-E551-VLOOKUP(C551, Вчера_КовиВак!C:BG, 2, FALSE)</f>
        <v>#N/A</v>
      </c>
      <c r="AF551" s="53" t="e">
        <f>F551-G551-VLOOKUP(C551, Вчера_КовиВак!C:BG, 4, FALSE)</f>
        <v>#N/A</v>
      </c>
      <c r="AG551" s="53" t="e">
        <f>H551-I551-VLOOKUP(C551, Вчера_КовиВак!C:BG, 6, FALSE)</f>
        <v>#N/A</v>
      </c>
      <c r="AH551" s="53" t="e">
        <f>J551-K551-VLOOKUP(C551, Вчера_КовиВак!C:BG, 8, FALSE)</f>
        <v>#N/A</v>
      </c>
      <c r="AI551" s="53" t="e">
        <f>L551-M551-VLOOKUP(C551, Вчера_КовиВак!C:BG, 10, FALSE)</f>
        <v>#N/A</v>
      </c>
      <c r="AJ551" s="53" t="e">
        <f>N551-O551-VLOOKUP(C551, Вчера_КовиВак!C:BG, 12, FALSE)</f>
        <v>#N/A</v>
      </c>
      <c r="AK551" s="53" t="e">
        <f>P551-Q551-VLOOKUP(C551, Вчера_КовиВак!C:BG, 14, FALSE)</f>
        <v>#N/A</v>
      </c>
      <c r="AL551" s="53" t="e">
        <f>R551-S551-VLOOKUP(C551, Вчера_КовиВак!C:BG, 16, FALSE)</f>
        <v>#N/A</v>
      </c>
      <c r="AM551" s="53" t="e">
        <f>T551-U551-VLOOKUP(C551, Вчера_КовиВак!C:BG, 18, FALSE)</f>
        <v>#N/A</v>
      </c>
      <c r="AN551" s="53" t="e">
        <f>V551-W551-VLOOKUP(C551, Вчера_КовиВак!C:BG, 20, FALSE)</f>
        <v>#N/A</v>
      </c>
      <c r="AO551" s="53" t="e">
        <f>X551-Y551-VLOOKUP(C551, Вчера_КовиВак!C:BG, 22, FALSE)</f>
        <v>#N/A</v>
      </c>
      <c r="AP551" s="53" t="e">
        <f>VLOOKUP(C551, Вчера_КовиВак!C:BG, 24, FALSE)+E551*2-U551-W551-Y551-Z551</f>
        <v>#N/A</v>
      </c>
    </row>
    <row r="552" spans="1:42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IF(ISNA(VLOOKUP(C552,Вчера_КовиВак!C:C, 1, FALSE)),"ошибка",0)</f>
        <v>ошибка</v>
      </c>
      <c r="AD552" s="55"/>
      <c r="AE552" s="53" t="e">
        <f>D552-E552-VLOOKUP(C552, Вчера_КовиВак!C:BG, 2, FALSE)</f>
        <v>#N/A</v>
      </c>
      <c r="AF552" s="53" t="e">
        <f>F552-G552-VLOOKUP(C552, Вчера_КовиВак!C:BG, 4, FALSE)</f>
        <v>#N/A</v>
      </c>
      <c r="AG552" s="53" t="e">
        <f>H552-I552-VLOOKUP(C552, Вчера_КовиВак!C:BG, 6, FALSE)</f>
        <v>#N/A</v>
      </c>
      <c r="AH552" s="53" t="e">
        <f>J552-K552-VLOOKUP(C552, Вчера_КовиВак!C:BG, 8, FALSE)</f>
        <v>#N/A</v>
      </c>
      <c r="AI552" s="53" t="e">
        <f>L552-M552-VLOOKUP(C552, Вчера_КовиВак!C:BG, 10, FALSE)</f>
        <v>#N/A</v>
      </c>
      <c r="AJ552" s="53" t="e">
        <f>N552-O552-VLOOKUP(C552, Вчера_КовиВак!C:BG, 12, FALSE)</f>
        <v>#N/A</v>
      </c>
      <c r="AK552" s="53" t="e">
        <f>P552-Q552-VLOOKUP(C552, Вчера_КовиВак!C:BG, 14, FALSE)</f>
        <v>#N/A</v>
      </c>
      <c r="AL552" s="53" t="e">
        <f>R552-S552-VLOOKUP(C552, Вчера_КовиВак!C:BG, 16, FALSE)</f>
        <v>#N/A</v>
      </c>
      <c r="AM552" s="53" t="e">
        <f>T552-U552-VLOOKUP(C552, Вчера_КовиВак!C:BG, 18, FALSE)</f>
        <v>#N/A</v>
      </c>
      <c r="AN552" s="53" t="e">
        <f>V552-W552-VLOOKUP(C552, Вчера_КовиВак!C:BG, 20, FALSE)</f>
        <v>#N/A</v>
      </c>
      <c r="AO552" s="53" t="e">
        <f>X552-Y552-VLOOKUP(C552, Вчера_КовиВак!C:BG, 22, FALSE)</f>
        <v>#N/A</v>
      </c>
      <c r="AP552" s="53" t="e">
        <f>VLOOKUP(C552, Вчера_КовиВак!C:BG, 24, FALSE)+E552*2-U552-W552-Y552-Z552</f>
        <v>#N/A</v>
      </c>
    </row>
    <row r="553" spans="1:42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IF(ISNA(VLOOKUP(C553,Вчера_КовиВак!C:C, 1, FALSE)),"ошибка",0)</f>
        <v>ошибка</v>
      </c>
      <c r="AD553" s="55"/>
      <c r="AE553" s="53" t="e">
        <f>D553-E553-VLOOKUP(C553, Вчера_КовиВак!C:BG, 2, FALSE)</f>
        <v>#N/A</v>
      </c>
      <c r="AF553" s="53" t="e">
        <f>F553-G553-VLOOKUP(C553, Вчера_КовиВак!C:BG, 4, FALSE)</f>
        <v>#N/A</v>
      </c>
      <c r="AG553" s="53" t="e">
        <f>H553-I553-VLOOKUP(C553, Вчера_КовиВак!C:BG, 6, FALSE)</f>
        <v>#N/A</v>
      </c>
      <c r="AH553" s="53" t="e">
        <f>J553-K553-VLOOKUP(C553, Вчера_КовиВак!C:BG, 8, FALSE)</f>
        <v>#N/A</v>
      </c>
      <c r="AI553" s="53" t="e">
        <f>L553-M553-VLOOKUP(C553, Вчера_КовиВак!C:BG, 10, FALSE)</f>
        <v>#N/A</v>
      </c>
      <c r="AJ553" s="53" t="e">
        <f>N553-O553-VLOOKUP(C553, Вчера_КовиВак!C:BG, 12, FALSE)</f>
        <v>#N/A</v>
      </c>
      <c r="AK553" s="53" t="e">
        <f>P553-Q553-VLOOKUP(C553, Вчера_КовиВак!C:BG, 14, FALSE)</f>
        <v>#N/A</v>
      </c>
      <c r="AL553" s="53" t="e">
        <f>R553-S553-VLOOKUP(C553, Вчера_КовиВак!C:BG, 16, FALSE)</f>
        <v>#N/A</v>
      </c>
      <c r="AM553" s="53" t="e">
        <f>T553-U553-VLOOKUP(C553, Вчера_КовиВак!C:BG, 18, FALSE)</f>
        <v>#N/A</v>
      </c>
      <c r="AN553" s="53" t="e">
        <f>V553-W553-VLOOKUP(C553, Вчера_КовиВак!C:BG, 20, FALSE)</f>
        <v>#N/A</v>
      </c>
      <c r="AO553" s="53" t="e">
        <f>X553-Y553-VLOOKUP(C553, Вчера_КовиВак!C:BG, 22, FALSE)</f>
        <v>#N/A</v>
      </c>
      <c r="AP553" s="53" t="e">
        <f>VLOOKUP(C553, Вчера_КовиВак!C:BG, 24, FALSE)+E553*2-U553-W553-Y553-Z553</f>
        <v>#N/A</v>
      </c>
    </row>
    <row r="554" spans="1:42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IF(ISNA(VLOOKUP(C554,Вчера_КовиВак!C:C, 1, FALSE)),"ошибка",0)</f>
        <v>ошибка</v>
      </c>
      <c r="AD554" s="55"/>
      <c r="AE554" s="53" t="e">
        <f>D554-E554-VLOOKUP(C554, Вчера_КовиВак!C:BG, 2, FALSE)</f>
        <v>#N/A</v>
      </c>
      <c r="AF554" s="53" t="e">
        <f>F554-G554-VLOOKUP(C554, Вчера_КовиВак!C:BG, 4, FALSE)</f>
        <v>#N/A</v>
      </c>
      <c r="AG554" s="53" t="e">
        <f>H554-I554-VLOOKUP(C554, Вчера_КовиВак!C:BG, 6, FALSE)</f>
        <v>#N/A</v>
      </c>
      <c r="AH554" s="53" t="e">
        <f>J554-K554-VLOOKUP(C554, Вчера_КовиВак!C:BG, 8, FALSE)</f>
        <v>#N/A</v>
      </c>
      <c r="AI554" s="53" t="e">
        <f>L554-M554-VLOOKUP(C554, Вчера_КовиВак!C:BG, 10, FALSE)</f>
        <v>#N/A</v>
      </c>
      <c r="AJ554" s="53" t="e">
        <f>N554-O554-VLOOKUP(C554, Вчера_КовиВак!C:BG, 12, FALSE)</f>
        <v>#N/A</v>
      </c>
      <c r="AK554" s="53" t="e">
        <f>P554-Q554-VLOOKUP(C554, Вчера_КовиВак!C:BG, 14, FALSE)</f>
        <v>#N/A</v>
      </c>
      <c r="AL554" s="53" t="e">
        <f>R554-S554-VLOOKUP(C554, Вчера_КовиВак!C:BG, 16, FALSE)</f>
        <v>#N/A</v>
      </c>
      <c r="AM554" s="53" t="e">
        <f>T554-U554-VLOOKUP(C554, Вчера_КовиВак!C:BG, 18, FALSE)</f>
        <v>#N/A</v>
      </c>
      <c r="AN554" s="53" t="e">
        <f>V554-W554-VLOOKUP(C554, Вчера_КовиВак!C:BG, 20, FALSE)</f>
        <v>#N/A</v>
      </c>
      <c r="AO554" s="53" t="e">
        <f>X554-Y554-VLOOKUP(C554, Вчера_КовиВак!C:BG, 22, FALSE)</f>
        <v>#N/A</v>
      </c>
      <c r="AP554" s="53" t="e">
        <f>VLOOKUP(C554, Вчера_КовиВак!C:BG, 24, FALSE)+E554*2-U554-W554-Y554-Z554</f>
        <v>#N/A</v>
      </c>
    </row>
    <row r="555" spans="1:42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IF(ISNA(VLOOKUP(C555,Вчера_КовиВак!C:C, 1, FALSE)),"ошибка",0)</f>
        <v>ошибка</v>
      </c>
      <c r="AD555" s="55"/>
      <c r="AE555" s="53" t="e">
        <f>D555-E555-VLOOKUP(C555, Вчера_КовиВак!C:BG, 2, FALSE)</f>
        <v>#N/A</v>
      </c>
      <c r="AF555" s="53" t="e">
        <f>F555-G555-VLOOKUP(C555, Вчера_КовиВак!C:BG, 4, FALSE)</f>
        <v>#N/A</v>
      </c>
      <c r="AG555" s="53" t="e">
        <f>H555-I555-VLOOKUP(C555, Вчера_КовиВак!C:BG, 6, FALSE)</f>
        <v>#N/A</v>
      </c>
      <c r="AH555" s="53" t="e">
        <f>J555-K555-VLOOKUP(C555, Вчера_КовиВак!C:BG, 8, FALSE)</f>
        <v>#N/A</v>
      </c>
      <c r="AI555" s="53" t="e">
        <f>L555-M555-VLOOKUP(C555, Вчера_КовиВак!C:BG, 10, FALSE)</f>
        <v>#N/A</v>
      </c>
      <c r="AJ555" s="53" t="e">
        <f>N555-O555-VLOOKUP(C555, Вчера_КовиВак!C:BG, 12, FALSE)</f>
        <v>#N/A</v>
      </c>
      <c r="AK555" s="53" t="e">
        <f>P555-Q555-VLOOKUP(C555, Вчера_КовиВак!C:BG, 14, FALSE)</f>
        <v>#N/A</v>
      </c>
      <c r="AL555" s="53" t="e">
        <f>R555-S555-VLOOKUP(C555, Вчера_КовиВак!C:BG, 16, FALSE)</f>
        <v>#N/A</v>
      </c>
      <c r="AM555" s="53" t="e">
        <f>T555-U555-VLOOKUP(C555, Вчера_КовиВак!C:BG, 18, FALSE)</f>
        <v>#N/A</v>
      </c>
      <c r="AN555" s="53" t="e">
        <f>V555-W555-VLOOKUP(C555, Вчера_КовиВак!C:BG, 20, FALSE)</f>
        <v>#N/A</v>
      </c>
      <c r="AO555" s="53" t="e">
        <f>X555-Y555-VLOOKUP(C555, Вчера_КовиВак!C:BG, 22, FALSE)</f>
        <v>#N/A</v>
      </c>
      <c r="AP555" s="53" t="e">
        <f>VLOOKUP(C555, Вчера_КовиВак!C:BG, 24, FALSE)+E555*2-U555-W555-Y555-Z555</f>
        <v>#N/A</v>
      </c>
    </row>
    <row r="556" spans="1:42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IF(ISNA(VLOOKUP(C556,Вчера_КовиВак!C:C, 1, FALSE)),"ошибка",0)</f>
        <v>ошибка</v>
      </c>
      <c r="AD556" s="55"/>
      <c r="AE556" s="53" t="e">
        <f>D556-E556-VLOOKUP(C556, Вчера_КовиВак!C:BG, 2, FALSE)</f>
        <v>#N/A</v>
      </c>
      <c r="AF556" s="53" t="e">
        <f>F556-G556-VLOOKUP(C556, Вчера_КовиВак!C:BG, 4, FALSE)</f>
        <v>#N/A</v>
      </c>
      <c r="AG556" s="53" t="e">
        <f>H556-I556-VLOOKUP(C556, Вчера_КовиВак!C:BG, 6, FALSE)</f>
        <v>#N/A</v>
      </c>
      <c r="AH556" s="53" t="e">
        <f>J556-K556-VLOOKUP(C556, Вчера_КовиВак!C:BG, 8, FALSE)</f>
        <v>#N/A</v>
      </c>
      <c r="AI556" s="53" t="e">
        <f>L556-M556-VLOOKUP(C556, Вчера_КовиВак!C:BG, 10, FALSE)</f>
        <v>#N/A</v>
      </c>
      <c r="AJ556" s="53" t="e">
        <f>N556-O556-VLOOKUP(C556, Вчера_КовиВак!C:BG, 12, FALSE)</f>
        <v>#N/A</v>
      </c>
      <c r="AK556" s="53" t="e">
        <f>P556-Q556-VLOOKUP(C556, Вчера_КовиВак!C:BG, 14, FALSE)</f>
        <v>#N/A</v>
      </c>
      <c r="AL556" s="53" t="e">
        <f>R556-S556-VLOOKUP(C556, Вчера_КовиВак!C:BG, 16, FALSE)</f>
        <v>#N/A</v>
      </c>
      <c r="AM556" s="53" t="e">
        <f>T556-U556-VLOOKUP(C556, Вчера_КовиВак!C:BG, 18, FALSE)</f>
        <v>#N/A</v>
      </c>
      <c r="AN556" s="53" t="e">
        <f>V556-W556-VLOOKUP(C556, Вчера_КовиВак!C:BG, 20, FALSE)</f>
        <v>#N/A</v>
      </c>
      <c r="AO556" s="53" t="e">
        <f>X556-Y556-VLOOKUP(C556, Вчера_КовиВак!C:BG, 22, FALSE)</f>
        <v>#N/A</v>
      </c>
      <c r="AP556" s="53" t="e">
        <f>VLOOKUP(C556, Вчера_КовиВак!C:BG, 24, FALSE)+E556*2-U556-W556-Y556-Z556</f>
        <v>#N/A</v>
      </c>
    </row>
    <row r="557" spans="1:42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IF(ISNA(VLOOKUP(C557,Вчера_КовиВак!C:C, 1, FALSE)),"ошибка",0)</f>
        <v>ошибка</v>
      </c>
      <c r="AD557" s="55"/>
      <c r="AE557" s="53" t="e">
        <f>D557-E557-VLOOKUP(C557, Вчера_КовиВак!C:BG, 2, FALSE)</f>
        <v>#N/A</v>
      </c>
      <c r="AF557" s="53" t="e">
        <f>F557-G557-VLOOKUP(C557, Вчера_КовиВак!C:BG, 4, FALSE)</f>
        <v>#N/A</v>
      </c>
      <c r="AG557" s="53" t="e">
        <f>H557-I557-VLOOKUP(C557, Вчера_КовиВак!C:BG, 6, FALSE)</f>
        <v>#N/A</v>
      </c>
      <c r="AH557" s="53" t="e">
        <f>J557-K557-VLOOKUP(C557, Вчера_КовиВак!C:BG, 8, FALSE)</f>
        <v>#N/A</v>
      </c>
      <c r="AI557" s="53" t="e">
        <f>L557-M557-VLOOKUP(C557, Вчера_КовиВак!C:BG, 10, FALSE)</f>
        <v>#N/A</v>
      </c>
      <c r="AJ557" s="53" t="e">
        <f>N557-O557-VLOOKUP(C557, Вчера_КовиВак!C:BG, 12, FALSE)</f>
        <v>#N/A</v>
      </c>
      <c r="AK557" s="53" t="e">
        <f>P557-Q557-VLOOKUP(C557, Вчера_КовиВак!C:BG, 14, FALSE)</f>
        <v>#N/A</v>
      </c>
      <c r="AL557" s="53" t="e">
        <f>R557-S557-VLOOKUP(C557, Вчера_КовиВак!C:BG, 16, FALSE)</f>
        <v>#N/A</v>
      </c>
      <c r="AM557" s="53" t="e">
        <f>T557-U557-VLOOKUP(C557, Вчера_КовиВак!C:BG, 18, FALSE)</f>
        <v>#N/A</v>
      </c>
      <c r="AN557" s="53" t="e">
        <f>V557-W557-VLOOKUP(C557, Вчера_КовиВак!C:BG, 20, FALSE)</f>
        <v>#N/A</v>
      </c>
      <c r="AO557" s="53" t="e">
        <f>X557-Y557-VLOOKUP(C557, Вчера_КовиВак!C:BG, 22, FALSE)</f>
        <v>#N/A</v>
      </c>
      <c r="AP557" s="53" t="e">
        <f>VLOOKUP(C557, Вчера_КовиВак!C:BG, 24, FALSE)+E557*2-U557-W557-Y557-Z557</f>
        <v>#N/A</v>
      </c>
    </row>
    <row r="558" spans="1:42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IF(ISNA(VLOOKUP(C558,Вчера_КовиВак!C:C, 1, FALSE)),"ошибка",0)</f>
        <v>ошибка</v>
      </c>
      <c r="AD558" s="55"/>
      <c r="AE558" s="53" t="e">
        <f>D558-E558-VLOOKUP(C558, Вчера_КовиВак!C:BG, 2, FALSE)</f>
        <v>#N/A</v>
      </c>
      <c r="AF558" s="53" t="e">
        <f>F558-G558-VLOOKUP(C558, Вчера_КовиВак!C:BG, 4, FALSE)</f>
        <v>#N/A</v>
      </c>
      <c r="AG558" s="53" t="e">
        <f>H558-I558-VLOOKUP(C558, Вчера_КовиВак!C:BG, 6, FALSE)</f>
        <v>#N/A</v>
      </c>
      <c r="AH558" s="53" t="e">
        <f>J558-K558-VLOOKUP(C558, Вчера_КовиВак!C:BG, 8, FALSE)</f>
        <v>#N/A</v>
      </c>
      <c r="AI558" s="53" t="e">
        <f>L558-M558-VLOOKUP(C558, Вчера_КовиВак!C:BG, 10, FALSE)</f>
        <v>#N/A</v>
      </c>
      <c r="AJ558" s="53" t="e">
        <f>N558-O558-VLOOKUP(C558, Вчера_КовиВак!C:BG, 12, FALSE)</f>
        <v>#N/A</v>
      </c>
      <c r="AK558" s="53" t="e">
        <f>P558-Q558-VLOOKUP(C558, Вчера_КовиВак!C:BG, 14, FALSE)</f>
        <v>#N/A</v>
      </c>
      <c r="AL558" s="53" t="e">
        <f>R558-S558-VLOOKUP(C558, Вчера_КовиВак!C:BG, 16, FALSE)</f>
        <v>#N/A</v>
      </c>
      <c r="AM558" s="53" t="e">
        <f>T558-U558-VLOOKUP(C558, Вчера_КовиВак!C:BG, 18, FALSE)</f>
        <v>#N/A</v>
      </c>
      <c r="AN558" s="53" t="e">
        <f>V558-W558-VLOOKUP(C558, Вчера_КовиВак!C:BG, 20, FALSE)</f>
        <v>#N/A</v>
      </c>
      <c r="AO558" s="53" t="e">
        <f>X558-Y558-VLOOKUP(C558, Вчера_КовиВак!C:BG, 22, FALSE)</f>
        <v>#N/A</v>
      </c>
      <c r="AP558" s="53" t="e">
        <f>VLOOKUP(C558, Вчера_КовиВак!C:BG, 24, FALSE)+E558*2-U558-W558-Y558-Z558</f>
        <v>#N/A</v>
      </c>
    </row>
    <row r="559" spans="1:42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IF(ISNA(VLOOKUP(C559,Вчера_КовиВак!C:C, 1, FALSE)),"ошибка",0)</f>
        <v>ошибка</v>
      </c>
      <c r="AD559" s="55"/>
      <c r="AE559" s="53" t="e">
        <f>D559-E559-VLOOKUP(C559, Вчера_КовиВак!C:BG, 2, FALSE)</f>
        <v>#N/A</v>
      </c>
      <c r="AF559" s="53" t="e">
        <f>F559-G559-VLOOKUP(C559, Вчера_КовиВак!C:BG, 4, FALSE)</f>
        <v>#N/A</v>
      </c>
      <c r="AG559" s="53" t="e">
        <f>H559-I559-VLOOKUP(C559, Вчера_КовиВак!C:BG, 6, FALSE)</f>
        <v>#N/A</v>
      </c>
      <c r="AH559" s="53" t="e">
        <f>J559-K559-VLOOKUP(C559, Вчера_КовиВак!C:BG, 8, FALSE)</f>
        <v>#N/A</v>
      </c>
      <c r="AI559" s="53" t="e">
        <f>L559-M559-VLOOKUP(C559, Вчера_КовиВак!C:BG, 10, FALSE)</f>
        <v>#N/A</v>
      </c>
      <c r="AJ559" s="53" t="e">
        <f>N559-O559-VLOOKUP(C559, Вчера_КовиВак!C:BG, 12, FALSE)</f>
        <v>#N/A</v>
      </c>
      <c r="AK559" s="53" t="e">
        <f>P559-Q559-VLOOKUP(C559, Вчера_КовиВак!C:BG, 14, FALSE)</f>
        <v>#N/A</v>
      </c>
      <c r="AL559" s="53" t="e">
        <f>R559-S559-VLOOKUP(C559, Вчера_КовиВак!C:BG, 16, FALSE)</f>
        <v>#N/A</v>
      </c>
      <c r="AM559" s="53" t="e">
        <f>T559-U559-VLOOKUP(C559, Вчера_КовиВак!C:BG, 18, FALSE)</f>
        <v>#N/A</v>
      </c>
      <c r="AN559" s="53" t="e">
        <f>V559-W559-VLOOKUP(C559, Вчера_КовиВак!C:BG, 20, FALSE)</f>
        <v>#N/A</v>
      </c>
      <c r="AO559" s="53" t="e">
        <f>X559-Y559-VLOOKUP(C559, Вчера_КовиВак!C:BG, 22, FALSE)</f>
        <v>#N/A</v>
      </c>
      <c r="AP559" s="53" t="e">
        <f>VLOOKUP(C559, Вчера_КовиВак!C:BG, 24, FALSE)+E559*2-U559-W559-Y559-Z559</f>
        <v>#N/A</v>
      </c>
    </row>
    <row r="560" spans="1:42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IF(ISNA(VLOOKUP(C560,Вчера_КовиВак!C:C, 1, FALSE)),"ошибка",0)</f>
        <v>ошибка</v>
      </c>
      <c r="AD560" s="55"/>
      <c r="AE560" s="53" t="e">
        <f>D560-E560-VLOOKUP(C560, Вчера_КовиВак!C:BG, 2, FALSE)</f>
        <v>#N/A</v>
      </c>
      <c r="AF560" s="53" t="e">
        <f>F560-G560-VLOOKUP(C560, Вчера_КовиВак!C:BG, 4, FALSE)</f>
        <v>#N/A</v>
      </c>
      <c r="AG560" s="53" t="e">
        <f>H560-I560-VLOOKUP(C560, Вчера_КовиВак!C:BG, 6, FALSE)</f>
        <v>#N/A</v>
      </c>
      <c r="AH560" s="53" t="e">
        <f>J560-K560-VLOOKUP(C560, Вчера_КовиВак!C:BG, 8, FALSE)</f>
        <v>#N/A</v>
      </c>
      <c r="AI560" s="53" t="e">
        <f>L560-M560-VLOOKUP(C560, Вчера_КовиВак!C:BG, 10, FALSE)</f>
        <v>#N/A</v>
      </c>
      <c r="AJ560" s="53" t="e">
        <f>N560-O560-VLOOKUP(C560, Вчера_КовиВак!C:BG, 12, FALSE)</f>
        <v>#N/A</v>
      </c>
      <c r="AK560" s="53" t="e">
        <f>P560-Q560-VLOOKUP(C560, Вчера_КовиВак!C:BG, 14, FALSE)</f>
        <v>#N/A</v>
      </c>
      <c r="AL560" s="53" t="e">
        <f>R560-S560-VLOOKUP(C560, Вчера_КовиВак!C:BG, 16, FALSE)</f>
        <v>#N/A</v>
      </c>
      <c r="AM560" s="53" t="e">
        <f>T560-U560-VLOOKUP(C560, Вчера_КовиВак!C:BG, 18, FALSE)</f>
        <v>#N/A</v>
      </c>
      <c r="AN560" s="53" t="e">
        <f>V560-W560-VLOOKUP(C560, Вчера_КовиВак!C:BG, 20, FALSE)</f>
        <v>#N/A</v>
      </c>
      <c r="AO560" s="53" t="e">
        <f>X560-Y560-VLOOKUP(C560, Вчера_КовиВак!C:BG, 22, FALSE)</f>
        <v>#N/A</v>
      </c>
      <c r="AP560" s="53" t="e">
        <f>VLOOKUP(C560, Вчера_КовиВак!C:BG, 24, FALSE)+E560*2-U560-W560-Y560-Z560</f>
        <v>#N/A</v>
      </c>
    </row>
    <row r="561" spans="1:42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IF(ISNA(VLOOKUP(C561,Вчера_КовиВак!C:C, 1, FALSE)),"ошибка",0)</f>
        <v>ошибка</v>
      </c>
      <c r="AD561" s="55"/>
      <c r="AE561" s="53" t="e">
        <f>D561-E561-VLOOKUP(C561, Вчера_КовиВак!C:BG, 2, FALSE)</f>
        <v>#N/A</v>
      </c>
      <c r="AF561" s="53" t="e">
        <f>F561-G561-VLOOKUP(C561, Вчера_КовиВак!C:BG, 4, FALSE)</f>
        <v>#N/A</v>
      </c>
      <c r="AG561" s="53" t="e">
        <f>H561-I561-VLOOKUP(C561, Вчера_КовиВак!C:BG, 6, FALSE)</f>
        <v>#N/A</v>
      </c>
      <c r="AH561" s="53" t="e">
        <f>J561-K561-VLOOKUP(C561, Вчера_КовиВак!C:BG, 8, FALSE)</f>
        <v>#N/A</v>
      </c>
      <c r="AI561" s="53" t="e">
        <f>L561-M561-VLOOKUP(C561, Вчера_КовиВак!C:BG, 10, FALSE)</f>
        <v>#N/A</v>
      </c>
      <c r="AJ561" s="53" t="e">
        <f>N561-O561-VLOOKUP(C561, Вчера_КовиВак!C:BG, 12, FALSE)</f>
        <v>#N/A</v>
      </c>
      <c r="AK561" s="53" t="e">
        <f>P561-Q561-VLOOKUP(C561, Вчера_КовиВак!C:BG, 14, FALSE)</f>
        <v>#N/A</v>
      </c>
      <c r="AL561" s="53" t="e">
        <f>R561-S561-VLOOKUP(C561, Вчера_КовиВак!C:BG, 16, FALSE)</f>
        <v>#N/A</v>
      </c>
      <c r="AM561" s="53" t="e">
        <f>T561-U561-VLOOKUP(C561, Вчера_КовиВак!C:BG, 18, FALSE)</f>
        <v>#N/A</v>
      </c>
      <c r="AN561" s="53" t="e">
        <f>V561-W561-VLOOKUP(C561, Вчера_КовиВак!C:BG, 20, FALSE)</f>
        <v>#N/A</v>
      </c>
      <c r="AO561" s="53" t="e">
        <f>X561-Y561-VLOOKUP(C561, Вчера_КовиВак!C:BG, 22, FALSE)</f>
        <v>#N/A</v>
      </c>
      <c r="AP561" s="53" t="e">
        <f>VLOOKUP(C561, Вчера_КовиВак!C:BG, 24, FALSE)+E561*2-U561-W561-Y561-Z561</f>
        <v>#N/A</v>
      </c>
    </row>
    <row r="562" spans="1:42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IF(ISNA(VLOOKUP(C562,Вчера_КовиВак!C:C, 1, FALSE)),"ошибка",0)</f>
        <v>ошибка</v>
      </c>
      <c r="AD562" s="55"/>
      <c r="AE562" s="53" t="e">
        <f>D562-E562-VLOOKUP(C562, Вчера_КовиВак!C:BG, 2, FALSE)</f>
        <v>#N/A</v>
      </c>
      <c r="AF562" s="53" t="e">
        <f>F562-G562-VLOOKUP(C562, Вчера_КовиВак!C:BG, 4, FALSE)</f>
        <v>#N/A</v>
      </c>
      <c r="AG562" s="53" t="e">
        <f>H562-I562-VLOOKUP(C562, Вчера_КовиВак!C:BG, 6, FALSE)</f>
        <v>#N/A</v>
      </c>
      <c r="AH562" s="53" t="e">
        <f>J562-K562-VLOOKUP(C562, Вчера_КовиВак!C:BG, 8, FALSE)</f>
        <v>#N/A</v>
      </c>
      <c r="AI562" s="53" t="e">
        <f>L562-M562-VLOOKUP(C562, Вчера_КовиВак!C:BG, 10, FALSE)</f>
        <v>#N/A</v>
      </c>
      <c r="AJ562" s="53" t="e">
        <f>N562-O562-VLOOKUP(C562, Вчера_КовиВак!C:BG, 12, FALSE)</f>
        <v>#N/A</v>
      </c>
      <c r="AK562" s="53" t="e">
        <f>P562-Q562-VLOOKUP(C562, Вчера_КовиВак!C:BG, 14, FALSE)</f>
        <v>#N/A</v>
      </c>
      <c r="AL562" s="53" t="e">
        <f>R562-S562-VLOOKUP(C562, Вчера_КовиВак!C:BG, 16, FALSE)</f>
        <v>#N/A</v>
      </c>
      <c r="AM562" s="53" t="e">
        <f>T562-U562-VLOOKUP(C562, Вчера_КовиВак!C:BG, 18, FALSE)</f>
        <v>#N/A</v>
      </c>
      <c r="AN562" s="53" t="e">
        <f>V562-W562-VLOOKUP(C562, Вчера_КовиВак!C:BG, 20, FALSE)</f>
        <v>#N/A</v>
      </c>
      <c r="AO562" s="53" t="e">
        <f>X562-Y562-VLOOKUP(C562, Вчера_КовиВак!C:BG, 22, FALSE)</f>
        <v>#N/A</v>
      </c>
      <c r="AP562" s="53" t="e">
        <f>VLOOKUP(C562, Вчера_КовиВак!C:BG, 24, FALSE)+E562*2-U562-W562-Y562-Z562</f>
        <v>#N/A</v>
      </c>
    </row>
    <row r="563" spans="1:42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IF(ISNA(VLOOKUP(C563,Вчера_КовиВак!C:C, 1, FALSE)),"ошибка",0)</f>
        <v>ошибка</v>
      </c>
      <c r="AD563" s="55"/>
      <c r="AE563" s="53" t="e">
        <f>D563-E563-VLOOKUP(C563, Вчера_КовиВак!C:BG, 2, FALSE)</f>
        <v>#N/A</v>
      </c>
      <c r="AF563" s="53" t="e">
        <f>F563-G563-VLOOKUP(C563, Вчера_КовиВак!C:BG, 4, FALSE)</f>
        <v>#N/A</v>
      </c>
      <c r="AG563" s="53" t="e">
        <f>H563-I563-VLOOKUP(C563, Вчера_КовиВак!C:BG, 6, FALSE)</f>
        <v>#N/A</v>
      </c>
      <c r="AH563" s="53" t="e">
        <f>J563-K563-VLOOKUP(C563, Вчера_КовиВак!C:BG, 8, FALSE)</f>
        <v>#N/A</v>
      </c>
      <c r="AI563" s="53" t="e">
        <f>L563-M563-VLOOKUP(C563, Вчера_КовиВак!C:BG, 10, FALSE)</f>
        <v>#N/A</v>
      </c>
      <c r="AJ563" s="53" t="e">
        <f>N563-O563-VLOOKUP(C563, Вчера_КовиВак!C:BG, 12, FALSE)</f>
        <v>#N/A</v>
      </c>
      <c r="AK563" s="53" t="e">
        <f>P563-Q563-VLOOKUP(C563, Вчера_КовиВак!C:BG, 14, FALSE)</f>
        <v>#N/A</v>
      </c>
      <c r="AL563" s="53" t="e">
        <f>R563-S563-VLOOKUP(C563, Вчера_КовиВак!C:BG, 16, FALSE)</f>
        <v>#N/A</v>
      </c>
      <c r="AM563" s="53" t="e">
        <f>T563-U563-VLOOKUP(C563, Вчера_КовиВак!C:BG, 18, FALSE)</f>
        <v>#N/A</v>
      </c>
      <c r="AN563" s="53" t="e">
        <f>V563-W563-VLOOKUP(C563, Вчера_КовиВак!C:BG, 20, FALSE)</f>
        <v>#N/A</v>
      </c>
      <c r="AO563" s="53" t="e">
        <f>X563-Y563-VLOOKUP(C563, Вчера_КовиВак!C:BG, 22, FALSE)</f>
        <v>#N/A</v>
      </c>
      <c r="AP563" s="53" t="e">
        <f>VLOOKUP(C563, Вчера_КовиВак!C:BG, 24, FALSE)+E563*2-U563-W563-Y563-Z563</f>
        <v>#N/A</v>
      </c>
    </row>
    <row r="564" spans="1:42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IF(ISNA(VLOOKUP(C564,Вчера_КовиВак!C:C, 1, FALSE)),"ошибка",0)</f>
        <v>ошибка</v>
      </c>
      <c r="AD564" s="55"/>
      <c r="AE564" s="53" t="e">
        <f>D564-E564-VLOOKUP(C564, Вчера_КовиВак!C:BG, 2, FALSE)</f>
        <v>#N/A</v>
      </c>
      <c r="AF564" s="53" t="e">
        <f>F564-G564-VLOOKUP(C564, Вчера_КовиВак!C:BG, 4, FALSE)</f>
        <v>#N/A</v>
      </c>
      <c r="AG564" s="53" t="e">
        <f>H564-I564-VLOOKUP(C564, Вчера_КовиВак!C:BG, 6, FALSE)</f>
        <v>#N/A</v>
      </c>
      <c r="AH564" s="53" t="e">
        <f>J564-K564-VLOOKUP(C564, Вчера_КовиВак!C:BG, 8, FALSE)</f>
        <v>#N/A</v>
      </c>
      <c r="AI564" s="53" t="e">
        <f>L564-M564-VLOOKUP(C564, Вчера_КовиВак!C:BG, 10, FALSE)</f>
        <v>#N/A</v>
      </c>
      <c r="AJ564" s="53" t="e">
        <f>N564-O564-VLOOKUP(C564, Вчера_КовиВак!C:BG, 12, FALSE)</f>
        <v>#N/A</v>
      </c>
      <c r="AK564" s="53" t="e">
        <f>P564-Q564-VLOOKUP(C564, Вчера_КовиВак!C:BG, 14, FALSE)</f>
        <v>#N/A</v>
      </c>
      <c r="AL564" s="53" t="e">
        <f>R564-S564-VLOOKUP(C564, Вчера_КовиВак!C:BG, 16, FALSE)</f>
        <v>#N/A</v>
      </c>
      <c r="AM564" s="53" t="e">
        <f>T564-U564-VLOOKUP(C564, Вчера_КовиВак!C:BG, 18, FALSE)</f>
        <v>#N/A</v>
      </c>
      <c r="AN564" s="53" t="e">
        <f>V564-W564-VLOOKUP(C564, Вчера_КовиВак!C:BG, 20, FALSE)</f>
        <v>#N/A</v>
      </c>
      <c r="AO564" s="53" t="e">
        <f>X564-Y564-VLOOKUP(C564, Вчера_КовиВак!C:BG, 22, FALSE)</f>
        <v>#N/A</v>
      </c>
      <c r="AP564" s="53" t="e">
        <f>VLOOKUP(C564, Вчера_КовиВак!C:BG, 24, FALSE)+E564*2-U564-W564-Y564-Z564</f>
        <v>#N/A</v>
      </c>
    </row>
    <row r="565" spans="1:42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IF(ISNA(VLOOKUP(C565,Вчера_КовиВак!C:C, 1, FALSE)),"ошибка",0)</f>
        <v>ошибка</v>
      </c>
      <c r="AD565" s="55"/>
      <c r="AE565" s="53" t="e">
        <f>D565-E565-VLOOKUP(C565, Вчера_КовиВак!C:BG, 2, FALSE)</f>
        <v>#N/A</v>
      </c>
      <c r="AF565" s="53" t="e">
        <f>F565-G565-VLOOKUP(C565, Вчера_КовиВак!C:BG, 4, FALSE)</f>
        <v>#N/A</v>
      </c>
      <c r="AG565" s="53" t="e">
        <f>H565-I565-VLOOKUP(C565, Вчера_КовиВак!C:BG, 6, FALSE)</f>
        <v>#N/A</v>
      </c>
      <c r="AH565" s="53" t="e">
        <f>J565-K565-VLOOKUP(C565, Вчера_КовиВак!C:BG, 8, FALSE)</f>
        <v>#N/A</v>
      </c>
      <c r="AI565" s="53" t="e">
        <f>L565-M565-VLOOKUP(C565, Вчера_КовиВак!C:BG, 10, FALSE)</f>
        <v>#N/A</v>
      </c>
      <c r="AJ565" s="53" t="e">
        <f>N565-O565-VLOOKUP(C565, Вчера_КовиВак!C:BG, 12, FALSE)</f>
        <v>#N/A</v>
      </c>
      <c r="AK565" s="53" t="e">
        <f>P565-Q565-VLOOKUP(C565, Вчера_КовиВак!C:BG, 14, FALSE)</f>
        <v>#N/A</v>
      </c>
      <c r="AL565" s="53" t="e">
        <f>R565-S565-VLOOKUP(C565, Вчера_КовиВак!C:BG, 16, FALSE)</f>
        <v>#N/A</v>
      </c>
      <c r="AM565" s="53" t="e">
        <f>T565-U565-VLOOKUP(C565, Вчера_КовиВак!C:BG, 18, FALSE)</f>
        <v>#N/A</v>
      </c>
      <c r="AN565" s="53" t="e">
        <f>V565-W565-VLOOKUP(C565, Вчера_КовиВак!C:BG, 20, FALSE)</f>
        <v>#N/A</v>
      </c>
      <c r="AO565" s="53" t="e">
        <f>X565-Y565-VLOOKUP(C565, Вчера_КовиВак!C:BG, 22, FALSE)</f>
        <v>#N/A</v>
      </c>
      <c r="AP565" s="53" t="e">
        <f>VLOOKUP(C565, Вчера_КовиВак!C:BG, 24, FALSE)+E565*2-U565-W565-Y565-Z565</f>
        <v>#N/A</v>
      </c>
    </row>
    <row r="566" spans="1:42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IF(ISNA(VLOOKUP(C566,Вчера_КовиВак!C:C, 1, FALSE)),"ошибка",0)</f>
        <v>ошибка</v>
      </c>
      <c r="AD566" s="55"/>
      <c r="AE566" s="53" t="e">
        <f>D566-E566-VLOOKUP(C566, Вчера_КовиВак!C:BG, 2, FALSE)</f>
        <v>#N/A</v>
      </c>
      <c r="AF566" s="53" t="e">
        <f>F566-G566-VLOOKUP(C566, Вчера_КовиВак!C:BG, 4, FALSE)</f>
        <v>#N/A</v>
      </c>
      <c r="AG566" s="53" t="e">
        <f>H566-I566-VLOOKUP(C566, Вчера_КовиВак!C:BG, 6, FALSE)</f>
        <v>#N/A</v>
      </c>
      <c r="AH566" s="53" t="e">
        <f>J566-K566-VLOOKUP(C566, Вчера_КовиВак!C:BG, 8, FALSE)</f>
        <v>#N/A</v>
      </c>
      <c r="AI566" s="53" t="e">
        <f>L566-M566-VLOOKUP(C566, Вчера_КовиВак!C:BG, 10, FALSE)</f>
        <v>#N/A</v>
      </c>
      <c r="AJ566" s="53" t="e">
        <f>N566-O566-VLOOKUP(C566, Вчера_КовиВак!C:BG, 12, FALSE)</f>
        <v>#N/A</v>
      </c>
      <c r="AK566" s="53" t="e">
        <f>P566-Q566-VLOOKUP(C566, Вчера_КовиВак!C:BG, 14, FALSE)</f>
        <v>#N/A</v>
      </c>
      <c r="AL566" s="53" t="e">
        <f>R566-S566-VLOOKUP(C566, Вчера_КовиВак!C:BG, 16, FALSE)</f>
        <v>#N/A</v>
      </c>
      <c r="AM566" s="53" t="e">
        <f>T566-U566-VLOOKUP(C566, Вчера_КовиВак!C:BG, 18, FALSE)</f>
        <v>#N/A</v>
      </c>
      <c r="AN566" s="53" t="e">
        <f>V566-W566-VLOOKUP(C566, Вчера_КовиВак!C:BG, 20, FALSE)</f>
        <v>#N/A</v>
      </c>
      <c r="AO566" s="53" t="e">
        <f>X566-Y566-VLOOKUP(C566, Вчера_КовиВак!C:BG, 22, FALSE)</f>
        <v>#N/A</v>
      </c>
      <c r="AP566" s="53" t="e">
        <f>VLOOKUP(C566, Вчера_КовиВак!C:BG, 24, FALSE)+E566*2-U566-W566-Y566-Z566</f>
        <v>#N/A</v>
      </c>
    </row>
    <row r="567" spans="1:42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IF(ISNA(VLOOKUP(C567,Вчера_КовиВак!C:C, 1, FALSE)),"ошибка",0)</f>
        <v>ошибка</v>
      </c>
      <c r="AD567" s="55"/>
      <c r="AE567" s="53" t="e">
        <f>D567-E567-VLOOKUP(C567, Вчера_КовиВак!C:BG, 2, FALSE)</f>
        <v>#N/A</v>
      </c>
      <c r="AF567" s="53" t="e">
        <f>F567-G567-VLOOKUP(C567, Вчера_КовиВак!C:BG, 4, FALSE)</f>
        <v>#N/A</v>
      </c>
      <c r="AG567" s="53" t="e">
        <f>H567-I567-VLOOKUP(C567, Вчера_КовиВак!C:BG, 6, FALSE)</f>
        <v>#N/A</v>
      </c>
      <c r="AH567" s="53" t="e">
        <f>J567-K567-VLOOKUP(C567, Вчера_КовиВак!C:BG, 8, FALSE)</f>
        <v>#N/A</v>
      </c>
      <c r="AI567" s="53" t="e">
        <f>L567-M567-VLOOKUP(C567, Вчера_КовиВак!C:BG, 10, FALSE)</f>
        <v>#N/A</v>
      </c>
      <c r="AJ567" s="53" t="e">
        <f>N567-O567-VLOOKUP(C567, Вчера_КовиВак!C:BG, 12, FALSE)</f>
        <v>#N/A</v>
      </c>
      <c r="AK567" s="53" t="e">
        <f>P567-Q567-VLOOKUP(C567, Вчера_КовиВак!C:BG, 14, FALSE)</f>
        <v>#N/A</v>
      </c>
      <c r="AL567" s="53" t="e">
        <f>R567-S567-VLOOKUP(C567, Вчера_КовиВак!C:BG, 16, FALSE)</f>
        <v>#N/A</v>
      </c>
      <c r="AM567" s="53" t="e">
        <f>T567-U567-VLOOKUP(C567, Вчера_КовиВак!C:BG, 18, FALSE)</f>
        <v>#N/A</v>
      </c>
      <c r="AN567" s="53" t="e">
        <f>V567-W567-VLOOKUP(C567, Вчера_КовиВак!C:BG, 20, FALSE)</f>
        <v>#N/A</v>
      </c>
      <c r="AO567" s="53" t="e">
        <f>X567-Y567-VLOOKUP(C567, Вчера_КовиВак!C:BG, 22, FALSE)</f>
        <v>#N/A</v>
      </c>
      <c r="AP567" s="53" t="e">
        <f>VLOOKUP(C567, Вчера_КовиВак!C:BG, 24, FALSE)+E567*2-U567-W567-Y567-Z567</f>
        <v>#N/A</v>
      </c>
    </row>
    <row r="568" spans="1:42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IF(ISNA(VLOOKUP(C568,Вчера_КовиВак!C:C, 1, FALSE)),"ошибка",0)</f>
        <v>ошибка</v>
      </c>
      <c r="AD568" s="55"/>
      <c r="AE568" s="53" t="e">
        <f>D568-E568-VLOOKUP(C568, Вчера_КовиВак!C:BG, 2, FALSE)</f>
        <v>#N/A</v>
      </c>
      <c r="AF568" s="53" t="e">
        <f>F568-G568-VLOOKUP(C568, Вчера_КовиВак!C:BG, 4, FALSE)</f>
        <v>#N/A</v>
      </c>
      <c r="AG568" s="53" t="e">
        <f>H568-I568-VLOOKUP(C568, Вчера_КовиВак!C:BG, 6, FALSE)</f>
        <v>#N/A</v>
      </c>
      <c r="AH568" s="53" t="e">
        <f>J568-K568-VLOOKUP(C568, Вчера_КовиВак!C:BG, 8, FALSE)</f>
        <v>#N/A</v>
      </c>
      <c r="AI568" s="53" t="e">
        <f>L568-M568-VLOOKUP(C568, Вчера_КовиВак!C:BG, 10, FALSE)</f>
        <v>#N/A</v>
      </c>
      <c r="AJ568" s="53" t="e">
        <f>N568-O568-VLOOKUP(C568, Вчера_КовиВак!C:BG, 12, FALSE)</f>
        <v>#N/A</v>
      </c>
      <c r="AK568" s="53" t="e">
        <f>P568-Q568-VLOOKUP(C568, Вчера_КовиВак!C:BG, 14, FALSE)</f>
        <v>#N/A</v>
      </c>
      <c r="AL568" s="53" t="e">
        <f>R568-S568-VLOOKUP(C568, Вчера_КовиВак!C:BG, 16, FALSE)</f>
        <v>#N/A</v>
      </c>
      <c r="AM568" s="53" t="e">
        <f>T568-U568-VLOOKUP(C568, Вчера_КовиВак!C:BG, 18, FALSE)</f>
        <v>#N/A</v>
      </c>
      <c r="AN568" s="53" t="e">
        <f>V568-W568-VLOOKUP(C568, Вчера_КовиВак!C:BG, 20, FALSE)</f>
        <v>#N/A</v>
      </c>
      <c r="AO568" s="53" t="e">
        <f>X568-Y568-VLOOKUP(C568, Вчера_КовиВак!C:BG, 22, FALSE)</f>
        <v>#N/A</v>
      </c>
      <c r="AP568" s="53" t="e">
        <f>VLOOKUP(C568, Вчера_КовиВак!C:BG, 24, FALSE)+E568*2-U568-W568-Y568-Z568</f>
        <v>#N/A</v>
      </c>
    </row>
    <row r="569" spans="1:42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IF(ISNA(VLOOKUP(C569,Вчера_КовиВак!C:C, 1, FALSE)),"ошибка",0)</f>
        <v>ошибка</v>
      </c>
      <c r="AD569" s="55"/>
      <c r="AE569" s="53" t="e">
        <f>D569-E569-VLOOKUP(C569, Вчера_КовиВак!C:BG, 2, FALSE)</f>
        <v>#N/A</v>
      </c>
      <c r="AF569" s="53" t="e">
        <f>F569-G569-VLOOKUP(C569, Вчера_КовиВак!C:BG, 4, FALSE)</f>
        <v>#N/A</v>
      </c>
      <c r="AG569" s="53" t="e">
        <f>H569-I569-VLOOKUP(C569, Вчера_КовиВак!C:BG, 6, FALSE)</f>
        <v>#N/A</v>
      </c>
      <c r="AH569" s="53" t="e">
        <f>J569-K569-VLOOKUP(C569, Вчера_КовиВак!C:BG, 8, FALSE)</f>
        <v>#N/A</v>
      </c>
      <c r="AI569" s="53" t="e">
        <f>L569-M569-VLOOKUP(C569, Вчера_КовиВак!C:BG, 10, FALSE)</f>
        <v>#N/A</v>
      </c>
      <c r="AJ569" s="53" t="e">
        <f>N569-O569-VLOOKUP(C569, Вчера_КовиВак!C:BG, 12, FALSE)</f>
        <v>#N/A</v>
      </c>
      <c r="AK569" s="53" t="e">
        <f>P569-Q569-VLOOKUP(C569, Вчера_КовиВак!C:BG, 14, FALSE)</f>
        <v>#N/A</v>
      </c>
      <c r="AL569" s="53" t="e">
        <f>R569-S569-VLOOKUP(C569, Вчера_КовиВак!C:BG, 16, FALSE)</f>
        <v>#N/A</v>
      </c>
      <c r="AM569" s="53" t="e">
        <f>T569-U569-VLOOKUP(C569, Вчера_КовиВак!C:BG, 18, FALSE)</f>
        <v>#N/A</v>
      </c>
      <c r="AN569" s="53" t="e">
        <f>V569-W569-VLOOKUP(C569, Вчера_КовиВак!C:BG, 20, FALSE)</f>
        <v>#N/A</v>
      </c>
      <c r="AO569" s="53" t="e">
        <f>X569-Y569-VLOOKUP(C569, Вчера_КовиВак!C:BG, 22, FALSE)</f>
        <v>#N/A</v>
      </c>
      <c r="AP569" s="53" t="e">
        <f>VLOOKUP(C569, Вчера_КовиВак!C:BG, 24, FALSE)+E569*2-U569-W569-Y569-Z569</f>
        <v>#N/A</v>
      </c>
    </row>
    <row r="570" spans="1:42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IF(ISNA(VLOOKUP(C570,Вчера_КовиВак!C:C, 1, FALSE)),"ошибка",0)</f>
        <v>ошибка</v>
      </c>
      <c r="AD570" s="55"/>
      <c r="AE570" s="53" t="e">
        <f>D570-E570-VLOOKUP(C570, Вчера_КовиВак!C:BG, 2, FALSE)</f>
        <v>#N/A</v>
      </c>
      <c r="AF570" s="53" t="e">
        <f>F570-G570-VLOOKUP(C570, Вчера_КовиВак!C:BG, 4, FALSE)</f>
        <v>#N/A</v>
      </c>
      <c r="AG570" s="53" t="e">
        <f>H570-I570-VLOOKUP(C570, Вчера_КовиВак!C:BG, 6, FALSE)</f>
        <v>#N/A</v>
      </c>
      <c r="AH570" s="53" t="e">
        <f>J570-K570-VLOOKUP(C570, Вчера_КовиВак!C:BG, 8, FALSE)</f>
        <v>#N/A</v>
      </c>
      <c r="AI570" s="53" t="e">
        <f>L570-M570-VLOOKUP(C570, Вчера_КовиВак!C:BG, 10, FALSE)</f>
        <v>#N/A</v>
      </c>
      <c r="AJ570" s="53" t="e">
        <f>N570-O570-VLOOKUP(C570, Вчера_КовиВак!C:BG, 12, FALSE)</f>
        <v>#N/A</v>
      </c>
      <c r="AK570" s="53" t="e">
        <f>P570-Q570-VLOOKUP(C570, Вчера_КовиВак!C:BG, 14, FALSE)</f>
        <v>#N/A</v>
      </c>
      <c r="AL570" s="53" t="e">
        <f>R570-S570-VLOOKUP(C570, Вчера_КовиВак!C:BG, 16, FALSE)</f>
        <v>#N/A</v>
      </c>
      <c r="AM570" s="53" t="e">
        <f>T570-U570-VLOOKUP(C570, Вчера_КовиВак!C:BG, 18, FALSE)</f>
        <v>#N/A</v>
      </c>
      <c r="AN570" s="53" t="e">
        <f>V570-W570-VLOOKUP(C570, Вчера_КовиВак!C:BG, 20, FALSE)</f>
        <v>#N/A</v>
      </c>
      <c r="AO570" s="53" t="e">
        <f>X570-Y570-VLOOKUP(C570, Вчера_КовиВак!C:BG, 22, FALSE)</f>
        <v>#N/A</v>
      </c>
      <c r="AP570" s="53" t="e">
        <f>VLOOKUP(C570, Вчера_КовиВак!C:BG, 24, FALSE)+E570*2-U570-W570-Y570-Z570</f>
        <v>#N/A</v>
      </c>
    </row>
    <row r="571" spans="1:42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IF(ISNA(VLOOKUP(C571,Вчера_КовиВак!C:C, 1, FALSE)),"ошибка",0)</f>
        <v>ошибка</v>
      </c>
      <c r="AD571" s="55"/>
      <c r="AE571" s="53" t="e">
        <f>D571-E571-VLOOKUP(C571, Вчера_КовиВак!C:BG, 2, FALSE)</f>
        <v>#N/A</v>
      </c>
      <c r="AF571" s="53" t="e">
        <f>F571-G571-VLOOKUP(C571, Вчера_КовиВак!C:BG, 4, FALSE)</f>
        <v>#N/A</v>
      </c>
      <c r="AG571" s="53" t="e">
        <f>H571-I571-VLOOKUP(C571, Вчера_КовиВак!C:BG, 6, FALSE)</f>
        <v>#N/A</v>
      </c>
      <c r="AH571" s="53" t="e">
        <f>J571-K571-VLOOKUP(C571, Вчера_КовиВак!C:BG, 8, FALSE)</f>
        <v>#N/A</v>
      </c>
      <c r="AI571" s="53" t="e">
        <f>L571-M571-VLOOKUP(C571, Вчера_КовиВак!C:BG, 10, FALSE)</f>
        <v>#N/A</v>
      </c>
      <c r="AJ571" s="53" t="e">
        <f>N571-O571-VLOOKUP(C571, Вчера_КовиВак!C:BG, 12, FALSE)</f>
        <v>#N/A</v>
      </c>
      <c r="AK571" s="53" t="e">
        <f>P571-Q571-VLOOKUP(C571, Вчера_КовиВак!C:BG, 14, FALSE)</f>
        <v>#N/A</v>
      </c>
      <c r="AL571" s="53" t="e">
        <f>R571-S571-VLOOKUP(C571, Вчера_КовиВак!C:BG, 16, FALSE)</f>
        <v>#N/A</v>
      </c>
      <c r="AM571" s="53" t="e">
        <f>T571-U571-VLOOKUP(C571, Вчера_КовиВак!C:BG, 18, FALSE)</f>
        <v>#N/A</v>
      </c>
      <c r="AN571" s="53" t="e">
        <f>V571-W571-VLOOKUP(C571, Вчера_КовиВак!C:BG, 20, FALSE)</f>
        <v>#N/A</v>
      </c>
      <c r="AO571" s="53" t="e">
        <f>X571-Y571-VLOOKUP(C571, Вчера_КовиВак!C:BG, 22, FALSE)</f>
        <v>#N/A</v>
      </c>
      <c r="AP571" s="53" t="e">
        <f>VLOOKUP(C571, Вчера_КовиВак!C:BG, 24, FALSE)+E571*2-U571-W571-Y571-Z571</f>
        <v>#N/A</v>
      </c>
    </row>
    <row r="572" spans="1:42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IF(ISNA(VLOOKUP(C572,Вчера_КовиВак!C:C, 1, FALSE)),"ошибка",0)</f>
        <v>ошибка</v>
      </c>
      <c r="AD572" s="55"/>
      <c r="AE572" s="53" t="e">
        <f>D572-E572-VLOOKUP(C572, Вчера_КовиВак!C:BG, 2, FALSE)</f>
        <v>#N/A</v>
      </c>
      <c r="AF572" s="53" t="e">
        <f>F572-G572-VLOOKUP(C572, Вчера_КовиВак!C:BG, 4, FALSE)</f>
        <v>#N/A</v>
      </c>
      <c r="AG572" s="53" t="e">
        <f>H572-I572-VLOOKUP(C572, Вчера_КовиВак!C:BG, 6, FALSE)</f>
        <v>#N/A</v>
      </c>
      <c r="AH572" s="53" t="e">
        <f>J572-K572-VLOOKUP(C572, Вчера_КовиВак!C:BG, 8, FALSE)</f>
        <v>#N/A</v>
      </c>
      <c r="AI572" s="53" t="e">
        <f>L572-M572-VLOOKUP(C572, Вчера_КовиВак!C:BG, 10, FALSE)</f>
        <v>#N/A</v>
      </c>
      <c r="AJ572" s="53" t="e">
        <f>N572-O572-VLOOKUP(C572, Вчера_КовиВак!C:BG, 12, FALSE)</f>
        <v>#N/A</v>
      </c>
      <c r="AK572" s="53" t="e">
        <f>P572-Q572-VLOOKUP(C572, Вчера_КовиВак!C:BG, 14, FALSE)</f>
        <v>#N/A</v>
      </c>
      <c r="AL572" s="53" t="e">
        <f>R572-S572-VLOOKUP(C572, Вчера_КовиВак!C:BG, 16, FALSE)</f>
        <v>#N/A</v>
      </c>
      <c r="AM572" s="53" t="e">
        <f>T572-U572-VLOOKUP(C572, Вчера_КовиВак!C:BG, 18, FALSE)</f>
        <v>#N/A</v>
      </c>
      <c r="AN572" s="53" t="e">
        <f>V572-W572-VLOOKUP(C572, Вчера_КовиВак!C:BG, 20, FALSE)</f>
        <v>#N/A</v>
      </c>
      <c r="AO572" s="53" t="e">
        <f>X572-Y572-VLOOKUP(C572, Вчера_КовиВак!C:BG, 22, FALSE)</f>
        <v>#N/A</v>
      </c>
      <c r="AP572" s="53" t="e">
        <f>VLOOKUP(C572, Вчера_КовиВак!C:BG, 24, FALSE)+E572*2-U572-W572-Y572-Z572</f>
        <v>#N/A</v>
      </c>
    </row>
    <row r="573" spans="1:42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IF(ISNA(VLOOKUP(C573,Вчера_КовиВак!C:C, 1, FALSE)),"ошибка",0)</f>
        <v>ошибка</v>
      </c>
      <c r="AD573" s="55"/>
      <c r="AE573" s="53" t="e">
        <f>D573-E573-VLOOKUP(C573, Вчера_КовиВак!C:BG, 2, FALSE)</f>
        <v>#N/A</v>
      </c>
      <c r="AF573" s="53" t="e">
        <f>F573-G573-VLOOKUP(C573, Вчера_КовиВак!C:BG, 4, FALSE)</f>
        <v>#N/A</v>
      </c>
      <c r="AG573" s="53" t="e">
        <f>H573-I573-VLOOKUP(C573, Вчера_КовиВак!C:BG, 6, FALSE)</f>
        <v>#N/A</v>
      </c>
      <c r="AH573" s="53" t="e">
        <f>J573-K573-VLOOKUP(C573, Вчера_КовиВак!C:BG, 8, FALSE)</f>
        <v>#N/A</v>
      </c>
      <c r="AI573" s="53" t="e">
        <f>L573-M573-VLOOKUP(C573, Вчера_КовиВак!C:BG, 10, FALSE)</f>
        <v>#N/A</v>
      </c>
      <c r="AJ573" s="53" t="e">
        <f>N573-O573-VLOOKUP(C573, Вчера_КовиВак!C:BG, 12, FALSE)</f>
        <v>#N/A</v>
      </c>
      <c r="AK573" s="53" t="e">
        <f>P573-Q573-VLOOKUP(C573, Вчера_КовиВак!C:BG, 14, FALSE)</f>
        <v>#N/A</v>
      </c>
      <c r="AL573" s="53" t="e">
        <f>R573-S573-VLOOKUP(C573, Вчера_КовиВак!C:BG, 16, FALSE)</f>
        <v>#N/A</v>
      </c>
      <c r="AM573" s="53" t="e">
        <f>T573-U573-VLOOKUP(C573, Вчера_КовиВак!C:BG, 18, FALSE)</f>
        <v>#N/A</v>
      </c>
      <c r="AN573" s="53" t="e">
        <f>V573-W573-VLOOKUP(C573, Вчера_КовиВак!C:BG, 20, FALSE)</f>
        <v>#N/A</v>
      </c>
      <c r="AO573" s="53" t="e">
        <f>X573-Y573-VLOOKUP(C573, Вчера_КовиВак!C:BG, 22, FALSE)</f>
        <v>#N/A</v>
      </c>
      <c r="AP573" s="53" t="e">
        <f>VLOOKUP(C573, Вчера_КовиВак!C:BG, 24, FALSE)+E573*2-U573-W573-Y573-Z573</f>
        <v>#N/A</v>
      </c>
    </row>
    <row r="574" spans="1:42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IF(ISNA(VLOOKUP(C574,Вчера_КовиВак!C:C, 1, FALSE)),"ошибка",0)</f>
        <v>ошибка</v>
      </c>
      <c r="AD574" s="55"/>
      <c r="AE574" s="53" t="e">
        <f>D574-E574-VLOOKUP(C574, Вчера_КовиВак!C:BG, 2, FALSE)</f>
        <v>#N/A</v>
      </c>
      <c r="AF574" s="53" t="e">
        <f>F574-G574-VLOOKUP(C574, Вчера_КовиВак!C:BG, 4, FALSE)</f>
        <v>#N/A</v>
      </c>
      <c r="AG574" s="53" t="e">
        <f>H574-I574-VLOOKUP(C574, Вчера_КовиВак!C:BG, 6, FALSE)</f>
        <v>#N/A</v>
      </c>
      <c r="AH574" s="53" t="e">
        <f>J574-K574-VLOOKUP(C574, Вчера_КовиВак!C:BG, 8, FALSE)</f>
        <v>#N/A</v>
      </c>
      <c r="AI574" s="53" t="e">
        <f>L574-M574-VLOOKUP(C574, Вчера_КовиВак!C:BG, 10, FALSE)</f>
        <v>#N/A</v>
      </c>
      <c r="AJ574" s="53" t="e">
        <f>N574-O574-VLOOKUP(C574, Вчера_КовиВак!C:BG, 12, FALSE)</f>
        <v>#N/A</v>
      </c>
      <c r="AK574" s="53" t="e">
        <f>P574-Q574-VLOOKUP(C574, Вчера_КовиВак!C:BG, 14, FALSE)</f>
        <v>#N/A</v>
      </c>
      <c r="AL574" s="53" t="e">
        <f>R574-S574-VLOOKUP(C574, Вчера_КовиВак!C:BG, 16, FALSE)</f>
        <v>#N/A</v>
      </c>
      <c r="AM574" s="53" t="e">
        <f>T574-U574-VLOOKUP(C574, Вчера_КовиВак!C:BG, 18, FALSE)</f>
        <v>#N/A</v>
      </c>
      <c r="AN574" s="53" t="e">
        <f>V574-W574-VLOOKUP(C574, Вчера_КовиВак!C:BG, 20, FALSE)</f>
        <v>#N/A</v>
      </c>
      <c r="AO574" s="53" t="e">
        <f>X574-Y574-VLOOKUP(C574, Вчера_КовиВак!C:BG, 22, FALSE)</f>
        <v>#N/A</v>
      </c>
      <c r="AP574" s="53" t="e">
        <f>VLOOKUP(C574, Вчера_КовиВак!C:BG, 24, FALSE)+E574*2-U574-W574-Y574-Z574</f>
        <v>#N/A</v>
      </c>
    </row>
    <row r="575" spans="1:42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IF(ISNA(VLOOKUP(C575,Вчера_КовиВак!C:C, 1, FALSE)),"ошибка",0)</f>
        <v>ошибка</v>
      </c>
      <c r="AD575" s="55"/>
      <c r="AE575" s="53" t="e">
        <f>D575-E575-VLOOKUP(C575, Вчера_КовиВак!C:BG, 2, FALSE)</f>
        <v>#N/A</v>
      </c>
      <c r="AF575" s="53" t="e">
        <f>F575-G575-VLOOKUP(C575, Вчера_КовиВак!C:BG, 4, FALSE)</f>
        <v>#N/A</v>
      </c>
      <c r="AG575" s="53" t="e">
        <f>H575-I575-VLOOKUP(C575, Вчера_КовиВак!C:BG, 6, FALSE)</f>
        <v>#N/A</v>
      </c>
      <c r="AH575" s="53" t="e">
        <f>J575-K575-VLOOKUP(C575, Вчера_КовиВак!C:BG, 8, FALSE)</f>
        <v>#N/A</v>
      </c>
      <c r="AI575" s="53" t="e">
        <f>L575-M575-VLOOKUP(C575, Вчера_КовиВак!C:BG, 10, FALSE)</f>
        <v>#N/A</v>
      </c>
      <c r="AJ575" s="53" t="e">
        <f>N575-O575-VLOOKUP(C575, Вчера_КовиВак!C:BG, 12, FALSE)</f>
        <v>#N/A</v>
      </c>
      <c r="AK575" s="53" t="e">
        <f>P575-Q575-VLOOKUP(C575, Вчера_КовиВак!C:BG, 14, FALSE)</f>
        <v>#N/A</v>
      </c>
      <c r="AL575" s="53" t="e">
        <f>R575-S575-VLOOKUP(C575, Вчера_КовиВак!C:BG, 16, FALSE)</f>
        <v>#N/A</v>
      </c>
      <c r="AM575" s="53" t="e">
        <f>T575-U575-VLOOKUP(C575, Вчера_КовиВак!C:BG, 18, FALSE)</f>
        <v>#N/A</v>
      </c>
      <c r="AN575" s="53" t="e">
        <f>V575-W575-VLOOKUP(C575, Вчера_КовиВак!C:BG, 20, FALSE)</f>
        <v>#N/A</v>
      </c>
      <c r="AO575" s="53" t="e">
        <f>X575-Y575-VLOOKUP(C575, Вчера_КовиВак!C:BG, 22, FALSE)</f>
        <v>#N/A</v>
      </c>
      <c r="AP575" s="53" t="e">
        <f>VLOOKUP(C575, Вчера_КовиВак!C:BG, 24, FALSE)+E575*2-U575-W575-Y575-Z575</f>
        <v>#N/A</v>
      </c>
    </row>
    <row r="576" spans="1:42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IF(ISNA(VLOOKUP(C576,Вчера_КовиВак!C:C, 1, FALSE)),"ошибка",0)</f>
        <v>ошибка</v>
      </c>
      <c r="AD576" s="55"/>
      <c r="AE576" s="53" t="e">
        <f>D576-E576-VLOOKUP(C576, Вчера_КовиВак!C:BG, 2, FALSE)</f>
        <v>#N/A</v>
      </c>
      <c r="AF576" s="53" t="e">
        <f>F576-G576-VLOOKUP(C576, Вчера_КовиВак!C:BG, 4, FALSE)</f>
        <v>#N/A</v>
      </c>
      <c r="AG576" s="53" t="e">
        <f>H576-I576-VLOOKUP(C576, Вчера_КовиВак!C:BG, 6, FALSE)</f>
        <v>#N/A</v>
      </c>
      <c r="AH576" s="53" t="e">
        <f>J576-K576-VLOOKUP(C576, Вчера_КовиВак!C:BG, 8, FALSE)</f>
        <v>#N/A</v>
      </c>
      <c r="AI576" s="53" t="e">
        <f>L576-M576-VLOOKUP(C576, Вчера_КовиВак!C:BG, 10, FALSE)</f>
        <v>#N/A</v>
      </c>
      <c r="AJ576" s="53" t="e">
        <f>N576-O576-VLOOKUP(C576, Вчера_КовиВак!C:BG, 12, FALSE)</f>
        <v>#N/A</v>
      </c>
      <c r="AK576" s="53" t="e">
        <f>P576-Q576-VLOOKUP(C576, Вчера_КовиВак!C:BG, 14, FALSE)</f>
        <v>#N/A</v>
      </c>
      <c r="AL576" s="53" t="e">
        <f>R576-S576-VLOOKUP(C576, Вчера_КовиВак!C:BG, 16, FALSE)</f>
        <v>#N/A</v>
      </c>
      <c r="AM576" s="53" t="e">
        <f>T576-U576-VLOOKUP(C576, Вчера_КовиВак!C:BG, 18, FALSE)</f>
        <v>#N/A</v>
      </c>
      <c r="AN576" s="53" t="e">
        <f>V576-W576-VLOOKUP(C576, Вчера_КовиВак!C:BG, 20, FALSE)</f>
        <v>#N/A</v>
      </c>
      <c r="AO576" s="53" t="e">
        <f>X576-Y576-VLOOKUP(C576, Вчера_КовиВак!C:BG, 22, FALSE)</f>
        <v>#N/A</v>
      </c>
      <c r="AP576" s="53" t="e">
        <f>VLOOKUP(C576, Вчера_КовиВак!C:BG, 24, FALSE)+E576*2-U576-W576-Y576-Z576</f>
        <v>#N/A</v>
      </c>
    </row>
    <row r="577" spans="1:42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IF(ISNA(VLOOKUP(C577,Вчера_КовиВак!C:C, 1, FALSE)),"ошибка",0)</f>
        <v>ошибка</v>
      </c>
      <c r="AD577" s="55"/>
      <c r="AE577" s="53" t="e">
        <f>D577-E577-VLOOKUP(C577, Вчера_КовиВак!C:BG, 2, FALSE)</f>
        <v>#N/A</v>
      </c>
      <c r="AF577" s="53" t="e">
        <f>F577-G577-VLOOKUP(C577, Вчера_КовиВак!C:BG, 4, FALSE)</f>
        <v>#N/A</v>
      </c>
      <c r="AG577" s="53" t="e">
        <f>H577-I577-VLOOKUP(C577, Вчера_КовиВак!C:BG, 6, FALSE)</f>
        <v>#N/A</v>
      </c>
      <c r="AH577" s="53" t="e">
        <f>J577-K577-VLOOKUP(C577, Вчера_КовиВак!C:BG, 8, FALSE)</f>
        <v>#N/A</v>
      </c>
      <c r="AI577" s="53" t="e">
        <f>L577-M577-VLOOKUP(C577, Вчера_КовиВак!C:BG, 10, FALSE)</f>
        <v>#N/A</v>
      </c>
      <c r="AJ577" s="53" t="e">
        <f>N577-O577-VLOOKUP(C577, Вчера_КовиВак!C:BG, 12, FALSE)</f>
        <v>#N/A</v>
      </c>
      <c r="AK577" s="53" t="e">
        <f>P577-Q577-VLOOKUP(C577, Вчера_КовиВак!C:BG, 14, FALSE)</f>
        <v>#N/A</v>
      </c>
      <c r="AL577" s="53" t="e">
        <f>R577-S577-VLOOKUP(C577, Вчера_КовиВак!C:BG, 16, FALSE)</f>
        <v>#N/A</v>
      </c>
      <c r="AM577" s="53" t="e">
        <f>T577-U577-VLOOKUP(C577, Вчера_КовиВак!C:BG, 18, FALSE)</f>
        <v>#N/A</v>
      </c>
      <c r="AN577" s="53" t="e">
        <f>V577-W577-VLOOKUP(C577, Вчера_КовиВак!C:BG, 20, FALSE)</f>
        <v>#N/A</v>
      </c>
      <c r="AO577" s="53" t="e">
        <f>X577-Y577-VLOOKUP(C577, Вчера_КовиВак!C:BG, 22, FALSE)</f>
        <v>#N/A</v>
      </c>
      <c r="AP577" s="53" t="e">
        <f>VLOOKUP(C577, Вчера_КовиВак!C:BG, 24, FALSE)+E577*2-U577-W577-Y577-Z577</f>
        <v>#N/A</v>
      </c>
    </row>
    <row r="578" spans="1:42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IF(ISNA(VLOOKUP(C578,Вчера_КовиВак!C:C, 1, FALSE)),"ошибка",0)</f>
        <v>ошибка</v>
      </c>
      <c r="AD578" s="55"/>
      <c r="AE578" s="53" t="e">
        <f>D578-E578-VLOOKUP(C578, Вчера_КовиВак!C:BG, 2, FALSE)</f>
        <v>#N/A</v>
      </c>
      <c r="AF578" s="53" t="e">
        <f>F578-G578-VLOOKUP(C578, Вчера_КовиВак!C:BG, 4, FALSE)</f>
        <v>#N/A</v>
      </c>
      <c r="AG578" s="53" t="e">
        <f>H578-I578-VLOOKUP(C578, Вчера_КовиВак!C:BG, 6, FALSE)</f>
        <v>#N/A</v>
      </c>
      <c r="AH578" s="53" t="e">
        <f>J578-K578-VLOOKUP(C578, Вчера_КовиВак!C:BG, 8, FALSE)</f>
        <v>#N/A</v>
      </c>
      <c r="AI578" s="53" t="e">
        <f>L578-M578-VLOOKUP(C578, Вчера_КовиВак!C:BG, 10, FALSE)</f>
        <v>#N/A</v>
      </c>
      <c r="AJ578" s="53" t="e">
        <f>N578-O578-VLOOKUP(C578, Вчера_КовиВак!C:BG, 12, FALSE)</f>
        <v>#N/A</v>
      </c>
      <c r="AK578" s="53" t="e">
        <f>P578-Q578-VLOOKUP(C578, Вчера_КовиВак!C:BG, 14, FALSE)</f>
        <v>#N/A</v>
      </c>
      <c r="AL578" s="53" t="e">
        <f>R578-S578-VLOOKUP(C578, Вчера_КовиВак!C:BG, 16, FALSE)</f>
        <v>#N/A</v>
      </c>
      <c r="AM578" s="53" t="e">
        <f>T578-U578-VLOOKUP(C578, Вчера_КовиВак!C:BG, 18, FALSE)</f>
        <v>#N/A</v>
      </c>
      <c r="AN578" s="53" t="e">
        <f>V578-W578-VLOOKUP(C578, Вчера_КовиВак!C:BG, 20, FALSE)</f>
        <v>#N/A</v>
      </c>
      <c r="AO578" s="53" t="e">
        <f>X578-Y578-VLOOKUP(C578, Вчера_КовиВак!C:BG, 22, FALSE)</f>
        <v>#N/A</v>
      </c>
      <c r="AP578" s="53" t="e">
        <f>VLOOKUP(C578, Вчера_КовиВак!C:BG, 24, FALSE)+E578*2-U578-W578-Y578-Z578</f>
        <v>#N/A</v>
      </c>
    </row>
    <row r="579" spans="1:42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IF(ISNA(VLOOKUP(C579,Вчера_КовиВак!C:C, 1, FALSE)),"ошибка",0)</f>
        <v>ошибка</v>
      </c>
      <c r="AD579" s="55"/>
      <c r="AE579" s="53" t="e">
        <f>D579-E579-VLOOKUP(C579, Вчера_КовиВак!C:BG, 2, FALSE)</f>
        <v>#N/A</v>
      </c>
      <c r="AF579" s="53" t="e">
        <f>F579-G579-VLOOKUP(C579, Вчера_КовиВак!C:BG, 4, FALSE)</f>
        <v>#N/A</v>
      </c>
      <c r="AG579" s="53" t="e">
        <f>H579-I579-VLOOKUP(C579, Вчера_КовиВак!C:BG, 6, FALSE)</f>
        <v>#N/A</v>
      </c>
      <c r="AH579" s="53" t="e">
        <f>J579-K579-VLOOKUP(C579, Вчера_КовиВак!C:BG, 8, FALSE)</f>
        <v>#N/A</v>
      </c>
      <c r="AI579" s="53" t="e">
        <f>L579-M579-VLOOKUP(C579, Вчера_КовиВак!C:BG, 10, FALSE)</f>
        <v>#N/A</v>
      </c>
      <c r="AJ579" s="53" t="e">
        <f>N579-O579-VLOOKUP(C579, Вчера_КовиВак!C:BG, 12, FALSE)</f>
        <v>#N/A</v>
      </c>
      <c r="AK579" s="53" t="e">
        <f>P579-Q579-VLOOKUP(C579, Вчера_КовиВак!C:BG, 14, FALSE)</f>
        <v>#N/A</v>
      </c>
      <c r="AL579" s="53" t="e">
        <f>R579-S579-VLOOKUP(C579, Вчера_КовиВак!C:BG, 16, FALSE)</f>
        <v>#N/A</v>
      </c>
      <c r="AM579" s="53" t="e">
        <f>T579-U579-VLOOKUP(C579, Вчера_КовиВак!C:BG, 18, FALSE)</f>
        <v>#N/A</v>
      </c>
      <c r="AN579" s="53" t="e">
        <f>V579-W579-VLOOKUP(C579, Вчера_КовиВак!C:BG, 20, FALSE)</f>
        <v>#N/A</v>
      </c>
      <c r="AO579" s="53" t="e">
        <f>X579-Y579-VLOOKUP(C579, Вчера_КовиВак!C:BG, 22, FALSE)</f>
        <v>#N/A</v>
      </c>
      <c r="AP579" s="53" t="e">
        <f>VLOOKUP(C579, Вчера_КовиВак!C:BG, 24, FALSE)+E579*2-U579-W579-Y579-Z579</f>
        <v>#N/A</v>
      </c>
    </row>
    <row r="580" spans="1:42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IF(ISNA(VLOOKUP(C580,Вчера_КовиВак!C:C, 1, FALSE)),"ошибка",0)</f>
        <v>ошибка</v>
      </c>
      <c r="AD580" s="55"/>
      <c r="AE580" s="53" t="e">
        <f>D580-E580-VLOOKUP(C580, Вчера_КовиВак!C:BG, 2, FALSE)</f>
        <v>#N/A</v>
      </c>
      <c r="AF580" s="53" t="e">
        <f>F580-G580-VLOOKUP(C580, Вчера_КовиВак!C:BG, 4, FALSE)</f>
        <v>#N/A</v>
      </c>
      <c r="AG580" s="53" t="e">
        <f>H580-I580-VLOOKUP(C580, Вчера_КовиВак!C:BG, 6, FALSE)</f>
        <v>#N/A</v>
      </c>
      <c r="AH580" s="53" t="e">
        <f>J580-K580-VLOOKUP(C580, Вчера_КовиВак!C:BG, 8, FALSE)</f>
        <v>#N/A</v>
      </c>
      <c r="AI580" s="53" t="e">
        <f>L580-M580-VLOOKUP(C580, Вчера_КовиВак!C:BG, 10, FALSE)</f>
        <v>#N/A</v>
      </c>
      <c r="AJ580" s="53" t="e">
        <f>N580-O580-VLOOKUP(C580, Вчера_КовиВак!C:BG, 12, FALSE)</f>
        <v>#N/A</v>
      </c>
      <c r="AK580" s="53" t="e">
        <f>P580-Q580-VLOOKUP(C580, Вчера_КовиВак!C:BG, 14, FALSE)</f>
        <v>#N/A</v>
      </c>
      <c r="AL580" s="53" t="e">
        <f>R580-S580-VLOOKUP(C580, Вчера_КовиВак!C:BG, 16, FALSE)</f>
        <v>#N/A</v>
      </c>
      <c r="AM580" s="53" t="e">
        <f>T580-U580-VLOOKUP(C580, Вчера_КовиВак!C:BG, 18, FALSE)</f>
        <v>#N/A</v>
      </c>
      <c r="AN580" s="53" t="e">
        <f>V580-W580-VLOOKUP(C580, Вчера_КовиВак!C:BG, 20, FALSE)</f>
        <v>#N/A</v>
      </c>
      <c r="AO580" s="53" t="e">
        <f>X580-Y580-VLOOKUP(C580, Вчера_КовиВак!C:BG, 22, FALSE)</f>
        <v>#N/A</v>
      </c>
      <c r="AP580" s="53" t="e">
        <f>VLOOKUP(C580, Вчера_КовиВак!C:BG, 24, FALSE)+E580*2-U580-W580-Y580-Z580</f>
        <v>#N/A</v>
      </c>
    </row>
    <row r="581" spans="1:42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IF(ISNA(VLOOKUP(C581,Вчера_КовиВак!C:C, 1, FALSE)),"ошибка",0)</f>
        <v>ошибка</v>
      </c>
      <c r="AD581" s="55"/>
      <c r="AE581" s="53" t="e">
        <f>D581-E581-VLOOKUP(C581, Вчера_КовиВак!C:BG, 2, FALSE)</f>
        <v>#N/A</v>
      </c>
      <c r="AF581" s="53" t="e">
        <f>F581-G581-VLOOKUP(C581, Вчера_КовиВак!C:BG, 4, FALSE)</f>
        <v>#N/A</v>
      </c>
      <c r="AG581" s="53" t="e">
        <f>H581-I581-VLOOKUP(C581, Вчера_КовиВак!C:BG, 6, FALSE)</f>
        <v>#N/A</v>
      </c>
      <c r="AH581" s="53" t="e">
        <f>J581-K581-VLOOKUP(C581, Вчера_КовиВак!C:BG, 8, FALSE)</f>
        <v>#N/A</v>
      </c>
      <c r="AI581" s="53" t="e">
        <f>L581-M581-VLOOKUP(C581, Вчера_КовиВак!C:BG, 10, FALSE)</f>
        <v>#N/A</v>
      </c>
      <c r="AJ581" s="53" t="e">
        <f>N581-O581-VLOOKUP(C581, Вчера_КовиВак!C:BG, 12, FALSE)</f>
        <v>#N/A</v>
      </c>
      <c r="AK581" s="53" t="e">
        <f>P581-Q581-VLOOKUP(C581, Вчера_КовиВак!C:BG, 14, FALSE)</f>
        <v>#N/A</v>
      </c>
      <c r="AL581" s="53" t="e">
        <f>R581-S581-VLOOKUP(C581, Вчера_КовиВак!C:BG, 16, FALSE)</f>
        <v>#N/A</v>
      </c>
      <c r="AM581" s="53" t="e">
        <f>T581-U581-VLOOKUP(C581, Вчера_КовиВак!C:BG, 18, FALSE)</f>
        <v>#N/A</v>
      </c>
      <c r="AN581" s="53" t="e">
        <f>V581-W581-VLOOKUP(C581, Вчера_КовиВак!C:BG, 20, FALSE)</f>
        <v>#N/A</v>
      </c>
      <c r="AO581" s="53" t="e">
        <f>X581-Y581-VLOOKUP(C581, Вчера_КовиВак!C:BG, 22, FALSE)</f>
        <v>#N/A</v>
      </c>
      <c r="AP581" s="53" t="e">
        <f>VLOOKUP(C581, Вчера_КовиВак!C:BG, 24, FALSE)+E581*2-U581-W581-Y581-Z581</f>
        <v>#N/A</v>
      </c>
    </row>
    <row r="582" spans="1:42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IF(ISNA(VLOOKUP(C582,Вчера_КовиВак!C:C, 1, FALSE)),"ошибка",0)</f>
        <v>ошибка</v>
      </c>
      <c r="AD582" s="55"/>
      <c r="AE582" s="53" t="e">
        <f>D582-E582-VLOOKUP(C582, Вчера_КовиВак!C:BG, 2, FALSE)</f>
        <v>#N/A</v>
      </c>
      <c r="AF582" s="53" t="e">
        <f>F582-G582-VLOOKUP(C582, Вчера_КовиВак!C:BG, 4, FALSE)</f>
        <v>#N/A</v>
      </c>
      <c r="AG582" s="53" t="e">
        <f>H582-I582-VLOOKUP(C582, Вчера_КовиВак!C:BG, 6, FALSE)</f>
        <v>#N/A</v>
      </c>
      <c r="AH582" s="53" t="e">
        <f>J582-K582-VLOOKUP(C582, Вчера_КовиВак!C:BG, 8, FALSE)</f>
        <v>#N/A</v>
      </c>
      <c r="AI582" s="53" t="e">
        <f>L582-M582-VLOOKUP(C582, Вчера_КовиВак!C:BG, 10, FALSE)</f>
        <v>#N/A</v>
      </c>
      <c r="AJ582" s="53" t="e">
        <f>N582-O582-VLOOKUP(C582, Вчера_КовиВак!C:BG, 12, FALSE)</f>
        <v>#N/A</v>
      </c>
      <c r="AK582" s="53" t="e">
        <f>P582-Q582-VLOOKUP(C582, Вчера_КовиВак!C:BG, 14, FALSE)</f>
        <v>#N/A</v>
      </c>
      <c r="AL582" s="53" t="e">
        <f>R582-S582-VLOOKUP(C582, Вчера_КовиВак!C:BG, 16, FALSE)</f>
        <v>#N/A</v>
      </c>
      <c r="AM582" s="53" t="e">
        <f>T582-U582-VLOOKUP(C582, Вчера_КовиВак!C:BG, 18, FALSE)</f>
        <v>#N/A</v>
      </c>
      <c r="AN582" s="53" t="e">
        <f>V582-W582-VLOOKUP(C582, Вчера_КовиВак!C:BG, 20, FALSE)</f>
        <v>#N/A</v>
      </c>
      <c r="AO582" s="53" t="e">
        <f>X582-Y582-VLOOKUP(C582, Вчера_КовиВак!C:BG, 22, FALSE)</f>
        <v>#N/A</v>
      </c>
      <c r="AP582" s="53" t="e">
        <f>VLOOKUP(C582, Вчера_КовиВак!C:BG, 24, FALSE)+E582*2-U582-W582-Y582-Z582</f>
        <v>#N/A</v>
      </c>
    </row>
    <row r="583" spans="1:42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IF(ISNA(VLOOKUP(C583,Вчера_КовиВак!C:C, 1, FALSE)),"ошибка",0)</f>
        <v>ошибка</v>
      </c>
      <c r="AD583" s="55"/>
      <c r="AE583" s="53" t="e">
        <f>D583-E583-VLOOKUP(C583, Вчера_КовиВак!C:BG, 2, FALSE)</f>
        <v>#N/A</v>
      </c>
      <c r="AF583" s="53" t="e">
        <f>F583-G583-VLOOKUP(C583, Вчера_КовиВак!C:BG, 4, FALSE)</f>
        <v>#N/A</v>
      </c>
      <c r="AG583" s="53" t="e">
        <f>H583-I583-VLOOKUP(C583, Вчера_КовиВак!C:BG, 6, FALSE)</f>
        <v>#N/A</v>
      </c>
      <c r="AH583" s="53" t="e">
        <f>J583-K583-VLOOKUP(C583, Вчера_КовиВак!C:BG, 8, FALSE)</f>
        <v>#N/A</v>
      </c>
      <c r="AI583" s="53" t="e">
        <f>L583-M583-VLOOKUP(C583, Вчера_КовиВак!C:BG, 10, FALSE)</f>
        <v>#N/A</v>
      </c>
      <c r="AJ583" s="53" t="e">
        <f>N583-O583-VLOOKUP(C583, Вчера_КовиВак!C:BG, 12, FALSE)</f>
        <v>#N/A</v>
      </c>
      <c r="AK583" s="53" t="e">
        <f>P583-Q583-VLOOKUP(C583, Вчера_КовиВак!C:BG, 14, FALSE)</f>
        <v>#N/A</v>
      </c>
      <c r="AL583" s="53" t="e">
        <f>R583-S583-VLOOKUP(C583, Вчера_КовиВак!C:BG, 16, FALSE)</f>
        <v>#N/A</v>
      </c>
      <c r="AM583" s="53" t="e">
        <f>T583-U583-VLOOKUP(C583, Вчера_КовиВак!C:BG, 18, FALSE)</f>
        <v>#N/A</v>
      </c>
      <c r="AN583" s="53" t="e">
        <f>V583-W583-VLOOKUP(C583, Вчера_КовиВак!C:BG, 20, FALSE)</f>
        <v>#N/A</v>
      </c>
      <c r="AO583" s="53" t="e">
        <f>X583-Y583-VLOOKUP(C583, Вчера_КовиВак!C:BG, 22, FALSE)</f>
        <v>#N/A</v>
      </c>
      <c r="AP583" s="53" t="e">
        <f>VLOOKUP(C583, Вчера_КовиВак!C:BG, 24, FALSE)+E583*2-U583-W583-Y583-Z583</f>
        <v>#N/A</v>
      </c>
    </row>
    <row r="584" spans="1:42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IF(ISNA(VLOOKUP(C584,Вчера_КовиВак!C:C, 1, FALSE)),"ошибка",0)</f>
        <v>ошибка</v>
      </c>
      <c r="AD584" s="55"/>
      <c r="AE584" s="53" t="e">
        <f>D584-E584-VLOOKUP(C584, Вчера_КовиВак!C:BG, 2, FALSE)</f>
        <v>#N/A</v>
      </c>
      <c r="AF584" s="53" t="e">
        <f>F584-G584-VLOOKUP(C584, Вчера_КовиВак!C:BG, 4, FALSE)</f>
        <v>#N/A</v>
      </c>
      <c r="AG584" s="53" t="e">
        <f>H584-I584-VLOOKUP(C584, Вчера_КовиВак!C:BG, 6, FALSE)</f>
        <v>#N/A</v>
      </c>
      <c r="AH584" s="53" t="e">
        <f>J584-K584-VLOOKUP(C584, Вчера_КовиВак!C:BG, 8, FALSE)</f>
        <v>#N/A</v>
      </c>
      <c r="AI584" s="53" t="e">
        <f>L584-M584-VLOOKUP(C584, Вчера_КовиВак!C:BG, 10, FALSE)</f>
        <v>#N/A</v>
      </c>
      <c r="AJ584" s="53" t="e">
        <f>N584-O584-VLOOKUP(C584, Вчера_КовиВак!C:BG, 12, FALSE)</f>
        <v>#N/A</v>
      </c>
      <c r="AK584" s="53" t="e">
        <f>P584-Q584-VLOOKUP(C584, Вчера_КовиВак!C:BG, 14, FALSE)</f>
        <v>#N/A</v>
      </c>
      <c r="AL584" s="53" t="e">
        <f>R584-S584-VLOOKUP(C584, Вчера_КовиВак!C:BG, 16, FALSE)</f>
        <v>#N/A</v>
      </c>
      <c r="AM584" s="53" t="e">
        <f>T584-U584-VLOOKUP(C584, Вчера_КовиВак!C:BG, 18, FALSE)</f>
        <v>#N/A</v>
      </c>
      <c r="AN584" s="53" t="e">
        <f>V584-W584-VLOOKUP(C584, Вчера_КовиВак!C:BG, 20, FALSE)</f>
        <v>#N/A</v>
      </c>
      <c r="AO584" s="53" t="e">
        <f>X584-Y584-VLOOKUP(C584, Вчера_КовиВак!C:BG, 22, FALSE)</f>
        <v>#N/A</v>
      </c>
      <c r="AP584" s="53" t="e">
        <f>VLOOKUP(C584, Вчера_КовиВак!C:BG, 24, FALSE)+E584*2-U584-W584-Y584-Z584</f>
        <v>#N/A</v>
      </c>
    </row>
    <row r="585" spans="1:42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IF(ISNA(VLOOKUP(C585,Вчера_КовиВак!C:C, 1, FALSE)),"ошибка",0)</f>
        <v>ошибка</v>
      </c>
      <c r="AD585" s="55"/>
      <c r="AE585" s="53" t="e">
        <f>D585-E585-VLOOKUP(C585, Вчера_КовиВак!C:BG, 2, FALSE)</f>
        <v>#N/A</v>
      </c>
      <c r="AF585" s="53" t="e">
        <f>F585-G585-VLOOKUP(C585, Вчера_КовиВак!C:BG, 4, FALSE)</f>
        <v>#N/A</v>
      </c>
      <c r="AG585" s="53" t="e">
        <f>H585-I585-VLOOKUP(C585, Вчера_КовиВак!C:BG, 6, FALSE)</f>
        <v>#N/A</v>
      </c>
      <c r="AH585" s="53" t="e">
        <f>J585-K585-VLOOKUP(C585, Вчера_КовиВак!C:BG, 8, FALSE)</f>
        <v>#N/A</v>
      </c>
      <c r="AI585" s="53" t="e">
        <f>L585-M585-VLOOKUP(C585, Вчера_КовиВак!C:BG, 10, FALSE)</f>
        <v>#N/A</v>
      </c>
      <c r="AJ585" s="53" t="e">
        <f>N585-O585-VLOOKUP(C585, Вчера_КовиВак!C:BG, 12, FALSE)</f>
        <v>#N/A</v>
      </c>
      <c r="AK585" s="53" t="e">
        <f>P585-Q585-VLOOKUP(C585, Вчера_КовиВак!C:BG, 14, FALSE)</f>
        <v>#N/A</v>
      </c>
      <c r="AL585" s="53" t="e">
        <f>R585-S585-VLOOKUP(C585, Вчера_КовиВак!C:BG, 16, FALSE)</f>
        <v>#N/A</v>
      </c>
      <c r="AM585" s="53" t="e">
        <f>T585-U585-VLOOKUP(C585, Вчера_КовиВак!C:BG, 18, FALSE)</f>
        <v>#N/A</v>
      </c>
      <c r="AN585" s="53" t="e">
        <f>V585-W585-VLOOKUP(C585, Вчера_КовиВак!C:BG, 20, FALSE)</f>
        <v>#N/A</v>
      </c>
      <c r="AO585" s="53" t="e">
        <f>X585-Y585-VLOOKUP(C585, Вчера_КовиВак!C:BG, 22, FALSE)</f>
        <v>#N/A</v>
      </c>
      <c r="AP585" s="53" t="e">
        <f>VLOOKUP(C585, Вчера_КовиВак!C:BG, 24, FALSE)+E585*2-U585-W585-Y585-Z585</f>
        <v>#N/A</v>
      </c>
    </row>
    <row r="586" spans="1:42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IF(ISNA(VLOOKUP(C586,Вчера_КовиВак!C:C, 1, FALSE)),"ошибка",0)</f>
        <v>ошибка</v>
      </c>
      <c r="AD586" s="55"/>
      <c r="AE586" s="53" t="e">
        <f>D586-E586-VLOOKUP(C586, Вчера_КовиВак!C:BG, 2, FALSE)</f>
        <v>#N/A</v>
      </c>
      <c r="AF586" s="53" t="e">
        <f>F586-G586-VLOOKUP(C586, Вчера_КовиВак!C:BG, 4, FALSE)</f>
        <v>#N/A</v>
      </c>
      <c r="AG586" s="53" t="e">
        <f>H586-I586-VLOOKUP(C586, Вчера_КовиВак!C:BG, 6, FALSE)</f>
        <v>#N/A</v>
      </c>
      <c r="AH586" s="53" t="e">
        <f>J586-K586-VLOOKUP(C586, Вчера_КовиВак!C:BG, 8, FALSE)</f>
        <v>#N/A</v>
      </c>
      <c r="AI586" s="53" t="e">
        <f>L586-M586-VLOOKUP(C586, Вчера_КовиВак!C:BG, 10, FALSE)</f>
        <v>#N/A</v>
      </c>
      <c r="AJ586" s="53" t="e">
        <f>N586-O586-VLOOKUP(C586, Вчера_КовиВак!C:BG, 12, FALSE)</f>
        <v>#N/A</v>
      </c>
      <c r="AK586" s="53" t="e">
        <f>P586-Q586-VLOOKUP(C586, Вчера_КовиВак!C:BG, 14, FALSE)</f>
        <v>#N/A</v>
      </c>
      <c r="AL586" s="53" t="e">
        <f>R586-S586-VLOOKUP(C586, Вчера_КовиВак!C:BG, 16, FALSE)</f>
        <v>#N/A</v>
      </c>
      <c r="AM586" s="53" t="e">
        <f>T586-U586-VLOOKUP(C586, Вчера_КовиВак!C:BG, 18, FALSE)</f>
        <v>#N/A</v>
      </c>
      <c r="AN586" s="53" t="e">
        <f>V586-W586-VLOOKUP(C586, Вчера_КовиВак!C:BG, 20, FALSE)</f>
        <v>#N/A</v>
      </c>
      <c r="AO586" s="53" t="e">
        <f>X586-Y586-VLOOKUP(C586, Вчера_КовиВак!C:BG, 22, FALSE)</f>
        <v>#N/A</v>
      </c>
      <c r="AP586" s="53" t="e">
        <f>VLOOKUP(C586, Вчера_КовиВак!C:BG, 24, FALSE)+E586*2-U586-W586-Y586-Z586</f>
        <v>#N/A</v>
      </c>
    </row>
    <row r="587" spans="1:42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IF(ISNA(VLOOKUP(C587,Вчера_КовиВак!C:C, 1, FALSE)),"ошибка",0)</f>
        <v>ошибка</v>
      </c>
      <c r="AD587" s="55"/>
      <c r="AE587" s="53" t="e">
        <f>D587-E587-VLOOKUP(C587, Вчера_КовиВак!C:BG, 2, FALSE)</f>
        <v>#N/A</v>
      </c>
      <c r="AF587" s="53" t="e">
        <f>F587-G587-VLOOKUP(C587, Вчера_КовиВак!C:BG, 4, FALSE)</f>
        <v>#N/A</v>
      </c>
      <c r="AG587" s="53" t="e">
        <f>H587-I587-VLOOKUP(C587, Вчера_КовиВак!C:BG, 6, FALSE)</f>
        <v>#N/A</v>
      </c>
      <c r="AH587" s="53" t="e">
        <f>J587-K587-VLOOKUP(C587, Вчера_КовиВак!C:BG, 8, FALSE)</f>
        <v>#N/A</v>
      </c>
      <c r="AI587" s="53" t="e">
        <f>L587-M587-VLOOKUP(C587, Вчера_КовиВак!C:BG, 10, FALSE)</f>
        <v>#N/A</v>
      </c>
      <c r="AJ587" s="53" t="e">
        <f>N587-O587-VLOOKUP(C587, Вчера_КовиВак!C:BG, 12, FALSE)</f>
        <v>#N/A</v>
      </c>
      <c r="AK587" s="53" t="e">
        <f>P587-Q587-VLOOKUP(C587, Вчера_КовиВак!C:BG, 14, FALSE)</f>
        <v>#N/A</v>
      </c>
      <c r="AL587" s="53" t="e">
        <f>R587-S587-VLOOKUP(C587, Вчера_КовиВак!C:BG, 16, FALSE)</f>
        <v>#N/A</v>
      </c>
      <c r="AM587" s="53" t="e">
        <f>T587-U587-VLOOKUP(C587, Вчера_КовиВак!C:BG, 18, FALSE)</f>
        <v>#N/A</v>
      </c>
      <c r="AN587" s="53" t="e">
        <f>V587-W587-VLOOKUP(C587, Вчера_КовиВак!C:BG, 20, FALSE)</f>
        <v>#N/A</v>
      </c>
      <c r="AO587" s="53" t="e">
        <f>X587-Y587-VLOOKUP(C587, Вчера_КовиВак!C:BG, 22, FALSE)</f>
        <v>#N/A</v>
      </c>
      <c r="AP587" s="53" t="e">
        <f>VLOOKUP(C587, Вчера_КовиВак!C:BG, 24, FALSE)+E587*2-U587-W587-Y587-Z587</f>
        <v>#N/A</v>
      </c>
    </row>
    <row r="588" spans="1:42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IF(ISNA(VLOOKUP(C588,Вчера_КовиВак!C:C, 1, FALSE)),"ошибка",0)</f>
        <v>ошибка</v>
      </c>
      <c r="AD588" s="55"/>
      <c r="AE588" s="53" t="e">
        <f>D588-E588-VLOOKUP(C588, Вчера_КовиВак!C:BG, 2, FALSE)</f>
        <v>#N/A</v>
      </c>
      <c r="AF588" s="53" t="e">
        <f>F588-G588-VLOOKUP(C588, Вчера_КовиВак!C:BG, 4, FALSE)</f>
        <v>#N/A</v>
      </c>
      <c r="AG588" s="53" t="e">
        <f>H588-I588-VLOOKUP(C588, Вчера_КовиВак!C:BG, 6, FALSE)</f>
        <v>#N/A</v>
      </c>
      <c r="AH588" s="53" t="e">
        <f>J588-K588-VLOOKUP(C588, Вчера_КовиВак!C:BG, 8, FALSE)</f>
        <v>#N/A</v>
      </c>
      <c r="AI588" s="53" t="e">
        <f>L588-M588-VLOOKUP(C588, Вчера_КовиВак!C:BG, 10, FALSE)</f>
        <v>#N/A</v>
      </c>
      <c r="AJ588" s="53" t="e">
        <f>N588-O588-VLOOKUP(C588, Вчера_КовиВак!C:BG, 12, FALSE)</f>
        <v>#N/A</v>
      </c>
      <c r="AK588" s="53" t="e">
        <f>P588-Q588-VLOOKUP(C588, Вчера_КовиВак!C:BG, 14, FALSE)</f>
        <v>#N/A</v>
      </c>
      <c r="AL588" s="53" t="e">
        <f>R588-S588-VLOOKUP(C588, Вчера_КовиВак!C:BG, 16, FALSE)</f>
        <v>#N/A</v>
      </c>
      <c r="AM588" s="53" t="e">
        <f>T588-U588-VLOOKUP(C588, Вчера_КовиВак!C:BG, 18, FALSE)</f>
        <v>#N/A</v>
      </c>
      <c r="AN588" s="53" t="e">
        <f>V588-W588-VLOOKUP(C588, Вчера_КовиВак!C:BG, 20, FALSE)</f>
        <v>#N/A</v>
      </c>
      <c r="AO588" s="53" t="e">
        <f>X588-Y588-VLOOKUP(C588, Вчера_КовиВак!C:BG, 22, FALSE)</f>
        <v>#N/A</v>
      </c>
      <c r="AP588" s="53" t="e">
        <f>VLOOKUP(C588, Вчера_КовиВак!C:BG, 24, FALSE)+E588*2-U588-W588-Y588-Z588</f>
        <v>#N/A</v>
      </c>
    </row>
    <row r="589" spans="1:42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IF(ISNA(VLOOKUP(C589,Вчера_КовиВак!C:C, 1, FALSE)),"ошибка",0)</f>
        <v>ошибка</v>
      </c>
      <c r="AD589" s="55"/>
      <c r="AE589" s="53" t="e">
        <f>D589-E589-VLOOKUP(C589, Вчера_КовиВак!C:BG, 2, FALSE)</f>
        <v>#N/A</v>
      </c>
      <c r="AF589" s="53" t="e">
        <f>F589-G589-VLOOKUP(C589, Вчера_КовиВак!C:BG, 4, FALSE)</f>
        <v>#N/A</v>
      </c>
      <c r="AG589" s="53" t="e">
        <f>H589-I589-VLOOKUP(C589, Вчера_КовиВак!C:BG, 6, FALSE)</f>
        <v>#N/A</v>
      </c>
      <c r="AH589" s="53" t="e">
        <f>J589-K589-VLOOKUP(C589, Вчера_КовиВак!C:BG, 8, FALSE)</f>
        <v>#N/A</v>
      </c>
      <c r="AI589" s="53" t="e">
        <f>L589-M589-VLOOKUP(C589, Вчера_КовиВак!C:BG, 10, FALSE)</f>
        <v>#N/A</v>
      </c>
      <c r="AJ589" s="53" t="e">
        <f>N589-O589-VLOOKUP(C589, Вчера_КовиВак!C:BG, 12, FALSE)</f>
        <v>#N/A</v>
      </c>
      <c r="AK589" s="53" t="e">
        <f>P589-Q589-VLOOKUP(C589, Вчера_КовиВак!C:BG, 14, FALSE)</f>
        <v>#N/A</v>
      </c>
      <c r="AL589" s="53" t="e">
        <f>R589-S589-VLOOKUP(C589, Вчера_КовиВак!C:BG, 16, FALSE)</f>
        <v>#N/A</v>
      </c>
      <c r="AM589" s="53" t="e">
        <f>T589-U589-VLOOKUP(C589, Вчера_КовиВак!C:BG, 18, FALSE)</f>
        <v>#N/A</v>
      </c>
      <c r="AN589" s="53" t="e">
        <f>V589-W589-VLOOKUP(C589, Вчера_КовиВак!C:BG, 20, FALSE)</f>
        <v>#N/A</v>
      </c>
      <c r="AO589" s="53" t="e">
        <f>X589-Y589-VLOOKUP(C589, Вчера_КовиВак!C:BG, 22, FALSE)</f>
        <v>#N/A</v>
      </c>
      <c r="AP589" s="53" t="e">
        <f>VLOOKUP(C589, Вчера_КовиВак!C:BG, 24, FALSE)+E589*2-U589-W589-Y589-Z589</f>
        <v>#N/A</v>
      </c>
    </row>
    <row r="590" spans="1:42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IF(ISNA(VLOOKUP(C590,Вчера_КовиВак!C:C, 1, FALSE)),"ошибка",0)</f>
        <v>ошибка</v>
      </c>
      <c r="AD590" s="55"/>
      <c r="AE590" s="53" t="e">
        <f>D590-E590-VLOOKUP(C590, Вчера_КовиВак!C:BG, 2, FALSE)</f>
        <v>#N/A</v>
      </c>
      <c r="AF590" s="53" t="e">
        <f>F590-G590-VLOOKUP(C590, Вчера_КовиВак!C:BG, 4, FALSE)</f>
        <v>#N/A</v>
      </c>
      <c r="AG590" s="53" t="e">
        <f>H590-I590-VLOOKUP(C590, Вчера_КовиВак!C:BG, 6, FALSE)</f>
        <v>#N/A</v>
      </c>
      <c r="AH590" s="53" t="e">
        <f>J590-K590-VLOOKUP(C590, Вчера_КовиВак!C:BG, 8, FALSE)</f>
        <v>#N/A</v>
      </c>
      <c r="AI590" s="53" t="e">
        <f>L590-M590-VLOOKUP(C590, Вчера_КовиВак!C:BG, 10, FALSE)</f>
        <v>#N/A</v>
      </c>
      <c r="AJ590" s="53" t="e">
        <f>N590-O590-VLOOKUP(C590, Вчера_КовиВак!C:BG, 12, FALSE)</f>
        <v>#N/A</v>
      </c>
      <c r="AK590" s="53" t="e">
        <f>P590-Q590-VLOOKUP(C590, Вчера_КовиВак!C:BG, 14, FALSE)</f>
        <v>#N/A</v>
      </c>
      <c r="AL590" s="53" t="e">
        <f>R590-S590-VLOOKUP(C590, Вчера_КовиВак!C:BG, 16, FALSE)</f>
        <v>#N/A</v>
      </c>
      <c r="AM590" s="53" t="e">
        <f>T590-U590-VLOOKUP(C590, Вчера_КовиВак!C:BG, 18, FALSE)</f>
        <v>#N/A</v>
      </c>
      <c r="AN590" s="53" t="e">
        <f>V590-W590-VLOOKUP(C590, Вчера_КовиВак!C:BG, 20, FALSE)</f>
        <v>#N/A</v>
      </c>
      <c r="AO590" s="53" t="e">
        <f>X590-Y590-VLOOKUP(C590, Вчера_КовиВак!C:BG, 22, FALSE)</f>
        <v>#N/A</v>
      </c>
      <c r="AP590" s="53" t="e">
        <f>VLOOKUP(C590, Вчера_КовиВак!C:BG, 24, FALSE)+E590*2-U590-W590-Y590-Z590</f>
        <v>#N/A</v>
      </c>
    </row>
    <row r="591" spans="1:42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IF(ISNA(VLOOKUP(C591,Вчера_КовиВак!C:C, 1, FALSE)),"ошибка",0)</f>
        <v>ошибка</v>
      </c>
      <c r="AD591" s="55"/>
      <c r="AE591" s="53" t="e">
        <f>D591-E591-VLOOKUP(C591, Вчера_КовиВак!C:BG, 2, FALSE)</f>
        <v>#N/A</v>
      </c>
      <c r="AF591" s="53" t="e">
        <f>F591-G591-VLOOKUP(C591, Вчера_КовиВак!C:BG, 4, FALSE)</f>
        <v>#N/A</v>
      </c>
      <c r="AG591" s="53" t="e">
        <f>H591-I591-VLOOKUP(C591, Вчера_КовиВак!C:BG, 6, FALSE)</f>
        <v>#N/A</v>
      </c>
      <c r="AH591" s="53" t="e">
        <f>J591-K591-VLOOKUP(C591, Вчера_КовиВак!C:BG, 8, FALSE)</f>
        <v>#N/A</v>
      </c>
      <c r="AI591" s="53" t="e">
        <f>L591-M591-VLOOKUP(C591, Вчера_КовиВак!C:BG, 10, FALSE)</f>
        <v>#N/A</v>
      </c>
      <c r="AJ591" s="53" t="e">
        <f>N591-O591-VLOOKUP(C591, Вчера_КовиВак!C:BG, 12, FALSE)</f>
        <v>#N/A</v>
      </c>
      <c r="AK591" s="53" t="e">
        <f>P591-Q591-VLOOKUP(C591, Вчера_КовиВак!C:BG, 14, FALSE)</f>
        <v>#N/A</v>
      </c>
      <c r="AL591" s="53" t="e">
        <f>R591-S591-VLOOKUP(C591, Вчера_КовиВак!C:BG, 16, FALSE)</f>
        <v>#N/A</v>
      </c>
      <c r="AM591" s="53" t="e">
        <f>T591-U591-VLOOKUP(C591, Вчера_КовиВак!C:BG, 18, FALSE)</f>
        <v>#N/A</v>
      </c>
      <c r="AN591" s="53" t="e">
        <f>V591-W591-VLOOKUP(C591, Вчера_КовиВак!C:BG, 20, FALSE)</f>
        <v>#N/A</v>
      </c>
      <c r="AO591" s="53" t="e">
        <f>X591-Y591-VLOOKUP(C591, Вчера_КовиВак!C:BG, 22, FALSE)</f>
        <v>#N/A</v>
      </c>
      <c r="AP591" s="53" t="e">
        <f>VLOOKUP(C591, Вчера_КовиВак!C:BG, 24, FALSE)+E591*2-U591-W591-Y591-Z591</f>
        <v>#N/A</v>
      </c>
    </row>
    <row r="592" spans="1:42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IF(ISNA(VLOOKUP(C592,Вчера_КовиВак!C:C, 1, FALSE)),"ошибка",0)</f>
        <v>ошибка</v>
      </c>
      <c r="AD592" s="55"/>
      <c r="AE592" s="53" t="e">
        <f>D592-E592-VLOOKUP(C592, Вчера_КовиВак!C:BG, 2, FALSE)</f>
        <v>#N/A</v>
      </c>
      <c r="AF592" s="53" t="e">
        <f>F592-G592-VLOOKUP(C592, Вчера_КовиВак!C:BG, 4, FALSE)</f>
        <v>#N/A</v>
      </c>
      <c r="AG592" s="53" t="e">
        <f>H592-I592-VLOOKUP(C592, Вчера_КовиВак!C:BG, 6, FALSE)</f>
        <v>#N/A</v>
      </c>
      <c r="AH592" s="53" t="e">
        <f>J592-K592-VLOOKUP(C592, Вчера_КовиВак!C:BG, 8, FALSE)</f>
        <v>#N/A</v>
      </c>
      <c r="AI592" s="53" t="e">
        <f>L592-M592-VLOOKUP(C592, Вчера_КовиВак!C:BG, 10, FALSE)</f>
        <v>#N/A</v>
      </c>
      <c r="AJ592" s="53" t="e">
        <f>N592-O592-VLOOKUP(C592, Вчера_КовиВак!C:BG, 12, FALSE)</f>
        <v>#N/A</v>
      </c>
      <c r="AK592" s="53" t="e">
        <f>P592-Q592-VLOOKUP(C592, Вчера_КовиВак!C:BG, 14, FALSE)</f>
        <v>#N/A</v>
      </c>
      <c r="AL592" s="53" t="e">
        <f>R592-S592-VLOOKUP(C592, Вчера_КовиВак!C:BG, 16, FALSE)</f>
        <v>#N/A</v>
      </c>
      <c r="AM592" s="53" t="e">
        <f>T592-U592-VLOOKUP(C592, Вчера_КовиВак!C:BG, 18, FALSE)</f>
        <v>#N/A</v>
      </c>
      <c r="AN592" s="53" t="e">
        <f>V592-W592-VLOOKUP(C592, Вчера_КовиВак!C:BG, 20, FALSE)</f>
        <v>#N/A</v>
      </c>
      <c r="AO592" s="53" t="e">
        <f>X592-Y592-VLOOKUP(C592, Вчера_КовиВак!C:BG, 22, FALSE)</f>
        <v>#N/A</v>
      </c>
      <c r="AP592" s="53" t="e">
        <f>VLOOKUP(C592, Вчера_КовиВак!C:BG, 24, FALSE)+E592*2-U592-W592-Y592-Z592</f>
        <v>#N/A</v>
      </c>
    </row>
    <row r="593" spans="1:42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IF(ISNA(VLOOKUP(C593,Вчера_КовиВак!C:C, 1, FALSE)),"ошибка",0)</f>
        <v>ошибка</v>
      </c>
      <c r="AD593" s="55"/>
      <c r="AE593" s="53" t="e">
        <f>D593-E593-VLOOKUP(C593, Вчера_КовиВак!C:BG, 2, FALSE)</f>
        <v>#N/A</v>
      </c>
      <c r="AF593" s="53" t="e">
        <f>F593-G593-VLOOKUP(C593, Вчера_КовиВак!C:BG, 4, FALSE)</f>
        <v>#N/A</v>
      </c>
      <c r="AG593" s="53" t="e">
        <f>H593-I593-VLOOKUP(C593, Вчера_КовиВак!C:BG, 6, FALSE)</f>
        <v>#N/A</v>
      </c>
      <c r="AH593" s="53" t="e">
        <f>J593-K593-VLOOKUP(C593, Вчера_КовиВак!C:BG, 8, FALSE)</f>
        <v>#N/A</v>
      </c>
      <c r="AI593" s="53" t="e">
        <f>L593-M593-VLOOKUP(C593, Вчера_КовиВак!C:BG, 10, FALSE)</f>
        <v>#N/A</v>
      </c>
      <c r="AJ593" s="53" t="e">
        <f>N593-O593-VLOOKUP(C593, Вчера_КовиВак!C:BG, 12, FALSE)</f>
        <v>#N/A</v>
      </c>
      <c r="AK593" s="53" t="e">
        <f>P593-Q593-VLOOKUP(C593, Вчера_КовиВак!C:BG, 14, FALSE)</f>
        <v>#N/A</v>
      </c>
      <c r="AL593" s="53" t="e">
        <f>R593-S593-VLOOKUP(C593, Вчера_КовиВак!C:BG, 16, FALSE)</f>
        <v>#N/A</v>
      </c>
      <c r="AM593" s="53" t="e">
        <f>T593-U593-VLOOKUP(C593, Вчера_КовиВак!C:BG, 18, FALSE)</f>
        <v>#N/A</v>
      </c>
      <c r="AN593" s="53" t="e">
        <f>V593-W593-VLOOKUP(C593, Вчера_КовиВак!C:BG, 20, FALSE)</f>
        <v>#N/A</v>
      </c>
      <c r="AO593" s="53" t="e">
        <f>X593-Y593-VLOOKUP(C593, Вчера_КовиВак!C:BG, 22, FALSE)</f>
        <v>#N/A</v>
      </c>
      <c r="AP593" s="53" t="e">
        <f>VLOOKUP(C593, Вчера_КовиВак!C:BG, 24, FALSE)+E593*2-U593-W593-Y593-Z593</f>
        <v>#N/A</v>
      </c>
    </row>
    <row r="594" spans="1:42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IF(ISNA(VLOOKUP(C594,Вчера_КовиВак!C:C, 1, FALSE)),"ошибка",0)</f>
        <v>ошибка</v>
      </c>
      <c r="AD594" s="55"/>
      <c r="AE594" s="53" t="e">
        <f>D594-E594-VLOOKUP(C594, Вчера_КовиВак!C:BG, 2, FALSE)</f>
        <v>#N/A</v>
      </c>
      <c r="AF594" s="53" t="e">
        <f>F594-G594-VLOOKUP(C594, Вчера_КовиВак!C:BG, 4, FALSE)</f>
        <v>#N/A</v>
      </c>
      <c r="AG594" s="53" t="e">
        <f>H594-I594-VLOOKUP(C594, Вчера_КовиВак!C:BG, 6, FALSE)</f>
        <v>#N/A</v>
      </c>
      <c r="AH594" s="53" t="e">
        <f>J594-K594-VLOOKUP(C594, Вчера_КовиВак!C:BG, 8, FALSE)</f>
        <v>#N/A</v>
      </c>
      <c r="AI594" s="53" t="e">
        <f>L594-M594-VLOOKUP(C594, Вчера_КовиВак!C:BG, 10, FALSE)</f>
        <v>#N/A</v>
      </c>
      <c r="AJ594" s="53" t="e">
        <f>N594-O594-VLOOKUP(C594, Вчера_КовиВак!C:BG, 12, FALSE)</f>
        <v>#N/A</v>
      </c>
      <c r="AK594" s="53" t="e">
        <f>P594-Q594-VLOOKUP(C594, Вчера_КовиВак!C:BG, 14, FALSE)</f>
        <v>#N/A</v>
      </c>
      <c r="AL594" s="53" t="e">
        <f>R594-S594-VLOOKUP(C594, Вчера_КовиВак!C:BG, 16, FALSE)</f>
        <v>#N/A</v>
      </c>
      <c r="AM594" s="53" t="e">
        <f>T594-U594-VLOOKUP(C594, Вчера_КовиВак!C:BG, 18, FALSE)</f>
        <v>#N/A</v>
      </c>
      <c r="AN594" s="53" t="e">
        <f>V594-W594-VLOOKUP(C594, Вчера_КовиВак!C:BG, 20, FALSE)</f>
        <v>#N/A</v>
      </c>
      <c r="AO594" s="53" t="e">
        <f>X594-Y594-VLOOKUP(C594, Вчера_КовиВак!C:BG, 22, FALSE)</f>
        <v>#N/A</v>
      </c>
      <c r="AP594" s="53" t="e">
        <f>VLOOKUP(C594, Вчера_КовиВак!C:BG, 24, FALSE)+E594*2-U594-W594-Y594-Z594</f>
        <v>#N/A</v>
      </c>
    </row>
    <row r="595" spans="1:42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IF(ISNA(VLOOKUP(C595,Вчера_КовиВак!C:C, 1, FALSE)),"ошибка",0)</f>
        <v>ошибка</v>
      </c>
      <c r="AD595" s="55"/>
      <c r="AE595" s="53" t="e">
        <f>D595-E595-VLOOKUP(C595, Вчера_КовиВак!C:BG, 2, FALSE)</f>
        <v>#N/A</v>
      </c>
      <c r="AF595" s="53" t="e">
        <f>F595-G595-VLOOKUP(C595, Вчера_КовиВак!C:BG, 4, FALSE)</f>
        <v>#N/A</v>
      </c>
      <c r="AG595" s="53" t="e">
        <f>H595-I595-VLOOKUP(C595, Вчера_КовиВак!C:BG, 6, FALSE)</f>
        <v>#N/A</v>
      </c>
      <c r="AH595" s="53" t="e">
        <f>J595-K595-VLOOKUP(C595, Вчера_КовиВак!C:BG, 8, FALSE)</f>
        <v>#N/A</v>
      </c>
      <c r="AI595" s="53" t="e">
        <f>L595-M595-VLOOKUP(C595, Вчера_КовиВак!C:BG, 10, FALSE)</f>
        <v>#N/A</v>
      </c>
      <c r="AJ595" s="53" t="e">
        <f>N595-O595-VLOOKUP(C595, Вчера_КовиВак!C:BG, 12, FALSE)</f>
        <v>#N/A</v>
      </c>
      <c r="AK595" s="53" t="e">
        <f>P595-Q595-VLOOKUP(C595, Вчера_КовиВак!C:BG, 14, FALSE)</f>
        <v>#N/A</v>
      </c>
      <c r="AL595" s="53" t="e">
        <f>R595-S595-VLOOKUP(C595, Вчера_КовиВак!C:BG, 16, FALSE)</f>
        <v>#N/A</v>
      </c>
      <c r="AM595" s="53" t="e">
        <f>T595-U595-VLOOKUP(C595, Вчера_КовиВак!C:BG, 18, FALSE)</f>
        <v>#N/A</v>
      </c>
      <c r="AN595" s="53" t="e">
        <f>V595-W595-VLOOKUP(C595, Вчера_КовиВак!C:BG, 20, FALSE)</f>
        <v>#N/A</v>
      </c>
      <c r="AO595" s="53" t="e">
        <f>X595-Y595-VLOOKUP(C595, Вчера_КовиВак!C:BG, 22, FALSE)</f>
        <v>#N/A</v>
      </c>
      <c r="AP595" s="53" t="e">
        <f>VLOOKUP(C595, Вчера_КовиВак!C:BG, 24, FALSE)+E595*2-U595-W595-Y595-Z595</f>
        <v>#N/A</v>
      </c>
    </row>
    <row r="596" spans="1:42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IF(ISNA(VLOOKUP(C596,Вчера_КовиВак!C:C, 1, FALSE)),"ошибка",0)</f>
        <v>ошибка</v>
      </c>
      <c r="AD596" s="55"/>
      <c r="AE596" s="53" t="e">
        <f>D596-E596-VLOOKUP(C596, Вчера_КовиВак!C:BG, 2, FALSE)</f>
        <v>#N/A</v>
      </c>
      <c r="AF596" s="53" t="e">
        <f>F596-G596-VLOOKUP(C596, Вчера_КовиВак!C:BG, 4, FALSE)</f>
        <v>#N/A</v>
      </c>
      <c r="AG596" s="53" t="e">
        <f>H596-I596-VLOOKUP(C596, Вчера_КовиВак!C:BG, 6, FALSE)</f>
        <v>#N/A</v>
      </c>
      <c r="AH596" s="53" t="e">
        <f>J596-K596-VLOOKUP(C596, Вчера_КовиВак!C:BG, 8, FALSE)</f>
        <v>#N/A</v>
      </c>
      <c r="AI596" s="53" t="e">
        <f>L596-M596-VLOOKUP(C596, Вчера_КовиВак!C:BG, 10, FALSE)</f>
        <v>#N/A</v>
      </c>
      <c r="AJ596" s="53" t="e">
        <f>N596-O596-VLOOKUP(C596, Вчера_КовиВак!C:BG, 12, FALSE)</f>
        <v>#N/A</v>
      </c>
      <c r="AK596" s="53" t="e">
        <f>P596-Q596-VLOOKUP(C596, Вчера_КовиВак!C:BG, 14, FALSE)</f>
        <v>#N/A</v>
      </c>
      <c r="AL596" s="53" t="e">
        <f>R596-S596-VLOOKUP(C596, Вчера_КовиВак!C:BG, 16, FALSE)</f>
        <v>#N/A</v>
      </c>
      <c r="AM596" s="53" t="e">
        <f>T596-U596-VLOOKUP(C596, Вчера_КовиВак!C:BG, 18, FALSE)</f>
        <v>#N/A</v>
      </c>
      <c r="AN596" s="53" t="e">
        <f>V596-W596-VLOOKUP(C596, Вчера_КовиВак!C:BG, 20, FALSE)</f>
        <v>#N/A</v>
      </c>
      <c r="AO596" s="53" t="e">
        <f>X596-Y596-VLOOKUP(C596, Вчера_КовиВак!C:BG, 22, FALSE)</f>
        <v>#N/A</v>
      </c>
      <c r="AP596" s="53" t="e">
        <f>VLOOKUP(C596, Вчера_КовиВак!C:BG, 24, FALSE)+E596*2-U596-W596-Y596-Z596</f>
        <v>#N/A</v>
      </c>
    </row>
    <row r="597" spans="1:42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IF(ISNA(VLOOKUP(C597,Вчера_КовиВак!C:C, 1, FALSE)),"ошибка",0)</f>
        <v>ошибка</v>
      </c>
      <c r="AD597" s="55"/>
      <c r="AE597" s="53" t="e">
        <f>D597-E597-VLOOKUP(C597, Вчера_КовиВак!C:BG, 2, FALSE)</f>
        <v>#N/A</v>
      </c>
      <c r="AF597" s="53" t="e">
        <f>F597-G597-VLOOKUP(C597, Вчера_КовиВак!C:BG, 4, FALSE)</f>
        <v>#N/A</v>
      </c>
      <c r="AG597" s="53" t="e">
        <f>H597-I597-VLOOKUP(C597, Вчера_КовиВак!C:BG, 6, FALSE)</f>
        <v>#N/A</v>
      </c>
      <c r="AH597" s="53" t="e">
        <f>J597-K597-VLOOKUP(C597, Вчера_КовиВак!C:BG, 8, FALSE)</f>
        <v>#N/A</v>
      </c>
      <c r="AI597" s="53" t="e">
        <f>L597-M597-VLOOKUP(C597, Вчера_КовиВак!C:BG, 10, FALSE)</f>
        <v>#N/A</v>
      </c>
      <c r="AJ597" s="53" t="e">
        <f>N597-O597-VLOOKUP(C597, Вчера_КовиВак!C:BG, 12, FALSE)</f>
        <v>#N/A</v>
      </c>
      <c r="AK597" s="53" t="e">
        <f>P597-Q597-VLOOKUP(C597, Вчера_КовиВак!C:BG, 14, FALSE)</f>
        <v>#N/A</v>
      </c>
      <c r="AL597" s="53" t="e">
        <f>R597-S597-VLOOKUP(C597, Вчера_КовиВак!C:BG, 16, FALSE)</f>
        <v>#N/A</v>
      </c>
      <c r="AM597" s="53" t="e">
        <f>T597-U597-VLOOKUP(C597, Вчера_КовиВак!C:BG, 18, FALSE)</f>
        <v>#N/A</v>
      </c>
      <c r="AN597" s="53" t="e">
        <f>V597-W597-VLOOKUP(C597, Вчера_КовиВак!C:BG, 20, FALSE)</f>
        <v>#N/A</v>
      </c>
      <c r="AO597" s="53" t="e">
        <f>X597-Y597-VLOOKUP(C597, Вчера_КовиВак!C:BG, 22, FALSE)</f>
        <v>#N/A</v>
      </c>
      <c r="AP597" s="53" t="e">
        <f>VLOOKUP(C597, Вчера_КовиВак!C:BG, 24, FALSE)+E597*2-U597-W597-Y597-Z597</f>
        <v>#N/A</v>
      </c>
    </row>
    <row r="598" spans="1:42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IF(ISNA(VLOOKUP(C598,Вчера_КовиВак!C:C, 1, FALSE)),"ошибка",0)</f>
        <v>ошибка</v>
      </c>
      <c r="AD598" s="55"/>
      <c r="AE598" s="53" t="e">
        <f>D598-E598-VLOOKUP(C598, Вчера_КовиВак!C:BG, 2, FALSE)</f>
        <v>#N/A</v>
      </c>
      <c r="AF598" s="53" t="e">
        <f>F598-G598-VLOOKUP(C598, Вчера_КовиВак!C:BG, 4, FALSE)</f>
        <v>#N/A</v>
      </c>
      <c r="AG598" s="53" t="e">
        <f>H598-I598-VLOOKUP(C598, Вчера_КовиВак!C:BG, 6, FALSE)</f>
        <v>#N/A</v>
      </c>
      <c r="AH598" s="53" t="e">
        <f>J598-K598-VLOOKUP(C598, Вчера_КовиВак!C:BG, 8, FALSE)</f>
        <v>#N/A</v>
      </c>
      <c r="AI598" s="53" t="e">
        <f>L598-M598-VLOOKUP(C598, Вчера_КовиВак!C:BG, 10, FALSE)</f>
        <v>#N/A</v>
      </c>
      <c r="AJ598" s="53" t="e">
        <f>N598-O598-VLOOKUP(C598, Вчера_КовиВак!C:BG, 12, FALSE)</f>
        <v>#N/A</v>
      </c>
      <c r="AK598" s="53" t="e">
        <f>P598-Q598-VLOOKUP(C598, Вчера_КовиВак!C:BG, 14, FALSE)</f>
        <v>#N/A</v>
      </c>
      <c r="AL598" s="53" t="e">
        <f>R598-S598-VLOOKUP(C598, Вчера_КовиВак!C:BG, 16, FALSE)</f>
        <v>#N/A</v>
      </c>
      <c r="AM598" s="53" t="e">
        <f>T598-U598-VLOOKUP(C598, Вчера_КовиВак!C:BG, 18, FALSE)</f>
        <v>#N/A</v>
      </c>
      <c r="AN598" s="53" t="e">
        <f>V598-W598-VLOOKUP(C598, Вчера_КовиВак!C:BG, 20, FALSE)</f>
        <v>#N/A</v>
      </c>
      <c r="AO598" s="53" t="e">
        <f>X598-Y598-VLOOKUP(C598, Вчера_КовиВак!C:BG, 22, FALSE)</f>
        <v>#N/A</v>
      </c>
      <c r="AP598" s="53" t="e">
        <f>VLOOKUP(C598, Вчера_КовиВак!C:BG, 24, FALSE)+E598*2-U598-W598-Y598-Z598</f>
        <v>#N/A</v>
      </c>
    </row>
    <row r="599" spans="1:42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IF(ISNA(VLOOKUP(C599,Вчера_КовиВак!C:C, 1, FALSE)),"ошибка",0)</f>
        <v>ошибка</v>
      </c>
      <c r="AD599" s="55"/>
      <c r="AE599" s="53" t="e">
        <f>D599-E599-VLOOKUP(C599, Вчера_КовиВак!C:BG, 2, FALSE)</f>
        <v>#N/A</v>
      </c>
      <c r="AF599" s="53" t="e">
        <f>F599-G599-VLOOKUP(C599, Вчера_КовиВак!C:BG, 4, FALSE)</f>
        <v>#N/A</v>
      </c>
      <c r="AG599" s="53" t="e">
        <f>H599-I599-VLOOKUP(C599, Вчера_КовиВак!C:BG, 6, FALSE)</f>
        <v>#N/A</v>
      </c>
      <c r="AH599" s="53" t="e">
        <f>J599-K599-VLOOKUP(C599, Вчера_КовиВак!C:BG, 8, FALSE)</f>
        <v>#N/A</v>
      </c>
      <c r="AI599" s="53" t="e">
        <f>L599-M599-VLOOKUP(C599, Вчера_КовиВак!C:BG, 10, FALSE)</f>
        <v>#N/A</v>
      </c>
      <c r="AJ599" s="53" t="e">
        <f>N599-O599-VLOOKUP(C599, Вчера_КовиВак!C:BG, 12, FALSE)</f>
        <v>#N/A</v>
      </c>
      <c r="AK599" s="53" t="e">
        <f>P599-Q599-VLOOKUP(C599, Вчера_КовиВак!C:BG, 14, FALSE)</f>
        <v>#N/A</v>
      </c>
      <c r="AL599" s="53" t="e">
        <f>R599-S599-VLOOKUP(C599, Вчера_КовиВак!C:BG, 16, FALSE)</f>
        <v>#N/A</v>
      </c>
      <c r="AM599" s="53" t="e">
        <f>T599-U599-VLOOKUP(C599, Вчера_КовиВак!C:BG, 18, FALSE)</f>
        <v>#N/A</v>
      </c>
      <c r="AN599" s="53" t="e">
        <f>V599-W599-VLOOKUP(C599, Вчера_КовиВак!C:BG, 20, FALSE)</f>
        <v>#N/A</v>
      </c>
      <c r="AO599" s="53" t="e">
        <f>X599-Y599-VLOOKUP(C599, Вчера_КовиВак!C:BG, 22, FALSE)</f>
        <v>#N/A</v>
      </c>
      <c r="AP599" s="53" t="e">
        <f>VLOOKUP(C599, Вчера_КовиВак!C:BG, 24, FALSE)+E599*2-U599-W599-Y599-Z599</f>
        <v>#N/A</v>
      </c>
    </row>
    <row r="600" spans="1:42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IF(ISNA(VLOOKUP(C600,Вчера_КовиВак!C:C, 1, FALSE)),"ошибка",0)</f>
        <v>ошибка</v>
      </c>
      <c r="AD600" s="55"/>
      <c r="AE600" s="53" t="e">
        <f>D600-E600-VLOOKUP(C600, Вчера_КовиВак!C:BG, 2, FALSE)</f>
        <v>#N/A</v>
      </c>
      <c r="AF600" s="53" t="e">
        <f>F600-G600-VLOOKUP(C600, Вчера_КовиВак!C:BG, 4, FALSE)</f>
        <v>#N/A</v>
      </c>
      <c r="AG600" s="53" t="e">
        <f>H600-I600-VLOOKUP(C600, Вчера_КовиВак!C:BG, 6, FALSE)</f>
        <v>#N/A</v>
      </c>
      <c r="AH600" s="53" t="e">
        <f>J600-K600-VLOOKUP(C600, Вчера_КовиВак!C:BG, 8, FALSE)</f>
        <v>#N/A</v>
      </c>
      <c r="AI600" s="53" t="e">
        <f>L600-M600-VLOOKUP(C600, Вчера_КовиВак!C:BG, 10, FALSE)</f>
        <v>#N/A</v>
      </c>
      <c r="AJ600" s="53" t="e">
        <f>N600-O600-VLOOKUP(C600, Вчера_КовиВак!C:BG, 12, FALSE)</f>
        <v>#N/A</v>
      </c>
      <c r="AK600" s="53" t="e">
        <f>P600-Q600-VLOOKUP(C600, Вчера_КовиВак!C:BG, 14, FALSE)</f>
        <v>#N/A</v>
      </c>
      <c r="AL600" s="53" t="e">
        <f>R600-S600-VLOOKUP(C600, Вчера_КовиВак!C:BG, 16, FALSE)</f>
        <v>#N/A</v>
      </c>
      <c r="AM600" s="53" t="e">
        <f>T600-U600-VLOOKUP(C600, Вчера_КовиВак!C:BG, 18, FALSE)</f>
        <v>#N/A</v>
      </c>
      <c r="AN600" s="53" t="e">
        <f>V600-W600-VLOOKUP(C600, Вчера_КовиВак!C:BG, 20, FALSE)</f>
        <v>#N/A</v>
      </c>
      <c r="AO600" s="53" t="e">
        <f>X600-Y600-VLOOKUP(C600, Вчера_КовиВак!C:BG, 22, FALSE)</f>
        <v>#N/A</v>
      </c>
      <c r="AP600" s="53" t="e">
        <f>VLOOKUP(C600, Вчера_КовиВак!C:BG, 24, FALSE)+E600*2-U600-W600-Y600-Z600</f>
        <v>#N/A</v>
      </c>
    </row>
    <row r="601" spans="1:42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IF(ISNA(VLOOKUP(C601,Вчера_КовиВак!C:C, 1, FALSE)),"ошибка",0)</f>
        <v>ошибка</v>
      </c>
      <c r="AD601" s="55"/>
      <c r="AE601" s="53" t="e">
        <f>D601-E601-VLOOKUP(C601, Вчера_КовиВак!C:BG, 2, FALSE)</f>
        <v>#N/A</v>
      </c>
      <c r="AF601" s="53" t="e">
        <f>F601-G601-VLOOKUP(C601, Вчера_КовиВак!C:BG, 4, FALSE)</f>
        <v>#N/A</v>
      </c>
      <c r="AG601" s="53" t="e">
        <f>H601-I601-VLOOKUP(C601, Вчера_КовиВак!C:BG, 6, FALSE)</f>
        <v>#N/A</v>
      </c>
      <c r="AH601" s="53" t="e">
        <f>J601-K601-VLOOKUP(C601, Вчера_КовиВак!C:BG, 8, FALSE)</f>
        <v>#N/A</v>
      </c>
      <c r="AI601" s="53" t="e">
        <f>L601-M601-VLOOKUP(C601, Вчера_КовиВак!C:BG, 10, FALSE)</f>
        <v>#N/A</v>
      </c>
      <c r="AJ601" s="53" t="e">
        <f>N601-O601-VLOOKUP(C601, Вчера_КовиВак!C:BG, 12, FALSE)</f>
        <v>#N/A</v>
      </c>
      <c r="AK601" s="53" t="e">
        <f>P601-Q601-VLOOKUP(C601, Вчера_КовиВак!C:BG, 14, FALSE)</f>
        <v>#N/A</v>
      </c>
      <c r="AL601" s="53" t="e">
        <f>R601-S601-VLOOKUP(C601, Вчера_КовиВак!C:BG, 16, FALSE)</f>
        <v>#N/A</v>
      </c>
      <c r="AM601" s="53" t="e">
        <f>T601-U601-VLOOKUP(C601, Вчера_КовиВак!C:BG, 18, FALSE)</f>
        <v>#N/A</v>
      </c>
      <c r="AN601" s="53" t="e">
        <f>V601-W601-VLOOKUP(C601, Вчера_КовиВак!C:BG, 20, FALSE)</f>
        <v>#N/A</v>
      </c>
      <c r="AO601" s="53" t="e">
        <f>X601-Y601-VLOOKUP(C601, Вчера_КовиВак!C:BG, 22, FALSE)</f>
        <v>#N/A</v>
      </c>
      <c r="AP601" s="53" t="e">
        <f>VLOOKUP(C601, Вчера_КовиВак!C:BG, 24, FALSE)+E601*2-U601-W601-Y601-Z601</f>
        <v>#N/A</v>
      </c>
    </row>
    <row r="602" spans="1:42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IF(ISNA(VLOOKUP(C602,Вчера_КовиВак!C:C, 1, FALSE)),"ошибка",0)</f>
        <v>ошибка</v>
      </c>
      <c r="AD602" s="55"/>
      <c r="AE602" s="53" t="e">
        <f>D602-E602-VLOOKUP(C602, Вчера_КовиВак!C:BG, 2, FALSE)</f>
        <v>#N/A</v>
      </c>
      <c r="AF602" s="53" t="e">
        <f>F602-G602-VLOOKUP(C602, Вчера_КовиВак!C:BG, 4, FALSE)</f>
        <v>#N/A</v>
      </c>
      <c r="AG602" s="53" t="e">
        <f>H602-I602-VLOOKUP(C602, Вчера_КовиВак!C:BG, 6, FALSE)</f>
        <v>#N/A</v>
      </c>
      <c r="AH602" s="53" t="e">
        <f>J602-K602-VLOOKUP(C602, Вчера_КовиВак!C:BG, 8, FALSE)</f>
        <v>#N/A</v>
      </c>
      <c r="AI602" s="53" t="e">
        <f>L602-M602-VLOOKUP(C602, Вчера_КовиВак!C:BG, 10, FALSE)</f>
        <v>#N/A</v>
      </c>
      <c r="AJ602" s="53" t="e">
        <f>N602-O602-VLOOKUP(C602, Вчера_КовиВак!C:BG, 12, FALSE)</f>
        <v>#N/A</v>
      </c>
      <c r="AK602" s="53" t="e">
        <f>P602-Q602-VLOOKUP(C602, Вчера_КовиВак!C:BG, 14, FALSE)</f>
        <v>#N/A</v>
      </c>
      <c r="AL602" s="53" t="e">
        <f>R602-S602-VLOOKUP(C602, Вчера_КовиВак!C:BG, 16, FALSE)</f>
        <v>#N/A</v>
      </c>
      <c r="AM602" s="53" t="e">
        <f>T602-U602-VLOOKUP(C602, Вчера_КовиВак!C:BG, 18, FALSE)</f>
        <v>#N/A</v>
      </c>
      <c r="AN602" s="53" t="e">
        <f>V602-W602-VLOOKUP(C602, Вчера_КовиВак!C:BG, 20, FALSE)</f>
        <v>#N/A</v>
      </c>
      <c r="AO602" s="53" t="e">
        <f>X602-Y602-VLOOKUP(C602, Вчера_КовиВак!C:BG, 22, FALSE)</f>
        <v>#N/A</v>
      </c>
      <c r="AP602" s="53" t="e">
        <f>VLOOKUP(C602, Вчера_КовиВак!C:BG, 24, FALSE)+E602*2-U602-W602-Y602-Z602</f>
        <v>#N/A</v>
      </c>
    </row>
    <row r="603" spans="1:42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IF(ISNA(VLOOKUP(C603,Вчера_КовиВак!C:C, 1, FALSE)),"ошибка",0)</f>
        <v>ошибка</v>
      </c>
      <c r="AD603" s="55"/>
      <c r="AE603" s="53" t="e">
        <f>D603-E603-VLOOKUP(C603, Вчера_КовиВак!C:BG, 2, FALSE)</f>
        <v>#N/A</v>
      </c>
      <c r="AF603" s="53" t="e">
        <f>F603-G603-VLOOKUP(C603, Вчера_КовиВак!C:BG, 4, FALSE)</f>
        <v>#N/A</v>
      </c>
      <c r="AG603" s="53" t="e">
        <f>H603-I603-VLOOKUP(C603, Вчера_КовиВак!C:BG, 6, FALSE)</f>
        <v>#N/A</v>
      </c>
      <c r="AH603" s="53" t="e">
        <f>J603-K603-VLOOKUP(C603, Вчера_КовиВак!C:BG, 8, FALSE)</f>
        <v>#N/A</v>
      </c>
      <c r="AI603" s="53" t="e">
        <f>L603-M603-VLOOKUP(C603, Вчера_КовиВак!C:BG, 10, FALSE)</f>
        <v>#N/A</v>
      </c>
      <c r="AJ603" s="53" t="e">
        <f>N603-O603-VLOOKUP(C603, Вчера_КовиВак!C:BG, 12, FALSE)</f>
        <v>#N/A</v>
      </c>
      <c r="AK603" s="53" t="e">
        <f>P603-Q603-VLOOKUP(C603, Вчера_КовиВак!C:BG, 14, FALSE)</f>
        <v>#N/A</v>
      </c>
      <c r="AL603" s="53" t="e">
        <f>R603-S603-VLOOKUP(C603, Вчера_КовиВак!C:BG, 16, FALSE)</f>
        <v>#N/A</v>
      </c>
      <c r="AM603" s="53" t="e">
        <f>T603-U603-VLOOKUP(C603, Вчера_КовиВак!C:BG, 18, FALSE)</f>
        <v>#N/A</v>
      </c>
      <c r="AN603" s="53" t="e">
        <f>V603-W603-VLOOKUP(C603, Вчера_КовиВак!C:BG, 20, FALSE)</f>
        <v>#N/A</v>
      </c>
      <c r="AO603" s="53" t="e">
        <f>X603-Y603-VLOOKUP(C603, Вчера_КовиВак!C:BG, 22, FALSE)</f>
        <v>#N/A</v>
      </c>
      <c r="AP603" s="53" t="e">
        <f>VLOOKUP(C603, Вчера_КовиВак!C:BG, 24, FALSE)+E603*2-U603-W603-Y603-Z603</f>
        <v>#N/A</v>
      </c>
    </row>
    <row r="604" spans="1:42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IF(ISNA(VLOOKUP(C604,Вчера_КовиВак!C:C, 1, FALSE)),"ошибка",0)</f>
        <v>ошибка</v>
      </c>
      <c r="AD604" s="55"/>
      <c r="AE604" s="53" t="e">
        <f>D604-E604-VLOOKUP(C604, Вчера_КовиВак!C:BG, 2, FALSE)</f>
        <v>#N/A</v>
      </c>
      <c r="AF604" s="53" t="e">
        <f>F604-G604-VLOOKUP(C604, Вчера_КовиВак!C:BG, 4, FALSE)</f>
        <v>#N/A</v>
      </c>
      <c r="AG604" s="53" t="e">
        <f>H604-I604-VLOOKUP(C604, Вчера_КовиВак!C:BG, 6, FALSE)</f>
        <v>#N/A</v>
      </c>
      <c r="AH604" s="53" t="e">
        <f>J604-K604-VLOOKUP(C604, Вчера_КовиВак!C:BG, 8, FALSE)</f>
        <v>#N/A</v>
      </c>
      <c r="AI604" s="53" t="e">
        <f>L604-M604-VLOOKUP(C604, Вчера_КовиВак!C:BG, 10, FALSE)</f>
        <v>#N/A</v>
      </c>
      <c r="AJ604" s="53" t="e">
        <f>N604-O604-VLOOKUP(C604, Вчера_КовиВак!C:BG, 12, FALSE)</f>
        <v>#N/A</v>
      </c>
      <c r="AK604" s="53" t="e">
        <f>P604-Q604-VLOOKUP(C604, Вчера_КовиВак!C:BG, 14, FALSE)</f>
        <v>#N/A</v>
      </c>
      <c r="AL604" s="53" t="e">
        <f>R604-S604-VLOOKUP(C604, Вчера_КовиВак!C:BG, 16, FALSE)</f>
        <v>#N/A</v>
      </c>
      <c r="AM604" s="53" t="e">
        <f>T604-U604-VLOOKUP(C604, Вчера_КовиВак!C:BG, 18, FALSE)</f>
        <v>#N/A</v>
      </c>
      <c r="AN604" s="53" t="e">
        <f>V604-W604-VLOOKUP(C604, Вчера_КовиВак!C:BG, 20, FALSE)</f>
        <v>#N/A</v>
      </c>
      <c r="AO604" s="53" t="e">
        <f>X604-Y604-VLOOKUP(C604, Вчера_КовиВак!C:BG, 22, FALSE)</f>
        <v>#N/A</v>
      </c>
      <c r="AP604" s="53" t="e">
        <f>VLOOKUP(C604, Вчера_КовиВак!C:BG, 24, FALSE)+E604*2-U604-W604-Y604-Z604</f>
        <v>#N/A</v>
      </c>
    </row>
    <row r="605" spans="1:42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IF(ISNA(VLOOKUP(C605,Вчера_КовиВак!C:C, 1, FALSE)),"ошибка",0)</f>
        <v>ошибка</v>
      </c>
      <c r="AD605" s="55"/>
      <c r="AE605" s="53" t="e">
        <f>D605-E605-VLOOKUP(C605, Вчера_КовиВак!C:BG, 2, FALSE)</f>
        <v>#N/A</v>
      </c>
      <c r="AF605" s="53" t="e">
        <f>F605-G605-VLOOKUP(C605, Вчера_КовиВак!C:BG, 4, FALSE)</f>
        <v>#N/A</v>
      </c>
      <c r="AG605" s="53" t="e">
        <f>H605-I605-VLOOKUP(C605, Вчера_КовиВак!C:BG, 6, FALSE)</f>
        <v>#N/A</v>
      </c>
      <c r="AH605" s="53" t="e">
        <f>J605-K605-VLOOKUP(C605, Вчера_КовиВак!C:BG, 8, FALSE)</f>
        <v>#N/A</v>
      </c>
      <c r="AI605" s="53" t="e">
        <f>L605-M605-VLOOKUP(C605, Вчера_КовиВак!C:BG, 10, FALSE)</f>
        <v>#N/A</v>
      </c>
      <c r="AJ605" s="53" t="e">
        <f>N605-O605-VLOOKUP(C605, Вчера_КовиВак!C:BG, 12, FALSE)</f>
        <v>#N/A</v>
      </c>
      <c r="AK605" s="53" t="e">
        <f>P605-Q605-VLOOKUP(C605, Вчера_КовиВак!C:BG, 14, FALSE)</f>
        <v>#N/A</v>
      </c>
      <c r="AL605" s="53" t="e">
        <f>R605-S605-VLOOKUP(C605, Вчера_КовиВак!C:BG, 16, FALSE)</f>
        <v>#N/A</v>
      </c>
      <c r="AM605" s="53" t="e">
        <f>T605-U605-VLOOKUP(C605, Вчера_КовиВак!C:BG, 18, FALSE)</f>
        <v>#N/A</v>
      </c>
      <c r="AN605" s="53" t="e">
        <f>V605-W605-VLOOKUP(C605, Вчера_КовиВак!C:BG, 20, FALSE)</f>
        <v>#N/A</v>
      </c>
      <c r="AO605" s="53" t="e">
        <f>X605-Y605-VLOOKUP(C605, Вчера_КовиВак!C:BG, 22, FALSE)</f>
        <v>#N/A</v>
      </c>
      <c r="AP605" s="53" t="e">
        <f>VLOOKUP(C605, Вчера_КовиВак!C:BG, 24, FALSE)+E605*2-U605-W605-Y605-Z605</f>
        <v>#N/A</v>
      </c>
    </row>
    <row r="606" spans="1:42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IF(ISNA(VLOOKUP(C606,Вчера_КовиВак!C:C, 1, FALSE)),"ошибка",0)</f>
        <v>ошибка</v>
      </c>
      <c r="AD606" s="55"/>
      <c r="AE606" s="53" t="e">
        <f>D606-E606-VLOOKUP(C606, Вчера_КовиВак!C:BG, 2, FALSE)</f>
        <v>#N/A</v>
      </c>
      <c r="AF606" s="53" t="e">
        <f>F606-G606-VLOOKUP(C606, Вчера_КовиВак!C:BG, 4, FALSE)</f>
        <v>#N/A</v>
      </c>
      <c r="AG606" s="53" t="e">
        <f>H606-I606-VLOOKUP(C606, Вчера_КовиВак!C:BG, 6, FALSE)</f>
        <v>#N/A</v>
      </c>
      <c r="AH606" s="53" t="e">
        <f>J606-K606-VLOOKUP(C606, Вчера_КовиВак!C:BG, 8, FALSE)</f>
        <v>#N/A</v>
      </c>
      <c r="AI606" s="53" t="e">
        <f>L606-M606-VLOOKUP(C606, Вчера_КовиВак!C:BG, 10, FALSE)</f>
        <v>#N/A</v>
      </c>
      <c r="AJ606" s="53" t="e">
        <f>N606-O606-VLOOKUP(C606, Вчера_КовиВак!C:BG, 12, FALSE)</f>
        <v>#N/A</v>
      </c>
      <c r="AK606" s="53" t="e">
        <f>P606-Q606-VLOOKUP(C606, Вчера_КовиВак!C:BG, 14, FALSE)</f>
        <v>#N/A</v>
      </c>
      <c r="AL606" s="53" t="e">
        <f>R606-S606-VLOOKUP(C606, Вчера_КовиВак!C:BG, 16, FALSE)</f>
        <v>#N/A</v>
      </c>
      <c r="AM606" s="53" t="e">
        <f>T606-U606-VLOOKUP(C606, Вчера_КовиВак!C:BG, 18, FALSE)</f>
        <v>#N/A</v>
      </c>
      <c r="AN606" s="53" t="e">
        <f>V606-W606-VLOOKUP(C606, Вчера_КовиВак!C:BG, 20, FALSE)</f>
        <v>#N/A</v>
      </c>
      <c r="AO606" s="53" t="e">
        <f>X606-Y606-VLOOKUP(C606, Вчера_КовиВак!C:BG, 22, FALSE)</f>
        <v>#N/A</v>
      </c>
      <c r="AP606" s="53" t="e">
        <f>VLOOKUP(C606, Вчера_КовиВак!C:BG, 24, FALSE)+E606*2-U606-W606-Y606-Z606</f>
        <v>#N/A</v>
      </c>
    </row>
    <row r="607" spans="1:42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IF(ISNA(VLOOKUP(C607,Вчера_КовиВак!C:C, 1, FALSE)),"ошибка",0)</f>
        <v>ошибка</v>
      </c>
      <c r="AD607" s="55"/>
      <c r="AE607" s="53" t="e">
        <f>D607-E607-VLOOKUP(C607, Вчера_КовиВак!C:BG, 2, FALSE)</f>
        <v>#N/A</v>
      </c>
      <c r="AF607" s="53" t="e">
        <f>F607-G607-VLOOKUP(C607, Вчера_КовиВак!C:BG, 4, FALSE)</f>
        <v>#N/A</v>
      </c>
      <c r="AG607" s="53" t="e">
        <f>H607-I607-VLOOKUP(C607, Вчера_КовиВак!C:BG, 6, FALSE)</f>
        <v>#N/A</v>
      </c>
      <c r="AH607" s="53" t="e">
        <f>J607-K607-VLOOKUP(C607, Вчера_КовиВак!C:BG, 8, FALSE)</f>
        <v>#N/A</v>
      </c>
      <c r="AI607" s="53" t="e">
        <f>L607-M607-VLOOKUP(C607, Вчера_КовиВак!C:BG, 10, FALSE)</f>
        <v>#N/A</v>
      </c>
      <c r="AJ607" s="53" t="e">
        <f>N607-O607-VLOOKUP(C607, Вчера_КовиВак!C:BG, 12, FALSE)</f>
        <v>#N/A</v>
      </c>
      <c r="AK607" s="53" t="e">
        <f>P607-Q607-VLOOKUP(C607, Вчера_КовиВак!C:BG, 14, FALSE)</f>
        <v>#N/A</v>
      </c>
      <c r="AL607" s="53" t="e">
        <f>R607-S607-VLOOKUP(C607, Вчера_КовиВак!C:BG, 16, FALSE)</f>
        <v>#N/A</v>
      </c>
      <c r="AM607" s="53" t="e">
        <f>T607-U607-VLOOKUP(C607, Вчера_КовиВак!C:BG, 18, FALSE)</f>
        <v>#N/A</v>
      </c>
      <c r="AN607" s="53" t="e">
        <f>V607-W607-VLOOKUP(C607, Вчера_КовиВак!C:BG, 20, FALSE)</f>
        <v>#N/A</v>
      </c>
      <c r="AO607" s="53" t="e">
        <f>X607-Y607-VLOOKUP(C607, Вчера_КовиВак!C:BG, 22, FALSE)</f>
        <v>#N/A</v>
      </c>
      <c r="AP607" s="53" t="e">
        <f>VLOOKUP(C607, Вчера_КовиВак!C:BG, 24, FALSE)+E607*2-U607-W607-Y607-Z607</f>
        <v>#N/A</v>
      </c>
    </row>
    <row r="608" spans="1:42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IF(ISNA(VLOOKUP(C608,Вчера_КовиВак!C:C, 1, FALSE)),"ошибка",0)</f>
        <v>ошибка</v>
      </c>
      <c r="AD608" s="55"/>
      <c r="AE608" s="53" t="e">
        <f>D608-E608-VLOOKUP(C608, Вчера_КовиВак!C:BG, 2, FALSE)</f>
        <v>#N/A</v>
      </c>
      <c r="AF608" s="53" t="e">
        <f>F608-G608-VLOOKUP(C608, Вчера_КовиВак!C:BG, 4, FALSE)</f>
        <v>#N/A</v>
      </c>
      <c r="AG608" s="53" t="e">
        <f>H608-I608-VLOOKUP(C608, Вчера_КовиВак!C:BG, 6, FALSE)</f>
        <v>#N/A</v>
      </c>
      <c r="AH608" s="53" t="e">
        <f>J608-K608-VLOOKUP(C608, Вчера_КовиВак!C:BG, 8, FALSE)</f>
        <v>#N/A</v>
      </c>
      <c r="AI608" s="53" t="e">
        <f>L608-M608-VLOOKUP(C608, Вчера_КовиВак!C:BG, 10, FALSE)</f>
        <v>#N/A</v>
      </c>
      <c r="AJ608" s="53" t="e">
        <f>N608-O608-VLOOKUP(C608, Вчера_КовиВак!C:BG, 12, FALSE)</f>
        <v>#N/A</v>
      </c>
      <c r="AK608" s="53" t="e">
        <f>P608-Q608-VLOOKUP(C608, Вчера_КовиВак!C:BG, 14, FALSE)</f>
        <v>#N/A</v>
      </c>
      <c r="AL608" s="53" t="e">
        <f>R608-S608-VLOOKUP(C608, Вчера_КовиВак!C:BG, 16, FALSE)</f>
        <v>#N/A</v>
      </c>
      <c r="AM608" s="53" t="e">
        <f>T608-U608-VLOOKUP(C608, Вчера_КовиВак!C:BG, 18, FALSE)</f>
        <v>#N/A</v>
      </c>
      <c r="AN608" s="53" t="e">
        <f>V608-W608-VLOOKUP(C608, Вчера_КовиВак!C:BG, 20, FALSE)</f>
        <v>#N/A</v>
      </c>
      <c r="AO608" s="53" t="e">
        <f>X608-Y608-VLOOKUP(C608, Вчера_КовиВак!C:BG, 22, FALSE)</f>
        <v>#N/A</v>
      </c>
      <c r="AP608" s="53" t="e">
        <f>VLOOKUP(C608, Вчера_КовиВак!C:BG, 24, FALSE)+E608*2-U608-W608-Y608-Z608</f>
        <v>#N/A</v>
      </c>
    </row>
    <row r="609" spans="1:42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IF(ISNA(VLOOKUP(C609,Вчера_КовиВак!C:C, 1, FALSE)),"ошибка",0)</f>
        <v>ошибка</v>
      </c>
      <c r="AD609" s="55"/>
      <c r="AE609" s="53" t="e">
        <f>D609-E609-VLOOKUP(C609, Вчера_КовиВак!C:BG, 2, FALSE)</f>
        <v>#N/A</v>
      </c>
      <c r="AF609" s="53" t="e">
        <f>F609-G609-VLOOKUP(C609, Вчера_КовиВак!C:BG, 4, FALSE)</f>
        <v>#N/A</v>
      </c>
      <c r="AG609" s="53" t="e">
        <f>H609-I609-VLOOKUP(C609, Вчера_КовиВак!C:BG, 6, FALSE)</f>
        <v>#N/A</v>
      </c>
      <c r="AH609" s="53" t="e">
        <f>J609-K609-VLOOKUP(C609, Вчера_КовиВак!C:BG, 8, FALSE)</f>
        <v>#N/A</v>
      </c>
      <c r="AI609" s="53" t="e">
        <f>L609-M609-VLOOKUP(C609, Вчера_КовиВак!C:BG, 10, FALSE)</f>
        <v>#N/A</v>
      </c>
      <c r="AJ609" s="53" t="e">
        <f>N609-O609-VLOOKUP(C609, Вчера_КовиВак!C:BG, 12, FALSE)</f>
        <v>#N/A</v>
      </c>
      <c r="AK609" s="53" t="e">
        <f>P609-Q609-VLOOKUP(C609, Вчера_КовиВак!C:BG, 14, FALSE)</f>
        <v>#N/A</v>
      </c>
      <c r="AL609" s="53" t="e">
        <f>R609-S609-VLOOKUP(C609, Вчера_КовиВак!C:BG, 16, FALSE)</f>
        <v>#N/A</v>
      </c>
      <c r="AM609" s="53" t="e">
        <f>T609-U609-VLOOKUP(C609, Вчера_КовиВак!C:BG, 18, FALSE)</f>
        <v>#N/A</v>
      </c>
      <c r="AN609" s="53" t="e">
        <f>V609-W609-VLOOKUP(C609, Вчера_КовиВак!C:BG, 20, FALSE)</f>
        <v>#N/A</v>
      </c>
      <c r="AO609" s="53" t="e">
        <f>X609-Y609-VLOOKUP(C609, Вчера_КовиВак!C:BG, 22, FALSE)</f>
        <v>#N/A</v>
      </c>
      <c r="AP609" s="53" t="e">
        <f>VLOOKUP(C609, Вчера_КовиВак!C:BG, 24, FALSE)+E609*2-U609-W609-Y609-Z609</f>
        <v>#N/A</v>
      </c>
    </row>
    <row r="610" spans="1:42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IF(ISNA(VLOOKUP(C610,Вчера_КовиВак!C:C, 1, FALSE)),"ошибка",0)</f>
        <v>ошибка</v>
      </c>
      <c r="AD610" s="55"/>
      <c r="AE610" s="53" t="e">
        <f>D610-E610-VLOOKUP(C610, Вчера_КовиВак!C:BG, 2, FALSE)</f>
        <v>#N/A</v>
      </c>
      <c r="AF610" s="53" t="e">
        <f>F610-G610-VLOOKUP(C610, Вчера_КовиВак!C:BG, 4, FALSE)</f>
        <v>#N/A</v>
      </c>
      <c r="AG610" s="53" t="e">
        <f>H610-I610-VLOOKUP(C610, Вчера_КовиВак!C:BG, 6, FALSE)</f>
        <v>#N/A</v>
      </c>
      <c r="AH610" s="53" t="e">
        <f>J610-K610-VLOOKUP(C610, Вчера_КовиВак!C:BG, 8, FALSE)</f>
        <v>#N/A</v>
      </c>
      <c r="AI610" s="53" t="e">
        <f>L610-M610-VLOOKUP(C610, Вчера_КовиВак!C:BG, 10, FALSE)</f>
        <v>#N/A</v>
      </c>
      <c r="AJ610" s="53" t="e">
        <f>N610-O610-VLOOKUP(C610, Вчера_КовиВак!C:BG, 12, FALSE)</f>
        <v>#N/A</v>
      </c>
      <c r="AK610" s="53" t="e">
        <f>P610-Q610-VLOOKUP(C610, Вчера_КовиВак!C:BG, 14, FALSE)</f>
        <v>#N/A</v>
      </c>
      <c r="AL610" s="53" t="e">
        <f>R610-S610-VLOOKUP(C610, Вчера_КовиВак!C:BG, 16, FALSE)</f>
        <v>#N/A</v>
      </c>
      <c r="AM610" s="53" t="e">
        <f>T610-U610-VLOOKUP(C610, Вчера_КовиВак!C:BG, 18, FALSE)</f>
        <v>#N/A</v>
      </c>
      <c r="AN610" s="53" t="e">
        <f>V610-W610-VLOOKUP(C610, Вчера_КовиВак!C:BG, 20, FALSE)</f>
        <v>#N/A</v>
      </c>
      <c r="AO610" s="53" t="e">
        <f>X610-Y610-VLOOKUP(C610, Вчера_КовиВак!C:BG, 22, FALSE)</f>
        <v>#N/A</v>
      </c>
      <c r="AP610" s="53" t="e">
        <f>VLOOKUP(C610, Вчера_КовиВак!C:BG, 24, FALSE)+E610*2-U610-W610-Y610-Z610</f>
        <v>#N/A</v>
      </c>
    </row>
    <row r="611" spans="1:42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IF(ISNA(VLOOKUP(C611,Вчера_КовиВак!C:C, 1, FALSE)),"ошибка",0)</f>
        <v>ошибка</v>
      </c>
      <c r="AD611" s="55"/>
      <c r="AE611" s="53" t="e">
        <f>D611-E611-VLOOKUP(C611, Вчера_КовиВак!C:BG, 2, FALSE)</f>
        <v>#N/A</v>
      </c>
      <c r="AF611" s="53" t="e">
        <f>F611-G611-VLOOKUP(C611, Вчера_КовиВак!C:BG, 4, FALSE)</f>
        <v>#N/A</v>
      </c>
      <c r="AG611" s="53" t="e">
        <f>H611-I611-VLOOKUP(C611, Вчера_КовиВак!C:BG, 6, FALSE)</f>
        <v>#N/A</v>
      </c>
      <c r="AH611" s="53" t="e">
        <f>J611-K611-VLOOKUP(C611, Вчера_КовиВак!C:BG, 8, FALSE)</f>
        <v>#N/A</v>
      </c>
      <c r="AI611" s="53" t="e">
        <f>L611-M611-VLOOKUP(C611, Вчера_КовиВак!C:BG, 10, FALSE)</f>
        <v>#N/A</v>
      </c>
      <c r="AJ611" s="53" t="e">
        <f>N611-O611-VLOOKUP(C611, Вчера_КовиВак!C:BG, 12, FALSE)</f>
        <v>#N/A</v>
      </c>
      <c r="AK611" s="53" t="e">
        <f>P611-Q611-VLOOKUP(C611, Вчера_КовиВак!C:BG, 14, FALSE)</f>
        <v>#N/A</v>
      </c>
      <c r="AL611" s="53" t="e">
        <f>R611-S611-VLOOKUP(C611, Вчера_КовиВак!C:BG, 16, FALSE)</f>
        <v>#N/A</v>
      </c>
      <c r="AM611" s="53" t="e">
        <f>T611-U611-VLOOKUP(C611, Вчера_КовиВак!C:BG, 18, FALSE)</f>
        <v>#N/A</v>
      </c>
      <c r="AN611" s="53" t="e">
        <f>V611-W611-VLOOKUP(C611, Вчера_КовиВак!C:BG, 20, FALSE)</f>
        <v>#N/A</v>
      </c>
      <c r="AO611" s="53" t="e">
        <f>X611-Y611-VLOOKUP(C611, Вчера_КовиВак!C:BG, 22, FALSE)</f>
        <v>#N/A</v>
      </c>
      <c r="AP611" s="53" t="e">
        <f>VLOOKUP(C611, Вчера_КовиВак!C:BG, 24, FALSE)+E611*2-U611-W611-Y611-Z611</f>
        <v>#N/A</v>
      </c>
    </row>
    <row r="612" spans="1:42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IF(ISNA(VLOOKUP(C612,Вчера_КовиВак!C:C, 1, FALSE)),"ошибка",0)</f>
        <v>ошибка</v>
      </c>
      <c r="AD612" s="55"/>
      <c r="AE612" s="53" t="e">
        <f>D612-E612-VLOOKUP(C612, Вчера_КовиВак!C:BG, 2, FALSE)</f>
        <v>#N/A</v>
      </c>
      <c r="AF612" s="53" t="e">
        <f>F612-G612-VLOOKUP(C612, Вчера_КовиВак!C:BG, 4, FALSE)</f>
        <v>#N/A</v>
      </c>
      <c r="AG612" s="53" t="e">
        <f>H612-I612-VLOOKUP(C612, Вчера_КовиВак!C:BG, 6, FALSE)</f>
        <v>#N/A</v>
      </c>
      <c r="AH612" s="53" t="e">
        <f>J612-K612-VLOOKUP(C612, Вчера_КовиВак!C:BG, 8, FALSE)</f>
        <v>#N/A</v>
      </c>
      <c r="AI612" s="53" t="e">
        <f>L612-M612-VLOOKUP(C612, Вчера_КовиВак!C:BG, 10, FALSE)</f>
        <v>#N/A</v>
      </c>
      <c r="AJ612" s="53" t="e">
        <f>N612-O612-VLOOKUP(C612, Вчера_КовиВак!C:BG, 12, FALSE)</f>
        <v>#N/A</v>
      </c>
      <c r="AK612" s="53" t="e">
        <f>P612-Q612-VLOOKUP(C612, Вчера_КовиВак!C:BG, 14, FALSE)</f>
        <v>#N/A</v>
      </c>
      <c r="AL612" s="53" t="e">
        <f>R612-S612-VLOOKUP(C612, Вчера_КовиВак!C:BG, 16, FALSE)</f>
        <v>#N/A</v>
      </c>
      <c r="AM612" s="53" t="e">
        <f>T612-U612-VLOOKUP(C612, Вчера_КовиВак!C:BG, 18, FALSE)</f>
        <v>#N/A</v>
      </c>
      <c r="AN612" s="53" t="e">
        <f>V612-W612-VLOOKUP(C612, Вчера_КовиВак!C:BG, 20, FALSE)</f>
        <v>#N/A</v>
      </c>
      <c r="AO612" s="53" t="e">
        <f>X612-Y612-VLOOKUP(C612, Вчера_КовиВак!C:BG, 22, FALSE)</f>
        <v>#N/A</v>
      </c>
      <c r="AP612" s="53" t="e">
        <f>VLOOKUP(C612, Вчера_КовиВак!C:BG, 24, FALSE)+E612*2-U612-W612-Y612-Z612</f>
        <v>#N/A</v>
      </c>
    </row>
    <row r="613" spans="1:42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IF(ISNA(VLOOKUP(C613,Вчера_КовиВак!C:C, 1, FALSE)),"ошибка",0)</f>
        <v>ошибка</v>
      </c>
      <c r="AD613" s="55"/>
      <c r="AE613" s="53" t="e">
        <f>D613-E613-VLOOKUP(C613, Вчера_КовиВак!C:BG, 2, FALSE)</f>
        <v>#N/A</v>
      </c>
      <c r="AF613" s="53" t="e">
        <f>F613-G613-VLOOKUP(C613, Вчера_КовиВак!C:BG, 4, FALSE)</f>
        <v>#N/A</v>
      </c>
      <c r="AG613" s="53" t="e">
        <f>H613-I613-VLOOKUP(C613, Вчера_КовиВак!C:BG, 6, FALSE)</f>
        <v>#N/A</v>
      </c>
      <c r="AH613" s="53" t="e">
        <f>J613-K613-VLOOKUP(C613, Вчера_КовиВак!C:BG, 8, FALSE)</f>
        <v>#N/A</v>
      </c>
      <c r="AI613" s="53" t="e">
        <f>L613-M613-VLOOKUP(C613, Вчера_КовиВак!C:BG, 10, FALSE)</f>
        <v>#N/A</v>
      </c>
      <c r="AJ613" s="53" t="e">
        <f>N613-O613-VLOOKUP(C613, Вчера_КовиВак!C:BG, 12, FALSE)</f>
        <v>#N/A</v>
      </c>
      <c r="AK613" s="53" t="e">
        <f>P613-Q613-VLOOKUP(C613, Вчера_КовиВак!C:BG, 14, FALSE)</f>
        <v>#N/A</v>
      </c>
      <c r="AL613" s="53" t="e">
        <f>R613-S613-VLOOKUP(C613, Вчера_КовиВак!C:BG, 16, FALSE)</f>
        <v>#N/A</v>
      </c>
      <c r="AM613" s="53" t="e">
        <f>T613-U613-VLOOKUP(C613, Вчера_КовиВак!C:BG, 18, FALSE)</f>
        <v>#N/A</v>
      </c>
      <c r="AN613" s="53" t="e">
        <f>V613-W613-VLOOKUP(C613, Вчера_КовиВак!C:BG, 20, FALSE)</f>
        <v>#N/A</v>
      </c>
      <c r="AO613" s="53" t="e">
        <f>X613-Y613-VLOOKUP(C613, Вчера_КовиВак!C:BG, 22, FALSE)</f>
        <v>#N/A</v>
      </c>
      <c r="AP613" s="53" t="e">
        <f>VLOOKUP(C613, Вчера_КовиВак!C:BG, 24, FALSE)+E613*2-U613-W613-Y613-Z613</f>
        <v>#N/A</v>
      </c>
    </row>
    <row r="614" spans="1:42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IF(ISNA(VLOOKUP(C614,Вчера_КовиВак!C:C, 1, FALSE)),"ошибка",0)</f>
        <v>ошибка</v>
      </c>
      <c r="AD614" s="55"/>
      <c r="AE614" s="53" t="e">
        <f>D614-E614-VLOOKUP(C614, Вчера_КовиВак!C:BG, 2, FALSE)</f>
        <v>#N/A</v>
      </c>
      <c r="AF614" s="53" t="e">
        <f>F614-G614-VLOOKUP(C614, Вчера_КовиВак!C:BG, 4, FALSE)</f>
        <v>#N/A</v>
      </c>
      <c r="AG614" s="53" t="e">
        <f>H614-I614-VLOOKUP(C614, Вчера_КовиВак!C:BG, 6, FALSE)</f>
        <v>#N/A</v>
      </c>
      <c r="AH614" s="53" t="e">
        <f>J614-K614-VLOOKUP(C614, Вчера_КовиВак!C:BG, 8, FALSE)</f>
        <v>#N/A</v>
      </c>
      <c r="AI614" s="53" t="e">
        <f>L614-M614-VLOOKUP(C614, Вчера_КовиВак!C:BG, 10, FALSE)</f>
        <v>#N/A</v>
      </c>
      <c r="AJ614" s="53" t="e">
        <f>N614-O614-VLOOKUP(C614, Вчера_КовиВак!C:BG, 12, FALSE)</f>
        <v>#N/A</v>
      </c>
      <c r="AK614" s="53" t="e">
        <f>P614-Q614-VLOOKUP(C614, Вчера_КовиВак!C:BG, 14, FALSE)</f>
        <v>#N/A</v>
      </c>
      <c r="AL614" s="53" t="e">
        <f>R614-S614-VLOOKUP(C614, Вчера_КовиВак!C:BG, 16, FALSE)</f>
        <v>#N/A</v>
      </c>
      <c r="AM614" s="53" t="e">
        <f>T614-U614-VLOOKUP(C614, Вчера_КовиВак!C:BG, 18, FALSE)</f>
        <v>#N/A</v>
      </c>
      <c r="AN614" s="53" t="e">
        <f>V614-W614-VLOOKUP(C614, Вчера_КовиВак!C:BG, 20, FALSE)</f>
        <v>#N/A</v>
      </c>
      <c r="AO614" s="53" t="e">
        <f>X614-Y614-VLOOKUP(C614, Вчера_КовиВак!C:BG, 22, FALSE)</f>
        <v>#N/A</v>
      </c>
      <c r="AP614" s="53" t="e">
        <f>VLOOKUP(C614, Вчера_КовиВак!C:BG, 24, FALSE)+E614*2-U614-W614-Y614-Z614</f>
        <v>#N/A</v>
      </c>
    </row>
    <row r="615" spans="1:42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IF(ISNA(VLOOKUP(C615,Вчера_КовиВак!C:C, 1, FALSE)),"ошибка",0)</f>
        <v>ошибка</v>
      </c>
      <c r="AD615" s="55"/>
      <c r="AE615" s="53" t="e">
        <f>D615-E615-VLOOKUP(C615, Вчера_КовиВак!C:BG, 2, FALSE)</f>
        <v>#N/A</v>
      </c>
      <c r="AF615" s="53" t="e">
        <f>F615-G615-VLOOKUP(C615, Вчера_КовиВак!C:BG, 4, FALSE)</f>
        <v>#N/A</v>
      </c>
      <c r="AG615" s="53" t="e">
        <f>H615-I615-VLOOKUP(C615, Вчера_КовиВак!C:BG, 6, FALSE)</f>
        <v>#N/A</v>
      </c>
      <c r="AH615" s="53" t="e">
        <f>J615-K615-VLOOKUP(C615, Вчера_КовиВак!C:BG, 8, FALSE)</f>
        <v>#N/A</v>
      </c>
      <c r="AI615" s="53" t="e">
        <f>L615-M615-VLOOKUP(C615, Вчера_КовиВак!C:BG, 10, FALSE)</f>
        <v>#N/A</v>
      </c>
      <c r="AJ615" s="53" t="e">
        <f>N615-O615-VLOOKUP(C615, Вчера_КовиВак!C:BG, 12, FALSE)</f>
        <v>#N/A</v>
      </c>
      <c r="AK615" s="53" t="e">
        <f>P615-Q615-VLOOKUP(C615, Вчера_КовиВак!C:BG, 14, FALSE)</f>
        <v>#N/A</v>
      </c>
      <c r="AL615" s="53" t="e">
        <f>R615-S615-VLOOKUP(C615, Вчера_КовиВак!C:BG, 16, FALSE)</f>
        <v>#N/A</v>
      </c>
      <c r="AM615" s="53" t="e">
        <f>T615-U615-VLOOKUP(C615, Вчера_КовиВак!C:BG, 18, FALSE)</f>
        <v>#N/A</v>
      </c>
      <c r="AN615" s="53" t="e">
        <f>V615-W615-VLOOKUP(C615, Вчера_КовиВак!C:BG, 20, FALSE)</f>
        <v>#N/A</v>
      </c>
      <c r="AO615" s="53" t="e">
        <f>X615-Y615-VLOOKUP(C615, Вчера_КовиВак!C:BG, 22, FALSE)</f>
        <v>#N/A</v>
      </c>
      <c r="AP615" s="53" t="e">
        <f>VLOOKUP(C615, Вчера_КовиВак!C:BG, 24, FALSE)+E615*2-U615-W615-Y615-Z615</f>
        <v>#N/A</v>
      </c>
    </row>
    <row r="616" spans="1:42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IF(ISNA(VLOOKUP(C616,Вчера_КовиВак!C:C, 1, FALSE)),"ошибка",0)</f>
        <v>ошибка</v>
      </c>
      <c r="AD616" s="55"/>
      <c r="AE616" s="53" t="e">
        <f>D616-E616-VLOOKUP(C616, Вчера_КовиВак!C:BG, 2, FALSE)</f>
        <v>#N/A</v>
      </c>
      <c r="AF616" s="53" t="e">
        <f>F616-G616-VLOOKUP(C616, Вчера_КовиВак!C:BG, 4, FALSE)</f>
        <v>#N/A</v>
      </c>
      <c r="AG616" s="53" t="e">
        <f>H616-I616-VLOOKUP(C616, Вчера_КовиВак!C:BG, 6, FALSE)</f>
        <v>#N/A</v>
      </c>
      <c r="AH616" s="53" t="e">
        <f>J616-K616-VLOOKUP(C616, Вчера_КовиВак!C:BG, 8, FALSE)</f>
        <v>#N/A</v>
      </c>
      <c r="AI616" s="53" t="e">
        <f>L616-M616-VLOOKUP(C616, Вчера_КовиВак!C:BG, 10, FALSE)</f>
        <v>#N/A</v>
      </c>
      <c r="AJ616" s="53" t="e">
        <f>N616-O616-VLOOKUP(C616, Вчера_КовиВак!C:BG, 12, FALSE)</f>
        <v>#N/A</v>
      </c>
      <c r="AK616" s="53" t="e">
        <f>P616-Q616-VLOOKUP(C616, Вчера_КовиВак!C:BG, 14, FALSE)</f>
        <v>#N/A</v>
      </c>
      <c r="AL616" s="53" t="e">
        <f>R616-S616-VLOOKUP(C616, Вчера_КовиВак!C:BG, 16, FALSE)</f>
        <v>#N/A</v>
      </c>
      <c r="AM616" s="53" t="e">
        <f>T616-U616-VLOOKUP(C616, Вчера_КовиВак!C:BG, 18, FALSE)</f>
        <v>#N/A</v>
      </c>
      <c r="AN616" s="53" t="e">
        <f>V616-W616-VLOOKUP(C616, Вчера_КовиВак!C:BG, 20, FALSE)</f>
        <v>#N/A</v>
      </c>
      <c r="AO616" s="53" t="e">
        <f>X616-Y616-VLOOKUP(C616, Вчера_КовиВак!C:BG, 22, FALSE)</f>
        <v>#N/A</v>
      </c>
      <c r="AP616" s="53" t="e">
        <f>VLOOKUP(C616, Вчера_КовиВак!C:BG, 24, FALSE)+E616*2-U616-W616-Y616-Z616</f>
        <v>#N/A</v>
      </c>
    </row>
    <row r="617" spans="1:42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IF(ISNA(VLOOKUP(C617,Вчера_КовиВак!C:C, 1, FALSE)),"ошибка",0)</f>
        <v>ошибка</v>
      </c>
      <c r="AD617" s="55"/>
      <c r="AE617" s="53" t="e">
        <f>D617-E617-VLOOKUP(C617, Вчера_КовиВак!C:BG, 2, FALSE)</f>
        <v>#N/A</v>
      </c>
      <c r="AF617" s="53" t="e">
        <f>F617-G617-VLOOKUP(C617, Вчера_КовиВак!C:BG, 4, FALSE)</f>
        <v>#N/A</v>
      </c>
      <c r="AG617" s="53" t="e">
        <f>H617-I617-VLOOKUP(C617, Вчера_КовиВак!C:BG, 6, FALSE)</f>
        <v>#N/A</v>
      </c>
      <c r="AH617" s="53" t="e">
        <f>J617-K617-VLOOKUP(C617, Вчера_КовиВак!C:BG, 8, FALSE)</f>
        <v>#N/A</v>
      </c>
      <c r="AI617" s="53" t="e">
        <f>L617-M617-VLOOKUP(C617, Вчера_КовиВак!C:BG, 10, FALSE)</f>
        <v>#N/A</v>
      </c>
      <c r="AJ617" s="53" t="e">
        <f>N617-O617-VLOOKUP(C617, Вчера_КовиВак!C:BG, 12, FALSE)</f>
        <v>#N/A</v>
      </c>
      <c r="AK617" s="53" t="e">
        <f>P617-Q617-VLOOKUP(C617, Вчера_КовиВак!C:BG, 14, FALSE)</f>
        <v>#N/A</v>
      </c>
      <c r="AL617" s="53" t="e">
        <f>R617-S617-VLOOKUP(C617, Вчера_КовиВак!C:BG, 16, FALSE)</f>
        <v>#N/A</v>
      </c>
      <c r="AM617" s="53" t="e">
        <f>T617-U617-VLOOKUP(C617, Вчера_КовиВак!C:BG, 18, FALSE)</f>
        <v>#N/A</v>
      </c>
      <c r="AN617" s="53" t="e">
        <f>V617-W617-VLOOKUP(C617, Вчера_КовиВак!C:BG, 20, FALSE)</f>
        <v>#N/A</v>
      </c>
      <c r="AO617" s="53" t="e">
        <f>X617-Y617-VLOOKUP(C617, Вчера_КовиВак!C:BG, 22, FALSE)</f>
        <v>#N/A</v>
      </c>
      <c r="AP617" s="53" t="e">
        <f>VLOOKUP(C617, Вчера_КовиВак!C:BG, 24, FALSE)+E617*2-U617-W617-Y617-Z617</f>
        <v>#N/A</v>
      </c>
    </row>
    <row r="618" spans="1:42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IF(ISNA(VLOOKUP(C618,Вчера_КовиВак!C:C, 1, FALSE)),"ошибка",0)</f>
        <v>ошибка</v>
      </c>
      <c r="AD618" s="55"/>
      <c r="AE618" s="53" t="e">
        <f>D618-E618-VLOOKUP(C618, Вчера_КовиВак!C:BG, 2, FALSE)</f>
        <v>#N/A</v>
      </c>
      <c r="AF618" s="53" t="e">
        <f>F618-G618-VLOOKUP(C618, Вчера_КовиВак!C:BG, 4, FALSE)</f>
        <v>#N/A</v>
      </c>
      <c r="AG618" s="53" t="e">
        <f>H618-I618-VLOOKUP(C618, Вчера_КовиВак!C:BG, 6, FALSE)</f>
        <v>#N/A</v>
      </c>
      <c r="AH618" s="53" t="e">
        <f>J618-K618-VLOOKUP(C618, Вчера_КовиВак!C:BG, 8, FALSE)</f>
        <v>#N/A</v>
      </c>
      <c r="AI618" s="53" t="e">
        <f>L618-M618-VLOOKUP(C618, Вчера_КовиВак!C:BG, 10, FALSE)</f>
        <v>#N/A</v>
      </c>
      <c r="AJ618" s="53" t="e">
        <f>N618-O618-VLOOKUP(C618, Вчера_КовиВак!C:BG, 12, FALSE)</f>
        <v>#N/A</v>
      </c>
      <c r="AK618" s="53" t="e">
        <f>P618-Q618-VLOOKUP(C618, Вчера_КовиВак!C:BG, 14, FALSE)</f>
        <v>#N/A</v>
      </c>
      <c r="AL618" s="53" t="e">
        <f>R618-S618-VLOOKUP(C618, Вчера_КовиВак!C:BG, 16, FALSE)</f>
        <v>#N/A</v>
      </c>
      <c r="AM618" s="53" t="e">
        <f>T618-U618-VLOOKUP(C618, Вчера_КовиВак!C:BG, 18, FALSE)</f>
        <v>#N/A</v>
      </c>
      <c r="AN618" s="53" t="e">
        <f>V618-W618-VLOOKUP(C618, Вчера_КовиВак!C:BG, 20, FALSE)</f>
        <v>#N/A</v>
      </c>
      <c r="AO618" s="53" t="e">
        <f>X618-Y618-VLOOKUP(C618, Вчера_КовиВак!C:BG, 22, FALSE)</f>
        <v>#N/A</v>
      </c>
      <c r="AP618" s="53" t="e">
        <f>VLOOKUP(C618, Вчера_КовиВак!C:BG, 24, FALSE)+E618*2-U618-W618-Y618-Z618</f>
        <v>#N/A</v>
      </c>
    </row>
    <row r="619" spans="1:42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IF(ISNA(VLOOKUP(C619,Вчера_КовиВак!C:C, 1, FALSE)),"ошибка",0)</f>
        <v>ошибка</v>
      </c>
      <c r="AD619" s="55"/>
      <c r="AE619" s="53" t="e">
        <f>D619-E619-VLOOKUP(C619, Вчера_КовиВак!C:BG, 2, FALSE)</f>
        <v>#N/A</v>
      </c>
      <c r="AF619" s="53" t="e">
        <f>F619-G619-VLOOKUP(C619, Вчера_КовиВак!C:BG, 4, FALSE)</f>
        <v>#N/A</v>
      </c>
      <c r="AG619" s="53" t="e">
        <f>H619-I619-VLOOKUP(C619, Вчера_КовиВак!C:BG, 6, FALSE)</f>
        <v>#N/A</v>
      </c>
      <c r="AH619" s="53" t="e">
        <f>J619-K619-VLOOKUP(C619, Вчера_КовиВак!C:BG, 8, FALSE)</f>
        <v>#N/A</v>
      </c>
      <c r="AI619" s="53" t="e">
        <f>L619-M619-VLOOKUP(C619, Вчера_КовиВак!C:BG, 10, FALSE)</f>
        <v>#N/A</v>
      </c>
      <c r="AJ619" s="53" t="e">
        <f>N619-O619-VLOOKUP(C619, Вчера_КовиВак!C:BG, 12, FALSE)</f>
        <v>#N/A</v>
      </c>
      <c r="AK619" s="53" t="e">
        <f>P619-Q619-VLOOKUP(C619, Вчера_КовиВак!C:BG, 14, FALSE)</f>
        <v>#N/A</v>
      </c>
      <c r="AL619" s="53" t="e">
        <f>R619-S619-VLOOKUP(C619, Вчера_КовиВак!C:BG, 16, FALSE)</f>
        <v>#N/A</v>
      </c>
      <c r="AM619" s="53" t="e">
        <f>T619-U619-VLOOKUP(C619, Вчера_КовиВак!C:BG, 18, FALSE)</f>
        <v>#N/A</v>
      </c>
      <c r="AN619" s="53" t="e">
        <f>V619-W619-VLOOKUP(C619, Вчера_КовиВак!C:BG, 20, FALSE)</f>
        <v>#N/A</v>
      </c>
      <c r="AO619" s="53" t="e">
        <f>X619-Y619-VLOOKUP(C619, Вчера_КовиВак!C:BG, 22, FALSE)</f>
        <v>#N/A</v>
      </c>
      <c r="AP619" s="53" t="e">
        <f>VLOOKUP(C619, Вчера_КовиВак!C:BG, 24, FALSE)+E619*2-U619-W619-Y619-Z619</f>
        <v>#N/A</v>
      </c>
    </row>
    <row r="620" spans="1:42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IF(ISNA(VLOOKUP(C620,Вчера_КовиВак!C:C, 1, FALSE)),"ошибка",0)</f>
        <v>ошибка</v>
      </c>
      <c r="AD620" s="55"/>
      <c r="AE620" s="53" t="e">
        <f>D620-E620-VLOOKUP(C620, Вчера_КовиВак!C:BG, 2, FALSE)</f>
        <v>#N/A</v>
      </c>
      <c r="AF620" s="53" t="e">
        <f>F620-G620-VLOOKUP(C620, Вчера_КовиВак!C:BG, 4, FALSE)</f>
        <v>#N/A</v>
      </c>
      <c r="AG620" s="53" t="e">
        <f>H620-I620-VLOOKUP(C620, Вчера_КовиВак!C:BG, 6, FALSE)</f>
        <v>#N/A</v>
      </c>
      <c r="AH620" s="53" t="e">
        <f>J620-K620-VLOOKUP(C620, Вчера_КовиВак!C:BG, 8, FALSE)</f>
        <v>#N/A</v>
      </c>
      <c r="AI620" s="53" t="e">
        <f>L620-M620-VLOOKUP(C620, Вчера_КовиВак!C:BG, 10, FALSE)</f>
        <v>#N/A</v>
      </c>
      <c r="AJ620" s="53" t="e">
        <f>N620-O620-VLOOKUP(C620, Вчера_КовиВак!C:BG, 12, FALSE)</f>
        <v>#N/A</v>
      </c>
      <c r="AK620" s="53" t="e">
        <f>P620-Q620-VLOOKUP(C620, Вчера_КовиВак!C:BG, 14, FALSE)</f>
        <v>#N/A</v>
      </c>
      <c r="AL620" s="53" t="e">
        <f>R620-S620-VLOOKUP(C620, Вчера_КовиВак!C:BG, 16, FALSE)</f>
        <v>#N/A</v>
      </c>
      <c r="AM620" s="53" t="e">
        <f>T620-U620-VLOOKUP(C620, Вчера_КовиВак!C:BG, 18, FALSE)</f>
        <v>#N/A</v>
      </c>
      <c r="AN620" s="53" t="e">
        <f>V620-W620-VLOOKUP(C620, Вчера_КовиВак!C:BG, 20, FALSE)</f>
        <v>#N/A</v>
      </c>
      <c r="AO620" s="53" t="e">
        <f>X620-Y620-VLOOKUP(C620, Вчера_КовиВак!C:BG, 22, FALSE)</f>
        <v>#N/A</v>
      </c>
      <c r="AP620" s="53" t="e">
        <f>VLOOKUP(C620, Вчера_КовиВак!C:BG, 24, FALSE)+E620*2-U620-W620-Y620-Z620</f>
        <v>#N/A</v>
      </c>
    </row>
    <row r="621" spans="1:42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IF(ISNA(VLOOKUP(C621,Вчера_КовиВак!C:C, 1, FALSE)),"ошибка",0)</f>
        <v>ошибка</v>
      </c>
      <c r="AD621" s="55"/>
      <c r="AE621" s="53" t="e">
        <f>D621-E621-VLOOKUP(C621, Вчера_КовиВак!C:BG, 2, FALSE)</f>
        <v>#N/A</v>
      </c>
      <c r="AF621" s="53" t="e">
        <f>F621-G621-VLOOKUP(C621, Вчера_КовиВак!C:BG, 4, FALSE)</f>
        <v>#N/A</v>
      </c>
      <c r="AG621" s="53" t="e">
        <f>H621-I621-VLOOKUP(C621, Вчера_КовиВак!C:BG, 6, FALSE)</f>
        <v>#N/A</v>
      </c>
      <c r="AH621" s="53" t="e">
        <f>J621-K621-VLOOKUP(C621, Вчера_КовиВак!C:BG, 8, FALSE)</f>
        <v>#N/A</v>
      </c>
      <c r="AI621" s="53" t="e">
        <f>L621-M621-VLOOKUP(C621, Вчера_КовиВак!C:BG, 10, FALSE)</f>
        <v>#N/A</v>
      </c>
      <c r="AJ621" s="53" t="e">
        <f>N621-O621-VLOOKUP(C621, Вчера_КовиВак!C:BG, 12, FALSE)</f>
        <v>#N/A</v>
      </c>
      <c r="AK621" s="53" t="e">
        <f>P621-Q621-VLOOKUP(C621, Вчера_КовиВак!C:BG, 14, FALSE)</f>
        <v>#N/A</v>
      </c>
      <c r="AL621" s="53" t="e">
        <f>R621-S621-VLOOKUP(C621, Вчера_КовиВак!C:BG, 16, FALSE)</f>
        <v>#N/A</v>
      </c>
      <c r="AM621" s="53" t="e">
        <f>T621-U621-VLOOKUP(C621, Вчера_КовиВак!C:BG, 18, FALSE)</f>
        <v>#N/A</v>
      </c>
      <c r="AN621" s="53" t="e">
        <f>V621-W621-VLOOKUP(C621, Вчера_КовиВак!C:BG, 20, FALSE)</f>
        <v>#N/A</v>
      </c>
      <c r="AO621" s="53" t="e">
        <f>X621-Y621-VLOOKUP(C621, Вчера_КовиВак!C:BG, 22, FALSE)</f>
        <v>#N/A</v>
      </c>
      <c r="AP621" s="53" t="e">
        <f>VLOOKUP(C621, Вчера_КовиВак!C:BG, 24, FALSE)+E621*2-U621-W621-Y621-Z621</f>
        <v>#N/A</v>
      </c>
    </row>
    <row r="622" spans="1:42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IF(ISNA(VLOOKUP(C622,Вчера_КовиВак!C:C, 1, FALSE)),"ошибка",0)</f>
        <v>ошибка</v>
      </c>
      <c r="AD622" s="55"/>
      <c r="AE622" s="53" t="e">
        <f>D622-E622-VLOOKUP(C622, Вчера_КовиВак!C:BG, 2, FALSE)</f>
        <v>#N/A</v>
      </c>
      <c r="AF622" s="53" t="e">
        <f>F622-G622-VLOOKUP(C622, Вчера_КовиВак!C:BG, 4, FALSE)</f>
        <v>#N/A</v>
      </c>
      <c r="AG622" s="53" t="e">
        <f>H622-I622-VLOOKUP(C622, Вчера_КовиВак!C:BG, 6, FALSE)</f>
        <v>#N/A</v>
      </c>
      <c r="AH622" s="53" t="e">
        <f>J622-K622-VLOOKUP(C622, Вчера_КовиВак!C:BG, 8, FALSE)</f>
        <v>#N/A</v>
      </c>
      <c r="AI622" s="53" t="e">
        <f>L622-M622-VLOOKUP(C622, Вчера_КовиВак!C:BG, 10, FALSE)</f>
        <v>#N/A</v>
      </c>
      <c r="AJ622" s="53" t="e">
        <f>N622-O622-VLOOKUP(C622, Вчера_КовиВак!C:BG, 12, FALSE)</f>
        <v>#N/A</v>
      </c>
      <c r="AK622" s="53" t="e">
        <f>P622-Q622-VLOOKUP(C622, Вчера_КовиВак!C:BG, 14, FALSE)</f>
        <v>#N/A</v>
      </c>
      <c r="AL622" s="53" t="e">
        <f>R622-S622-VLOOKUP(C622, Вчера_КовиВак!C:BG, 16, FALSE)</f>
        <v>#N/A</v>
      </c>
      <c r="AM622" s="53" t="e">
        <f>T622-U622-VLOOKUP(C622, Вчера_КовиВак!C:BG, 18, FALSE)</f>
        <v>#N/A</v>
      </c>
      <c r="AN622" s="53" t="e">
        <f>V622-W622-VLOOKUP(C622, Вчера_КовиВак!C:BG, 20, FALSE)</f>
        <v>#N/A</v>
      </c>
      <c r="AO622" s="53" t="e">
        <f>X622-Y622-VLOOKUP(C622, Вчера_КовиВак!C:BG, 22, FALSE)</f>
        <v>#N/A</v>
      </c>
      <c r="AP622" s="53" t="e">
        <f>VLOOKUP(C622, Вчера_КовиВак!C:BG, 24, FALSE)+E622*2-U622-W622-Y622-Z622</f>
        <v>#N/A</v>
      </c>
    </row>
    <row r="623" spans="1:42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IF(ISNA(VLOOKUP(C623,Вчера_КовиВак!C:C, 1, FALSE)),"ошибка",0)</f>
        <v>ошибка</v>
      </c>
      <c r="AD623" s="55"/>
      <c r="AE623" s="53" t="e">
        <f>D623-E623-VLOOKUP(C623, Вчера_КовиВак!C:BG, 2, FALSE)</f>
        <v>#N/A</v>
      </c>
      <c r="AF623" s="53" t="e">
        <f>F623-G623-VLOOKUP(C623, Вчера_КовиВак!C:BG, 4, FALSE)</f>
        <v>#N/A</v>
      </c>
      <c r="AG623" s="53" t="e">
        <f>H623-I623-VLOOKUP(C623, Вчера_КовиВак!C:BG, 6, FALSE)</f>
        <v>#N/A</v>
      </c>
      <c r="AH623" s="53" t="e">
        <f>J623-K623-VLOOKUP(C623, Вчера_КовиВак!C:BG, 8, FALSE)</f>
        <v>#N/A</v>
      </c>
      <c r="AI623" s="53" t="e">
        <f>L623-M623-VLOOKUP(C623, Вчера_КовиВак!C:BG, 10, FALSE)</f>
        <v>#N/A</v>
      </c>
      <c r="AJ623" s="53" t="e">
        <f>N623-O623-VLOOKUP(C623, Вчера_КовиВак!C:BG, 12, FALSE)</f>
        <v>#N/A</v>
      </c>
      <c r="AK623" s="53" t="e">
        <f>P623-Q623-VLOOKUP(C623, Вчера_КовиВак!C:BG, 14, FALSE)</f>
        <v>#N/A</v>
      </c>
      <c r="AL623" s="53" t="e">
        <f>R623-S623-VLOOKUP(C623, Вчера_КовиВак!C:BG, 16, FALSE)</f>
        <v>#N/A</v>
      </c>
      <c r="AM623" s="53" t="e">
        <f>T623-U623-VLOOKUP(C623, Вчера_КовиВак!C:BG, 18, FALSE)</f>
        <v>#N/A</v>
      </c>
      <c r="AN623" s="53" t="e">
        <f>V623-W623-VLOOKUP(C623, Вчера_КовиВак!C:BG, 20, FALSE)</f>
        <v>#N/A</v>
      </c>
      <c r="AO623" s="53" t="e">
        <f>X623-Y623-VLOOKUP(C623, Вчера_КовиВак!C:BG, 22, FALSE)</f>
        <v>#N/A</v>
      </c>
      <c r="AP623" s="53" t="e">
        <f>VLOOKUP(C623, Вчера_КовиВак!C:BG, 24, FALSE)+E623*2-U623-W623-Y623-Z623</f>
        <v>#N/A</v>
      </c>
    </row>
    <row r="624" spans="1:42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IF(ISNA(VLOOKUP(C624,Вчера_КовиВак!C:C, 1, FALSE)),"ошибка",0)</f>
        <v>ошибка</v>
      </c>
      <c r="AD624" s="55"/>
      <c r="AE624" s="53" t="e">
        <f>D624-E624-VLOOKUP(C624, Вчера_КовиВак!C:BG, 2, FALSE)</f>
        <v>#N/A</v>
      </c>
      <c r="AF624" s="53" t="e">
        <f>F624-G624-VLOOKUP(C624, Вчера_КовиВак!C:BG, 4, FALSE)</f>
        <v>#N/A</v>
      </c>
      <c r="AG624" s="53" t="e">
        <f>H624-I624-VLOOKUP(C624, Вчера_КовиВак!C:BG, 6, FALSE)</f>
        <v>#N/A</v>
      </c>
      <c r="AH624" s="53" t="e">
        <f>J624-K624-VLOOKUP(C624, Вчера_КовиВак!C:BG, 8, FALSE)</f>
        <v>#N/A</v>
      </c>
      <c r="AI624" s="53" t="e">
        <f>L624-M624-VLOOKUP(C624, Вчера_КовиВак!C:BG, 10, FALSE)</f>
        <v>#N/A</v>
      </c>
      <c r="AJ624" s="53" t="e">
        <f>N624-O624-VLOOKUP(C624, Вчера_КовиВак!C:BG, 12, FALSE)</f>
        <v>#N/A</v>
      </c>
      <c r="AK624" s="53" t="e">
        <f>P624-Q624-VLOOKUP(C624, Вчера_КовиВак!C:BG, 14, FALSE)</f>
        <v>#N/A</v>
      </c>
      <c r="AL624" s="53" t="e">
        <f>R624-S624-VLOOKUP(C624, Вчера_КовиВак!C:BG, 16, FALSE)</f>
        <v>#N/A</v>
      </c>
      <c r="AM624" s="53" t="e">
        <f>T624-U624-VLOOKUP(C624, Вчера_КовиВак!C:BG, 18, FALSE)</f>
        <v>#N/A</v>
      </c>
      <c r="AN624" s="53" t="e">
        <f>V624-W624-VLOOKUP(C624, Вчера_КовиВак!C:BG, 20, FALSE)</f>
        <v>#N/A</v>
      </c>
      <c r="AO624" s="53" t="e">
        <f>X624-Y624-VLOOKUP(C624, Вчера_КовиВак!C:BG, 22, FALSE)</f>
        <v>#N/A</v>
      </c>
      <c r="AP624" s="53" t="e">
        <f>VLOOKUP(C624, Вчера_КовиВак!C:BG, 24, FALSE)+E624*2-U624-W624-Y624-Z624</f>
        <v>#N/A</v>
      </c>
    </row>
    <row r="625" spans="1:42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IF(ISNA(VLOOKUP(C625,Вчера_КовиВак!C:C, 1, FALSE)),"ошибка",0)</f>
        <v>ошибка</v>
      </c>
      <c r="AD625" s="55"/>
      <c r="AE625" s="53" t="e">
        <f>D625-E625-VLOOKUP(C625, Вчера_КовиВак!C:BG, 2, FALSE)</f>
        <v>#N/A</v>
      </c>
      <c r="AF625" s="53" t="e">
        <f>F625-G625-VLOOKUP(C625, Вчера_КовиВак!C:BG, 4, FALSE)</f>
        <v>#N/A</v>
      </c>
      <c r="AG625" s="53" t="e">
        <f>H625-I625-VLOOKUP(C625, Вчера_КовиВак!C:BG, 6, FALSE)</f>
        <v>#N/A</v>
      </c>
      <c r="AH625" s="53" t="e">
        <f>J625-K625-VLOOKUP(C625, Вчера_КовиВак!C:BG, 8, FALSE)</f>
        <v>#N/A</v>
      </c>
      <c r="AI625" s="53" t="e">
        <f>L625-M625-VLOOKUP(C625, Вчера_КовиВак!C:BG, 10, FALSE)</f>
        <v>#N/A</v>
      </c>
      <c r="AJ625" s="53" t="e">
        <f>N625-O625-VLOOKUP(C625, Вчера_КовиВак!C:BG, 12, FALSE)</f>
        <v>#N/A</v>
      </c>
      <c r="AK625" s="53" t="e">
        <f>P625-Q625-VLOOKUP(C625, Вчера_КовиВак!C:BG, 14, FALSE)</f>
        <v>#N/A</v>
      </c>
      <c r="AL625" s="53" t="e">
        <f>R625-S625-VLOOKUP(C625, Вчера_КовиВак!C:BG, 16, FALSE)</f>
        <v>#N/A</v>
      </c>
      <c r="AM625" s="53" t="e">
        <f>T625-U625-VLOOKUP(C625, Вчера_КовиВак!C:BG, 18, FALSE)</f>
        <v>#N/A</v>
      </c>
      <c r="AN625" s="53" t="e">
        <f>V625-W625-VLOOKUP(C625, Вчера_КовиВак!C:BG, 20, FALSE)</f>
        <v>#N/A</v>
      </c>
      <c r="AO625" s="53" t="e">
        <f>X625-Y625-VLOOKUP(C625, Вчера_КовиВак!C:BG, 22, FALSE)</f>
        <v>#N/A</v>
      </c>
      <c r="AP625" s="53" t="e">
        <f>VLOOKUP(C625, Вчера_КовиВак!C:BG, 24, FALSE)+E625*2-U625-W625-Y625-Z625</f>
        <v>#N/A</v>
      </c>
    </row>
    <row r="626" spans="1:42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IF(ISNA(VLOOKUP(C626,Вчера_КовиВак!C:C, 1, FALSE)),"ошибка",0)</f>
        <v>ошибка</v>
      </c>
      <c r="AD626" s="55"/>
      <c r="AE626" s="53" t="e">
        <f>D626-E626-VLOOKUP(C626, Вчера_КовиВак!C:BG, 2, FALSE)</f>
        <v>#N/A</v>
      </c>
      <c r="AF626" s="53" t="e">
        <f>F626-G626-VLOOKUP(C626, Вчера_КовиВак!C:BG, 4, FALSE)</f>
        <v>#N/A</v>
      </c>
      <c r="AG626" s="53" t="e">
        <f>H626-I626-VLOOKUP(C626, Вчера_КовиВак!C:BG, 6, FALSE)</f>
        <v>#N/A</v>
      </c>
      <c r="AH626" s="53" t="e">
        <f>J626-K626-VLOOKUP(C626, Вчера_КовиВак!C:BG, 8, FALSE)</f>
        <v>#N/A</v>
      </c>
      <c r="AI626" s="53" t="e">
        <f>L626-M626-VLOOKUP(C626, Вчера_КовиВак!C:BG, 10, FALSE)</f>
        <v>#N/A</v>
      </c>
      <c r="AJ626" s="53" t="e">
        <f>N626-O626-VLOOKUP(C626, Вчера_КовиВак!C:BG, 12, FALSE)</f>
        <v>#N/A</v>
      </c>
      <c r="AK626" s="53" t="e">
        <f>P626-Q626-VLOOKUP(C626, Вчера_КовиВак!C:BG, 14, FALSE)</f>
        <v>#N/A</v>
      </c>
      <c r="AL626" s="53" t="e">
        <f>R626-S626-VLOOKUP(C626, Вчера_КовиВак!C:BG, 16, FALSE)</f>
        <v>#N/A</v>
      </c>
      <c r="AM626" s="53" t="e">
        <f>T626-U626-VLOOKUP(C626, Вчера_КовиВак!C:BG, 18, FALSE)</f>
        <v>#N/A</v>
      </c>
      <c r="AN626" s="53" t="e">
        <f>V626-W626-VLOOKUP(C626, Вчера_КовиВак!C:BG, 20, FALSE)</f>
        <v>#N/A</v>
      </c>
      <c r="AO626" s="53" t="e">
        <f>X626-Y626-VLOOKUP(C626, Вчера_КовиВак!C:BG, 22, FALSE)</f>
        <v>#N/A</v>
      </c>
      <c r="AP626" s="53" t="e">
        <f>VLOOKUP(C626, Вчера_КовиВак!C:BG, 24, FALSE)+E626*2-U626-W626-Y626-Z626</f>
        <v>#N/A</v>
      </c>
    </row>
    <row r="627" spans="1:42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IF(ISNA(VLOOKUP(C627,Вчера_КовиВак!C:C, 1, FALSE)),"ошибка",0)</f>
        <v>ошибка</v>
      </c>
      <c r="AD627" s="55"/>
      <c r="AE627" s="53" t="e">
        <f>D627-E627-VLOOKUP(C627, Вчера_КовиВак!C:BG, 2, FALSE)</f>
        <v>#N/A</v>
      </c>
      <c r="AF627" s="53" t="e">
        <f>F627-G627-VLOOKUP(C627, Вчера_КовиВак!C:BG, 4, FALSE)</f>
        <v>#N/A</v>
      </c>
      <c r="AG627" s="53" t="e">
        <f>H627-I627-VLOOKUP(C627, Вчера_КовиВак!C:BG, 6, FALSE)</f>
        <v>#N/A</v>
      </c>
      <c r="AH627" s="53" t="e">
        <f>J627-K627-VLOOKUP(C627, Вчера_КовиВак!C:BG, 8, FALSE)</f>
        <v>#N/A</v>
      </c>
      <c r="AI627" s="53" t="e">
        <f>L627-M627-VLOOKUP(C627, Вчера_КовиВак!C:BG, 10, FALSE)</f>
        <v>#N/A</v>
      </c>
      <c r="AJ627" s="53" t="e">
        <f>N627-O627-VLOOKUP(C627, Вчера_КовиВак!C:BG, 12, FALSE)</f>
        <v>#N/A</v>
      </c>
      <c r="AK627" s="53" t="e">
        <f>P627-Q627-VLOOKUP(C627, Вчера_КовиВак!C:BG, 14, FALSE)</f>
        <v>#N/A</v>
      </c>
      <c r="AL627" s="53" t="e">
        <f>R627-S627-VLOOKUP(C627, Вчера_КовиВак!C:BG, 16, FALSE)</f>
        <v>#N/A</v>
      </c>
      <c r="AM627" s="53" t="e">
        <f>T627-U627-VLOOKUP(C627, Вчера_КовиВак!C:BG, 18, FALSE)</f>
        <v>#N/A</v>
      </c>
      <c r="AN627" s="53" t="e">
        <f>V627-W627-VLOOKUP(C627, Вчера_КовиВак!C:BG, 20, FALSE)</f>
        <v>#N/A</v>
      </c>
      <c r="AO627" s="53" t="e">
        <f>X627-Y627-VLOOKUP(C627, Вчера_КовиВак!C:BG, 22, FALSE)</f>
        <v>#N/A</v>
      </c>
      <c r="AP627" s="53" t="e">
        <f>VLOOKUP(C627, Вчера_КовиВак!C:BG, 24, FALSE)+E627*2-U627-W627-Y627-Z627</f>
        <v>#N/A</v>
      </c>
    </row>
    <row r="628" spans="1:42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IF(ISNA(VLOOKUP(C628,Вчера_КовиВак!C:C, 1, FALSE)),"ошибка",0)</f>
        <v>ошибка</v>
      </c>
      <c r="AD628" s="55"/>
      <c r="AE628" s="53" t="e">
        <f>D628-E628-VLOOKUP(C628, Вчера_КовиВак!C:BG, 2, FALSE)</f>
        <v>#N/A</v>
      </c>
      <c r="AF628" s="53" t="e">
        <f>F628-G628-VLOOKUP(C628, Вчера_КовиВак!C:BG, 4, FALSE)</f>
        <v>#N/A</v>
      </c>
      <c r="AG628" s="53" t="e">
        <f>H628-I628-VLOOKUP(C628, Вчера_КовиВак!C:BG, 6, FALSE)</f>
        <v>#N/A</v>
      </c>
      <c r="AH628" s="53" t="e">
        <f>J628-K628-VLOOKUP(C628, Вчера_КовиВак!C:BG, 8, FALSE)</f>
        <v>#N/A</v>
      </c>
      <c r="AI628" s="53" t="e">
        <f>L628-M628-VLOOKUP(C628, Вчера_КовиВак!C:BG, 10, FALSE)</f>
        <v>#N/A</v>
      </c>
      <c r="AJ628" s="53" t="e">
        <f>N628-O628-VLOOKUP(C628, Вчера_КовиВак!C:BG, 12, FALSE)</f>
        <v>#N/A</v>
      </c>
      <c r="AK628" s="53" t="e">
        <f>P628-Q628-VLOOKUP(C628, Вчера_КовиВак!C:BG, 14, FALSE)</f>
        <v>#N/A</v>
      </c>
      <c r="AL628" s="53" t="e">
        <f>R628-S628-VLOOKUP(C628, Вчера_КовиВак!C:BG, 16, FALSE)</f>
        <v>#N/A</v>
      </c>
      <c r="AM628" s="53" t="e">
        <f>T628-U628-VLOOKUP(C628, Вчера_КовиВак!C:BG, 18, FALSE)</f>
        <v>#N/A</v>
      </c>
      <c r="AN628" s="53" t="e">
        <f>V628-W628-VLOOKUP(C628, Вчера_КовиВак!C:BG, 20, FALSE)</f>
        <v>#N/A</v>
      </c>
      <c r="AO628" s="53" t="e">
        <f>X628-Y628-VLOOKUP(C628, Вчера_КовиВак!C:BG, 22, FALSE)</f>
        <v>#N/A</v>
      </c>
      <c r="AP628" s="53" t="e">
        <f>VLOOKUP(C628, Вчера_КовиВак!C:BG, 24, FALSE)+E628*2-U628-W628-Y628-Z628</f>
        <v>#N/A</v>
      </c>
    </row>
    <row r="629" spans="1:42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IF(ISNA(VLOOKUP(C629,Вчера_КовиВак!C:C, 1, FALSE)),"ошибка",0)</f>
        <v>ошибка</v>
      </c>
      <c r="AD629" s="55"/>
      <c r="AE629" s="53" t="e">
        <f>D629-E629-VLOOKUP(C629, Вчера_КовиВак!C:BG, 2, FALSE)</f>
        <v>#N/A</v>
      </c>
      <c r="AF629" s="53" t="e">
        <f>F629-G629-VLOOKUP(C629, Вчера_КовиВак!C:BG, 4, FALSE)</f>
        <v>#N/A</v>
      </c>
      <c r="AG629" s="53" t="e">
        <f>H629-I629-VLOOKUP(C629, Вчера_КовиВак!C:BG, 6, FALSE)</f>
        <v>#N/A</v>
      </c>
      <c r="AH629" s="53" t="e">
        <f>J629-K629-VLOOKUP(C629, Вчера_КовиВак!C:BG, 8, FALSE)</f>
        <v>#N/A</v>
      </c>
      <c r="AI629" s="53" t="e">
        <f>L629-M629-VLOOKUP(C629, Вчера_КовиВак!C:BG, 10, FALSE)</f>
        <v>#N/A</v>
      </c>
      <c r="AJ629" s="53" t="e">
        <f>N629-O629-VLOOKUP(C629, Вчера_КовиВак!C:BG, 12, FALSE)</f>
        <v>#N/A</v>
      </c>
      <c r="AK629" s="53" t="e">
        <f>P629-Q629-VLOOKUP(C629, Вчера_КовиВак!C:BG, 14, FALSE)</f>
        <v>#N/A</v>
      </c>
      <c r="AL629" s="53" t="e">
        <f>R629-S629-VLOOKUP(C629, Вчера_КовиВак!C:BG, 16, FALSE)</f>
        <v>#N/A</v>
      </c>
      <c r="AM629" s="53" t="e">
        <f>T629-U629-VLOOKUP(C629, Вчера_КовиВак!C:BG, 18, FALSE)</f>
        <v>#N/A</v>
      </c>
      <c r="AN629" s="53" t="e">
        <f>V629-W629-VLOOKUP(C629, Вчера_КовиВак!C:BG, 20, FALSE)</f>
        <v>#N/A</v>
      </c>
      <c r="AO629" s="53" t="e">
        <f>X629-Y629-VLOOKUP(C629, Вчера_КовиВак!C:BG, 22, FALSE)</f>
        <v>#N/A</v>
      </c>
      <c r="AP629" s="53" t="e">
        <f>VLOOKUP(C629, Вчера_КовиВак!C:BG, 24, FALSE)+E629*2-U629-W629-Y629-Z629</f>
        <v>#N/A</v>
      </c>
    </row>
    <row r="630" spans="1:42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IF(ISNA(VLOOKUP(C630,Вчера_КовиВак!C:C, 1, FALSE)),"ошибка",0)</f>
        <v>ошибка</v>
      </c>
      <c r="AD630" s="55"/>
      <c r="AE630" s="53" t="e">
        <f>D630-E630-VLOOKUP(C630, Вчера_КовиВак!C:BG, 2, FALSE)</f>
        <v>#N/A</v>
      </c>
      <c r="AF630" s="53" t="e">
        <f>F630-G630-VLOOKUP(C630, Вчера_КовиВак!C:BG, 4, FALSE)</f>
        <v>#N/A</v>
      </c>
      <c r="AG630" s="53" t="e">
        <f>H630-I630-VLOOKUP(C630, Вчера_КовиВак!C:BG, 6, FALSE)</f>
        <v>#N/A</v>
      </c>
      <c r="AH630" s="53" t="e">
        <f>J630-K630-VLOOKUP(C630, Вчера_КовиВак!C:BG, 8, FALSE)</f>
        <v>#N/A</v>
      </c>
      <c r="AI630" s="53" t="e">
        <f>L630-M630-VLOOKUP(C630, Вчера_КовиВак!C:BG, 10, FALSE)</f>
        <v>#N/A</v>
      </c>
      <c r="AJ630" s="53" t="e">
        <f>N630-O630-VLOOKUP(C630, Вчера_КовиВак!C:BG, 12, FALSE)</f>
        <v>#N/A</v>
      </c>
      <c r="AK630" s="53" t="e">
        <f>P630-Q630-VLOOKUP(C630, Вчера_КовиВак!C:BG, 14, FALSE)</f>
        <v>#N/A</v>
      </c>
      <c r="AL630" s="53" t="e">
        <f>R630-S630-VLOOKUP(C630, Вчера_КовиВак!C:BG, 16, FALSE)</f>
        <v>#N/A</v>
      </c>
      <c r="AM630" s="53" t="e">
        <f>T630-U630-VLOOKUP(C630, Вчера_КовиВак!C:BG, 18, FALSE)</f>
        <v>#N/A</v>
      </c>
      <c r="AN630" s="53" t="e">
        <f>V630-W630-VLOOKUP(C630, Вчера_КовиВак!C:BG, 20, FALSE)</f>
        <v>#N/A</v>
      </c>
      <c r="AO630" s="53" t="e">
        <f>X630-Y630-VLOOKUP(C630, Вчера_КовиВак!C:BG, 22, FALSE)</f>
        <v>#N/A</v>
      </c>
      <c r="AP630" s="53" t="e">
        <f>VLOOKUP(C630, Вчера_КовиВак!C:BG, 24, FALSE)+E630*2-U630-W630-Y630-Z630</f>
        <v>#N/A</v>
      </c>
    </row>
    <row r="631" spans="1:42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IF(ISNA(VLOOKUP(C631,Вчера_КовиВак!C:C, 1, FALSE)),"ошибка",0)</f>
        <v>ошибка</v>
      </c>
      <c r="AD631" s="55"/>
      <c r="AE631" s="53" t="e">
        <f>D631-E631-VLOOKUP(C631, Вчера_КовиВак!C:BG, 2, FALSE)</f>
        <v>#N/A</v>
      </c>
      <c r="AF631" s="53" t="e">
        <f>F631-G631-VLOOKUP(C631, Вчера_КовиВак!C:BG, 4, FALSE)</f>
        <v>#N/A</v>
      </c>
      <c r="AG631" s="53" t="e">
        <f>H631-I631-VLOOKUP(C631, Вчера_КовиВак!C:BG, 6, FALSE)</f>
        <v>#N/A</v>
      </c>
      <c r="AH631" s="53" t="e">
        <f>J631-K631-VLOOKUP(C631, Вчера_КовиВак!C:BG, 8, FALSE)</f>
        <v>#N/A</v>
      </c>
      <c r="AI631" s="53" t="e">
        <f>L631-M631-VLOOKUP(C631, Вчера_КовиВак!C:BG, 10, FALSE)</f>
        <v>#N/A</v>
      </c>
      <c r="AJ631" s="53" t="e">
        <f>N631-O631-VLOOKUP(C631, Вчера_КовиВак!C:BG, 12, FALSE)</f>
        <v>#N/A</v>
      </c>
      <c r="AK631" s="53" t="e">
        <f>P631-Q631-VLOOKUP(C631, Вчера_КовиВак!C:BG, 14, FALSE)</f>
        <v>#N/A</v>
      </c>
      <c r="AL631" s="53" t="e">
        <f>R631-S631-VLOOKUP(C631, Вчера_КовиВак!C:BG, 16, FALSE)</f>
        <v>#N/A</v>
      </c>
      <c r="AM631" s="53" t="e">
        <f>T631-U631-VLOOKUP(C631, Вчера_КовиВак!C:BG, 18, FALSE)</f>
        <v>#N/A</v>
      </c>
      <c r="AN631" s="53" t="e">
        <f>V631-W631-VLOOKUP(C631, Вчера_КовиВак!C:BG, 20, FALSE)</f>
        <v>#N/A</v>
      </c>
      <c r="AO631" s="53" t="e">
        <f>X631-Y631-VLOOKUP(C631, Вчера_КовиВак!C:BG, 22, FALSE)</f>
        <v>#N/A</v>
      </c>
      <c r="AP631" s="53" t="e">
        <f>VLOOKUP(C631, Вчера_КовиВак!C:BG, 24, FALSE)+E631*2-U631-W631-Y631-Z631</f>
        <v>#N/A</v>
      </c>
    </row>
    <row r="632" spans="1:42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IF(ISNA(VLOOKUP(C632,Вчера_КовиВак!C:C, 1, FALSE)),"ошибка",0)</f>
        <v>ошибка</v>
      </c>
      <c r="AD632" s="55"/>
      <c r="AE632" s="53" t="e">
        <f>D632-E632-VLOOKUP(C632, Вчера_КовиВак!C:BG, 2, FALSE)</f>
        <v>#N/A</v>
      </c>
      <c r="AF632" s="53" t="e">
        <f>F632-G632-VLOOKUP(C632, Вчера_КовиВак!C:BG, 4, FALSE)</f>
        <v>#N/A</v>
      </c>
      <c r="AG632" s="53" t="e">
        <f>H632-I632-VLOOKUP(C632, Вчера_КовиВак!C:BG, 6, FALSE)</f>
        <v>#N/A</v>
      </c>
      <c r="AH632" s="53" t="e">
        <f>J632-K632-VLOOKUP(C632, Вчера_КовиВак!C:BG, 8, FALSE)</f>
        <v>#N/A</v>
      </c>
      <c r="AI632" s="53" t="e">
        <f>L632-M632-VLOOKUP(C632, Вчера_КовиВак!C:BG, 10, FALSE)</f>
        <v>#N/A</v>
      </c>
      <c r="AJ632" s="53" t="e">
        <f>N632-O632-VLOOKUP(C632, Вчера_КовиВак!C:BG, 12, FALSE)</f>
        <v>#N/A</v>
      </c>
      <c r="AK632" s="53" t="e">
        <f>P632-Q632-VLOOKUP(C632, Вчера_КовиВак!C:BG, 14, FALSE)</f>
        <v>#N/A</v>
      </c>
      <c r="AL632" s="53" t="e">
        <f>R632-S632-VLOOKUP(C632, Вчера_КовиВак!C:BG, 16, FALSE)</f>
        <v>#N/A</v>
      </c>
      <c r="AM632" s="53" t="e">
        <f>T632-U632-VLOOKUP(C632, Вчера_КовиВак!C:BG, 18, FALSE)</f>
        <v>#N/A</v>
      </c>
      <c r="AN632" s="53" t="e">
        <f>V632-W632-VLOOKUP(C632, Вчера_КовиВак!C:BG, 20, FALSE)</f>
        <v>#N/A</v>
      </c>
      <c r="AO632" s="53" t="e">
        <f>X632-Y632-VLOOKUP(C632, Вчера_КовиВак!C:BG, 22, FALSE)</f>
        <v>#N/A</v>
      </c>
      <c r="AP632" s="53" t="e">
        <f>VLOOKUP(C632, Вчера_КовиВак!C:BG, 24, FALSE)+E632*2-U632-W632-Y632-Z632</f>
        <v>#N/A</v>
      </c>
    </row>
    <row r="633" spans="1:42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IF(ISNA(VLOOKUP(C633,Вчера_КовиВак!C:C, 1, FALSE)),"ошибка",0)</f>
        <v>ошибка</v>
      </c>
      <c r="AD633" s="55"/>
      <c r="AE633" s="53" t="e">
        <f>D633-E633-VLOOKUP(C633, Вчера_КовиВак!C:BG, 2, FALSE)</f>
        <v>#N/A</v>
      </c>
      <c r="AF633" s="53" t="e">
        <f>F633-G633-VLOOKUP(C633, Вчера_КовиВак!C:BG, 4, FALSE)</f>
        <v>#N/A</v>
      </c>
      <c r="AG633" s="53" t="e">
        <f>H633-I633-VLOOKUP(C633, Вчера_КовиВак!C:BG, 6, FALSE)</f>
        <v>#N/A</v>
      </c>
      <c r="AH633" s="53" t="e">
        <f>J633-K633-VLOOKUP(C633, Вчера_КовиВак!C:BG, 8, FALSE)</f>
        <v>#N/A</v>
      </c>
      <c r="AI633" s="53" t="e">
        <f>L633-M633-VLOOKUP(C633, Вчера_КовиВак!C:BG, 10, FALSE)</f>
        <v>#N/A</v>
      </c>
      <c r="AJ633" s="53" t="e">
        <f>N633-O633-VLOOKUP(C633, Вчера_КовиВак!C:BG, 12, FALSE)</f>
        <v>#N/A</v>
      </c>
      <c r="AK633" s="53" t="e">
        <f>P633-Q633-VLOOKUP(C633, Вчера_КовиВак!C:BG, 14, FALSE)</f>
        <v>#N/A</v>
      </c>
      <c r="AL633" s="53" t="e">
        <f>R633-S633-VLOOKUP(C633, Вчера_КовиВак!C:BG, 16, FALSE)</f>
        <v>#N/A</v>
      </c>
      <c r="AM633" s="53" t="e">
        <f>T633-U633-VLOOKUP(C633, Вчера_КовиВак!C:BG, 18, FALSE)</f>
        <v>#N/A</v>
      </c>
      <c r="AN633" s="53" t="e">
        <f>V633-W633-VLOOKUP(C633, Вчера_КовиВак!C:BG, 20, FALSE)</f>
        <v>#N/A</v>
      </c>
      <c r="AO633" s="53" t="e">
        <f>X633-Y633-VLOOKUP(C633, Вчера_КовиВак!C:BG, 22, FALSE)</f>
        <v>#N/A</v>
      </c>
      <c r="AP633" s="53" t="e">
        <f>VLOOKUP(C633, Вчера_КовиВак!C:BG, 24, FALSE)+E633*2-U633-W633-Y633-Z633</f>
        <v>#N/A</v>
      </c>
    </row>
    <row r="634" spans="1:42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IF(ISNA(VLOOKUP(C634,Вчера_КовиВак!C:C, 1, FALSE)),"ошибка",0)</f>
        <v>ошибка</v>
      </c>
      <c r="AD634" s="55"/>
      <c r="AE634" s="53" t="e">
        <f>D634-E634-VLOOKUP(C634, Вчера_КовиВак!C:BG, 2, FALSE)</f>
        <v>#N/A</v>
      </c>
      <c r="AF634" s="53" t="e">
        <f>F634-G634-VLOOKUP(C634, Вчера_КовиВак!C:BG, 4, FALSE)</f>
        <v>#N/A</v>
      </c>
      <c r="AG634" s="53" t="e">
        <f>H634-I634-VLOOKUP(C634, Вчера_КовиВак!C:BG, 6, FALSE)</f>
        <v>#N/A</v>
      </c>
      <c r="AH634" s="53" t="e">
        <f>J634-K634-VLOOKUP(C634, Вчера_КовиВак!C:BG, 8, FALSE)</f>
        <v>#N/A</v>
      </c>
      <c r="AI634" s="53" t="e">
        <f>L634-M634-VLOOKUP(C634, Вчера_КовиВак!C:BG, 10, FALSE)</f>
        <v>#N/A</v>
      </c>
      <c r="AJ634" s="53" t="e">
        <f>N634-O634-VLOOKUP(C634, Вчера_КовиВак!C:BG, 12, FALSE)</f>
        <v>#N/A</v>
      </c>
      <c r="AK634" s="53" t="e">
        <f>P634-Q634-VLOOKUP(C634, Вчера_КовиВак!C:BG, 14, FALSE)</f>
        <v>#N/A</v>
      </c>
      <c r="AL634" s="53" t="e">
        <f>R634-S634-VLOOKUP(C634, Вчера_КовиВак!C:BG, 16, FALSE)</f>
        <v>#N/A</v>
      </c>
      <c r="AM634" s="53" t="e">
        <f>T634-U634-VLOOKUP(C634, Вчера_КовиВак!C:BG, 18, FALSE)</f>
        <v>#N/A</v>
      </c>
      <c r="AN634" s="53" t="e">
        <f>V634-W634-VLOOKUP(C634, Вчера_КовиВак!C:BG, 20, FALSE)</f>
        <v>#N/A</v>
      </c>
      <c r="AO634" s="53" t="e">
        <f>X634-Y634-VLOOKUP(C634, Вчера_КовиВак!C:BG, 22, FALSE)</f>
        <v>#N/A</v>
      </c>
      <c r="AP634" s="53" t="e">
        <f>VLOOKUP(C634, Вчера_КовиВак!C:BG, 24, FALSE)+E634*2-U634-W634-Y634-Z634</f>
        <v>#N/A</v>
      </c>
    </row>
    <row r="635" spans="1:42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IF(ISNA(VLOOKUP(C635,Вчера_КовиВак!C:C, 1, FALSE)),"ошибка",0)</f>
        <v>ошибка</v>
      </c>
      <c r="AD635" s="55"/>
      <c r="AE635" s="53" t="e">
        <f>D635-E635-VLOOKUP(C635, Вчера_КовиВак!C:BG, 2, FALSE)</f>
        <v>#N/A</v>
      </c>
      <c r="AF635" s="53" t="e">
        <f>F635-G635-VLOOKUP(C635, Вчера_КовиВак!C:BG, 4, FALSE)</f>
        <v>#N/A</v>
      </c>
      <c r="AG635" s="53" t="e">
        <f>H635-I635-VLOOKUP(C635, Вчера_КовиВак!C:BG, 6, FALSE)</f>
        <v>#N/A</v>
      </c>
      <c r="AH635" s="53" t="e">
        <f>J635-K635-VLOOKUP(C635, Вчера_КовиВак!C:BG, 8, FALSE)</f>
        <v>#N/A</v>
      </c>
      <c r="AI635" s="53" t="e">
        <f>L635-M635-VLOOKUP(C635, Вчера_КовиВак!C:BG, 10, FALSE)</f>
        <v>#N/A</v>
      </c>
      <c r="AJ635" s="53" t="e">
        <f>N635-O635-VLOOKUP(C635, Вчера_КовиВак!C:BG, 12, FALSE)</f>
        <v>#N/A</v>
      </c>
      <c r="AK635" s="53" t="e">
        <f>P635-Q635-VLOOKUP(C635, Вчера_КовиВак!C:BG, 14, FALSE)</f>
        <v>#N/A</v>
      </c>
      <c r="AL635" s="53" t="e">
        <f>R635-S635-VLOOKUP(C635, Вчера_КовиВак!C:BG, 16, FALSE)</f>
        <v>#N/A</v>
      </c>
      <c r="AM635" s="53" t="e">
        <f>T635-U635-VLOOKUP(C635, Вчера_КовиВак!C:BG, 18, FALSE)</f>
        <v>#N/A</v>
      </c>
      <c r="AN635" s="53" t="e">
        <f>V635-W635-VLOOKUP(C635, Вчера_КовиВак!C:BG, 20, FALSE)</f>
        <v>#N/A</v>
      </c>
      <c r="AO635" s="53" t="e">
        <f>X635-Y635-VLOOKUP(C635, Вчера_КовиВак!C:BG, 22, FALSE)</f>
        <v>#N/A</v>
      </c>
      <c r="AP635" s="53" t="e">
        <f>VLOOKUP(C635, Вчера_КовиВак!C:BG, 24, FALSE)+E635*2-U635-W635-Y635-Z635</f>
        <v>#N/A</v>
      </c>
    </row>
    <row r="636" spans="1:42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IF(ISNA(VLOOKUP(C636,Вчера_КовиВак!C:C, 1, FALSE)),"ошибка",0)</f>
        <v>ошибка</v>
      </c>
      <c r="AD636" s="55"/>
      <c r="AE636" s="53" t="e">
        <f>D636-E636-VLOOKUP(C636, Вчера_КовиВак!C:BG, 2, FALSE)</f>
        <v>#N/A</v>
      </c>
      <c r="AF636" s="53" t="e">
        <f>F636-G636-VLOOKUP(C636, Вчера_КовиВак!C:BG, 4, FALSE)</f>
        <v>#N/A</v>
      </c>
      <c r="AG636" s="53" t="e">
        <f>H636-I636-VLOOKUP(C636, Вчера_КовиВак!C:BG, 6, FALSE)</f>
        <v>#N/A</v>
      </c>
      <c r="AH636" s="53" t="e">
        <f>J636-K636-VLOOKUP(C636, Вчера_КовиВак!C:BG, 8, FALSE)</f>
        <v>#N/A</v>
      </c>
      <c r="AI636" s="53" t="e">
        <f>L636-M636-VLOOKUP(C636, Вчера_КовиВак!C:BG, 10, FALSE)</f>
        <v>#N/A</v>
      </c>
      <c r="AJ636" s="53" t="e">
        <f>N636-O636-VLOOKUP(C636, Вчера_КовиВак!C:BG, 12, FALSE)</f>
        <v>#N/A</v>
      </c>
      <c r="AK636" s="53" t="e">
        <f>P636-Q636-VLOOKUP(C636, Вчера_КовиВак!C:BG, 14, FALSE)</f>
        <v>#N/A</v>
      </c>
      <c r="AL636" s="53" t="e">
        <f>R636-S636-VLOOKUP(C636, Вчера_КовиВак!C:BG, 16, FALSE)</f>
        <v>#N/A</v>
      </c>
      <c r="AM636" s="53" t="e">
        <f>T636-U636-VLOOKUP(C636, Вчера_КовиВак!C:BG, 18, FALSE)</f>
        <v>#N/A</v>
      </c>
      <c r="AN636" s="53" t="e">
        <f>V636-W636-VLOOKUP(C636, Вчера_КовиВак!C:BG, 20, FALSE)</f>
        <v>#N/A</v>
      </c>
      <c r="AO636" s="53" t="e">
        <f>X636-Y636-VLOOKUP(C636, Вчера_КовиВак!C:BG, 22, FALSE)</f>
        <v>#N/A</v>
      </c>
      <c r="AP636" s="53" t="e">
        <f>VLOOKUP(C636, Вчера_КовиВак!C:BG, 24, FALSE)+E636*2-U636-W636-Y636-Z636</f>
        <v>#N/A</v>
      </c>
    </row>
    <row r="637" spans="1:42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IF(ISNA(VLOOKUP(C637,Вчера_КовиВак!C:C, 1, FALSE)),"ошибка",0)</f>
        <v>ошибка</v>
      </c>
      <c r="AD637" s="55"/>
      <c r="AE637" s="53" t="e">
        <f>D637-E637-VLOOKUP(C637, Вчера_КовиВак!C:BG, 2, FALSE)</f>
        <v>#N/A</v>
      </c>
      <c r="AF637" s="53" t="e">
        <f>F637-G637-VLOOKUP(C637, Вчера_КовиВак!C:BG, 4, FALSE)</f>
        <v>#N/A</v>
      </c>
      <c r="AG637" s="53" t="e">
        <f>H637-I637-VLOOKUP(C637, Вчера_КовиВак!C:BG, 6, FALSE)</f>
        <v>#N/A</v>
      </c>
      <c r="AH637" s="53" t="e">
        <f>J637-K637-VLOOKUP(C637, Вчера_КовиВак!C:BG, 8, FALSE)</f>
        <v>#N/A</v>
      </c>
      <c r="AI637" s="53" t="e">
        <f>L637-M637-VLOOKUP(C637, Вчера_КовиВак!C:BG, 10, FALSE)</f>
        <v>#N/A</v>
      </c>
      <c r="AJ637" s="53" t="e">
        <f>N637-O637-VLOOKUP(C637, Вчера_КовиВак!C:BG, 12, FALSE)</f>
        <v>#N/A</v>
      </c>
      <c r="AK637" s="53" t="e">
        <f>P637-Q637-VLOOKUP(C637, Вчера_КовиВак!C:BG, 14, FALSE)</f>
        <v>#N/A</v>
      </c>
      <c r="AL637" s="53" t="e">
        <f>R637-S637-VLOOKUP(C637, Вчера_КовиВак!C:BG, 16, FALSE)</f>
        <v>#N/A</v>
      </c>
      <c r="AM637" s="53" t="e">
        <f>T637-U637-VLOOKUP(C637, Вчера_КовиВак!C:BG, 18, FALSE)</f>
        <v>#N/A</v>
      </c>
      <c r="AN637" s="53" t="e">
        <f>V637-W637-VLOOKUP(C637, Вчера_КовиВак!C:BG, 20, FALSE)</f>
        <v>#N/A</v>
      </c>
      <c r="AO637" s="53" t="e">
        <f>X637-Y637-VLOOKUP(C637, Вчера_КовиВак!C:BG, 22, FALSE)</f>
        <v>#N/A</v>
      </c>
      <c r="AP637" s="53" t="e">
        <f>VLOOKUP(C637, Вчера_КовиВак!C:BG, 24, FALSE)+E637*2-U637-W637-Y637-Z637</f>
        <v>#N/A</v>
      </c>
    </row>
    <row r="638" spans="1:42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IF(ISNA(VLOOKUP(C638,Вчера_КовиВак!C:C, 1, FALSE)),"ошибка",0)</f>
        <v>ошибка</v>
      </c>
      <c r="AD638" s="55"/>
      <c r="AE638" s="53" t="e">
        <f>D638-E638-VLOOKUP(C638, Вчера_КовиВак!C:BG, 2, FALSE)</f>
        <v>#N/A</v>
      </c>
      <c r="AF638" s="53" t="e">
        <f>F638-G638-VLOOKUP(C638, Вчера_КовиВак!C:BG, 4, FALSE)</f>
        <v>#N/A</v>
      </c>
      <c r="AG638" s="53" t="e">
        <f>H638-I638-VLOOKUP(C638, Вчера_КовиВак!C:BG, 6, FALSE)</f>
        <v>#N/A</v>
      </c>
      <c r="AH638" s="53" t="e">
        <f>J638-K638-VLOOKUP(C638, Вчера_КовиВак!C:BG, 8, FALSE)</f>
        <v>#N/A</v>
      </c>
      <c r="AI638" s="53" t="e">
        <f>L638-M638-VLOOKUP(C638, Вчера_КовиВак!C:BG, 10, FALSE)</f>
        <v>#N/A</v>
      </c>
      <c r="AJ638" s="53" t="e">
        <f>N638-O638-VLOOKUP(C638, Вчера_КовиВак!C:BG, 12, FALSE)</f>
        <v>#N/A</v>
      </c>
      <c r="AK638" s="53" t="e">
        <f>P638-Q638-VLOOKUP(C638, Вчера_КовиВак!C:BG, 14, FALSE)</f>
        <v>#N/A</v>
      </c>
      <c r="AL638" s="53" t="e">
        <f>R638-S638-VLOOKUP(C638, Вчера_КовиВак!C:BG, 16, FALSE)</f>
        <v>#N/A</v>
      </c>
      <c r="AM638" s="53" t="e">
        <f>T638-U638-VLOOKUP(C638, Вчера_КовиВак!C:BG, 18, FALSE)</f>
        <v>#N/A</v>
      </c>
      <c r="AN638" s="53" t="e">
        <f>V638-W638-VLOOKUP(C638, Вчера_КовиВак!C:BG, 20, FALSE)</f>
        <v>#N/A</v>
      </c>
      <c r="AO638" s="53" t="e">
        <f>X638-Y638-VLOOKUP(C638, Вчера_КовиВак!C:BG, 22, FALSE)</f>
        <v>#N/A</v>
      </c>
      <c r="AP638" s="53" t="e">
        <f>VLOOKUP(C638, Вчера_КовиВак!C:BG, 24, FALSE)+E638*2-U638-W638-Y638-Z638</f>
        <v>#N/A</v>
      </c>
    </row>
    <row r="639" spans="1:42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IF(ISNA(VLOOKUP(C639,Вчера_КовиВак!C:C, 1, FALSE)),"ошибка",0)</f>
        <v>ошибка</v>
      </c>
      <c r="AD639" s="55"/>
      <c r="AE639" s="53" t="e">
        <f>D639-E639-VLOOKUP(C639, Вчера_КовиВак!C:BG, 2, FALSE)</f>
        <v>#N/A</v>
      </c>
      <c r="AF639" s="53" t="e">
        <f>F639-G639-VLOOKUP(C639, Вчера_КовиВак!C:BG, 4, FALSE)</f>
        <v>#N/A</v>
      </c>
      <c r="AG639" s="53" t="e">
        <f>H639-I639-VLOOKUP(C639, Вчера_КовиВак!C:BG, 6, FALSE)</f>
        <v>#N/A</v>
      </c>
      <c r="AH639" s="53" t="e">
        <f>J639-K639-VLOOKUP(C639, Вчера_КовиВак!C:BG, 8, FALSE)</f>
        <v>#N/A</v>
      </c>
      <c r="AI639" s="53" t="e">
        <f>L639-M639-VLOOKUP(C639, Вчера_КовиВак!C:BG, 10, FALSE)</f>
        <v>#N/A</v>
      </c>
      <c r="AJ639" s="53" t="e">
        <f>N639-O639-VLOOKUP(C639, Вчера_КовиВак!C:BG, 12, FALSE)</f>
        <v>#N/A</v>
      </c>
      <c r="AK639" s="53" t="e">
        <f>P639-Q639-VLOOKUP(C639, Вчера_КовиВак!C:BG, 14, FALSE)</f>
        <v>#N/A</v>
      </c>
      <c r="AL639" s="53" t="e">
        <f>R639-S639-VLOOKUP(C639, Вчера_КовиВак!C:BG, 16, FALSE)</f>
        <v>#N/A</v>
      </c>
      <c r="AM639" s="53" t="e">
        <f>T639-U639-VLOOKUP(C639, Вчера_КовиВак!C:BG, 18, FALSE)</f>
        <v>#N/A</v>
      </c>
      <c r="AN639" s="53" t="e">
        <f>V639-W639-VLOOKUP(C639, Вчера_КовиВак!C:BG, 20, FALSE)</f>
        <v>#N/A</v>
      </c>
      <c r="AO639" s="53" t="e">
        <f>X639-Y639-VLOOKUP(C639, Вчера_КовиВак!C:BG, 22, FALSE)</f>
        <v>#N/A</v>
      </c>
      <c r="AP639" s="53" t="e">
        <f>VLOOKUP(C639, Вчера_КовиВак!C:BG, 24, FALSE)+E639*2-U639-W639-Y639-Z639</f>
        <v>#N/A</v>
      </c>
    </row>
    <row r="640" spans="1:42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IF(ISNA(VLOOKUP(C640,Вчера_КовиВак!C:C, 1, FALSE)),"ошибка",0)</f>
        <v>ошибка</v>
      </c>
      <c r="AD640" s="55"/>
      <c r="AE640" s="53" t="e">
        <f>D640-E640-VLOOKUP(C640, Вчера_КовиВак!C:BG, 2, FALSE)</f>
        <v>#N/A</v>
      </c>
      <c r="AF640" s="53" t="e">
        <f>F640-G640-VLOOKUP(C640, Вчера_КовиВак!C:BG, 4, FALSE)</f>
        <v>#N/A</v>
      </c>
      <c r="AG640" s="53" t="e">
        <f>H640-I640-VLOOKUP(C640, Вчера_КовиВак!C:BG, 6, FALSE)</f>
        <v>#N/A</v>
      </c>
      <c r="AH640" s="53" t="e">
        <f>J640-K640-VLOOKUP(C640, Вчера_КовиВак!C:BG, 8, FALSE)</f>
        <v>#N/A</v>
      </c>
      <c r="AI640" s="53" t="e">
        <f>L640-M640-VLOOKUP(C640, Вчера_КовиВак!C:BG, 10, FALSE)</f>
        <v>#N/A</v>
      </c>
      <c r="AJ640" s="53" t="e">
        <f>N640-O640-VLOOKUP(C640, Вчера_КовиВак!C:BG, 12, FALSE)</f>
        <v>#N/A</v>
      </c>
      <c r="AK640" s="53" t="e">
        <f>P640-Q640-VLOOKUP(C640, Вчера_КовиВак!C:BG, 14, FALSE)</f>
        <v>#N/A</v>
      </c>
      <c r="AL640" s="53" t="e">
        <f>R640-S640-VLOOKUP(C640, Вчера_КовиВак!C:BG, 16, FALSE)</f>
        <v>#N/A</v>
      </c>
      <c r="AM640" s="53" t="e">
        <f>T640-U640-VLOOKUP(C640, Вчера_КовиВак!C:BG, 18, FALSE)</f>
        <v>#N/A</v>
      </c>
      <c r="AN640" s="53" t="e">
        <f>V640-W640-VLOOKUP(C640, Вчера_КовиВак!C:BG, 20, FALSE)</f>
        <v>#N/A</v>
      </c>
      <c r="AO640" s="53" t="e">
        <f>X640-Y640-VLOOKUP(C640, Вчера_КовиВак!C:BG, 22, FALSE)</f>
        <v>#N/A</v>
      </c>
      <c r="AP640" s="53" t="e">
        <f>VLOOKUP(C640, Вчера_КовиВак!C:BG, 24, FALSE)+E640*2-U640-W640-Y640-Z640</f>
        <v>#N/A</v>
      </c>
    </row>
    <row r="641" spans="1:42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IF(ISNA(VLOOKUP(C641,Вчера_КовиВак!C:C, 1, FALSE)),"ошибка",0)</f>
        <v>ошибка</v>
      </c>
      <c r="AD641" s="55"/>
      <c r="AE641" s="53" t="e">
        <f>D641-E641-VLOOKUP(C641, Вчера_КовиВак!C:BG, 2, FALSE)</f>
        <v>#N/A</v>
      </c>
      <c r="AF641" s="53" t="e">
        <f>F641-G641-VLOOKUP(C641, Вчера_КовиВак!C:BG, 4, FALSE)</f>
        <v>#N/A</v>
      </c>
      <c r="AG641" s="53" t="e">
        <f>H641-I641-VLOOKUP(C641, Вчера_КовиВак!C:BG, 6, FALSE)</f>
        <v>#N/A</v>
      </c>
      <c r="AH641" s="53" t="e">
        <f>J641-K641-VLOOKUP(C641, Вчера_КовиВак!C:BG, 8, FALSE)</f>
        <v>#N/A</v>
      </c>
      <c r="AI641" s="53" t="e">
        <f>L641-M641-VLOOKUP(C641, Вчера_КовиВак!C:BG, 10, FALSE)</f>
        <v>#N/A</v>
      </c>
      <c r="AJ641" s="53" t="e">
        <f>N641-O641-VLOOKUP(C641, Вчера_КовиВак!C:BG, 12, FALSE)</f>
        <v>#N/A</v>
      </c>
      <c r="AK641" s="53" t="e">
        <f>P641-Q641-VLOOKUP(C641, Вчера_КовиВак!C:BG, 14, FALSE)</f>
        <v>#N/A</v>
      </c>
      <c r="AL641" s="53" t="e">
        <f>R641-S641-VLOOKUP(C641, Вчера_КовиВак!C:BG, 16, FALSE)</f>
        <v>#N/A</v>
      </c>
      <c r="AM641" s="53" t="e">
        <f>T641-U641-VLOOKUP(C641, Вчера_КовиВак!C:BG, 18, FALSE)</f>
        <v>#N/A</v>
      </c>
      <c r="AN641" s="53" t="e">
        <f>V641-W641-VLOOKUP(C641, Вчера_КовиВак!C:BG, 20, FALSE)</f>
        <v>#N/A</v>
      </c>
      <c r="AO641" s="53" t="e">
        <f>X641-Y641-VLOOKUP(C641, Вчера_КовиВак!C:BG, 22, FALSE)</f>
        <v>#N/A</v>
      </c>
      <c r="AP641" s="53" t="e">
        <f>VLOOKUP(C641, Вчера_КовиВак!C:BG, 24, FALSE)+E641*2-U641-W641-Y641-Z641</f>
        <v>#N/A</v>
      </c>
    </row>
    <row r="642" spans="1:42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IF(ISNA(VLOOKUP(C642,Вчера_КовиВак!C:C, 1, FALSE)),"ошибка",0)</f>
        <v>ошибка</v>
      </c>
      <c r="AD642" s="55"/>
      <c r="AE642" s="53" t="e">
        <f>D642-E642-VLOOKUP(C642, Вчера_КовиВак!C:BG, 2, FALSE)</f>
        <v>#N/A</v>
      </c>
      <c r="AF642" s="53" t="e">
        <f>F642-G642-VLOOKUP(C642, Вчера_КовиВак!C:BG, 4, FALSE)</f>
        <v>#N/A</v>
      </c>
      <c r="AG642" s="53" t="e">
        <f>H642-I642-VLOOKUP(C642, Вчера_КовиВак!C:BG, 6, FALSE)</f>
        <v>#N/A</v>
      </c>
      <c r="AH642" s="53" t="e">
        <f>J642-K642-VLOOKUP(C642, Вчера_КовиВак!C:BG, 8, FALSE)</f>
        <v>#N/A</v>
      </c>
      <c r="AI642" s="53" t="e">
        <f>L642-M642-VLOOKUP(C642, Вчера_КовиВак!C:BG, 10, FALSE)</f>
        <v>#N/A</v>
      </c>
      <c r="AJ642" s="53" t="e">
        <f>N642-O642-VLOOKUP(C642, Вчера_КовиВак!C:BG, 12, FALSE)</f>
        <v>#N/A</v>
      </c>
      <c r="AK642" s="53" t="e">
        <f>P642-Q642-VLOOKUP(C642, Вчера_КовиВак!C:BG, 14, FALSE)</f>
        <v>#N/A</v>
      </c>
      <c r="AL642" s="53" t="e">
        <f>R642-S642-VLOOKUP(C642, Вчера_КовиВак!C:BG, 16, FALSE)</f>
        <v>#N/A</v>
      </c>
      <c r="AM642" s="53" t="e">
        <f>T642-U642-VLOOKUP(C642, Вчера_КовиВак!C:BG, 18, FALSE)</f>
        <v>#N/A</v>
      </c>
      <c r="AN642" s="53" t="e">
        <f>V642-W642-VLOOKUP(C642, Вчера_КовиВак!C:BG, 20, FALSE)</f>
        <v>#N/A</v>
      </c>
      <c r="AO642" s="53" t="e">
        <f>X642-Y642-VLOOKUP(C642, Вчера_КовиВак!C:BG, 22, FALSE)</f>
        <v>#N/A</v>
      </c>
      <c r="AP642" s="53" t="e">
        <f>VLOOKUP(C642, Вчера_КовиВак!C:BG, 24, FALSE)+E642*2-U642-W642-Y642-Z642</f>
        <v>#N/A</v>
      </c>
    </row>
    <row r="643" spans="1:42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IF(ISNA(VLOOKUP(C643,Вчера_КовиВак!C:C, 1, FALSE)),"ошибка",0)</f>
        <v>ошибка</v>
      </c>
      <c r="AD643" s="55"/>
      <c r="AE643" s="53" t="e">
        <f>D643-E643-VLOOKUP(C643, Вчера_КовиВак!C:BG, 2, FALSE)</f>
        <v>#N/A</v>
      </c>
      <c r="AF643" s="53" t="e">
        <f>F643-G643-VLOOKUP(C643, Вчера_КовиВак!C:BG, 4, FALSE)</f>
        <v>#N/A</v>
      </c>
      <c r="AG643" s="53" t="e">
        <f>H643-I643-VLOOKUP(C643, Вчера_КовиВак!C:BG, 6, FALSE)</f>
        <v>#N/A</v>
      </c>
      <c r="AH643" s="53" t="e">
        <f>J643-K643-VLOOKUP(C643, Вчера_КовиВак!C:BG, 8, FALSE)</f>
        <v>#N/A</v>
      </c>
      <c r="AI643" s="53" t="e">
        <f>L643-M643-VLOOKUP(C643, Вчера_КовиВак!C:BG, 10, FALSE)</f>
        <v>#N/A</v>
      </c>
      <c r="AJ643" s="53" t="e">
        <f>N643-O643-VLOOKUP(C643, Вчера_КовиВак!C:BG, 12, FALSE)</f>
        <v>#N/A</v>
      </c>
      <c r="AK643" s="53" t="e">
        <f>P643-Q643-VLOOKUP(C643, Вчера_КовиВак!C:BG, 14, FALSE)</f>
        <v>#N/A</v>
      </c>
      <c r="AL643" s="53" t="e">
        <f>R643-S643-VLOOKUP(C643, Вчера_КовиВак!C:BG, 16, FALSE)</f>
        <v>#N/A</v>
      </c>
      <c r="AM643" s="53" t="e">
        <f>T643-U643-VLOOKUP(C643, Вчера_КовиВак!C:BG, 18, FALSE)</f>
        <v>#N/A</v>
      </c>
      <c r="AN643" s="53" t="e">
        <f>V643-W643-VLOOKUP(C643, Вчера_КовиВак!C:BG, 20, FALSE)</f>
        <v>#N/A</v>
      </c>
      <c r="AO643" s="53" t="e">
        <f>X643-Y643-VLOOKUP(C643, Вчера_КовиВак!C:BG, 22, FALSE)</f>
        <v>#N/A</v>
      </c>
      <c r="AP643" s="53" t="e">
        <f>VLOOKUP(C643, Вчера_КовиВак!C:BG, 24, FALSE)+E643*2-U643-W643-Y643-Z643</f>
        <v>#N/A</v>
      </c>
    </row>
    <row r="644" spans="1:42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IF(ISNA(VLOOKUP(C644,Вчера_КовиВак!C:C, 1, FALSE)),"ошибка",0)</f>
        <v>ошибка</v>
      </c>
      <c r="AD644" s="55"/>
      <c r="AE644" s="53" t="e">
        <f>D644-E644-VLOOKUP(C644, Вчера_КовиВак!C:BG, 2, FALSE)</f>
        <v>#N/A</v>
      </c>
      <c r="AF644" s="53" t="e">
        <f>F644-G644-VLOOKUP(C644, Вчера_КовиВак!C:BG, 4, FALSE)</f>
        <v>#N/A</v>
      </c>
      <c r="AG644" s="53" t="e">
        <f>H644-I644-VLOOKUP(C644, Вчера_КовиВак!C:BG, 6, FALSE)</f>
        <v>#N/A</v>
      </c>
      <c r="AH644" s="53" t="e">
        <f>J644-K644-VLOOKUP(C644, Вчера_КовиВак!C:BG, 8, FALSE)</f>
        <v>#N/A</v>
      </c>
      <c r="AI644" s="53" t="e">
        <f>L644-M644-VLOOKUP(C644, Вчера_КовиВак!C:BG, 10, FALSE)</f>
        <v>#N/A</v>
      </c>
      <c r="AJ644" s="53" t="e">
        <f>N644-O644-VLOOKUP(C644, Вчера_КовиВак!C:BG, 12, FALSE)</f>
        <v>#N/A</v>
      </c>
      <c r="AK644" s="53" t="e">
        <f>P644-Q644-VLOOKUP(C644, Вчера_КовиВак!C:BG, 14, FALSE)</f>
        <v>#N/A</v>
      </c>
      <c r="AL644" s="53" t="e">
        <f>R644-S644-VLOOKUP(C644, Вчера_КовиВак!C:BG, 16, FALSE)</f>
        <v>#N/A</v>
      </c>
      <c r="AM644" s="53" t="e">
        <f>T644-U644-VLOOKUP(C644, Вчера_КовиВак!C:BG, 18, FALSE)</f>
        <v>#N/A</v>
      </c>
      <c r="AN644" s="53" t="e">
        <f>V644-W644-VLOOKUP(C644, Вчера_КовиВак!C:BG, 20, FALSE)</f>
        <v>#N/A</v>
      </c>
      <c r="AO644" s="53" t="e">
        <f>X644-Y644-VLOOKUP(C644, Вчера_КовиВак!C:BG, 22, FALSE)</f>
        <v>#N/A</v>
      </c>
      <c r="AP644" s="53" t="e">
        <f>VLOOKUP(C644, Вчера_КовиВак!C:BG, 24, FALSE)+E644*2-U644-W644-Y644-Z644</f>
        <v>#N/A</v>
      </c>
    </row>
    <row r="645" spans="1:42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IF(ISNA(VLOOKUP(C645,Вчера_КовиВак!C:C, 1, FALSE)),"ошибка",0)</f>
        <v>ошибка</v>
      </c>
      <c r="AD645" s="55"/>
      <c r="AE645" s="53" t="e">
        <f>D645-E645-VLOOKUP(C645, Вчера_КовиВак!C:BG, 2, FALSE)</f>
        <v>#N/A</v>
      </c>
      <c r="AF645" s="53" t="e">
        <f>F645-G645-VLOOKUP(C645, Вчера_КовиВак!C:BG, 4, FALSE)</f>
        <v>#N/A</v>
      </c>
      <c r="AG645" s="53" t="e">
        <f>H645-I645-VLOOKUP(C645, Вчера_КовиВак!C:BG, 6, FALSE)</f>
        <v>#N/A</v>
      </c>
      <c r="AH645" s="53" t="e">
        <f>J645-K645-VLOOKUP(C645, Вчера_КовиВак!C:BG, 8, FALSE)</f>
        <v>#N/A</v>
      </c>
      <c r="AI645" s="53" t="e">
        <f>L645-M645-VLOOKUP(C645, Вчера_КовиВак!C:BG, 10, FALSE)</f>
        <v>#N/A</v>
      </c>
      <c r="AJ645" s="53" t="e">
        <f>N645-O645-VLOOKUP(C645, Вчера_КовиВак!C:BG, 12, FALSE)</f>
        <v>#N/A</v>
      </c>
      <c r="AK645" s="53" t="e">
        <f>P645-Q645-VLOOKUP(C645, Вчера_КовиВак!C:BG, 14, FALSE)</f>
        <v>#N/A</v>
      </c>
      <c r="AL645" s="53" t="e">
        <f>R645-S645-VLOOKUP(C645, Вчера_КовиВак!C:BG, 16, FALSE)</f>
        <v>#N/A</v>
      </c>
      <c r="AM645" s="53" t="e">
        <f>T645-U645-VLOOKUP(C645, Вчера_КовиВак!C:BG, 18, FALSE)</f>
        <v>#N/A</v>
      </c>
      <c r="AN645" s="53" t="e">
        <f>V645-W645-VLOOKUP(C645, Вчера_КовиВак!C:BG, 20, FALSE)</f>
        <v>#N/A</v>
      </c>
      <c r="AO645" s="53" t="e">
        <f>X645-Y645-VLOOKUP(C645, Вчера_КовиВак!C:BG, 22, FALSE)</f>
        <v>#N/A</v>
      </c>
      <c r="AP645" s="53" t="e">
        <f>VLOOKUP(C645, Вчера_КовиВак!C:BG, 24, FALSE)+E645*2-U645-W645-Y645-Z645</f>
        <v>#N/A</v>
      </c>
    </row>
    <row r="646" spans="1:42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IF(ISNA(VLOOKUP(C646,Вчера_КовиВак!C:C, 1, FALSE)),"ошибка",0)</f>
        <v>ошибка</v>
      </c>
      <c r="AD646" s="55"/>
      <c r="AE646" s="53" t="e">
        <f>D646-E646-VLOOKUP(C646, Вчера_КовиВак!C:BG, 2, FALSE)</f>
        <v>#N/A</v>
      </c>
      <c r="AF646" s="53" t="e">
        <f>F646-G646-VLOOKUP(C646, Вчера_КовиВак!C:BG, 4, FALSE)</f>
        <v>#N/A</v>
      </c>
      <c r="AG646" s="53" t="e">
        <f>H646-I646-VLOOKUP(C646, Вчера_КовиВак!C:BG, 6, FALSE)</f>
        <v>#N/A</v>
      </c>
      <c r="AH646" s="53" t="e">
        <f>J646-K646-VLOOKUP(C646, Вчера_КовиВак!C:BG, 8, FALSE)</f>
        <v>#N/A</v>
      </c>
      <c r="AI646" s="53" t="e">
        <f>L646-M646-VLOOKUP(C646, Вчера_КовиВак!C:BG, 10, FALSE)</f>
        <v>#N/A</v>
      </c>
      <c r="AJ646" s="53" t="e">
        <f>N646-O646-VLOOKUP(C646, Вчера_КовиВак!C:BG, 12, FALSE)</f>
        <v>#N/A</v>
      </c>
      <c r="AK646" s="53" t="e">
        <f>P646-Q646-VLOOKUP(C646, Вчера_КовиВак!C:BG, 14, FALSE)</f>
        <v>#N/A</v>
      </c>
      <c r="AL646" s="53" t="e">
        <f>R646-S646-VLOOKUP(C646, Вчера_КовиВак!C:BG, 16, FALSE)</f>
        <v>#N/A</v>
      </c>
      <c r="AM646" s="53" t="e">
        <f>T646-U646-VLOOKUP(C646, Вчера_КовиВак!C:BG, 18, FALSE)</f>
        <v>#N/A</v>
      </c>
      <c r="AN646" s="53" t="e">
        <f>V646-W646-VLOOKUP(C646, Вчера_КовиВак!C:BG, 20, FALSE)</f>
        <v>#N/A</v>
      </c>
      <c r="AO646" s="53" t="e">
        <f>X646-Y646-VLOOKUP(C646, Вчера_КовиВак!C:BG, 22, FALSE)</f>
        <v>#N/A</v>
      </c>
      <c r="AP646" s="53" t="e">
        <f>VLOOKUP(C646, Вчера_КовиВак!C:BG, 24, FALSE)+E646*2-U646-W646-Y646-Z646</f>
        <v>#N/A</v>
      </c>
    </row>
    <row r="647" spans="1:42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IF(ISNA(VLOOKUP(C647,Вчера_КовиВак!C:C, 1, FALSE)),"ошибка",0)</f>
        <v>ошибка</v>
      </c>
      <c r="AD647" s="55"/>
      <c r="AE647" s="53" t="e">
        <f>D647-E647-VLOOKUP(C647, Вчера_КовиВак!C:BG, 2, FALSE)</f>
        <v>#N/A</v>
      </c>
      <c r="AF647" s="53" t="e">
        <f>F647-G647-VLOOKUP(C647, Вчера_КовиВак!C:BG, 4, FALSE)</f>
        <v>#N/A</v>
      </c>
      <c r="AG647" s="53" t="e">
        <f>H647-I647-VLOOKUP(C647, Вчера_КовиВак!C:BG, 6, FALSE)</f>
        <v>#N/A</v>
      </c>
      <c r="AH647" s="53" t="e">
        <f>J647-K647-VLOOKUP(C647, Вчера_КовиВак!C:BG, 8, FALSE)</f>
        <v>#N/A</v>
      </c>
      <c r="AI647" s="53" t="e">
        <f>L647-M647-VLOOKUP(C647, Вчера_КовиВак!C:BG, 10, FALSE)</f>
        <v>#N/A</v>
      </c>
      <c r="AJ647" s="53" t="e">
        <f>N647-O647-VLOOKUP(C647, Вчера_КовиВак!C:BG, 12, FALSE)</f>
        <v>#N/A</v>
      </c>
      <c r="AK647" s="53" t="e">
        <f>P647-Q647-VLOOKUP(C647, Вчера_КовиВак!C:BG, 14, FALSE)</f>
        <v>#N/A</v>
      </c>
      <c r="AL647" s="53" t="e">
        <f>R647-S647-VLOOKUP(C647, Вчера_КовиВак!C:BG, 16, FALSE)</f>
        <v>#N/A</v>
      </c>
      <c r="AM647" s="53" t="e">
        <f>T647-U647-VLOOKUP(C647, Вчера_КовиВак!C:BG, 18, FALSE)</f>
        <v>#N/A</v>
      </c>
      <c r="AN647" s="53" t="e">
        <f>V647-W647-VLOOKUP(C647, Вчера_КовиВак!C:BG, 20, FALSE)</f>
        <v>#N/A</v>
      </c>
      <c r="AO647" s="53" t="e">
        <f>X647-Y647-VLOOKUP(C647, Вчера_КовиВак!C:BG, 22, FALSE)</f>
        <v>#N/A</v>
      </c>
      <c r="AP647" s="53" t="e">
        <f>VLOOKUP(C647, Вчера_КовиВак!C:BG, 24, FALSE)+E647*2-U647-W647-Y647-Z647</f>
        <v>#N/A</v>
      </c>
    </row>
    <row r="648" spans="1:42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IF(ISNA(VLOOKUP(C648,Вчера_КовиВак!C:C, 1, FALSE)),"ошибка",0)</f>
        <v>ошибка</v>
      </c>
      <c r="AD648" s="55"/>
      <c r="AE648" s="53" t="e">
        <f>D648-E648-VLOOKUP(C648, Вчера_КовиВак!C:BG, 2, FALSE)</f>
        <v>#N/A</v>
      </c>
      <c r="AF648" s="53" t="e">
        <f>F648-G648-VLOOKUP(C648, Вчера_КовиВак!C:BG, 4, FALSE)</f>
        <v>#N/A</v>
      </c>
      <c r="AG648" s="53" t="e">
        <f>H648-I648-VLOOKUP(C648, Вчера_КовиВак!C:BG, 6, FALSE)</f>
        <v>#N/A</v>
      </c>
      <c r="AH648" s="53" t="e">
        <f>J648-K648-VLOOKUP(C648, Вчера_КовиВак!C:BG, 8, FALSE)</f>
        <v>#N/A</v>
      </c>
      <c r="AI648" s="53" t="e">
        <f>L648-M648-VLOOKUP(C648, Вчера_КовиВак!C:BG, 10, FALSE)</f>
        <v>#N/A</v>
      </c>
      <c r="AJ648" s="53" t="e">
        <f>N648-O648-VLOOKUP(C648, Вчера_КовиВак!C:BG, 12, FALSE)</f>
        <v>#N/A</v>
      </c>
      <c r="AK648" s="53" t="e">
        <f>P648-Q648-VLOOKUP(C648, Вчера_КовиВак!C:BG, 14, FALSE)</f>
        <v>#N/A</v>
      </c>
      <c r="AL648" s="53" t="e">
        <f>R648-S648-VLOOKUP(C648, Вчера_КовиВак!C:BG, 16, FALSE)</f>
        <v>#N/A</v>
      </c>
      <c r="AM648" s="53" t="e">
        <f>T648-U648-VLOOKUP(C648, Вчера_КовиВак!C:BG, 18, FALSE)</f>
        <v>#N/A</v>
      </c>
      <c r="AN648" s="53" t="e">
        <f>V648-W648-VLOOKUP(C648, Вчера_КовиВак!C:BG, 20, FALSE)</f>
        <v>#N/A</v>
      </c>
      <c r="AO648" s="53" t="e">
        <f>X648-Y648-VLOOKUP(C648, Вчера_КовиВак!C:BG, 22, FALSE)</f>
        <v>#N/A</v>
      </c>
      <c r="AP648" s="53" t="e">
        <f>VLOOKUP(C648, Вчера_КовиВак!C:BG, 24, FALSE)+E648*2-U648-W648-Y648-Z648</f>
        <v>#N/A</v>
      </c>
    </row>
    <row r="649" spans="1:42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IF(ISNA(VLOOKUP(C649,Вчера_КовиВак!C:C, 1, FALSE)),"ошибка",0)</f>
        <v>ошибка</v>
      </c>
      <c r="AD649" s="55"/>
      <c r="AE649" s="53" t="e">
        <f>D649-E649-VLOOKUP(C649, Вчера_КовиВак!C:BG, 2, FALSE)</f>
        <v>#N/A</v>
      </c>
      <c r="AF649" s="53" t="e">
        <f>F649-G649-VLOOKUP(C649, Вчера_КовиВак!C:BG, 4, FALSE)</f>
        <v>#N/A</v>
      </c>
      <c r="AG649" s="53" t="e">
        <f>H649-I649-VLOOKUP(C649, Вчера_КовиВак!C:BG, 6, FALSE)</f>
        <v>#N/A</v>
      </c>
      <c r="AH649" s="53" t="e">
        <f>J649-K649-VLOOKUP(C649, Вчера_КовиВак!C:BG, 8, FALSE)</f>
        <v>#N/A</v>
      </c>
      <c r="AI649" s="53" t="e">
        <f>L649-M649-VLOOKUP(C649, Вчера_КовиВак!C:BG, 10, FALSE)</f>
        <v>#N/A</v>
      </c>
      <c r="AJ649" s="53" t="e">
        <f>N649-O649-VLOOKUP(C649, Вчера_КовиВак!C:BG, 12, FALSE)</f>
        <v>#N/A</v>
      </c>
      <c r="AK649" s="53" t="e">
        <f>P649-Q649-VLOOKUP(C649, Вчера_КовиВак!C:BG, 14, FALSE)</f>
        <v>#N/A</v>
      </c>
      <c r="AL649" s="53" t="e">
        <f>R649-S649-VLOOKUP(C649, Вчера_КовиВак!C:BG, 16, FALSE)</f>
        <v>#N/A</v>
      </c>
      <c r="AM649" s="53" t="e">
        <f>T649-U649-VLOOKUP(C649, Вчера_КовиВак!C:BG, 18, FALSE)</f>
        <v>#N/A</v>
      </c>
      <c r="AN649" s="53" t="e">
        <f>V649-W649-VLOOKUP(C649, Вчера_КовиВак!C:BG, 20, FALSE)</f>
        <v>#N/A</v>
      </c>
      <c r="AO649" s="53" t="e">
        <f>X649-Y649-VLOOKUP(C649, Вчера_КовиВак!C:BG, 22, FALSE)</f>
        <v>#N/A</v>
      </c>
      <c r="AP649" s="53" t="e">
        <f>VLOOKUP(C649, Вчера_КовиВак!C:BG, 24, FALSE)+E649*2-U649-W649-Y649-Z649</f>
        <v>#N/A</v>
      </c>
    </row>
    <row r="650" spans="1:42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IF(ISNA(VLOOKUP(C650,Вчера_КовиВак!C:C, 1, FALSE)),"ошибка",0)</f>
        <v>ошибка</v>
      </c>
      <c r="AD650" s="55"/>
      <c r="AE650" s="53" t="e">
        <f>D650-E650-VLOOKUP(C650, Вчера_КовиВак!C:BG, 2, FALSE)</f>
        <v>#N/A</v>
      </c>
      <c r="AF650" s="53" t="e">
        <f>F650-G650-VLOOKUP(C650, Вчера_КовиВак!C:BG, 4, FALSE)</f>
        <v>#N/A</v>
      </c>
      <c r="AG650" s="53" t="e">
        <f>H650-I650-VLOOKUP(C650, Вчера_КовиВак!C:BG, 6, FALSE)</f>
        <v>#N/A</v>
      </c>
      <c r="AH650" s="53" t="e">
        <f>J650-K650-VLOOKUP(C650, Вчера_КовиВак!C:BG, 8, FALSE)</f>
        <v>#N/A</v>
      </c>
      <c r="AI650" s="53" t="e">
        <f>L650-M650-VLOOKUP(C650, Вчера_КовиВак!C:BG, 10, FALSE)</f>
        <v>#N/A</v>
      </c>
      <c r="AJ650" s="53" t="e">
        <f>N650-O650-VLOOKUP(C650, Вчера_КовиВак!C:BG, 12, FALSE)</f>
        <v>#N/A</v>
      </c>
      <c r="AK650" s="53" t="e">
        <f>P650-Q650-VLOOKUP(C650, Вчера_КовиВак!C:BG, 14, FALSE)</f>
        <v>#N/A</v>
      </c>
      <c r="AL650" s="53" t="e">
        <f>R650-S650-VLOOKUP(C650, Вчера_КовиВак!C:BG, 16, FALSE)</f>
        <v>#N/A</v>
      </c>
      <c r="AM650" s="53" t="e">
        <f>T650-U650-VLOOKUP(C650, Вчера_КовиВак!C:BG, 18, FALSE)</f>
        <v>#N/A</v>
      </c>
      <c r="AN650" s="53" t="e">
        <f>V650-W650-VLOOKUP(C650, Вчера_КовиВак!C:BG, 20, FALSE)</f>
        <v>#N/A</v>
      </c>
      <c r="AO650" s="53" t="e">
        <f>X650-Y650-VLOOKUP(C650, Вчера_КовиВак!C:BG, 22, FALSE)</f>
        <v>#N/A</v>
      </c>
      <c r="AP650" s="53" t="e">
        <f>VLOOKUP(C650, Вчера_КовиВак!C:BG, 24, FALSE)+E650*2-U650-W650-Y650-Z650</f>
        <v>#N/A</v>
      </c>
    </row>
    <row r="651" spans="1:42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IF(ISNA(VLOOKUP(C651,Вчера_КовиВак!C:C, 1, FALSE)),"ошибка",0)</f>
        <v>ошибка</v>
      </c>
      <c r="AD651" s="55"/>
      <c r="AE651" s="53" t="e">
        <f>D651-E651-VLOOKUP(C651, Вчера_КовиВак!C:BG, 2, FALSE)</f>
        <v>#N/A</v>
      </c>
      <c r="AF651" s="53" t="e">
        <f>F651-G651-VLOOKUP(C651, Вчера_КовиВак!C:BG, 4, FALSE)</f>
        <v>#N/A</v>
      </c>
      <c r="AG651" s="53" t="e">
        <f>H651-I651-VLOOKUP(C651, Вчера_КовиВак!C:BG, 6, FALSE)</f>
        <v>#N/A</v>
      </c>
      <c r="AH651" s="53" t="e">
        <f>J651-K651-VLOOKUP(C651, Вчера_КовиВак!C:BG, 8, FALSE)</f>
        <v>#N/A</v>
      </c>
      <c r="AI651" s="53" t="e">
        <f>L651-M651-VLOOKUP(C651, Вчера_КовиВак!C:BG, 10, FALSE)</f>
        <v>#N/A</v>
      </c>
      <c r="AJ651" s="53" t="e">
        <f>N651-O651-VLOOKUP(C651, Вчера_КовиВак!C:BG, 12, FALSE)</f>
        <v>#N/A</v>
      </c>
      <c r="AK651" s="53" t="e">
        <f>P651-Q651-VLOOKUP(C651, Вчера_КовиВак!C:BG, 14, FALSE)</f>
        <v>#N/A</v>
      </c>
      <c r="AL651" s="53" t="e">
        <f>R651-S651-VLOOKUP(C651, Вчера_КовиВак!C:BG, 16, FALSE)</f>
        <v>#N/A</v>
      </c>
      <c r="AM651" s="53" t="e">
        <f>T651-U651-VLOOKUP(C651, Вчера_КовиВак!C:BG, 18, FALSE)</f>
        <v>#N/A</v>
      </c>
      <c r="AN651" s="53" t="e">
        <f>V651-W651-VLOOKUP(C651, Вчера_КовиВак!C:BG, 20, FALSE)</f>
        <v>#N/A</v>
      </c>
      <c r="AO651" s="53" t="e">
        <f>X651-Y651-VLOOKUP(C651, Вчера_КовиВак!C:BG, 22, FALSE)</f>
        <v>#N/A</v>
      </c>
      <c r="AP651" s="53" t="e">
        <f>VLOOKUP(C651, Вчера_КовиВак!C:BG, 24, FALSE)+E651*2-U651-W651-Y651-Z651</f>
        <v>#N/A</v>
      </c>
    </row>
    <row r="652" spans="1:42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IF(ISNA(VLOOKUP(C652,Вчера_КовиВак!C:C, 1, FALSE)),"ошибка",0)</f>
        <v>ошибка</v>
      </c>
      <c r="AD652" s="55"/>
      <c r="AE652" s="53" t="e">
        <f>D652-E652-VLOOKUP(C652, Вчера_КовиВак!C:BG, 2, FALSE)</f>
        <v>#N/A</v>
      </c>
      <c r="AF652" s="53" t="e">
        <f>F652-G652-VLOOKUP(C652, Вчера_КовиВак!C:BG, 4, FALSE)</f>
        <v>#N/A</v>
      </c>
      <c r="AG652" s="53" t="e">
        <f>H652-I652-VLOOKUP(C652, Вчера_КовиВак!C:BG, 6, FALSE)</f>
        <v>#N/A</v>
      </c>
      <c r="AH652" s="53" t="e">
        <f>J652-K652-VLOOKUP(C652, Вчера_КовиВак!C:BG, 8, FALSE)</f>
        <v>#N/A</v>
      </c>
      <c r="AI652" s="53" t="e">
        <f>L652-M652-VLOOKUP(C652, Вчера_КовиВак!C:BG, 10, FALSE)</f>
        <v>#N/A</v>
      </c>
      <c r="AJ652" s="53" t="e">
        <f>N652-O652-VLOOKUP(C652, Вчера_КовиВак!C:BG, 12, FALSE)</f>
        <v>#N/A</v>
      </c>
      <c r="AK652" s="53" t="e">
        <f>P652-Q652-VLOOKUP(C652, Вчера_КовиВак!C:BG, 14, FALSE)</f>
        <v>#N/A</v>
      </c>
      <c r="AL652" s="53" t="e">
        <f>R652-S652-VLOOKUP(C652, Вчера_КовиВак!C:BG, 16, FALSE)</f>
        <v>#N/A</v>
      </c>
      <c r="AM652" s="53" t="e">
        <f>T652-U652-VLOOKUP(C652, Вчера_КовиВак!C:BG, 18, FALSE)</f>
        <v>#N/A</v>
      </c>
      <c r="AN652" s="53" t="e">
        <f>V652-W652-VLOOKUP(C652, Вчера_КовиВак!C:BG, 20, FALSE)</f>
        <v>#N/A</v>
      </c>
      <c r="AO652" s="53" t="e">
        <f>X652-Y652-VLOOKUP(C652, Вчера_КовиВак!C:BG, 22, FALSE)</f>
        <v>#N/A</v>
      </c>
      <c r="AP652" s="53" t="e">
        <f>VLOOKUP(C652, Вчера_КовиВак!C:BG, 24, FALSE)+E652*2-U652-W652-Y652-Z652</f>
        <v>#N/A</v>
      </c>
    </row>
    <row r="653" spans="1:42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IF(ISNA(VLOOKUP(C653,Вчера_КовиВак!C:C, 1, FALSE)),"ошибка",0)</f>
        <v>ошибка</v>
      </c>
      <c r="AD653" s="55"/>
      <c r="AE653" s="53" t="e">
        <f>D653-E653-VLOOKUP(C653, Вчера_КовиВак!C:BG, 2, FALSE)</f>
        <v>#N/A</v>
      </c>
      <c r="AF653" s="53" t="e">
        <f>F653-G653-VLOOKUP(C653, Вчера_КовиВак!C:BG, 4, FALSE)</f>
        <v>#N/A</v>
      </c>
      <c r="AG653" s="53" t="e">
        <f>H653-I653-VLOOKUP(C653, Вчера_КовиВак!C:BG, 6, FALSE)</f>
        <v>#N/A</v>
      </c>
      <c r="AH653" s="53" t="e">
        <f>J653-K653-VLOOKUP(C653, Вчера_КовиВак!C:BG, 8, FALSE)</f>
        <v>#N/A</v>
      </c>
      <c r="AI653" s="53" t="e">
        <f>L653-M653-VLOOKUP(C653, Вчера_КовиВак!C:BG, 10, FALSE)</f>
        <v>#N/A</v>
      </c>
      <c r="AJ653" s="53" t="e">
        <f>N653-O653-VLOOKUP(C653, Вчера_КовиВак!C:BG, 12, FALSE)</f>
        <v>#N/A</v>
      </c>
      <c r="AK653" s="53" t="e">
        <f>P653-Q653-VLOOKUP(C653, Вчера_КовиВак!C:BG, 14, FALSE)</f>
        <v>#N/A</v>
      </c>
      <c r="AL653" s="53" t="e">
        <f>R653-S653-VLOOKUP(C653, Вчера_КовиВак!C:BG, 16, FALSE)</f>
        <v>#N/A</v>
      </c>
      <c r="AM653" s="53" t="e">
        <f>T653-U653-VLOOKUP(C653, Вчера_КовиВак!C:BG, 18, FALSE)</f>
        <v>#N/A</v>
      </c>
      <c r="AN653" s="53" t="e">
        <f>V653-W653-VLOOKUP(C653, Вчера_КовиВак!C:BG, 20, FALSE)</f>
        <v>#N/A</v>
      </c>
      <c r="AO653" s="53" t="e">
        <f>X653-Y653-VLOOKUP(C653, Вчера_КовиВак!C:BG, 22, FALSE)</f>
        <v>#N/A</v>
      </c>
      <c r="AP653" s="53" t="e">
        <f>VLOOKUP(C653, Вчера_КовиВак!C:BG, 24, FALSE)+E653*2-U653-W653-Y653-Z653</f>
        <v>#N/A</v>
      </c>
    </row>
    <row r="654" spans="1:42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IF(ISNA(VLOOKUP(C654,Вчера_КовиВак!C:C, 1, FALSE)),"ошибка",0)</f>
        <v>ошибка</v>
      </c>
      <c r="AD654" s="55"/>
      <c r="AE654" s="53" t="e">
        <f>D654-E654-VLOOKUP(C654, Вчера_КовиВак!C:BG, 2, FALSE)</f>
        <v>#N/A</v>
      </c>
      <c r="AF654" s="53" t="e">
        <f>F654-G654-VLOOKUP(C654, Вчера_КовиВак!C:BG, 4, FALSE)</f>
        <v>#N/A</v>
      </c>
      <c r="AG654" s="53" t="e">
        <f>H654-I654-VLOOKUP(C654, Вчера_КовиВак!C:BG, 6, FALSE)</f>
        <v>#N/A</v>
      </c>
      <c r="AH654" s="53" t="e">
        <f>J654-K654-VLOOKUP(C654, Вчера_КовиВак!C:BG, 8, FALSE)</f>
        <v>#N/A</v>
      </c>
      <c r="AI654" s="53" t="e">
        <f>L654-M654-VLOOKUP(C654, Вчера_КовиВак!C:BG, 10, FALSE)</f>
        <v>#N/A</v>
      </c>
      <c r="AJ654" s="53" t="e">
        <f>N654-O654-VLOOKUP(C654, Вчера_КовиВак!C:BG, 12, FALSE)</f>
        <v>#N/A</v>
      </c>
      <c r="AK654" s="53" t="e">
        <f>P654-Q654-VLOOKUP(C654, Вчера_КовиВак!C:BG, 14, FALSE)</f>
        <v>#N/A</v>
      </c>
      <c r="AL654" s="53" t="e">
        <f>R654-S654-VLOOKUP(C654, Вчера_КовиВак!C:BG, 16, FALSE)</f>
        <v>#N/A</v>
      </c>
      <c r="AM654" s="53" t="e">
        <f>T654-U654-VLOOKUP(C654, Вчера_КовиВак!C:BG, 18, FALSE)</f>
        <v>#N/A</v>
      </c>
      <c r="AN654" s="53" t="e">
        <f>V654-W654-VLOOKUP(C654, Вчера_КовиВак!C:BG, 20, FALSE)</f>
        <v>#N/A</v>
      </c>
      <c r="AO654" s="53" t="e">
        <f>X654-Y654-VLOOKUP(C654, Вчера_КовиВак!C:BG, 22, FALSE)</f>
        <v>#N/A</v>
      </c>
      <c r="AP654" s="53" t="e">
        <f>VLOOKUP(C654, Вчера_КовиВак!C:BG, 24, FALSE)+E654*2-U654-W654-Y654-Z654</f>
        <v>#N/A</v>
      </c>
    </row>
    <row r="655" spans="1:42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IF(ISNA(VLOOKUP(C655,Вчера_КовиВак!C:C, 1, FALSE)),"ошибка",0)</f>
        <v>ошибка</v>
      </c>
      <c r="AD655" s="55"/>
      <c r="AE655" s="53" t="e">
        <f>D655-E655-VLOOKUP(C655, Вчера_КовиВак!C:BG, 2, FALSE)</f>
        <v>#N/A</v>
      </c>
      <c r="AF655" s="53" t="e">
        <f>F655-G655-VLOOKUP(C655, Вчера_КовиВак!C:BG, 4, FALSE)</f>
        <v>#N/A</v>
      </c>
      <c r="AG655" s="53" t="e">
        <f>H655-I655-VLOOKUP(C655, Вчера_КовиВак!C:BG, 6, FALSE)</f>
        <v>#N/A</v>
      </c>
      <c r="AH655" s="53" t="e">
        <f>J655-K655-VLOOKUP(C655, Вчера_КовиВак!C:BG, 8, FALSE)</f>
        <v>#N/A</v>
      </c>
      <c r="AI655" s="53" t="e">
        <f>L655-M655-VLOOKUP(C655, Вчера_КовиВак!C:BG, 10, FALSE)</f>
        <v>#N/A</v>
      </c>
      <c r="AJ655" s="53" t="e">
        <f>N655-O655-VLOOKUP(C655, Вчера_КовиВак!C:BG, 12, FALSE)</f>
        <v>#N/A</v>
      </c>
      <c r="AK655" s="53" t="e">
        <f>P655-Q655-VLOOKUP(C655, Вчера_КовиВак!C:BG, 14, FALSE)</f>
        <v>#N/A</v>
      </c>
      <c r="AL655" s="53" t="e">
        <f>R655-S655-VLOOKUP(C655, Вчера_КовиВак!C:BG, 16, FALSE)</f>
        <v>#N/A</v>
      </c>
      <c r="AM655" s="53" t="e">
        <f>T655-U655-VLOOKUP(C655, Вчера_КовиВак!C:BG, 18, FALSE)</f>
        <v>#N/A</v>
      </c>
      <c r="AN655" s="53" t="e">
        <f>V655-W655-VLOOKUP(C655, Вчера_КовиВак!C:BG, 20, FALSE)</f>
        <v>#N/A</v>
      </c>
      <c r="AO655" s="53" t="e">
        <f>X655-Y655-VLOOKUP(C655, Вчера_КовиВак!C:BG, 22, FALSE)</f>
        <v>#N/A</v>
      </c>
      <c r="AP655" s="53" t="e">
        <f>VLOOKUP(C655, Вчера_КовиВак!C:BG, 24, FALSE)+E655*2-U655-W655-Y655-Z655</f>
        <v>#N/A</v>
      </c>
    </row>
    <row r="656" spans="1:42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IF(ISNA(VLOOKUP(C656,Вчера_КовиВак!C:C, 1, FALSE)),"ошибка",0)</f>
        <v>ошибка</v>
      </c>
      <c r="AD656" s="55"/>
      <c r="AE656" s="53" t="e">
        <f>D656-E656-VLOOKUP(C656, Вчера_КовиВак!C:BG, 2, FALSE)</f>
        <v>#N/A</v>
      </c>
      <c r="AF656" s="53" t="e">
        <f>F656-G656-VLOOKUP(C656, Вчера_КовиВак!C:BG, 4, FALSE)</f>
        <v>#N/A</v>
      </c>
      <c r="AG656" s="53" t="e">
        <f>H656-I656-VLOOKUP(C656, Вчера_КовиВак!C:BG, 6, FALSE)</f>
        <v>#N/A</v>
      </c>
      <c r="AH656" s="53" t="e">
        <f>J656-K656-VLOOKUP(C656, Вчера_КовиВак!C:BG, 8, FALSE)</f>
        <v>#N/A</v>
      </c>
      <c r="AI656" s="53" t="e">
        <f>L656-M656-VLOOKUP(C656, Вчера_КовиВак!C:BG, 10, FALSE)</f>
        <v>#N/A</v>
      </c>
      <c r="AJ656" s="53" t="e">
        <f>N656-O656-VLOOKUP(C656, Вчера_КовиВак!C:BG, 12, FALSE)</f>
        <v>#N/A</v>
      </c>
      <c r="AK656" s="53" t="e">
        <f>P656-Q656-VLOOKUP(C656, Вчера_КовиВак!C:BG, 14, FALSE)</f>
        <v>#N/A</v>
      </c>
      <c r="AL656" s="53" t="e">
        <f>R656-S656-VLOOKUP(C656, Вчера_КовиВак!C:BG, 16, FALSE)</f>
        <v>#N/A</v>
      </c>
      <c r="AM656" s="53" t="e">
        <f>T656-U656-VLOOKUP(C656, Вчера_КовиВак!C:BG, 18, FALSE)</f>
        <v>#N/A</v>
      </c>
      <c r="AN656" s="53" t="e">
        <f>V656-W656-VLOOKUP(C656, Вчера_КовиВак!C:BG, 20, FALSE)</f>
        <v>#N/A</v>
      </c>
      <c r="AO656" s="53" t="e">
        <f>X656-Y656-VLOOKUP(C656, Вчера_КовиВак!C:BG, 22, FALSE)</f>
        <v>#N/A</v>
      </c>
      <c r="AP656" s="53" t="e">
        <f>VLOOKUP(C656, Вчера_КовиВак!C:BG, 24, FALSE)+E656*2-U656-W656-Y656-Z656</f>
        <v>#N/A</v>
      </c>
    </row>
    <row r="657" spans="1:42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IF(ISNA(VLOOKUP(C657,Вчера_КовиВак!C:C, 1, FALSE)),"ошибка",0)</f>
        <v>ошибка</v>
      </c>
      <c r="AD657" s="55"/>
      <c r="AE657" s="53" t="e">
        <f>D657-E657-VLOOKUP(C657, Вчера_КовиВак!C:BG, 2, FALSE)</f>
        <v>#N/A</v>
      </c>
      <c r="AF657" s="53" t="e">
        <f>F657-G657-VLOOKUP(C657, Вчера_КовиВак!C:BG, 4, FALSE)</f>
        <v>#N/A</v>
      </c>
      <c r="AG657" s="53" t="e">
        <f>H657-I657-VLOOKUP(C657, Вчера_КовиВак!C:BG, 6, FALSE)</f>
        <v>#N/A</v>
      </c>
      <c r="AH657" s="53" t="e">
        <f>J657-K657-VLOOKUP(C657, Вчера_КовиВак!C:BG, 8, FALSE)</f>
        <v>#N/A</v>
      </c>
      <c r="AI657" s="53" t="e">
        <f>L657-M657-VLOOKUP(C657, Вчера_КовиВак!C:BG, 10, FALSE)</f>
        <v>#N/A</v>
      </c>
      <c r="AJ657" s="53" t="e">
        <f>N657-O657-VLOOKUP(C657, Вчера_КовиВак!C:BG, 12, FALSE)</f>
        <v>#N/A</v>
      </c>
      <c r="AK657" s="53" t="e">
        <f>P657-Q657-VLOOKUP(C657, Вчера_КовиВак!C:BG, 14, FALSE)</f>
        <v>#N/A</v>
      </c>
      <c r="AL657" s="53" t="e">
        <f>R657-S657-VLOOKUP(C657, Вчера_КовиВак!C:BG, 16, FALSE)</f>
        <v>#N/A</v>
      </c>
      <c r="AM657" s="53" t="e">
        <f>T657-U657-VLOOKUP(C657, Вчера_КовиВак!C:BG, 18, FALSE)</f>
        <v>#N/A</v>
      </c>
      <c r="AN657" s="53" t="e">
        <f>V657-W657-VLOOKUP(C657, Вчера_КовиВак!C:BG, 20, FALSE)</f>
        <v>#N/A</v>
      </c>
      <c r="AO657" s="53" t="e">
        <f>X657-Y657-VLOOKUP(C657, Вчера_КовиВак!C:BG, 22, FALSE)</f>
        <v>#N/A</v>
      </c>
      <c r="AP657" s="53" t="e">
        <f>VLOOKUP(C657, Вчера_КовиВак!C:BG, 24, FALSE)+E657*2-U657-W657-Y657-Z657</f>
        <v>#N/A</v>
      </c>
    </row>
    <row r="658" spans="1:42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IF(ISNA(VLOOKUP(C658,Вчера_КовиВак!C:C, 1, FALSE)),"ошибка",0)</f>
        <v>ошибка</v>
      </c>
      <c r="AD658" s="55"/>
      <c r="AE658" s="53" t="e">
        <f>D658-E658-VLOOKUP(C658, Вчера_КовиВак!C:BG, 2, FALSE)</f>
        <v>#N/A</v>
      </c>
      <c r="AF658" s="53" t="e">
        <f>F658-G658-VLOOKUP(C658, Вчера_КовиВак!C:BG, 4, FALSE)</f>
        <v>#N/A</v>
      </c>
      <c r="AG658" s="53" t="e">
        <f>H658-I658-VLOOKUP(C658, Вчера_КовиВак!C:BG, 6, FALSE)</f>
        <v>#N/A</v>
      </c>
      <c r="AH658" s="53" t="e">
        <f>J658-K658-VLOOKUP(C658, Вчера_КовиВак!C:BG, 8, FALSE)</f>
        <v>#N/A</v>
      </c>
      <c r="AI658" s="53" t="e">
        <f>L658-M658-VLOOKUP(C658, Вчера_КовиВак!C:BG, 10, FALSE)</f>
        <v>#N/A</v>
      </c>
      <c r="AJ658" s="53" t="e">
        <f>N658-O658-VLOOKUP(C658, Вчера_КовиВак!C:BG, 12, FALSE)</f>
        <v>#N/A</v>
      </c>
      <c r="AK658" s="53" t="e">
        <f>P658-Q658-VLOOKUP(C658, Вчера_КовиВак!C:BG, 14, FALSE)</f>
        <v>#N/A</v>
      </c>
      <c r="AL658" s="53" t="e">
        <f>R658-S658-VLOOKUP(C658, Вчера_КовиВак!C:BG, 16, FALSE)</f>
        <v>#N/A</v>
      </c>
      <c r="AM658" s="53" t="e">
        <f>T658-U658-VLOOKUP(C658, Вчера_КовиВак!C:BG, 18, FALSE)</f>
        <v>#N/A</v>
      </c>
      <c r="AN658" s="53" t="e">
        <f>V658-W658-VLOOKUP(C658, Вчера_КовиВак!C:BG, 20, FALSE)</f>
        <v>#N/A</v>
      </c>
      <c r="AO658" s="53" t="e">
        <f>X658-Y658-VLOOKUP(C658, Вчера_КовиВак!C:BG, 22, FALSE)</f>
        <v>#N/A</v>
      </c>
      <c r="AP658" s="53" t="e">
        <f>VLOOKUP(C658, Вчера_КовиВак!C:BG, 24, FALSE)+E658*2-U658-W658-Y658-Z658</f>
        <v>#N/A</v>
      </c>
    </row>
    <row r="659" spans="1:42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IF(ISNA(VLOOKUP(C659,Вчера_КовиВак!C:C, 1, FALSE)),"ошибка",0)</f>
        <v>ошибка</v>
      </c>
      <c r="AD659" s="55"/>
      <c r="AE659" s="53" t="e">
        <f>D659-E659-VLOOKUP(C659, Вчера_КовиВак!C:BG, 2, FALSE)</f>
        <v>#N/A</v>
      </c>
      <c r="AF659" s="53" t="e">
        <f>F659-G659-VLOOKUP(C659, Вчера_КовиВак!C:BG, 4, FALSE)</f>
        <v>#N/A</v>
      </c>
      <c r="AG659" s="53" t="e">
        <f>H659-I659-VLOOKUP(C659, Вчера_КовиВак!C:BG, 6, FALSE)</f>
        <v>#N/A</v>
      </c>
      <c r="AH659" s="53" t="e">
        <f>J659-K659-VLOOKUP(C659, Вчера_КовиВак!C:BG, 8, FALSE)</f>
        <v>#N/A</v>
      </c>
      <c r="AI659" s="53" t="e">
        <f>L659-M659-VLOOKUP(C659, Вчера_КовиВак!C:BG, 10, FALSE)</f>
        <v>#N/A</v>
      </c>
      <c r="AJ659" s="53" t="e">
        <f>N659-O659-VLOOKUP(C659, Вчера_КовиВак!C:BG, 12, FALSE)</f>
        <v>#N/A</v>
      </c>
      <c r="AK659" s="53" t="e">
        <f>P659-Q659-VLOOKUP(C659, Вчера_КовиВак!C:BG, 14, FALSE)</f>
        <v>#N/A</v>
      </c>
      <c r="AL659" s="53" t="e">
        <f>R659-S659-VLOOKUP(C659, Вчера_КовиВак!C:BG, 16, FALSE)</f>
        <v>#N/A</v>
      </c>
      <c r="AM659" s="53" t="e">
        <f>T659-U659-VLOOKUP(C659, Вчера_КовиВак!C:BG, 18, FALSE)</f>
        <v>#N/A</v>
      </c>
      <c r="AN659" s="53" t="e">
        <f>V659-W659-VLOOKUP(C659, Вчера_КовиВак!C:BG, 20, FALSE)</f>
        <v>#N/A</v>
      </c>
      <c r="AO659" s="53" t="e">
        <f>X659-Y659-VLOOKUP(C659, Вчера_КовиВак!C:BG, 22, FALSE)</f>
        <v>#N/A</v>
      </c>
      <c r="AP659" s="53" t="e">
        <f>VLOOKUP(C659, Вчера_КовиВак!C:BG, 24, FALSE)+E659*2-U659-W659-Y659-Z659</f>
        <v>#N/A</v>
      </c>
    </row>
    <row r="660" spans="1:42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IF(ISNA(VLOOKUP(C660,Вчера_КовиВак!C:C, 1, FALSE)),"ошибка",0)</f>
        <v>ошибка</v>
      </c>
      <c r="AD660" s="55"/>
      <c r="AE660" s="53" t="e">
        <f>D660-E660-VLOOKUP(C660, Вчера_КовиВак!C:BG, 2, FALSE)</f>
        <v>#N/A</v>
      </c>
      <c r="AF660" s="53" t="e">
        <f>F660-G660-VLOOKUP(C660, Вчера_КовиВак!C:BG, 4, FALSE)</f>
        <v>#N/A</v>
      </c>
      <c r="AG660" s="53" t="e">
        <f>H660-I660-VLOOKUP(C660, Вчера_КовиВак!C:BG, 6, FALSE)</f>
        <v>#N/A</v>
      </c>
      <c r="AH660" s="53" t="e">
        <f>J660-K660-VLOOKUP(C660, Вчера_КовиВак!C:BG, 8, FALSE)</f>
        <v>#N/A</v>
      </c>
      <c r="AI660" s="53" t="e">
        <f>L660-M660-VLOOKUP(C660, Вчера_КовиВак!C:BG, 10, FALSE)</f>
        <v>#N/A</v>
      </c>
      <c r="AJ660" s="53" t="e">
        <f>N660-O660-VLOOKUP(C660, Вчера_КовиВак!C:BG, 12, FALSE)</f>
        <v>#N/A</v>
      </c>
      <c r="AK660" s="53" t="e">
        <f>P660-Q660-VLOOKUP(C660, Вчера_КовиВак!C:BG, 14, FALSE)</f>
        <v>#N/A</v>
      </c>
      <c r="AL660" s="53" t="e">
        <f>R660-S660-VLOOKUP(C660, Вчера_КовиВак!C:BG, 16, FALSE)</f>
        <v>#N/A</v>
      </c>
      <c r="AM660" s="53" t="e">
        <f>T660-U660-VLOOKUP(C660, Вчера_КовиВак!C:BG, 18, FALSE)</f>
        <v>#N/A</v>
      </c>
      <c r="AN660" s="53" t="e">
        <f>V660-W660-VLOOKUP(C660, Вчера_КовиВак!C:BG, 20, FALSE)</f>
        <v>#N/A</v>
      </c>
      <c r="AO660" s="53" t="e">
        <f>X660-Y660-VLOOKUP(C660, Вчера_КовиВак!C:BG, 22, FALSE)</f>
        <v>#N/A</v>
      </c>
      <c r="AP660" s="53" t="e">
        <f>VLOOKUP(C660, Вчера_КовиВак!C:BG, 24, FALSE)+E660*2-U660-W660-Y660-Z660</f>
        <v>#N/A</v>
      </c>
    </row>
    <row r="661" spans="1:42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IF(ISNA(VLOOKUP(C661,Вчера_КовиВак!C:C, 1, FALSE)),"ошибка",0)</f>
        <v>ошибка</v>
      </c>
      <c r="AD661" s="55"/>
      <c r="AE661" s="53" t="e">
        <f>D661-E661-VLOOKUP(C661, Вчера_КовиВак!C:BG, 2, FALSE)</f>
        <v>#N/A</v>
      </c>
      <c r="AF661" s="53" t="e">
        <f>F661-G661-VLOOKUP(C661, Вчера_КовиВак!C:BG, 4, FALSE)</f>
        <v>#N/A</v>
      </c>
      <c r="AG661" s="53" t="e">
        <f>H661-I661-VLOOKUP(C661, Вчера_КовиВак!C:BG, 6, FALSE)</f>
        <v>#N/A</v>
      </c>
      <c r="AH661" s="53" t="e">
        <f>J661-K661-VLOOKUP(C661, Вчера_КовиВак!C:BG, 8, FALSE)</f>
        <v>#N/A</v>
      </c>
      <c r="AI661" s="53" t="e">
        <f>L661-M661-VLOOKUP(C661, Вчера_КовиВак!C:BG, 10, FALSE)</f>
        <v>#N/A</v>
      </c>
      <c r="AJ661" s="53" t="e">
        <f>N661-O661-VLOOKUP(C661, Вчера_КовиВак!C:BG, 12, FALSE)</f>
        <v>#N/A</v>
      </c>
      <c r="AK661" s="53" t="e">
        <f>P661-Q661-VLOOKUP(C661, Вчера_КовиВак!C:BG, 14, FALSE)</f>
        <v>#N/A</v>
      </c>
      <c r="AL661" s="53" t="e">
        <f>R661-S661-VLOOKUP(C661, Вчера_КовиВак!C:BG, 16, FALSE)</f>
        <v>#N/A</v>
      </c>
      <c r="AM661" s="53" t="e">
        <f>T661-U661-VLOOKUP(C661, Вчера_КовиВак!C:BG, 18, FALSE)</f>
        <v>#N/A</v>
      </c>
      <c r="AN661" s="53" t="e">
        <f>V661-W661-VLOOKUP(C661, Вчера_КовиВак!C:BG, 20, FALSE)</f>
        <v>#N/A</v>
      </c>
      <c r="AO661" s="53" t="e">
        <f>X661-Y661-VLOOKUP(C661, Вчера_КовиВак!C:BG, 22, FALSE)</f>
        <v>#N/A</v>
      </c>
      <c r="AP661" s="53" t="e">
        <f>VLOOKUP(C661, Вчера_КовиВак!C:BG, 24, FALSE)+E661*2-U661-W661-Y661-Z661</f>
        <v>#N/A</v>
      </c>
    </row>
    <row r="662" spans="1:42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IF(ISNA(VLOOKUP(C662,Вчера_КовиВак!C:C, 1, FALSE)),"ошибка",0)</f>
        <v>ошибка</v>
      </c>
      <c r="AD662" s="55"/>
      <c r="AE662" s="53" t="e">
        <f>D662-E662-VLOOKUP(C662, Вчера_КовиВак!C:BG, 2, FALSE)</f>
        <v>#N/A</v>
      </c>
      <c r="AF662" s="53" t="e">
        <f>F662-G662-VLOOKUP(C662, Вчера_КовиВак!C:BG, 4, FALSE)</f>
        <v>#N/A</v>
      </c>
      <c r="AG662" s="53" t="e">
        <f>H662-I662-VLOOKUP(C662, Вчера_КовиВак!C:BG, 6, FALSE)</f>
        <v>#N/A</v>
      </c>
      <c r="AH662" s="53" t="e">
        <f>J662-K662-VLOOKUP(C662, Вчера_КовиВак!C:BG, 8, FALSE)</f>
        <v>#N/A</v>
      </c>
      <c r="AI662" s="53" t="e">
        <f>L662-M662-VLOOKUP(C662, Вчера_КовиВак!C:BG, 10, FALSE)</f>
        <v>#N/A</v>
      </c>
      <c r="AJ662" s="53" t="e">
        <f>N662-O662-VLOOKUP(C662, Вчера_КовиВак!C:BG, 12, FALSE)</f>
        <v>#N/A</v>
      </c>
      <c r="AK662" s="53" t="e">
        <f>P662-Q662-VLOOKUP(C662, Вчера_КовиВак!C:BG, 14, FALSE)</f>
        <v>#N/A</v>
      </c>
      <c r="AL662" s="53" t="e">
        <f>R662-S662-VLOOKUP(C662, Вчера_КовиВак!C:BG, 16, FALSE)</f>
        <v>#N/A</v>
      </c>
      <c r="AM662" s="53" t="e">
        <f>T662-U662-VLOOKUP(C662, Вчера_КовиВак!C:BG, 18, FALSE)</f>
        <v>#N/A</v>
      </c>
      <c r="AN662" s="53" t="e">
        <f>V662-W662-VLOOKUP(C662, Вчера_КовиВак!C:BG, 20, FALSE)</f>
        <v>#N/A</v>
      </c>
      <c r="AO662" s="53" t="e">
        <f>X662-Y662-VLOOKUP(C662, Вчера_КовиВак!C:BG, 22, FALSE)</f>
        <v>#N/A</v>
      </c>
      <c r="AP662" s="53" t="e">
        <f>VLOOKUP(C662, Вчера_КовиВак!C:BG, 24, FALSE)+E662*2-U662-W662-Y662-Z662</f>
        <v>#N/A</v>
      </c>
    </row>
    <row r="663" spans="1:42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IF(ISNA(VLOOKUP(C663,Вчера_КовиВак!C:C, 1, FALSE)),"ошибка",0)</f>
        <v>ошибка</v>
      </c>
      <c r="AD663" s="55"/>
      <c r="AE663" s="53" t="e">
        <f>D663-E663-VLOOKUP(C663, Вчера_КовиВак!C:BG, 2, FALSE)</f>
        <v>#N/A</v>
      </c>
      <c r="AF663" s="53" t="e">
        <f>F663-G663-VLOOKUP(C663, Вчера_КовиВак!C:BG, 4, FALSE)</f>
        <v>#N/A</v>
      </c>
      <c r="AG663" s="53" t="e">
        <f>H663-I663-VLOOKUP(C663, Вчера_КовиВак!C:BG, 6, FALSE)</f>
        <v>#N/A</v>
      </c>
      <c r="AH663" s="53" t="e">
        <f>J663-K663-VLOOKUP(C663, Вчера_КовиВак!C:BG, 8, FALSE)</f>
        <v>#N/A</v>
      </c>
      <c r="AI663" s="53" t="e">
        <f>L663-M663-VLOOKUP(C663, Вчера_КовиВак!C:BG, 10, FALSE)</f>
        <v>#N/A</v>
      </c>
      <c r="AJ663" s="53" t="e">
        <f>N663-O663-VLOOKUP(C663, Вчера_КовиВак!C:BG, 12, FALSE)</f>
        <v>#N/A</v>
      </c>
      <c r="AK663" s="53" t="e">
        <f>P663-Q663-VLOOKUP(C663, Вчера_КовиВак!C:BG, 14, FALSE)</f>
        <v>#N/A</v>
      </c>
      <c r="AL663" s="53" t="e">
        <f>R663-S663-VLOOKUP(C663, Вчера_КовиВак!C:BG, 16, FALSE)</f>
        <v>#N/A</v>
      </c>
      <c r="AM663" s="53" t="e">
        <f>T663-U663-VLOOKUP(C663, Вчера_КовиВак!C:BG, 18, FALSE)</f>
        <v>#N/A</v>
      </c>
      <c r="AN663" s="53" t="e">
        <f>V663-W663-VLOOKUP(C663, Вчера_КовиВак!C:BG, 20, FALSE)</f>
        <v>#N/A</v>
      </c>
      <c r="AO663" s="53" t="e">
        <f>X663-Y663-VLOOKUP(C663, Вчера_КовиВак!C:BG, 22, FALSE)</f>
        <v>#N/A</v>
      </c>
      <c r="AP663" s="53" t="e">
        <f>VLOOKUP(C663, Вчера_КовиВак!C:BG, 24, FALSE)+E663*2-U663-W663-Y663-Z663</f>
        <v>#N/A</v>
      </c>
    </row>
    <row r="664" spans="1:42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IF(ISNA(VLOOKUP(C664,Вчера_КовиВак!C:C, 1, FALSE)),"ошибка",0)</f>
        <v>ошибка</v>
      </c>
      <c r="AD664" s="55"/>
      <c r="AE664" s="53" t="e">
        <f>D664-E664-VLOOKUP(C664, Вчера_КовиВак!C:BG, 2, FALSE)</f>
        <v>#N/A</v>
      </c>
      <c r="AF664" s="53" t="e">
        <f>F664-G664-VLOOKUP(C664, Вчера_КовиВак!C:BG, 4, FALSE)</f>
        <v>#N/A</v>
      </c>
      <c r="AG664" s="53" t="e">
        <f>H664-I664-VLOOKUP(C664, Вчера_КовиВак!C:BG, 6, FALSE)</f>
        <v>#N/A</v>
      </c>
      <c r="AH664" s="53" t="e">
        <f>J664-K664-VLOOKUP(C664, Вчера_КовиВак!C:BG, 8, FALSE)</f>
        <v>#N/A</v>
      </c>
      <c r="AI664" s="53" t="e">
        <f>L664-M664-VLOOKUP(C664, Вчера_КовиВак!C:BG, 10, FALSE)</f>
        <v>#N/A</v>
      </c>
      <c r="AJ664" s="53" t="e">
        <f>N664-O664-VLOOKUP(C664, Вчера_КовиВак!C:BG, 12, FALSE)</f>
        <v>#N/A</v>
      </c>
      <c r="AK664" s="53" t="e">
        <f>P664-Q664-VLOOKUP(C664, Вчера_КовиВак!C:BG, 14, FALSE)</f>
        <v>#N/A</v>
      </c>
      <c r="AL664" s="53" t="e">
        <f>R664-S664-VLOOKUP(C664, Вчера_КовиВак!C:BG, 16, FALSE)</f>
        <v>#N/A</v>
      </c>
      <c r="AM664" s="53" t="e">
        <f>T664-U664-VLOOKUP(C664, Вчера_КовиВак!C:BG, 18, FALSE)</f>
        <v>#N/A</v>
      </c>
      <c r="AN664" s="53" t="e">
        <f>V664-W664-VLOOKUP(C664, Вчера_КовиВак!C:BG, 20, FALSE)</f>
        <v>#N/A</v>
      </c>
      <c r="AO664" s="53" t="e">
        <f>X664-Y664-VLOOKUP(C664, Вчера_КовиВак!C:BG, 22, FALSE)</f>
        <v>#N/A</v>
      </c>
      <c r="AP664" s="53" t="e">
        <f>VLOOKUP(C664, Вчера_КовиВак!C:BG, 24, FALSE)+E664*2-U664-W664-Y664-Z664</f>
        <v>#N/A</v>
      </c>
    </row>
    <row r="665" spans="1:42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IF(ISNA(VLOOKUP(C665,Вчера_КовиВак!C:C, 1, FALSE)),"ошибка",0)</f>
        <v>ошибка</v>
      </c>
      <c r="AD665" s="55"/>
      <c r="AE665" s="53" t="e">
        <f>D665-E665-VLOOKUP(C665, Вчера_КовиВак!C:BG, 2, FALSE)</f>
        <v>#N/A</v>
      </c>
      <c r="AF665" s="53" t="e">
        <f>F665-G665-VLOOKUP(C665, Вчера_КовиВак!C:BG, 4, FALSE)</f>
        <v>#N/A</v>
      </c>
      <c r="AG665" s="53" t="e">
        <f>H665-I665-VLOOKUP(C665, Вчера_КовиВак!C:BG, 6, FALSE)</f>
        <v>#N/A</v>
      </c>
      <c r="AH665" s="53" t="e">
        <f>J665-K665-VLOOKUP(C665, Вчера_КовиВак!C:BG, 8, FALSE)</f>
        <v>#N/A</v>
      </c>
      <c r="AI665" s="53" t="e">
        <f>L665-M665-VLOOKUP(C665, Вчера_КовиВак!C:BG, 10, FALSE)</f>
        <v>#N/A</v>
      </c>
      <c r="AJ665" s="53" t="e">
        <f>N665-O665-VLOOKUP(C665, Вчера_КовиВак!C:BG, 12, FALSE)</f>
        <v>#N/A</v>
      </c>
      <c r="AK665" s="53" t="e">
        <f>P665-Q665-VLOOKUP(C665, Вчера_КовиВак!C:BG, 14, FALSE)</f>
        <v>#N/A</v>
      </c>
      <c r="AL665" s="53" t="e">
        <f>R665-S665-VLOOKUP(C665, Вчера_КовиВак!C:BG, 16, FALSE)</f>
        <v>#N/A</v>
      </c>
      <c r="AM665" s="53" t="e">
        <f>T665-U665-VLOOKUP(C665, Вчера_КовиВак!C:BG, 18, FALSE)</f>
        <v>#N/A</v>
      </c>
      <c r="AN665" s="53" t="e">
        <f>V665-W665-VLOOKUP(C665, Вчера_КовиВак!C:BG, 20, FALSE)</f>
        <v>#N/A</v>
      </c>
      <c r="AO665" s="53" t="e">
        <f>X665-Y665-VLOOKUP(C665, Вчера_КовиВак!C:BG, 22, FALSE)</f>
        <v>#N/A</v>
      </c>
      <c r="AP665" s="53" t="e">
        <f>VLOOKUP(C665, Вчера_КовиВак!C:BG, 24, FALSE)+E665*2-U665-W665-Y665-Z665</f>
        <v>#N/A</v>
      </c>
    </row>
    <row r="666" spans="1:42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IF(ISNA(VLOOKUP(C666,Вчера_КовиВак!C:C, 1, FALSE)),"ошибка",0)</f>
        <v>ошибка</v>
      </c>
      <c r="AD666" s="55"/>
      <c r="AE666" s="53" t="e">
        <f>D666-E666-VLOOKUP(C666, Вчера_КовиВак!C:BG, 2, FALSE)</f>
        <v>#N/A</v>
      </c>
      <c r="AF666" s="53" t="e">
        <f>F666-G666-VLOOKUP(C666, Вчера_КовиВак!C:BG, 4, FALSE)</f>
        <v>#N/A</v>
      </c>
      <c r="AG666" s="53" t="e">
        <f>H666-I666-VLOOKUP(C666, Вчера_КовиВак!C:BG, 6, FALSE)</f>
        <v>#N/A</v>
      </c>
      <c r="AH666" s="53" t="e">
        <f>J666-K666-VLOOKUP(C666, Вчера_КовиВак!C:BG, 8, FALSE)</f>
        <v>#N/A</v>
      </c>
      <c r="AI666" s="53" t="e">
        <f>L666-M666-VLOOKUP(C666, Вчера_КовиВак!C:BG, 10, FALSE)</f>
        <v>#N/A</v>
      </c>
      <c r="AJ666" s="53" t="e">
        <f>N666-O666-VLOOKUP(C666, Вчера_КовиВак!C:BG, 12, FALSE)</f>
        <v>#N/A</v>
      </c>
      <c r="AK666" s="53" t="e">
        <f>P666-Q666-VLOOKUP(C666, Вчера_КовиВак!C:BG, 14, FALSE)</f>
        <v>#N/A</v>
      </c>
      <c r="AL666" s="53" t="e">
        <f>R666-S666-VLOOKUP(C666, Вчера_КовиВак!C:BG, 16, FALSE)</f>
        <v>#N/A</v>
      </c>
      <c r="AM666" s="53" t="e">
        <f>T666-U666-VLOOKUP(C666, Вчера_КовиВак!C:BG, 18, FALSE)</f>
        <v>#N/A</v>
      </c>
      <c r="AN666" s="53" t="e">
        <f>V666-W666-VLOOKUP(C666, Вчера_КовиВак!C:BG, 20, FALSE)</f>
        <v>#N/A</v>
      </c>
      <c r="AO666" s="53" t="e">
        <f>X666-Y666-VLOOKUP(C666, Вчера_КовиВак!C:BG, 22, FALSE)</f>
        <v>#N/A</v>
      </c>
      <c r="AP666" s="53" t="e">
        <f>VLOOKUP(C666, Вчера_КовиВак!C:BG, 24, FALSE)+E666*2-U666-W666-Y666-Z666</f>
        <v>#N/A</v>
      </c>
    </row>
    <row r="667" spans="1:42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IF(ISNA(VLOOKUP(C667,Вчера_КовиВак!C:C, 1, FALSE)),"ошибка",0)</f>
        <v>ошибка</v>
      </c>
      <c r="AD667" s="55"/>
      <c r="AE667" s="53" t="e">
        <f>D667-E667-VLOOKUP(C667, Вчера_КовиВак!C:BG, 2, FALSE)</f>
        <v>#N/A</v>
      </c>
      <c r="AF667" s="53" t="e">
        <f>F667-G667-VLOOKUP(C667, Вчера_КовиВак!C:BG, 4, FALSE)</f>
        <v>#N/A</v>
      </c>
      <c r="AG667" s="53" t="e">
        <f>H667-I667-VLOOKUP(C667, Вчера_КовиВак!C:BG, 6, FALSE)</f>
        <v>#N/A</v>
      </c>
      <c r="AH667" s="53" t="e">
        <f>J667-K667-VLOOKUP(C667, Вчера_КовиВак!C:BG, 8, FALSE)</f>
        <v>#N/A</v>
      </c>
      <c r="AI667" s="53" t="e">
        <f>L667-M667-VLOOKUP(C667, Вчера_КовиВак!C:BG, 10, FALSE)</f>
        <v>#N/A</v>
      </c>
      <c r="AJ667" s="53" t="e">
        <f>N667-O667-VLOOKUP(C667, Вчера_КовиВак!C:BG, 12, FALSE)</f>
        <v>#N/A</v>
      </c>
      <c r="AK667" s="53" t="e">
        <f>P667-Q667-VLOOKUP(C667, Вчера_КовиВак!C:BG, 14, FALSE)</f>
        <v>#N/A</v>
      </c>
      <c r="AL667" s="53" t="e">
        <f>R667-S667-VLOOKUP(C667, Вчера_КовиВак!C:BG, 16, FALSE)</f>
        <v>#N/A</v>
      </c>
      <c r="AM667" s="53" t="e">
        <f>T667-U667-VLOOKUP(C667, Вчера_КовиВак!C:BG, 18, FALSE)</f>
        <v>#N/A</v>
      </c>
      <c r="AN667" s="53" t="e">
        <f>V667-W667-VLOOKUP(C667, Вчера_КовиВак!C:BG, 20, FALSE)</f>
        <v>#N/A</v>
      </c>
      <c r="AO667" s="53" t="e">
        <f>X667-Y667-VLOOKUP(C667, Вчера_КовиВак!C:BG, 22, FALSE)</f>
        <v>#N/A</v>
      </c>
      <c r="AP667" s="53" t="e">
        <f>VLOOKUP(C667, Вчера_КовиВак!C:BG, 24, FALSE)+E667*2-U667-W667-Y667-Z667</f>
        <v>#N/A</v>
      </c>
    </row>
    <row r="668" spans="1:42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IF(ISNA(VLOOKUP(C668,Вчера_КовиВак!C:C, 1, FALSE)),"ошибка",0)</f>
        <v>ошибка</v>
      </c>
      <c r="AD668" s="55"/>
      <c r="AE668" s="53" t="e">
        <f>D668-E668-VLOOKUP(C668, Вчера_КовиВак!C:BG, 2, FALSE)</f>
        <v>#N/A</v>
      </c>
      <c r="AF668" s="53" t="e">
        <f>F668-G668-VLOOKUP(C668, Вчера_КовиВак!C:BG, 4, FALSE)</f>
        <v>#N/A</v>
      </c>
      <c r="AG668" s="53" t="e">
        <f>H668-I668-VLOOKUP(C668, Вчера_КовиВак!C:BG, 6, FALSE)</f>
        <v>#N/A</v>
      </c>
      <c r="AH668" s="53" t="e">
        <f>J668-K668-VLOOKUP(C668, Вчера_КовиВак!C:BG, 8, FALSE)</f>
        <v>#N/A</v>
      </c>
      <c r="AI668" s="53" t="e">
        <f>L668-M668-VLOOKUP(C668, Вчера_КовиВак!C:BG, 10, FALSE)</f>
        <v>#N/A</v>
      </c>
      <c r="AJ668" s="53" t="e">
        <f>N668-O668-VLOOKUP(C668, Вчера_КовиВак!C:BG, 12, FALSE)</f>
        <v>#N/A</v>
      </c>
      <c r="AK668" s="53" t="e">
        <f>P668-Q668-VLOOKUP(C668, Вчера_КовиВак!C:BG, 14, FALSE)</f>
        <v>#N/A</v>
      </c>
      <c r="AL668" s="53" t="e">
        <f>R668-S668-VLOOKUP(C668, Вчера_КовиВак!C:BG, 16, FALSE)</f>
        <v>#N/A</v>
      </c>
      <c r="AM668" s="53" t="e">
        <f>T668-U668-VLOOKUP(C668, Вчера_КовиВак!C:BG, 18, FALSE)</f>
        <v>#N/A</v>
      </c>
      <c r="AN668" s="53" t="e">
        <f>V668-W668-VLOOKUP(C668, Вчера_КовиВак!C:BG, 20, FALSE)</f>
        <v>#N/A</v>
      </c>
      <c r="AO668" s="53" t="e">
        <f>X668-Y668-VLOOKUP(C668, Вчера_КовиВак!C:BG, 22, FALSE)</f>
        <v>#N/A</v>
      </c>
      <c r="AP668" s="53" t="e">
        <f>VLOOKUP(C668, Вчера_КовиВак!C:BG, 24, FALSE)+E668*2-U668-W668-Y668-Z668</f>
        <v>#N/A</v>
      </c>
    </row>
    <row r="669" spans="1:42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IF(ISNA(VLOOKUP(C669,Вчера_КовиВак!C:C, 1, FALSE)),"ошибка",0)</f>
        <v>ошибка</v>
      </c>
      <c r="AD669" s="55"/>
      <c r="AE669" s="53" t="e">
        <f>D669-E669-VLOOKUP(C669, Вчера_КовиВак!C:BG, 2, FALSE)</f>
        <v>#N/A</v>
      </c>
      <c r="AF669" s="53" t="e">
        <f>F669-G669-VLOOKUP(C669, Вчера_КовиВак!C:BG, 4, FALSE)</f>
        <v>#N/A</v>
      </c>
      <c r="AG669" s="53" t="e">
        <f>H669-I669-VLOOKUP(C669, Вчера_КовиВак!C:BG, 6, FALSE)</f>
        <v>#N/A</v>
      </c>
      <c r="AH669" s="53" t="e">
        <f>J669-K669-VLOOKUP(C669, Вчера_КовиВак!C:BG, 8, FALSE)</f>
        <v>#N/A</v>
      </c>
      <c r="AI669" s="53" t="e">
        <f>L669-M669-VLOOKUP(C669, Вчера_КовиВак!C:BG, 10, FALSE)</f>
        <v>#N/A</v>
      </c>
      <c r="AJ669" s="53" t="e">
        <f>N669-O669-VLOOKUP(C669, Вчера_КовиВак!C:BG, 12, FALSE)</f>
        <v>#N/A</v>
      </c>
      <c r="AK669" s="53" t="e">
        <f>P669-Q669-VLOOKUP(C669, Вчера_КовиВак!C:BG, 14, FALSE)</f>
        <v>#N/A</v>
      </c>
      <c r="AL669" s="53" t="e">
        <f>R669-S669-VLOOKUP(C669, Вчера_КовиВак!C:BG, 16, FALSE)</f>
        <v>#N/A</v>
      </c>
      <c r="AM669" s="53" t="e">
        <f>T669-U669-VLOOKUP(C669, Вчера_КовиВак!C:BG, 18, FALSE)</f>
        <v>#N/A</v>
      </c>
      <c r="AN669" s="53" t="e">
        <f>V669-W669-VLOOKUP(C669, Вчера_КовиВак!C:BG, 20, FALSE)</f>
        <v>#N/A</v>
      </c>
      <c r="AO669" s="53" t="e">
        <f>X669-Y669-VLOOKUP(C669, Вчера_КовиВак!C:BG, 22, FALSE)</f>
        <v>#N/A</v>
      </c>
      <c r="AP669" s="53" t="e">
        <f>VLOOKUP(C669, Вчера_КовиВак!C:BG, 24, FALSE)+E669*2-U669-W669-Y669-Z669</f>
        <v>#N/A</v>
      </c>
    </row>
    <row r="670" spans="1:42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IF(ISNA(VLOOKUP(C670,Вчера_КовиВак!C:C, 1, FALSE)),"ошибка",0)</f>
        <v>ошибка</v>
      </c>
      <c r="AD670" s="55"/>
      <c r="AE670" s="53" t="e">
        <f>D670-E670-VLOOKUP(C670, Вчера_КовиВак!C:BG, 2, FALSE)</f>
        <v>#N/A</v>
      </c>
      <c r="AF670" s="53" t="e">
        <f>F670-G670-VLOOKUP(C670, Вчера_КовиВак!C:BG, 4, FALSE)</f>
        <v>#N/A</v>
      </c>
      <c r="AG670" s="53" t="e">
        <f>H670-I670-VLOOKUP(C670, Вчера_КовиВак!C:BG, 6, FALSE)</f>
        <v>#N/A</v>
      </c>
      <c r="AH670" s="53" t="e">
        <f>J670-K670-VLOOKUP(C670, Вчера_КовиВак!C:BG, 8, FALSE)</f>
        <v>#N/A</v>
      </c>
      <c r="AI670" s="53" t="e">
        <f>L670-M670-VLOOKUP(C670, Вчера_КовиВак!C:BG, 10, FALSE)</f>
        <v>#N/A</v>
      </c>
      <c r="AJ670" s="53" t="e">
        <f>N670-O670-VLOOKUP(C670, Вчера_КовиВак!C:BG, 12, FALSE)</f>
        <v>#N/A</v>
      </c>
      <c r="AK670" s="53" t="e">
        <f>P670-Q670-VLOOKUP(C670, Вчера_КовиВак!C:BG, 14, FALSE)</f>
        <v>#N/A</v>
      </c>
      <c r="AL670" s="53" t="e">
        <f>R670-S670-VLOOKUP(C670, Вчера_КовиВак!C:BG, 16, FALSE)</f>
        <v>#N/A</v>
      </c>
      <c r="AM670" s="53" t="e">
        <f>T670-U670-VLOOKUP(C670, Вчера_КовиВак!C:BG, 18, FALSE)</f>
        <v>#N/A</v>
      </c>
      <c r="AN670" s="53" t="e">
        <f>V670-W670-VLOOKUP(C670, Вчера_КовиВак!C:BG, 20, FALSE)</f>
        <v>#N/A</v>
      </c>
      <c r="AO670" s="53" t="e">
        <f>X670-Y670-VLOOKUP(C670, Вчера_КовиВак!C:BG, 22, FALSE)</f>
        <v>#N/A</v>
      </c>
      <c r="AP670" s="53" t="e">
        <f>VLOOKUP(C670, Вчера_КовиВак!C:BG, 24, FALSE)+E670*2-U670-W670-Y670-Z670</f>
        <v>#N/A</v>
      </c>
    </row>
    <row r="671" spans="1:42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IF(ISNA(VLOOKUP(C671,Вчера_КовиВак!C:C, 1, FALSE)),"ошибка",0)</f>
        <v>ошибка</v>
      </c>
      <c r="AD671" s="55"/>
      <c r="AE671" s="53" t="e">
        <f>D671-E671-VLOOKUP(C671, Вчера_КовиВак!C:BG, 2, FALSE)</f>
        <v>#N/A</v>
      </c>
      <c r="AF671" s="53" t="e">
        <f>F671-G671-VLOOKUP(C671, Вчера_КовиВак!C:BG, 4, FALSE)</f>
        <v>#N/A</v>
      </c>
      <c r="AG671" s="53" t="e">
        <f>H671-I671-VLOOKUP(C671, Вчера_КовиВак!C:BG, 6, FALSE)</f>
        <v>#N/A</v>
      </c>
      <c r="AH671" s="53" t="e">
        <f>J671-K671-VLOOKUP(C671, Вчера_КовиВак!C:BG, 8, FALSE)</f>
        <v>#N/A</v>
      </c>
      <c r="AI671" s="53" t="e">
        <f>L671-M671-VLOOKUP(C671, Вчера_КовиВак!C:BG, 10, FALSE)</f>
        <v>#N/A</v>
      </c>
      <c r="AJ671" s="53" t="e">
        <f>N671-O671-VLOOKUP(C671, Вчера_КовиВак!C:BG, 12, FALSE)</f>
        <v>#N/A</v>
      </c>
      <c r="AK671" s="53" t="e">
        <f>P671-Q671-VLOOKUP(C671, Вчера_КовиВак!C:BG, 14, FALSE)</f>
        <v>#N/A</v>
      </c>
      <c r="AL671" s="53" t="e">
        <f>R671-S671-VLOOKUP(C671, Вчера_КовиВак!C:BG, 16, FALSE)</f>
        <v>#N/A</v>
      </c>
      <c r="AM671" s="53" t="e">
        <f>T671-U671-VLOOKUP(C671, Вчера_КовиВак!C:BG, 18, FALSE)</f>
        <v>#N/A</v>
      </c>
      <c r="AN671" s="53" t="e">
        <f>V671-W671-VLOOKUP(C671, Вчера_КовиВак!C:BG, 20, FALSE)</f>
        <v>#N/A</v>
      </c>
      <c r="AO671" s="53" t="e">
        <f>X671-Y671-VLOOKUP(C671, Вчера_КовиВак!C:BG, 22, FALSE)</f>
        <v>#N/A</v>
      </c>
      <c r="AP671" s="53" t="e">
        <f>VLOOKUP(C671, Вчера_КовиВак!C:BG, 24, FALSE)+E671*2-U671-W671-Y671-Z671</f>
        <v>#N/A</v>
      </c>
    </row>
    <row r="672" spans="1:42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IF(ISNA(VLOOKUP(C672,Вчера_КовиВак!C:C, 1, FALSE)),"ошибка",0)</f>
        <v>ошибка</v>
      </c>
      <c r="AD672" s="55"/>
      <c r="AE672" s="53" t="e">
        <f>D672-E672-VLOOKUP(C672, Вчера_КовиВак!C:BG, 2, FALSE)</f>
        <v>#N/A</v>
      </c>
      <c r="AF672" s="53" t="e">
        <f>F672-G672-VLOOKUP(C672, Вчера_КовиВак!C:BG, 4, FALSE)</f>
        <v>#N/A</v>
      </c>
      <c r="AG672" s="53" t="e">
        <f>H672-I672-VLOOKUP(C672, Вчера_КовиВак!C:BG, 6, FALSE)</f>
        <v>#N/A</v>
      </c>
      <c r="AH672" s="53" t="e">
        <f>J672-K672-VLOOKUP(C672, Вчера_КовиВак!C:BG, 8, FALSE)</f>
        <v>#N/A</v>
      </c>
      <c r="AI672" s="53" t="e">
        <f>L672-M672-VLOOKUP(C672, Вчера_КовиВак!C:BG, 10, FALSE)</f>
        <v>#N/A</v>
      </c>
      <c r="AJ672" s="53" t="e">
        <f>N672-O672-VLOOKUP(C672, Вчера_КовиВак!C:BG, 12, FALSE)</f>
        <v>#N/A</v>
      </c>
      <c r="AK672" s="53" t="e">
        <f>P672-Q672-VLOOKUP(C672, Вчера_КовиВак!C:BG, 14, FALSE)</f>
        <v>#N/A</v>
      </c>
      <c r="AL672" s="53" t="e">
        <f>R672-S672-VLOOKUP(C672, Вчера_КовиВак!C:BG, 16, FALSE)</f>
        <v>#N/A</v>
      </c>
      <c r="AM672" s="53" t="e">
        <f>T672-U672-VLOOKUP(C672, Вчера_КовиВак!C:BG, 18, FALSE)</f>
        <v>#N/A</v>
      </c>
      <c r="AN672" s="53" t="e">
        <f>V672-W672-VLOOKUP(C672, Вчера_КовиВак!C:BG, 20, FALSE)</f>
        <v>#N/A</v>
      </c>
      <c r="AO672" s="53" t="e">
        <f>X672-Y672-VLOOKUP(C672, Вчера_КовиВак!C:BG, 22, FALSE)</f>
        <v>#N/A</v>
      </c>
      <c r="AP672" s="53" t="e">
        <f>VLOOKUP(C672, Вчера_КовиВак!C:BG, 24, FALSE)+E672*2-U672-W672-Y672-Z672</f>
        <v>#N/A</v>
      </c>
    </row>
    <row r="673" spans="1:42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IF(ISNA(VLOOKUP(C673,Вчера_КовиВак!C:C, 1, FALSE)),"ошибка",0)</f>
        <v>ошибка</v>
      </c>
      <c r="AD673" s="55"/>
      <c r="AE673" s="53" t="e">
        <f>D673-E673-VLOOKUP(C673, Вчера_КовиВак!C:BG, 2, FALSE)</f>
        <v>#N/A</v>
      </c>
      <c r="AF673" s="53" t="e">
        <f>F673-G673-VLOOKUP(C673, Вчера_КовиВак!C:BG, 4, FALSE)</f>
        <v>#N/A</v>
      </c>
      <c r="AG673" s="53" t="e">
        <f>H673-I673-VLOOKUP(C673, Вчера_КовиВак!C:BG, 6, FALSE)</f>
        <v>#N/A</v>
      </c>
      <c r="AH673" s="53" t="e">
        <f>J673-K673-VLOOKUP(C673, Вчера_КовиВак!C:BG, 8, FALSE)</f>
        <v>#N/A</v>
      </c>
      <c r="AI673" s="53" t="e">
        <f>L673-M673-VLOOKUP(C673, Вчера_КовиВак!C:BG, 10, FALSE)</f>
        <v>#N/A</v>
      </c>
      <c r="AJ673" s="53" t="e">
        <f>N673-O673-VLOOKUP(C673, Вчера_КовиВак!C:BG, 12, FALSE)</f>
        <v>#N/A</v>
      </c>
      <c r="AK673" s="53" t="e">
        <f>P673-Q673-VLOOKUP(C673, Вчера_КовиВак!C:BG, 14, FALSE)</f>
        <v>#N/A</v>
      </c>
      <c r="AL673" s="53" t="e">
        <f>R673-S673-VLOOKUP(C673, Вчера_КовиВак!C:BG, 16, FALSE)</f>
        <v>#N/A</v>
      </c>
      <c r="AM673" s="53" t="e">
        <f>T673-U673-VLOOKUP(C673, Вчера_КовиВак!C:BG, 18, FALSE)</f>
        <v>#N/A</v>
      </c>
      <c r="AN673" s="53" t="e">
        <f>V673-W673-VLOOKUP(C673, Вчера_КовиВак!C:BG, 20, FALSE)</f>
        <v>#N/A</v>
      </c>
      <c r="AO673" s="53" t="e">
        <f>X673-Y673-VLOOKUP(C673, Вчера_КовиВак!C:BG, 22, FALSE)</f>
        <v>#N/A</v>
      </c>
      <c r="AP673" s="53" t="e">
        <f>VLOOKUP(C673, Вчера_КовиВак!C:BG, 24, FALSE)+E673*2-U673-W673-Y673-Z673</f>
        <v>#N/A</v>
      </c>
    </row>
    <row r="674" spans="1:42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IF(ISNA(VLOOKUP(C674,Вчера_КовиВак!C:C, 1, FALSE)),"ошибка",0)</f>
        <v>ошибка</v>
      </c>
      <c r="AD674" s="55"/>
      <c r="AE674" s="53" t="e">
        <f>D674-E674-VLOOKUP(C674, Вчера_КовиВак!C:BG, 2, FALSE)</f>
        <v>#N/A</v>
      </c>
      <c r="AF674" s="53" t="e">
        <f>F674-G674-VLOOKUP(C674, Вчера_КовиВак!C:BG, 4, FALSE)</f>
        <v>#N/A</v>
      </c>
      <c r="AG674" s="53" t="e">
        <f>H674-I674-VLOOKUP(C674, Вчера_КовиВак!C:BG, 6, FALSE)</f>
        <v>#N/A</v>
      </c>
      <c r="AH674" s="53" t="e">
        <f>J674-K674-VLOOKUP(C674, Вчера_КовиВак!C:BG, 8, FALSE)</f>
        <v>#N/A</v>
      </c>
      <c r="AI674" s="53" t="e">
        <f>L674-M674-VLOOKUP(C674, Вчера_КовиВак!C:BG, 10, FALSE)</f>
        <v>#N/A</v>
      </c>
      <c r="AJ674" s="53" t="e">
        <f>N674-O674-VLOOKUP(C674, Вчера_КовиВак!C:BG, 12, FALSE)</f>
        <v>#N/A</v>
      </c>
      <c r="AK674" s="53" t="e">
        <f>P674-Q674-VLOOKUP(C674, Вчера_КовиВак!C:BG, 14, FALSE)</f>
        <v>#N/A</v>
      </c>
      <c r="AL674" s="53" t="e">
        <f>R674-S674-VLOOKUP(C674, Вчера_КовиВак!C:BG, 16, FALSE)</f>
        <v>#N/A</v>
      </c>
      <c r="AM674" s="53" t="e">
        <f>T674-U674-VLOOKUP(C674, Вчера_КовиВак!C:BG, 18, FALSE)</f>
        <v>#N/A</v>
      </c>
      <c r="AN674" s="53" t="e">
        <f>V674-W674-VLOOKUP(C674, Вчера_КовиВак!C:BG, 20, FALSE)</f>
        <v>#N/A</v>
      </c>
      <c r="AO674" s="53" t="e">
        <f>X674-Y674-VLOOKUP(C674, Вчера_КовиВак!C:BG, 22, FALSE)</f>
        <v>#N/A</v>
      </c>
      <c r="AP674" s="53" t="e">
        <f>VLOOKUP(C674, Вчера_КовиВак!C:BG, 24, FALSE)+E674*2-U674-W674-Y674-Z674</f>
        <v>#N/A</v>
      </c>
    </row>
    <row r="675" spans="1:42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IF(ISNA(VLOOKUP(C675,Вчера_КовиВак!C:C, 1, FALSE)),"ошибка",0)</f>
        <v>ошибка</v>
      </c>
      <c r="AD675" s="55"/>
      <c r="AE675" s="53" t="e">
        <f>D675-E675-VLOOKUP(C675, Вчера_КовиВак!C:BG, 2, FALSE)</f>
        <v>#N/A</v>
      </c>
      <c r="AF675" s="53" t="e">
        <f>F675-G675-VLOOKUP(C675, Вчера_КовиВак!C:BG, 4, FALSE)</f>
        <v>#N/A</v>
      </c>
      <c r="AG675" s="53" t="e">
        <f>H675-I675-VLOOKUP(C675, Вчера_КовиВак!C:BG, 6, FALSE)</f>
        <v>#N/A</v>
      </c>
      <c r="AH675" s="53" t="e">
        <f>J675-K675-VLOOKUP(C675, Вчера_КовиВак!C:BG, 8, FALSE)</f>
        <v>#N/A</v>
      </c>
      <c r="AI675" s="53" t="e">
        <f>L675-M675-VLOOKUP(C675, Вчера_КовиВак!C:BG, 10, FALSE)</f>
        <v>#N/A</v>
      </c>
      <c r="AJ675" s="53" t="e">
        <f>N675-O675-VLOOKUP(C675, Вчера_КовиВак!C:BG, 12, FALSE)</f>
        <v>#N/A</v>
      </c>
      <c r="AK675" s="53" t="e">
        <f>P675-Q675-VLOOKUP(C675, Вчера_КовиВак!C:BG, 14, FALSE)</f>
        <v>#N/A</v>
      </c>
      <c r="AL675" s="53" t="e">
        <f>R675-S675-VLOOKUP(C675, Вчера_КовиВак!C:BG, 16, FALSE)</f>
        <v>#N/A</v>
      </c>
      <c r="AM675" s="53" t="e">
        <f>T675-U675-VLOOKUP(C675, Вчера_КовиВак!C:BG, 18, FALSE)</f>
        <v>#N/A</v>
      </c>
      <c r="AN675" s="53" t="e">
        <f>V675-W675-VLOOKUP(C675, Вчера_КовиВак!C:BG, 20, FALSE)</f>
        <v>#N/A</v>
      </c>
      <c r="AO675" s="53" t="e">
        <f>X675-Y675-VLOOKUP(C675, Вчера_КовиВак!C:BG, 22, FALSE)</f>
        <v>#N/A</v>
      </c>
      <c r="AP675" s="53" t="e">
        <f>VLOOKUP(C675, Вчера_КовиВак!C:BG, 24, FALSE)+E675*2-U675-W675-Y675-Z675</f>
        <v>#N/A</v>
      </c>
    </row>
    <row r="676" spans="1:42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IF(ISNA(VLOOKUP(C676,Вчера_КовиВак!C:C, 1, FALSE)),"ошибка",0)</f>
        <v>ошибка</v>
      </c>
      <c r="AD676" s="55"/>
      <c r="AE676" s="53" t="e">
        <f>D676-E676-VLOOKUP(C676, Вчера_КовиВак!C:BG, 2, FALSE)</f>
        <v>#N/A</v>
      </c>
      <c r="AF676" s="53" t="e">
        <f>F676-G676-VLOOKUP(C676, Вчера_КовиВак!C:BG, 4, FALSE)</f>
        <v>#N/A</v>
      </c>
      <c r="AG676" s="53" t="e">
        <f>H676-I676-VLOOKUP(C676, Вчера_КовиВак!C:BG, 6, FALSE)</f>
        <v>#N/A</v>
      </c>
      <c r="AH676" s="53" t="e">
        <f>J676-K676-VLOOKUP(C676, Вчера_КовиВак!C:BG, 8, FALSE)</f>
        <v>#N/A</v>
      </c>
      <c r="AI676" s="53" t="e">
        <f>L676-M676-VLOOKUP(C676, Вчера_КовиВак!C:BG, 10, FALSE)</f>
        <v>#N/A</v>
      </c>
      <c r="AJ676" s="53" t="e">
        <f>N676-O676-VLOOKUP(C676, Вчера_КовиВак!C:BG, 12, FALSE)</f>
        <v>#N/A</v>
      </c>
      <c r="AK676" s="53" t="e">
        <f>P676-Q676-VLOOKUP(C676, Вчера_КовиВак!C:BG, 14, FALSE)</f>
        <v>#N/A</v>
      </c>
      <c r="AL676" s="53" t="e">
        <f>R676-S676-VLOOKUP(C676, Вчера_КовиВак!C:BG, 16, FALSE)</f>
        <v>#N/A</v>
      </c>
      <c r="AM676" s="53" t="e">
        <f>T676-U676-VLOOKUP(C676, Вчера_КовиВак!C:BG, 18, FALSE)</f>
        <v>#N/A</v>
      </c>
      <c r="AN676" s="53" t="e">
        <f>V676-W676-VLOOKUP(C676, Вчера_КовиВак!C:BG, 20, FALSE)</f>
        <v>#N/A</v>
      </c>
      <c r="AO676" s="53" t="e">
        <f>X676-Y676-VLOOKUP(C676, Вчера_КовиВак!C:BG, 22, FALSE)</f>
        <v>#N/A</v>
      </c>
      <c r="AP676" s="53" t="e">
        <f>VLOOKUP(C676, Вчера_КовиВак!C:BG, 24, FALSE)+E676*2-U676-W676-Y676-Z676</f>
        <v>#N/A</v>
      </c>
    </row>
    <row r="677" spans="1:42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IF(ISNA(VLOOKUP(C677,Вчера_КовиВак!C:C, 1, FALSE)),"ошибка",0)</f>
        <v>ошибка</v>
      </c>
      <c r="AD677" s="55"/>
      <c r="AE677" s="53" t="e">
        <f>D677-E677-VLOOKUP(C677, Вчера_КовиВак!C:BG, 2, FALSE)</f>
        <v>#N/A</v>
      </c>
      <c r="AF677" s="53" t="e">
        <f>F677-G677-VLOOKUP(C677, Вчера_КовиВак!C:BG, 4, FALSE)</f>
        <v>#N/A</v>
      </c>
      <c r="AG677" s="53" t="e">
        <f>H677-I677-VLOOKUP(C677, Вчера_КовиВак!C:BG, 6, FALSE)</f>
        <v>#N/A</v>
      </c>
      <c r="AH677" s="53" t="e">
        <f>J677-K677-VLOOKUP(C677, Вчера_КовиВак!C:BG, 8, FALSE)</f>
        <v>#N/A</v>
      </c>
      <c r="AI677" s="53" t="e">
        <f>L677-M677-VLOOKUP(C677, Вчера_КовиВак!C:BG, 10, FALSE)</f>
        <v>#N/A</v>
      </c>
      <c r="AJ677" s="53" t="e">
        <f>N677-O677-VLOOKUP(C677, Вчера_КовиВак!C:BG, 12, FALSE)</f>
        <v>#N/A</v>
      </c>
      <c r="AK677" s="53" t="e">
        <f>P677-Q677-VLOOKUP(C677, Вчера_КовиВак!C:BG, 14, FALSE)</f>
        <v>#N/A</v>
      </c>
      <c r="AL677" s="53" t="e">
        <f>R677-S677-VLOOKUP(C677, Вчера_КовиВак!C:BG, 16, FALSE)</f>
        <v>#N/A</v>
      </c>
      <c r="AM677" s="53" t="e">
        <f>T677-U677-VLOOKUP(C677, Вчера_КовиВак!C:BG, 18, FALSE)</f>
        <v>#N/A</v>
      </c>
      <c r="AN677" s="53" t="e">
        <f>V677-W677-VLOOKUP(C677, Вчера_КовиВак!C:BG, 20, FALSE)</f>
        <v>#N/A</v>
      </c>
      <c r="AO677" s="53" t="e">
        <f>X677-Y677-VLOOKUP(C677, Вчера_КовиВак!C:BG, 22, FALSE)</f>
        <v>#N/A</v>
      </c>
      <c r="AP677" s="53" t="e">
        <f>VLOOKUP(C677, Вчера_КовиВак!C:BG, 24, FALSE)+E677*2-U677-W677-Y677-Z677</f>
        <v>#N/A</v>
      </c>
    </row>
    <row r="678" spans="1:42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IF(ISNA(VLOOKUP(C678,Вчера_КовиВак!C:C, 1, FALSE)),"ошибка",0)</f>
        <v>ошибка</v>
      </c>
      <c r="AD678" s="55"/>
      <c r="AE678" s="53" t="e">
        <f>D678-E678-VLOOKUP(C678, Вчера_КовиВак!C:BG, 2, FALSE)</f>
        <v>#N/A</v>
      </c>
      <c r="AF678" s="53" t="e">
        <f>F678-G678-VLOOKUP(C678, Вчера_КовиВак!C:BG, 4, FALSE)</f>
        <v>#N/A</v>
      </c>
      <c r="AG678" s="53" t="e">
        <f>H678-I678-VLOOKUP(C678, Вчера_КовиВак!C:BG, 6, FALSE)</f>
        <v>#N/A</v>
      </c>
      <c r="AH678" s="53" t="e">
        <f>J678-K678-VLOOKUP(C678, Вчера_КовиВак!C:BG, 8, FALSE)</f>
        <v>#N/A</v>
      </c>
      <c r="AI678" s="53" t="e">
        <f>L678-M678-VLOOKUP(C678, Вчера_КовиВак!C:BG, 10, FALSE)</f>
        <v>#N/A</v>
      </c>
      <c r="AJ678" s="53" t="e">
        <f>N678-O678-VLOOKUP(C678, Вчера_КовиВак!C:BG, 12, FALSE)</f>
        <v>#N/A</v>
      </c>
      <c r="AK678" s="53" t="e">
        <f>P678-Q678-VLOOKUP(C678, Вчера_КовиВак!C:BG, 14, FALSE)</f>
        <v>#N/A</v>
      </c>
      <c r="AL678" s="53" t="e">
        <f>R678-S678-VLOOKUP(C678, Вчера_КовиВак!C:BG, 16, FALSE)</f>
        <v>#N/A</v>
      </c>
      <c r="AM678" s="53" t="e">
        <f>T678-U678-VLOOKUP(C678, Вчера_КовиВак!C:BG, 18, FALSE)</f>
        <v>#N/A</v>
      </c>
      <c r="AN678" s="53" t="e">
        <f>V678-W678-VLOOKUP(C678, Вчера_КовиВак!C:BG, 20, FALSE)</f>
        <v>#N/A</v>
      </c>
      <c r="AO678" s="53" t="e">
        <f>X678-Y678-VLOOKUP(C678, Вчера_КовиВак!C:BG, 22, FALSE)</f>
        <v>#N/A</v>
      </c>
      <c r="AP678" s="53" t="e">
        <f>VLOOKUP(C678, Вчера_КовиВак!C:BG, 24, FALSE)+E678*2-U678-W678-Y678-Z678</f>
        <v>#N/A</v>
      </c>
    </row>
    <row r="679" spans="1:42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IF(ISNA(VLOOKUP(C679,Вчера_КовиВак!C:C, 1, FALSE)),"ошибка",0)</f>
        <v>ошибка</v>
      </c>
      <c r="AD679" s="55"/>
      <c r="AE679" s="53" t="e">
        <f>D679-E679-VLOOKUP(C679, Вчера_КовиВак!C:BG, 2, FALSE)</f>
        <v>#N/A</v>
      </c>
      <c r="AF679" s="53" t="e">
        <f>F679-G679-VLOOKUP(C679, Вчера_КовиВак!C:BG, 4, FALSE)</f>
        <v>#N/A</v>
      </c>
      <c r="AG679" s="53" t="e">
        <f>H679-I679-VLOOKUP(C679, Вчера_КовиВак!C:BG, 6, FALSE)</f>
        <v>#N/A</v>
      </c>
      <c r="AH679" s="53" t="e">
        <f>J679-K679-VLOOKUP(C679, Вчера_КовиВак!C:BG, 8, FALSE)</f>
        <v>#N/A</v>
      </c>
      <c r="AI679" s="53" t="e">
        <f>L679-M679-VLOOKUP(C679, Вчера_КовиВак!C:BG, 10, FALSE)</f>
        <v>#N/A</v>
      </c>
      <c r="AJ679" s="53" t="e">
        <f>N679-O679-VLOOKUP(C679, Вчера_КовиВак!C:BG, 12, FALSE)</f>
        <v>#N/A</v>
      </c>
      <c r="AK679" s="53" t="e">
        <f>P679-Q679-VLOOKUP(C679, Вчера_КовиВак!C:BG, 14, FALSE)</f>
        <v>#N/A</v>
      </c>
      <c r="AL679" s="53" t="e">
        <f>R679-S679-VLOOKUP(C679, Вчера_КовиВак!C:BG, 16, FALSE)</f>
        <v>#N/A</v>
      </c>
      <c r="AM679" s="53" t="e">
        <f>T679-U679-VLOOKUP(C679, Вчера_КовиВак!C:BG, 18, FALSE)</f>
        <v>#N/A</v>
      </c>
      <c r="AN679" s="53" t="e">
        <f>V679-W679-VLOOKUP(C679, Вчера_КовиВак!C:BG, 20, FALSE)</f>
        <v>#N/A</v>
      </c>
      <c r="AO679" s="53" t="e">
        <f>X679-Y679-VLOOKUP(C679, Вчера_КовиВак!C:BG, 22, FALSE)</f>
        <v>#N/A</v>
      </c>
      <c r="AP679" s="53" t="e">
        <f>VLOOKUP(C679, Вчера_КовиВак!C:BG, 24, FALSE)+E679*2-U679-W679-Y679-Z679</f>
        <v>#N/A</v>
      </c>
    </row>
    <row r="680" spans="1:42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IF(ISNA(VLOOKUP(C680,Вчера_КовиВак!C:C, 1, FALSE)),"ошибка",0)</f>
        <v>ошибка</v>
      </c>
      <c r="AD680" s="55"/>
      <c r="AE680" s="53" t="e">
        <f>D680-E680-VLOOKUP(C680, Вчера_КовиВак!C:BG, 2, FALSE)</f>
        <v>#N/A</v>
      </c>
      <c r="AF680" s="53" t="e">
        <f>F680-G680-VLOOKUP(C680, Вчера_КовиВак!C:BG, 4, FALSE)</f>
        <v>#N/A</v>
      </c>
      <c r="AG680" s="53" t="e">
        <f>H680-I680-VLOOKUP(C680, Вчера_КовиВак!C:BG, 6, FALSE)</f>
        <v>#N/A</v>
      </c>
      <c r="AH680" s="53" t="e">
        <f>J680-K680-VLOOKUP(C680, Вчера_КовиВак!C:BG, 8, FALSE)</f>
        <v>#N/A</v>
      </c>
      <c r="AI680" s="53" t="e">
        <f>L680-M680-VLOOKUP(C680, Вчера_КовиВак!C:BG, 10, FALSE)</f>
        <v>#N/A</v>
      </c>
      <c r="AJ680" s="53" t="e">
        <f>N680-O680-VLOOKUP(C680, Вчера_КовиВак!C:BG, 12, FALSE)</f>
        <v>#N/A</v>
      </c>
      <c r="AK680" s="53" t="e">
        <f>P680-Q680-VLOOKUP(C680, Вчера_КовиВак!C:BG, 14, FALSE)</f>
        <v>#N/A</v>
      </c>
      <c r="AL680" s="53" t="e">
        <f>R680-S680-VLOOKUP(C680, Вчера_КовиВак!C:BG, 16, FALSE)</f>
        <v>#N/A</v>
      </c>
      <c r="AM680" s="53" t="e">
        <f>T680-U680-VLOOKUP(C680, Вчера_КовиВак!C:BG, 18, FALSE)</f>
        <v>#N/A</v>
      </c>
      <c r="AN680" s="53" t="e">
        <f>V680-W680-VLOOKUP(C680, Вчера_КовиВак!C:BG, 20, FALSE)</f>
        <v>#N/A</v>
      </c>
      <c r="AO680" s="53" t="e">
        <f>X680-Y680-VLOOKUP(C680, Вчера_КовиВак!C:BG, 22, FALSE)</f>
        <v>#N/A</v>
      </c>
      <c r="AP680" s="53" t="e">
        <f>VLOOKUP(C680, Вчера_КовиВак!C:BG, 24, FALSE)+E680*2-U680-W680-Y680-Z680</f>
        <v>#N/A</v>
      </c>
    </row>
    <row r="681" spans="1:42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IF(ISNA(VLOOKUP(C681,Вчера_КовиВак!C:C, 1, FALSE)),"ошибка",0)</f>
        <v>ошибка</v>
      </c>
      <c r="AD681" s="55"/>
      <c r="AE681" s="53" t="e">
        <f>D681-E681-VLOOKUP(C681, Вчера_КовиВак!C:BG, 2, FALSE)</f>
        <v>#N/A</v>
      </c>
      <c r="AF681" s="53" t="e">
        <f>F681-G681-VLOOKUP(C681, Вчера_КовиВак!C:BG, 4, FALSE)</f>
        <v>#N/A</v>
      </c>
      <c r="AG681" s="53" t="e">
        <f>H681-I681-VLOOKUP(C681, Вчера_КовиВак!C:BG, 6, FALSE)</f>
        <v>#N/A</v>
      </c>
      <c r="AH681" s="53" t="e">
        <f>J681-K681-VLOOKUP(C681, Вчера_КовиВак!C:BG, 8, FALSE)</f>
        <v>#N/A</v>
      </c>
      <c r="AI681" s="53" t="e">
        <f>L681-M681-VLOOKUP(C681, Вчера_КовиВак!C:BG, 10, FALSE)</f>
        <v>#N/A</v>
      </c>
      <c r="AJ681" s="53" t="e">
        <f>N681-O681-VLOOKUP(C681, Вчера_КовиВак!C:BG, 12, FALSE)</f>
        <v>#N/A</v>
      </c>
      <c r="AK681" s="53" t="e">
        <f>P681-Q681-VLOOKUP(C681, Вчера_КовиВак!C:BG, 14, FALSE)</f>
        <v>#N/A</v>
      </c>
      <c r="AL681" s="53" t="e">
        <f>R681-S681-VLOOKUP(C681, Вчера_КовиВак!C:BG, 16, FALSE)</f>
        <v>#N/A</v>
      </c>
      <c r="AM681" s="53" t="e">
        <f>T681-U681-VLOOKUP(C681, Вчера_КовиВак!C:BG, 18, FALSE)</f>
        <v>#N/A</v>
      </c>
      <c r="AN681" s="53" t="e">
        <f>V681-W681-VLOOKUP(C681, Вчера_КовиВак!C:BG, 20, FALSE)</f>
        <v>#N/A</v>
      </c>
      <c r="AO681" s="53" t="e">
        <f>X681-Y681-VLOOKUP(C681, Вчера_КовиВак!C:BG, 22, FALSE)</f>
        <v>#N/A</v>
      </c>
      <c r="AP681" s="53" t="e">
        <f>VLOOKUP(C681, Вчера_КовиВак!C:BG, 24, FALSE)+E681*2-U681-W681-Y681-Z681</f>
        <v>#N/A</v>
      </c>
    </row>
    <row r="682" spans="1:42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IF(ISNA(VLOOKUP(C682,Вчера_КовиВак!C:C, 1, FALSE)),"ошибка",0)</f>
        <v>ошибка</v>
      </c>
      <c r="AD682" s="55"/>
      <c r="AE682" s="53" t="e">
        <f>D682-E682-VLOOKUP(C682, Вчера_КовиВак!C:BG, 2, FALSE)</f>
        <v>#N/A</v>
      </c>
      <c r="AF682" s="53" t="e">
        <f>F682-G682-VLOOKUP(C682, Вчера_КовиВак!C:BG, 4, FALSE)</f>
        <v>#N/A</v>
      </c>
      <c r="AG682" s="53" t="e">
        <f>H682-I682-VLOOKUP(C682, Вчера_КовиВак!C:BG, 6, FALSE)</f>
        <v>#N/A</v>
      </c>
      <c r="AH682" s="53" t="e">
        <f>J682-K682-VLOOKUP(C682, Вчера_КовиВак!C:BG, 8, FALSE)</f>
        <v>#N/A</v>
      </c>
      <c r="AI682" s="53" t="e">
        <f>L682-M682-VLOOKUP(C682, Вчера_КовиВак!C:BG, 10, FALSE)</f>
        <v>#N/A</v>
      </c>
      <c r="AJ682" s="53" t="e">
        <f>N682-O682-VLOOKUP(C682, Вчера_КовиВак!C:BG, 12, FALSE)</f>
        <v>#N/A</v>
      </c>
      <c r="AK682" s="53" t="e">
        <f>P682-Q682-VLOOKUP(C682, Вчера_КовиВак!C:BG, 14, FALSE)</f>
        <v>#N/A</v>
      </c>
      <c r="AL682" s="53" t="e">
        <f>R682-S682-VLOOKUP(C682, Вчера_КовиВак!C:BG, 16, FALSE)</f>
        <v>#N/A</v>
      </c>
      <c r="AM682" s="53" t="e">
        <f>T682-U682-VLOOKUP(C682, Вчера_КовиВак!C:BG, 18, FALSE)</f>
        <v>#N/A</v>
      </c>
      <c r="AN682" s="53" t="e">
        <f>V682-W682-VLOOKUP(C682, Вчера_КовиВак!C:BG, 20, FALSE)</f>
        <v>#N/A</v>
      </c>
      <c r="AO682" s="53" t="e">
        <f>X682-Y682-VLOOKUP(C682, Вчера_КовиВак!C:BG, 22, FALSE)</f>
        <v>#N/A</v>
      </c>
      <c r="AP682" s="53" t="e">
        <f>VLOOKUP(C682, Вчера_КовиВак!C:BG, 24, FALSE)+E682*2-U682-W682-Y682-Z682</f>
        <v>#N/A</v>
      </c>
    </row>
    <row r="683" spans="1:42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IF(ISNA(VLOOKUP(C683,Вчера_КовиВак!C:C, 1, FALSE)),"ошибка",0)</f>
        <v>ошибка</v>
      </c>
      <c r="AD683" s="55"/>
      <c r="AE683" s="53" t="e">
        <f>D683-E683-VLOOKUP(C683, Вчера_КовиВак!C:BG, 2, FALSE)</f>
        <v>#N/A</v>
      </c>
      <c r="AF683" s="53" t="e">
        <f>F683-G683-VLOOKUP(C683, Вчера_КовиВак!C:BG, 4, FALSE)</f>
        <v>#N/A</v>
      </c>
      <c r="AG683" s="53" t="e">
        <f>H683-I683-VLOOKUP(C683, Вчера_КовиВак!C:BG, 6, FALSE)</f>
        <v>#N/A</v>
      </c>
      <c r="AH683" s="53" t="e">
        <f>J683-K683-VLOOKUP(C683, Вчера_КовиВак!C:BG, 8, FALSE)</f>
        <v>#N/A</v>
      </c>
      <c r="AI683" s="53" t="e">
        <f>L683-M683-VLOOKUP(C683, Вчера_КовиВак!C:BG, 10, FALSE)</f>
        <v>#N/A</v>
      </c>
      <c r="AJ683" s="53" t="e">
        <f>N683-O683-VLOOKUP(C683, Вчера_КовиВак!C:BG, 12, FALSE)</f>
        <v>#N/A</v>
      </c>
      <c r="AK683" s="53" t="e">
        <f>P683-Q683-VLOOKUP(C683, Вчера_КовиВак!C:BG, 14, FALSE)</f>
        <v>#N/A</v>
      </c>
      <c r="AL683" s="53" t="e">
        <f>R683-S683-VLOOKUP(C683, Вчера_КовиВак!C:BG, 16, FALSE)</f>
        <v>#N/A</v>
      </c>
      <c r="AM683" s="53" t="e">
        <f>T683-U683-VLOOKUP(C683, Вчера_КовиВак!C:BG, 18, FALSE)</f>
        <v>#N/A</v>
      </c>
      <c r="AN683" s="53" t="e">
        <f>V683-W683-VLOOKUP(C683, Вчера_КовиВак!C:BG, 20, FALSE)</f>
        <v>#N/A</v>
      </c>
      <c r="AO683" s="53" t="e">
        <f>X683-Y683-VLOOKUP(C683, Вчера_КовиВак!C:BG, 22, FALSE)</f>
        <v>#N/A</v>
      </c>
      <c r="AP683" s="53" t="e">
        <f>VLOOKUP(C683, Вчера_КовиВак!C:BG, 24, FALSE)+E683*2-U683-W683-Y683-Z683</f>
        <v>#N/A</v>
      </c>
    </row>
    <row r="684" spans="1:42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IF(ISNA(VLOOKUP(C684,Вчера_КовиВак!C:C, 1, FALSE)),"ошибка",0)</f>
        <v>ошибка</v>
      </c>
      <c r="AD684" s="55"/>
      <c r="AE684" s="53" t="e">
        <f>D684-E684-VLOOKUP(C684, Вчера_КовиВак!C:BG, 2, FALSE)</f>
        <v>#N/A</v>
      </c>
      <c r="AF684" s="53" t="e">
        <f>F684-G684-VLOOKUP(C684, Вчера_КовиВак!C:BG, 4, FALSE)</f>
        <v>#N/A</v>
      </c>
      <c r="AG684" s="53" t="e">
        <f>H684-I684-VLOOKUP(C684, Вчера_КовиВак!C:BG, 6, FALSE)</f>
        <v>#N/A</v>
      </c>
      <c r="AH684" s="53" t="e">
        <f>J684-K684-VLOOKUP(C684, Вчера_КовиВак!C:BG, 8, FALSE)</f>
        <v>#N/A</v>
      </c>
      <c r="AI684" s="53" t="e">
        <f>L684-M684-VLOOKUP(C684, Вчера_КовиВак!C:BG, 10, FALSE)</f>
        <v>#N/A</v>
      </c>
      <c r="AJ684" s="53" t="e">
        <f>N684-O684-VLOOKUP(C684, Вчера_КовиВак!C:BG, 12, FALSE)</f>
        <v>#N/A</v>
      </c>
      <c r="AK684" s="53" t="e">
        <f>P684-Q684-VLOOKUP(C684, Вчера_КовиВак!C:BG, 14, FALSE)</f>
        <v>#N/A</v>
      </c>
      <c r="AL684" s="53" t="e">
        <f>R684-S684-VLOOKUP(C684, Вчера_КовиВак!C:BG, 16, FALSE)</f>
        <v>#N/A</v>
      </c>
      <c r="AM684" s="53" t="e">
        <f>T684-U684-VLOOKUP(C684, Вчера_КовиВак!C:BG, 18, FALSE)</f>
        <v>#N/A</v>
      </c>
      <c r="AN684" s="53" t="e">
        <f>V684-W684-VLOOKUP(C684, Вчера_КовиВак!C:BG, 20, FALSE)</f>
        <v>#N/A</v>
      </c>
      <c r="AO684" s="53" t="e">
        <f>X684-Y684-VLOOKUP(C684, Вчера_КовиВак!C:BG, 22, FALSE)</f>
        <v>#N/A</v>
      </c>
      <c r="AP684" s="53" t="e">
        <f>VLOOKUP(C684, Вчера_КовиВак!C:BG, 24, FALSE)+E684*2-U684-W684-Y684-Z684</f>
        <v>#N/A</v>
      </c>
    </row>
    <row r="685" spans="1:42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IF(ISNA(VLOOKUP(C685,Вчера_КовиВак!C:C, 1, FALSE)),"ошибка",0)</f>
        <v>ошибка</v>
      </c>
      <c r="AD685" s="55"/>
      <c r="AE685" s="53" t="e">
        <f>D685-E685-VLOOKUP(C685, Вчера_КовиВак!C:BG, 2, FALSE)</f>
        <v>#N/A</v>
      </c>
      <c r="AF685" s="53" t="e">
        <f>F685-G685-VLOOKUP(C685, Вчера_КовиВак!C:BG, 4, FALSE)</f>
        <v>#N/A</v>
      </c>
      <c r="AG685" s="53" t="e">
        <f>H685-I685-VLOOKUP(C685, Вчера_КовиВак!C:BG, 6, FALSE)</f>
        <v>#N/A</v>
      </c>
      <c r="AH685" s="53" t="e">
        <f>J685-K685-VLOOKUP(C685, Вчера_КовиВак!C:BG, 8, FALSE)</f>
        <v>#N/A</v>
      </c>
      <c r="AI685" s="53" t="e">
        <f>L685-M685-VLOOKUP(C685, Вчера_КовиВак!C:BG, 10, FALSE)</f>
        <v>#N/A</v>
      </c>
      <c r="AJ685" s="53" t="e">
        <f>N685-O685-VLOOKUP(C685, Вчера_КовиВак!C:BG, 12, FALSE)</f>
        <v>#N/A</v>
      </c>
      <c r="AK685" s="53" t="e">
        <f>P685-Q685-VLOOKUP(C685, Вчера_КовиВак!C:BG, 14, FALSE)</f>
        <v>#N/A</v>
      </c>
      <c r="AL685" s="53" t="e">
        <f>R685-S685-VLOOKUP(C685, Вчера_КовиВак!C:BG, 16, FALSE)</f>
        <v>#N/A</v>
      </c>
      <c r="AM685" s="53" t="e">
        <f>T685-U685-VLOOKUP(C685, Вчера_КовиВак!C:BG, 18, FALSE)</f>
        <v>#N/A</v>
      </c>
      <c r="AN685" s="53" t="e">
        <f>V685-W685-VLOOKUP(C685, Вчера_КовиВак!C:BG, 20, FALSE)</f>
        <v>#N/A</v>
      </c>
      <c r="AO685" s="53" t="e">
        <f>X685-Y685-VLOOKUP(C685, Вчера_КовиВак!C:BG, 22, FALSE)</f>
        <v>#N/A</v>
      </c>
      <c r="AP685" s="53" t="e">
        <f>VLOOKUP(C685, Вчера_КовиВак!C:BG, 24, FALSE)+E685*2-U685-W685-Y685-Z685</f>
        <v>#N/A</v>
      </c>
    </row>
    <row r="686" spans="1:42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IF(ISNA(VLOOKUP(C686,Вчера_КовиВак!C:C, 1, FALSE)),"ошибка",0)</f>
        <v>ошибка</v>
      </c>
      <c r="AD686" s="55"/>
      <c r="AE686" s="53" t="e">
        <f>D686-E686-VLOOKUP(C686, Вчера_КовиВак!C:BG, 2, FALSE)</f>
        <v>#N/A</v>
      </c>
      <c r="AF686" s="53" t="e">
        <f>F686-G686-VLOOKUP(C686, Вчера_КовиВак!C:BG, 4, FALSE)</f>
        <v>#N/A</v>
      </c>
      <c r="AG686" s="53" t="e">
        <f>H686-I686-VLOOKUP(C686, Вчера_КовиВак!C:BG, 6, FALSE)</f>
        <v>#N/A</v>
      </c>
      <c r="AH686" s="53" t="e">
        <f>J686-K686-VLOOKUP(C686, Вчера_КовиВак!C:BG, 8, FALSE)</f>
        <v>#N/A</v>
      </c>
      <c r="AI686" s="53" t="e">
        <f>L686-M686-VLOOKUP(C686, Вчера_КовиВак!C:BG, 10, FALSE)</f>
        <v>#N/A</v>
      </c>
      <c r="AJ686" s="53" t="e">
        <f>N686-O686-VLOOKUP(C686, Вчера_КовиВак!C:BG, 12, FALSE)</f>
        <v>#N/A</v>
      </c>
      <c r="AK686" s="53" t="e">
        <f>P686-Q686-VLOOKUP(C686, Вчера_КовиВак!C:BG, 14, FALSE)</f>
        <v>#N/A</v>
      </c>
      <c r="AL686" s="53" t="e">
        <f>R686-S686-VLOOKUP(C686, Вчера_КовиВак!C:BG, 16, FALSE)</f>
        <v>#N/A</v>
      </c>
      <c r="AM686" s="53" t="e">
        <f>T686-U686-VLOOKUP(C686, Вчера_КовиВак!C:BG, 18, FALSE)</f>
        <v>#N/A</v>
      </c>
      <c r="AN686" s="53" t="e">
        <f>V686-W686-VLOOKUP(C686, Вчера_КовиВак!C:BG, 20, FALSE)</f>
        <v>#N/A</v>
      </c>
      <c r="AO686" s="53" t="e">
        <f>X686-Y686-VLOOKUP(C686, Вчера_КовиВак!C:BG, 22, FALSE)</f>
        <v>#N/A</v>
      </c>
      <c r="AP686" s="53" t="e">
        <f>VLOOKUP(C686, Вчера_КовиВак!C:BG, 24, FALSE)+E686*2-U686-W686-Y686-Z686</f>
        <v>#N/A</v>
      </c>
    </row>
    <row r="687" spans="1:42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IF(ISNA(VLOOKUP(C687,Вчера_КовиВак!C:C, 1, FALSE)),"ошибка",0)</f>
        <v>ошибка</v>
      </c>
      <c r="AD687" s="55"/>
      <c r="AE687" s="53" t="e">
        <f>D687-E687-VLOOKUP(C687, Вчера_КовиВак!C:BG, 2, FALSE)</f>
        <v>#N/A</v>
      </c>
      <c r="AF687" s="53" t="e">
        <f>F687-G687-VLOOKUP(C687, Вчера_КовиВак!C:BG, 4, FALSE)</f>
        <v>#N/A</v>
      </c>
      <c r="AG687" s="53" t="e">
        <f>H687-I687-VLOOKUP(C687, Вчера_КовиВак!C:BG, 6, FALSE)</f>
        <v>#N/A</v>
      </c>
      <c r="AH687" s="53" t="e">
        <f>J687-K687-VLOOKUP(C687, Вчера_КовиВак!C:BG, 8, FALSE)</f>
        <v>#N/A</v>
      </c>
      <c r="AI687" s="53" t="e">
        <f>L687-M687-VLOOKUP(C687, Вчера_КовиВак!C:BG, 10, FALSE)</f>
        <v>#N/A</v>
      </c>
      <c r="AJ687" s="53" t="e">
        <f>N687-O687-VLOOKUP(C687, Вчера_КовиВак!C:BG, 12, FALSE)</f>
        <v>#N/A</v>
      </c>
      <c r="AK687" s="53" t="e">
        <f>P687-Q687-VLOOKUP(C687, Вчера_КовиВак!C:BG, 14, FALSE)</f>
        <v>#N/A</v>
      </c>
      <c r="AL687" s="53" t="e">
        <f>R687-S687-VLOOKUP(C687, Вчера_КовиВак!C:BG, 16, FALSE)</f>
        <v>#N/A</v>
      </c>
      <c r="AM687" s="53" t="e">
        <f>T687-U687-VLOOKUP(C687, Вчера_КовиВак!C:BG, 18, FALSE)</f>
        <v>#N/A</v>
      </c>
      <c r="AN687" s="53" t="e">
        <f>V687-W687-VLOOKUP(C687, Вчера_КовиВак!C:BG, 20, FALSE)</f>
        <v>#N/A</v>
      </c>
      <c r="AO687" s="53" t="e">
        <f>X687-Y687-VLOOKUP(C687, Вчера_КовиВак!C:BG, 22, FALSE)</f>
        <v>#N/A</v>
      </c>
      <c r="AP687" s="53" t="e">
        <f>VLOOKUP(C687, Вчера_КовиВак!C:BG, 24, FALSE)+E687*2-U687-W687-Y687-Z687</f>
        <v>#N/A</v>
      </c>
    </row>
    <row r="688" spans="1:42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IF(ISNA(VLOOKUP(C688,Вчера_КовиВак!C:C, 1, FALSE)),"ошибка",0)</f>
        <v>ошибка</v>
      </c>
      <c r="AD688" s="55"/>
      <c r="AE688" s="53" t="e">
        <f>D688-E688-VLOOKUP(C688, Вчера_КовиВак!C:BG, 2, FALSE)</f>
        <v>#N/A</v>
      </c>
      <c r="AF688" s="53" t="e">
        <f>F688-G688-VLOOKUP(C688, Вчера_КовиВак!C:BG, 4, FALSE)</f>
        <v>#N/A</v>
      </c>
      <c r="AG688" s="53" t="e">
        <f>H688-I688-VLOOKUP(C688, Вчера_КовиВак!C:BG, 6, FALSE)</f>
        <v>#N/A</v>
      </c>
      <c r="AH688" s="53" t="e">
        <f>J688-K688-VLOOKUP(C688, Вчера_КовиВак!C:BG, 8, FALSE)</f>
        <v>#N/A</v>
      </c>
      <c r="AI688" s="53" t="e">
        <f>L688-M688-VLOOKUP(C688, Вчера_КовиВак!C:BG, 10, FALSE)</f>
        <v>#N/A</v>
      </c>
      <c r="AJ688" s="53" t="e">
        <f>N688-O688-VLOOKUP(C688, Вчера_КовиВак!C:BG, 12, FALSE)</f>
        <v>#N/A</v>
      </c>
      <c r="AK688" s="53" t="e">
        <f>P688-Q688-VLOOKUP(C688, Вчера_КовиВак!C:BG, 14, FALSE)</f>
        <v>#N/A</v>
      </c>
      <c r="AL688" s="53" t="e">
        <f>R688-S688-VLOOKUP(C688, Вчера_КовиВак!C:BG, 16, FALSE)</f>
        <v>#N/A</v>
      </c>
      <c r="AM688" s="53" t="e">
        <f>T688-U688-VLOOKUP(C688, Вчера_КовиВак!C:BG, 18, FALSE)</f>
        <v>#N/A</v>
      </c>
      <c r="AN688" s="53" t="e">
        <f>V688-W688-VLOOKUP(C688, Вчера_КовиВак!C:BG, 20, FALSE)</f>
        <v>#N/A</v>
      </c>
      <c r="AO688" s="53" t="e">
        <f>X688-Y688-VLOOKUP(C688, Вчера_КовиВак!C:BG, 22, FALSE)</f>
        <v>#N/A</v>
      </c>
      <c r="AP688" s="53" t="e">
        <f>VLOOKUP(C688, Вчера_КовиВак!C:BG, 24, FALSE)+E688*2-U688-W688-Y688-Z688</f>
        <v>#N/A</v>
      </c>
    </row>
    <row r="689" spans="1:42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IF(ISNA(VLOOKUP(C689,Вчера_КовиВак!C:C, 1, FALSE)),"ошибка",0)</f>
        <v>ошибка</v>
      </c>
      <c r="AD689" s="55"/>
      <c r="AE689" s="53" t="e">
        <f>D689-E689-VLOOKUP(C689, Вчера_КовиВак!C:BG, 2, FALSE)</f>
        <v>#N/A</v>
      </c>
      <c r="AF689" s="53" t="e">
        <f>F689-G689-VLOOKUP(C689, Вчера_КовиВак!C:BG, 4, FALSE)</f>
        <v>#N/A</v>
      </c>
      <c r="AG689" s="53" t="e">
        <f>H689-I689-VLOOKUP(C689, Вчера_КовиВак!C:BG, 6, FALSE)</f>
        <v>#N/A</v>
      </c>
      <c r="AH689" s="53" t="e">
        <f>J689-K689-VLOOKUP(C689, Вчера_КовиВак!C:BG, 8, FALSE)</f>
        <v>#N/A</v>
      </c>
      <c r="AI689" s="53" t="e">
        <f>L689-M689-VLOOKUP(C689, Вчера_КовиВак!C:BG, 10, FALSE)</f>
        <v>#N/A</v>
      </c>
      <c r="AJ689" s="53" t="e">
        <f>N689-O689-VLOOKUP(C689, Вчера_КовиВак!C:BG, 12, FALSE)</f>
        <v>#N/A</v>
      </c>
      <c r="AK689" s="53" t="e">
        <f>P689-Q689-VLOOKUP(C689, Вчера_КовиВак!C:BG, 14, FALSE)</f>
        <v>#N/A</v>
      </c>
      <c r="AL689" s="53" t="e">
        <f>R689-S689-VLOOKUP(C689, Вчера_КовиВак!C:BG, 16, FALSE)</f>
        <v>#N/A</v>
      </c>
      <c r="AM689" s="53" t="e">
        <f>T689-U689-VLOOKUP(C689, Вчера_КовиВак!C:BG, 18, FALSE)</f>
        <v>#N/A</v>
      </c>
      <c r="AN689" s="53" t="e">
        <f>V689-W689-VLOOKUP(C689, Вчера_КовиВак!C:BG, 20, FALSE)</f>
        <v>#N/A</v>
      </c>
      <c r="AO689" s="53" t="e">
        <f>X689-Y689-VLOOKUP(C689, Вчера_КовиВак!C:BG, 22, FALSE)</f>
        <v>#N/A</v>
      </c>
      <c r="AP689" s="53" t="e">
        <f>VLOOKUP(C689, Вчера_КовиВак!C:BG, 24, FALSE)+E689*2-U689-W689-Y689-Z689</f>
        <v>#N/A</v>
      </c>
    </row>
    <row r="690" spans="1:42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IF(ISNA(VLOOKUP(C690,Вчера_КовиВак!C:C, 1, FALSE)),"ошибка",0)</f>
        <v>ошибка</v>
      </c>
      <c r="AD690" s="55"/>
      <c r="AE690" s="53" t="e">
        <f>D690-E690-VLOOKUP(C690, Вчера_КовиВак!C:BG, 2, FALSE)</f>
        <v>#N/A</v>
      </c>
      <c r="AF690" s="53" t="e">
        <f>F690-G690-VLOOKUP(C690, Вчера_КовиВак!C:BG, 4, FALSE)</f>
        <v>#N/A</v>
      </c>
      <c r="AG690" s="53" t="e">
        <f>H690-I690-VLOOKUP(C690, Вчера_КовиВак!C:BG, 6, FALSE)</f>
        <v>#N/A</v>
      </c>
      <c r="AH690" s="53" t="e">
        <f>J690-K690-VLOOKUP(C690, Вчера_КовиВак!C:BG, 8, FALSE)</f>
        <v>#N/A</v>
      </c>
      <c r="AI690" s="53" t="e">
        <f>L690-M690-VLOOKUP(C690, Вчера_КовиВак!C:BG, 10, FALSE)</f>
        <v>#N/A</v>
      </c>
      <c r="AJ690" s="53" t="e">
        <f>N690-O690-VLOOKUP(C690, Вчера_КовиВак!C:BG, 12, FALSE)</f>
        <v>#N/A</v>
      </c>
      <c r="AK690" s="53" t="e">
        <f>P690-Q690-VLOOKUP(C690, Вчера_КовиВак!C:BG, 14, FALSE)</f>
        <v>#N/A</v>
      </c>
      <c r="AL690" s="53" t="e">
        <f>R690-S690-VLOOKUP(C690, Вчера_КовиВак!C:BG, 16, FALSE)</f>
        <v>#N/A</v>
      </c>
      <c r="AM690" s="53" t="e">
        <f>T690-U690-VLOOKUP(C690, Вчера_КовиВак!C:BG, 18, FALSE)</f>
        <v>#N/A</v>
      </c>
      <c r="AN690" s="53" t="e">
        <f>V690-W690-VLOOKUP(C690, Вчера_КовиВак!C:BG, 20, FALSE)</f>
        <v>#N/A</v>
      </c>
      <c r="AO690" s="53" t="e">
        <f>X690-Y690-VLOOKUP(C690, Вчера_КовиВак!C:BG, 22, FALSE)</f>
        <v>#N/A</v>
      </c>
      <c r="AP690" s="53" t="e">
        <f>VLOOKUP(C690, Вчера_КовиВак!C:BG, 24, FALSE)+E690*2-U690-W690-Y690-Z690</f>
        <v>#N/A</v>
      </c>
    </row>
    <row r="691" spans="1:42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IF(ISNA(VLOOKUP(C691,Вчера_КовиВак!C:C, 1, FALSE)),"ошибка",0)</f>
        <v>ошибка</v>
      </c>
      <c r="AD691" s="55"/>
      <c r="AE691" s="53" t="e">
        <f>D691-E691-VLOOKUP(C691, Вчера_КовиВак!C:BG, 2, FALSE)</f>
        <v>#N/A</v>
      </c>
      <c r="AF691" s="53" t="e">
        <f>F691-G691-VLOOKUP(C691, Вчера_КовиВак!C:BG, 4, FALSE)</f>
        <v>#N/A</v>
      </c>
      <c r="AG691" s="53" t="e">
        <f>H691-I691-VLOOKUP(C691, Вчера_КовиВак!C:BG, 6, FALSE)</f>
        <v>#N/A</v>
      </c>
      <c r="AH691" s="53" t="e">
        <f>J691-K691-VLOOKUP(C691, Вчера_КовиВак!C:BG, 8, FALSE)</f>
        <v>#N/A</v>
      </c>
      <c r="AI691" s="53" t="e">
        <f>L691-M691-VLOOKUP(C691, Вчера_КовиВак!C:BG, 10, FALSE)</f>
        <v>#N/A</v>
      </c>
      <c r="AJ691" s="53" t="e">
        <f>N691-O691-VLOOKUP(C691, Вчера_КовиВак!C:BG, 12, FALSE)</f>
        <v>#N/A</v>
      </c>
      <c r="AK691" s="53" t="e">
        <f>P691-Q691-VLOOKUP(C691, Вчера_КовиВак!C:BG, 14, FALSE)</f>
        <v>#N/A</v>
      </c>
      <c r="AL691" s="53" t="e">
        <f>R691-S691-VLOOKUP(C691, Вчера_КовиВак!C:BG, 16, FALSE)</f>
        <v>#N/A</v>
      </c>
      <c r="AM691" s="53" t="e">
        <f>T691-U691-VLOOKUP(C691, Вчера_КовиВак!C:BG, 18, FALSE)</f>
        <v>#N/A</v>
      </c>
      <c r="AN691" s="53" t="e">
        <f>V691-W691-VLOOKUP(C691, Вчера_КовиВак!C:BG, 20, FALSE)</f>
        <v>#N/A</v>
      </c>
      <c r="AO691" s="53" t="e">
        <f>X691-Y691-VLOOKUP(C691, Вчера_КовиВак!C:BG, 22, FALSE)</f>
        <v>#N/A</v>
      </c>
      <c r="AP691" s="53" t="e">
        <f>VLOOKUP(C691, Вчера_КовиВак!C:BG, 24, FALSE)+E691*2-U691-W691-Y691-Z691</f>
        <v>#N/A</v>
      </c>
    </row>
    <row r="692" spans="1:42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IF(ISNA(VLOOKUP(C692,Вчера_КовиВак!C:C, 1, FALSE)),"ошибка",0)</f>
        <v>ошибка</v>
      </c>
      <c r="AD692" s="55"/>
      <c r="AE692" s="53" t="e">
        <f>D692-E692-VLOOKUP(C692, Вчера_КовиВак!C:BG, 2, FALSE)</f>
        <v>#N/A</v>
      </c>
      <c r="AF692" s="53" t="e">
        <f>F692-G692-VLOOKUP(C692, Вчера_КовиВак!C:BG, 4, FALSE)</f>
        <v>#N/A</v>
      </c>
      <c r="AG692" s="53" t="e">
        <f>H692-I692-VLOOKUP(C692, Вчера_КовиВак!C:BG, 6, FALSE)</f>
        <v>#N/A</v>
      </c>
      <c r="AH692" s="53" t="e">
        <f>J692-K692-VLOOKUP(C692, Вчера_КовиВак!C:BG, 8, FALSE)</f>
        <v>#N/A</v>
      </c>
      <c r="AI692" s="53" t="e">
        <f>L692-M692-VLOOKUP(C692, Вчера_КовиВак!C:BG, 10, FALSE)</f>
        <v>#N/A</v>
      </c>
      <c r="AJ692" s="53" t="e">
        <f>N692-O692-VLOOKUP(C692, Вчера_КовиВак!C:BG, 12, FALSE)</f>
        <v>#N/A</v>
      </c>
      <c r="AK692" s="53" t="e">
        <f>P692-Q692-VLOOKUP(C692, Вчера_КовиВак!C:BG, 14, FALSE)</f>
        <v>#N/A</v>
      </c>
      <c r="AL692" s="53" t="e">
        <f>R692-S692-VLOOKUP(C692, Вчера_КовиВак!C:BG, 16, FALSE)</f>
        <v>#N/A</v>
      </c>
      <c r="AM692" s="53" t="e">
        <f>T692-U692-VLOOKUP(C692, Вчера_КовиВак!C:BG, 18, FALSE)</f>
        <v>#N/A</v>
      </c>
      <c r="AN692" s="53" t="e">
        <f>V692-W692-VLOOKUP(C692, Вчера_КовиВак!C:BG, 20, FALSE)</f>
        <v>#N/A</v>
      </c>
      <c r="AO692" s="53" t="e">
        <f>X692-Y692-VLOOKUP(C692, Вчера_КовиВак!C:BG, 22, FALSE)</f>
        <v>#N/A</v>
      </c>
      <c r="AP692" s="53" t="e">
        <f>VLOOKUP(C692, Вчера_КовиВак!C:BG, 24, FALSE)+E692*2-U692-W692-Y692-Z692</f>
        <v>#N/A</v>
      </c>
    </row>
    <row r="693" spans="1:42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IF(ISNA(VLOOKUP(C693,Вчера_КовиВак!C:C, 1, FALSE)),"ошибка",0)</f>
        <v>ошибка</v>
      </c>
      <c r="AD693" s="55"/>
      <c r="AE693" s="53" t="e">
        <f>D693-E693-VLOOKUP(C693, Вчера_КовиВак!C:BG, 2, FALSE)</f>
        <v>#N/A</v>
      </c>
      <c r="AF693" s="53" t="e">
        <f>F693-G693-VLOOKUP(C693, Вчера_КовиВак!C:BG, 4, FALSE)</f>
        <v>#N/A</v>
      </c>
      <c r="AG693" s="53" t="e">
        <f>H693-I693-VLOOKUP(C693, Вчера_КовиВак!C:BG, 6, FALSE)</f>
        <v>#N/A</v>
      </c>
      <c r="AH693" s="53" t="e">
        <f>J693-K693-VLOOKUP(C693, Вчера_КовиВак!C:BG, 8, FALSE)</f>
        <v>#N/A</v>
      </c>
      <c r="AI693" s="53" t="e">
        <f>L693-M693-VLOOKUP(C693, Вчера_КовиВак!C:BG, 10, FALSE)</f>
        <v>#N/A</v>
      </c>
      <c r="AJ693" s="53" t="e">
        <f>N693-O693-VLOOKUP(C693, Вчера_КовиВак!C:BG, 12, FALSE)</f>
        <v>#N/A</v>
      </c>
      <c r="AK693" s="53" t="e">
        <f>P693-Q693-VLOOKUP(C693, Вчера_КовиВак!C:BG, 14, FALSE)</f>
        <v>#N/A</v>
      </c>
      <c r="AL693" s="53" t="e">
        <f>R693-S693-VLOOKUP(C693, Вчера_КовиВак!C:BG, 16, FALSE)</f>
        <v>#N/A</v>
      </c>
      <c r="AM693" s="53" t="e">
        <f>T693-U693-VLOOKUP(C693, Вчера_КовиВак!C:BG, 18, FALSE)</f>
        <v>#N/A</v>
      </c>
      <c r="AN693" s="53" t="e">
        <f>V693-W693-VLOOKUP(C693, Вчера_КовиВак!C:BG, 20, FALSE)</f>
        <v>#N/A</v>
      </c>
      <c r="AO693" s="53" t="e">
        <f>X693-Y693-VLOOKUP(C693, Вчера_КовиВак!C:BG, 22, FALSE)</f>
        <v>#N/A</v>
      </c>
      <c r="AP693" s="53" t="e">
        <f>VLOOKUP(C693, Вчера_КовиВак!C:BG, 24, FALSE)+E693*2-U693-W693-Y693-Z693</f>
        <v>#N/A</v>
      </c>
    </row>
    <row r="694" spans="1:42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IF(ISNA(VLOOKUP(C694,Вчера_КовиВак!C:C, 1, FALSE)),"ошибка",0)</f>
        <v>ошибка</v>
      </c>
      <c r="AD694" s="55"/>
      <c r="AE694" s="53" t="e">
        <f>D694-E694-VLOOKUP(C694, Вчера_КовиВак!C:BG, 2, FALSE)</f>
        <v>#N/A</v>
      </c>
      <c r="AF694" s="53" t="e">
        <f>F694-G694-VLOOKUP(C694, Вчера_КовиВак!C:BG, 4, FALSE)</f>
        <v>#N/A</v>
      </c>
      <c r="AG694" s="53" t="e">
        <f>H694-I694-VLOOKUP(C694, Вчера_КовиВак!C:BG, 6, FALSE)</f>
        <v>#N/A</v>
      </c>
      <c r="AH694" s="53" t="e">
        <f>J694-K694-VLOOKUP(C694, Вчера_КовиВак!C:BG, 8, FALSE)</f>
        <v>#N/A</v>
      </c>
      <c r="AI694" s="53" t="e">
        <f>L694-M694-VLOOKUP(C694, Вчера_КовиВак!C:BG, 10, FALSE)</f>
        <v>#N/A</v>
      </c>
      <c r="AJ694" s="53" t="e">
        <f>N694-O694-VLOOKUP(C694, Вчера_КовиВак!C:BG, 12, FALSE)</f>
        <v>#N/A</v>
      </c>
      <c r="AK694" s="53" t="e">
        <f>P694-Q694-VLOOKUP(C694, Вчера_КовиВак!C:BG, 14, FALSE)</f>
        <v>#N/A</v>
      </c>
      <c r="AL694" s="53" t="e">
        <f>R694-S694-VLOOKUP(C694, Вчера_КовиВак!C:BG, 16, FALSE)</f>
        <v>#N/A</v>
      </c>
      <c r="AM694" s="53" t="e">
        <f>T694-U694-VLOOKUP(C694, Вчера_КовиВак!C:BG, 18, FALSE)</f>
        <v>#N/A</v>
      </c>
      <c r="AN694" s="53" t="e">
        <f>V694-W694-VLOOKUP(C694, Вчера_КовиВак!C:BG, 20, FALSE)</f>
        <v>#N/A</v>
      </c>
      <c r="AO694" s="53" t="e">
        <f>X694-Y694-VLOOKUP(C694, Вчера_КовиВак!C:BG, 22, FALSE)</f>
        <v>#N/A</v>
      </c>
      <c r="AP694" s="53" t="e">
        <f>VLOOKUP(C694, Вчера_КовиВак!C:BG, 24, FALSE)+E694*2-U694-W694-Y694-Z694</f>
        <v>#N/A</v>
      </c>
    </row>
    <row r="695" spans="1:42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IF(ISNA(VLOOKUP(C695,Вчера_КовиВак!C:C, 1, FALSE)),"ошибка",0)</f>
        <v>ошибка</v>
      </c>
      <c r="AD695" s="55"/>
      <c r="AE695" s="53" t="e">
        <f>D695-E695-VLOOKUP(C695, Вчера_КовиВак!C:BG, 2, FALSE)</f>
        <v>#N/A</v>
      </c>
      <c r="AF695" s="53" t="e">
        <f>F695-G695-VLOOKUP(C695, Вчера_КовиВак!C:BG, 4, FALSE)</f>
        <v>#N/A</v>
      </c>
      <c r="AG695" s="53" t="e">
        <f>H695-I695-VLOOKUP(C695, Вчера_КовиВак!C:BG, 6, FALSE)</f>
        <v>#N/A</v>
      </c>
      <c r="AH695" s="53" t="e">
        <f>J695-K695-VLOOKUP(C695, Вчера_КовиВак!C:BG, 8, FALSE)</f>
        <v>#N/A</v>
      </c>
      <c r="AI695" s="53" t="e">
        <f>L695-M695-VLOOKUP(C695, Вчера_КовиВак!C:BG, 10, FALSE)</f>
        <v>#N/A</v>
      </c>
      <c r="AJ695" s="53" t="e">
        <f>N695-O695-VLOOKUP(C695, Вчера_КовиВак!C:BG, 12, FALSE)</f>
        <v>#N/A</v>
      </c>
      <c r="AK695" s="53" t="e">
        <f>P695-Q695-VLOOKUP(C695, Вчера_КовиВак!C:BG, 14, FALSE)</f>
        <v>#N/A</v>
      </c>
      <c r="AL695" s="53" t="e">
        <f>R695-S695-VLOOKUP(C695, Вчера_КовиВак!C:BG, 16, FALSE)</f>
        <v>#N/A</v>
      </c>
      <c r="AM695" s="53" t="e">
        <f>T695-U695-VLOOKUP(C695, Вчера_КовиВак!C:BG, 18, FALSE)</f>
        <v>#N/A</v>
      </c>
      <c r="AN695" s="53" t="e">
        <f>V695-W695-VLOOKUP(C695, Вчера_КовиВак!C:BG, 20, FALSE)</f>
        <v>#N/A</v>
      </c>
      <c r="AO695" s="53" t="e">
        <f>X695-Y695-VLOOKUP(C695, Вчера_КовиВак!C:BG, 22, FALSE)</f>
        <v>#N/A</v>
      </c>
      <c r="AP695" s="53" t="e">
        <f>VLOOKUP(C695, Вчера_КовиВак!C:BG, 24, FALSE)+E695*2-U695-W695-Y695-Z695</f>
        <v>#N/A</v>
      </c>
    </row>
    <row r="696" spans="1:42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IF(ISNA(VLOOKUP(C696,Вчера_КовиВак!C:C, 1, FALSE)),"ошибка",0)</f>
        <v>ошибка</v>
      </c>
      <c r="AD696" s="55"/>
      <c r="AE696" s="53" t="e">
        <f>D696-E696-VLOOKUP(C696, Вчера_КовиВак!C:BG, 2, FALSE)</f>
        <v>#N/A</v>
      </c>
      <c r="AF696" s="53" t="e">
        <f>F696-G696-VLOOKUP(C696, Вчера_КовиВак!C:BG, 4, FALSE)</f>
        <v>#N/A</v>
      </c>
      <c r="AG696" s="53" t="e">
        <f>H696-I696-VLOOKUP(C696, Вчера_КовиВак!C:BG, 6, FALSE)</f>
        <v>#N/A</v>
      </c>
      <c r="AH696" s="53" t="e">
        <f>J696-K696-VLOOKUP(C696, Вчера_КовиВак!C:BG, 8, FALSE)</f>
        <v>#N/A</v>
      </c>
      <c r="AI696" s="53" t="e">
        <f>L696-M696-VLOOKUP(C696, Вчера_КовиВак!C:BG, 10, FALSE)</f>
        <v>#N/A</v>
      </c>
      <c r="AJ696" s="53" t="e">
        <f>N696-O696-VLOOKUP(C696, Вчера_КовиВак!C:BG, 12, FALSE)</f>
        <v>#N/A</v>
      </c>
      <c r="AK696" s="53" t="e">
        <f>P696-Q696-VLOOKUP(C696, Вчера_КовиВак!C:BG, 14, FALSE)</f>
        <v>#N/A</v>
      </c>
      <c r="AL696" s="53" t="e">
        <f>R696-S696-VLOOKUP(C696, Вчера_КовиВак!C:BG, 16, FALSE)</f>
        <v>#N/A</v>
      </c>
      <c r="AM696" s="53" t="e">
        <f>T696-U696-VLOOKUP(C696, Вчера_КовиВак!C:BG, 18, FALSE)</f>
        <v>#N/A</v>
      </c>
      <c r="AN696" s="53" t="e">
        <f>V696-W696-VLOOKUP(C696, Вчера_КовиВак!C:BG, 20, FALSE)</f>
        <v>#N/A</v>
      </c>
      <c r="AO696" s="53" t="e">
        <f>X696-Y696-VLOOKUP(C696, Вчера_КовиВак!C:BG, 22, FALSE)</f>
        <v>#N/A</v>
      </c>
      <c r="AP696" s="53" t="e">
        <f>VLOOKUP(C696, Вчера_КовиВак!C:BG, 24, FALSE)+E696*2-U696-W696-Y696-Z696</f>
        <v>#N/A</v>
      </c>
    </row>
    <row r="697" spans="1:42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IF(ISNA(VLOOKUP(C697,Вчера_КовиВак!C:C, 1, FALSE)),"ошибка",0)</f>
        <v>ошибка</v>
      </c>
      <c r="AD697" s="55"/>
      <c r="AE697" s="53" t="e">
        <f>D697-E697-VLOOKUP(C697, Вчера_КовиВак!C:BG, 2, FALSE)</f>
        <v>#N/A</v>
      </c>
      <c r="AF697" s="53" t="e">
        <f>F697-G697-VLOOKUP(C697, Вчера_КовиВак!C:BG, 4, FALSE)</f>
        <v>#N/A</v>
      </c>
      <c r="AG697" s="53" t="e">
        <f>H697-I697-VLOOKUP(C697, Вчера_КовиВак!C:BG, 6, FALSE)</f>
        <v>#N/A</v>
      </c>
      <c r="AH697" s="53" t="e">
        <f>J697-K697-VLOOKUP(C697, Вчера_КовиВак!C:BG, 8, FALSE)</f>
        <v>#N/A</v>
      </c>
      <c r="AI697" s="53" t="e">
        <f>L697-M697-VLOOKUP(C697, Вчера_КовиВак!C:BG, 10, FALSE)</f>
        <v>#N/A</v>
      </c>
      <c r="AJ697" s="53" t="e">
        <f>N697-O697-VLOOKUP(C697, Вчера_КовиВак!C:BG, 12, FALSE)</f>
        <v>#N/A</v>
      </c>
      <c r="AK697" s="53" t="e">
        <f>P697-Q697-VLOOKUP(C697, Вчера_КовиВак!C:BG, 14, FALSE)</f>
        <v>#N/A</v>
      </c>
      <c r="AL697" s="53" t="e">
        <f>R697-S697-VLOOKUP(C697, Вчера_КовиВак!C:BG, 16, FALSE)</f>
        <v>#N/A</v>
      </c>
      <c r="AM697" s="53" t="e">
        <f>T697-U697-VLOOKUP(C697, Вчера_КовиВак!C:BG, 18, FALSE)</f>
        <v>#N/A</v>
      </c>
      <c r="AN697" s="53" t="e">
        <f>V697-W697-VLOOKUP(C697, Вчера_КовиВак!C:BG, 20, FALSE)</f>
        <v>#N/A</v>
      </c>
      <c r="AO697" s="53" t="e">
        <f>X697-Y697-VLOOKUP(C697, Вчера_КовиВак!C:BG, 22, FALSE)</f>
        <v>#N/A</v>
      </c>
      <c r="AP697" s="53" t="e">
        <f>VLOOKUP(C697, Вчера_КовиВак!C:BG, 24, FALSE)+E697*2-U697-W697-Y697-Z697</f>
        <v>#N/A</v>
      </c>
    </row>
    <row r="698" spans="1:42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IF(ISNA(VLOOKUP(C698,Вчера_КовиВак!C:C, 1, FALSE)),"ошибка",0)</f>
        <v>ошибка</v>
      </c>
      <c r="AD698" s="55"/>
      <c r="AE698" s="53" t="e">
        <f>D698-E698-VLOOKUP(C698, Вчера_КовиВак!C:BG, 2, FALSE)</f>
        <v>#N/A</v>
      </c>
      <c r="AF698" s="53" t="e">
        <f>F698-G698-VLOOKUP(C698, Вчера_КовиВак!C:BG, 4, FALSE)</f>
        <v>#N/A</v>
      </c>
      <c r="AG698" s="53" t="e">
        <f>H698-I698-VLOOKUP(C698, Вчера_КовиВак!C:BG, 6, FALSE)</f>
        <v>#N/A</v>
      </c>
      <c r="AH698" s="53" t="e">
        <f>J698-K698-VLOOKUP(C698, Вчера_КовиВак!C:BG, 8, FALSE)</f>
        <v>#N/A</v>
      </c>
      <c r="AI698" s="53" t="e">
        <f>L698-M698-VLOOKUP(C698, Вчера_КовиВак!C:BG, 10, FALSE)</f>
        <v>#N/A</v>
      </c>
      <c r="AJ698" s="53" t="e">
        <f>N698-O698-VLOOKUP(C698, Вчера_КовиВак!C:BG, 12, FALSE)</f>
        <v>#N/A</v>
      </c>
      <c r="AK698" s="53" t="e">
        <f>P698-Q698-VLOOKUP(C698, Вчера_КовиВак!C:BG, 14, FALSE)</f>
        <v>#N/A</v>
      </c>
      <c r="AL698" s="53" t="e">
        <f>R698-S698-VLOOKUP(C698, Вчера_КовиВак!C:BG, 16, FALSE)</f>
        <v>#N/A</v>
      </c>
      <c r="AM698" s="53" t="e">
        <f>T698-U698-VLOOKUP(C698, Вчера_КовиВак!C:BG, 18, FALSE)</f>
        <v>#N/A</v>
      </c>
      <c r="AN698" s="53" t="e">
        <f>V698-W698-VLOOKUP(C698, Вчера_КовиВак!C:BG, 20, FALSE)</f>
        <v>#N/A</v>
      </c>
      <c r="AO698" s="53" t="e">
        <f>X698-Y698-VLOOKUP(C698, Вчера_КовиВак!C:BG, 22, FALSE)</f>
        <v>#N/A</v>
      </c>
      <c r="AP698" s="53" t="e">
        <f>VLOOKUP(C698, Вчера_КовиВак!C:BG, 24, FALSE)+E698*2-U698-W698-Y698-Z698</f>
        <v>#N/A</v>
      </c>
    </row>
    <row r="699" spans="1:42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IF(ISNA(VLOOKUP(C699,Вчера_КовиВак!C:C, 1, FALSE)),"ошибка",0)</f>
        <v>ошибка</v>
      </c>
      <c r="AD699" s="55"/>
      <c r="AE699" s="53" t="e">
        <f>D699-E699-VLOOKUP(C699, Вчера_КовиВак!C:BG, 2, FALSE)</f>
        <v>#N/A</v>
      </c>
      <c r="AF699" s="53" t="e">
        <f>F699-G699-VLOOKUP(C699, Вчера_КовиВак!C:BG, 4, FALSE)</f>
        <v>#N/A</v>
      </c>
      <c r="AG699" s="53" t="e">
        <f>H699-I699-VLOOKUP(C699, Вчера_КовиВак!C:BG, 6, FALSE)</f>
        <v>#N/A</v>
      </c>
      <c r="AH699" s="53" t="e">
        <f>J699-K699-VLOOKUP(C699, Вчера_КовиВак!C:BG, 8, FALSE)</f>
        <v>#N/A</v>
      </c>
      <c r="AI699" s="53" t="e">
        <f>L699-M699-VLOOKUP(C699, Вчера_КовиВак!C:BG, 10, FALSE)</f>
        <v>#N/A</v>
      </c>
      <c r="AJ699" s="53" t="e">
        <f>N699-O699-VLOOKUP(C699, Вчера_КовиВак!C:BG, 12, FALSE)</f>
        <v>#N/A</v>
      </c>
      <c r="AK699" s="53" t="e">
        <f>P699-Q699-VLOOKUP(C699, Вчера_КовиВак!C:BG, 14, FALSE)</f>
        <v>#N/A</v>
      </c>
      <c r="AL699" s="53" t="e">
        <f>R699-S699-VLOOKUP(C699, Вчера_КовиВак!C:BG, 16, FALSE)</f>
        <v>#N/A</v>
      </c>
      <c r="AM699" s="53" t="e">
        <f>T699-U699-VLOOKUP(C699, Вчера_КовиВак!C:BG, 18, FALSE)</f>
        <v>#N/A</v>
      </c>
      <c r="AN699" s="53" t="e">
        <f>V699-W699-VLOOKUP(C699, Вчера_КовиВак!C:BG, 20, FALSE)</f>
        <v>#N/A</v>
      </c>
      <c r="AO699" s="53" t="e">
        <f>X699-Y699-VLOOKUP(C699, Вчера_КовиВак!C:BG, 22, FALSE)</f>
        <v>#N/A</v>
      </c>
      <c r="AP699" s="53" t="e">
        <f>VLOOKUP(C699, Вчера_КовиВак!C:BG, 24, FALSE)+E699*2-U699-W699-Y699-Z699</f>
        <v>#N/A</v>
      </c>
    </row>
    <row r="700" spans="1:42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IF(ISNA(VLOOKUP(C700,Вчера_КовиВак!C:C, 1, FALSE)),"ошибка",0)</f>
        <v>ошибка</v>
      </c>
      <c r="AD700" s="55"/>
      <c r="AE700" s="53" t="e">
        <f>D700-E700-VLOOKUP(C700, Вчера_КовиВак!C:BG, 2, FALSE)</f>
        <v>#N/A</v>
      </c>
      <c r="AF700" s="53" t="e">
        <f>F700-G700-VLOOKUP(C700, Вчера_КовиВак!C:BG, 4, FALSE)</f>
        <v>#N/A</v>
      </c>
      <c r="AG700" s="53" t="e">
        <f>H700-I700-VLOOKUP(C700, Вчера_КовиВак!C:BG, 6, FALSE)</f>
        <v>#N/A</v>
      </c>
      <c r="AH700" s="53" t="e">
        <f>J700-K700-VLOOKUP(C700, Вчера_КовиВак!C:BG, 8, FALSE)</f>
        <v>#N/A</v>
      </c>
      <c r="AI700" s="53" t="e">
        <f>L700-M700-VLOOKUP(C700, Вчера_КовиВак!C:BG, 10, FALSE)</f>
        <v>#N/A</v>
      </c>
      <c r="AJ700" s="53" t="e">
        <f>N700-O700-VLOOKUP(C700, Вчера_КовиВак!C:BG, 12, FALSE)</f>
        <v>#N/A</v>
      </c>
      <c r="AK700" s="53" t="e">
        <f>P700-Q700-VLOOKUP(C700, Вчера_КовиВак!C:BG, 14, FALSE)</f>
        <v>#N/A</v>
      </c>
      <c r="AL700" s="53" t="e">
        <f>R700-S700-VLOOKUP(C700, Вчера_КовиВак!C:BG, 16, FALSE)</f>
        <v>#N/A</v>
      </c>
      <c r="AM700" s="53" t="e">
        <f>T700-U700-VLOOKUP(C700, Вчера_КовиВак!C:BG, 18, FALSE)</f>
        <v>#N/A</v>
      </c>
      <c r="AN700" s="53" t="e">
        <f>V700-W700-VLOOKUP(C700, Вчера_КовиВак!C:BG, 20, FALSE)</f>
        <v>#N/A</v>
      </c>
      <c r="AO700" s="53" t="e">
        <f>X700-Y700-VLOOKUP(C700, Вчера_КовиВак!C:BG, 22, FALSE)</f>
        <v>#N/A</v>
      </c>
      <c r="AP700" s="53" t="e">
        <f>VLOOKUP(C700, Вчера_КовиВак!C:BG, 24, FALSE)+E700*2-U700-W700-Y700-Z700</f>
        <v>#N/A</v>
      </c>
    </row>
    <row r="701" spans="1:42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IF(ISNA(VLOOKUP(C701,Вчера_КовиВак!C:C, 1, FALSE)),"ошибка",0)</f>
        <v>ошибка</v>
      </c>
      <c r="AD701" s="55"/>
      <c r="AE701" s="53" t="e">
        <f>D701-E701-VLOOKUP(C701, Вчера_КовиВак!C:BG, 2, FALSE)</f>
        <v>#N/A</v>
      </c>
      <c r="AF701" s="53" t="e">
        <f>F701-G701-VLOOKUP(C701, Вчера_КовиВак!C:BG, 4, FALSE)</f>
        <v>#N/A</v>
      </c>
      <c r="AG701" s="53" t="e">
        <f>H701-I701-VLOOKUP(C701, Вчера_КовиВак!C:BG, 6, FALSE)</f>
        <v>#N/A</v>
      </c>
      <c r="AH701" s="53" t="e">
        <f>J701-K701-VLOOKUP(C701, Вчера_КовиВак!C:BG, 8, FALSE)</f>
        <v>#N/A</v>
      </c>
      <c r="AI701" s="53" t="e">
        <f>L701-M701-VLOOKUP(C701, Вчера_КовиВак!C:BG, 10, FALSE)</f>
        <v>#N/A</v>
      </c>
      <c r="AJ701" s="53" t="e">
        <f>N701-O701-VLOOKUP(C701, Вчера_КовиВак!C:BG, 12, FALSE)</f>
        <v>#N/A</v>
      </c>
      <c r="AK701" s="53" t="e">
        <f>P701-Q701-VLOOKUP(C701, Вчера_КовиВак!C:BG, 14, FALSE)</f>
        <v>#N/A</v>
      </c>
      <c r="AL701" s="53" t="e">
        <f>R701-S701-VLOOKUP(C701, Вчера_КовиВак!C:BG, 16, FALSE)</f>
        <v>#N/A</v>
      </c>
      <c r="AM701" s="53" t="e">
        <f>T701-U701-VLOOKUP(C701, Вчера_КовиВак!C:BG, 18, FALSE)</f>
        <v>#N/A</v>
      </c>
      <c r="AN701" s="53" t="e">
        <f>V701-W701-VLOOKUP(C701, Вчера_КовиВак!C:BG, 20, FALSE)</f>
        <v>#N/A</v>
      </c>
      <c r="AO701" s="53" t="e">
        <f>X701-Y701-VLOOKUP(C701, Вчера_КовиВак!C:BG, 22, FALSE)</f>
        <v>#N/A</v>
      </c>
      <c r="AP701" s="53" t="e">
        <f>VLOOKUP(C701, Вчера_КовиВак!C:BG, 24, FALSE)+E701*2-U701-W701-Y701-Z701</f>
        <v>#N/A</v>
      </c>
    </row>
    <row r="702" spans="1:42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IF(ISNA(VLOOKUP(C702,Вчера_КовиВак!C:C, 1, FALSE)),"ошибка",0)</f>
        <v>ошибка</v>
      </c>
      <c r="AD702" s="55"/>
      <c r="AE702" s="53" t="e">
        <f>D702-E702-VLOOKUP(C702, Вчера_КовиВак!C:BG, 2, FALSE)</f>
        <v>#N/A</v>
      </c>
      <c r="AF702" s="53" t="e">
        <f>F702-G702-VLOOKUP(C702, Вчера_КовиВак!C:BG, 4, FALSE)</f>
        <v>#N/A</v>
      </c>
      <c r="AG702" s="53" t="e">
        <f>H702-I702-VLOOKUP(C702, Вчера_КовиВак!C:BG, 6, FALSE)</f>
        <v>#N/A</v>
      </c>
      <c r="AH702" s="53" t="e">
        <f>J702-K702-VLOOKUP(C702, Вчера_КовиВак!C:BG, 8, FALSE)</f>
        <v>#N/A</v>
      </c>
      <c r="AI702" s="53" t="e">
        <f>L702-M702-VLOOKUP(C702, Вчера_КовиВак!C:BG, 10, FALSE)</f>
        <v>#N/A</v>
      </c>
      <c r="AJ702" s="53" t="e">
        <f>N702-O702-VLOOKUP(C702, Вчера_КовиВак!C:BG, 12, FALSE)</f>
        <v>#N/A</v>
      </c>
      <c r="AK702" s="53" t="e">
        <f>P702-Q702-VLOOKUP(C702, Вчера_КовиВак!C:BG, 14, FALSE)</f>
        <v>#N/A</v>
      </c>
      <c r="AL702" s="53" t="e">
        <f>R702-S702-VLOOKUP(C702, Вчера_КовиВак!C:BG, 16, FALSE)</f>
        <v>#N/A</v>
      </c>
      <c r="AM702" s="53" t="e">
        <f>T702-U702-VLOOKUP(C702, Вчера_КовиВак!C:BG, 18, FALSE)</f>
        <v>#N/A</v>
      </c>
      <c r="AN702" s="53" t="e">
        <f>V702-W702-VLOOKUP(C702, Вчера_КовиВак!C:BG, 20, FALSE)</f>
        <v>#N/A</v>
      </c>
      <c r="AO702" s="53" t="e">
        <f>X702-Y702-VLOOKUP(C702, Вчера_КовиВак!C:BG, 22, FALSE)</f>
        <v>#N/A</v>
      </c>
      <c r="AP702" s="53" t="e">
        <f>VLOOKUP(C702, Вчера_КовиВак!C:BG, 24, FALSE)+E702*2-U702-W702-Y702-Z702</f>
        <v>#N/A</v>
      </c>
    </row>
    <row r="703" spans="1:42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IF(ISNA(VLOOKUP(C703,Вчера_КовиВак!C:C, 1, FALSE)),"ошибка",0)</f>
        <v>ошибка</v>
      </c>
      <c r="AD703" s="55"/>
      <c r="AE703" s="53" t="e">
        <f>D703-E703-VLOOKUP(C703, Вчера_КовиВак!C:BG, 2, FALSE)</f>
        <v>#N/A</v>
      </c>
      <c r="AF703" s="53" t="e">
        <f>F703-G703-VLOOKUP(C703, Вчера_КовиВак!C:BG, 4, FALSE)</f>
        <v>#N/A</v>
      </c>
      <c r="AG703" s="53" t="e">
        <f>H703-I703-VLOOKUP(C703, Вчера_КовиВак!C:BG, 6, FALSE)</f>
        <v>#N/A</v>
      </c>
      <c r="AH703" s="53" t="e">
        <f>J703-K703-VLOOKUP(C703, Вчера_КовиВак!C:BG, 8, FALSE)</f>
        <v>#N/A</v>
      </c>
      <c r="AI703" s="53" t="e">
        <f>L703-M703-VLOOKUP(C703, Вчера_КовиВак!C:BG, 10, FALSE)</f>
        <v>#N/A</v>
      </c>
      <c r="AJ703" s="53" t="e">
        <f>N703-O703-VLOOKUP(C703, Вчера_КовиВак!C:BG, 12, FALSE)</f>
        <v>#N/A</v>
      </c>
      <c r="AK703" s="53" t="e">
        <f>P703-Q703-VLOOKUP(C703, Вчера_КовиВак!C:BG, 14, FALSE)</f>
        <v>#N/A</v>
      </c>
      <c r="AL703" s="53" t="e">
        <f>R703-S703-VLOOKUP(C703, Вчера_КовиВак!C:BG, 16, FALSE)</f>
        <v>#N/A</v>
      </c>
      <c r="AM703" s="53" t="e">
        <f>T703-U703-VLOOKUP(C703, Вчера_КовиВак!C:BG, 18, FALSE)</f>
        <v>#N/A</v>
      </c>
      <c r="AN703" s="53" t="e">
        <f>V703-W703-VLOOKUP(C703, Вчера_КовиВак!C:BG, 20, FALSE)</f>
        <v>#N/A</v>
      </c>
      <c r="AO703" s="53" t="e">
        <f>X703-Y703-VLOOKUP(C703, Вчера_КовиВак!C:BG, 22, FALSE)</f>
        <v>#N/A</v>
      </c>
      <c r="AP703" s="53" t="e">
        <f>VLOOKUP(C703, Вчера_КовиВак!C:BG, 24, FALSE)+E703*2-U703-W703-Y703-Z703</f>
        <v>#N/A</v>
      </c>
    </row>
    <row r="704" spans="1:42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IF(ISNA(VLOOKUP(C704,Вчера_КовиВак!C:C, 1, FALSE)),"ошибка",0)</f>
        <v>ошибка</v>
      </c>
      <c r="AD704" s="55"/>
      <c r="AE704" s="53" t="e">
        <f>D704-E704-VLOOKUP(C704, Вчера_КовиВак!C:BG, 2, FALSE)</f>
        <v>#N/A</v>
      </c>
      <c r="AF704" s="53" t="e">
        <f>F704-G704-VLOOKUP(C704, Вчера_КовиВак!C:BG, 4, FALSE)</f>
        <v>#N/A</v>
      </c>
      <c r="AG704" s="53" t="e">
        <f>H704-I704-VLOOKUP(C704, Вчера_КовиВак!C:BG, 6, FALSE)</f>
        <v>#N/A</v>
      </c>
      <c r="AH704" s="53" t="e">
        <f>J704-K704-VLOOKUP(C704, Вчера_КовиВак!C:BG, 8, FALSE)</f>
        <v>#N/A</v>
      </c>
      <c r="AI704" s="53" t="e">
        <f>L704-M704-VLOOKUP(C704, Вчера_КовиВак!C:BG, 10, FALSE)</f>
        <v>#N/A</v>
      </c>
      <c r="AJ704" s="53" t="e">
        <f>N704-O704-VLOOKUP(C704, Вчера_КовиВак!C:BG, 12, FALSE)</f>
        <v>#N/A</v>
      </c>
      <c r="AK704" s="53" t="e">
        <f>P704-Q704-VLOOKUP(C704, Вчера_КовиВак!C:BG, 14, FALSE)</f>
        <v>#N/A</v>
      </c>
      <c r="AL704" s="53" t="e">
        <f>R704-S704-VLOOKUP(C704, Вчера_КовиВак!C:BG, 16, FALSE)</f>
        <v>#N/A</v>
      </c>
      <c r="AM704" s="53" t="e">
        <f>T704-U704-VLOOKUP(C704, Вчера_КовиВак!C:BG, 18, FALSE)</f>
        <v>#N/A</v>
      </c>
      <c r="AN704" s="53" t="e">
        <f>V704-W704-VLOOKUP(C704, Вчера_КовиВак!C:BG, 20, FALSE)</f>
        <v>#N/A</v>
      </c>
      <c r="AO704" s="53" t="e">
        <f>X704-Y704-VLOOKUP(C704, Вчера_КовиВак!C:BG, 22, FALSE)</f>
        <v>#N/A</v>
      </c>
      <c r="AP704" s="53" t="e">
        <f>VLOOKUP(C704, Вчера_КовиВак!C:BG, 24, FALSE)+E704*2-U704-W704-Y704-Z704</f>
        <v>#N/A</v>
      </c>
    </row>
    <row r="705" spans="1:42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IF(ISNA(VLOOKUP(C705,Вчера_КовиВак!C:C, 1, FALSE)),"ошибка",0)</f>
        <v>ошибка</v>
      </c>
      <c r="AD705" s="55"/>
      <c r="AE705" s="53" t="e">
        <f>D705-E705-VLOOKUP(C705, Вчера_КовиВак!C:BG, 2, FALSE)</f>
        <v>#N/A</v>
      </c>
      <c r="AF705" s="53" t="e">
        <f>F705-G705-VLOOKUP(C705, Вчера_КовиВак!C:BG, 4, FALSE)</f>
        <v>#N/A</v>
      </c>
      <c r="AG705" s="53" t="e">
        <f>H705-I705-VLOOKUP(C705, Вчера_КовиВак!C:BG, 6, FALSE)</f>
        <v>#N/A</v>
      </c>
      <c r="AH705" s="53" t="e">
        <f>J705-K705-VLOOKUP(C705, Вчера_КовиВак!C:BG, 8, FALSE)</f>
        <v>#N/A</v>
      </c>
      <c r="AI705" s="53" t="e">
        <f>L705-M705-VLOOKUP(C705, Вчера_КовиВак!C:BG, 10, FALSE)</f>
        <v>#N/A</v>
      </c>
      <c r="AJ705" s="53" t="e">
        <f>N705-O705-VLOOKUP(C705, Вчера_КовиВак!C:BG, 12, FALSE)</f>
        <v>#N/A</v>
      </c>
      <c r="AK705" s="53" t="e">
        <f>P705-Q705-VLOOKUP(C705, Вчера_КовиВак!C:BG, 14, FALSE)</f>
        <v>#N/A</v>
      </c>
      <c r="AL705" s="53" t="e">
        <f>R705-S705-VLOOKUP(C705, Вчера_КовиВак!C:BG, 16, FALSE)</f>
        <v>#N/A</v>
      </c>
      <c r="AM705" s="53" t="e">
        <f>T705-U705-VLOOKUP(C705, Вчера_КовиВак!C:BG, 18, FALSE)</f>
        <v>#N/A</v>
      </c>
      <c r="AN705" s="53" t="e">
        <f>V705-W705-VLOOKUP(C705, Вчера_КовиВак!C:BG, 20, FALSE)</f>
        <v>#N/A</v>
      </c>
      <c r="AO705" s="53" t="e">
        <f>X705-Y705-VLOOKUP(C705, Вчера_КовиВак!C:BG, 22, FALSE)</f>
        <v>#N/A</v>
      </c>
      <c r="AP705" s="53" t="e">
        <f>VLOOKUP(C705, Вчера_КовиВак!C:BG, 24, FALSE)+E705*2-U705-W705-Y705-Z705</f>
        <v>#N/A</v>
      </c>
    </row>
    <row r="706" spans="1:42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IF(ISNA(VLOOKUP(C706,Вчера_КовиВак!C:C, 1, FALSE)),"ошибка",0)</f>
        <v>ошибка</v>
      </c>
      <c r="AD706" s="55"/>
      <c r="AE706" s="53" t="e">
        <f>D706-E706-VLOOKUP(C706, Вчера_КовиВак!C:BG, 2, FALSE)</f>
        <v>#N/A</v>
      </c>
      <c r="AF706" s="53" t="e">
        <f>F706-G706-VLOOKUP(C706, Вчера_КовиВак!C:BG, 4, FALSE)</f>
        <v>#N/A</v>
      </c>
      <c r="AG706" s="53" t="e">
        <f>H706-I706-VLOOKUP(C706, Вчера_КовиВак!C:BG, 6, FALSE)</f>
        <v>#N/A</v>
      </c>
      <c r="AH706" s="53" t="e">
        <f>J706-K706-VLOOKUP(C706, Вчера_КовиВак!C:BG, 8, FALSE)</f>
        <v>#N/A</v>
      </c>
      <c r="AI706" s="53" t="e">
        <f>L706-M706-VLOOKUP(C706, Вчера_КовиВак!C:BG, 10, FALSE)</f>
        <v>#N/A</v>
      </c>
      <c r="AJ706" s="53" t="e">
        <f>N706-O706-VLOOKUP(C706, Вчера_КовиВак!C:BG, 12, FALSE)</f>
        <v>#N/A</v>
      </c>
      <c r="AK706" s="53" t="e">
        <f>P706-Q706-VLOOKUP(C706, Вчера_КовиВак!C:BG, 14, FALSE)</f>
        <v>#N/A</v>
      </c>
      <c r="AL706" s="53" t="e">
        <f>R706-S706-VLOOKUP(C706, Вчера_КовиВак!C:BG, 16, FALSE)</f>
        <v>#N/A</v>
      </c>
      <c r="AM706" s="53" t="e">
        <f>T706-U706-VLOOKUP(C706, Вчера_КовиВак!C:BG, 18, FALSE)</f>
        <v>#N/A</v>
      </c>
      <c r="AN706" s="53" t="e">
        <f>V706-W706-VLOOKUP(C706, Вчера_КовиВак!C:BG, 20, FALSE)</f>
        <v>#N/A</v>
      </c>
      <c r="AO706" s="53" t="e">
        <f>X706-Y706-VLOOKUP(C706, Вчера_КовиВак!C:BG, 22, FALSE)</f>
        <v>#N/A</v>
      </c>
      <c r="AP706" s="53" t="e">
        <f>VLOOKUP(C706, Вчера_КовиВак!C:BG, 24, FALSE)+E706*2-U706-W706-Y706-Z706</f>
        <v>#N/A</v>
      </c>
    </row>
    <row r="707" spans="1:42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IF(ISNA(VLOOKUP(C707,Вчера_КовиВак!C:C, 1, FALSE)),"ошибка",0)</f>
        <v>ошибка</v>
      </c>
      <c r="AD707" s="55"/>
      <c r="AE707" s="53" t="e">
        <f>D707-E707-VLOOKUP(C707, Вчера_КовиВак!C:BG, 2, FALSE)</f>
        <v>#N/A</v>
      </c>
      <c r="AF707" s="53" t="e">
        <f>F707-G707-VLOOKUP(C707, Вчера_КовиВак!C:BG, 4, FALSE)</f>
        <v>#N/A</v>
      </c>
      <c r="AG707" s="53" t="e">
        <f>H707-I707-VLOOKUP(C707, Вчера_КовиВак!C:BG, 6, FALSE)</f>
        <v>#N/A</v>
      </c>
      <c r="AH707" s="53" t="e">
        <f>J707-K707-VLOOKUP(C707, Вчера_КовиВак!C:BG, 8, FALSE)</f>
        <v>#N/A</v>
      </c>
      <c r="AI707" s="53" t="e">
        <f>L707-M707-VLOOKUP(C707, Вчера_КовиВак!C:BG, 10, FALSE)</f>
        <v>#N/A</v>
      </c>
      <c r="AJ707" s="53" t="e">
        <f>N707-O707-VLOOKUP(C707, Вчера_КовиВак!C:BG, 12, FALSE)</f>
        <v>#N/A</v>
      </c>
      <c r="AK707" s="53" t="e">
        <f>P707-Q707-VLOOKUP(C707, Вчера_КовиВак!C:BG, 14, FALSE)</f>
        <v>#N/A</v>
      </c>
      <c r="AL707" s="53" t="e">
        <f>R707-S707-VLOOKUP(C707, Вчера_КовиВак!C:BG, 16, FALSE)</f>
        <v>#N/A</v>
      </c>
      <c r="AM707" s="53" t="e">
        <f>T707-U707-VLOOKUP(C707, Вчера_КовиВак!C:BG, 18, FALSE)</f>
        <v>#N/A</v>
      </c>
      <c r="AN707" s="53" t="e">
        <f>V707-W707-VLOOKUP(C707, Вчера_КовиВак!C:BG, 20, FALSE)</f>
        <v>#N/A</v>
      </c>
      <c r="AO707" s="53" t="e">
        <f>X707-Y707-VLOOKUP(C707, Вчера_КовиВак!C:BG, 22, FALSE)</f>
        <v>#N/A</v>
      </c>
      <c r="AP707" s="53" t="e">
        <f>VLOOKUP(C707, Вчера_КовиВак!C:BG, 24, FALSE)+E707*2-U707-W707-Y707-Z707</f>
        <v>#N/A</v>
      </c>
    </row>
    <row r="708" spans="1:42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IF(ISNA(VLOOKUP(C708,Вчера_КовиВак!C:C, 1, FALSE)),"ошибка",0)</f>
        <v>ошибка</v>
      </c>
      <c r="AD708" s="55"/>
      <c r="AE708" s="53" t="e">
        <f>D708-E708-VLOOKUP(C708, Вчера_КовиВак!C:BG, 2, FALSE)</f>
        <v>#N/A</v>
      </c>
      <c r="AF708" s="53" t="e">
        <f>F708-G708-VLOOKUP(C708, Вчера_КовиВак!C:BG, 4, FALSE)</f>
        <v>#N/A</v>
      </c>
      <c r="AG708" s="53" t="e">
        <f>H708-I708-VLOOKUP(C708, Вчера_КовиВак!C:BG, 6, FALSE)</f>
        <v>#N/A</v>
      </c>
      <c r="AH708" s="53" t="e">
        <f>J708-K708-VLOOKUP(C708, Вчера_КовиВак!C:BG, 8, FALSE)</f>
        <v>#N/A</v>
      </c>
      <c r="AI708" s="53" t="e">
        <f>L708-M708-VLOOKUP(C708, Вчера_КовиВак!C:BG, 10, FALSE)</f>
        <v>#N/A</v>
      </c>
      <c r="AJ708" s="53" t="e">
        <f>N708-O708-VLOOKUP(C708, Вчера_КовиВак!C:BG, 12, FALSE)</f>
        <v>#N/A</v>
      </c>
      <c r="AK708" s="53" t="e">
        <f>P708-Q708-VLOOKUP(C708, Вчера_КовиВак!C:BG, 14, FALSE)</f>
        <v>#N/A</v>
      </c>
      <c r="AL708" s="53" t="e">
        <f>R708-S708-VLOOKUP(C708, Вчера_КовиВак!C:BG, 16, FALSE)</f>
        <v>#N/A</v>
      </c>
      <c r="AM708" s="53" t="e">
        <f>T708-U708-VLOOKUP(C708, Вчера_КовиВак!C:BG, 18, FALSE)</f>
        <v>#N/A</v>
      </c>
      <c r="AN708" s="53" t="e">
        <f>V708-W708-VLOOKUP(C708, Вчера_КовиВак!C:BG, 20, FALSE)</f>
        <v>#N/A</v>
      </c>
      <c r="AO708" s="53" t="e">
        <f>X708-Y708-VLOOKUP(C708, Вчера_КовиВак!C:BG, 22, FALSE)</f>
        <v>#N/A</v>
      </c>
      <c r="AP708" s="53" t="e">
        <f>VLOOKUP(C708, Вчера_КовиВак!C:BG, 24, FALSE)+E708*2-U708-W708-Y708-Z708</f>
        <v>#N/A</v>
      </c>
    </row>
    <row r="709" spans="1:42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IF(ISNA(VLOOKUP(C709,Вчера_КовиВак!C:C, 1, FALSE)),"ошибка",0)</f>
        <v>ошибка</v>
      </c>
      <c r="AD709" s="55"/>
      <c r="AE709" s="53" t="e">
        <f>D709-E709-VLOOKUP(C709, Вчера_КовиВак!C:BG, 2, FALSE)</f>
        <v>#N/A</v>
      </c>
      <c r="AF709" s="53" t="e">
        <f>F709-G709-VLOOKUP(C709, Вчера_КовиВак!C:BG, 4, FALSE)</f>
        <v>#N/A</v>
      </c>
      <c r="AG709" s="53" t="e">
        <f>H709-I709-VLOOKUP(C709, Вчера_КовиВак!C:BG, 6, FALSE)</f>
        <v>#N/A</v>
      </c>
      <c r="AH709" s="53" t="e">
        <f>J709-K709-VLOOKUP(C709, Вчера_КовиВак!C:BG, 8, FALSE)</f>
        <v>#N/A</v>
      </c>
      <c r="AI709" s="53" t="e">
        <f>L709-M709-VLOOKUP(C709, Вчера_КовиВак!C:BG, 10, FALSE)</f>
        <v>#N/A</v>
      </c>
      <c r="AJ709" s="53" t="e">
        <f>N709-O709-VLOOKUP(C709, Вчера_КовиВак!C:BG, 12, FALSE)</f>
        <v>#N/A</v>
      </c>
      <c r="AK709" s="53" t="e">
        <f>P709-Q709-VLOOKUP(C709, Вчера_КовиВак!C:BG, 14, FALSE)</f>
        <v>#N/A</v>
      </c>
      <c r="AL709" s="53" t="e">
        <f>R709-S709-VLOOKUP(C709, Вчера_КовиВак!C:BG, 16, FALSE)</f>
        <v>#N/A</v>
      </c>
      <c r="AM709" s="53" t="e">
        <f>T709-U709-VLOOKUP(C709, Вчера_КовиВак!C:BG, 18, FALSE)</f>
        <v>#N/A</v>
      </c>
      <c r="AN709" s="53" t="e">
        <f>V709-W709-VLOOKUP(C709, Вчера_КовиВак!C:BG, 20, FALSE)</f>
        <v>#N/A</v>
      </c>
      <c r="AO709" s="53" t="e">
        <f>X709-Y709-VLOOKUP(C709, Вчера_КовиВак!C:BG, 22, FALSE)</f>
        <v>#N/A</v>
      </c>
      <c r="AP709" s="53" t="e">
        <f>VLOOKUP(C709, Вчера_КовиВак!C:BG, 24, FALSE)+E709*2-U709-W709-Y709-Z709</f>
        <v>#N/A</v>
      </c>
    </row>
    <row r="710" spans="1:42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IF(ISNA(VLOOKUP(C710,Вчера_КовиВак!C:C, 1, FALSE)),"ошибка",0)</f>
        <v>ошибка</v>
      </c>
      <c r="AD710" s="55"/>
      <c r="AE710" s="53" t="e">
        <f>D710-E710-VLOOKUP(C710, Вчера_КовиВак!C:BG, 2, FALSE)</f>
        <v>#N/A</v>
      </c>
      <c r="AF710" s="53" t="e">
        <f>F710-G710-VLOOKUP(C710, Вчера_КовиВак!C:BG, 4, FALSE)</f>
        <v>#N/A</v>
      </c>
      <c r="AG710" s="53" t="e">
        <f>H710-I710-VLOOKUP(C710, Вчера_КовиВак!C:BG, 6, FALSE)</f>
        <v>#N/A</v>
      </c>
      <c r="AH710" s="53" t="e">
        <f>J710-K710-VLOOKUP(C710, Вчера_КовиВак!C:BG, 8, FALSE)</f>
        <v>#N/A</v>
      </c>
      <c r="AI710" s="53" t="e">
        <f>L710-M710-VLOOKUP(C710, Вчера_КовиВак!C:BG, 10, FALSE)</f>
        <v>#N/A</v>
      </c>
      <c r="AJ710" s="53" t="e">
        <f>N710-O710-VLOOKUP(C710, Вчера_КовиВак!C:BG, 12, FALSE)</f>
        <v>#N/A</v>
      </c>
      <c r="AK710" s="53" t="e">
        <f>P710-Q710-VLOOKUP(C710, Вчера_КовиВак!C:BG, 14, FALSE)</f>
        <v>#N/A</v>
      </c>
      <c r="AL710" s="53" t="e">
        <f>R710-S710-VLOOKUP(C710, Вчера_КовиВак!C:BG, 16, FALSE)</f>
        <v>#N/A</v>
      </c>
      <c r="AM710" s="53" t="e">
        <f>T710-U710-VLOOKUP(C710, Вчера_КовиВак!C:BG, 18, FALSE)</f>
        <v>#N/A</v>
      </c>
      <c r="AN710" s="53" t="e">
        <f>V710-W710-VLOOKUP(C710, Вчера_КовиВак!C:BG, 20, FALSE)</f>
        <v>#N/A</v>
      </c>
      <c r="AO710" s="53" t="e">
        <f>X710-Y710-VLOOKUP(C710, Вчера_КовиВак!C:BG, 22, FALSE)</f>
        <v>#N/A</v>
      </c>
      <c r="AP710" s="53" t="e">
        <f>VLOOKUP(C710, Вчера_КовиВак!C:BG, 24, FALSE)+E710*2-U710-W710-Y710-Z710</f>
        <v>#N/A</v>
      </c>
    </row>
    <row r="711" spans="1:42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IF(ISNA(VLOOKUP(C711,Вчера_КовиВак!C:C, 1, FALSE)),"ошибка",0)</f>
        <v>ошибка</v>
      </c>
      <c r="AD711" s="55"/>
      <c r="AE711" s="53" t="e">
        <f>D711-E711-VLOOKUP(C711, Вчера_КовиВак!C:BG, 2, FALSE)</f>
        <v>#N/A</v>
      </c>
      <c r="AF711" s="53" t="e">
        <f>F711-G711-VLOOKUP(C711, Вчера_КовиВак!C:BG, 4, FALSE)</f>
        <v>#N/A</v>
      </c>
      <c r="AG711" s="53" t="e">
        <f>H711-I711-VLOOKUP(C711, Вчера_КовиВак!C:BG, 6, FALSE)</f>
        <v>#N/A</v>
      </c>
      <c r="AH711" s="53" t="e">
        <f>J711-K711-VLOOKUP(C711, Вчера_КовиВак!C:BG, 8, FALSE)</f>
        <v>#N/A</v>
      </c>
      <c r="AI711" s="53" t="e">
        <f>L711-M711-VLOOKUP(C711, Вчера_КовиВак!C:BG, 10, FALSE)</f>
        <v>#N/A</v>
      </c>
      <c r="AJ711" s="53" t="e">
        <f>N711-O711-VLOOKUP(C711, Вчера_КовиВак!C:BG, 12, FALSE)</f>
        <v>#N/A</v>
      </c>
      <c r="AK711" s="53" t="e">
        <f>P711-Q711-VLOOKUP(C711, Вчера_КовиВак!C:BG, 14, FALSE)</f>
        <v>#N/A</v>
      </c>
      <c r="AL711" s="53" t="e">
        <f>R711-S711-VLOOKUP(C711, Вчера_КовиВак!C:BG, 16, FALSE)</f>
        <v>#N/A</v>
      </c>
      <c r="AM711" s="53" t="e">
        <f>T711-U711-VLOOKUP(C711, Вчера_КовиВак!C:BG, 18, FALSE)</f>
        <v>#N/A</v>
      </c>
      <c r="AN711" s="53" t="e">
        <f>V711-W711-VLOOKUP(C711, Вчера_КовиВак!C:BG, 20, FALSE)</f>
        <v>#N/A</v>
      </c>
      <c r="AO711" s="53" t="e">
        <f>X711-Y711-VLOOKUP(C711, Вчера_КовиВак!C:BG, 22, FALSE)</f>
        <v>#N/A</v>
      </c>
      <c r="AP711" s="53" t="e">
        <f>VLOOKUP(C711, Вчера_КовиВак!C:BG, 24, FALSE)+E711*2-U711-W711-Y711-Z711</f>
        <v>#N/A</v>
      </c>
    </row>
    <row r="712" spans="1:42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IF(ISNA(VLOOKUP(C712,Вчера_КовиВак!C:C, 1, FALSE)),"ошибка",0)</f>
        <v>ошибка</v>
      </c>
      <c r="AD712" s="55"/>
      <c r="AE712" s="53" t="e">
        <f>D712-E712-VLOOKUP(C712, Вчера_КовиВак!C:BG, 2, FALSE)</f>
        <v>#N/A</v>
      </c>
      <c r="AF712" s="53" t="e">
        <f>F712-G712-VLOOKUP(C712, Вчера_КовиВак!C:BG, 4, FALSE)</f>
        <v>#N/A</v>
      </c>
      <c r="AG712" s="53" t="e">
        <f>H712-I712-VLOOKUP(C712, Вчера_КовиВак!C:BG, 6, FALSE)</f>
        <v>#N/A</v>
      </c>
      <c r="AH712" s="53" t="e">
        <f>J712-K712-VLOOKUP(C712, Вчера_КовиВак!C:BG, 8, FALSE)</f>
        <v>#N/A</v>
      </c>
      <c r="AI712" s="53" t="e">
        <f>L712-M712-VLOOKUP(C712, Вчера_КовиВак!C:BG, 10, FALSE)</f>
        <v>#N/A</v>
      </c>
      <c r="AJ712" s="53" t="e">
        <f>N712-O712-VLOOKUP(C712, Вчера_КовиВак!C:BG, 12, FALSE)</f>
        <v>#N/A</v>
      </c>
      <c r="AK712" s="53" t="e">
        <f>P712-Q712-VLOOKUP(C712, Вчера_КовиВак!C:BG, 14, FALSE)</f>
        <v>#N/A</v>
      </c>
      <c r="AL712" s="53" t="e">
        <f>R712-S712-VLOOKUP(C712, Вчера_КовиВак!C:BG, 16, FALSE)</f>
        <v>#N/A</v>
      </c>
      <c r="AM712" s="53" t="e">
        <f>T712-U712-VLOOKUP(C712, Вчера_КовиВак!C:BG, 18, FALSE)</f>
        <v>#N/A</v>
      </c>
      <c r="AN712" s="53" t="e">
        <f>V712-W712-VLOOKUP(C712, Вчера_КовиВак!C:BG, 20, FALSE)</f>
        <v>#N/A</v>
      </c>
      <c r="AO712" s="53" t="e">
        <f>X712-Y712-VLOOKUP(C712, Вчера_КовиВак!C:BG, 22, FALSE)</f>
        <v>#N/A</v>
      </c>
      <c r="AP712" s="53" t="e">
        <f>VLOOKUP(C712, Вчера_КовиВак!C:BG, 24, FALSE)+E712*2-U712-W712-Y712-Z712</f>
        <v>#N/A</v>
      </c>
    </row>
    <row r="713" spans="1:42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IF(ISNA(VLOOKUP(C713,Вчера_КовиВак!C:C, 1, FALSE)),"ошибка",0)</f>
        <v>ошибка</v>
      </c>
      <c r="AD713" s="55"/>
      <c r="AE713" s="53" t="e">
        <f>D713-E713-VLOOKUP(C713, Вчера_КовиВак!C:BG, 2, FALSE)</f>
        <v>#N/A</v>
      </c>
      <c r="AF713" s="53" t="e">
        <f>F713-G713-VLOOKUP(C713, Вчера_КовиВак!C:BG, 4, FALSE)</f>
        <v>#N/A</v>
      </c>
      <c r="AG713" s="53" t="e">
        <f>H713-I713-VLOOKUP(C713, Вчера_КовиВак!C:BG, 6, FALSE)</f>
        <v>#N/A</v>
      </c>
      <c r="AH713" s="53" t="e">
        <f>J713-K713-VLOOKUP(C713, Вчера_КовиВак!C:BG, 8, FALSE)</f>
        <v>#N/A</v>
      </c>
      <c r="AI713" s="53" t="e">
        <f>L713-M713-VLOOKUP(C713, Вчера_КовиВак!C:BG, 10, FALSE)</f>
        <v>#N/A</v>
      </c>
      <c r="AJ713" s="53" t="e">
        <f>N713-O713-VLOOKUP(C713, Вчера_КовиВак!C:BG, 12, FALSE)</f>
        <v>#N/A</v>
      </c>
      <c r="AK713" s="53" t="e">
        <f>P713-Q713-VLOOKUP(C713, Вчера_КовиВак!C:BG, 14, FALSE)</f>
        <v>#N/A</v>
      </c>
      <c r="AL713" s="53" t="e">
        <f>R713-S713-VLOOKUP(C713, Вчера_КовиВак!C:BG, 16, FALSE)</f>
        <v>#N/A</v>
      </c>
      <c r="AM713" s="53" t="e">
        <f>T713-U713-VLOOKUP(C713, Вчера_КовиВак!C:BG, 18, FALSE)</f>
        <v>#N/A</v>
      </c>
      <c r="AN713" s="53" t="e">
        <f>V713-W713-VLOOKUP(C713, Вчера_КовиВак!C:BG, 20, FALSE)</f>
        <v>#N/A</v>
      </c>
      <c r="AO713" s="53" t="e">
        <f>X713-Y713-VLOOKUP(C713, Вчера_КовиВак!C:BG, 22, FALSE)</f>
        <v>#N/A</v>
      </c>
      <c r="AP713" s="53" t="e">
        <f>VLOOKUP(C713, Вчера_КовиВак!C:BG, 24, FALSE)+E713*2-U713-W713-Y713-Z713</f>
        <v>#N/A</v>
      </c>
    </row>
    <row r="714" spans="1:42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IF(ISNA(VLOOKUP(C714,Вчера_КовиВак!C:C, 1, FALSE)),"ошибка",0)</f>
        <v>ошибка</v>
      </c>
      <c r="AD714" s="55"/>
      <c r="AE714" s="53" t="e">
        <f>D714-E714-VLOOKUP(C714, Вчера_КовиВак!C:BG, 2, FALSE)</f>
        <v>#N/A</v>
      </c>
      <c r="AF714" s="53" t="e">
        <f>F714-G714-VLOOKUP(C714, Вчера_КовиВак!C:BG, 4, FALSE)</f>
        <v>#N/A</v>
      </c>
      <c r="AG714" s="53" t="e">
        <f>H714-I714-VLOOKUP(C714, Вчера_КовиВак!C:BG, 6, FALSE)</f>
        <v>#N/A</v>
      </c>
      <c r="AH714" s="53" t="e">
        <f>J714-K714-VLOOKUP(C714, Вчера_КовиВак!C:BG, 8, FALSE)</f>
        <v>#N/A</v>
      </c>
      <c r="AI714" s="53" t="e">
        <f>L714-M714-VLOOKUP(C714, Вчера_КовиВак!C:BG, 10, FALSE)</f>
        <v>#N/A</v>
      </c>
      <c r="AJ714" s="53" t="e">
        <f>N714-O714-VLOOKUP(C714, Вчера_КовиВак!C:BG, 12, FALSE)</f>
        <v>#N/A</v>
      </c>
      <c r="AK714" s="53" t="e">
        <f>P714-Q714-VLOOKUP(C714, Вчера_КовиВак!C:BG, 14, FALSE)</f>
        <v>#N/A</v>
      </c>
      <c r="AL714" s="53" t="e">
        <f>R714-S714-VLOOKUP(C714, Вчера_КовиВак!C:BG, 16, FALSE)</f>
        <v>#N/A</v>
      </c>
      <c r="AM714" s="53" t="e">
        <f>T714-U714-VLOOKUP(C714, Вчера_КовиВак!C:BG, 18, FALSE)</f>
        <v>#N/A</v>
      </c>
      <c r="AN714" s="53" t="e">
        <f>V714-W714-VLOOKUP(C714, Вчера_КовиВак!C:BG, 20, FALSE)</f>
        <v>#N/A</v>
      </c>
      <c r="AO714" s="53" t="e">
        <f>X714-Y714-VLOOKUP(C714, Вчера_КовиВак!C:BG, 22, FALSE)</f>
        <v>#N/A</v>
      </c>
      <c r="AP714" s="53" t="e">
        <f>VLOOKUP(C714, Вчера_КовиВак!C:BG, 24, FALSE)+E714*2-U714-W714-Y714-Z714</f>
        <v>#N/A</v>
      </c>
    </row>
    <row r="715" spans="1:42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IF(ISNA(VLOOKUP(C715,Вчера_КовиВак!C:C, 1, FALSE)),"ошибка",0)</f>
        <v>ошибка</v>
      </c>
      <c r="AD715" s="55"/>
      <c r="AE715" s="53" t="e">
        <f>D715-E715-VLOOKUP(C715, Вчера_КовиВак!C:BG, 2, FALSE)</f>
        <v>#N/A</v>
      </c>
      <c r="AF715" s="53" t="e">
        <f>F715-G715-VLOOKUP(C715, Вчера_КовиВак!C:BG, 4, FALSE)</f>
        <v>#N/A</v>
      </c>
      <c r="AG715" s="53" t="e">
        <f>H715-I715-VLOOKUP(C715, Вчера_КовиВак!C:BG, 6, FALSE)</f>
        <v>#N/A</v>
      </c>
      <c r="AH715" s="53" t="e">
        <f>J715-K715-VLOOKUP(C715, Вчера_КовиВак!C:BG, 8, FALSE)</f>
        <v>#N/A</v>
      </c>
      <c r="AI715" s="53" t="e">
        <f>L715-M715-VLOOKUP(C715, Вчера_КовиВак!C:BG, 10, FALSE)</f>
        <v>#N/A</v>
      </c>
      <c r="AJ715" s="53" t="e">
        <f>N715-O715-VLOOKUP(C715, Вчера_КовиВак!C:BG, 12, FALSE)</f>
        <v>#N/A</v>
      </c>
      <c r="AK715" s="53" t="e">
        <f>P715-Q715-VLOOKUP(C715, Вчера_КовиВак!C:BG, 14, FALSE)</f>
        <v>#N/A</v>
      </c>
      <c r="AL715" s="53" t="e">
        <f>R715-S715-VLOOKUP(C715, Вчера_КовиВак!C:BG, 16, FALSE)</f>
        <v>#N/A</v>
      </c>
      <c r="AM715" s="53" t="e">
        <f>T715-U715-VLOOKUP(C715, Вчера_КовиВак!C:BG, 18, FALSE)</f>
        <v>#N/A</v>
      </c>
      <c r="AN715" s="53" t="e">
        <f>V715-W715-VLOOKUP(C715, Вчера_КовиВак!C:BG, 20, FALSE)</f>
        <v>#N/A</v>
      </c>
      <c r="AO715" s="53" t="e">
        <f>X715-Y715-VLOOKUP(C715, Вчера_КовиВак!C:BG, 22, FALSE)</f>
        <v>#N/A</v>
      </c>
      <c r="AP715" s="53" t="e">
        <f>VLOOKUP(C715, Вчера_КовиВак!C:BG, 24, FALSE)+E715*2-U715-W715-Y715-Z715</f>
        <v>#N/A</v>
      </c>
    </row>
    <row r="716" spans="1:42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IF(ISNA(VLOOKUP(C716,Вчера_КовиВак!C:C, 1, FALSE)),"ошибка",0)</f>
        <v>ошибка</v>
      </c>
      <c r="AD716" s="55"/>
      <c r="AE716" s="53" t="e">
        <f>D716-E716-VLOOKUP(C716, Вчера_КовиВак!C:BG, 2, FALSE)</f>
        <v>#N/A</v>
      </c>
      <c r="AF716" s="53" t="e">
        <f>F716-G716-VLOOKUP(C716, Вчера_КовиВак!C:BG, 4, FALSE)</f>
        <v>#N/A</v>
      </c>
      <c r="AG716" s="53" t="e">
        <f>H716-I716-VLOOKUP(C716, Вчера_КовиВак!C:BG, 6, FALSE)</f>
        <v>#N/A</v>
      </c>
      <c r="AH716" s="53" t="e">
        <f>J716-K716-VLOOKUP(C716, Вчера_КовиВак!C:BG, 8, FALSE)</f>
        <v>#N/A</v>
      </c>
      <c r="AI716" s="53" t="e">
        <f>L716-M716-VLOOKUP(C716, Вчера_КовиВак!C:BG, 10, FALSE)</f>
        <v>#N/A</v>
      </c>
      <c r="AJ716" s="53" t="e">
        <f>N716-O716-VLOOKUP(C716, Вчера_КовиВак!C:BG, 12, FALSE)</f>
        <v>#N/A</v>
      </c>
      <c r="AK716" s="53" t="e">
        <f>P716-Q716-VLOOKUP(C716, Вчера_КовиВак!C:BG, 14, FALSE)</f>
        <v>#N/A</v>
      </c>
      <c r="AL716" s="53" t="e">
        <f>R716-S716-VLOOKUP(C716, Вчера_КовиВак!C:BG, 16, FALSE)</f>
        <v>#N/A</v>
      </c>
      <c r="AM716" s="53" t="e">
        <f>T716-U716-VLOOKUP(C716, Вчера_КовиВак!C:BG, 18, FALSE)</f>
        <v>#N/A</v>
      </c>
      <c r="AN716" s="53" t="e">
        <f>V716-W716-VLOOKUP(C716, Вчера_КовиВак!C:BG, 20, FALSE)</f>
        <v>#N/A</v>
      </c>
      <c r="AO716" s="53" t="e">
        <f>X716-Y716-VLOOKUP(C716, Вчера_КовиВак!C:BG, 22, FALSE)</f>
        <v>#N/A</v>
      </c>
      <c r="AP716" s="53" t="e">
        <f>VLOOKUP(C716, Вчера_КовиВак!C:BG, 24, FALSE)+E716*2-U716-W716-Y716-Z716</f>
        <v>#N/A</v>
      </c>
    </row>
    <row r="717" spans="1:42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IF(ISNA(VLOOKUP(C717,Вчера_КовиВак!C:C, 1, FALSE)),"ошибка",0)</f>
        <v>ошибка</v>
      </c>
      <c r="AD717" s="55"/>
      <c r="AE717" s="53" t="e">
        <f>D717-E717-VLOOKUP(C717, Вчера_КовиВак!C:BG, 2, FALSE)</f>
        <v>#N/A</v>
      </c>
      <c r="AF717" s="53" t="e">
        <f>F717-G717-VLOOKUP(C717, Вчера_КовиВак!C:BG, 4, FALSE)</f>
        <v>#N/A</v>
      </c>
      <c r="AG717" s="53" t="e">
        <f>H717-I717-VLOOKUP(C717, Вчера_КовиВак!C:BG, 6, FALSE)</f>
        <v>#N/A</v>
      </c>
      <c r="AH717" s="53" t="e">
        <f>J717-K717-VLOOKUP(C717, Вчера_КовиВак!C:BG, 8, FALSE)</f>
        <v>#N/A</v>
      </c>
      <c r="AI717" s="53" t="e">
        <f>L717-M717-VLOOKUP(C717, Вчера_КовиВак!C:BG, 10, FALSE)</f>
        <v>#N/A</v>
      </c>
      <c r="AJ717" s="53" t="e">
        <f>N717-O717-VLOOKUP(C717, Вчера_КовиВак!C:BG, 12, FALSE)</f>
        <v>#N/A</v>
      </c>
      <c r="AK717" s="53" t="e">
        <f>P717-Q717-VLOOKUP(C717, Вчера_КовиВак!C:BG, 14, FALSE)</f>
        <v>#N/A</v>
      </c>
      <c r="AL717" s="53" t="e">
        <f>R717-S717-VLOOKUP(C717, Вчера_КовиВак!C:BG, 16, FALSE)</f>
        <v>#N/A</v>
      </c>
      <c r="AM717" s="53" t="e">
        <f>T717-U717-VLOOKUP(C717, Вчера_КовиВак!C:BG, 18, FALSE)</f>
        <v>#N/A</v>
      </c>
      <c r="AN717" s="53" t="e">
        <f>V717-W717-VLOOKUP(C717, Вчера_КовиВак!C:BG, 20, FALSE)</f>
        <v>#N/A</v>
      </c>
      <c r="AO717" s="53" t="e">
        <f>X717-Y717-VLOOKUP(C717, Вчера_КовиВак!C:BG, 22, FALSE)</f>
        <v>#N/A</v>
      </c>
      <c r="AP717" s="53" t="e">
        <f>VLOOKUP(C717, Вчера_КовиВак!C:BG, 24, FALSE)+E717*2-U717-W717-Y717-Z717</f>
        <v>#N/A</v>
      </c>
    </row>
    <row r="718" spans="1:42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IF(ISNA(VLOOKUP(C718,Вчера_КовиВак!C:C, 1, FALSE)),"ошибка",0)</f>
        <v>ошибка</v>
      </c>
      <c r="AD718" s="55"/>
      <c r="AE718" s="53" t="e">
        <f>D718-E718-VLOOKUP(C718, Вчера_КовиВак!C:BG, 2, FALSE)</f>
        <v>#N/A</v>
      </c>
      <c r="AF718" s="53" t="e">
        <f>F718-G718-VLOOKUP(C718, Вчера_КовиВак!C:BG, 4, FALSE)</f>
        <v>#N/A</v>
      </c>
      <c r="AG718" s="53" t="e">
        <f>H718-I718-VLOOKUP(C718, Вчера_КовиВак!C:BG, 6, FALSE)</f>
        <v>#N/A</v>
      </c>
      <c r="AH718" s="53" t="e">
        <f>J718-K718-VLOOKUP(C718, Вчера_КовиВак!C:BG, 8, FALSE)</f>
        <v>#N/A</v>
      </c>
      <c r="AI718" s="53" t="e">
        <f>L718-M718-VLOOKUP(C718, Вчера_КовиВак!C:BG, 10, FALSE)</f>
        <v>#N/A</v>
      </c>
      <c r="AJ718" s="53" t="e">
        <f>N718-O718-VLOOKUP(C718, Вчера_КовиВак!C:BG, 12, FALSE)</f>
        <v>#N/A</v>
      </c>
      <c r="AK718" s="53" t="e">
        <f>P718-Q718-VLOOKUP(C718, Вчера_КовиВак!C:BG, 14, FALSE)</f>
        <v>#N/A</v>
      </c>
      <c r="AL718" s="53" t="e">
        <f>R718-S718-VLOOKUP(C718, Вчера_КовиВак!C:BG, 16, FALSE)</f>
        <v>#N/A</v>
      </c>
      <c r="AM718" s="53" t="e">
        <f>T718-U718-VLOOKUP(C718, Вчера_КовиВак!C:BG, 18, FALSE)</f>
        <v>#N/A</v>
      </c>
      <c r="AN718" s="53" t="e">
        <f>V718-W718-VLOOKUP(C718, Вчера_КовиВак!C:BG, 20, FALSE)</f>
        <v>#N/A</v>
      </c>
      <c r="AO718" s="53" t="e">
        <f>X718-Y718-VLOOKUP(C718, Вчера_КовиВак!C:BG, 22, FALSE)</f>
        <v>#N/A</v>
      </c>
      <c r="AP718" s="53" t="e">
        <f>VLOOKUP(C718, Вчера_КовиВак!C:BG, 24, FALSE)+E718*2-U718-W718-Y718-Z718</f>
        <v>#N/A</v>
      </c>
    </row>
    <row r="719" spans="1:42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IF(ISNA(VLOOKUP(C719,Вчера_КовиВак!C:C, 1, FALSE)),"ошибка",0)</f>
        <v>ошибка</v>
      </c>
      <c r="AD719" s="55"/>
      <c r="AE719" s="53" t="e">
        <f>D719-E719-VLOOKUP(C719, Вчера_КовиВак!C:BG, 2, FALSE)</f>
        <v>#N/A</v>
      </c>
      <c r="AF719" s="53" t="e">
        <f>F719-G719-VLOOKUP(C719, Вчера_КовиВак!C:BG, 4, FALSE)</f>
        <v>#N/A</v>
      </c>
      <c r="AG719" s="53" t="e">
        <f>H719-I719-VLOOKUP(C719, Вчера_КовиВак!C:BG, 6, FALSE)</f>
        <v>#N/A</v>
      </c>
      <c r="AH719" s="53" t="e">
        <f>J719-K719-VLOOKUP(C719, Вчера_КовиВак!C:BG, 8, FALSE)</f>
        <v>#N/A</v>
      </c>
      <c r="AI719" s="53" t="e">
        <f>L719-M719-VLOOKUP(C719, Вчера_КовиВак!C:BG, 10, FALSE)</f>
        <v>#N/A</v>
      </c>
      <c r="AJ719" s="53" t="e">
        <f>N719-O719-VLOOKUP(C719, Вчера_КовиВак!C:BG, 12, FALSE)</f>
        <v>#N/A</v>
      </c>
      <c r="AK719" s="53" t="e">
        <f>P719-Q719-VLOOKUP(C719, Вчера_КовиВак!C:BG, 14, FALSE)</f>
        <v>#N/A</v>
      </c>
      <c r="AL719" s="53" t="e">
        <f>R719-S719-VLOOKUP(C719, Вчера_КовиВак!C:BG, 16, FALSE)</f>
        <v>#N/A</v>
      </c>
      <c r="AM719" s="53" t="e">
        <f>T719-U719-VLOOKUP(C719, Вчера_КовиВак!C:BG, 18, FALSE)</f>
        <v>#N/A</v>
      </c>
      <c r="AN719" s="53" t="e">
        <f>V719-W719-VLOOKUP(C719, Вчера_КовиВак!C:BG, 20, FALSE)</f>
        <v>#N/A</v>
      </c>
      <c r="AO719" s="53" t="e">
        <f>X719-Y719-VLOOKUP(C719, Вчера_КовиВак!C:BG, 22, FALSE)</f>
        <v>#N/A</v>
      </c>
      <c r="AP719" s="53" t="e">
        <f>VLOOKUP(C719, Вчера_КовиВак!C:BG, 24, FALSE)+E719*2-U719-W719-Y719-Z719</f>
        <v>#N/A</v>
      </c>
    </row>
    <row r="720" spans="1:42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IF(ISNA(VLOOKUP(C720,Вчера_КовиВак!C:C, 1, FALSE)),"ошибка",0)</f>
        <v>ошибка</v>
      </c>
      <c r="AD720" s="55"/>
      <c r="AE720" s="53" t="e">
        <f>D720-E720-VLOOKUP(C720, Вчера_КовиВак!C:BG, 2, FALSE)</f>
        <v>#N/A</v>
      </c>
      <c r="AF720" s="53" t="e">
        <f>F720-G720-VLOOKUP(C720, Вчера_КовиВак!C:BG, 4, FALSE)</f>
        <v>#N/A</v>
      </c>
      <c r="AG720" s="53" t="e">
        <f>H720-I720-VLOOKUP(C720, Вчера_КовиВак!C:BG, 6, FALSE)</f>
        <v>#N/A</v>
      </c>
      <c r="AH720" s="53" t="e">
        <f>J720-K720-VLOOKUP(C720, Вчера_КовиВак!C:BG, 8, FALSE)</f>
        <v>#N/A</v>
      </c>
      <c r="AI720" s="53" t="e">
        <f>L720-M720-VLOOKUP(C720, Вчера_КовиВак!C:BG, 10, FALSE)</f>
        <v>#N/A</v>
      </c>
      <c r="AJ720" s="53" t="e">
        <f>N720-O720-VLOOKUP(C720, Вчера_КовиВак!C:BG, 12, FALSE)</f>
        <v>#N/A</v>
      </c>
      <c r="AK720" s="53" t="e">
        <f>P720-Q720-VLOOKUP(C720, Вчера_КовиВак!C:BG, 14, FALSE)</f>
        <v>#N/A</v>
      </c>
      <c r="AL720" s="53" t="e">
        <f>R720-S720-VLOOKUP(C720, Вчера_КовиВак!C:BG, 16, FALSE)</f>
        <v>#N/A</v>
      </c>
      <c r="AM720" s="53" t="e">
        <f>T720-U720-VLOOKUP(C720, Вчера_КовиВак!C:BG, 18, FALSE)</f>
        <v>#N/A</v>
      </c>
      <c r="AN720" s="53" t="e">
        <f>V720-W720-VLOOKUP(C720, Вчера_КовиВак!C:BG, 20, FALSE)</f>
        <v>#N/A</v>
      </c>
      <c r="AO720" s="53" t="e">
        <f>X720-Y720-VLOOKUP(C720, Вчера_КовиВак!C:BG, 22, FALSE)</f>
        <v>#N/A</v>
      </c>
      <c r="AP720" s="53" t="e">
        <f>VLOOKUP(C720, Вчера_КовиВак!C:BG, 24, FALSE)+E720*2-U720-W720-Y720-Z720</f>
        <v>#N/A</v>
      </c>
    </row>
    <row r="721" spans="1:42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IF(ISNA(VLOOKUP(C721,Вчера_КовиВак!C:C, 1, FALSE)),"ошибка",0)</f>
        <v>ошибка</v>
      </c>
      <c r="AD721" s="55"/>
      <c r="AE721" s="53" t="e">
        <f>D721-E721-VLOOKUP(C721, Вчера_КовиВак!C:BG, 2, FALSE)</f>
        <v>#N/A</v>
      </c>
      <c r="AF721" s="53" t="e">
        <f>F721-G721-VLOOKUP(C721, Вчера_КовиВак!C:BG, 4, FALSE)</f>
        <v>#N/A</v>
      </c>
      <c r="AG721" s="53" t="e">
        <f>H721-I721-VLOOKUP(C721, Вчера_КовиВак!C:BG, 6, FALSE)</f>
        <v>#N/A</v>
      </c>
      <c r="AH721" s="53" t="e">
        <f>J721-K721-VLOOKUP(C721, Вчера_КовиВак!C:BG, 8, FALSE)</f>
        <v>#N/A</v>
      </c>
      <c r="AI721" s="53" t="e">
        <f>L721-M721-VLOOKUP(C721, Вчера_КовиВак!C:BG, 10, FALSE)</f>
        <v>#N/A</v>
      </c>
      <c r="AJ721" s="53" t="e">
        <f>N721-O721-VLOOKUP(C721, Вчера_КовиВак!C:BG, 12, FALSE)</f>
        <v>#N/A</v>
      </c>
      <c r="AK721" s="53" t="e">
        <f>P721-Q721-VLOOKUP(C721, Вчера_КовиВак!C:BG, 14, FALSE)</f>
        <v>#N/A</v>
      </c>
      <c r="AL721" s="53" t="e">
        <f>R721-S721-VLOOKUP(C721, Вчера_КовиВак!C:BG, 16, FALSE)</f>
        <v>#N/A</v>
      </c>
      <c r="AM721" s="53" t="e">
        <f>T721-U721-VLOOKUP(C721, Вчера_КовиВак!C:BG, 18, FALSE)</f>
        <v>#N/A</v>
      </c>
      <c r="AN721" s="53" t="e">
        <f>V721-W721-VLOOKUP(C721, Вчера_КовиВак!C:BG, 20, FALSE)</f>
        <v>#N/A</v>
      </c>
      <c r="AO721" s="53" t="e">
        <f>X721-Y721-VLOOKUP(C721, Вчера_КовиВак!C:BG, 22, FALSE)</f>
        <v>#N/A</v>
      </c>
      <c r="AP721" s="53" t="e">
        <f>VLOOKUP(C721, Вчера_КовиВак!C:BG, 24, FALSE)+E721*2-U721-W721-Y721-Z721</f>
        <v>#N/A</v>
      </c>
    </row>
    <row r="722" spans="1:42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IF(ISNA(VLOOKUP(C722,Вчера_КовиВак!C:C, 1, FALSE)),"ошибка",0)</f>
        <v>ошибка</v>
      </c>
      <c r="AD722" s="55"/>
      <c r="AE722" s="53" t="e">
        <f>D722-E722-VLOOKUP(C722, Вчера_КовиВак!C:BG, 2, FALSE)</f>
        <v>#N/A</v>
      </c>
      <c r="AF722" s="53" t="e">
        <f>F722-G722-VLOOKUP(C722, Вчера_КовиВак!C:BG, 4, FALSE)</f>
        <v>#N/A</v>
      </c>
      <c r="AG722" s="53" t="e">
        <f>H722-I722-VLOOKUP(C722, Вчера_КовиВак!C:BG, 6, FALSE)</f>
        <v>#N/A</v>
      </c>
      <c r="AH722" s="53" t="e">
        <f>J722-K722-VLOOKUP(C722, Вчера_КовиВак!C:BG, 8, FALSE)</f>
        <v>#N/A</v>
      </c>
      <c r="AI722" s="53" t="e">
        <f>L722-M722-VLOOKUP(C722, Вчера_КовиВак!C:BG, 10, FALSE)</f>
        <v>#N/A</v>
      </c>
      <c r="AJ722" s="53" t="e">
        <f>N722-O722-VLOOKUP(C722, Вчера_КовиВак!C:BG, 12, FALSE)</f>
        <v>#N/A</v>
      </c>
      <c r="AK722" s="53" t="e">
        <f>P722-Q722-VLOOKUP(C722, Вчера_КовиВак!C:BG, 14, FALSE)</f>
        <v>#N/A</v>
      </c>
      <c r="AL722" s="53" t="e">
        <f>R722-S722-VLOOKUP(C722, Вчера_КовиВак!C:BG, 16, FALSE)</f>
        <v>#N/A</v>
      </c>
      <c r="AM722" s="53" t="e">
        <f>T722-U722-VLOOKUP(C722, Вчера_КовиВак!C:BG, 18, FALSE)</f>
        <v>#N/A</v>
      </c>
      <c r="AN722" s="53" t="e">
        <f>V722-W722-VLOOKUP(C722, Вчера_КовиВак!C:BG, 20, FALSE)</f>
        <v>#N/A</v>
      </c>
      <c r="AO722" s="53" t="e">
        <f>X722-Y722-VLOOKUP(C722, Вчера_КовиВак!C:BG, 22, FALSE)</f>
        <v>#N/A</v>
      </c>
      <c r="AP722" s="53" t="e">
        <f>VLOOKUP(C722, Вчера_КовиВак!C:BG, 24, FALSE)+E722*2-U722-W722-Y722-Z722</f>
        <v>#N/A</v>
      </c>
    </row>
    <row r="723" spans="1:42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IF(ISNA(VLOOKUP(C723,Вчера_КовиВак!C:C, 1, FALSE)),"ошибка",0)</f>
        <v>ошибка</v>
      </c>
      <c r="AD723" s="55"/>
      <c r="AE723" s="53" t="e">
        <f>D723-E723-VLOOKUP(C723, Вчера_КовиВак!C:BG, 2, FALSE)</f>
        <v>#N/A</v>
      </c>
      <c r="AF723" s="53" t="e">
        <f>F723-G723-VLOOKUP(C723, Вчера_КовиВак!C:BG, 4, FALSE)</f>
        <v>#N/A</v>
      </c>
      <c r="AG723" s="53" t="e">
        <f>H723-I723-VLOOKUP(C723, Вчера_КовиВак!C:BG, 6, FALSE)</f>
        <v>#N/A</v>
      </c>
      <c r="AH723" s="53" t="e">
        <f>J723-K723-VLOOKUP(C723, Вчера_КовиВак!C:BG, 8, FALSE)</f>
        <v>#N/A</v>
      </c>
      <c r="AI723" s="53" t="e">
        <f>L723-M723-VLOOKUP(C723, Вчера_КовиВак!C:BG, 10, FALSE)</f>
        <v>#N/A</v>
      </c>
      <c r="AJ723" s="53" t="e">
        <f>N723-O723-VLOOKUP(C723, Вчера_КовиВак!C:BG, 12, FALSE)</f>
        <v>#N/A</v>
      </c>
      <c r="AK723" s="53" t="e">
        <f>P723-Q723-VLOOKUP(C723, Вчера_КовиВак!C:BG, 14, FALSE)</f>
        <v>#N/A</v>
      </c>
      <c r="AL723" s="53" t="e">
        <f>R723-S723-VLOOKUP(C723, Вчера_КовиВак!C:BG, 16, FALSE)</f>
        <v>#N/A</v>
      </c>
      <c r="AM723" s="53" t="e">
        <f>T723-U723-VLOOKUP(C723, Вчера_КовиВак!C:BG, 18, FALSE)</f>
        <v>#N/A</v>
      </c>
      <c r="AN723" s="53" t="e">
        <f>V723-W723-VLOOKUP(C723, Вчера_КовиВак!C:BG, 20, FALSE)</f>
        <v>#N/A</v>
      </c>
      <c r="AO723" s="53" t="e">
        <f>X723-Y723-VLOOKUP(C723, Вчера_КовиВак!C:BG, 22, FALSE)</f>
        <v>#N/A</v>
      </c>
      <c r="AP723" s="53" t="e">
        <f>VLOOKUP(C723, Вчера_КовиВак!C:BG, 24, FALSE)+E723*2-U723-W723-Y723-Z723</f>
        <v>#N/A</v>
      </c>
    </row>
    <row r="724" spans="1:42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IF(ISNA(VLOOKUP(C724,Вчера_КовиВак!C:C, 1, FALSE)),"ошибка",0)</f>
        <v>ошибка</v>
      </c>
      <c r="AD724" s="55"/>
      <c r="AE724" s="53" t="e">
        <f>D724-E724-VLOOKUP(C724, Вчера_КовиВак!C:BG, 2, FALSE)</f>
        <v>#N/A</v>
      </c>
      <c r="AF724" s="53" t="e">
        <f>F724-G724-VLOOKUP(C724, Вчера_КовиВак!C:BG, 4, FALSE)</f>
        <v>#N/A</v>
      </c>
      <c r="AG724" s="53" t="e">
        <f>H724-I724-VLOOKUP(C724, Вчера_КовиВак!C:BG, 6, FALSE)</f>
        <v>#N/A</v>
      </c>
      <c r="AH724" s="53" t="e">
        <f>J724-K724-VLOOKUP(C724, Вчера_КовиВак!C:BG, 8, FALSE)</f>
        <v>#N/A</v>
      </c>
      <c r="AI724" s="53" t="e">
        <f>L724-M724-VLOOKUP(C724, Вчера_КовиВак!C:BG, 10, FALSE)</f>
        <v>#N/A</v>
      </c>
      <c r="AJ724" s="53" t="e">
        <f>N724-O724-VLOOKUP(C724, Вчера_КовиВак!C:BG, 12, FALSE)</f>
        <v>#N/A</v>
      </c>
      <c r="AK724" s="53" t="e">
        <f>P724-Q724-VLOOKUP(C724, Вчера_КовиВак!C:BG, 14, FALSE)</f>
        <v>#N/A</v>
      </c>
      <c r="AL724" s="53" t="e">
        <f>R724-S724-VLOOKUP(C724, Вчера_КовиВак!C:BG, 16, FALSE)</f>
        <v>#N/A</v>
      </c>
      <c r="AM724" s="53" t="e">
        <f>T724-U724-VLOOKUP(C724, Вчера_КовиВак!C:BG, 18, FALSE)</f>
        <v>#N/A</v>
      </c>
      <c r="AN724" s="53" t="e">
        <f>V724-W724-VLOOKUP(C724, Вчера_КовиВак!C:BG, 20, FALSE)</f>
        <v>#N/A</v>
      </c>
      <c r="AO724" s="53" t="e">
        <f>X724-Y724-VLOOKUP(C724, Вчера_КовиВак!C:BG, 22, FALSE)</f>
        <v>#N/A</v>
      </c>
      <c r="AP724" s="53" t="e">
        <f>VLOOKUP(C724, Вчера_КовиВак!C:BG, 24, FALSE)+E724*2-U724-W724-Y724-Z724</f>
        <v>#N/A</v>
      </c>
    </row>
    <row r="725" spans="1:42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IF(ISNA(VLOOKUP(C725,Вчера_КовиВак!C:C, 1, FALSE)),"ошибка",0)</f>
        <v>ошибка</v>
      </c>
      <c r="AD725" s="55"/>
      <c r="AE725" s="53" t="e">
        <f>D725-E725-VLOOKUP(C725, Вчера_КовиВак!C:BG, 2, FALSE)</f>
        <v>#N/A</v>
      </c>
      <c r="AF725" s="53" t="e">
        <f>F725-G725-VLOOKUP(C725, Вчера_КовиВак!C:BG, 4, FALSE)</f>
        <v>#N/A</v>
      </c>
      <c r="AG725" s="53" t="e">
        <f>H725-I725-VLOOKUP(C725, Вчера_КовиВак!C:BG, 6, FALSE)</f>
        <v>#N/A</v>
      </c>
      <c r="AH725" s="53" t="e">
        <f>J725-K725-VLOOKUP(C725, Вчера_КовиВак!C:BG, 8, FALSE)</f>
        <v>#N/A</v>
      </c>
      <c r="AI725" s="53" t="e">
        <f>L725-M725-VLOOKUP(C725, Вчера_КовиВак!C:BG, 10, FALSE)</f>
        <v>#N/A</v>
      </c>
      <c r="AJ725" s="53" t="e">
        <f>N725-O725-VLOOKUP(C725, Вчера_КовиВак!C:BG, 12, FALSE)</f>
        <v>#N/A</v>
      </c>
      <c r="AK725" s="53" t="e">
        <f>P725-Q725-VLOOKUP(C725, Вчера_КовиВак!C:BG, 14, FALSE)</f>
        <v>#N/A</v>
      </c>
      <c r="AL725" s="53" t="e">
        <f>R725-S725-VLOOKUP(C725, Вчера_КовиВак!C:BG, 16, FALSE)</f>
        <v>#N/A</v>
      </c>
      <c r="AM725" s="53" t="e">
        <f>T725-U725-VLOOKUP(C725, Вчера_КовиВак!C:BG, 18, FALSE)</f>
        <v>#N/A</v>
      </c>
      <c r="AN725" s="53" t="e">
        <f>V725-W725-VLOOKUP(C725, Вчера_КовиВак!C:BG, 20, FALSE)</f>
        <v>#N/A</v>
      </c>
      <c r="AO725" s="53" t="e">
        <f>X725-Y725-VLOOKUP(C725, Вчера_КовиВак!C:BG, 22, FALSE)</f>
        <v>#N/A</v>
      </c>
      <c r="AP725" s="53" t="e">
        <f>VLOOKUP(C725, Вчера_КовиВак!C:BG, 24, FALSE)+E725*2-U725-W725-Y725-Z725</f>
        <v>#N/A</v>
      </c>
    </row>
    <row r="726" spans="1:42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IF(ISNA(VLOOKUP(C726,Вчера_КовиВак!C:C, 1, FALSE)),"ошибка",0)</f>
        <v>ошибка</v>
      </c>
      <c r="AD726" s="55"/>
      <c r="AE726" s="53" t="e">
        <f>D726-E726-VLOOKUP(C726, Вчера_КовиВак!C:BG, 2, FALSE)</f>
        <v>#N/A</v>
      </c>
      <c r="AF726" s="53" t="e">
        <f>F726-G726-VLOOKUP(C726, Вчера_КовиВак!C:BG, 4, FALSE)</f>
        <v>#N/A</v>
      </c>
      <c r="AG726" s="53" t="e">
        <f>H726-I726-VLOOKUP(C726, Вчера_КовиВак!C:BG, 6, FALSE)</f>
        <v>#N/A</v>
      </c>
      <c r="AH726" s="53" t="e">
        <f>J726-K726-VLOOKUP(C726, Вчера_КовиВак!C:BG, 8, FALSE)</f>
        <v>#N/A</v>
      </c>
      <c r="AI726" s="53" t="e">
        <f>L726-M726-VLOOKUP(C726, Вчера_КовиВак!C:BG, 10, FALSE)</f>
        <v>#N/A</v>
      </c>
      <c r="AJ726" s="53" t="e">
        <f>N726-O726-VLOOKUP(C726, Вчера_КовиВак!C:BG, 12, FALSE)</f>
        <v>#N/A</v>
      </c>
      <c r="AK726" s="53" t="e">
        <f>P726-Q726-VLOOKUP(C726, Вчера_КовиВак!C:BG, 14, FALSE)</f>
        <v>#N/A</v>
      </c>
      <c r="AL726" s="53" t="e">
        <f>R726-S726-VLOOKUP(C726, Вчера_КовиВак!C:BG, 16, FALSE)</f>
        <v>#N/A</v>
      </c>
      <c r="AM726" s="53" t="e">
        <f>T726-U726-VLOOKUP(C726, Вчера_КовиВак!C:BG, 18, FALSE)</f>
        <v>#N/A</v>
      </c>
      <c r="AN726" s="53" t="e">
        <f>V726-W726-VLOOKUP(C726, Вчера_КовиВак!C:BG, 20, FALSE)</f>
        <v>#N/A</v>
      </c>
      <c r="AO726" s="53" t="e">
        <f>X726-Y726-VLOOKUP(C726, Вчера_КовиВак!C:BG, 22, FALSE)</f>
        <v>#N/A</v>
      </c>
      <c r="AP726" s="53" t="e">
        <f>VLOOKUP(C726, Вчера_КовиВак!C:BG, 24, FALSE)+E726*2-U726-W726-Y726-Z726</f>
        <v>#N/A</v>
      </c>
    </row>
    <row r="727" spans="1:42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IF(ISNA(VLOOKUP(C727,Вчера_КовиВак!C:C, 1, FALSE)),"ошибка",0)</f>
        <v>ошибка</v>
      </c>
      <c r="AD727" s="55"/>
      <c r="AE727" s="53" t="e">
        <f>D727-E727-VLOOKUP(C727, Вчера_КовиВак!C:BG, 2, FALSE)</f>
        <v>#N/A</v>
      </c>
      <c r="AF727" s="53" t="e">
        <f>F727-G727-VLOOKUP(C727, Вчера_КовиВак!C:BG, 4, FALSE)</f>
        <v>#N/A</v>
      </c>
      <c r="AG727" s="53" t="e">
        <f>H727-I727-VLOOKUP(C727, Вчера_КовиВак!C:BG, 6, FALSE)</f>
        <v>#N/A</v>
      </c>
      <c r="AH727" s="53" t="e">
        <f>J727-K727-VLOOKUP(C727, Вчера_КовиВак!C:BG, 8, FALSE)</f>
        <v>#N/A</v>
      </c>
      <c r="AI727" s="53" t="e">
        <f>L727-M727-VLOOKUP(C727, Вчера_КовиВак!C:BG, 10, FALSE)</f>
        <v>#N/A</v>
      </c>
      <c r="AJ727" s="53" t="e">
        <f>N727-O727-VLOOKUP(C727, Вчера_КовиВак!C:BG, 12, FALSE)</f>
        <v>#N/A</v>
      </c>
      <c r="AK727" s="53" t="e">
        <f>P727-Q727-VLOOKUP(C727, Вчера_КовиВак!C:BG, 14, FALSE)</f>
        <v>#N/A</v>
      </c>
      <c r="AL727" s="53" t="e">
        <f>R727-S727-VLOOKUP(C727, Вчера_КовиВак!C:BG, 16, FALSE)</f>
        <v>#N/A</v>
      </c>
      <c r="AM727" s="53" t="e">
        <f>T727-U727-VLOOKUP(C727, Вчера_КовиВак!C:BG, 18, FALSE)</f>
        <v>#N/A</v>
      </c>
      <c r="AN727" s="53" t="e">
        <f>V727-W727-VLOOKUP(C727, Вчера_КовиВак!C:BG, 20, FALSE)</f>
        <v>#N/A</v>
      </c>
      <c r="AO727" s="53" t="e">
        <f>X727-Y727-VLOOKUP(C727, Вчера_КовиВак!C:BG, 22, FALSE)</f>
        <v>#N/A</v>
      </c>
      <c r="AP727" s="53" t="e">
        <f>VLOOKUP(C727, Вчера_КовиВак!C:BG, 24, FALSE)+E727*2-U727-W727-Y727-Z727</f>
        <v>#N/A</v>
      </c>
    </row>
    <row r="728" spans="1:42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IF(ISNA(VLOOKUP(C728,Вчера_КовиВак!C:C, 1, FALSE)),"ошибка",0)</f>
        <v>ошибка</v>
      </c>
      <c r="AD728" s="55"/>
      <c r="AE728" s="53" t="e">
        <f>D728-E728-VLOOKUP(C728, Вчера_КовиВак!C:BG, 2, FALSE)</f>
        <v>#N/A</v>
      </c>
      <c r="AF728" s="53" t="e">
        <f>F728-G728-VLOOKUP(C728, Вчера_КовиВак!C:BG, 4, FALSE)</f>
        <v>#N/A</v>
      </c>
      <c r="AG728" s="53" t="e">
        <f>H728-I728-VLOOKUP(C728, Вчера_КовиВак!C:BG, 6, FALSE)</f>
        <v>#N/A</v>
      </c>
      <c r="AH728" s="53" t="e">
        <f>J728-K728-VLOOKUP(C728, Вчера_КовиВак!C:BG, 8, FALSE)</f>
        <v>#N/A</v>
      </c>
      <c r="AI728" s="53" t="e">
        <f>L728-M728-VLOOKUP(C728, Вчера_КовиВак!C:BG, 10, FALSE)</f>
        <v>#N/A</v>
      </c>
      <c r="AJ728" s="53" t="e">
        <f>N728-O728-VLOOKUP(C728, Вчера_КовиВак!C:BG, 12, FALSE)</f>
        <v>#N/A</v>
      </c>
      <c r="AK728" s="53" t="e">
        <f>P728-Q728-VLOOKUP(C728, Вчера_КовиВак!C:BG, 14, FALSE)</f>
        <v>#N/A</v>
      </c>
      <c r="AL728" s="53" t="e">
        <f>R728-S728-VLOOKUP(C728, Вчера_КовиВак!C:BG, 16, FALSE)</f>
        <v>#N/A</v>
      </c>
      <c r="AM728" s="53" t="e">
        <f>T728-U728-VLOOKUP(C728, Вчера_КовиВак!C:BG, 18, FALSE)</f>
        <v>#N/A</v>
      </c>
      <c r="AN728" s="53" t="e">
        <f>V728-W728-VLOOKUP(C728, Вчера_КовиВак!C:BG, 20, FALSE)</f>
        <v>#N/A</v>
      </c>
      <c r="AO728" s="53" t="e">
        <f>X728-Y728-VLOOKUP(C728, Вчера_КовиВак!C:BG, 22, FALSE)</f>
        <v>#N/A</v>
      </c>
      <c r="AP728" s="53" t="e">
        <f>VLOOKUP(C728, Вчера_КовиВак!C:BG, 24, FALSE)+E728*2-U728-W728-Y728-Z728</f>
        <v>#N/A</v>
      </c>
    </row>
    <row r="729" spans="1:42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IF(ISNA(VLOOKUP(C729,Вчера_КовиВак!C:C, 1, FALSE)),"ошибка",0)</f>
        <v>ошибка</v>
      </c>
      <c r="AD729" s="55"/>
      <c r="AE729" s="53" t="e">
        <f>D729-E729-VLOOKUP(C729, Вчера_КовиВак!C:BG, 2, FALSE)</f>
        <v>#N/A</v>
      </c>
      <c r="AF729" s="53" t="e">
        <f>F729-G729-VLOOKUP(C729, Вчера_КовиВак!C:BG, 4, FALSE)</f>
        <v>#N/A</v>
      </c>
      <c r="AG729" s="53" t="e">
        <f>H729-I729-VLOOKUP(C729, Вчера_КовиВак!C:BG, 6, FALSE)</f>
        <v>#N/A</v>
      </c>
      <c r="AH729" s="53" t="e">
        <f>J729-K729-VLOOKUP(C729, Вчера_КовиВак!C:BG, 8, FALSE)</f>
        <v>#N/A</v>
      </c>
      <c r="AI729" s="53" t="e">
        <f>L729-M729-VLOOKUP(C729, Вчера_КовиВак!C:BG, 10, FALSE)</f>
        <v>#N/A</v>
      </c>
      <c r="AJ729" s="53" t="e">
        <f>N729-O729-VLOOKUP(C729, Вчера_КовиВак!C:BG, 12, FALSE)</f>
        <v>#N/A</v>
      </c>
      <c r="AK729" s="53" t="e">
        <f>P729-Q729-VLOOKUP(C729, Вчера_КовиВак!C:BG, 14, FALSE)</f>
        <v>#N/A</v>
      </c>
      <c r="AL729" s="53" t="e">
        <f>R729-S729-VLOOKUP(C729, Вчера_КовиВак!C:BG, 16, FALSE)</f>
        <v>#N/A</v>
      </c>
      <c r="AM729" s="53" t="e">
        <f>T729-U729-VLOOKUP(C729, Вчера_КовиВак!C:BG, 18, FALSE)</f>
        <v>#N/A</v>
      </c>
      <c r="AN729" s="53" t="e">
        <f>V729-W729-VLOOKUP(C729, Вчера_КовиВак!C:BG, 20, FALSE)</f>
        <v>#N/A</v>
      </c>
      <c r="AO729" s="53" t="e">
        <f>X729-Y729-VLOOKUP(C729, Вчера_КовиВак!C:BG, 22, FALSE)</f>
        <v>#N/A</v>
      </c>
      <c r="AP729" s="53" t="e">
        <f>VLOOKUP(C729, Вчера_КовиВак!C:BG, 24, FALSE)+E729*2-U729-W729-Y729-Z729</f>
        <v>#N/A</v>
      </c>
    </row>
    <row r="730" spans="1:42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IF(ISNA(VLOOKUP(C730,Вчера_КовиВак!C:C, 1, FALSE)),"ошибка",0)</f>
        <v>ошибка</v>
      </c>
      <c r="AD730" s="55"/>
      <c r="AE730" s="53" t="e">
        <f>D730-E730-VLOOKUP(C730, Вчера_КовиВак!C:BG, 2, FALSE)</f>
        <v>#N/A</v>
      </c>
      <c r="AF730" s="53" t="e">
        <f>F730-G730-VLOOKUP(C730, Вчера_КовиВак!C:BG, 4, FALSE)</f>
        <v>#N/A</v>
      </c>
      <c r="AG730" s="53" t="e">
        <f>H730-I730-VLOOKUP(C730, Вчера_КовиВак!C:BG, 6, FALSE)</f>
        <v>#N/A</v>
      </c>
      <c r="AH730" s="53" t="e">
        <f>J730-K730-VLOOKUP(C730, Вчера_КовиВак!C:BG, 8, FALSE)</f>
        <v>#N/A</v>
      </c>
      <c r="AI730" s="53" t="e">
        <f>L730-M730-VLOOKUP(C730, Вчера_КовиВак!C:BG, 10, FALSE)</f>
        <v>#N/A</v>
      </c>
      <c r="AJ730" s="53" t="e">
        <f>N730-O730-VLOOKUP(C730, Вчера_КовиВак!C:BG, 12, FALSE)</f>
        <v>#N/A</v>
      </c>
      <c r="AK730" s="53" t="e">
        <f>P730-Q730-VLOOKUP(C730, Вчера_КовиВак!C:BG, 14, FALSE)</f>
        <v>#N/A</v>
      </c>
      <c r="AL730" s="53" t="e">
        <f>R730-S730-VLOOKUP(C730, Вчера_КовиВак!C:BG, 16, FALSE)</f>
        <v>#N/A</v>
      </c>
      <c r="AM730" s="53" t="e">
        <f>T730-U730-VLOOKUP(C730, Вчера_КовиВак!C:BG, 18, FALSE)</f>
        <v>#N/A</v>
      </c>
      <c r="AN730" s="53" t="e">
        <f>V730-W730-VLOOKUP(C730, Вчера_КовиВак!C:BG, 20, FALSE)</f>
        <v>#N/A</v>
      </c>
      <c r="AO730" s="53" t="e">
        <f>X730-Y730-VLOOKUP(C730, Вчера_КовиВак!C:BG, 22, FALSE)</f>
        <v>#N/A</v>
      </c>
      <c r="AP730" s="53" t="e">
        <f>VLOOKUP(C730, Вчера_КовиВак!C:BG, 24, FALSE)+E730*2-U730-W730-Y730-Z730</f>
        <v>#N/A</v>
      </c>
    </row>
    <row r="731" spans="1:42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IF(ISNA(VLOOKUP(C731,Вчера_КовиВак!C:C, 1, FALSE)),"ошибка",0)</f>
        <v>ошибка</v>
      </c>
      <c r="AD731" s="55"/>
      <c r="AE731" s="53" t="e">
        <f>D731-E731-VLOOKUP(C731, Вчера_КовиВак!C:BG, 2, FALSE)</f>
        <v>#N/A</v>
      </c>
      <c r="AF731" s="53" t="e">
        <f>F731-G731-VLOOKUP(C731, Вчера_КовиВак!C:BG, 4, FALSE)</f>
        <v>#N/A</v>
      </c>
      <c r="AG731" s="53" t="e">
        <f>H731-I731-VLOOKUP(C731, Вчера_КовиВак!C:BG, 6, FALSE)</f>
        <v>#N/A</v>
      </c>
      <c r="AH731" s="53" t="e">
        <f>J731-K731-VLOOKUP(C731, Вчера_КовиВак!C:BG, 8, FALSE)</f>
        <v>#N/A</v>
      </c>
      <c r="AI731" s="53" t="e">
        <f>L731-M731-VLOOKUP(C731, Вчера_КовиВак!C:BG, 10, FALSE)</f>
        <v>#N/A</v>
      </c>
      <c r="AJ731" s="53" t="e">
        <f>N731-O731-VLOOKUP(C731, Вчера_КовиВак!C:BG, 12, FALSE)</f>
        <v>#N/A</v>
      </c>
      <c r="AK731" s="53" t="e">
        <f>P731-Q731-VLOOKUP(C731, Вчера_КовиВак!C:BG, 14, FALSE)</f>
        <v>#N/A</v>
      </c>
      <c r="AL731" s="53" t="e">
        <f>R731-S731-VLOOKUP(C731, Вчера_КовиВак!C:BG, 16, FALSE)</f>
        <v>#N/A</v>
      </c>
      <c r="AM731" s="53" t="e">
        <f>T731-U731-VLOOKUP(C731, Вчера_КовиВак!C:BG, 18, FALSE)</f>
        <v>#N/A</v>
      </c>
      <c r="AN731" s="53" t="e">
        <f>V731-W731-VLOOKUP(C731, Вчера_КовиВак!C:BG, 20, FALSE)</f>
        <v>#N/A</v>
      </c>
      <c r="AO731" s="53" t="e">
        <f>X731-Y731-VLOOKUP(C731, Вчера_КовиВак!C:BG, 22, FALSE)</f>
        <v>#N/A</v>
      </c>
      <c r="AP731" s="53" t="e">
        <f>VLOOKUP(C731, Вчера_КовиВак!C:BG, 24, FALSE)+E731*2-U731-W731-Y731-Z731</f>
        <v>#N/A</v>
      </c>
    </row>
    <row r="732" spans="1:42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IF(ISNA(VLOOKUP(C732,Вчера_КовиВак!C:C, 1, FALSE)),"ошибка",0)</f>
        <v>ошибка</v>
      </c>
      <c r="AD732" s="55"/>
      <c r="AE732" s="53" t="e">
        <f>D732-E732-VLOOKUP(C732, Вчера_КовиВак!C:BG, 2, FALSE)</f>
        <v>#N/A</v>
      </c>
      <c r="AF732" s="53" t="e">
        <f>F732-G732-VLOOKUP(C732, Вчера_КовиВак!C:BG, 4, FALSE)</f>
        <v>#N/A</v>
      </c>
      <c r="AG732" s="53" t="e">
        <f>H732-I732-VLOOKUP(C732, Вчера_КовиВак!C:BG, 6, FALSE)</f>
        <v>#N/A</v>
      </c>
      <c r="AH732" s="53" t="e">
        <f>J732-K732-VLOOKUP(C732, Вчера_КовиВак!C:BG, 8, FALSE)</f>
        <v>#N/A</v>
      </c>
      <c r="AI732" s="53" t="e">
        <f>L732-M732-VLOOKUP(C732, Вчера_КовиВак!C:BG, 10, FALSE)</f>
        <v>#N/A</v>
      </c>
      <c r="AJ732" s="53" t="e">
        <f>N732-O732-VLOOKUP(C732, Вчера_КовиВак!C:BG, 12, FALSE)</f>
        <v>#N/A</v>
      </c>
      <c r="AK732" s="53" t="e">
        <f>P732-Q732-VLOOKUP(C732, Вчера_КовиВак!C:BG, 14, FALSE)</f>
        <v>#N/A</v>
      </c>
      <c r="AL732" s="53" t="e">
        <f>R732-S732-VLOOKUP(C732, Вчера_КовиВак!C:BG, 16, FALSE)</f>
        <v>#N/A</v>
      </c>
      <c r="AM732" s="53" t="e">
        <f>T732-U732-VLOOKUP(C732, Вчера_КовиВак!C:BG, 18, FALSE)</f>
        <v>#N/A</v>
      </c>
      <c r="AN732" s="53" t="e">
        <f>V732-W732-VLOOKUP(C732, Вчера_КовиВак!C:BG, 20, FALSE)</f>
        <v>#N/A</v>
      </c>
      <c r="AO732" s="53" t="e">
        <f>X732-Y732-VLOOKUP(C732, Вчера_КовиВак!C:BG, 22, FALSE)</f>
        <v>#N/A</v>
      </c>
      <c r="AP732" s="53" t="e">
        <f>VLOOKUP(C732, Вчера_КовиВак!C:BG, 24, FALSE)+E732*2-U732-W732-Y732-Z732</f>
        <v>#N/A</v>
      </c>
    </row>
    <row r="733" spans="1:42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IF(ISNA(VLOOKUP(C733,Вчера_КовиВак!C:C, 1, FALSE)),"ошибка",0)</f>
        <v>ошибка</v>
      </c>
      <c r="AD733" s="55"/>
      <c r="AE733" s="53" t="e">
        <f>D733-E733-VLOOKUP(C733, Вчера_КовиВак!C:BG, 2, FALSE)</f>
        <v>#N/A</v>
      </c>
      <c r="AF733" s="53" t="e">
        <f>F733-G733-VLOOKUP(C733, Вчера_КовиВак!C:BG, 4, FALSE)</f>
        <v>#N/A</v>
      </c>
      <c r="AG733" s="53" t="e">
        <f>H733-I733-VLOOKUP(C733, Вчера_КовиВак!C:BG, 6, FALSE)</f>
        <v>#N/A</v>
      </c>
      <c r="AH733" s="53" t="e">
        <f>J733-K733-VLOOKUP(C733, Вчера_КовиВак!C:BG, 8, FALSE)</f>
        <v>#N/A</v>
      </c>
      <c r="AI733" s="53" t="e">
        <f>L733-M733-VLOOKUP(C733, Вчера_КовиВак!C:BG, 10, FALSE)</f>
        <v>#N/A</v>
      </c>
      <c r="AJ733" s="53" t="e">
        <f>N733-O733-VLOOKUP(C733, Вчера_КовиВак!C:BG, 12, FALSE)</f>
        <v>#N/A</v>
      </c>
      <c r="AK733" s="53" t="e">
        <f>P733-Q733-VLOOKUP(C733, Вчера_КовиВак!C:BG, 14, FALSE)</f>
        <v>#N/A</v>
      </c>
      <c r="AL733" s="53" t="e">
        <f>R733-S733-VLOOKUP(C733, Вчера_КовиВак!C:BG, 16, FALSE)</f>
        <v>#N/A</v>
      </c>
      <c r="AM733" s="53" t="e">
        <f>T733-U733-VLOOKUP(C733, Вчера_КовиВак!C:BG, 18, FALSE)</f>
        <v>#N/A</v>
      </c>
      <c r="AN733" s="53" t="e">
        <f>V733-W733-VLOOKUP(C733, Вчера_КовиВак!C:BG, 20, FALSE)</f>
        <v>#N/A</v>
      </c>
      <c r="AO733" s="53" t="e">
        <f>X733-Y733-VLOOKUP(C733, Вчера_КовиВак!C:BG, 22, FALSE)</f>
        <v>#N/A</v>
      </c>
      <c r="AP733" s="53" t="e">
        <f>VLOOKUP(C733, Вчера_КовиВак!C:BG, 24, FALSE)+E733*2-U733-W733-Y733-Z733</f>
        <v>#N/A</v>
      </c>
    </row>
    <row r="734" spans="1:42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IF(ISNA(VLOOKUP(C734,Вчера_КовиВак!C:C, 1, FALSE)),"ошибка",0)</f>
        <v>ошибка</v>
      </c>
      <c r="AD734" s="55"/>
      <c r="AE734" s="53" t="e">
        <f>D734-E734-VLOOKUP(C734, Вчера_КовиВак!C:BG, 2, FALSE)</f>
        <v>#N/A</v>
      </c>
      <c r="AF734" s="53" t="e">
        <f>F734-G734-VLOOKUP(C734, Вчера_КовиВак!C:BG, 4, FALSE)</f>
        <v>#N/A</v>
      </c>
      <c r="AG734" s="53" t="e">
        <f>H734-I734-VLOOKUP(C734, Вчера_КовиВак!C:BG, 6, FALSE)</f>
        <v>#N/A</v>
      </c>
      <c r="AH734" s="53" t="e">
        <f>J734-K734-VLOOKUP(C734, Вчера_КовиВак!C:BG, 8, FALSE)</f>
        <v>#N/A</v>
      </c>
      <c r="AI734" s="53" t="e">
        <f>L734-M734-VLOOKUP(C734, Вчера_КовиВак!C:BG, 10, FALSE)</f>
        <v>#N/A</v>
      </c>
      <c r="AJ734" s="53" t="e">
        <f>N734-O734-VLOOKUP(C734, Вчера_КовиВак!C:BG, 12, FALSE)</f>
        <v>#N/A</v>
      </c>
      <c r="AK734" s="53" t="e">
        <f>P734-Q734-VLOOKUP(C734, Вчера_КовиВак!C:BG, 14, FALSE)</f>
        <v>#N/A</v>
      </c>
      <c r="AL734" s="53" t="e">
        <f>R734-S734-VLOOKUP(C734, Вчера_КовиВак!C:BG, 16, FALSE)</f>
        <v>#N/A</v>
      </c>
      <c r="AM734" s="53" t="e">
        <f>T734-U734-VLOOKUP(C734, Вчера_КовиВак!C:BG, 18, FALSE)</f>
        <v>#N/A</v>
      </c>
      <c r="AN734" s="53" t="e">
        <f>V734-W734-VLOOKUP(C734, Вчера_КовиВак!C:BG, 20, FALSE)</f>
        <v>#N/A</v>
      </c>
      <c r="AO734" s="53" t="e">
        <f>X734-Y734-VLOOKUP(C734, Вчера_КовиВак!C:BG, 22, FALSE)</f>
        <v>#N/A</v>
      </c>
      <c r="AP734" s="53" t="e">
        <f>VLOOKUP(C734, Вчера_КовиВак!C:BG, 24, FALSE)+E734*2-U734-W734-Y734-Z734</f>
        <v>#N/A</v>
      </c>
    </row>
    <row r="735" spans="1:42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IF(ISNA(VLOOKUP(C735,Вчера_КовиВак!C:C, 1, FALSE)),"ошибка",0)</f>
        <v>ошибка</v>
      </c>
      <c r="AD735" s="55"/>
      <c r="AE735" s="53" t="e">
        <f>D735-E735-VLOOKUP(C735, Вчера_КовиВак!C:BG, 2, FALSE)</f>
        <v>#N/A</v>
      </c>
      <c r="AF735" s="53" t="e">
        <f>F735-G735-VLOOKUP(C735, Вчера_КовиВак!C:BG, 4, FALSE)</f>
        <v>#N/A</v>
      </c>
      <c r="AG735" s="53" t="e">
        <f>H735-I735-VLOOKUP(C735, Вчера_КовиВак!C:BG, 6, FALSE)</f>
        <v>#N/A</v>
      </c>
      <c r="AH735" s="53" t="e">
        <f>J735-K735-VLOOKUP(C735, Вчера_КовиВак!C:BG, 8, FALSE)</f>
        <v>#N/A</v>
      </c>
      <c r="AI735" s="53" t="e">
        <f>L735-M735-VLOOKUP(C735, Вчера_КовиВак!C:BG, 10, FALSE)</f>
        <v>#N/A</v>
      </c>
      <c r="AJ735" s="53" t="e">
        <f>N735-O735-VLOOKUP(C735, Вчера_КовиВак!C:BG, 12, FALSE)</f>
        <v>#N/A</v>
      </c>
      <c r="AK735" s="53" t="e">
        <f>P735-Q735-VLOOKUP(C735, Вчера_КовиВак!C:BG, 14, FALSE)</f>
        <v>#N/A</v>
      </c>
      <c r="AL735" s="53" t="e">
        <f>R735-S735-VLOOKUP(C735, Вчера_КовиВак!C:BG, 16, FALSE)</f>
        <v>#N/A</v>
      </c>
      <c r="AM735" s="53" t="e">
        <f>T735-U735-VLOOKUP(C735, Вчера_КовиВак!C:BG, 18, FALSE)</f>
        <v>#N/A</v>
      </c>
      <c r="AN735" s="53" t="e">
        <f>V735-W735-VLOOKUP(C735, Вчера_КовиВак!C:BG, 20, FALSE)</f>
        <v>#N/A</v>
      </c>
      <c r="AO735" s="53" t="e">
        <f>X735-Y735-VLOOKUP(C735, Вчера_КовиВак!C:BG, 22, FALSE)</f>
        <v>#N/A</v>
      </c>
      <c r="AP735" s="53" t="e">
        <f>VLOOKUP(C735, Вчера_КовиВак!C:BG, 24, FALSE)+E735*2-U735-W735-Y735-Z735</f>
        <v>#N/A</v>
      </c>
    </row>
    <row r="736" spans="1:42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IF(ISNA(VLOOKUP(C736,Вчера_КовиВак!C:C, 1, FALSE)),"ошибка",0)</f>
        <v>ошибка</v>
      </c>
      <c r="AD736" s="55"/>
      <c r="AE736" s="53" t="e">
        <f>D736-E736-VLOOKUP(C736, Вчера_КовиВак!C:BG, 2, FALSE)</f>
        <v>#N/A</v>
      </c>
      <c r="AF736" s="53" t="e">
        <f>F736-G736-VLOOKUP(C736, Вчера_КовиВак!C:BG, 4, FALSE)</f>
        <v>#N/A</v>
      </c>
      <c r="AG736" s="53" t="e">
        <f>H736-I736-VLOOKUP(C736, Вчера_КовиВак!C:BG, 6, FALSE)</f>
        <v>#N/A</v>
      </c>
      <c r="AH736" s="53" t="e">
        <f>J736-K736-VLOOKUP(C736, Вчера_КовиВак!C:BG, 8, FALSE)</f>
        <v>#N/A</v>
      </c>
      <c r="AI736" s="53" t="e">
        <f>L736-M736-VLOOKUP(C736, Вчера_КовиВак!C:BG, 10, FALSE)</f>
        <v>#N/A</v>
      </c>
      <c r="AJ736" s="53" t="e">
        <f>N736-O736-VLOOKUP(C736, Вчера_КовиВак!C:BG, 12, FALSE)</f>
        <v>#N/A</v>
      </c>
      <c r="AK736" s="53" t="e">
        <f>P736-Q736-VLOOKUP(C736, Вчера_КовиВак!C:BG, 14, FALSE)</f>
        <v>#N/A</v>
      </c>
      <c r="AL736" s="53" t="e">
        <f>R736-S736-VLOOKUP(C736, Вчера_КовиВак!C:BG, 16, FALSE)</f>
        <v>#N/A</v>
      </c>
      <c r="AM736" s="53" t="e">
        <f>T736-U736-VLOOKUP(C736, Вчера_КовиВак!C:BG, 18, FALSE)</f>
        <v>#N/A</v>
      </c>
      <c r="AN736" s="53" t="e">
        <f>V736-W736-VLOOKUP(C736, Вчера_КовиВак!C:BG, 20, FALSE)</f>
        <v>#N/A</v>
      </c>
      <c r="AO736" s="53" t="e">
        <f>X736-Y736-VLOOKUP(C736, Вчера_КовиВак!C:BG, 22, FALSE)</f>
        <v>#N/A</v>
      </c>
      <c r="AP736" s="53" t="e">
        <f>VLOOKUP(C736, Вчера_КовиВак!C:BG, 24, FALSE)+E736*2-U736-W736-Y736-Z736</f>
        <v>#N/A</v>
      </c>
    </row>
    <row r="737" spans="1:42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IF(ISNA(VLOOKUP(C737,Вчера_КовиВак!C:C, 1, FALSE)),"ошибка",0)</f>
        <v>ошибка</v>
      </c>
      <c r="AD737" s="55"/>
      <c r="AE737" s="53" t="e">
        <f>D737-E737-VLOOKUP(C737, Вчера_КовиВак!C:BG, 2, FALSE)</f>
        <v>#N/A</v>
      </c>
      <c r="AF737" s="53" t="e">
        <f>F737-G737-VLOOKUP(C737, Вчера_КовиВак!C:BG, 4, FALSE)</f>
        <v>#N/A</v>
      </c>
      <c r="AG737" s="53" t="e">
        <f>H737-I737-VLOOKUP(C737, Вчера_КовиВак!C:BG, 6, FALSE)</f>
        <v>#N/A</v>
      </c>
      <c r="AH737" s="53" t="e">
        <f>J737-K737-VLOOKUP(C737, Вчера_КовиВак!C:BG, 8, FALSE)</f>
        <v>#N/A</v>
      </c>
      <c r="AI737" s="53" t="e">
        <f>L737-M737-VLOOKUP(C737, Вчера_КовиВак!C:BG, 10, FALSE)</f>
        <v>#N/A</v>
      </c>
      <c r="AJ737" s="53" t="e">
        <f>N737-O737-VLOOKUP(C737, Вчера_КовиВак!C:BG, 12, FALSE)</f>
        <v>#N/A</v>
      </c>
      <c r="AK737" s="53" t="e">
        <f>P737-Q737-VLOOKUP(C737, Вчера_КовиВак!C:BG, 14, FALSE)</f>
        <v>#N/A</v>
      </c>
      <c r="AL737" s="53" t="e">
        <f>R737-S737-VLOOKUP(C737, Вчера_КовиВак!C:BG, 16, FALSE)</f>
        <v>#N/A</v>
      </c>
      <c r="AM737" s="53" t="e">
        <f>T737-U737-VLOOKUP(C737, Вчера_КовиВак!C:BG, 18, FALSE)</f>
        <v>#N/A</v>
      </c>
      <c r="AN737" s="53" t="e">
        <f>V737-W737-VLOOKUP(C737, Вчера_КовиВак!C:BG, 20, FALSE)</f>
        <v>#N/A</v>
      </c>
      <c r="AO737" s="53" t="e">
        <f>X737-Y737-VLOOKUP(C737, Вчера_КовиВак!C:BG, 22, FALSE)</f>
        <v>#N/A</v>
      </c>
      <c r="AP737" s="53" t="e">
        <f>VLOOKUP(C737, Вчера_КовиВак!C:BG, 24, FALSE)+E737*2-U737-W737-Y737-Z737</f>
        <v>#N/A</v>
      </c>
    </row>
    <row r="738" spans="1:42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IF(ISNA(VLOOKUP(C738,Вчера_КовиВак!C:C, 1, FALSE)),"ошибка",0)</f>
        <v>ошибка</v>
      </c>
      <c r="AD738" s="55"/>
      <c r="AE738" s="53" t="e">
        <f>D738-E738-VLOOKUP(C738, Вчера_КовиВак!C:BG, 2, FALSE)</f>
        <v>#N/A</v>
      </c>
      <c r="AF738" s="53" t="e">
        <f>F738-G738-VLOOKUP(C738, Вчера_КовиВак!C:BG, 4, FALSE)</f>
        <v>#N/A</v>
      </c>
      <c r="AG738" s="53" t="e">
        <f>H738-I738-VLOOKUP(C738, Вчера_КовиВак!C:BG, 6, FALSE)</f>
        <v>#N/A</v>
      </c>
      <c r="AH738" s="53" t="e">
        <f>J738-K738-VLOOKUP(C738, Вчера_КовиВак!C:BG, 8, FALSE)</f>
        <v>#N/A</v>
      </c>
      <c r="AI738" s="53" t="e">
        <f>L738-M738-VLOOKUP(C738, Вчера_КовиВак!C:BG, 10, FALSE)</f>
        <v>#N/A</v>
      </c>
      <c r="AJ738" s="53" t="e">
        <f>N738-O738-VLOOKUP(C738, Вчера_КовиВак!C:BG, 12, FALSE)</f>
        <v>#N/A</v>
      </c>
      <c r="AK738" s="53" t="e">
        <f>P738-Q738-VLOOKUP(C738, Вчера_КовиВак!C:BG, 14, FALSE)</f>
        <v>#N/A</v>
      </c>
      <c r="AL738" s="53" t="e">
        <f>R738-S738-VLOOKUP(C738, Вчера_КовиВак!C:BG, 16, FALSE)</f>
        <v>#N/A</v>
      </c>
      <c r="AM738" s="53" t="e">
        <f>T738-U738-VLOOKUP(C738, Вчера_КовиВак!C:BG, 18, FALSE)</f>
        <v>#N/A</v>
      </c>
      <c r="AN738" s="53" t="e">
        <f>V738-W738-VLOOKUP(C738, Вчера_КовиВак!C:BG, 20, FALSE)</f>
        <v>#N/A</v>
      </c>
      <c r="AO738" s="53" t="e">
        <f>X738-Y738-VLOOKUP(C738, Вчера_КовиВак!C:BG, 22, FALSE)</f>
        <v>#N/A</v>
      </c>
      <c r="AP738" s="53" t="e">
        <f>VLOOKUP(C738, Вчера_КовиВак!C:BG, 24, FALSE)+E738*2-U738-W738-Y738-Z738</f>
        <v>#N/A</v>
      </c>
    </row>
    <row r="739" spans="1:42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IF(ISNA(VLOOKUP(C739,Вчера_КовиВак!C:C, 1, FALSE)),"ошибка",0)</f>
        <v>ошибка</v>
      </c>
      <c r="AD739" s="55"/>
      <c r="AE739" s="53" t="e">
        <f>D739-E739-VLOOKUP(C739, Вчера_КовиВак!C:BG, 2, FALSE)</f>
        <v>#N/A</v>
      </c>
      <c r="AF739" s="53" t="e">
        <f>F739-G739-VLOOKUP(C739, Вчера_КовиВак!C:BG, 4, FALSE)</f>
        <v>#N/A</v>
      </c>
      <c r="AG739" s="53" t="e">
        <f>H739-I739-VLOOKUP(C739, Вчера_КовиВак!C:BG, 6, FALSE)</f>
        <v>#N/A</v>
      </c>
      <c r="AH739" s="53" t="e">
        <f>J739-K739-VLOOKUP(C739, Вчера_КовиВак!C:BG, 8, FALSE)</f>
        <v>#N/A</v>
      </c>
      <c r="AI739" s="53" t="e">
        <f>L739-M739-VLOOKUP(C739, Вчера_КовиВак!C:BG, 10, FALSE)</f>
        <v>#N/A</v>
      </c>
      <c r="AJ739" s="53" t="e">
        <f>N739-O739-VLOOKUP(C739, Вчера_КовиВак!C:BG, 12, FALSE)</f>
        <v>#N/A</v>
      </c>
      <c r="AK739" s="53" t="e">
        <f>P739-Q739-VLOOKUP(C739, Вчера_КовиВак!C:BG, 14, FALSE)</f>
        <v>#N/A</v>
      </c>
      <c r="AL739" s="53" t="e">
        <f>R739-S739-VLOOKUP(C739, Вчера_КовиВак!C:BG, 16, FALSE)</f>
        <v>#N/A</v>
      </c>
      <c r="AM739" s="53" t="e">
        <f>T739-U739-VLOOKUP(C739, Вчера_КовиВак!C:BG, 18, FALSE)</f>
        <v>#N/A</v>
      </c>
      <c r="AN739" s="53" t="e">
        <f>V739-W739-VLOOKUP(C739, Вчера_КовиВак!C:BG, 20, FALSE)</f>
        <v>#N/A</v>
      </c>
      <c r="AO739" s="53" t="e">
        <f>X739-Y739-VLOOKUP(C739, Вчера_КовиВак!C:BG, 22, FALSE)</f>
        <v>#N/A</v>
      </c>
      <c r="AP739" s="53" t="e">
        <f>VLOOKUP(C739, Вчера_КовиВак!C:BG, 24, FALSE)+E739*2-U739-W739-Y739-Z739</f>
        <v>#N/A</v>
      </c>
    </row>
    <row r="740" spans="1:42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IF(ISNA(VLOOKUP(C740,Вчера_КовиВак!C:C, 1, FALSE)),"ошибка",0)</f>
        <v>ошибка</v>
      </c>
      <c r="AD740" s="55"/>
      <c r="AE740" s="53" t="e">
        <f>D740-E740-VLOOKUP(C740, Вчера_КовиВак!C:BG, 2, FALSE)</f>
        <v>#N/A</v>
      </c>
      <c r="AF740" s="53" t="e">
        <f>F740-G740-VLOOKUP(C740, Вчера_КовиВак!C:BG, 4, FALSE)</f>
        <v>#N/A</v>
      </c>
      <c r="AG740" s="53" t="e">
        <f>H740-I740-VLOOKUP(C740, Вчера_КовиВак!C:BG, 6, FALSE)</f>
        <v>#N/A</v>
      </c>
      <c r="AH740" s="53" t="e">
        <f>J740-K740-VLOOKUP(C740, Вчера_КовиВак!C:BG, 8, FALSE)</f>
        <v>#N/A</v>
      </c>
      <c r="AI740" s="53" t="e">
        <f>L740-M740-VLOOKUP(C740, Вчера_КовиВак!C:BG, 10, FALSE)</f>
        <v>#N/A</v>
      </c>
      <c r="AJ740" s="53" t="e">
        <f>N740-O740-VLOOKUP(C740, Вчера_КовиВак!C:BG, 12, FALSE)</f>
        <v>#N/A</v>
      </c>
      <c r="AK740" s="53" t="e">
        <f>P740-Q740-VLOOKUP(C740, Вчера_КовиВак!C:BG, 14, FALSE)</f>
        <v>#N/A</v>
      </c>
      <c r="AL740" s="53" t="e">
        <f>R740-S740-VLOOKUP(C740, Вчера_КовиВак!C:BG, 16, FALSE)</f>
        <v>#N/A</v>
      </c>
      <c r="AM740" s="53" t="e">
        <f>T740-U740-VLOOKUP(C740, Вчера_КовиВак!C:BG, 18, FALSE)</f>
        <v>#N/A</v>
      </c>
      <c r="AN740" s="53" t="e">
        <f>V740-W740-VLOOKUP(C740, Вчера_КовиВак!C:BG, 20, FALSE)</f>
        <v>#N/A</v>
      </c>
      <c r="AO740" s="53" t="e">
        <f>X740-Y740-VLOOKUP(C740, Вчера_КовиВак!C:BG, 22, FALSE)</f>
        <v>#N/A</v>
      </c>
      <c r="AP740" s="53" t="e">
        <f>VLOOKUP(C740, Вчера_КовиВак!C:BG, 24, FALSE)+E740*2-U740-W740-Y740-Z740</f>
        <v>#N/A</v>
      </c>
    </row>
    <row r="741" spans="1:42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IF(ISNA(VLOOKUP(C741,Вчера_КовиВак!C:C, 1, FALSE)),"ошибка",0)</f>
        <v>ошибка</v>
      </c>
      <c r="AD741" s="55"/>
      <c r="AE741" s="53" t="e">
        <f>D741-E741-VLOOKUP(C741, Вчера_КовиВак!C:BG, 2, FALSE)</f>
        <v>#N/A</v>
      </c>
      <c r="AF741" s="53" t="e">
        <f>F741-G741-VLOOKUP(C741, Вчера_КовиВак!C:BG, 4, FALSE)</f>
        <v>#N/A</v>
      </c>
      <c r="AG741" s="53" t="e">
        <f>H741-I741-VLOOKUP(C741, Вчера_КовиВак!C:BG, 6, FALSE)</f>
        <v>#N/A</v>
      </c>
      <c r="AH741" s="53" t="e">
        <f>J741-K741-VLOOKUP(C741, Вчера_КовиВак!C:BG, 8, FALSE)</f>
        <v>#N/A</v>
      </c>
      <c r="AI741" s="53" t="e">
        <f>L741-M741-VLOOKUP(C741, Вчера_КовиВак!C:BG, 10, FALSE)</f>
        <v>#N/A</v>
      </c>
      <c r="AJ741" s="53" t="e">
        <f>N741-O741-VLOOKUP(C741, Вчера_КовиВак!C:BG, 12, FALSE)</f>
        <v>#N/A</v>
      </c>
      <c r="AK741" s="53" t="e">
        <f>P741-Q741-VLOOKUP(C741, Вчера_КовиВак!C:BG, 14, FALSE)</f>
        <v>#N/A</v>
      </c>
      <c r="AL741" s="53" t="e">
        <f>R741-S741-VLOOKUP(C741, Вчера_КовиВак!C:BG, 16, FALSE)</f>
        <v>#N/A</v>
      </c>
      <c r="AM741" s="53" t="e">
        <f>T741-U741-VLOOKUP(C741, Вчера_КовиВак!C:BG, 18, FALSE)</f>
        <v>#N/A</v>
      </c>
      <c r="AN741" s="53" t="e">
        <f>V741-W741-VLOOKUP(C741, Вчера_КовиВак!C:BG, 20, FALSE)</f>
        <v>#N/A</v>
      </c>
      <c r="AO741" s="53" t="e">
        <f>X741-Y741-VLOOKUP(C741, Вчера_КовиВак!C:BG, 22, FALSE)</f>
        <v>#N/A</v>
      </c>
      <c r="AP741" s="53" t="e">
        <f>VLOOKUP(C741, Вчера_КовиВак!C:BG, 24, FALSE)+E741*2-U741-W741-Y741-Z741</f>
        <v>#N/A</v>
      </c>
    </row>
    <row r="742" spans="1:42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IF(ISNA(VLOOKUP(C742,Вчера_КовиВак!C:C, 1, FALSE)),"ошибка",0)</f>
        <v>ошибка</v>
      </c>
      <c r="AD742" s="55"/>
      <c r="AE742" s="53" t="e">
        <f>D742-E742-VLOOKUP(C742, Вчера_КовиВак!C:BG, 2, FALSE)</f>
        <v>#N/A</v>
      </c>
      <c r="AF742" s="53" t="e">
        <f>F742-G742-VLOOKUP(C742, Вчера_КовиВак!C:BG, 4, FALSE)</f>
        <v>#N/A</v>
      </c>
      <c r="AG742" s="53" t="e">
        <f>H742-I742-VLOOKUP(C742, Вчера_КовиВак!C:BG, 6, FALSE)</f>
        <v>#N/A</v>
      </c>
      <c r="AH742" s="53" t="e">
        <f>J742-K742-VLOOKUP(C742, Вчера_КовиВак!C:BG, 8, FALSE)</f>
        <v>#N/A</v>
      </c>
      <c r="AI742" s="53" t="e">
        <f>L742-M742-VLOOKUP(C742, Вчера_КовиВак!C:BG, 10, FALSE)</f>
        <v>#N/A</v>
      </c>
      <c r="AJ742" s="53" t="e">
        <f>N742-O742-VLOOKUP(C742, Вчера_КовиВак!C:BG, 12, FALSE)</f>
        <v>#N/A</v>
      </c>
      <c r="AK742" s="53" t="e">
        <f>P742-Q742-VLOOKUP(C742, Вчера_КовиВак!C:BG, 14, FALSE)</f>
        <v>#N/A</v>
      </c>
      <c r="AL742" s="53" t="e">
        <f>R742-S742-VLOOKUP(C742, Вчера_КовиВак!C:BG, 16, FALSE)</f>
        <v>#N/A</v>
      </c>
      <c r="AM742" s="53" t="e">
        <f>T742-U742-VLOOKUP(C742, Вчера_КовиВак!C:BG, 18, FALSE)</f>
        <v>#N/A</v>
      </c>
      <c r="AN742" s="53" t="e">
        <f>V742-W742-VLOOKUP(C742, Вчера_КовиВак!C:BG, 20, FALSE)</f>
        <v>#N/A</v>
      </c>
      <c r="AO742" s="53" t="e">
        <f>X742-Y742-VLOOKUP(C742, Вчера_КовиВак!C:BG, 22, FALSE)</f>
        <v>#N/A</v>
      </c>
      <c r="AP742" s="53" t="e">
        <f>VLOOKUP(C742, Вчера_КовиВак!C:BG, 24, FALSE)+E742*2-U742-W742-Y742-Z742</f>
        <v>#N/A</v>
      </c>
    </row>
    <row r="743" spans="1:42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IF(ISNA(VLOOKUP(C743,Вчера_КовиВак!C:C, 1, FALSE)),"ошибка",0)</f>
        <v>ошибка</v>
      </c>
      <c r="AD743" s="55"/>
      <c r="AE743" s="53" t="e">
        <f>D743-E743-VLOOKUP(C743, Вчера_КовиВак!C:BG, 2, FALSE)</f>
        <v>#N/A</v>
      </c>
      <c r="AF743" s="53" t="e">
        <f>F743-G743-VLOOKUP(C743, Вчера_КовиВак!C:BG, 4, FALSE)</f>
        <v>#N/A</v>
      </c>
      <c r="AG743" s="53" t="e">
        <f>H743-I743-VLOOKUP(C743, Вчера_КовиВак!C:BG, 6, FALSE)</f>
        <v>#N/A</v>
      </c>
      <c r="AH743" s="53" t="e">
        <f>J743-K743-VLOOKUP(C743, Вчера_КовиВак!C:BG, 8, FALSE)</f>
        <v>#N/A</v>
      </c>
      <c r="AI743" s="53" t="e">
        <f>L743-M743-VLOOKUP(C743, Вчера_КовиВак!C:BG, 10, FALSE)</f>
        <v>#N/A</v>
      </c>
      <c r="AJ743" s="53" t="e">
        <f>N743-O743-VLOOKUP(C743, Вчера_КовиВак!C:BG, 12, FALSE)</f>
        <v>#N/A</v>
      </c>
      <c r="AK743" s="53" t="e">
        <f>P743-Q743-VLOOKUP(C743, Вчера_КовиВак!C:BG, 14, FALSE)</f>
        <v>#N/A</v>
      </c>
      <c r="AL743" s="53" t="e">
        <f>R743-S743-VLOOKUP(C743, Вчера_КовиВак!C:BG, 16, FALSE)</f>
        <v>#N/A</v>
      </c>
      <c r="AM743" s="53" t="e">
        <f>T743-U743-VLOOKUP(C743, Вчера_КовиВак!C:BG, 18, FALSE)</f>
        <v>#N/A</v>
      </c>
      <c r="AN743" s="53" t="e">
        <f>V743-W743-VLOOKUP(C743, Вчера_КовиВак!C:BG, 20, FALSE)</f>
        <v>#N/A</v>
      </c>
      <c r="AO743" s="53" t="e">
        <f>X743-Y743-VLOOKUP(C743, Вчера_КовиВак!C:BG, 22, FALSE)</f>
        <v>#N/A</v>
      </c>
      <c r="AP743" s="53" t="e">
        <f>VLOOKUP(C743, Вчера_КовиВак!C:BG, 24, FALSE)+E743*2-U743-W743-Y743-Z743</f>
        <v>#N/A</v>
      </c>
    </row>
    <row r="744" spans="1:42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IF(ISNA(VLOOKUP(C744,Вчера_КовиВак!C:C, 1, FALSE)),"ошибка",0)</f>
        <v>ошибка</v>
      </c>
      <c r="AD744" s="55"/>
      <c r="AE744" s="53" t="e">
        <f>D744-E744-VLOOKUP(C744, Вчера_КовиВак!C:BG, 2, FALSE)</f>
        <v>#N/A</v>
      </c>
      <c r="AF744" s="53" t="e">
        <f>F744-G744-VLOOKUP(C744, Вчера_КовиВак!C:BG, 4, FALSE)</f>
        <v>#N/A</v>
      </c>
      <c r="AG744" s="53" t="e">
        <f>H744-I744-VLOOKUP(C744, Вчера_КовиВак!C:BG, 6, FALSE)</f>
        <v>#N/A</v>
      </c>
      <c r="AH744" s="53" t="e">
        <f>J744-K744-VLOOKUP(C744, Вчера_КовиВак!C:BG, 8, FALSE)</f>
        <v>#N/A</v>
      </c>
      <c r="AI744" s="53" t="e">
        <f>L744-M744-VLOOKUP(C744, Вчера_КовиВак!C:BG, 10, FALSE)</f>
        <v>#N/A</v>
      </c>
      <c r="AJ744" s="53" t="e">
        <f>N744-O744-VLOOKUP(C744, Вчера_КовиВак!C:BG, 12, FALSE)</f>
        <v>#N/A</v>
      </c>
      <c r="AK744" s="53" t="e">
        <f>P744-Q744-VLOOKUP(C744, Вчера_КовиВак!C:BG, 14, FALSE)</f>
        <v>#N/A</v>
      </c>
      <c r="AL744" s="53" t="e">
        <f>R744-S744-VLOOKUP(C744, Вчера_КовиВак!C:BG, 16, FALSE)</f>
        <v>#N/A</v>
      </c>
      <c r="AM744" s="53" t="e">
        <f>T744-U744-VLOOKUP(C744, Вчера_КовиВак!C:BG, 18, FALSE)</f>
        <v>#N/A</v>
      </c>
      <c r="AN744" s="53" t="e">
        <f>V744-W744-VLOOKUP(C744, Вчера_КовиВак!C:BG, 20, FALSE)</f>
        <v>#N/A</v>
      </c>
      <c r="AO744" s="53" t="e">
        <f>X744-Y744-VLOOKUP(C744, Вчера_КовиВак!C:BG, 22, FALSE)</f>
        <v>#N/A</v>
      </c>
      <c r="AP744" s="53" t="e">
        <f>VLOOKUP(C744, Вчера_КовиВак!C:BG, 24, FALSE)+E744*2-U744-W744-Y744-Z744</f>
        <v>#N/A</v>
      </c>
    </row>
    <row r="745" spans="1:42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IF(ISNA(VLOOKUP(C745,Вчера_КовиВак!C:C, 1, FALSE)),"ошибка",0)</f>
        <v>ошибка</v>
      </c>
      <c r="AD745" s="55"/>
      <c r="AE745" s="53" t="e">
        <f>D745-E745-VLOOKUP(C745, Вчера_КовиВак!C:BG, 2, FALSE)</f>
        <v>#N/A</v>
      </c>
      <c r="AF745" s="53" t="e">
        <f>F745-G745-VLOOKUP(C745, Вчера_КовиВак!C:BG, 4, FALSE)</f>
        <v>#N/A</v>
      </c>
      <c r="AG745" s="53" t="e">
        <f>H745-I745-VLOOKUP(C745, Вчера_КовиВак!C:BG, 6, FALSE)</f>
        <v>#N/A</v>
      </c>
      <c r="AH745" s="53" t="e">
        <f>J745-K745-VLOOKUP(C745, Вчера_КовиВак!C:BG, 8, FALSE)</f>
        <v>#N/A</v>
      </c>
      <c r="AI745" s="53" t="e">
        <f>L745-M745-VLOOKUP(C745, Вчера_КовиВак!C:BG, 10, FALSE)</f>
        <v>#N/A</v>
      </c>
      <c r="AJ745" s="53" t="e">
        <f>N745-O745-VLOOKUP(C745, Вчера_КовиВак!C:BG, 12, FALSE)</f>
        <v>#N/A</v>
      </c>
      <c r="AK745" s="53" t="e">
        <f>P745-Q745-VLOOKUP(C745, Вчера_КовиВак!C:BG, 14, FALSE)</f>
        <v>#N/A</v>
      </c>
      <c r="AL745" s="53" t="e">
        <f>R745-S745-VLOOKUP(C745, Вчера_КовиВак!C:BG, 16, FALSE)</f>
        <v>#N/A</v>
      </c>
      <c r="AM745" s="53" t="e">
        <f>T745-U745-VLOOKUP(C745, Вчера_КовиВак!C:BG, 18, FALSE)</f>
        <v>#N/A</v>
      </c>
      <c r="AN745" s="53" t="e">
        <f>V745-W745-VLOOKUP(C745, Вчера_КовиВак!C:BG, 20, FALSE)</f>
        <v>#N/A</v>
      </c>
      <c r="AO745" s="53" t="e">
        <f>X745-Y745-VLOOKUP(C745, Вчера_КовиВак!C:BG, 22, FALSE)</f>
        <v>#N/A</v>
      </c>
      <c r="AP745" s="53" t="e">
        <f>VLOOKUP(C745, Вчера_КовиВак!C:BG, 24, FALSE)+E745*2-U745-W745-Y745-Z745</f>
        <v>#N/A</v>
      </c>
    </row>
    <row r="746" spans="1:42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IF(ISNA(VLOOKUP(C746,Вчера_КовиВак!C:C, 1, FALSE)),"ошибка",0)</f>
        <v>ошибка</v>
      </c>
      <c r="AD746" s="55"/>
      <c r="AE746" s="53" t="e">
        <f>D746-E746-VLOOKUP(C746, Вчера_КовиВак!C:BG, 2, FALSE)</f>
        <v>#N/A</v>
      </c>
      <c r="AF746" s="53" t="e">
        <f>F746-G746-VLOOKUP(C746, Вчера_КовиВак!C:BG, 4, FALSE)</f>
        <v>#N/A</v>
      </c>
      <c r="AG746" s="53" t="e">
        <f>H746-I746-VLOOKUP(C746, Вчера_КовиВак!C:BG, 6, FALSE)</f>
        <v>#N/A</v>
      </c>
      <c r="AH746" s="53" t="e">
        <f>J746-K746-VLOOKUP(C746, Вчера_КовиВак!C:BG, 8, FALSE)</f>
        <v>#N/A</v>
      </c>
      <c r="AI746" s="53" t="e">
        <f>L746-M746-VLOOKUP(C746, Вчера_КовиВак!C:BG, 10, FALSE)</f>
        <v>#N/A</v>
      </c>
      <c r="AJ746" s="53" t="e">
        <f>N746-O746-VLOOKUP(C746, Вчера_КовиВак!C:BG, 12, FALSE)</f>
        <v>#N/A</v>
      </c>
      <c r="AK746" s="53" t="e">
        <f>P746-Q746-VLOOKUP(C746, Вчера_КовиВак!C:BG, 14, FALSE)</f>
        <v>#N/A</v>
      </c>
      <c r="AL746" s="53" t="e">
        <f>R746-S746-VLOOKUP(C746, Вчера_КовиВак!C:BG, 16, FALSE)</f>
        <v>#N/A</v>
      </c>
      <c r="AM746" s="53" t="e">
        <f>T746-U746-VLOOKUP(C746, Вчера_КовиВак!C:BG, 18, FALSE)</f>
        <v>#N/A</v>
      </c>
      <c r="AN746" s="53" t="e">
        <f>V746-W746-VLOOKUP(C746, Вчера_КовиВак!C:BG, 20, FALSE)</f>
        <v>#N/A</v>
      </c>
      <c r="AO746" s="53" t="e">
        <f>X746-Y746-VLOOKUP(C746, Вчера_КовиВак!C:BG, 22, FALSE)</f>
        <v>#N/A</v>
      </c>
      <c r="AP746" s="53" t="e">
        <f>VLOOKUP(C746, Вчера_КовиВак!C:BG, 24, FALSE)+E746*2-U746-W746-Y746-Z746</f>
        <v>#N/A</v>
      </c>
    </row>
    <row r="747" spans="1:42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IF(ISNA(VLOOKUP(C747,Вчера_КовиВак!C:C, 1, FALSE)),"ошибка",0)</f>
        <v>ошибка</v>
      </c>
      <c r="AD747" s="55"/>
      <c r="AE747" s="53" t="e">
        <f>D747-E747-VLOOKUP(C747, Вчера_КовиВак!C:BG, 2, FALSE)</f>
        <v>#N/A</v>
      </c>
      <c r="AF747" s="53" t="e">
        <f>F747-G747-VLOOKUP(C747, Вчера_КовиВак!C:BG, 4, FALSE)</f>
        <v>#N/A</v>
      </c>
      <c r="AG747" s="53" t="e">
        <f>H747-I747-VLOOKUP(C747, Вчера_КовиВак!C:BG, 6, FALSE)</f>
        <v>#N/A</v>
      </c>
      <c r="AH747" s="53" t="e">
        <f>J747-K747-VLOOKUP(C747, Вчера_КовиВак!C:BG, 8, FALSE)</f>
        <v>#N/A</v>
      </c>
      <c r="AI747" s="53" t="e">
        <f>L747-M747-VLOOKUP(C747, Вчера_КовиВак!C:BG, 10, FALSE)</f>
        <v>#N/A</v>
      </c>
      <c r="AJ747" s="53" t="e">
        <f>N747-O747-VLOOKUP(C747, Вчера_КовиВак!C:BG, 12, FALSE)</f>
        <v>#N/A</v>
      </c>
      <c r="AK747" s="53" t="e">
        <f>P747-Q747-VLOOKUP(C747, Вчера_КовиВак!C:BG, 14, FALSE)</f>
        <v>#N/A</v>
      </c>
      <c r="AL747" s="53" t="e">
        <f>R747-S747-VLOOKUP(C747, Вчера_КовиВак!C:BG, 16, FALSE)</f>
        <v>#N/A</v>
      </c>
      <c r="AM747" s="53" t="e">
        <f>T747-U747-VLOOKUP(C747, Вчера_КовиВак!C:BG, 18, FALSE)</f>
        <v>#N/A</v>
      </c>
      <c r="AN747" s="53" t="e">
        <f>V747-W747-VLOOKUP(C747, Вчера_КовиВак!C:BG, 20, FALSE)</f>
        <v>#N/A</v>
      </c>
      <c r="AO747" s="53" t="e">
        <f>X747-Y747-VLOOKUP(C747, Вчера_КовиВак!C:BG, 22, FALSE)</f>
        <v>#N/A</v>
      </c>
      <c r="AP747" s="53" t="e">
        <f>VLOOKUP(C747, Вчера_КовиВак!C:BG, 24, FALSE)+E747*2-U747-W747-Y747-Z747</f>
        <v>#N/A</v>
      </c>
    </row>
    <row r="748" spans="1:42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IF(ISNA(VLOOKUP(C748,Вчера_КовиВак!C:C, 1, FALSE)),"ошибка",0)</f>
        <v>ошибка</v>
      </c>
      <c r="AD748" s="55"/>
      <c r="AE748" s="53" t="e">
        <f>D748-E748-VLOOKUP(C748, Вчера_КовиВак!C:BG, 2, FALSE)</f>
        <v>#N/A</v>
      </c>
      <c r="AF748" s="53" t="e">
        <f>F748-G748-VLOOKUP(C748, Вчера_КовиВак!C:BG, 4, FALSE)</f>
        <v>#N/A</v>
      </c>
      <c r="AG748" s="53" t="e">
        <f>H748-I748-VLOOKUP(C748, Вчера_КовиВак!C:BG, 6, FALSE)</f>
        <v>#N/A</v>
      </c>
      <c r="AH748" s="53" t="e">
        <f>J748-K748-VLOOKUP(C748, Вчера_КовиВак!C:BG, 8, FALSE)</f>
        <v>#N/A</v>
      </c>
      <c r="AI748" s="53" t="e">
        <f>L748-M748-VLOOKUP(C748, Вчера_КовиВак!C:BG, 10, FALSE)</f>
        <v>#N/A</v>
      </c>
      <c r="AJ748" s="53" t="e">
        <f>N748-O748-VLOOKUP(C748, Вчера_КовиВак!C:BG, 12, FALSE)</f>
        <v>#N/A</v>
      </c>
      <c r="AK748" s="53" t="e">
        <f>P748-Q748-VLOOKUP(C748, Вчера_КовиВак!C:BG, 14, FALSE)</f>
        <v>#N/A</v>
      </c>
      <c r="AL748" s="53" t="e">
        <f>R748-S748-VLOOKUP(C748, Вчера_КовиВак!C:BG, 16, FALSE)</f>
        <v>#N/A</v>
      </c>
      <c r="AM748" s="53" t="e">
        <f>T748-U748-VLOOKUP(C748, Вчера_КовиВак!C:BG, 18, FALSE)</f>
        <v>#N/A</v>
      </c>
      <c r="AN748" s="53" t="e">
        <f>V748-W748-VLOOKUP(C748, Вчера_КовиВак!C:BG, 20, FALSE)</f>
        <v>#N/A</v>
      </c>
      <c r="AO748" s="53" t="e">
        <f>X748-Y748-VLOOKUP(C748, Вчера_КовиВак!C:BG, 22, FALSE)</f>
        <v>#N/A</v>
      </c>
      <c r="AP748" s="53" t="e">
        <f>VLOOKUP(C748, Вчера_КовиВак!C:BG, 24, FALSE)+E748*2-U748-W748-Y748-Z748</f>
        <v>#N/A</v>
      </c>
    </row>
    <row r="749" spans="1:42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IF(ISNA(VLOOKUP(C749,Вчера_КовиВак!C:C, 1, FALSE)),"ошибка",0)</f>
        <v>ошибка</v>
      </c>
      <c r="AD749" s="55"/>
      <c r="AE749" s="53" t="e">
        <f>D749-E749-VLOOKUP(C749, Вчера_КовиВак!C:BG, 2, FALSE)</f>
        <v>#N/A</v>
      </c>
      <c r="AF749" s="53" t="e">
        <f>F749-G749-VLOOKUP(C749, Вчера_КовиВак!C:BG, 4, FALSE)</f>
        <v>#N/A</v>
      </c>
      <c r="AG749" s="53" t="e">
        <f>H749-I749-VLOOKUP(C749, Вчера_КовиВак!C:BG, 6, FALSE)</f>
        <v>#N/A</v>
      </c>
      <c r="AH749" s="53" t="e">
        <f>J749-K749-VLOOKUP(C749, Вчера_КовиВак!C:BG, 8, FALSE)</f>
        <v>#N/A</v>
      </c>
      <c r="AI749" s="53" t="e">
        <f>L749-M749-VLOOKUP(C749, Вчера_КовиВак!C:BG, 10, FALSE)</f>
        <v>#N/A</v>
      </c>
      <c r="AJ749" s="53" t="e">
        <f>N749-O749-VLOOKUP(C749, Вчера_КовиВак!C:BG, 12, FALSE)</f>
        <v>#N/A</v>
      </c>
      <c r="AK749" s="53" t="e">
        <f>P749-Q749-VLOOKUP(C749, Вчера_КовиВак!C:BG, 14, FALSE)</f>
        <v>#N/A</v>
      </c>
      <c r="AL749" s="53" t="e">
        <f>R749-S749-VLOOKUP(C749, Вчера_КовиВак!C:BG, 16, FALSE)</f>
        <v>#N/A</v>
      </c>
      <c r="AM749" s="53" t="e">
        <f>T749-U749-VLOOKUP(C749, Вчера_КовиВак!C:BG, 18, FALSE)</f>
        <v>#N/A</v>
      </c>
      <c r="AN749" s="53" t="e">
        <f>V749-W749-VLOOKUP(C749, Вчера_КовиВак!C:BG, 20, FALSE)</f>
        <v>#N/A</v>
      </c>
      <c r="AO749" s="53" t="e">
        <f>X749-Y749-VLOOKUP(C749, Вчера_КовиВак!C:BG, 22, FALSE)</f>
        <v>#N/A</v>
      </c>
      <c r="AP749" s="53" t="e">
        <f>VLOOKUP(C749, Вчера_КовиВак!C:BG, 24, FALSE)+E749*2-U749-W749-Y749-Z749</f>
        <v>#N/A</v>
      </c>
    </row>
    <row r="750" spans="1:42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IF(ISNA(VLOOKUP(C750,Вчера_КовиВак!C:C, 1, FALSE)),"ошибка",0)</f>
        <v>ошибка</v>
      </c>
      <c r="AD750" s="55"/>
      <c r="AE750" s="53" t="e">
        <f>D750-E750-VLOOKUP(C750, Вчера_КовиВак!C:BG, 2, FALSE)</f>
        <v>#N/A</v>
      </c>
      <c r="AF750" s="53" t="e">
        <f>F750-G750-VLOOKUP(C750, Вчера_КовиВак!C:BG, 4, FALSE)</f>
        <v>#N/A</v>
      </c>
      <c r="AG750" s="53" t="e">
        <f>H750-I750-VLOOKUP(C750, Вчера_КовиВак!C:BG, 6, FALSE)</f>
        <v>#N/A</v>
      </c>
      <c r="AH750" s="53" t="e">
        <f>J750-K750-VLOOKUP(C750, Вчера_КовиВак!C:BG, 8, FALSE)</f>
        <v>#N/A</v>
      </c>
      <c r="AI750" s="53" t="e">
        <f>L750-M750-VLOOKUP(C750, Вчера_КовиВак!C:BG, 10, FALSE)</f>
        <v>#N/A</v>
      </c>
      <c r="AJ750" s="53" t="e">
        <f>N750-O750-VLOOKUP(C750, Вчера_КовиВак!C:BG, 12, FALSE)</f>
        <v>#N/A</v>
      </c>
      <c r="AK750" s="53" t="e">
        <f>P750-Q750-VLOOKUP(C750, Вчера_КовиВак!C:BG, 14, FALSE)</f>
        <v>#N/A</v>
      </c>
      <c r="AL750" s="53" t="e">
        <f>R750-S750-VLOOKUP(C750, Вчера_КовиВак!C:BG, 16, FALSE)</f>
        <v>#N/A</v>
      </c>
      <c r="AM750" s="53" t="e">
        <f>T750-U750-VLOOKUP(C750, Вчера_КовиВак!C:BG, 18, FALSE)</f>
        <v>#N/A</v>
      </c>
      <c r="AN750" s="53" t="e">
        <f>V750-W750-VLOOKUP(C750, Вчера_КовиВак!C:BG, 20, FALSE)</f>
        <v>#N/A</v>
      </c>
      <c r="AO750" s="53" t="e">
        <f>X750-Y750-VLOOKUP(C750, Вчера_КовиВак!C:BG, 22, FALSE)</f>
        <v>#N/A</v>
      </c>
      <c r="AP750" s="53" t="e">
        <f>VLOOKUP(C750, Вчера_КовиВак!C:BG, 24, FALSE)+E750*2-U750-W750-Y750-Z750</f>
        <v>#N/A</v>
      </c>
    </row>
    <row r="751" spans="1:42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IF(ISNA(VLOOKUP(C751,Вчера_КовиВак!C:C, 1, FALSE)),"ошибка",0)</f>
        <v>ошибка</v>
      </c>
      <c r="AD751" s="55"/>
      <c r="AE751" s="53" t="e">
        <f>D751-E751-VLOOKUP(C751, Вчера_КовиВак!C:BG, 2, FALSE)</f>
        <v>#N/A</v>
      </c>
      <c r="AF751" s="53" t="e">
        <f>F751-G751-VLOOKUP(C751, Вчера_КовиВак!C:BG, 4, FALSE)</f>
        <v>#N/A</v>
      </c>
      <c r="AG751" s="53" t="e">
        <f>H751-I751-VLOOKUP(C751, Вчера_КовиВак!C:BG, 6, FALSE)</f>
        <v>#N/A</v>
      </c>
      <c r="AH751" s="53" t="e">
        <f>J751-K751-VLOOKUP(C751, Вчера_КовиВак!C:BG, 8, FALSE)</f>
        <v>#N/A</v>
      </c>
      <c r="AI751" s="53" t="e">
        <f>L751-M751-VLOOKUP(C751, Вчера_КовиВак!C:BG, 10, FALSE)</f>
        <v>#N/A</v>
      </c>
      <c r="AJ751" s="53" t="e">
        <f>N751-O751-VLOOKUP(C751, Вчера_КовиВак!C:BG, 12, FALSE)</f>
        <v>#N/A</v>
      </c>
      <c r="AK751" s="53" t="e">
        <f>P751-Q751-VLOOKUP(C751, Вчера_КовиВак!C:BG, 14, FALSE)</f>
        <v>#N/A</v>
      </c>
      <c r="AL751" s="53" t="e">
        <f>R751-S751-VLOOKUP(C751, Вчера_КовиВак!C:BG, 16, FALSE)</f>
        <v>#N/A</v>
      </c>
      <c r="AM751" s="53" t="e">
        <f>T751-U751-VLOOKUP(C751, Вчера_КовиВак!C:BG, 18, FALSE)</f>
        <v>#N/A</v>
      </c>
      <c r="AN751" s="53" t="e">
        <f>V751-W751-VLOOKUP(C751, Вчера_КовиВак!C:BG, 20, FALSE)</f>
        <v>#N/A</v>
      </c>
      <c r="AO751" s="53" t="e">
        <f>X751-Y751-VLOOKUP(C751, Вчера_КовиВак!C:BG, 22, FALSE)</f>
        <v>#N/A</v>
      </c>
      <c r="AP751" s="53" t="e">
        <f>VLOOKUP(C751, Вчера_КовиВак!C:BG, 24, FALSE)+E751*2-U751-W751-Y751-Z751</f>
        <v>#N/A</v>
      </c>
    </row>
    <row r="752" spans="1:42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IF(ISNA(VLOOKUP(C752,Вчера_КовиВак!C:C, 1, FALSE)),"ошибка",0)</f>
        <v>ошибка</v>
      </c>
      <c r="AD752" s="55"/>
      <c r="AE752" s="53" t="e">
        <f>D752-E752-VLOOKUP(C752, Вчера_КовиВак!C:BG, 2, FALSE)</f>
        <v>#N/A</v>
      </c>
      <c r="AF752" s="53" t="e">
        <f>F752-G752-VLOOKUP(C752, Вчера_КовиВак!C:BG, 4, FALSE)</f>
        <v>#N/A</v>
      </c>
      <c r="AG752" s="53" t="e">
        <f>H752-I752-VLOOKUP(C752, Вчера_КовиВак!C:BG, 6, FALSE)</f>
        <v>#N/A</v>
      </c>
      <c r="AH752" s="53" t="e">
        <f>J752-K752-VLOOKUP(C752, Вчера_КовиВак!C:BG, 8, FALSE)</f>
        <v>#N/A</v>
      </c>
      <c r="AI752" s="53" t="e">
        <f>L752-M752-VLOOKUP(C752, Вчера_КовиВак!C:BG, 10, FALSE)</f>
        <v>#N/A</v>
      </c>
      <c r="AJ752" s="53" t="e">
        <f>N752-O752-VLOOKUP(C752, Вчера_КовиВак!C:BG, 12, FALSE)</f>
        <v>#N/A</v>
      </c>
      <c r="AK752" s="53" t="e">
        <f>P752-Q752-VLOOKUP(C752, Вчера_КовиВак!C:BG, 14, FALSE)</f>
        <v>#N/A</v>
      </c>
      <c r="AL752" s="53" t="e">
        <f>R752-S752-VLOOKUP(C752, Вчера_КовиВак!C:BG, 16, FALSE)</f>
        <v>#N/A</v>
      </c>
      <c r="AM752" s="53" t="e">
        <f>T752-U752-VLOOKUP(C752, Вчера_КовиВак!C:BG, 18, FALSE)</f>
        <v>#N/A</v>
      </c>
      <c r="AN752" s="53" t="e">
        <f>V752-W752-VLOOKUP(C752, Вчера_КовиВак!C:BG, 20, FALSE)</f>
        <v>#N/A</v>
      </c>
      <c r="AO752" s="53" t="e">
        <f>X752-Y752-VLOOKUP(C752, Вчера_КовиВак!C:BG, 22, FALSE)</f>
        <v>#N/A</v>
      </c>
      <c r="AP752" s="53" t="e">
        <f>VLOOKUP(C752, Вчера_КовиВак!C:BG, 24, FALSE)+E752*2-U752-W752-Y752-Z752</f>
        <v>#N/A</v>
      </c>
    </row>
    <row r="753" spans="1:42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IF(ISNA(VLOOKUP(C753,Вчера_КовиВак!C:C, 1, FALSE)),"ошибка",0)</f>
        <v>ошибка</v>
      </c>
      <c r="AD753" s="55"/>
      <c r="AE753" s="53" t="e">
        <f>D753-E753-VLOOKUP(C753, Вчера_КовиВак!C:BG, 2, FALSE)</f>
        <v>#N/A</v>
      </c>
      <c r="AF753" s="53" t="e">
        <f>F753-G753-VLOOKUP(C753, Вчера_КовиВак!C:BG, 4, FALSE)</f>
        <v>#N/A</v>
      </c>
      <c r="AG753" s="53" t="e">
        <f>H753-I753-VLOOKUP(C753, Вчера_КовиВак!C:BG, 6, FALSE)</f>
        <v>#N/A</v>
      </c>
      <c r="AH753" s="53" t="e">
        <f>J753-K753-VLOOKUP(C753, Вчера_КовиВак!C:BG, 8, FALSE)</f>
        <v>#N/A</v>
      </c>
      <c r="AI753" s="53" t="e">
        <f>L753-M753-VLOOKUP(C753, Вчера_КовиВак!C:BG, 10, FALSE)</f>
        <v>#N/A</v>
      </c>
      <c r="AJ753" s="53" t="e">
        <f>N753-O753-VLOOKUP(C753, Вчера_КовиВак!C:BG, 12, FALSE)</f>
        <v>#N/A</v>
      </c>
      <c r="AK753" s="53" t="e">
        <f>P753-Q753-VLOOKUP(C753, Вчера_КовиВак!C:BG, 14, FALSE)</f>
        <v>#N/A</v>
      </c>
      <c r="AL753" s="53" t="e">
        <f>R753-S753-VLOOKUP(C753, Вчера_КовиВак!C:BG, 16, FALSE)</f>
        <v>#N/A</v>
      </c>
      <c r="AM753" s="53" t="e">
        <f>T753-U753-VLOOKUP(C753, Вчера_КовиВак!C:BG, 18, FALSE)</f>
        <v>#N/A</v>
      </c>
      <c r="AN753" s="53" t="e">
        <f>V753-W753-VLOOKUP(C753, Вчера_КовиВак!C:BG, 20, FALSE)</f>
        <v>#N/A</v>
      </c>
      <c r="AO753" s="53" t="e">
        <f>X753-Y753-VLOOKUP(C753, Вчера_КовиВак!C:BG, 22, FALSE)</f>
        <v>#N/A</v>
      </c>
      <c r="AP753" s="53" t="e">
        <f>VLOOKUP(C753, Вчера_КовиВак!C:BG, 24, FALSE)+E753*2-U753-W753-Y753-Z753</f>
        <v>#N/A</v>
      </c>
    </row>
    <row r="754" spans="1:42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IF(ISNA(VLOOKUP(C754,Вчера_КовиВак!C:C, 1, FALSE)),"ошибка",0)</f>
        <v>ошибка</v>
      </c>
      <c r="AD754" s="55"/>
      <c r="AE754" s="53" t="e">
        <f>D754-E754-VLOOKUP(C754, Вчера_КовиВак!C:BG, 2, FALSE)</f>
        <v>#N/A</v>
      </c>
      <c r="AF754" s="53" t="e">
        <f>F754-G754-VLOOKUP(C754, Вчера_КовиВак!C:BG, 4, FALSE)</f>
        <v>#N/A</v>
      </c>
      <c r="AG754" s="53" t="e">
        <f>H754-I754-VLOOKUP(C754, Вчера_КовиВак!C:BG, 6, FALSE)</f>
        <v>#N/A</v>
      </c>
      <c r="AH754" s="53" t="e">
        <f>J754-K754-VLOOKUP(C754, Вчера_КовиВак!C:BG, 8, FALSE)</f>
        <v>#N/A</v>
      </c>
      <c r="AI754" s="53" t="e">
        <f>L754-M754-VLOOKUP(C754, Вчера_КовиВак!C:BG, 10, FALSE)</f>
        <v>#N/A</v>
      </c>
      <c r="AJ754" s="53" t="e">
        <f>N754-O754-VLOOKUP(C754, Вчера_КовиВак!C:BG, 12, FALSE)</f>
        <v>#N/A</v>
      </c>
      <c r="AK754" s="53" t="e">
        <f>P754-Q754-VLOOKUP(C754, Вчера_КовиВак!C:BG, 14, FALSE)</f>
        <v>#N/A</v>
      </c>
      <c r="AL754" s="53" t="e">
        <f>R754-S754-VLOOKUP(C754, Вчера_КовиВак!C:BG, 16, FALSE)</f>
        <v>#N/A</v>
      </c>
      <c r="AM754" s="53" t="e">
        <f>T754-U754-VLOOKUP(C754, Вчера_КовиВак!C:BG, 18, FALSE)</f>
        <v>#N/A</v>
      </c>
      <c r="AN754" s="53" t="e">
        <f>V754-W754-VLOOKUP(C754, Вчера_КовиВак!C:BG, 20, FALSE)</f>
        <v>#N/A</v>
      </c>
      <c r="AO754" s="53" t="e">
        <f>X754-Y754-VLOOKUP(C754, Вчера_КовиВак!C:BG, 22, FALSE)</f>
        <v>#N/A</v>
      </c>
      <c r="AP754" s="53" t="e">
        <f>VLOOKUP(C754, Вчера_КовиВак!C:BG, 24, FALSE)+E754*2-U754-W754-Y754-Z754</f>
        <v>#N/A</v>
      </c>
    </row>
    <row r="755" spans="1:42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IF(ISNA(VLOOKUP(C755,Вчера_КовиВак!C:C, 1, FALSE)),"ошибка",0)</f>
        <v>ошибка</v>
      </c>
      <c r="AD755" s="55"/>
      <c r="AE755" s="53" t="e">
        <f>D755-E755-VLOOKUP(C755, Вчера_КовиВак!C:BG, 2, FALSE)</f>
        <v>#N/A</v>
      </c>
      <c r="AF755" s="53" t="e">
        <f>F755-G755-VLOOKUP(C755, Вчера_КовиВак!C:BG, 4, FALSE)</f>
        <v>#N/A</v>
      </c>
      <c r="AG755" s="53" t="e">
        <f>H755-I755-VLOOKUP(C755, Вчера_КовиВак!C:BG, 6, FALSE)</f>
        <v>#N/A</v>
      </c>
      <c r="AH755" s="53" t="e">
        <f>J755-K755-VLOOKUP(C755, Вчера_КовиВак!C:BG, 8, FALSE)</f>
        <v>#N/A</v>
      </c>
      <c r="AI755" s="53" t="e">
        <f>L755-M755-VLOOKUP(C755, Вчера_КовиВак!C:BG, 10, FALSE)</f>
        <v>#N/A</v>
      </c>
      <c r="AJ755" s="53" t="e">
        <f>N755-O755-VLOOKUP(C755, Вчера_КовиВак!C:BG, 12, FALSE)</f>
        <v>#N/A</v>
      </c>
      <c r="AK755" s="53" t="e">
        <f>P755-Q755-VLOOKUP(C755, Вчера_КовиВак!C:BG, 14, FALSE)</f>
        <v>#N/A</v>
      </c>
      <c r="AL755" s="53" t="e">
        <f>R755-S755-VLOOKUP(C755, Вчера_КовиВак!C:BG, 16, FALSE)</f>
        <v>#N/A</v>
      </c>
      <c r="AM755" s="53" t="e">
        <f>T755-U755-VLOOKUP(C755, Вчера_КовиВак!C:BG, 18, FALSE)</f>
        <v>#N/A</v>
      </c>
      <c r="AN755" s="53" t="e">
        <f>V755-W755-VLOOKUP(C755, Вчера_КовиВак!C:BG, 20, FALSE)</f>
        <v>#N/A</v>
      </c>
      <c r="AO755" s="53" t="e">
        <f>X755-Y755-VLOOKUP(C755, Вчера_КовиВак!C:BG, 22, FALSE)</f>
        <v>#N/A</v>
      </c>
      <c r="AP755" s="53" t="e">
        <f>VLOOKUP(C755, Вчера_КовиВак!C:BG, 24, FALSE)+E755*2-U755-W755-Y755-Z755</f>
        <v>#N/A</v>
      </c>
    </row>
    <row r="756" spans="1:42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IF(ISNA(VLOOKUP(C756,Вчера_КовиВак!C:C, 1, FALSE)),"ошибка",0)</f>
        <v>ошибка</v>
      </c>
      <c r="AD756" s="55"/>
      <c r="AE756" s="53" t="e">
        <f>D756-E756-VLOOKUP(C756, Вчера_КовиВак!C:BG, 2, FALSE)</f>
        <v>#N/A</v>
      </c>
      <c r="AF756" s="53" t="e">
        <f>F756-G756-VLOOKUP(C756, Вчера_КовиВак!C:BG, 4, FALSE)</f>
        <v>#N/A</v>
      </c>
      <c r="AG756" s="53" t="e">
        <f>H756-I756-VLOOKUP(C756, Вчера_КовиВак!C:BG, 6, FALSE)</f>
        <v>#N/A</v>
      </c>
      <c r="AH756" s="53" t="e">
        <f>J756-K756-VLOOKUP(C756, Вчера_КовиВак!C:BG, 8, FALSE)</f>
        <v>#N/A</v>
      </c>
      <c r="AI756" s="53" t="e">
        <f>L756-M756-VLOOKUP(C756, Вчера_КовиВак!C:BG, 10, FALSE)</f>
        <v>#N/A</v>
      </c>
      <c r="AJ756" s="53" t="e">
        <f>N756-O756-VLOOKUP(C756, Вчера_КовиВак!C:BG, 12, FALSE)</f>
        <v>#N/A</v>
      </c>
      <c r="AK756" s="53" t="e">
        <f>P756-Q756-VLOOKUP(C756, Вчера_КовиВак!C:BG, 14, FALSE)</f>
        <v>#N/A</v>
      </c>
      <c r="AL756" s="53" t="e">
        <f>R756-S756-VLOOKUP(C756, Вчера_КовиВак!C:BG, 16, FALSE)</f>
        <v>#N/A</v>
      </c>
      <c r="AM756" s="53" t="e">
        <f>T756-U756-VLOOKUP(C756, Вчера_КовиВак!C:BG, 18, FALSE)</f>
        <v>#N/A</v>
      </c>
      <c r="AN756" s="53" t="e">
        <f>V756-W756-VLOOKUP(C756, Вчера_КовиВак!C:BG, 20, FALSE)</f>
        <v>#N/A</v>
      </c>
      <c r="AO756" s="53" t="e">
        <f>X756-Y756-VLOOKUP(C756, Вчера_КовиВак!C:BG, 22, FALSE)</f>
        <v>#N/A</v>
      </c>
      <c r="AP756" s="53" t="e">
        <f>VLOOKUP(C756, Вчера_КовиВак!C:BG, 24, FALSE)+E756*2-U756-W756-Y756-Z756</f>
        <v>#N/A</v>
      </c>
    </row>
    <row r="757" spans="1:42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IF(ISNA(VLOOKUP(C757,Вчера_КовиВак!C:C, 1, FALSE)),"ошибка",0)</f>
        <v>ошибка</v>
      </c>
      <c r="AD757" s="55"/>
      <c r="AE757" s="53" t="e">
        <f>D757-E757-VLOOKUP(C757, Вчера_КовиВак!C:BG, 2, FALSE)</f>
        <v>#N/A</v>
      </c>
      <c r="AF757" s="53" t="e">
        <f>F757-G757-VLOOKUP(C757, Вчера_КовиВак!C:BG, 4, FALSE)</f>
        <v>#N/A</v>
      </c>
      <c r="AG757" s="53" t="e">
        <f>H757-I757-VLOOKUP(C757, Вчера_КовиВак!C:BG, 6, FALSE)</f>
        <v>#N/A</v>
      </c>
      <c r="AH757" s="53" t="e">
        <f>J757-K757-VLOOKUP(C757, Вчера_КовиВак!C:BG, 8, FALSE)</f>
        <v>#N/A</v>
      </c>
      <c r="AI757" s="53" t="e">
        <f>L757-M757-VLOOKUP(C757, Вчера_КовиВак!C:BG, 10, FALSE)</f>
        <v>#N/A</v>
      </c>
      <c r="AJ757" s="53" t="e">
        <f>N757-O757-VLOOKUP(C757, Вчера_КовиВак!C:BG, 12, FALSE)</f>
        <v>#N/A</v>
      </c>
      <c r="AK757" s="53" t="e">
        <f>P757-Q757-VLOOKUP(C757, Вчера_КовиВак!C:BG, 14, FALSE)</f>
        <v>#N/A</v>
      </c>
      <c r="AL757" s="53" t="e">
        <f>R757-S757-VLOOKUP(C757, Вчера_КовиВак!C:BG, 16, FALSE)</f>
        <v>#N/A</v>
      </c>
      <c r="AM757" s="53" t="e">
        <f>T757-U757-VLOOKUP(C757, Вчера_КовиВак!C:BG, 18, FALSE)</f>
        <v>#N/A</v>
      </c>
      <c r="AN757" s="53" t="e">
        <f>V757-W757-VLOOKUP(C757, Вчера_КовиВак!C:BG, 20, FALSE)</f>
        <v>#N/A</v>
      </c>
      <c r="AO757" s="53" t="e">
        <f>X757-Y757-VLOOKUP(C757, Вчера_КовиВак!C:BG, 22, FALSE)</f>
        <v>#N/A</v>
      </c>
      <c r="AP757" s="53" t="e">
        <f>VLOOKUP(C757, Вчера_КовиВак!C:BG, 24, FALSE)+E757*2-U757-W757-Y757-Z757</f>
        <v>#N/A</v>
      </c>
    </row>
    <row r="758" spans="1:42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IF(ISNA(VLOOKUP(C758,Вчера_КовиВак!C:C, 1, FALSE)),"ошибка",0)</f>
        <v>ошибка</v>
      </c>
      <c r="AD758" s="55"/>
      <c r="AE758" s="53" t="e">
        <f>D758-E758-VLOOKUP(C758, Вчера_КовиВак!C:BG, 2, FALSE)</f>
        <v>#N/A</v>
      </c>
      <c r="AF758" s="53" t="e">
        <f>F758-G758-VLOOKUP(C758, Вчера_КовиВак!C:BG, 4, FALSE)</f>
        <v>#N/A</v>
      </c>
      <c r="AG758" s="53" t="e">
        <f>H758-I758-VLOOKUP(C758, Вчера_КовиВак!C:BG, 6, FALSE)</f>
        <v>#N/A</v>
      </c>
      <c r="AH758" s="53" t="e">
        <f>J758-K758-VLOOKUP(C758, Вчера_КовиВак!C:BG, 8, FALSE)</f>
        <v>#N/A</v>
      </c>
      <c r="AI758" s="53" t="e">
        <f>L758-M758-VLOOKUP(C758, Вчера_КовиВак!C:BG, 10, FALSE)</f>
        <v>#N/A</v>
      </c>
      <c r="AJ758" s="53" t="e">
        <f>N758-O758-VLOOKUP(C758, Вчера_КовиВак!C:BG, 12, FALSE)</f>
        <v>#N/A</v>
      </c>
      <c r="AK758" s="53" t="e">
        <f>P758-Q758-VLOOKUP(C758, Вчера_КовиВак!C:BG, 14, FALSE)</f>
        <v>#N/A</v>
      </c>
      <c r="AL758" s="53" t="e">
        <f>R758-S758-VLOOKUP(C758, Вчера_КовиВак!C:BG, 16, FALSE)</f>
        <v>#N/A</v>
      </c>
      <c r="AM758" s="53" t="e">
        <f>T758-U758-VLOOKUP(C758, Вчера_КовиВак!C:BG, 18, FALSE)</f>
        <v>#N/A</v>
      </c>
      <c r="AN758" s="53" t="e">
        <f>V758-W758-VLOOKUP(C758, Вчера_КовиВак!C:BG, 20, FALSE)</f>
        <v>#N/A</v>
      </c>
      <c r="AO758" s="53" t="e">
        <f>X758-Y758-VLOOKUP(C758, Вчера_КовиВак!C:BG, 22, FALSE)</f>
        <v>#N/A</v>
      </c>
      <c r="AP758" s="53" t="e">
        <f>VLOOKUP(C758, Вчера_КовиВак!C:BG, 24, FALSE)+E758*2-U758-W758-Y758-Z758</f>
        <v>#N/A</v>
      </c>
    </row>
    <row r="759" spans="1:42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IF(ISNA(VLOOKUP(C759,Вчера_КовиВак!C:C, 1, FALSE)),"ошибка",0)</f>
        <v>ошибка</v>
      </c>
      <c r="AD759" s="55"/>
      <c r="AE759" s="53" t="e">
        <f>D759-E759-VLOOKUP(C759, Вчера_КовиВак!C:BG, 2, FALSE)</f>
        <v>#N/A</v>
      </c>
      <c r="AF759" s="53" t="e">
        <f>F759-G759-VLOOKUP(C759, Вчера_КовиВак!C:BG, 4, FALSE)</f>
        <v>#N/A</v>
      </c>
      <c r="AG759" s="53" t="e">
        <f>H759-I759-VLOOKUP(C759, Вчера_КовиВак!C:BG, 6, FALSE)</f>
        <v>#N/A</v>
      </c>
      <c r="AH759" s="53" t="e">
        <f>J759-K759-VLOOKUP(C759, Вчера_КовиВак!C:BG, 8, FALSE)</f>
        <v>#N/A</v>
      </c>
      <c r="AI759" s="53" t="e">
        <f>L759-M759-VLOOKUP(C759, Вчера_КовиВак!C:BG, 10, FALSE)</f>
        <v>#N/A</v>
      </c>
      <c r="AJ759" s="53" t="e">
        <f>N759-O759-VLOOKUP(C759, Вчера_КовиВак!C:BG, 12, FALSE)</f>
        <v>#N/A</v>
      </c>
      <c r="AK759" s="53" t="e">
        <f>P759-Q759-VLOOKUP(C759, Вчера_КовиВак!C:BG, 14, FALSE)</f>
        <v>#N/A</v>
      </c>
      <c r="AL759" s="53" t="e">
        <f>R759-S759-VLOOKUP(C759, Вчера_КовиВак!C:BG, 16, FALSE)</f>
        <v>#N/A</v>
      </c>
      <c r="AM759" s="53" t="e">
        <f>T759-U759-VLOOKUP(C759, Вчера_КовиВак!C:BG, 18, FALSE)</f>
        <v>#N/A</v>
      </c>
      <c r="AN759" s="53" t="e">
        <f>V759-W759-VLOOKUP(C759, Вчера_КовиВак!C:BG, 20, FALSE)</f>
        <v>#N/A</v>
      </c>
      <c r="AO759" s="53" t="e">
        <f>X759-Y759-VLOOKUP(C759, Вчера_КовиВак!C:BG, 22, FALSE)</f>
        <v>#N/A</v>
      </c>
      <c r="AP759" s="53" t="e">
        <f>VLOOKUP(C759, Вчера_КовиВак!C:BG, 24, FALSE)+E759*2-U759-W759-Y759-Z759</f>
        <v>#N/A</v>
      </c>
    </row>
    <row r="760" spans="1:42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IF(ISNA(VLOOKUP(C760,Вчера_КовиВак!C:C, 1, FALSE)),"ошибка",0)</f>
        <v>ошибка</v>
      </c>
      <c r="AD760" s="55"/>
      <c r="AE760" s="53" t="e">
        <f>D760-E760-VLOOKUP(C760, Вчера_КовиВак!C:BG, 2, FALSE)</f>
        <v>#N/A</v>
      </c>
      <c r="AF760" s="53" t="e">
        <f>F760-G760-VLOOKUP(C760, Вчера_КовиВак!C:BG, 4, FALSE)</f>
        <v>#N/A</v>
      </c>
      <c r="AG760" s="53" t="e">
        <f>H760-I760-VLOOKUP(C760, Вчера_КовиВак!C:BG, 6, FALSE)</f>
        <v>#N/A</v>
      </c>
      <c r="AH760" s="53" t="e">
        <f>J760-K760-VLOOKUP(C760, Вчера_КовиВак!C:BG, 8, FALSE)</f>
        <v>#N/A</v>
      </c>
      <c r="AI760" s="53" t="e">
        <f>L760-M760-VLOOKUP(C760, Вчера_КовиВак!C:BG, 10, FALSE)</f>
        <v>#N/A</v>
      </c>
      <c r="AJ760" s="53" t="e">
        <f>N760-O760-VLOOKUP(C760, Вчера_КовиВак!C:BG, 12, FALSE)</f>
        <v>#N/A</v>
      </c>
      <c r="AK760" s="53" t="e">
        <f>P760-Q760-VLOOKUP(C760, Вчера_КовиВак!C:BG, 14, FALSE)</f>
        <v>#N/A</v>
      </c>
      <c r="AL760" s="53" t="e">
        <f>R760-S760-VLOOKUP(C760, Вчера_КовиВак!C:BG, 16, FALSE)</f>
        <v>#N/A</v>
      </c>
      <c r="AM760" s="53" t="e">
        <f>T760-U760-VLOOKUP(C760, Вчера_КовиВак!C:BG, 18, FALSE)</f>
        <v>#N/A</v>
      </c>
      <c r="AN760" s="53" t="e">
        <f>V760-W760-VLOOKUP(C760, Вчера_КовиВак!C:BG, 20, FALSE)</f>
        <v>#N/A</v>
      </c>
      <c r="AO760" s="53" t="e">
        <f>X760-Y760-VLOOKUP(C760, Вчера_КовиВак!C:BG, 22, FALSE)</f>
        <v>#N/A</v>
      </c>
      <c r="AP760" s="53" t="e">
        <f>VLOOKUP(C760, Вчера_КовиВак!C:BG, 24, FALSE)+E760*2-U760-W760-Y760-Z760</f>
        <v>#N/A</v>
      </c>
    </row>
    <row r="761" spans="1:42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IF(ISNA(VLOOKUP(C761,Вчера_КовиВак!C:C, 1, FALSE)),"ошибка",0)</f>
        <v>ошибка</v>
      </c>
      <c r="AD761" s="55"/>
      <c r="AE761" s="53" t="e">
        <f>D761-E761-VLOOKUP(C761, Вчера_КовиВак!C:BG, 2, FALSE)</f>
        <v>#N/A</v>
      </c>
      <c r="AF761" s="53" t="e">
        <f>F761-G761-VLOOKUP(C761, Вчера_КовиВак!C:BG, 4, FALSE)</f>
        <v>#N/A</v>
      </c>
      <c r="AG761" s="53" t="e">
        <f>H761-I761-VLOOKUP(C761, Вчера_КовиВак!C:BG, 6, FALSE)</f>
        <v>#N/A</v>
      </c>
      <c r="AH761" s="53" t="e">
        <f>J761-K761-VLOOKUP(C761, Вчера_КовиВак!C:BG, 8, FALSE)</f>
        <v>#N/A</v>
      </c>
      <c r="AI761" s="53" t="e">
        <f>L761-M761-VLOOKUP(C761, Вчера_КовиВак!C:BG, 10, FALSE)</f>
        <v>#N/A</v>
      </c>
      <c r="AJ761" s="53" t="e">
        <f>N761-O761-VLOOKUP(C761, Вчера_КовиВак!C:BG, 12, FALSE)</f>
        <v>#N/A</v>
      </c>
      <c r="AK761" s="53" t="e">
        <f>P761-Q761-VLOOKUP(C761, Вчера_КовиВак!C:BG, 14, FALSE)</f>
        <v>#N/A</v>
      </c>
      <c r="AL761" s="53" t="e">
        <f>R761-S761-VLOOKUP(C761, Вчера_КовиВак!C:BG, 16, FALSE)</f>
        <v>#N/A</v>
      </c>
      <c r="AM761" s="53" t="e">
        <f>T761-U761-VLOOKUP(C761, Вчера_КовиВак!C:BG, 18, FALSE)</f>
        <v>#N/A</v>
      </c>
      <c r="AN761" s="53" t="e">
        <f>V761-W761-VLOOKUP(C761, Вчера_КовиВак!C:BG, 20, FALSE)</f>
        <v>#N/A</v>
      </c>
      <c r="AO761" s="53" t="e">
        <f>X761-Y761-VLOOKUP(C761, Вчера_КовиВак!C:BG, 22, FALSE)</f>
        <v>#N/A</v>
      </c>
      <c r="AP761" s="53" t="e">
        <f>VLOOKUP(C761, Вчера_КовиВак!C:BG, 24, FALSE)+E761*2-U761-W761-Y761-Z761</f>
        <v>#N/A</v>
      </c>
    </row>
    <row r="762" spans="1:42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IF(ISNA(VLOOKUP(C762,Вчера_КовиВак!C:C, 1, FALSE)),"ошибка",0)</f>
        <v>ошибка</v>
      </c>
      <c r="AD762" s="55"/>
      <c r="AE762" s="53" t="e">
        <f>D762-E762-VLOOKUP(C762, Вчера_КовиВак!C:BG, 2, FALSE)</f>
        <v>#N/A</v>
      </c>
      <c r="AF762" s="53" t="e">
        <f>F762-G762-VLOOKUP(C762, Вчера_КовиВак!C:BG, 4, FALSE)</f>
        <v>#N/A</v>
      </c>
      <c r="AG762" s="53" t="e">
        <f>H762-I762-VLOOKUP(C762, Вчера_КовиВак!C:BG, 6, FALSE)</f>
        <v>#N/A</v>
      </c>
      <c r="AH762" s="53" t="e">
        <f>J762-K762-VLOOKUP(C762, Вчера_КовиВак!C:BG, 8, FALSE)</f>
        <v>#N/A</v>
      </c>
      <c r="AI762" s="53" t="e">
        <f>L762-M762-VLOOKUP(C762, Вчера_КовиВак!C:BG, 10, FALSE)</f>
        <v>#N/A</v>
      </c>
      <c r="AJ762" s="53" t="e">
        <f>N762-O762-VLOOKUP(C762, Вчера_КовиВак!C:BG, 12, FALSE)</f>
        <v>#N/A</v>
      </c>
      <c r="AK762" s="53" t="e">
        <f>P762-Q762-VLOOKUP(C762, Вчера_КовиВак!C:BG, 14, FALSE)</f>
        <v>#N/A</v>
      </c>
      <c r="AL762" s="53" t="e">
        <f>R762-S762-VLOOKUP(C762, Вчера_КовиВак!C:BG, 16, FALSE)</f>
        <v>#N/A</v>
      </c>
      <c r="AM762" s="53" t="e">
        <f>T762-U762-VLOOKUP(C762, Вчера_КовиВак!C:BG, 18, FALSE)</f>
        <v>#N/A</v>
      </c>
      <c r="AN762" s="53" t="e">
        <f>V762-W762-VLOOKUP(C762, Вчера_КовиВак!C:BG, 20, FALSE)</f>
        <v>#N/A</v>
      </c>
      <c r="AO762" s="53" t="e">
        <f>X762-Y762-VLOOKUP(C762, Вчера_КовиВак!C:BG, 22, FALSE)</f>
        <v>#N/A</v>
      </c>
      <c r="AP762" s="53" t="e">
        <f>VLOOKUP(C762, Вчера_КовиВак!C:BG, 24, FALSE)+E762*2-U762-W762-Y762-Z762</f>
        <v>#N/A</v>
      </c>
    </row>
    <row r="763" spans="1:42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IF(ISNA(VLOOKUP(C763,Вчера_КовиВак!C:C, 1, FALSE)),"ошибка",0)</f>
        <v>ошибка</v>
      </c>
      <c r="AD763" s="55"/>
      <c r="AE763" s="53" t="e">
        <f>D763-E763-VLOOKUP(C763, Вчера_КовиВак!C:BG, 2, FALSE)</f>
        <v>#N/A</v>
      </c>
      <c r="AF763" s="53" t="e">
        <f>F763-G763-VLOOKUP(C763, Вчера_КовиВак!C:BG, 4, FALSE)</f>
        <v>#N/A</v>
      </c>
      <c r="AG763" s="53" t="e">
        <f>H763-I763-VLOOKUP(C763, Вчера_КовиВак!C:BG, 6, FALSE)</f>
        <v>#N/A</v>
      </c>
      <c r="AH763" s="53" t="e">
        <f>J763-K763-VLOOKUP(C763, Вчера_КовиВак!C:BG, 8, FALSE)</f>
        <v>#N/A</v>
      </c>
      <c r="AI763" s="53" t="e">
        <f>L763-M763-VLOOKUP(C763, Вчера_КовиВак!C:BG, 10, FALSE)</f>
        <v>#N/A</v>
      </c>
      <c r="AJ763" s="53" t="e">
        <f>N763-O763-VLOOKUP(C763, Вчера_КовиВак!C:BG, 12, FALSE)</f>
        <v>#N/A</v>
      </c>
      <c r="AK763" s="53" t="e">
        <f>P763-Q763-VLOOKUP(C763, Вчера_КовиВак!C:BG, 14, FALSE)</f>
        <v>#N/A</v>
      </c>
      <c r="AL763" s="53" t="e">
        <f>R763-S763-VLOOKUP(C763, Вчера_КовиВак!C:BG, 16, FALSE)</f>
        <v>#N/A</v>
      </c>
      <c r="AM763" s="53" t="e">
        <f>T763-U763-VLOOKUP(C763, Вчера_КовиВак!C:BG, 18, FALSE)</f>
        <v>#N/A</v>
      </c>
      <c r="AN763" s="53" t="e">
        <f>V763-W763-VLOOKUP(C763, Вчера_КовиВак!C:BG, 20, FALSE)</f>
        <v>#N/A</v>
      </c>
      <c r="AO763" s="53" t="e">
        <f>X763-Y763-VLOOKUP(C763, Вчера_КовиВак!C:BG, 22, FALSE)</f>
        <v>#N/A</v>
      </c>
      <c r="AP763" s="53" t="e">
        <f>VLOOKUP(C763, Вчера_КовиВак!C:BG, 24, FALSE)+E763*2-U763-W763-Y763-Z763</f>
        <v>#N/A</v>
      </c>
    </row>
    <row r="764" spans="1:42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IF(ISNA(VLOOKUP(C764,Вчера_КовиВак!C:C, 1, FALSE)),"ошибка",0)</f>
        <v>ошибка</v>
      </c>
      <c r="AD764" s="55"/>
      <c r="AE764" s="53" t="e">
        <f>D764-E764-VLOOKUP(C764, Вчера_КовиВак!C:BG, 2, FALSE)</f>
        <v>#N/A</v>
      </c>
      <c r="AF764" s="53" t="e">
        <f>F764-G764-VLOOKUP(C764, Вчера_КовиВак!C:BG, 4, FALSE)</f>
        <v>#N/A</v>
      </c>
      <c r="AG764" s="53" t="e">
        <f>H764-I764-VLOOKUP(C764, Вчера_КовиВак!C:BG, 6, FALSE)</f>
        <v>#N/A</v>
      </c>
      <c r="AH764" s="53" t="e">
        <f>J764-K764-VLOOKUP(C764, Вчера_КовиВак!C:BG, 8, FALSE)</f>
        <v>#N/A</v>
      </c>
      <c r="AI764" s="53" t="e">
        <f>L764-M764-VLOOKUP(C764, Вчера_КовиВак!C:BG, 10, FALSE)</f>
        <v>#N/A</v>
      </c>
      <c r="AJ764" s="53" t="e">
        <f>N764-O764-VLOOKUP(C764, Вчера_КовиВак!C:BG, 12, FALSE)</f>
        <v>#N/A</v>
      </c>
      <c r="AK764" s="53" t="e">
        <f>P764-Q764-VLOOKUP(C764, Вчера_КовиВак!C:BG, 14, FALSE)</f>
        <v>#N/A</v>
      </c>
      <c r="AL764" s="53" t="e">
        <f>R764-S764-VLOOKUP(C764, Вчера_КовиВак!C:BG, 16, FALSE)</f>
        <v>#N/A</v>
      </c>
      <c r="AM764" s="53" t="e">
        <f>T764-U764-VLOOKUP(C764, Вчера_КовиВак!C:BG, 18, FALSE)</f>
        <v>#N/A</v>
      </c>
      <c r="AN764" s="53" t="e">
        <f>V764-W764-VLOOKUP(C764, Вчера_КовиВак!C:BG, 20, FALSE)</f>
        <v>#N/A</v>
      </c>
      <c r="AO764" s="53" t="e">
        <f>X764-Y764-VLOOKUP(C764, Вчера_КовиВак!C:BG, 22, FALSE)</f>
        <v>#N/A</v>
      </c>
      <c r="AP764" s="53" t="e">
        <f>VLOOKUP(C764, Вчера_КовиВак!C:BG, 24, FALSE)+E764*2-U764-W764-Y764-Z764</f>
        <v>#N/A</v>
      </c>
    </row>
    <row r="765" spans="1:42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IF(ISNA(VLOOKUP(C765,Вчера_КовиВак!C:C, 1, FALSE)),"ошибка",0)</f>
        <v>ошибка</v>
      </c>
      <c r="AD765" s="55"/>
      <c r="AE765" s="53" t="e">
        <f>D765-E765-VLOOKUP(C765, Вчера_КовиВак!C:BG, 2, FALSE)</f>
        <v>#N/A</v>
      </c>
      <c r="AF765" s="53" t="e">
        <f>F765-G765-VLOOKUP(C765, Вчера_КовиВак!C:BG, 4, FALSE)</f>
        <v>#N/A</v>
      </c>
      <c r="AG765" s="53" t="e">
        <f>H765-I765-VLOOKUP(C765, Вчера_КовиВак!C:BG, 6, FALSE)</f>
        <v>#N/A</v>
      </c>
      <c r="AH765" s="53" t="e">
        <f>J765-K765-VLOOKUP(C765, Вчера_КовиВак!C:BG, 8, FALSE)</f>
        <v>#N/A</v>
      </c>
      <c r="AI765" s="53" t="e">
        <f>L765-M765-VLOOKUP(C765, Вчера_КовиВак!C:BG, 10, FALSE)</f>
        <v>#N/A</v>
      </c>
      <c r="AJ765" s="53" t="e">
        <f>N765-O765-VLOOKUP(C765, Вчера_КовиВак!C:BG, 12, FALSE)</f>
        <v>#N/A</v>
      </c>
      <c r="AK765" s="53" t="e">
        <f>P765-Q765-VLOOKUP(C765, Вчера_КовиВак!C:BG, 14, FALSE)</f>
        <v>#N/A</v>
      </c>
      <c r="AL765" s="53" t="e">
        <f>R765-S765-VLOOKUP(C765, Вчера_КовиВак!C:BG, 16, FALSE)</f>
        <v>#N/A</v>
      </c>
      <c r="AM765" s="53" t="e">
        <f>T765-U765-VLOOKUP(C765, Вчера_КовиВак!C:BG, 18, FALSE)</f>
        <v>#N/A</v>
      </c>
      <c r="AN765" s="53" t="e">
        <f>V765-W765-VLOOKUP(C765, Вчера_КовиВак!C:BG, 20, FALSE)</f>
        <v>#N/A</v>
      </c>
      <c r="AO765" s="53" t="e">
        <f>X765-Y765-VLOOKUP(C765, Вчера_КовиВак!C:BG, 22, FALSE)</f>
        <v>#N/A</v>
      </c>
      <c r="AP765" s="53" t="e">
        <f>VLOOKUP(C765, Вчера_КовиВак!C:BG, 24, FALSE)+E765*2-U765-W765-Y765-Z765</f>
        <v>#N/A</v>
      </c>
    </row>
    <row r="766" spans="1:42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IF(ISNA(VLOOKUP(C766,Вчера_КовиВак!C:C, 1, FALSE)),"ошибка",0)</f>
        <v>ошибка</v>
      </c>
      <c r="AD766" s="55"/>
      <c r="AE766" s="53" t="e">
        <f>D766-E766-VLOOKUP(C766, Вчера_КовиВак!C:BG, 2, FALSE)</f>
        <v>#N/A</v>
      </c>
      <c r="AF766" s="53" t="e">
        <f>F766-G766-VLOOKUP(C766, Вчера_КовиВак!C:BG, 4, FALSE)</f>
        <v>#N/A</v>
      </c>
      <c r="AG766" s="53" t="e">
        <f>H766-I766-VLOOKUP(C766, Вчера_КовиВак!C:BG, 6, FALSE)</f>
        <v>#N/A</v>
      </c>
      <c r="AH766" s="53" t="e">
        <f>J766-K766-VLOOKUP(C766, Вчера_КовиВак!C:BG, 8, FALSE)</f>
        <v>#N/A</v>
      </c>
      <c r="AI766" s="53" t="e">
        <f>L766-M766-VLOOKUP(C766, Вчера_КовиВак!C:BG, 10, FALSE)</f>
        <v>#N/A</v>
      </c>
      <c r="AJ766" s="53" t="e">
        <f>N766-O766-VLOOKUP(C766, Вчера_КовиВак!C:BG, 12, FALSE)</f>
        <v>#N/A</v>
      </c>
      <c r="AK766" s="53" t="e">
        <f>P766-Q766-VLOOKUP(C766, Вчера_КовиВак!C:BG, 14, FALSE)</f>
        <v>#N/A</v>
      </c>
      <c r="AL766" s="53" t="e">
        <f>R766-S766-VLOOKUP(C766, Вчера_КовиВак!C:BG, 16, FALSE)</f>
        <v>#N/A</v>
      </c>
      <c r="AM766" s="53" t="e">
        <f>T766-U766-VLOOKUP(C766, Вчера_КовиВак!C:BG, 18, FALSE)</f>
        <v>#N/A</v>
      </c>
      <c r="AN766" s="53" t="e">
        <f>V766-W766-VLOOKUP(C766, Вчера_КовиВак!C:BG, 20, FALSE)</f>
        <v>#N/A</v>
      </c>
      <c r="AO766" s="53" t="e">
        <f>X766-Y766-VLOOKUP(C766, Вчера_КовиВак!C:BG, 22, FALSE)</f>
        <v>#N/A</v>
      </c>
      <c r="AP766" s="53" t="e">
        <f>VLOOKUP(C766, Вчера_КовиВак!C:BG, 24, FALSE)+E766*2-U766-W766-Y766-Z766</f>
        <v>#N/A</v>
      </c>
    </row>
    <row r="767" spans="1:42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IF(ISNA(VLOOKUP(C767,Вчера_КовиВак!C:C, 1, FALSE)),"ошибка",0)</f>
        <v>ошибка</v>
      </c>
      <c r="AD767" s="55"/>
      <c r="AE767" s="53" t="e">
        <f>D767-E767-VLOOKUP(C767, Вчера_КовиВак!C:BG, 2, FALSE)</f>
        <v>#N/A</v>
      </c>
      <c r="AF767" s="53" t="e">
        <f>F767-G767-VLOOKUP(C767, Вчера_КовиВак!C:BG, 4, FALSE)</f>
        <v>#N/A</v>
      </c>
      <c r="AG767" s="53" t="e">
        <f>H767-I767-VLOOKUP(C767, Вчера_КовиВак!C:BG, 6, FALSE)</f>
        <v>#N/A</v>
      </c>
      <c r="AH767" s="53" t="e">
        <f>J767-K767-VLOOKUP(C767, Вчера_КовиВак!C:BG, 8, FALSE)</f>
        <v>#N/A</v>
      </c>
      <c r="AI767" s="53" t="e">
        <f>L767-M767-VLOOKUP(C767, Вчера_КовиВак!C:BG, 10, FALSE)</f>
        <v>#N/A</v>
      </c>
      <c r="AJ767" s="53" t="e">
        <f>N767-O767-VLOOKUP(C767, Вчера_КовиВак!C:BG, 12, FALSE)</f>
        <v>#N/A</v>
      </c>
      <c r="AK767" s="53" t="e">
        <f>P767-Q767-VLOOKUP(C767, Вчера_КовиВак!C:BG, 14, FALSE)</f>
        <v>#N/A</v>
      </c>
      <c r="AL767" s="53" t="e">
        <f>R767-S767-VLOOKUP(C767, Вчера_КовиВак!C:BG, 16, FALSE)</f>
        <v>#N/A</v>
      </c>
      <c r="AM767" s="53" t="e">
        <f>T767-U767-VLOOKUP(C767, Вчера_КовиВак!C:BG, 18, FALSE)</f>
        <v>#N/A</v>
      </c>
      <c r="AN767" s="53" t="e">
        <f>V767-W767-VLOOKUP(C767, Вчера_КовиВак!C:BG, 20, FALSE)</f>
        <v>#N/A</v>
      </c>
      <c r="AO767" s="53" t="e">
        <f>X767-Y767-VLOOKUP(C767, Вчера_КовиВак!C:BG, 22, FALSE)</f>
        <v>#N/A</v>
      </c>
      <c r="AP767" s="53" t="e">
        <f>VLOOKUP(C767, Вчера_КовиВак!C:BG, 24, FALSE)+E767*2-U767-W767-Y767-Z767</f>
        <v>#N/A</v>
      </c>
    </row>
    <row r="768" spans="1:42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IF(ISNA(VLOOKUP(C768,Вчера_КовиВак!C:C, 1, FALSE)),"ошибка",0)</f>
        <v>ошибка</v>
      </c>
      <c r="AD768" s="55"/>
      <c r="AE768" s="53" t="e">
        <f>D768-E768-VLOOKUP(C768, Вчера_КовиВак!C:BG, 2, FALSE)</f>
        <v>#N/A</v>
      </c>
      <c r="AF768" s="53" t="e">
        <f>F768-G768-VLOOKUP(C768, Вчера_КовиВак!C:BG, 4, FALSE)</f>
        <v>#N/A</v>
      </c>
      <c r="AG768" s="53" t="e">
        <f>H768-I768-VLOOKUP(C768, Вчера_КовиВак!C:BG, 6, FALSE)</f>
        <v>#N/A</v>
      </c>
      <c r="AH768" s="53" t="e">
        <f>J768-K768-VLOOKUP(C768, Вчера_КовиВак!C:BG, 8, FALSE)</f>
        <v>#N/A</v>
      </c>
      <c r="AI768" s="53" t="e">
        <f>L768-M768-VLOOKUP(C768, Вчера_КовиВак!C:BG, 10, FALSE)</f>
        <v>#N/A</v>
      </c>
      <c r="AJ768" s="53" t="e">
        <f>N768-O768-VLOOKUP(C768, Вчера_КовиВак!C:BG, 12, FALSE)</f>
        <v>#N/A</v>
      </c>
      <c r="AK768" s="53" t="e">
        <f>P768-Q768-VLOOKUP(C768, Вчера_КовиВак!C:BG, 14, FALSE)</f>
        <v>#N/A</v>
      </c>
      <c r="AL768" s="53" t="e">
        <f>R768-S768-VLOOKUP(C768, Вчера_КовиВак!C:BG, 16, FALSE)</f>
        <v>#N/A</v>
      </c>
      <c r="AM768" s="53" t="e">
        <f>T768-U768-VLOOKUP(C768, Вчера_КовиВак!C:BG, 18, FALSE)</f>
        <v>#N/A</v>
      </c>
      <c r="AN768" s="53" t="e">
        <f>V768-W768-VLOOKUP(C768, Вчера_КовиВак!C:BG, 20, FALSE)</f>
        <v>#N/A</v>
      </c>
      <c r="AO768" s="53" t="e">
        <f>X768-Y768-VLOOKUP(C768, Вчера_КовиВак!C:BG, 22, FALSE)</f>
        <v>#N/A</v>
      </c>
      <c r="AP768" s="53" t="e">
        <f>VLOOKUP(C768, Вчера_КовиВак!C:BG, 24, FALSE)+E768*2-U768-W768-Y768-Z768</f>
        <v>#N/A</v>
      </c>
    </row>
    <row r="769" spans="1:42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IF(ISNA(VLOOKUP(C769,Вчера_КовиВак!C:C, 1, FALSE)),"ошибка",0)</f>
        <v>ошибка</v>
      </c>
      <c r="AD769" s="55"/>
      <c r="AE769" s="53" t="e">
        <f>D769-E769-VLOOKUP(C769, Вчера_КовиВак!C:BG, 2, FALSE)</f>
        <v>#N/A</v>
      </c>
      <c r="AF769" s="53" t="e">
        <f>F769-G769-VLOOKUP(C769, Вчера_КовиВак!C:BG, 4, FALSE)</f>
        <v>#N/A</v>
      </c>
      <c r="AG769" s="53" t="e">
        <f>H769-I769-VLOOKUP(C769, Вчера_КовиВак!C:BG, 6, FALSE)</f>
        <v>#N/A</v>
      </c>
      <c r="AH769" s="53" t="e">
        <f>J769-K769-VLOOKUP(C769, Вчера_КовиВак!C:BG, 8, FALSE)</f>
        <v>#N/A</v>
      </c>
      <c r="AI769" s="53" t="e">
        <f>L769-M769-VLOOKUP(C769, Вчера_КовиВак!C:BG, 10, FALSE)</f>
        <v>#N/A</v>
      </c>
      <c r="AJ769" s="53" t="e">
        <f>N769-O769-VLOOKUP(C769, Вчера_КовиВак!C:BG, 12, FALSE)</f>
        <v>#N/A</v>
      </c>
      <c r="AK769" s="53" t="e">
        <f>P769-Q769-VLOOKUP(C769, Вчера_КовиВак!C:BG, 14, FALSE)</f>
        <v>#N/A</v>
      </c>
      <c r="AL769" s="53" t="e">
        <f>R769-S769-VLOOKUP(C769, Вчера_КовиВак!C:BG, 16, FALSE)</f>
        <v>#N/A</v>
      </c>
      <c r="AM769" s="53" t="e">
        <f>T769-U769-VLOOKUP(C769, Вчера_КовиВак!C:BG, 18, FALSE)</f>
        <v>#N/A</v>
      </c>
      <c r="AN769" s="53" t="e">
        <f>V769-W769-VLOOKUP(C769, Вчера_КовиВак!C:BG, 20, FALSE)</f>
        <v>#N/A</v>
      </c>
      <c r="AO769" s="53" t="e">
        <f>X769-Y769-VLOOKUP(C769, Вчера_КовиВак!C:BG, 22, FALSE)</f>
        <v>#N/A</v>
      </c>
      <c r="AP769" s="53" t="e">
        <f>VLOOKUP(C769, Вчера_КовиВак!C:BG, 24, FALSE)+E769*2-U769-W769-Y769-Z769</f>
        <v>#N/A</v>
      </c>
    </row>
    <row r="770" spans="1:42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IF(ISNA(VLOOKUP(C770,Вчера_КовиВак!C:C, 1, FALSE)),"ошибка",0)</f>
        <v>ошибка</v>
      </c>
      <c r="AD770" s="55"/>
      <c r="AE770" s="53" t="e">
        <f>D770-E770-VLOOKUP(C770, Вчера_КовиВак!C:BG, 2, FALSE)</f>
        <v>#N/A</v>
      </c>
      <c r="AF770" s="53" t="e">
        <f>F770-G770-VLOOKUP(C770, Вчера_КовиВак!C:BG, 4, FALSE)</f>
        <v>#N/A</v>
      </c>
      <c r="AG770" s="53" t="e">
        <f>H770-I770-VLOOKUP(C770, Вчера_КовиВак!C:BG, 6, FALSE)</f>
        <v>#N/A</v>
      </c>
      <c r="AH770" s="53" t="e">
        <f>J770-K770-VLOOKUP(C770, Вчера_КовиВак!C:BG, 8, FALSE)</f>
        <v>#N/A</v>
      </c>
      <c r="AI770" s="53" t="e">
        <f>L770-M770-VLOOKUP(C770, Вчера_КовиВак!C:BG, 10, FALSE)</f>
        <v>#N/A</v>
      </c>
      <c r="AJ770" s="53" t="e">
        <f>N770-O770-VLOOKUP(C770, Вчера_КовиВак!C:BG, 12, FALSE)</f>
        <v>#N/A</v>
      </c>
      <c r="AK770" s="53" t="e">
        <f>P770-Q770-VLOOKUP(C770, Вчера_КовиВак!C:BG, 14, FALSE)</f>
        <v>#N/A</v>
      </c>
      <c r="AL770" s="53" t="e">
        <f>R770-S770-VLOOKUP(C770, Вчера_КовиВак!C:BG, 16, FALSE)</f>
        <v>#N/A</v>
      </c>
      <c r="AM770" s="53" t="e">
        <f>T770-U770-VLOOKUP(C770, Вчера_КовиВак!C:BG, 18, FALSE)</f>
        <v>#N/A</v>
      </c>
      <c r="AN770" s="53" t="e">
        <f>V770-W770-VLOOKUP(C770, Вчера_КовиВак!C:BG, 20, FALSE)</f>
        <v>#N/A</v>
      </c>
      <c r="AO770" s="53" t="e">
        <f>X770-Y770-VLOOKUP(C770, Вчера_КовиВак!C:BG, 22, FALSE)</f>
        <v>#N/A</v>
      </c>
      <c r="AP770" s="53" t="e">
        <f>VLOOKUP(C770, Вчера_КовиВак!C:BG, 24, FALSE)+E770*2-U770-W770-Y770-Z770</f>
        <v>#N/A</v>
      </c>
    </row>
    <row r="771" spans="1:42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IF(ISNA(VLOOKUP(C771,Вчера_КовиВак!C:C, 1, FALSE)),"ошибка",0)</f>
        <v>ошибка</v>
      </c>
      <c r="AD771" s="55"/>
      <c r="AE771" s="53" t="e">
        <f>D771-E771-VLOOKUP(C771, Вчера_КовиВак!C:BG, 2, FALSE)</f>
        <v>#N/A</v>
      </c>
      <c r="AF771" s="53" t="e">
        <f>F771-G771-VLOOKUP(C771, Вчера_КовиВак!C:BG, 4, FALSE)</f>
        <v>#N/A</v>
      </c>
      <c r="AG771" s="53" t="e">
        <f>H771-I771-VLOOKUP(C771, Вчера_КовиВак!C:BG, 6, FALSE)</f>
        <v>#N/A</v>
      </c>
      <c r="AH771" s="53" t="e">
        <f>J771-K771-VLOOKUP(C771, Вчера_КовиВак!C:BG, 8, FALSE)</f>
        <v>#N/A</v>
      </c>
      <c r="AI771" s="53" t="e">
        <f>L771-M771-VLOOKUP(C771, Вчера_КовиВак!C:BG, 10, FALSE)</f>
        <v>#N/A</v>
      </c>
      <c r="AJ771" s="53" t="e">
        <f>N771-O771-VLOOKUP(C771, Вчера_КовиВак!C:BG, 12, FALSE)</f>
        <v>#N/A</v>
      </c>
      <c r="AK771" s="53" t="e">
        <f>P771-Q771-VLOOKUP(C771, Вчера_КовиВак!C:BG, 14, FALSE)</f>
        <v>#N/A</v>
      </c>
      <c r="AL771" s="53" t="e">
        <f>R771-S771-VLOOKUP(C771, Вчера_КовиВак!C:BG, 16, FALSE)</f>
        <v>#N/A</v>
      </c>
      <c r="AM771" s="53" t="e">
        <f>T771-U771-VLOOKUP(C771, Вчера_КовиВак!C:BG, 18, FALSE)</f>
        <v>#N/A</v>
      </c>
      <c r="AN771" s="53" t="e">
        <f>V771-W771-VLOOKUP(C771, Вчера_КовиВак!C:BG, 20, FALSE)</f>
        <v>#N/A</v>
      </c>
      <c r="AO771" s="53" t="e">
        <f>X771-Y771-VLOOKUP(C771, Вчера_КовиВак!C:BG, 22, FALSE)</f>
        <v>#N/A</v>
      </c>
      <c r="AP771" s="53" t="e">
        <f>VLOOKUP(C771, Вчера_КовиВак!C:BG, 24, FALSE)+E771*2-U771-W771-Y771-Z771</f>
        <v>#N/A</v>
      </c>
    </row>
    <row r="772" spans="1:42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IF(ISNA(VLOOKUP(C772,Вчера_КовиВак!C:C, 1, FALSE)),"ошибка",0)</f>
        <v>ошибка</v>
      </c>
      <c r="AD772" s="55"/>
      <c r="AE772" s="53" t="e">
        <f>D772-E772-VLOOKUP(C772, Вчера_КовиВак!C:BG, 2, FALSE)</f>
        <v>#N/A</v>
      </c>
      <c r="AF772" s="53" t="e">
        <f>F772-G772-VLOOKUP(C772, Вчера_КовиВак!C:BG, 4, FALSE)</f>
        <v>#N/A</v>
      </c>
      <c r="AG772" s="53" t="e">
        <f>H772-I772-VLOOKUP(C772, Вчера_КовиВак!C:BG, 6, FALSE)</f>
        <v>#N/A</v>
      </c>
      <c r="AH772" s="53" t="e">
        <f>J772-K772-VLOOKUP(C772, Вчера_КовиВак!C:BG, 8, FALSE)</f>
        <v>#N/A</v>
      </c>
      <c r="AI772" s="53" t="e">
        <f>L772-M772-VLOOKUP(C772, Вчера_КовиВак!C:BG, 10, FALSE)</f>
        <v>#N/A</v>
      </c>
      <c r="AJ772" s="53" t="e">
        <f>N772-O772-VLOOKUP(C772, Вчера_КовиВак!C:BG, 12, FALSE)</f>
        <v>#N/A</v>
      </c>
      <c r="AK772" s="53" t="e">
        <f>P772-Q772-VLOOKUP(C772, Вчера_КовиВак!C:BG, 14, FALSE)</f>
        <v>#N/A</v>
      </c>
      <c r="AL772" s="53" t="e">
        <f>R772-S772-VLOOKUP(C772, Вчера_КовиВак!C:BG, 16, FALSE)</f>
        <v>#N/A</v>
      </c>
      <c r="AM772" s="53" t="e">
        <f>T772-U772-VLOOKUP(C772, Вчера_КовиВак!C:BG, 18, FALSE)</f>
        <v>#N/A</v>
      </c>
      <c r="AN772" s="53" t="e">
        <f>V772-W772-VLOOKUP(C772, Вчера_КовиВак!C:BG, 20, FALSE)</f>
        <v>#N/A</v>
      </c>
      <c r="AO772" s="53" t="e">
        <f>X772-Y772-VLOOKUP(C772, Вчера_КовиВак!C:BG, 22, FALSE)</f>
        <v>#N/A</v>
      </c>
      <c r="AP772" s="53" t="e">
        <f>VLOOKUP(C772, Вчера_КовиВак!C:BG, 24, FALSE)+E772*2-U772-W772-Y772-Z772</f>
        <v>#N/A</v>
      </c>
    </row>
    <row r="773" spans="1:42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IF(ISNA(VLOOKUP(C773,Вчера_КовиВак!C:C, 1, FALSE)),"ошибка",0)</f>
        <v>ошибка</v>
      </c>
      <c r="AD773" s="55"/>
      <c r="AE773" s="53" t="e">
        <f>D773-E773-VLOOKUP(C773, Вчера_КовиВак!C:BG, 2, FALSE)</f>
        <v>#N/A</v>
      </c>
      <c r="AF773" s="53" t="e">
        <f>F773-G773-VLOOKUP(C773, Вчера_КовиВак!C:BG, 4, FALSE)</f>
        <v>#N/A</v>
      </c>
      <c r="AG773" s="53" t="e">
        <f>H773-I773-VLOOKUP(C773, Вчера_КовиВак!C:BG, 6, FALSE)</f>
        <v>#N/A</v>
      </c>
      <c r="AH773" s="53" t="e">
        <f>J773-K773-VLOOKUP(C773, Вчера_КовиВак!C:BG, 8, FALSE)</f>
        <v>#N/A</v>
      </c>
      <c r="AI773" s="53" t="e">
        <f>L773-M773-VLOOKUP(C773, Вчера_КовиВак!C:BG, 10, FALSE)</f>
        <v>#N/A</v>
      </c>
      <c r="AJ773" s="53" t="e">
        <f>N773-O773-VLOOKUP(C773, Вчера_КовиВак!C:BG, 12, FALSE)</f>
        <v>#N/A</v>
      </c>
      <c r="AK773" s="53" t="e">
        <f>P773-Q773-VLOOKUP(C773, Вчера_КовиВак!C:BG, 14, FALSE)</f>
        <v>#N/A</v>
      </c>
      <c r="AL773" s="53" t="e">
        <f>R773-S773-VLOOKUP(C773, Вчера_КовиВак!C:BG, 16, FALSE)</f>
        <v>#N/A</v>
      </c>
      <c r="AM773" s="53" t="e">
        <f>T773-U773-VLOOKUP(C773, Вчера_КовиВак!C:BG, 18, FALSE)</f>
        <v>#N/A</v>
      </c>
      <c r="AN773" s="53" t="e">
        <f>V773-W773-VLOOKUP(C773, Вчера_КовиВак!C:BG, 20, FALSE)</f>
        <v>#N/A</v>
      </c>
      <c r="AO773" s="53" t="e">
        <f>X773-Y773-VLOOKUP(C773, Вчера_КовиВак!C:BG, 22, FALSE)</f>
        <v>#N/A</v>
      </c>
      <c r="AP773" s="53" t="e">
        <f>VLOOKUP(C773, Вчера_КовиВак!C:BG, 24, FALSE)+E773*2-U773-W773-Y773-Z773</f>
        <v>#N/A</v>
      </c>
    </row>
    <row r="774" spans="1:42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IF(ISNA(VLOOKUP(C774,Вчера_КовиВак!C:C, 1, FALSE)),"ошибка",0)</f>
        <v>ошибка</v>
      </c>
      <c r="AD774" s="55"/>
      <c r="AE774" s="53" t="e">
        <f>D774-E774-VLOOKUP(C774, Вчера_КовиВак!C:BG, 2, FALSE)</f>
        <v>#N/A</v>
      </c>
      <c r="AF774" s="53" t="e">
        <f>F774-G774-VLOOKUP(C774, Вчера_КовиВак!C:BG, 4, FALSE)</f>
        <v>#N/A</v>
      </c>
      <c r="AG774" s="53" t="e">
        <f>H774-I774-VLOOKUP(C774, Вчера_КовиВак!C:BG, 6, FALSE)</f>
        <v>#N/A</v>
      </c>
      <c r="AH774" s="53" t="e">
        <f>J774-K774-VLOOKUP(C774, Вчера_КовиВак!C:BG, 8, FALSE)</f>
        <v>#N/A</v>
      </c>
      <c r="AI774" s="53" t="e">
        <f>L774-M774-VLOOKUP(C774, Вчера_КовиВак!C:BG, 10, FALSE)</f>
        <v>#N/A</v>
      </c>
      <c r="AJ774" s="53" t="e">
        <f>N774-O774-VLOOKUP(C774, Вчера_КовиВак!C:BG, 12, FALSE)</f>
        <v>#N/A</v>
      </c>
      <c r="AK774" s="53" t="e">
        <f>P774-Q774-VLOOKUP(C774, Вчера_КовиВак!C:BG, 14, FALSE)</f>
        <v>#N/A</v>
      </c>
      <c r="AL774" s="53" t="e">
        <f>R774-S774-VLOOKUP(C774, Вчера_КовиВак!C:BG, 16, FALSE)</f>
        <v>#N/A</v>
      </c>
      <c r="AM774" s="53" t="e">
        <f>T774-U774-VLOOKUP(C774, Вчера_КовиВак!C:BG, 18, FALSE)</f>
        <v>#N/A</v>
      </c>
      <c r="AN774" s="53" t="e">
        <f>V774-W774-VLOOKUP(C774, Вчера_КовиВак!C:BG, 20, FALSE)</f>
        <v>#N/A</v>
      </c>
      <c r="AO774" s="53" t="e">
        <f>X774-Y774-VLOOKUP(C774, Вчера_КовиВак!C:BG, 22, FALSE)</f>
        <v>#N/A</v>
      </c>
      <c r="AP774" s="53" t="e">
        <f>VLOOKUP(C774, Вчера_КовиВак!C:BG, 24, FALSE)+E774*2-U774-W774-Y774-Z774</f>
        <v>#N/A</v>
      </c>
    </row>
    <row r="775" spans="1:42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IF(ISNA(VLOOKUP(C775,Вчера_КовиВак!C:C, 1, FALSE)),"ошибка",0)</f>
        <v>ошибка</v>
      </c>
      <c r="AD775" s="55"/>
      <c r="AE775" s="53" t="e">
        <f>D775-E775-VLOOKUP(C775, Вчера_КовиВак!C:BG, 2, FALSE)</f>
        <v>#N/A</v>
      </c>
      <c r="AF775" s="53" t="e">
        <f>F775-G775-VLOOKUP(C775, Вчера_КовиВак!C:BG, 4, FALSE)</f>
        <v>#N/A</v>
      </c>
      <c r="AG775" s="53" t="e">
        <f>H775-I775-VLOOKUP(C775, Вчера_КовиВак!C:BG, 6, FALSE)</f>
        <v>#N/A</v>
      </c>
      <c r="AH775" s="53" t="e">
        <f>J775-K775-VLOOKUP(C775, Вчера_КовиВак!C:BG, 8, FALSE)</f>
        <v>#N/A</v>
      </c>
      <c r="AI775" s="53" t="e">
        <f>L775-M775-VLOOKUP(C775, Вчера_КовиВак!C:BG, 10, FALSE)</f>
        <v>#N/A</v>
      </c>
      <c r="AJ775" s="53" t="e">
        <f>N775-O775-VLOOKUP(C775, Вчера_КовиВак!C:BG, 12, FALSE)</f>
        <v>#N/A</v>
      </c>
      <c r="AK775" s="53" t="e">
        <f>P775-Q775-VLOOKUP(C775, Вчера_КовиВак!C:BG, 14, FALSE)</f>
        <v>#N/A</v>
      </c>
      <c r="AL775" s="53" t="e">
        <f>R775-S775-VLOOKUP(C775, Вчера_КовиВак!C:BG, 16, FALSE)</f>
        <v>#N/A</v>
      </c>
      <c r="AM775" s="53" t="e">
        <f>T775-U775-VLOOKUP(C775, Вчера_КовиВак!C:BG, 18, FALSE)</f>
        <v>#N/A</v>
      </c>
      <c r="AN775" s="53" t="e">
        <f>V775-W775-VLOOKUP(C775, Вчера_КовиВак!C:BG, 20, FALSE)</f>
        <v>#N/A</v>
      </c>
      <c r="AO775" s="53" t="e">
        <f>X775-Y775-VLOOKUP(C775, Вчера_КовиВак!C:BG, 22, FALSE)</f>
        <v>#N/A</v>
      </c>
      <c r="AP775" s="53" t="e">
        <f>VLOOKUP(C775, Вчера_КовиВак!C:BG, 24, FALSE)+E775*2-U775-W775-Y775-Z775</f>
        <v>#N/A</v>
      </c>
    </row>
    <row r="776" spans="1:42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IF(ISNA(VLOOKUP(C776,Вчера_КовиВак!C:C, 1, FALSE)),"ошибка",0)</f>
        <v>ошибка</v>
      </c>
      <c r="AD776" s="55"/>
      <c r="AE776" s="53" t="e">
        <f>D776-E776-VLOOKUP(C776, Вчера_КовиВак!C:BG, 2, FALSE)</f>
        <v>#N/A</v>
      </c>
      <c r="AF776" s="53" t="e">
        <f>F776-G776-VLOOKUP(C776, Вчера_КовиВак!C:BG, 4, FALSE)</f>
        <v>#N/A</v>
      </c>
      <c r="AG776" s="53" t="e">
        <f>H776-I776-VLOOKUP(C776, Вчера_КовиВак!C:BG, 6, FALSE)</f>
        <v>#N/A</v>
      </c>
      <c r="AH776" s="53" t="e">
        <f>J776-K776-VLOOKUP(C776, Вчера_КовиВак!C:BG, 8, FALSE)</f>
        <v>#N/A</v>
      </c>
      <c r="AI776" s="53" t="e">
        <f>L776-M776-VLOOKUP(C776, Вчера_КовиВак!C:BG, 10, FALSE)</f>
        <v>#N/A</v>
      </c>
      <c r="AJ776" s="53" t="e">
        <f>N776-O776-VLOOKUP(C776, Вчера_КовиВак!C:BG, 12, FALSE)</f>
        <v>#N/A</v>
      </c>
      <c r="AK776" s="53" t="e">
        <f>P776-Q776-VLOOKUP(C776, Вчера_КовиВак!C:BG, 14, FALSE)</f>
        <v>#N/A</v>
      </c>
      <c r="AL776" s="53" t="e">
        <f>R776-S776-VLOOKUP(C776, Вчера_КовиВак!C:BG, 16, FALSE)</f>
        <v>#N/A</v>
      </c>
      <c r="AM776" s="53" t="e">
        <f>T776-U776-VLOOKUP(C776, Вчера_КовиВак!C:BG, 18, FALSE)</f>
        <v>#N/A</v>
      </c>
      <c r="AN776" s="53" t="e">
        <f>V776-W776-VLOOKUP(C776, Вчера_КовиВак!C:BG, 20, FALSE)</f>
        <v>#N/A</v>
      </c>
      <c r="AO776" s="53" t="e">
        <f>X776-Y776-VLOOKUP(C776, Вчера_КовиВак!C:BG, 22, FALSE)</f>
        <v>#N/A</v>
      </c>
      <c r="AP776" s="53" t="e">
        <f>VLOOKUP(C776, Вчера_КовиВак!C:BG, 24, FALSE)+E776*2-U776-W776-Y776-Z776</f>
        <v>#N/A</v>
      </c>
    </row>
    <row r="777" spans="1:42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IF(ISNA(VLOOKUP(C777,Вчера_КовиВак!C:C, 1, FALSE)),"ошибка",0)</f>
        <v>ошибка</v>
      </c>
      <c r="AD777" s="55"/>
      <c r="AE777" s="53" t="e">
        <f>D777-E777-VLOOKUP(C777, Вчера_КовиВак!C:BG, 2, FALSE)</f>
        <v>#N/A</v>
      </c>
      <c r="AF777" s="53" t="e">
        <f>F777-G777-VLOOKUP(C777, Вчера_КовиВак!C:BG, 4, FALSE)</f>
        <v>#N/A</v>
      </c>
      <c r="AG777" s="53" t="e">
        <f>H777-I777-VLOOKUP(C777, Вчера_КовиВак!C:BG, 6, FALSE)</f>
        <v>#N/A</v>
      </c>
      <c r="AH777" s="53" t="e">
        <f>J777-K777-VLOOKUP(C777, Вчера_КовиВак!C:BG, 8, FALSE)</f>
        <v>#N/A</v>
      </c>
      <c r="AI777" s="53" t="e">
        <f>L777-M777-VLOOKUP(C777, Вчера_КовиВак!C:BG, 10, FALSE)</f>
        <v>#N/A</v>
      </c>
      <c r="AJ777" s="53" t="e">
        <f>N777-O777-VLOOKUP(C777, Вчера_КовиВак!C:BG, 12, FALSE)</f>
        <v>#N/A</v>
      </c>
      <c r="AK777" s="53" t="e">
        <f>P777-Q777-VLOOKUP(C777, Вчера_КовиВак!C:BG, 14, FALSE)</f>
        <v>#N/A</v>
      </c>
      <c r="AL777" s="53" t="e">
        <f>R777-S777-VLOOKUP(C777, Вчера_КовиВак!C:BG, 16, FALSE)</f>
        <v>#N/A</v>
      </c>
      <c r="AM777" s="53" t="e">
        <f>T777-U777-VLOOKUP(C777, Вчера_КовиВак!C:BG, 18, FALSE)</f>
        <v>#N/A</v>
      </c>
      <c r="AN777" s="53" t="e">
        <f>V777-W777-VLOOKUP(C777, Вчера_КовиВак!C:BG, 20, FALSE)</f>
        <v>#N/A</v>
      </c>
      <c r="AO777" s="53" t="e">
        <f>X777-Y777-VLOOKUP(C777, Вчера_КовиВак!C:BG, 22, FALSE)</f>
        <v>#N/A</v>
      </c>
      <c r="AP777" s="53" t="e">
        <f>VLOOKUP(C777, Вчера_КовиВак!C:BG, 24, FALSE)+E777*2-U777-W777-Y777-Z777</f>
        <v>#N/A</v>
      </c>
    </row>
    <row r="778" spans="1:42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IF(ISNA(VLOOKUP(C778,Вчера_КовиВак!C:C, 1, FALSE)),"ошибка",0)</f>
        <v>ошибка</v>
      </c>
      <c r="AD778" s="55"/>
      <c r="AE778" s="53" t="e">
        <f>D778-E778-VLOOKUP(C778, Вчера_КовиВак!C:BG, 2, FALSE)</f>
        <v>#N/A</v>
      </c>
      <c r="AF778" s="53" t="e">
        <f>F778-G778-VLOOKUP(C778, Вчера_КовиВак!C:BG, 4, FALSE)</f>
        <v>#N/A</v>
      </c>
      <c r="AG778" s="53" t="e">
        <f>H778-I778-VLOOKUP(C778, Вчера_КовиВак!C:BG, 6, FALSE)</f>
        <v>#N/A</v>
      </c>
      <c r="AH778" s="53" t="e">
        <f>J778-K778-VLOOKUP(C778, Вчера_КовиВак!C:BG, 8, FALSE)</f>
        <v>#N/A</v>
      </c>
      <c r="AI778" s="53" t="e">
        <f>L778-M778-VLOOKUP(C778, Вчера_КовиВак!C:BG, 10, FALSE)</f>
        <v>#N/A</v>
      </c>
      <c r="AJ778" s="53" t="e">
        <f>N778-O778-VLOOKUP(C778, Вчера_КовиВак!C:BG, 12, FALSE)</f>
        <v>#N/A</v>
      </c>
      <c r="AK778" s="53" t="e">
        <f>P778-Q778-VLOOKUP(C778, Вчера_КовиВак!C:BG, 14, FALSE)</f>
        <v>#N/A</v>
      </c>
      <c r="AL778" s="53" t="e">
        <f>R778-S778-VLOOKUP(C778, Вчера_КовиВак!C:BG, 16, FALSE)</f>
        <v>#N/A</v>
      </c>
      <c r="AM778" s="53" t="e">
        <f>T778-U778-VLOOKUP(C778, Вчера_КовиВак!C:BG, 18, FALSE)</f>
        <v>#N/A</v>
      </c>
      <c r="AN778" s="53" t="e">
        <f>V778-W778-VLOOKUP(C778, Вчера_КовиВак!C:BG, 20, FALSE)</f>
        <v>#N/A</v>
      </c>
      <c r="AO778" s="53" t="e">
        <f>X778-Y778-VLOOKUP(C778, Вчера_КовиВак!C:BG, 22, FALSE)</f>
        <v>#N/A</v>
      </c>
      <c r="AP778" s="53" t="e">
        <f>VLOOKUP(C778, Вчера_КовиВак!C:BG, 24, FALSE)+E778*2-U778-W778-Y778-Z778</f>
        <v>#N/A</v>
      </c>
    </row>
    <row r="779" spans="1:42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IF(ISNA(VLOOKUP(C779,Вчера_КовиВак!C:C, 1, FALSE)),"ошибка",0)</f>
        <v>ошибка</v>
      </c>
      <c r="AD779" s="55"/>
      <c r="AE779" s="53" t="e">
        <f>D779-E779-VLOOKUP(C779, Вчера_КовиВак!C:BG, 2, FALSE)</f>
        <v>#N/A</v>
      </c>
      <c r="AF779" s="53" t="e">
        <f>F779-G779-VLOOKUP(C779, Вчера_КовиВак!C:BG, 4, FALSE)</f>
        <v>#N/A</v>
      </c>
      <c r="AG779" s="53" t="e">
        <f>H779-I779-VLOOKUP(C779, Вчера_КовиВак!C:BG, 6, FALSE)</f>
        <v>#N/A</v>
      </c>
      <c r="AH779" s="53" t="e">
        <f>J779-K779-VLOOKUP(C779, Вчера_КовиВак!C:BG, 8, FALSE)</f>
        <v>#N/A</v>
      </c>
      <c r="AI779" s="53" t="e">
        <f>L779-M779-VLOOKUP(C779, Вчера_КовиВак!C:BG, 10, FALSE)</f>
        <v>#N/A</v>
      </c>
      <c r="AJ779" s="53" t="e">
        <f>N779-O779-VLOOKUP(C779, Вчера_КовиВак!C:BG, 12, FALSE)</f>
        <v>#N/A</v>
      </c>
      <c r="AK779" s="53" t="e">
        <f>P779-Q779-VLOOKUP(C779, Вчера_КовиВак!C:BG, 14, FALSE)</f>
        <v>#N/A</v>
      </c>
      <c r="AL779" s="53" t="e">
        <f>R779-S779-VLOOKUP(C779, Вчера_КовиВак!C:BG, 16, FALSE)</f>
        <v>#N/A</v>
      </c>
      <c r="AM779" s="53" t="e">
        <f>T779-U779-VLOOKUP(C779, Вчера_КовиВак!C:BG, 18, FALSE)</f>
        <v>#N/A</v>
      </c>
      <c r="AN779" s="53" t="e">
        <f>V779-W779-VLOOKUP(C779, Вчера_КовиВак!C:BG, 20, FALSE)</f>
        <v>#N/A</v>
      </c>
      <c r="AO779" s="53" t="e">
        <f>X779-Y779-VLOOKUP(C779, Вчера_КовиВак!C:BG, 22, FALSE)</f>
        <v>#N/A</v>
      </c>
      <c r="AP779" s="53" t="e">
        <f>VLOOKUP(C779, Вчера_КовиВак!C:BG, 24, FALSE)+E779*2-U779-W779-Y779-Z779</f>
        <v>#N/A</v>
      </c>
    </row>
    <row r="780" spans="1:42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IF(ISNA(VLOOKUP(C780,Вчера_КовиВак!C:C, 1, FALSE)),"ошибка",0)</f>
        <v>ошибка</v>
      </c>
      <c r="AD780" s="55"/>
      <c r="AE780" s="53" t="e">
        <f>D780-E780-VLOOKUP(C780, Вчера_КовиВак!C:BG, 2, FALSE)</f>
        <v>#N/A</v>
      </c>
      <c r="AF780" s="53" t="e">
        <f>F780-G780-VLOOKUP(C780, Вчера_КовиВак!C:BG, 4, FALSE)</f>
        <v>#N/A</v>
      </c>
      <c r="AG780" s="53" t="e">
        <f>H780-I780-VLOOKUP(C780, Вчера_КовиВак!C:BG, 6, FALSE)</f>
        <v>#N/A</v>
      </c>
      <c r="AH780" s="53" t="e">
        <f>J780-K780-VLOOKUP(C780, Вчера_КовиВак!C:BG, 8, FALSE)</f>
        <v>#N/A</v>
      </c>
      <c r="AI780" s="53" t="e">
        <f>L780-M780-VLOOKUP(C780, Вчера_КовиВак!C:BG, 10, FALSE)</f>
        <v>#N/A</v>
      </c>
      <c r="AJ780" s="53" t="e">
        <f>N780-O780-VLOOKUP(C780, Вчера_КовиВак!C:BG, 12, FALSE)</f>
        <v>#N/A</v>
      </c>
      <c r="AK780" s="53" t="e">
        <f>P780-Q780-VLOOKUP(C780, Вчера_КовиВак!C:BG, 14, FALSE)</f>
        <v>#N/A</v>
      </c>
      <c r="AL780" s="53" t="e">
        <f>R780-S780-VLOOKUP(C780, Вчера_КовиВак!C:BG, 16, FALSE)</f>
        <v>#N/A</v>
      </c>
      <c r="AM780" s="53" t="e">
        <f>T780-U780-VLOOKUP(C780, Вчера_КовиВак!C:BG, 18, FALSE)</f>
        <v>#N/A</v>
      </c>
      <c r="AN780" s="53" t="e">
        <f>V780-W780-VLOOKUP(C780, Вчера_КовиВак!C:BG, 20, FALSE)</f>
        <v>#N/A</v>
      </c>
      <c r="AO780" s="53" t="e">
        <f>X780-Y780-VLOOKUP(C780, Вчера_КовиВак!C:BG, 22, FALSE)</f>
        <v>#N/A</v>
      </c>
      <c r="AP780" s="53" t="e">
        <f>VLOOKUP(C780, Вчера_КовиВак!C:BG, 24, FALSE)+E780*2-U780-W780-Y780-Z780</f>
        <v>#N/A</v>
      </c>
    </row>
    <row r="781" spans="1:42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IF(ISNA(VLOOKUP(C781,Вчера_КовиВак!C:C, 1, FALSE)),"ошибка",0)</f>
        <v>ошибка</v>
      </c>
      <c r="AD781" s="55"/>
      <c r="AE781" s="53" t="e">
        <f>D781-E781-VLOOKUP(C781, Вчера_КовиВак!C:BG, 2, FALSE)</f>
        <v>#N/A</v>
      </c>
      <c r="AF781" s="53" t="e">
        <f>F781-G781-VLOOKUP(C781, Вчера_КовиВак!C:BG, 4, FALSE)</f>
        <v>#N/A</v>
      </c>
      <c r="AG781" s="53" t="e">
        <f>H781-I781-VLOOKUP(C781, Вчера_КовиВак!C:BG, 6, FALSE)</f>
        <v>#N/A</v>
      </c>
      <c r="AH781" s="53" t="e">
        <f>J781-K781-VLOOKUP(C781, Вчера_КовиВак!C:BG, 8, FALSE)</f>
        <v>#N/A</v>
      </c>
      <c r="AI781" s="53" t="e">
        <f>L781-M781-VLOOKUP(C781, Вчера_КовиВак!C:BG, 10, FALSE)</f>
        <v>#N/A</v>
      </c>
      <c r="AJ781" s="53" t="e">
        <f>N781-O781-VLOOKUP(C781, Вчера_КовиВак!C:BG, 12, FALSE)</f>
        <v>#N/A</v>
      </c>
      <c r="AK781" s="53" t="e">
        <f>P781-Q781-VLOOKUP(C781, Вчера_КовиВак!C:BG, 14, FALSE)</f>
        <v>#N/A</v>
      </c>
      <c r="AL781" s="53" t="e">
        <f>R781-S781-VLOOKUP(C781, Вчера_КовиВак!C:BG, 16, FALSE)</f>
        <v>#N/A</v>
      </c>
      <c r="AM781" s="53" t="e">
        <f>T781-U781-VLOOKUP(C781, Вчера_КовиВак!C:BG, 18, FALSE)</f>
        <v>#N/A</v>
      </c>
      <c r="AN781" s="53" t="e">
        <f>V781-W781-VLOOKUP(C781, Вчера_КовиВак!C:BG, 20, FALSE)</f>
        <v>#N/A</v>
      </c>
      <c r="AO781" s="53" t="e">
        <f>X781-Y781-VLOOKUP(C781, Вчера_КовиВак!C:BG, 22, FALSE)</f>
        <v>#N/A</v>
      </c>
      <c r="AP781" s="53" t="e">
        <f>VLOOKUP(C781, Вчера_КовиВак!C:BG, 24, FALSE)+E781*2-U781-W781-Y781-Z781</f>
        <v>#N/A</v>
      </c>
    </row>
    <row r="782" spans="1:42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IF(ISNA(VLOOKUP(C782,Вчера_КовиВак!C:C, 1, FALSE)),"ошибка",0)</f>
        <v>ошибка</v>
      </c>
      <c r="AD782" s="55"/>
      <c r="AE782" s="53" t="e">
        <f>D782-E782-VLOOKUP(C782, Вчера_КовиВак!C:BG, 2, FALSE)</f>
        <v>#N/A</v>
      </c>
      <c r="AF782" s="53" t="e">
        <f>F782-G782-VLOOKUP(C782, Вчера_КовиВак!C:BG, 4, FALSE)</f>
        <v>#N/A</v>
      </c>
      <c r="AG782" s="53" t="e">
        <f>H782-I782-VLOOKUP(C782, Вчера_КовиВак!C:BG, 6, FALSE)</f>
        <v>#N/A</v>
      </c>
      <c r="AH782" s="53" t="e">
        <f>J782-K782-VLOOKUP(C782, Вчера_КовиВак!C:BG, 8, FALSE)</f>
        <v>#N/A</v>
      </c>
      <c r="AI782" s="53" t="e">
        <f>L782-M782-VLOOKUP(C782, Вчера_КовиВак!C:BG, 10, FALSE)</f>
        <v>#N/A</v>
      </c>
      <c r="AJ782" s="53" t="e">
        <f>N782-O782-VLOOKUP(C782, Вчера_КовиВак!C:BG, 12, FALSE)</f>
        <v>#N/A</v>
      </c>
      <c r="AK782" s="53" t="e">
        <f>P782-Q782-VLOOKUP(C782, Вчера_КовиВак!C:BG, 14, FALSE)</f>
        <v>#N/A</v>
      </c>
      <c r="AL782" s="53" t="e">
        <f>R782-S782-VLOOKUP(C782, Вчера_КовиВак!C:BG, 16, FALSE)</f>
        <v>#N/A</v>
      </c>
      <c r="AM782" s="53" t="e">
        <f>T782-U782-VLOOKUP(C782, Вчера_КовиВак!C:BG, 18, FALSE)</f>
        <v>#N/A</v>
      </c>
      <c r="AN782" s="53" t="e">
        <f>V782-W782-VLOOKUP(C782, Вчера_КовиВак!C:BG, 20, FALSE)</f>
        <v>#N/A</v>
      </c>
      <c r="AO782" s="53" t="e">
        <f>X782-Y782-VLOOKUP(C782, Вчера_КовиВак!C:BG, 22, FALSE)</f>
        <v>#N/A</v>
      </c>
      <c r="AP782" s="53" t="e">
        <f>VLOOKUP(C782, Вчера_КовиВак!C:BG, 24, FALSE)+E782*2-U782-W782-Y782-Z782</f>
        <v>#N/A</v>
      </c>
    </row>
    <row r="783" spans="1:42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IF(ISNA(VLOOKUP(C783,Вчера_КовиВак!C:C, 1, FALSE)),"ошибка",0)</f>
        <v>ошибка</v>
      </c>
      <c r="AD783" s="55"/>
      <c r="AE783" s="53" t="e">
        <f>D783-E783-VLOOKUP(C783, Вчера_КовиВак!C:BG, 2, FALSE)</f>
        <v>#N/A</v>
      </c>
      <c r="AF783" s="53" t="e">
        <f>F783-G783-VLOOKUP(C783, Вчера_КовиВак!C:BG, 4, FALSE)</f>
        <v>#N/A</v>
      </c>
      <c r="AG783" s="53" t="e">
        <f>H783-I783-VLOOKUP(C783, Вчера_КовиВак!C:BG, 6, FALSE)</f>
        <v>#N/A</v>
      </c>
      <c r="AH783" s="53" t="e">
        <f>J783-K783-VLOOKUP(C783, Вчера_КовиВак!C:BG, 8, FALSE)</f>
        <v>#N/A</v>
      </c>
      <c r="AI783" s="53" t="e">
        <f>L783-M783-VLOOKUP(C783, Вчера_КовиВак!C:BG, 10, FALSE)</f>
        <v>#N/A</v>
      </c>
      <c r="AJ783" s="53" t="e">
        <f>N783-O783-VLOOKUP(C783, Вчера_КовиВак!C:BG, 12, FALSE)</f>
        <v>#N/A</v>
      </c>
      <c r="AK783" s="53" t="e">
        <f>P783-Q783-VLOOKUP(C783, Вчера_КовиВак!C:BG, 14, FALSE)</f>
        <v>#N/A</v>
      </c>
      <c r="AL783" s="53" t="e">
        <f>R783-S783-VLOOKUP(C783, Вчера_КовиВак!C:BG, 16, FALSE)</f>
        <v>#N/A</v>
      </c>
      <c r="AM783" s="53" t="e">
        <f>T783-U783-VLOOKUP(C783, Вчера_КовиВак!C:BG, 18, FALSE)</f>
        <v>#N/A</v>
      </c>
      <c r="AN783" s="53" t="e">
        <f>V783-W783-VLOOKUP(C783, Вчера_КовиВак!C:BG, 20, FALSE)</f>
        <v>#N/A</v>
      </c>
      <c r="AO783" s="53" t="e">
        <f>X783-Y783-VLOOKUP(C783, Вчера_КовиВак!C:BG, 22, FALSE)</f>
        <v>#N/A</v>
      </c>
      <c r="AP783" s="53" t="e">
        <f>VLOOKUP(C783, Вчера_КовиВак!C:BG, 24, FALSE)+E783*2-U783-W783-Y783-Z783</f>
        <v>#N/A</v>
      </c>
    </row>
    <row r="784" spans="1:42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IF(ISNA(VLOOKUP(C784,Вчера_КовиВак!C:C, 1, FALSE)),"ошибка",0)</f>
        <v>ошибка</v>
      </c>
      <c r="AD784" s="55"/>
      <c r="AE784" s="53" t="e">
        <f>D784-E784-VLOOKUP(C784, Вчера_КовиВак!C:BG, 2, FALSE)</f>
        <v>#N/A</v>
      </c>
      <c r="AF784" s="53" t="e">
        <f>F784-G784-VLOOKUP(C784, Вчера_КовиВак!C:BG, 4, FALSE)</f>
        <v>#N/A</v>
      </c>
      <c r="AG784" s="53" t="e">
        <f>H784-I784-VLOOKUP(C784, Вчера_КовиВак!C:BG, 6, FALSE)</f>
        <v>#N/A</v>
      </c>
      <c r="AH784" s="53" t="e">
        <f>J784-K784-VLOOKUP(C784, Вчера_КовиВак!C:BG, 8, FALSE)</f>
        <v>#N/A</v>
      </c>
      <c r="AI784" s="53" t="e">
        <f>L784-M784-VLOOKUP(C784, Вчера_КовиВак!C:BG, 10, FALSE)</f>
        <v>#N/A</v>
      </c>
      <c r="AJ784" s="53" t="e">
        <f>N784-O784-VLOOKUP(C784, Вчера_КовиВак!C:BG, 12, FALSE)</f>
        <v>#N/A</v>
      </c>
      <c r="AK784" s="53" t="e">
        <f>P784-Q784-VLOOKUP(C784, Вчера_КовиВак!C:BG, 14, FALSE)</f>
        <v>#N/A</v>
      </c>
      <c r="AL784" s="53" t="e">
        <f>R784-S784-VLOOKUP(C784, Вчера_КовиВак!C:BG, 16, FALSE)</f>
        <v>#N/A</v>
      </c>
      <c r="AM784" s="53" t="e">
        <f>T784-U784-VLOOKUP(C784, Вчера_КовиВак!C:BG, 18, FALSE)</f>
        <v>#N/A</v>
      </c>
      <c r="AN784" s="53" t="e">
        <f>V784-W784-VLOOKUP(C784, Вчера_КовиВак!C:BG, 20, FALSE)</f>
        <v>#N/A</v>
      </c>
      <c r="AO784" s="53" t="e">
        <f>X784-Y784-VLOOKUP(C784, Вчера_КовиВак!C:BG, 22, FALSE)</f>
        <v>#N/A</v>
      </c>
      <c r="AP784" s="53" t="e">
        <f>VLOOKUP(C784, Вчера_КовиВак!C:BG, 24, FALSE)+E784*2-U784-W784-Y784-Z784</f>
        <v>#N/A</v>
      </c>
    </row>
    <row r="785" spans="1:42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IF(ISNA(VLOOKUP(C785,Вчера_КовиВак!C:C, 1, FALSE)),"ошибка",0)</f>
        <v>ошибка</v>
      </c>
      <c r="AD785" s="55"/>
      <c r="AE785" s="53" t="e">
        <f>D785-E785-VLOOKUP(C785, Вчера_КовиВак!C:BG, 2, FALSE)</f>
        <v>#N/A</v>
      </c>
      <c r="AF785" s="53" t="e">
        <f>F785-G785-VLOOKUP(C785, Вчера_КовиВак!C:BG, 4, FALSE)</f>
        <v>#N/A</v>
      </c>
      <c r="AG785" s="53" t="e">
        <f>H785-I785-VLOOKUP(C785, Вчера_КовиВак!C:BG, 6, FALSE)</f>
        <v>#N/A</v>
      </c>
      <c r="AH785" s="53" t="e">
        <f>J785-K785-VLOOKUP(C785, Вчера_КовиВак!C:BG, 8, FALSE)</f>
        <v>#N/A</v>
      </c>
      <c r="AI785" s="53" t="e">
        <f>L785-M785-VLOOKUP(C785, Вчера_КовиВак!C:BG, 10, FALSE)</f>
        <v>#N/A</v>
      </c>
      <c r="AJ785" s="53" t="e">
        <f>N785-O785-VLOOKUP(C785, Вчера_КовиВак!C:BG, 12, FALSE)</f>
        <v>#N/A</v>
      </c>
      <c r="AK785" s="53" t="e">
        <f>P785-Q785-VLOOKUP(C785, Вчера_КовиВак!C:BG, 14, FALSE)</f>
        <v>#N/A</v>
      </c>
      <c r="AL785" s="53" t="e">
        <f>R785-S785-VLOOKUP(C785, Вчера_КовиВак!C:BG, 16, FALSE)</f>
        <v>#N/A</v>
      </c>
      <c r="AM785" s="53" t="e">
        <f>T785-U785-VLOOKUP(C785, Вчера_КовиВак!C:BG, 18, FALSE)</f>
        <v>#N/A</v>
      </c>
      <c r="AN785" s="53" t="e">
        <f>V785-W785-VLOOKUP(C785, Вчера_КовиВак!C:BG, 20, FALSE)</f>
        <v>#N/A</v>
      </c>
      <c r="AO785" s="53" t="e">
        <f>X785-Y785-VLOOKUP(C785, Вчера_КовиВак!C:BG, 22, FALSE)</f>
        <v>#N/A</v>
      </c>
      <c r="AP785" s="53" t="e">
        <f>VLOOKUP(C785, Вчера_КовиВак!C:BG, 24, FALSE)+E785*2-U785-W785-Y785-Z785</f>
        <v>#N/A</v>
      </c>
    </row>
    <row r="786" spans="1:42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IF(ISNA(VLOOKUP(C786,Вчера_КовиВак!C:C, 1, FALSE)),"ошибка",0)</f>
        <v>ошибка</v>
      </c>
      <c r="AD786" s="55"/>
      <c r="AE786" s="53" t="e">
        <f>D786-E786-VLOOKUP(C786, Вчера_КовиВак!C:BG, 2, FALSE)</f>
        <v>#N/A</v>
      </c>
      <c r="AF786" s="53" t="e">
        <f>F786-G786-VLOOKUP(C786, Вчера_КовиВак!C:BG, 4, FALSE)</f>
        <v>#N/A</v>
      </c>
      <c r="AG786" s="53" t="e">
        <f>H786-I786-VLOOKUP(C786, Вчера_КовиВак!C:BG, 6, FALSE)</f>
        <v>#N/A</v>
      </c>
      <c r="AH786" s="53" t="e">
        <f>J786-K786-VLOOKUP(C786, Вчера_КовиВак!C:BG, 8, FALSE)</f>
        <v>#N/A</v>
      </c>
      <c r="AI786" s="53" t="e">
        <f>L786-M786-VLOOKUP(C786, Вчера_КовиВак!C:BG, 10, FALSE)</f>
        <v>#N/A</v>
      </c>
      <c r="AJ786" s="53" t="e">
        <f>N786-O786-VLOOKUP(C786, Вчера_КовиВак!C:BG, 12, FALSE)</f>
        <v>#N/A</v>
      </c>
      <c r="AK786" s="53" t="e">
        <f>P786-Q786-VLOOKUP(C786, Вчера_КовиВак!C:BG, 14, FALSE)</f>
        <v>#N/A</v>
      </c>
      <c r="AL786" s="53" t="e">
        <f>R786-S786-VLOOKUP(C786, Вчера_КовиВак!C:BG, 16, FALSE)</f>
        <v>#N/A</v>
      </c>
      <c r="AM786" s="53" t="e">
        <f>T786-U786-VLOOKUP(C786, Вчера_КовиВак!C:BG, 18, FALSE)</f>
        <v>#N/A</v>
      </c>
      <c r="AN786" s="53" t="e">
        <f>V786-W786-VLOOKUP(C786, Вчера_КовиВак!C:BG, 20, FALSE)</f>
        <v>#N/A</v>
      </c>
      <c r="AO786" s="53" t="e">
        <f>X786-Y786-VLOOKUP(C786, Вчера_КовиВак!C:BG, 22, FALSE)</f>
        <v>#N/A</v>
      </c>
      <c r="AP786" s="53" t="e">
        <f>VLOOKUP(C786, Вчера_КовиВак!C:BG, 24, FALSE)+E786*2-U786-W786-Y786-Z786</f>
        <v>#N/A</v>
      </c>
    </row>
    <row r="787" spans="1:42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IF(ISNA(VLOOKUP(C787,Вчера_КовиВак!C:C, 1, FALSE)),"ошибка",0)</f>
        <v>ошибка</v>
      </c>
      <c r="AD787" s="55"/>
      <c r="AE787" s="53" t="e">
        <f>D787-E787-VLOOKUP(C787, Вчера_КовиВак!C:BG, 2, FALSE)</f>
        <v>#N/A</v>
      </c>
      <c r="AF787" s="53" t="e">
        <f>F787-G787-VLOOKUP(C787, Вчера_КовиВак!C:BG, 4, FALSE)</f>
        <v>#N/A</v>
      </c>
      <c r="AG787" s="53" t="e">
        <f>H787-I787-VLOOKUP(C787, Вчера_КовиВак!C:BG, 6, FALSE)</f>
        <v>#N/A</v>
      </c>
      <c r="AH787" s="53" t="e">
        <f>J787-K787-VLOOKUP(C787, Вчера_КовиВак!C:BG, 8, FALSE)</f>
        <v>#N/A</v>
      </c>
      <c r="AI787" s="53" t="e">
        <f>L787-M787-VLOOKUP(C787, Вчера_КовиВак!C:BG, 10, FALSE)</f>
        <v>#N/A</v>
      </c>
      <c r="AJ787" s="53" t="e">
        <f>N787-O787-VLOOKUP(C787, Вчера_КовиВак!C:BG, 12, FALSE)</f>
        <v>#N/A</v>
      </c>
      <c r="AK787" s="53" t="e">
        <f>P787-Q787-VLOOKUP(C787, Вчера_КовиВак!C:BG, 14, FALSE)</f>
        <v>#N/A</v>
      </c>
      <c r="AL787" s="53" t="e">
        <f>R787-S787-VLOOKUP(C787, Вчера_КовиВак!C:BG, 16, FALSE)</f>
        <v>#N/A</v>
      </c>
      <c r="AM787" s="53" t="e">
        <f>T787-U787-VLOOKUP(C787, Вчера_КовиВак!C:BG, 18, FALSE)</f>
        <v>#N/A</v>
      </c>
      <c r="AN787" s="53" t="e">
        <f>V787-W787-VLOOKUP(C787, Вчера_КовиВак!C:BG, 20, FALSE)</f>
        <v>#N/A</v>
      </c>
      <c r="AO787" s="53" t="e">
        <f>X787-Y787-VLOOKUP(C787, Вчера_КовиВак!C:BG, 22, FALSE)</f>
        <v>#N/A</v>
      </c>
      <c r="AP787" s="53" t="e">
        <f>VLOOKUP(C787, Вчера_КовиВак!C:BG, 24, FALSE)+E787*2-U787-W787-Y787-Z787</f>
        <v>#N/A</v>
      </c>
    </row>
    <row r="788" spans="1:42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IF(ISNA(VLOOKUP(C788,Вчера_КовиВак!C:C, 1, FALSE)),"ошибка",0)</f>
        <v>ошибка</v>
      </c>
      <c r="AD788" s="55"/>
      <c r="AE788" s="53" t="e">
        <f>D788-E788-VLOOKUP(C788, Вчера_КовиВак!C:BG, 2, FALSE)</f>
        <v>#N/A</v>
      </c>
      <c r="AF788" s="53" t="e">
        <f>F788-G788-VLOOKUP(C788, Вчера_КовиВак!C:BG, 4, FALSE)</f>
        <v>#N/A</v>
      </c>
      <c r="AG788" s="53" t="e">
        <f>H788-I788-VLOOKUP(C788, Вчера_КовиВак!C:BG, 6, FALSE)</f>
        <v>#N/A</v>
      </c>
      <c r="AH788" s="53" t="e">
        <f>J788-K788-VLOOKUP(C788, Вчера_КовиВак!C:BG, 8, FALSE)</f>
        <v>#N/A</v>
      </c>
      <c r="AI788" s="53" t="e">
        <f>L788-M788-VLOOKUP(C788, Вчера_КовиВак!C:BG, 10, FALSE)</f>
        <v>#N/A</v>
      </c>
      <c r="AJ788" s="53" t="e">
        <f>N788-O788-VLOOKUP(C788, Вчера_КовиВак!C:BG, 12, FALSE)</f>
        <v>#N/A</v>
      </c>
      <c r="AK788" s="53" t="e">
        <f>P788-Q788-VLOOKUP(C788, Вчера_КовиВак!C:BG, 14, FALSE)</f>
        <v>#N/A</v>
      </c>
      <c r="AL788" s="53" t="e">
        <f>R788-S788-VLOOKUP(C788, Вчера_КовиВак!C:BG, 16, FALSE)</f>
        <v>#N/A</v>
      </c>
      <c r="AM788" s="53" t="e">
        <f>T788-U788-VLOOKUP(C788, Вчера_КовиВак!C:BG, 18, FALSE)</f>
        <v>#N/A</v>
      </c>
      <c r="AN788" s="53" t="e">
        <f>V788-W788-VLOOKUP(C788, Вчера_КовиВак!C:BG, 20, FALSE)</f>
        <v>#N/A</v>
      </c>
      <c r="AO788" s="53" t="e">
        <f>X788-Y788-VLOOKUP(C788, Вчера_КовиВак!C:BG, 22, FALSE)</f>
        <v>#N/A</v>
      </c>
      <c r="AP788" s="53" t="e">
        <f>VLOOKUP(C788, Вчера_КовиВак!C:BG, 24, FALSE)+E788*2-U788-W788-Y788-Z788</f>
        <v>#N/A</v>
      </c>
    </row>
    <row r="789" spans="1:42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IF(ISNA(VLOOKUP(C789,Вчера_КовиВак!C:C, 1, FALSE)),"ошибка",0)</f>
        <v>ошибка</v>
      </c>
      <c r="AD789" s="55"/>
      <c r="AE789" s="53" t="e">
        <f>D789-E789-VLOOKUP(C789, Вчера_КовиВак!C:BG, 2, FALSE)</f>
        <v>#N/A</v>
      </c>
      <c r="AF789" s="53" t="e">
        <f>F789-G789-VLOOKUP(C789, Вчера_КовиВак!C:BG, 4, FALSE)</f>
        <v>#N/A</v>
      </c>
      <c r="AG789" s="53" t="e">
        <f>H789-I789-VLOOKUP(C789, Вчера_КовиВак!C:BG, 6, FALSE)</f>
        <v>#N/A</v>
      </c>
      <c r="AH789" s="53" t="e">
        <f>J789-K789-VLOOKUP(C789, Вчера_КовиВак!C:BG, 8, FALSE)</f>
        <v>#N/A</v>
      </c>
      <c r="AI789" s="53" t="e">
        <f>L789-M789-VLOOKUP(C789, Вчера_КовиВак!C:BG, 10, FALSE)</f>
        <v>#N/A</v>
      </c>
      <c r="AJ789" s="53" t="e">
        <f>N789-O789-VLOOKUP(C789, Вчера_КовиВак!C:BG, 12, FALSE)</f>
        <v>#N/A</v>
      </c>
      <c r="AK789" s="53" t="e">
        <f>P789-Q789-VLOOKUP(C789, Вчера_КовиВак!C:BG, 14, FALSE)</f>
        <v>#N/A</v>
      </c>
      <c r="AL789" s="53" t="e">
        <f>R789-S789-VLOOKUP(C789, Вчера_КовиВак!C:BG, 16, FALSE)</f>
        <v>#N/A</v>
      </c>
      <c r="AM789" s="53" t="e">
        <f>T789-U789-VLOOKUP(C789, Вчера_КовиВак!C:BG, 18, FALSE)</f>
        <v>#N/A</v>
      </c>
      <c r="AN789" s="53" t="e">
        <f>V789-W789-VLOOKUP(C789, Вчера_КовиВак!C:BG, 20, FALSE)</f>
        <v>#N/A</v>
      </c>
      <c r="AO789" s="53" t="e">
        <f>X789-Y789-VLOOKUP(C789, Вчера_КовиВак!C:BG, 22, FALSE)</f>
        <v>#N/A</v>
      </c>
      <c r="AP789" s="53" t="e">
        <f>VLOOKUP(C789, Вчера_КовиВак!C:BG, 24, FALSE)+E789*2-U789-W789-Y789-Z789</f>
        <v>#N/A</v>
      </c>
    </row>
    <row r="790" spans="1:42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IF(ISNA(VLOOKUP(C790,Вчера_КовиВак!C:C, 1, FALSE)),"ошибка",0)</f>
        <v>ошибка</v>
      </c>
      <c r="AD790" s="55"/>
      <c r="AE790" s="53" t="e">
        <f>D790-E790-VLOOKUP(C790, Вчера_КовиВак!C:BG, 2, FALSE)</f>
        <v>#N/A</v>
      </c>
      <c r="AF790" s="53" t="e">
        <f>F790-G790-VLOOKUP(C790, Вчера_КовиВак!C:BG, 4, FALSE)</f>
        <v>#N/A</v>
      </c>
      <c r="AG790" s="53" t="e">
        <f>H790-I790-VLOOKUP(C790, Вчера_КовиВак!C:BG, 6, FALSE)</f>
        <v>#N/A</v>
      </c>
      <c r="AH790" s="53" t="e">
        <f>J790-K790-VLOOKUP(C790, Вчера_КовиВак!C:BG, 8, FALSE)</f>
        <v>#N/A</v>
      </c>
      <c r="AI790" s="53" t="e">
        <f>L790-M790-VLOOKUP(C790, Вчера_КовиВак!C:BG, 10, FALSE)</f>
        <v>#N/A</v>
      </c>
      <c r="AJ790" s="53" t="e">
        <f>N790-O790-VLOOKUP(C790, Вчера_КовиВак!C:BG, 12, FALSE)</f>
        <v>#N/A</v>
      </c>
      <c r="AK790" s="53" t="e">
        <f>P790-Q790-VLOOKUP(C790, Вчера_КовиВак!C:BG, 14, FALSE)</f>
        <v>#N/A</v>
      </c>
      <c r="AL790" s="53" t="e">
        <f>R790-S790-VLOOKUP(C790, Вчера_КовиВак!C:BG, 16, FALSE)</f>
        <v>#N/A</v>
      </c>
      <c r="AM790" s="53" t="e">
        <f>T790-U790-VLOOKUP(C790, Вчера_КовиВак!C:BG, 18, FALSE)</f>
        <v>#N/A</v>
      </c>
      <c r="AN790" s="53" t="e">
        <f>V790-W790-VLOOKUP(C790, Вчера_КовиВак!C:BG, 20, FALSE)</f>
        <v>#N/A</v>
      </c>
      <c r="AO790" s="53" t="e">
        <f>X790-Y790-VLOOKUP(C790, Вчера_КовиВак!C:BG, 22, FALSE)</f>
        <v>#N/A</v>
      </c>
      <c r="AP790" s="53" t="e">
        <f>VLOOKUP(C790, Вчера_КовиВак!C:BG, 24, FALSE)+E790*2-U790-W790-Y790-Z790</f>
        <v>#N/A</v>
      </c>
    </row>
    <row r="791" spans="1:42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IF(ISNA(VLOOKUP(C791,Вчера_КовиВак!C:C, 1, FALSE)),"ошибка",0)</f>
        <v>ошибка</v>
      </c>
      <c r="AD791" s="55"/>
      <c r="AE791" s="53" t="e">
        <f>D791-E791-VLOOKUP(C791, Вчера_КовиВак!C:BG, 2, FALSE)</f>
        <v>#N/A</v>
      </c>
      <c r="AF791" s="53" t="e">
        <f>F791-G791-VLOOKUP(C791, Вчера_КовиВак!C:BG, 4, FALSE)</f>
        <v>#N/A</v>
      </c>
      <c r="AG791" s="53" t="e">
        <f>H791-I791-VLOOKUP(C791, Вчера_КовиВак!C:BG, 6, FALSE)</f>
        <v>#N/A</v>
      </c>
      <c r="AH791" s="53" t="e">
        <f>J791-K791-VLOOKUP(C791, Вчера_КовиВак!C:BG, 8, FALSE)</f>
        <v>#N/A</v>
      </c>
      <c r="AI791" s="53" t="e">
        <f>L791-M791-VLOOKUP(C791, Вчера_КовиВак!C:BG, 10, FALSE)</f>
        <v>#N/A</v>
      </c>
      <c r="AJ791" s="53" t="e">
        <f>N791-O791-VLOOKUP(C791, Вчера_КовиВак!C:BG, 12, FALSE)</f>
        <v>#N/A</v>
      </c>
      <c r="AK791" s="53" t="e">
        <f>P791-Q791-VLOOKUP(C791, Вчера_КовиВак!C:BG, 14, FALSE)</f>
        <v>#N/A</v>
      </c>
      <c r="AL791" s="53" t="e">
        <f>R791-S791-VLOOKUP(C791, Вчера_КовиВак!C:BG, 16, FALSE)</f>
        <v>#N/A</v>
      </c>
      <c r="AM791" s="53" t="e">
        <f>T791-U791-VLOOKUP(C791, Вчера_КовиВак!C:BG, 18, FALSE)</f>
        <v>#N/A</v>
      </c>
      <c r="AN791" s="53" t="e">
        <f>V791-W791-VLOOKUP(C791, Вчера_КовиВак!C:BG, 20, FALSE)</f>
        <v>#N/A</v>
      </c>
      <c r="AO791" s="53" t="e">
        <f>X791-Y791-VLOOKUP(C791, Вчера_КовиВак!C:BG, 22, FALSE)</f>
        <v>#N/A</v>
      </c>
      <c r="AP791" s="53" t="e">
        <f>VLOOKUP(C791, Вчера_КовиВак!C:BG, 24, FALSE)+E791*2-U791-W791-Y791-Z791</f>
        <v>#N/A</v>
      </c>
    </row>
    <row r="792" spans="1:42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IF(ISNA(VLOOKUP(C792,Вчера_КовиВак!C:C, 1, FALSE)),"ошибка",0)</f>
        <v>ошибка</v>
      </c>
      <c r="AD792" s="55"/>
      <c r="AE792" s="53" t="e">
        <f>D792-E792-VLOOKUP(C792, Вчера_КовиВак!C:BG, 2, FALSE)</f>
        <v>#N/A</v>
      </c>
      <c r="AF792" s="53" t="e">
        <f>F792-G792-VLOOKUP(C792, Вчера_КовиВак!C:BG, 4, FALSE)</f>
        <v>#N/A</v>
      </c>
      <c r="AG792" s="53" t="e">
        <f>H792-I792-VLOOKUP(C792, Вчера_КовиВак!C:BG, 6, FALSE)</f>
        <v>#N/A</v>
      </c>
      <c r="AH792" s="53" t="e">
        <f>J792-K792-VLOOKUP(C792, Вчера_КовиВак!C:BG, 8, FALSE)</f>
        <v>#N/A</v>
      </c>
      <c r="AI792" s="53" t="e">
        <f>L792-M792-VLOOKUP(C792, Вчера_КовиВак!C:BG, 10, FALSE)</f>
        <v>#N/A</v>
      </c>
      <c r="AJ792" s="53" t="e">
        <f>N792-O792-VLOOKUP(C792, Вчера_КовиВак!C:BG, 12, FALSE)</f>
        <v>#N/A</v>
      </c>
      <c r="AK792" s="53" t="e">
        <f>P792-Q792-VLOOKUP(C792, Вчера_КовиВак!C:BG, 14, FALSE)</f>
        <v>#N/A</v>
      </c>
      <c r="AL792" s="53" t="e">
        <f>R792-S792-VLOOKUP(C792, Вчера_КовиВак!C:BG, 16, FALSE)</f>
        <v>#N/A</v>
      </c>
      <c r="AM792" s="53" t="e">
        <f>T792-U792-VLOOKUP(C792, Вчера_КовиВак!C:BG, 18, FALSE)</f>
        <v>#N/A</v>
      </c>
      <c r="AN792" s="53" t="e">
        <f>V792-W792-VLOOKUP(C792, Вчера_КовиВак!C:BG, 20, FALSE)</f>
        <v>#N/A</v>
      </c>
      <c r="AO792" s="53" t="e">
        <f>X792-Y792-VLOOKUP(C792, Вчера_КовиВак!C:BG, 22, FALSE)</f>
        <v>#N/A</v>
      </c>
      <c r="AP792" s="53" t="e">
        <f>VLOOKUP(C792, Вчера_КовиВак!C:BG, 24, FALSE)+E792*2-U792-W792-Y792-Z792</f>
        <v>#N/A</v>
      </c>
    </row>
    <row r="793" spans="1:42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IF(ISNA(VLOOKUP(C793,Вчера_КовиВак!C:C, 1, FALSE)),"ошибка",0)</f>
        <v>ошибка</v>
      </c>
      <c r="AD793" s="55"/>
      <c r="AE793" s="53" t="e">
        <f>D793-E793-VLOOKUP(C793, Вчера_КовиВак!C:BG, 2, FALSE)</f>
        <v>#N/A</v>
      </c>
      <c r="AF793" s="53" t="e">
        <f>F793-G793-VLOOKUP(C793, Вчера_КовиВак!C:BG, 4, FALSE)</f>
        <v>#N/A</v>
      </c>
      <c r="AG793" s="53" t="e">
        <f>H793-I793-VLOOKUP(C793, Вчера_КовиВак!C:BG, 6, FALSE)</f>
        <v>#N/A</v>
      </c>
      <c r="AH793" s="53" t="e">
        <f>J793-K793-VLOOKUP(C793, Вчера_КовиВак!C:BG, 8, FALSE)</f>
        <v>#N/A</v>
      </c>
      <c r="AI793" s="53" t="e">
        <f>L793-M793-VLOOKUP(C793, Вчера_КовиВак!C:BG, 10, FALSE)</f>
        <v>#N/A</v>
      </c>
      <c r="AJ793" s="53" t="e">
        <f>N793-O793-VLOOKUP(C793, Вчера_КовиВак!C:BG, 12, FALSE)</f>
        <v>#N/A</v>
      </c>
      <c r="AK793" s="53" t="e">
        <f>P793-Q793-VLOOKUP(C793, Вчера_КовиВак!C:BG, 14, FALSE)</f>
        <v>#N/A</v>
      </c>
      <c r="AL793" s="53" t="e">
        <f>R793-S793-VLOOKUP(C793, Вчера_КовиВак!C:BG, 16, FALSE)</f>
        <v>#N/A</v>
      </c>
      <c r="AM793" s="53" t="e">
        <f>T793-U793-VLOOKUP(C793, Вчера_КовиВак!C:BG, 18, FALSE)</f>
        <v>#N/A</v>
      </c>
      <c r="AN793" s="53" t="e">
        <f>V793-W793-VLOOKUP(C793, Вчера_КовиВак!C:BG, 20, FALSE)</f>
        <v>#N/A</v>
      </c>
      <c r="AO793" s="53" t="e">
        <f>X793-Y793-VLOOKUP(C793, Вчера_КовиВак!C:BG, 22, FALSE)</f>
        <v>#N/A</v>
      </c>
      <c r="AP793" s="53" t="e">
        <f>VLOOKUP(C793, Вчера_КовиВак!C:BG, 24, FALSE)+E793*2-U793-W793-Y793-Z793</f>
        <v>#N/A</v>
      </c>
    </row>
    <row r="794" spans="1:42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IF(ISNA(VLOOKUP(C794,Вчера_КовиВак!C:C, 1, FALSE)),"ошибка",0)</f>
        <v>ошибка</v>
      </c>
      <c r="AD794" s="55"/>
      <c r="AE794" s="53" t="e">
        <f>D794-E794-VLOOKUP(C794, Вчера_КовиВак!C:BG, 2, FALSE)</f>
        <v>#N/A</v>
      </c>
      <c r="AF794" s="53" t="e">
        <f>F794-G794-VLOOKUP(C794, Вчера_КовиВак!C:BG, 4, FALSE)</f>
        <v>#N/A</v>
      </c>
      <c r="AG794" s="53" t="e">
        <f>H794-I794-VLOOKUP(C794, Вчера_КовиВак!C:BG, 6, FALSE)</f>
        <v>#N/A</v>
      </c>
      <c r="AH794" s="53" t="e">
        <f>J794-K794-VLOOKUP(C794, Вчера_КовиВак!C:BG, 8, FALSE)</f>
        <v>#N/A</v>
      </c>
      <c r="AI794" s="53" t="e">
        <f>L794-M794-VLOOKUP(C794, Вчера_КовиВак!C:BG, 10, FALSE)</f>
        <v>#N/A</v>
      </c>
      <c r="AJ794" s="53" t="e">
        <f>N794-O794-VLOOKUP(C794, Вчера_КовиВак!C:BG, 12, FALSE)</f>
        <v>#N/A</v>
      </c>
      <c r="AK794" s="53" t="e">
        <f>P794-Q794-VLOOKUP(C794, Вчера_КовиВак!C:BG, 14, FALSE)</f>
        <v>#N/A</v>
      </c>
      <c r="AL794" s="53" t="e">
        <f>R794-S794-VLOOKUP(C794, Вчера_КовиВак!C:BG, 16, FALSE)</f>
        <v>#N/A</v>
      </c>
      <c r="AM794" s="53" t="e">
        <f>T794-U794-VLOOKUP(C794, Вчера_КовиВак!C:BG, 18, FALSE)</f>
        <v>#N/A</v>
      </c>
      <c r="AN794" s="53" t="e">
        <f>V794-W794-VLOOKUP(C794, Вчера_КовиВак!C:BG, 20, FALSE)</f>
        <v>#N/A</v>
      </c>
      <c r="AO794" s="53" t="e">
        <f>X794-Y794-VLOOKUP(C794, Вчера_КовиВак!C:BG, 22, FALSE)</f>
        <v>#N/A</v>
      </c>
      <c r="AP794" s="53" t="e">
        <f>VLOOKUP(C794, Вчера_КовиВак!C:BG, 24, FALSE)+E794*2-U794-W794-Y794-Z794</f>
        <v>#N/A</v>
      </c>
    </row>
    <row r="795" spans="1:42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IF(ISNA(VLOOKUP(C795,Вчера_КовиВак!C:C, 1, FALSE)),"ошибка",0)</f>
        <v>ошибка</v>
      </c>
      <c r="AD795" s="55"/>
      <c r="AE795" s="53" t="e">
        <f>D795-E795-VLOOKUP(C795, Вчера_КовиВак!C:BG, 2, FALSE)</f>
        <v>#N/A</v>
      </c>
      <c r="AF795" s="53" t="e">
        <f>F795-G795-VLOOKUP(C795, Вчера_КовиВак!C:BG, 4, FALSE)</f>
        <v>#N/A</v>
      </c>
      <c r="AG795" s="53" t="e">
        <f>H795-I795-VLOOKUP(C795, Вчера_КовиВак!C:BG, 6, FALSE)</f>
        <v>#N/A</v>
      </c>
      <c r="AH795" s="53" t="e">
        <f>J795-K795-VLOOKUP(C795, Вчера_КовиВак!C:BG, 8, FALSE)</f>
        <v>#N/A</v>
      </c>
      <c r="AI795" s="53" t="e">
        <f>L795-M795-VLOOKUP(C795, Вчера_КовиВак!C:BG, 10, FALSE)</f>
        <v>#N/A</v>
      </c>
      <c r="AJ795" s="53" t="e">
        <f>N795-O795-VLOOKUP(C795, Вчера_КовиВак!C:BG, 12, FALSE)</f>
        <v>#N/A</v>
      </c>
      <c r="AK795" s="53" t="e">
        <f>P795-Q795-VLOOKUP(C795, Вчера_КовиВак!C:BG, 14, FALSE)</f>
        <v>#N/A</v>
      </c>
      <c r="AL795" s="53" t="e">
        <f>R795-S795-VLOOKUP(C795, Вчера_КовиВак!C:BG, 16, FALSE)</f>
        <v>#N/A</v>
      </c>
      <c r="AM795" s="53" t="e">
        <f>T795-U795-VLOOKUP(C795, Вчера_КовиВак!C:BG, 18, FALSE)</f>
        <v>#N/A</v>
      </c>
      <c r="AN795" s="53" t="e">
        <f>V795-W795-VLOOKUP(C795, Вчера_КовиВак!C:BG, 20, FALSE)</f>
        <v>#N/A</v>
      </c>
      <c r="AO795" s="53" t="e">
        <f>X795-Y795-VLOOKUP(C795, Вчера_КовиВак!C:BG, 22, FALSE)</f>
        <v>#N/A</v>
      </c>
      <c r="AP795" s="53" t="e">
        <f>VLOOKUP(C795, Вчера_КовиВак!C:BG, 24, FALSE)+E795*2-U795-W795-Y795-Z795</f>
        <v>#N/A</v>
      </c>
    </row>
    <row r="796" spans="1:42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IF(ISNA(VLOOKUP(C796,Вчера_КовиВак!C:C, 1, FALSE)),"ошибка",0)</f>
        <v>ошибка</v>
      </c>
      <c r="AD796" s="55"/>
      <c r="AE796" s="53" t="e">
        <f>D796-E796-VLOOKUP(C796, Вчера_КовиВак!C:BG, 2, FALSE)</f>
        <v>#N/A</v>
      </c>
      <c r="AF796" s="53" t="e">
        <f>F796-G796-VLOOKUP(C796, Вчера_КовиВак!C:BG, 4, FALSE)</f>
        <v>#N/A</v>
      </c>
      <c r="AG796" s="53" t="e">
        <f>H796-I796-VLOOKUP(C796, Вчера_КовиВак!C:BG, 6, FALSE)</f>
        <v>#N/A</v>
      </c>
      <c r="AH796" s="53" t="e">
        <f>J796-K796-VLOOKUP(C796, Вчера_КовиВак!C:BG, 8, FALSE)</f>
        <v>#N/A</v>
      </c>
      <c r="AI796" s="53" t="e">
        <f>L796-M796-VLOOKUP(C796, Вчера_КовиВак!C:BG, 10, FALSE)</f>
        <v>#N/A</v>
      </c>
      <c r="AJ796" s="53" t="e">
        <f>N796-O796-VLOOKUP(C796, Вчера_КовиВак!C:BG, 12, FALSE)</f>
        <v>#N/A</v>
      </c>
      <c r="AK796" s="53" t="e">
        <f>P796-Q796-VLOOKUP(C796, Вчера_КовиВак!C:BG, 14, FALSE)</f>
        <v>#N/A</v>
      </c>
      <c r="AL796" s="53" t="e">
        <f>R796-S796-VLOOKUP(C796, Вчера_КовиВак!C:BG, 16, FALSE)</f>
        <v>#N/A</v>
      </c>
      <c r="AM796" s="53" t="e">
        <f>T796-U796-VLOOKUP(C796, Вчера_КовиВак!C:BG, 18, FALSE)</f>
        <v>#N/A</v>
      </c>
      <c r="AN796" s="53" t="e">
        <f>V796-W796-VLOOKUP(C796, Вчера_КовиВак!C:BG, 20, FALSE)</f>
        <v>#N/A</v>
      </c>
      <c r="AO796" s="53" t="e">
        <f>X796-Y796-VLOOKUP(C796, Вчера_КовиВак!C:BG, 22, FALSE)</f>
        <v>#N/A</v>
      </c>
      <c r="AP796" s="53" t="e">
        <f>VLOOKUP(C796, Вчера_КовиВак!C:BG, 24, FALSE)+E796*2-U796-W796-Y796-Z796</f>
        <v>#N/A</v>
      </c>
    </row>
    <row r="797" spans="1:42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IF(ISNA(VLOOKUP(C797,Вчера_КовиВак!C:C, 1, FALSE)),"ошибка",0)</f>
        <v>ошибка</v>
      </c>
      <c r="AD797" s="55"/>
      <c r="AE797" s="53" t="e">
        <f>D797-E797-VLOOKUP(C797, Вчера_КовиВак!C:BG, 2, FALSE)</f>
        <v>#N/A</v>
      </c>
      <c r="AF797" s="53" t="e">
        <f>F797-G797-VLOOKUP(C797, Вчера_КовиВак!C:BG, 4, FALSE)</f>
        <v>#N/A</v>
      </c>
      <c r="AG797" s="53" t="e">
        <f>H797-I797-VLOOKUP(C797, Вчера_КовиВак!C:BG, 6, FALSE)</f>
        <v>#N/A</v>
      </c>
      <c r="AH797" s="53" t="e">
        <f>J797-K797-VLOOKUP(C797, Вчера_КовиВак!C:BG, 8, FALSE)</f>
        <v>#N/A</v>
      </c>
      <c r="AI797" s="53" t="e">
        <f>L797-M797-VLOOKUP(C797, Вчера_КовиВак!C:BG, 10, FALSE)</f>
        <v>#N/A</v>
      </c>
      <c r="AJ797" s="53" t="e">
        <f>N797-O797-VLOOKUP(C797, Вчера_КовиВак!C:BG, 12, FALSE)</f>
        <v>#N/A</v>
      </c>
      <c r="AK797" s="53" t="e">
        <f>P797-Q797-VLOOKUP(C797, Вчера_КовиВак!C:BG, 14, FALSE)</f>
        <v>#N/A</v>
      </c>
      <c r="AL797" s="53" t="e">
        <f>R797-S797-VLOOKUP(C797, Вчера_КовиВак!C:BG, 16, FALSE)</f>
        <v>#N/A</v>
      </c>
      <c r="AM797" s="53" t="e">
        <f>T797-U797-VLOOKUP(C797, Вчера_КовиВак!C:BG, 18, FALSE)</f>
        <v>#N/A</v>
      </c>
      <c r="AN797" s="53" t="e">
        <f>V797-W797-VLOOKUP(C797, Вчера_КовиВак!C:BG, 20, FALSE)</f>
        <v>#N/A</v>
      </c>
      <c r="AO797" s="53" t="e">
        <f>X797-Y797-VLOOKUP(C797, Вчера_КовиВак!C:BG, 22, FALSE)</f>
        <v>#N/A</v>
      </c>
      <c r="AP797" s="53" t="e">
        <f>VLOOKUP(C797, Вчера_КовиВак!C:BG, 24, FALSE)+E797*2-U797-W797-Y797-Z797</f>
        <v>#N/A</v>
      </c>
    </row>
    <row r="798" spans="1:42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IF(ISNA(VLOOKUP(C798,Вчера_КовиВак!C:C, 1, FALSE)),"ошибка",0)</f>
        <v>ошибка</v>
      </c>
      <c r="AD798" s="55"/>
      <c r="AE798" s="53" t="e">
        <f>D798-E798-VLOOKUP(C798, Вчера_КовиВак!C:BG, 2, FALSE)</f>
        <v>#N/A</v>
      </c>
      <c r="AF798" s="53" t="e">
        <f>F798-G798-VLOOKUP(C798, Вчера_КовиВак!C:BG, 4, FALSE)</f>
        <v>#N/A</v>
      </c>
      <c r="AG798" s="53" t="e">
        <f>H798-I798-VLOOKUP(C798, Вчера_КовиВак!C:BG, 6, FALSE)</f>
        <v>#N/A</v>
      </c>
      <c r="AH798" s="53" t="e">
        <f>J798-K798-VLOOKUP(C798, Вчера_КовиВак!C:BG, 8, FALSE)</f>
        <v>#N/A</v>
      </c>
      <c r="AI798" s="53" t="e">
        <f>L798-M798-VLOOKUP(C798, Вчера_КовиВак!C:BG, 10, FALSE)</f>
        <v>#N/A</v>
      </c>
      <c r="AJ798" s="53" t="e">
        <f>N798-O798-VLOOKUP(C798, Вчера_КовиВак!C:BG, 12, FALSE)</f>
        <v>#N/A</v>
      </c>
      <c r="AK798" s="53" t="e">
        <f>P798-Q798-VLOOKUP(C798, Вчера_КовиВак!C:BG, 14, FALSE)</f>
        <v>#N/A</v>
      </c>
      <c r="AL798" s="53" t="e">
        <f>R798-S798-VLOOKUP(C798, Вчера_КовиВак!C:BG, 16, FALSE)</f>
        <v>#N/A</v>
      </c>
      <c r="AM798" s="53" t="e">
        <f>T798-U798-VLOOKUP(C798, Вчера_КовиВак!C:BG, 18, FALSE)</f>
        <v>#N/A</v>
      </c>
      <c r="AN798" s="53" t="e">
        <f>V798-W798-VLOOKUP(C798, Вчера_КовиВак!C:BG, 20, FALSE)</f>
        <v>#N/A</v>
      </c>
      <c r="AO798" s="53" t="e">
        <f>X798-Y798-VLOOKUP(C798, Вчера_КовиВак!C:BG, 22, FALSE)</f>
        <v>#N/A</v>
      </c>
      <c r="AP798" s="53" t="e">
        <f>VLOOKUP(C798, Вчера_КовиВак!C:BG, 24, FALSE)+E798*2-U798-W798-Y798-Z798</f>
        <v>#N/A</v>
      </c>
    </row>
    <row r="799" spans="1:42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IF(ISNA(VLOOKUP(C799,Вчера_КовиВак!C:C, 1, FALSE)),"ошибка",0)</f>
        <v>ошибка</v>
      </c>
      <c r="AD799" s="55"/>
      <c r="AE799" s="53" t="e">
        <f>D799-E799-VLOOKUP(C799, Вчера_КовиВак!C:BG, 2, FALSE)</f>
        <v>#N/A</v>
      </c>
      <c r="AF799" s="53" t="e">
        <f>F799-G799-VLOOKUP(C799, Вчера_КовиВак!C:BG, 4, FALSE)</f>
        <v>#N/A</v>
      </c>
      <c r="AG799" s="53" t="e">
        <f>H799-I799-VLOOKUP(C799, Вчера_КовиВак!C:BG, 6, FALSE)</f>
        <v>#N/A</v>
      </c>
      <c r="AH799" s="53" t="e">
        <f>J799-K799-VLOOKUP(C799, Вчера_КовиВак!C:BG, 8, FALSE)</f>
        <v>#N/A</v>
      </c>
      <c r="AI799" s="53" t="e">
        <f>L799-M799-VLOOKUP(C799, Вчера_КовиВак!C:BG, 10, FALSE)</f>
        <v>#N/A</v>
      </c>
      <c r="AJ799" s="53" t="e">
        <f>N799-O799-VLOOKUP(C799, Вчера_КовиВак!C:BG, 12, FALSE)</f>
        <v>#N/A</v>
      </c>
      <c r="AK799" s="53" t="e">
        <f>P799-Q799-VLOOKUP(C799, Вчера_КовиВак!C:BG, 14, FALSE)</f>
        <v>#N/A</v>
      </c>
      <c r="AL799" s="53" t="e">
        <f>R799-S799-VLOOKUP(C799, Вчера_КовиВак!C:BG, 16, FALSE)</f>
        <v>#N/A</v>
      </c>
      <c r="AM799" s="53" t="e">
        <f>T799-U799-VLOOKUP(C799, Вчера_КовиВак!C:BG, 18, FALSE)</f>
        <v>#N/A</v>
      </c>
      <c r="AN799" s="53" t="e">
        <f>V799-W799-VLOOKUP(C799, Вчера_КовиВак!C:BG, 20, FALSE)</f>
        <v>#N/A</v>
      </c>
      <c r="AO799" s="53" t="e">
        <f>X799-Y799-VLOOKUP(C799, Вчера_КовиВак!C:BG, 22, FALSE)</f>
        <v>#N/A</v>
      </c>
      <c r="AP799" s="53" t="e">
        <f>VLOOKUP(C799, Вчера_КовиВак!C:BG, 24, FALSE)+E799*2-U799-W799-Y799-Z799</f>
        <v>#N/A</v>
      </c>
    </row>
    <row r="800" spans="1:42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IF(ISNA(VLOOKUP(C800,Вчера_КовиВак!C:C, 1, FALSE)),"ошибка",0)</f>
        <v>ошибка</v>
      </c>
      <c r="AD800" s="55"/>
      <c r="AE800" s="53" t="e">
        <f>D800-E800-VLOOKUP(C800, Вчера_КовиВак!C:BG, 2, FALSE)</f>
        <v>#N/A</v>
      </c>
      <c r="AF800" s="53" t="e">
        <f>F800-G800-VLOOKUP(C800, Вчера_КовиВак!C:BG, 4, FALSE)</f>
        <v>#N/A</v>
      </c>
      <c r="AG800" s="53" t="e">
        <f>H800-I800-VLOOKUP(C800, Вчера_КовиВак!C:BG, 6, FALSE)</f>
        <v>#N/A</v>
      </c>
      <c r="AH800" s="53" t="e">
        <f>J800-K800-VLOOKUP(C800, Вчера_КовиВак!C:BG, 8, FALSE)</f>
        <v>#N/A</v>
      </c>
      <c r="AI800" s="53" t="e">
        <f>L800-M800-VLOOKUP(C800, Вчера_КовиВак!C:BG, 10, FALSE)</f>
        <v>#N/A</v>
      </c>
      <c r="AJ800" s="53" t="e">
        <f>N800-O800-VLOOKUP(C800, Вчера_КовиВак!C:BG, 12, FALSE)</f>
        <v>#N/A</v>
      </c>
      <c r="AK800" s="53" t="e">
        <f>P800-Q800-VLOOKUP(C800, Вчера_КовиВак!C:BG, 14, FALSE)</f>
        <v>#N/A</v>
      </c>
      <c r="AL800" s="53" t="e">
        <f>R800-S800-VLOOKUP(C800, Вчера_КовиВак!C:BG, 16, FALSE)</f>
        <v>#N/A</v>
      </c>
      <c r="AM800" s="53" t="e">
        <f>T800-U800-VLOOKUP(C800, Вчера_КовиВак!C:BG, 18, FALSE)</f>
        <v>#N/A</v>
      </c>
      <c r="AN800" s="53" t="e">
        <f>V800-W800-VLOOKUP(C800, Вчера_КовиВак!C:BG, 20, FALSE)</f>
        <v>#N/A</v>
      </c>
      <c r="AO800" s="53" t="e">
        <f>X800-Y800-VLOOKUP(C800, Вчера_КовиВак!C:BG, 22, FALSE)</f>
        <v>#N/A</v>
      </c>
      <c r="AP800" s="53" t="e">
        <f>VLOOKUP(C800, Вчера_КовиВак!C:BG, 24, FALSE)+E800*2-U800-W800-Y800-Z800</f>
        <v>#N/A</v>
      </c>
    </row>
    <row r="801" spans="1:42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IF(ISNA(VLOOKUP(C801,Вчера_КовиВак!C:C, 1, FALSE)),"ошибка",0)</f>
        <v>ошибка</v>
      </c>
      <c r="AD801" s="55"/>
      <c r="AE801" s="53" t="e">
        <f>D801-E801-VLOOKUP(C801, Вчера_КовиВак!C:BG, 2, FALSE)</f>
        <v>#N/A</v>
      </c>
      <c r="AF801" s="53" t="e">
        <f>F801-G801-VLOOKUP(C801, Вчера_КовиВак!C:BG, 4, FALSE)</f>
        <v>#N/A</v>
      </c>
      <c r="AG801" s="53" t="e">
        <f>H801-I801-VLOOKUP(C801, Вчера_КовиВак!C:BG, 6, FALSE)</f>
        <v>#N/A</v>
      </c>
      <c r="AH801" s="53" t="e">
        <f>J801-K801-VLOOKUP(C801, Вчера_КовиВак!C:BG, 8, FALSE)</f>
        <v>#N/A</v>
      </c>
      <c r="AI801" s="53" t="e">
        <f>L801-M801-VLOOKUP(C801, Вчера_КовиВак!C:BG, 10, FALSE)</f>
        <v>#N/A</v>
      </c>
      <c r="AJ801" s="53" t="e">
        <f>N801-O801-VLOOKUP(C801, Вчера_КовиВак!C:BG, 12, FALSE)</f>
        <v>#N/A</v>
      </c>
      <c r="AK801" s="53" t="e">
        <f>P801-Q801-VLOOKUP(C801, Вчера_КовиВак!C:BG, 14, FALSE)</f>
        <v>#N/A</v>
      </c>
      <c r="AL801" s="53" t="e">
        <f>R801-S801-VLOOKUP(C801, Вчера_КовиВак!C:BG, 16, FALSE)</f>
        <v>#N/A</v>
      </c>
      <c r="AM801" s="53" t="e">
        <f>T801-U801-VLOOKUP(C801, Вчера_КовиВак!C:BG, 18, FALSE)</f>
        <v>#N/A</v>
      </c>
      <c r="AN801" s="53" t="e">
        <f>V801-W801-VLOOKUP(C801, Вчера_КовиВак!C:BG, 20, FALSE)</f>
        <v>#N/A</v>
      </c>
      <c r="AO801" s="53" t="e">
        <f>X801-Y801-VLOOKUP(C801, Вчера_КовиВак!C:BG, 22, FALSE)</f>
        <v>#N/A</v>
      </c>
      <c r="AP801" s="53" t="e">
        <f>VLOOKUP(C801, Вчера_КовиВак!C:BG, 24, FALSE)+E801*2-U801-W801-Y801-Z801</f>
        <v>#N/A</v>
      </c>
    </row>
    <row r="802" spans="1:42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IF(ISNA(VLOOKUP(C802,Вчера_КовиВак!C:C, 1, FALSE)),"ошибка",0)</f>
        <v>ошибка</v>
      </c>
      <c r="AD802" s="55"/>
      <c r="AE802" s="53" t="e">
        <f>D802-E802-VLOOKUP(C802, Вчера_КовиВак!C:BG, 2, FALSE)</f>
        <v>#N/A</v>
      </c>
      <c r="AF802" s="53" t="e">
        <f>F802-G802-VLOOKUP(C802, Вчера_КовиВак!C:BG, 4, FALSE)</f>
        <v>#N/A</v>
      </c>
      <c r="AG802" s="53" t="e">
        <f>H802-I802-VLOOKUP(C802, Вчера_КовиВак!C:BG, 6, FALSE)</f>
        <v>#N/A</v>
      </c>
      <c r="AH802" s="53" t="e">
        <f>J802-K802-VLOOKUP(C802, Вчера_КовиВак!C:BG, 8, FALSE)</f>
        <v>#N/A</v>
      </c>
      <c r="AI802" s="53" t="e">
        <f>L802-M802-VLOOKUP(C802, Вчера_КовиВак!C:BG, 10, FALSE)</f>
        <v>#N/A</v>
      </c>
      <c r="AJ802" s="53" t="e">
        <f>N802-O802-VLOOKUP(C802, Вчера_КовиВак!C:BG, 12, FALSE)</f>
        <v>#N/A</v>
      </c>
      <c r="AK802" s="53" t="e">
        <f>P802-Q802-VLOOKUP(C802, Вчера_КовиВак!C:BG, 14, FALSE)</f>
        <v>#N/A</v>
      </c>
      <c r="AL802" s="53" t="e">
        <f>R802-S802-VLOOKUP(C802, Вчера_КовиВак!C:BG, 16, FALSE)</f>
        <v>#N/A</v>
      </c>
      <c r="AM802" s="53" t="e">
        <f>T802-U802-VLOOKUP(C802, Вчера_КовиВак!C:BG, 18, FALSE)</f>
        <v>#N/A</v>
      </c>
      <c r="AN802" s="53" t="e">
        <f>V802-W802-VLOOKUP(C802, Вчера_КовиВак!C:BG, 20, FALSE)</f>
        <v>#N/A</v>
      </c>
      <c r="AO802" s="53" t="e">
        <f>X802-Y802-VLOOKUP(C802, Вчера_КовиВак!C:BG, 22, FALSE)</f>
        <v>#N/A</v>
      </c>
      <c r="AP802" s="53" t="e">
        <f>VLOOKUP(C802, Вчера_КовиВак!C:BG, 24, FALSE)+E802*2-U802-W802-Y802-Z802</f>
        <v>#N/A</v>
      </c>
    </row>
    <row r="803" spans="1:42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IF(ISNA(VLOOKUP(C803,Вчера_КовиВак!C:C, 1, FALSE)),"ошибка",0)</f>
        <v>ошибка</v>
      </c>
      <c r="AD803" s="55"/>
      <c r="AE803" s="53" t="e">
        <f>D803-E803-VLOOKUP(C803, Вчера_КовиВак!C:BG, 2, FALSE)</f>
        <v>#N/A</v>
      </c>
      <c r="AF803" s="53" t="e">
        <f>F803-G803-VLOOKUP(C803, Вчера_КовиВак!C:BG, 4, FALSE)</f>
        <v>#N/A</v>
      </c>
      <c r="AG803" s="53" t="e">
        <f>H803-I803-VLOOKUP(C803, Вчера_КовиВак!C:BG, 6, FALSE)</f>
        <v>#N/A</v>
      </c>
      <c r="AH803" s="53" t="e">
        <f>J803-K803-VLOOKUP(C803, Вчера_КовиВак!C:BG, 8, FALSE)</f>
        <v>#N/A</v>
      </c>
      <c r="AI803" s="53" t="e">
        <f>L803-M803-VLOOKUP(C803, Вчера_КовиВак!C:BG, 10, FALSE)</f>
        <v>#N/A</v>
      </c>
      <c r="AJ803" s="53" t="e">
        <f>N803-O803-VLOOKUP(C803, Вчера_КовиВак!C:BG, 12, FALSE)</f>
        <v>#N/A</v>
      </c>
      <c r="AK803" s="53" t="e">
        <f>P803-Q803-VLOOKUP(C803, Вчера_КовиВак!C:BG, 14, FALSE)</f>
        <v>#N/A</v>
      </c>
      <c r="AL803" s="53" t="e">
        <f>R803-S803-VLOOKUP(C803, Вчера_КовиВак!C:BG, 16, FALSE)</f>
        <v>#N/A</v>
      </c>
      <c r="AM803" s="53" t="e">
        <f>T803-U803-VLOOKUP(C803, Вчера_КовиВак!C:BG, 18, FALSE)</f>
        <v>#N/A</v>
      </c>
      <c r="AN803" s="53" t="e">
        <f>V803-W803-VLOOKUP(C803, Вчера_КовиВак!C:BG, 20, FALSE)</f>
        <v>#N/A</v>
      </c>
      <c r="AO803" s="53" t="e">
        <f>X803-Y803-VLOOKUP(C803, Вчера_КовиВак!C:BG, 22, FALSE)</f>
        <v>#N/A</v>
      </c>
      <c r="AP803" s="53" t="e">
        <f>VLOOKUP(C803, Вчера_КовиВак!C:BG, 24, FALSE)+E803*2-U803-W803-Y803-Z803</f>
        <v>#N/A</v>
      </c>
    </row>
    <row r="804" spans="1:42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IF(ISNA(VLOOKUP(C804,Вчера_КовиВак!C:C, 1, FALSE)),"ошибка",0)</f>
        <v>ошибка</v>
      </c>
      <c r="AD804" s="55"/>
      <c r="AE804" s="53" t="e">
        <f>D804-E804-VLOOKUP(C804, Вчера_КовиВак!C:BG, 2, FALSE)</f>
        <v>#N/A</v>
      </c>
      <c r="AF804" s="53" t="e">
        <f>F804-G804-VLOOKUP(C804, Вчера_КовиВак!C:BG, 4, FALSE)</f>
        <v>#N/A</v>
      </c>
      <c r="AG804" s="53" t="e">
        <f>H804-I804-VLOOKUP(C804, Вчера_КовиВак!C:BG, 6, FALSE)</f>
        <v>#N/A</v>
      </c>
      <c r="AH804" s="53" t="e">
        <f>J804-K804-VLOOKUP(C804, Вчера_КовиВак!C:BG, 8, FALSE)</f>
        <v>#N/A</v>
      </c>
      <c r="AI804" s="53" t="e">
        <f>L804-M804-VLOOKUP(C804, Вчера_КовиВак!C:BG, 10, FALSE)</f>
        <v>#N/A</v>
      </c>
      <c r="AJ804" s="53" t="e">
        <f>N804-O804-VLOOKUP(C804, Вчера_КовиВак!C:BG, 12, FALSE)</f>
        <v>#N/A</v>
      </c>
      <c r="AK804" s="53" t="e">
        <f>P804-Q804-VLOOKUP(C804, Вчера_КовиВак!C:BG, 14, FALSE)</f>
        <v>#N/A</v>
      </c>
      <c r="AL804" s="53" t="e">
        <f>R804-S804-VLOOKUP(C804, Вчера_КовиВак!C:BG, 16, FALSE)</f>
        <v>#N/A</v>
      </c>
      <c r="AM804" s="53" t="e">
        <f>T804-U804-VLOOKUP(C804, Вчера_КовиВак!C:BG, 18, FALSE)</f>
        <v>#N/A</v>
      </c>
      <c r="AN804" s="53" t="e">
        <f>V804-W804-VLOOKUP(C804, Вчера_КовиВак!C:BG, 20, FALSE)</f>
        <v>#N/A</v>
      </c>
      <c r="AO804" s="53" t="e">
        <f>X804-Y804-VLOOKUP(C804, Вчера_КовиВак!C:BG, 22, FALSE)</f>
        <v>#N/A</v>
      </c>
      <c r="AP804" s="53" t="e">
        <f>VLOOKUP(C804, Вчера_КовиВак!C:BG, 24, FALSE)+E804*2-U804-W804-Y804-Z804</f>
        <v>#N/A</v>
      </c>
    </row>
    <row r="805" spans="1:42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IF(ISNA(VLOOKUP(C805,Вчера_КовиВак!C:C, 1, FALSE)),"ошибка",0)</f>
        <v>ошибка</v>
      </c>
      <c r="AD805" s="55"/>
      <c r="AE805" s="53" t="e">
        <f>D805-E805-VLOOKUP(C805, Вчера_КовиВак!C:BG, 2, FALSE)</f>
        <v>#N/A</v>
      </c>
      <c r="AF805" s="53" t="e">
        <f>F805-G805-VLOOKUP(C805, Вчера_КовиВак!C:BG, 4, FALSE)</f>
        <v>#N/A</v>
      </c>
      <c r="AG805" s="53" t="e">
        <f>H805-I805-VLOOKUP(C805, Вчера_КовиВак!C:BG, 6, FALSE)</f>
        <v>#N/A</v>
      </c>
      <c r="AH805" s="53" t="e">
        <f>J805-K805-VLOOKUP(C805, Вчера_КовиВак!C:BG, 8, FALSE)</f>
        <v>#N/A</v>
      </c>
      <c r="AI805" s="53" t="e">
        <f>L805-M805-VLOOKUP(C805, Вчера_КовиВак!C:BG, 10, FALSE)</f>
        <v>#N/A</v>
      </c>
      <c r="AJ805" s="53" t="e">
        <f>N805-O805-VLOOKUP(C805, Вчера_КовиВак!C:BG, 12, FALSE)</f>
        <v>#N/A</v>
      </c>
      <c r="AK805" s="53" t="e">
        <f>P805-Q805-VLOOKUP(C805, Вчера_КовиВак!C:BG, 14, FALSE)</f>
        <v>#N/A</v>
      </c>
      <c r="AL805" s="53" t="e">
        <f>R805-S805-VLOOKUP(C805, Вчера_КовиВак!C:BG, 16, FALSE)</f>
        <v>#N/A</v>
      </c>
      <c r="AM805" s="53" t="e">
        <f>T805-U805-VLOOKUP(C805, Вчера_КовиВак!C:BG, 18, FALSE)</f>
        <v>#N/A</v>
      </c>
      <c r="AN805" s="53" t="e">
        <f>V805-W805-VLOOKUP(C805, Вчера_КовиВак!C:BG, 20, FALSE)</f>
        <v>#N/A</v>
      </c>
      <c r="AO805" s="53" t="e">
        <f>X805-Y805-VLOOKUP(C805, Вчера_КовиВак!C:BG, 22, FALSE)</f>
        <v>#N/A</v>
      </c>
      <c r="AP805" s="53" t="e">
        <f>VLOOKUP(C805, Вчера_КовиВак!C:BG, 24, FALSE)+E805*2-U805-W805-Y805-Z805</f>
        <v>#N/A</v>
      </c>
    </row>
    <row r="806" spans="1:42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IF(ISNA(VLOOKUP(C806,Вчера_КовиВак!C:C, 1, FALSE)),"ошибка",0)</f>
        <v>ошибка</v>
      </c>
      <c r="AD806" s="55"/>
      <c r="AE806" s="53" t="e">
        <f>D806-E806-VLOOKUP(C806, Вчера_КовиВак!C:BG, 2, FALSE)</f>
        <v>#N/A</v>
      </c>
      <c r="AF806" s="53" t="e">
        <f>F806-G806-VLOOKUP(C806, Вчера_КовиВак!C:BG, 4, FALSE)</f>
        <v>#N/A</v>
      </c>
      <c r="AG806" s="53" t="e">
        <f>H806-I806-VLOOKUP(C806, Вчера_КовиВак!C:BG, 6, FALSE)</f>
        <v>#N/A</v>
      </c>
      <c r="AH806" s="53" t="e">
        <f>J806-K806-VLOOKUP(C806, Вчера_КовиВак!C:BG, 8, FALSE)</f>
        <v>#N/A</v>
      </c>
      <c r="AI806" s="53" t="e">
        <f>L806-M806-VLOOKUP(C806, Вчера_КовиВак!C:BG, 10, FALSE)</f>
        <v>#N/A</v>
      </c>
      <c r="AJ806" s="53" t="e">
        <f>N806-O806-VLOOKUP(C806, Вчера_КовиВак!C:BG, 12, FALSE)</f>
        <v>#N/A</v>
      </c>
      <c r="AK806" s="53" t="e">
        <f>P806-Q806-VLOOKUP(C806, Вчера_КовиВак!C:BG, 14, FALSE)</f>
        <v>#N/A</v>
      </c>
      <c r="AL806" s="53" t="e">
        <f>R806-S806-VLOOKUP(C806, Вчера_КовиВак!C:BG, 16, FALSE)</f>
        <v>#N/A</v>
      </c>
      <c r="AM806" s="53" t="e">
        <f>T806-U806-VLOOKUP(C806, Вчера_КовиВак!C:BG, 18, FALSE)</f>
        <v>#N/A</v>
      </c>
      <c r="AN806" s="53" t="e">
        <f>V806-W806-VLOOKUP(C806, Вчера_КовиВак!C:BG, 20, FALSE)</f>
        <v>#N/A</v>
      </c>
      <c r="AO806" s="53" t="e">
        <f>X806-Y806-VLOOKUP(C806, Вчера_КовиВак!C:BG, 22, FALSE)</f>
        <v>#N/A</v>
      </c>
      <c r="AP806" s="53" t="e">
        <f>VLOOKUP(C806, Вчера_КовиВак!C:BG, 24, FALSE)+E806*2-U806-W806-Y806-Z806</f>
        <v>#N/A</v>
      </c>
    </row>
    <row r="807" spans="1:42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IF(ISNA(VLOOKUP(C807,Вчера_КовиВак!C:C, 1, FALSE)),"ошибка",0)</f>
        <v>ошибка</v>
      </c>
      <c r="AD807" s="55"/>
      <c r="AE807" s="53" t="e">
        <f>D807-E807-VLOOKUP(C807, Вчера_КовиВак!C:BG, 2, FALSE)</f>
        <v>#N/A</v>
      </c>
      <c r="AF807" s="53" t="e">
        <f>F807-G807-VLOOKUP(C807, Вчера_КовиВак!C:BG, 4, FALSE)</f>
        <v>#N/A</v>
      </c>
      <c r="AG807" s="53" t="e">
        <f>H807-I807-VLOOKUP(C807, Вчера_КовиВак!C:BG, 6, FALSE)</f>
        <v>#N/A</v>
      </c>
      <c r="AH807" s="53" t="e">
        <f>J807-K807-VLOOKUP(C807, Вчера_КовиВак!C:BG, 8, FALSE)</f>
        <v>#N/A</v>
      </c>
      <c r="AI807" s="53" t="e">
        <f>L807-M807-VLOOKUP(C807, Вчера_КовиВак!C:BG, 10, FALSE)</f>
        <v>#N/A</v>
      </c>
      <c r="AJ807" s="53" t="e">
        <f>N807-O807-VLOOKUP(C807, Вчера_КовиВак!C:BG, 12, FALSE)</f>
        <v>#N/A</v>
      </c>
      <c r="AK807" s="53" t="e">
        <f>P807-Q807-VLOOKUP(C807, Вчера_КовиВак!C:BG, 14, FALSE)</f>
        <v>#N/A</v>
      </c>
      <c r="AL807" s="53" t="e">
        <f>R807-S807-VLOOKUP(C807, Вчера_КовиВак!C:BG, 16, FALSE)</f>
        <v>#N/A</v>
      </c>
      <c r="AM807" s="53" t="e">
        <f>T807-U807-VLOOKUP(C807, Вчера_КовиВак!C:BG, 18, FALSE)</f>
        <v>#N/A</v>
      </c>
      <c r="AN807" s="53" t="e">
        <f>V807-W807-VLOOKUP(C807, Вчера_КовиВак!C:BG, 20, FALSE)</f>
        <v>#N/A</v>
      </c>
      <c r="AO807" s="53" t="e">
        <f>X807-Y807-VLOOKUP(C807, Вчера_КовиВак!C:BG, 22, FALSE)</f>
        <v>#N/A</v>
      </c>
      <c r="AP807" s="53" t="e">
        <f>VLOOKUP(C807, Вчера_КовиВак!C:BG, 24, FALSE)+E807*2-U807-W807-Y807-Z807</f>
        <v>#N/A</v>
      </c>
    </row>
    <row r="808" spans="1:42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IF(ISNA(VLOOKUP(C808,Вчера_КовиВак!C:C, 1, FALSE)),"ошибка",0)</f>
        <v>ошибка</v>
      </c>
      <c r="AD808" s="55"/>
      <c r="AE808" s="53" t="e">
        <f>D808-E808-VLOOKUP(C808, Вчера_КовиВак!C:BG, 2, FALSE)</f>
        <v>#N/A</v>
      </c>
      <c r="AF808" s="53" t="e">
        <f>F808-G808-VLOOKUP(C808, Вчера_КовиВак!C:BG, 4, FALSE)</f>
        <v>#N/A</v>
      </c>
      <c r="AG808" s="53" t="e">
        <f>H808-I808-VLOOKUP(C808, Вчера_КовиВак!C:BG, 6, FALSE)</f>
        <v>#N/A</v>
      </c>
      <c r="AH808" s="53" t="e">
        <f>J808-K808-VLOOKUP(C808, Вчера_КовиВак!C:BG, 8, FALSE)</f>
        <v>#N/A</v>
      </c>
      <c r="AI808" s="53" t="e">
        <f>L808-M808-VLOOKUP(C808, Вчера_КовиВак!C:BG, 10, FALSE)</f>
        <v>#N/A</v>
      </c>
      <c r="AJ808" s="53" t="e">
        <f>N808-O808-VLOOKUP(C808, Вчера_КовиВак!C:BG, 12, FALSE)</f>
        <v>#N/A</v>
      </c>
      <c r="AK808" s="53" t="e">
        <f>P808-Q808-VLOOKUP(C808, Вчера_КовиВак!C:BG, 14, FALSE)</f>
        <v>#N/A</v>
      </c>
      <c r="AL808" s="53" t="e">
        <f>R808-S808-VLOOKUP(C808, Вчера_КовиВак!C:BG, 16, FALSE)</f>
        <v>#N/A</v>
      </c>
      <c r="AM808" s="53" t="e">
        <f>T808-U808-VLOOKUP(C808, Вчера_КовиВак!C:BG, 18, FALSE)</f>
        <v>#N/A</v>
      </c>
      <c r="AN808" s="53" t="e">
        <f>V808-W808-VLOOKUP(C808, Вчера_КовиВак!C:BG, 20, FALSE)</f>
        <v>#N/A</v>
      </c>
      <c r="AO808" s="53" t="e">
        <f>X808-Y808-VLOOKUP(C808, Вчера_КовиВак!C:BG, 22, FALSE)</f>
        <v>#N/A</v>
      </c>
      <c r="AP808" s="53" t="e">
        <f>VLOOKUP(C808, Вчера_КовиВак!C:BG, 24, FALSE)+E808*2-U808-W808-Y808-Z808</f>
        <v>#N/A</v>
      </c>
    </row>
    <row r="809" spans="1:42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IF(ISNA(VLOOKUP(C809,Вчера_КовиВак!C:C, 1, FALSE)),"ошибка",0)</f>
        <v>ошибка</v>
      </c>
      <c r="AD809" s="55"/>
      <c r="AE809" s="53" t="e">
        <f>D809-E809-VLOOKUP(C809, Вчера_КовиВак!C:BG, 2, FALSE)</f>
        <v>#N/A</v>
      </c>
      <c r="AF809" s="53" t="e">
        <f>F809-G809-VLOOKUP(C809, Вчера_КовиВак!C:BG, 4, FALSE)</f>
        <v>#N/A</v>
      </c>
      <c r="AG809" s="53" t="e">
        <f>H809-I809-VLOOKUP(C809, Вчера_КовиВак!C:BG, 6, FALSE)</f>
        <v>#N/A</v>
      </c>
      <c r="AH809" s="53" t="e">
        <f>J809-K809-VLOOKUP(C809, Вчера_КовиВак!C:BG, 8, FALSE)</f>
        <v>#N/A</v>
      </c>
      <c r="AI809" s="53" t="e">
        <f>L809-M809-VLOOKUP(C809, Вчера_КовиВак!C:BG, 10, FALSE)</f>
        <v>#N/A</v>
      </c>
      <c r="AJ809" s="53" t="e">
        <f>N809-O809-VLOOKUP(C809, Вчера_КовиВак!C:BG, 12, FALSE)</f>
        <v>#N/A</v>
      </c>
      <c r="AK809" s="53" t="e">
        <f>P809-Q809-VLOOKUP(C809, Вчера_КовиВак!C:BG, 14, FALSE)</f>
        <v>#N/A</v>
      </c>
      <c r="AL809" s="53" t="e">
        <f>R809-S809-VLOOKUP(C809, Вчера_КовиВак!C:BG, 16, FALSE)</f>
        <v>#N/A</v>
      </c>
      <c r="AM809" s="53" t="e">
        <f>T809-U809-VLOOKUP(C809, Вчера_КовиВак!C:BG, 18, FALSE)</f>
        <v>#N/A</v>
      </c>
      <c r="AN809" s="53" t="e">
        <f>V809-W809-VLOOKUP(C809, Вчера_КовиВак!C:BG, 20, FALSE)</f>
        <v>#N/A</v>
      </c>
      <c r="AO809" s="53" t="e">
        <f>X809-Y809-VLOOKUP(C809, Вчера_КовиВак!C:BG, 22, FALSE)</f>
        <v>#N/A</v>
      </c>
      <c r="AP809" s="53" t="e">
        <f>VLOOKUP(C809, Вчера_КовиВак!C:BG, 24, FALSE)+E809*2-U809-W809-Y809-Z809</f>
        <v>#N/A</v>
      </c>
    </row>
    <row r="810" spans="1:42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IF(ISNA(VLOOKUP(C810,Вчера_КовиВак!C:C, 1, FALSE)),"ошибка",0)</f>
        <v>ошибка</v>
      </c>
      <c r="AD810" s="55"/>
      <c r="AE810" s="53" t="e">
        <f>D810-E810-VLOOKUP(C810, Вчера_КовиВак!C:BG, 2, FALSE)</f>
        <v>#N/A</v>
      </c>
      <c r="AF810" s="53" t="e">
        <f>F810-G810-VLOOKUP(C810, Вчера_КовиВак!C:BG, 4, FALSE)</f>
        <v>#N/A</v>
      </c>
      <c r="AG810" s="53" t="e">
        <f>H810-I810-VLOOKUP(C810, Вчера_КовиВак!C:BG, 6, FALSE)</f>
        <v>#N/A</v>
      </c>
      <c r="AH810" s="53" t="e">
        <f>J810-K810-VLOOKUP(C810, Вчера_КовиВак!C:BG, 8, FALSE)</f>
        <v>#N/A</v>
      </c>
      <c r="AI810" s="53" t="e">
        <f>L810-M810-VLOOKUP(C810, Вчера_КовиВак!C:BG, 10, FALSE)</f>
        <v>#N/A</v>
      </c>
      <c r="AJ810" s="53" t="e">
        <f>N810-O810-VLOOKUP(C810, Вчера_КовиВак!C:BG, 12, FALSE)</f>
        <v>#N/A</v>
      </c>
      <c r="AK810" s="53" t="e">
        <f>P810-Q810-VLOOKUP(C810, Вчера_КовиВак!C:BG, 14, FALSE)</f>
        <v>#N/A</v>
      </c>
      <c r="AL810" s="53" t="e">
        <f>R810-S810-VLOOKUP(C810, Вчера_КовиВак!C:BG, 16, FALSE)</f>
        <v>#N/A</v>
      </c>
      <c r="AM810" s="53" t="e">
        <f>T810-U810-VLOOKUP(C810, Вчера_КовиВак!C:BG, 18, FALSE)</f>
        <v>#N/A</v>
      </c>
      <c r="AN810" s="53" t="e">
        <f>V810-W810-VLOOKUP(C810, Вчера_КовиВак!C:BG, 20, FALSE)</f>
        <v>#N/A</v>
      </c>
      <c r="AO810" s="53" t="e">
        <f>X810-Y810-VLOOKUP(C810, Вчера_КовиВак!C:BG, 22, FALSE)</f>
        <v>#N/A</v>
      </c>
      <c r="AP810" s="53" t="e">
        <f>VLOOKUP(C810, Вчера_КовиВак!C:BG, 24, FALSE)+E810*2-U810-W810-Y810-Z810</f>
        <v>#N/A</v>
      </c>
    </row>
    <row r="811" spans="1:42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IF(ISNA(VLOOKUP(C811,Вчера_КовиВак!C:C, 1, FALSE)),"ошибка",0)</f>
        <v>ошибка</v>
      </c>
      <c r="AD811" s="55"/>
      <c r="AE811" s="53" t="e">
        <f>D811-E811-VLOOKUP(C811, Вчера_КовиВак!C:BG, 2, FALSE)</f>
        <v>#N/A</v>
      </c>
      <c r="AF811" s="53" t="e">
        <f>F811-G811-VLOOKUP(C811, Вчера_КовиВак!C:BG, 4, FALSE)</f>
        <v>#N/A</v>
      </c>
      <c r="AG811" s="53" t="e">
        <f>H811-I811-VLOOKUP(C811, Вчера_КовиВак!C:BG, 6, FALSE)</f>
        <v>#N/A</v>
      </c>
      <c r="AH811" s="53" t="e">
        <f>J811-K811-VLOOKUP(C811, Вчера_КовиВак!C:BG, 8, FALSE)</f>
        <v>#N/A</v>
      </c>
      <c r="AI811" s="53" t="e">
        <f>L811-M811-VLOOKUP(C811, Вчера_КовиВак!C:BG, 10, FALSE)</f>
        <v>#N/A</v>
      </c>
      <c r="AJ811" s="53" t="e">
        <f>N811-O811-VLOOKUP(C811, Вчера_КовиВак!C:BG, 12, FALSE)</f>
        <v>#N/A</v>
      </c>
      <c r="AK811" s="53" t="e">
        <f>P811-Q811-VLOOKUP(C811, Вчера_КовиВак!C:BG, 14, FALSE)</f>
        <v>#N/A</v>
      </c>
      <c r="AL811" s="53" t="e">
        <f>R811-S811-VLOOKUP(C811, Вчера_КовиВак!C:BG, 16, FALSE)</f>
        <v>#N/A</v>
      </c>
      <c r="AM811" s="53" t="e">
        <f>T811-U811-VLOOKUP(C811, Вчера_КовиВак!C:BG, 18, FALSE)</f>
        <v>#N/A</v>
      </c>
      <c r="AN811" s="53" t="e">
        <f>V811-W811-VLOOKUP(C811, Вчера_КовиВак!C:BG, 20, FALSE)</f>
        <v>#N/A</v>
      </c>
      <c r="AO811" s="53" t="e">
        <f>X811-Y811-VLOOKUP(C811, Вчера_КовиВак!C:BG, 22, FALSE)</f>
        <v>#N/A</v>
      </c>
      <c r="AP811" s="53" t="e">
        <f>VLOOKUP(C811, Вчера_КовиВак!C:BG, 24, FALSE)+E811*2-U811-W811-Y811-Z811</f>
        <v>#N/A</v>
      </c>
    </row>
    <row r="812" spans="1:42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IF(ISNA(VLOOKUP(C812,Вчера_КовиВак!C:C, 1, FALSE)),"ошибка",0)</f>
        <v>ошибка</v>
      </c>
      <c r="AD812" s="55"/>
      <c r="AE812" s="53" t="e">
        <f>D812-E812-VLOOKUP(C812, Вчера_КовиВак!C:BG, 2, FALSE)</f>
        <v>#N/A</v>
      </c>
      <c r="AF812" s="53" t="e">
        <f>F812-G812-VLOOKUP(C812, Вчера_КовиВак!C:BG, 4, FALSE)</f>
        <v>#N/A</v>
      </c>
      <c r="AG812" s="53" t="e">
        <f>H812-I812-VLOOKUP(C812, Вчера_КовиВак!C:BG, 6, FALSE)</f>
        <v>#N/A</v>
      </c>
      <c r="AH812" s="53" t="e">
        <f>J812-K812-VLOOKUP(C812, Вчера_КовиВак!C:BG, 8, FALSE)</f>
        <v>#N/A</v>
      </c>
      <c r="AI812" s="53" t="e">
        <f>L812-M812-VLOOKUP(C812, Вчера_КовиВак!C:BG, 10, FALSE)</f>
        <v>#N/A</v>
      </c>
      <c r="AJ812" s="53" t="e">
        <f>N812-O812-VLOOKUP(C812, Вчера_КовиВак!C:BG, 12, FALSE)</f>
        <v>#N/A</v>
      </c>
      <c r="AK812" s="53" t="e">
        <f>P812-Q812-VLOOKUP(C812, Вчера_КовиВак!C:BG, 14, FALSE)</f>
        <v>#N/A</v>
      </c>
      <c r="AL812" s="53" t="e">
        <f>R812-S812-VLOOKUP(C812, Вчера_КовиВак!C:BG, 16, FALSE)</f>
        <v>#N/A</v>
      </c>
      <c r="AM812" s="53" t="e">
        <f>T812-U812-VLOOKUP(C812, Вчера_КовиВак!C:BG, 18, FALSE)</f>
        <v>#N/A</v>
      </c>
      <c r="AN812" s="53" t="e">
        <f>V812-W812-VLOOKUP(C812, Вчера_КовиВак!C:BG, 20, FALSE)</f>
        <v>#N/A</v>
      </c>
      <c r="AO812" s="53" t="e">
        <f>X812-Y812-VLOOKUP(C812, Вчера_КовиВак!C:BG, 22, FALSE)</f>
        <v>#N/A</v>
      </c>
      <c r="AP812" s="53" t="e">
        <f>VLOOKUP(C812, Вчера_КовиВак!C:BG, 24, FALSE)+E812*2-U812-W812-Y812-Z812</f>
        <v>#N/A</v>
      </c>
    </row>
    <row r="813" spans="1:42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IF(ISNA(VLOOKUP(C813,Вчера_КовиВак!C:C, 1, FALSE)),"ошибка",0)</f>
        <v>ошибка</v>
      </c>
      <c r="AD813" s="55"/>
      <c r="AE813" s="53" t="e">
        <f>D813-E813-VLOOKUP(C813, Вчера_КовиВак!C:BG, 2, FALSE)</f>
        <v>#N/A</v>
      </c>
      <c r="AF813" s="53" t="e">
        <f>F813-G813-VLOOKUP(C813, Вчера_КовиВак!C:BG, 4, FALSE)</f>
        <v>#N/A</v>
      </c>
      <c r="AG813" s="53" t="e">
        <f>H813-I813-VLOOKUP(C813, Вчера_КовиВак!C:BG, 6, FALSE)</f>
        <v>#N/A</v>
      </c>
      <c r="AH813" s="53" t="e">
        <f>J813-K813-VLOOKUP(C813, Вчера_КовиВак!C:BG, 8, FALSE)</f>
        <v>#N/A</v>
      </c>
      <c r="AI813" s="53" t="e">
        <f>L813-M813-VLOOKUP(C813, Вчера_КовиВак!C:BG, 10, FALSE)</f>
        <v>#N/A</v>
      </c>
      <c r="AJ813" s="53" t="e">
        <f>N813-O813-VLOOKUP(C813, Вчера_КовиВак!C:BG, 12, FALSE)</f>
        <v>#N/A</v>
      </c>
      <c r="AK813" s="53" t="e">
        <f>P813-Q813-VLOOKUP(C813, Вчера_КовиВак!C:BG, 14, FALSE)</f>
        <v>#N/A</v>
      </c>
      <c r="AL813" s="53" t="e">
        <f>R813-S813-VLOOKUP(C813, Вчера_КовиВак!C:BG, 16, FALSE)</f>
        <v>#N/A</v>
      </c>
      <c r="AM813" s="53" t="e">
        <f>T813-U813-VLOOKUP(C813, Вчера_КовиВак!C:BG, 18, FALSE)</f>
        <v>#N/A</v>
      </c>
      <c r="AN813" s="53" t="e">
        <f>V813-W813-VLOOKUP(C813, Вчера_КовиВак!C:BG, 20, FALSE)</f>
        <v>#N/A</v>
      </c>
      <c r="AO813" s="53" t="e">
        <f>X813-Y813-VLOOKUP(C813, Вчера_КовиВак!C:BG, 22, FALSE)</f>
        <v>#N/A</v>
      </c>
      <c r="AP813" s="53" t="e">
        <f>VLOOKUP(C813, Вчера_КовиВак!C:BG, 24, FALSE)+E813*2-U813-W813-Y813-Z813</f>
        <v>#N/A</v>
      </c>
    </row>
    <row r="814" spans="1:42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IF(ISNA(VLOOKUP(C814,Вчера_КовиВак!C:C, 1, FALSE)),"ошибка",0)</f>
        <v>ошибка</v>
      </c>
      <c r="AD814" s="55"/>
      <c r="AE814" s="53" t="e">
        <f>D814-E814-VLOOKUP(C814, Вчера_КовиВак!C:BG, 2, FALSE)</f>
        <v>#N/A</v>
      </c>
      <c r="AF814" s="53" t="e">
        <f>F814-G814-VLOOKUP(C814, Вчера_КовиВак!C:BG, 4, FALSE)</f>
        <v>#N/A</v>
      </c>
      <c r="AG814" s="53" t="e">
        <f>H814-I814-VLOOKUP(C814, Вчера_КовиВак!C:BG, 6, FALSE)</f>
        <v>#N/A</v>
      </c>
      <c r="AH814" s="53" t="e">
        <f>J814-K814-VLOOKUP(C814, Вчера_КовиВак!C:BG, 8, FALSE)</f>
        <v>#N/A</v>
      </c>
      <c r="AI814" s="53" t="e">
        <f>L814-M814-VLOOKUP(C814, Вчера_КовиВак!C:BG, 10, FALSE)</f>
        <v>#N/A</v>
      </c>
      <c r="AJ814" s="53" t="e">
        <f>N814-O814-VLOOKUP(C814, Вчера_КовиВак!C:BG, 12, FALSE)</f>
        <v>#N/A</v>
      </c>
      <c r="AK814" s="53" t="e">
        <f>P814-Q814-VLOOKUP(C814, Вчера_КовиВак!C:BG, 14, FALSE)</f>
        <v>#N/A</v>
      </c>
      <c r="AL814" s="53" t="e">
        <f>R814-S814-VLOOKUP(C814, Вчера_КовиВак!C:BG, 16, FALSE)</f>
        <v>#N/A</v>
      </c>
      <c r="AM814" s="53" t="e">
        <f>T814-U814-VLOOKUP(C814, Вчера_КовиВак!C:BG, 18, FALSE)</f>
        <v>#N/A</v>
      </c>
      <c r="AN814" s="53" t="e">
        <f>V814-W814-VLOOKUP(C814, Вчера_КовиВак!C:BG, 20, FALSE)</f>
        <v>#N/A</v>
      </c>
      <c r="AO814" s="53" t="e">
        <f>X814-Y814-VLOOKUP(C814, Вчера_КовиВак!C:BG, 22, FALSE)</f>
        <v>#N/A</v>
      </c>
      <c r="AP814" s="53" t="e">
        <f>VLOOKUP(C814, Вчера_КовиВак!C:BG, 24, FALSE)+E814*2-U814-W814-Y814-Z814</f>
        <v>#N/A</v>
      </c>
    </row>
    <row r="815" spans="1:42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IF(ISNA(VLOOKUP(C815,Вчера_КовиВак!C:C, 1, FALSE)),"ошибка",0)</f>
        <v>ошибка</v>
      </c>
      <c r="AD815" s="55"/>
      <c r="AE815" s="53" t="e">
        <f>D815-E815-VLOOKUP(C815, Вчера_КовиВак!C:BG, 2, FALSE)</f>
        <v>#N/A</v>
      </c>
      <c r="AF815" s="53" t="e">
        <f>F815-G815-VLOOKUP(C815, Вчера_КовиВак!C:BG, 4, FALSE)</f>
        <v>#N/A</v>
      </c>
      <c r="AG815" s="53" t="e">
        <f>H815-I815-VLOOKUP(C815, Вчера_КовиВак!C:BG, 6, FALSE)</f>
        <v>#N/A</v>
      </c>
      <c r="AH815" s="53" t="e">
        <f>J815-K815-VLOOKUP(C815, Вчера_КовиВак!C:BG, 8, FALSE)</f>
        <v>#N/A</v>
      </c>
      <c r="AI815" s="53" t="e">
        <f>L815-M815-VLOOKUP(C815, Вчера_КовиВак!C:BG, 10, FALSE)</f>
        <v>#N/A</v>
      </c>
      <c r="AJ815" s="53" t="e">
        <f>N815-O815-VLOOKUP(C815, Вчера_КовиВак!C:BG, 12, FALSE)</f>
        <v>#N/A</v>
      </c>
      <c r="AK815" s="53" t="e">
        <f>P815-Q815-VLOOKUP(C815, Вчера_КовиВак!C:BG, 14, FALSE)</f>
        <v>#N/A</v>
      </c>
      <c r="AL815" s="53" t="e">
        <f>R815-S815-VLOOKUP(C815, Вчера_КовиВак!C:BG, 16, FALSE)</f>
        <v>#N/A</v>
      </c>
      <c r="AM815" s="53" t="e">
        <f>T815-U815-VLOOKUP(C815, Вчера_КовиВак!C:BG, 18, FALSE)</f>
        <v>#N/A</v>
      </c>
      <c r="AN815" s="53" t="e">
        <f>V815-W815-VLOOKUP(C815, Вчера_КовиВак!C:BG, 20, FALSE)</f>
        <v>#N/A</v>
      </c>
      <c r="AO815" s="53" t="e">
        <f>X815-Y815-VLOOKUP(C815, Вчера_КовиВак!C:BG, 22, FALSE)</f>
        <v>#N/A</v>
      </c>
      <c r="AP815" s="53" t="e">
        <f>VLOOKUP(C815, Вчера_КовиВак!C:BG, 24, FALSE)+E815*2-U815-W815-Y815-Z815</f>
        <v>#N/A</v>
      </c>
    </row>
    <row r="816" spans="1:42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IF(ISNA(VLOOKUP(C816,Вчера_КовиВак!C:C, 1, FALSE)),"ошибка",0)</f>
        <v>ошибка</v>
      </c>
      <c r="AD816" s="55"/>
      <c r="AE816" s="53" t="e">
        <f>D816-E816-VLOOKUP(C816, Вчера_КовиВак!C:BG, 2, FALSE)</f>
        <v>#N/A</v>
      </c>
      <c r="AF816" s="53" t="e">
        <f>F816-G816-VLOOKUP(C816, Вчера_КовиВак!C:BG, 4, FALSE)</f>
        <v>#N/A</v>
      </c>
      <c r="AG816" s="53" t="e">
        <f>H816-I816-VLOOKUP(C816, Вчера_КовиВак!C:BG, 6, FALSE)</f>
        <v>#N/A</v>
      </c>
      <c r="AH816" s="53" t="e">
        <f>J816-K816-VLOOKUP(C816, Вчера_КовиВак!C:BG, 8, FALSE)</f>
        <v>#N/A</v>
      </c>
      <c r="AI816" s="53" t="e">
        <f>L816-M816-VLOOKUP(C816, Вчера_КовиВак!C:BG, 10, FALSE)</f>
        <v>#N/A</v>
      </c>
      <c r="AJ816" s="53" t="e">
        <f>N816-O816-VLOOKUP(C816, Вчера_КовиВак!C:BG, 12, FALSE)</f>
        <v>#N/A</v>
      </c>
      <c r="AK816" s="53" t="e">
        <f>P816-Q816-VLOOKUP(C816, Вчера_КовиВак!C:BG, 14, FALSE)</f>
        <v>#N/A</v>
      </c>
      <c r="AL816" s="53" t="e">
        <f>R816-S816-VLOOKUP(C816, Вчера_КовиВак!C:BG, 16, FALSE)</f>
        <v>#N/A</v>
      </c>
      <c r="AM816" s="53" t="e">
        <f>T816-U816-VLOOKUP(C816, Вчера_КовиВак!C:BG, 18, FALSE)</f>
        <v>#N/A</v>
      </c>
      <c r="AN816" s="53" t="e">
        <f>V816-W816-VLOOKUP(C816, Вчера_КовиВак!C:BG, 20, FALSE)</f>
        <v>#N/A</v>
      </c>
      <c r="AO816" s="53" t="e">
        <f>X816-Y816-VLOOKUP(C816, Вчера_КовиВак!C:BG, 22, FALSE)</f>
        <v>#N/A</v>
      </c>
      <c r="AP816" s="53" t="e">
        <f>VLOOKUP(C816, Вчера_КовиВак!C:BG, 24, FALSE)+E816*2-U816-W816-Y816-Z816</f>
        <v>#N/A</v>
      </c>
    </row>
    <row r="817" spans="1:42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IF(ISNA(VLOOKUP(C817,Вчера_КовиВак!C:C, 1, FALSE)),"ошибка",0)</f>
        <v>ошибка</v>
      </c>
      <c r="AD817" s="55"/>
      <c r="AE817" s="53" t="e">
        <f>D817-E817-VLOOKUP(C817, Вчера_КовиВак!C:BG, 2, FALSE)</f>
        <v>#N/A</v>
      </c>
      <c r="AF817" s="53" t="e">
        <f>F817-G817-VLOOKUP(C817, Вчера_КовиВак!C:BG, 4, FALSE)</f>
        <v>#N/A</v>
      </c>
      <c r="AG817" s="53" t="e">
        <f>H817-I817-VLOOKUP(C817, Вчера_КовиВак!C:BG, 6, FALSE)</f>
        <v>#N/A</v>
      </c>
      <c r="AH817" s="53" t="e">
        <f>J817-K817-VLOOKUP(C817, Вчера_КовиВак!C:BG, 8, FALSE)</f>
        <v>#N/A</v>
      </c>
      <c r="AI817" s="53" t="e">
        <f>L817-M817-VLOOKUP(C817, Вчера_КовиВак!C:BG, 10, FALSE)</f>
        <v>#N/A</v>
      </c>
      <c r="AJ817" s="53" t="e">
        <f>N817-O817-VLOOKUP(C817, Вчера_КовиВак!C:BG, 12, FALSE)</f>
        <v>#N/A</v>
      </c>
      <c r="AK817" s="53" t="e">
        <f>P817-Q817-VLOOKUP(C817, Вчера_КовиВак!C:BG, 14, FALSE)</f>
        <v>#N/A</v>
      </c>
      <c r="AL817" s="53" t="e">
        <f>R817-S817-VLOOKUP(C817, Вчера_КовиВак!C:BG, 16, FALSE)</f>
        <v>#N/A</v>
      </c>
      <c r="AM817" s="53" t="e">
        <f>T817-U817-VLOOKUP(C817, Вчера_КовиВак!C:BG, 18, FALSE)</f>
        <v>#N/A</v>
      </c>
      <c r="AN817" s="53" t="e">
        <f>V817-W817-VLOOKUP(C817, Вчера_КовиВак!C:BG, 20, FALSE)</f>
        <v>#N/A</v>
      </c>
      <c r="AO817" s="53" t="e">
        <f>X817-Y817-VLOOKUP(C817, Вчера_КовиВак!C:BG, 22, FALSE)</f>
        <v>#N/A</v>
      </c>
      <c r="AP817" s="53" t="e">
        <f>VLOOKUP(C817, Вчера_КовиВак!C:BG, 24, FALSE)+E817*2-U817-W817-Y817-Z817</f>
        <v>#N/A</v>
      </c>
    </row>
    <row r="818" spans="1:42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IF(ISNA(VLOOKUP(C818,Вчера_КовиВак!C:C, 1, FALSE)),"ошибка",0)</f>
        <v>ошибка</v>
      </c>
      <c r="AD818" s="55"/>
      <c r="AE818" s="53" t="e">
        <f>D818-E818-VLOOKUP(C818, Вчера_КовиВак!C:BG, 2, FALSE)</f>
        <v>#N/A</v>
      </c>
      <c r="AF818" s="53" t="e">
        <f>F818-G818-VLOOKUP(C818, Вчера_КовиВак!C:BG, 4, FALSE)</f>
        <v>#N/A</v>
      </c>
      <c r="AG818" s="53" t="e">
        <f>H818-I818-VLOOKUP(C818, Вчера_КовиВак!C:BG, 6, FALSE)</f>
        <v>#N/A</v>
      </c>
      <c r="AH818" s="53" t="e">
        <f>J818-K818-VLOOKUP(C818, Вчера_КовиВак!C:BG, 8, FALSE)</f>
        <v>#N/A</v>
      </c>
      <c r="AI818" s="53" t="e">
        <f>L818-M818-VLOOKUP(C818, Вчера_КовиВак!C:BG, 10, FALSE)</f>
        <v>#N/A</v>
      </c>
      <c r="AJ818" s="53" t="e">
        <f>N818-O818-VLOOKUP(C818, Вчера_КовиВак!C:BG, 12, FALSE)</f>
        <v>#N/A</v>
      </c>
      <c r="AK818" s="53" t="e">
        <f>P818-Q818-VLOOKUP(C818, Вчера_КовиВак!C:BG, 14, FALSE)</f>
        <v>#N/A</v>
      </c>
      <c r="AL818" s="53" t="e">
        <f>R818-S818-VLOOKUP(C818, Вчера_КовиВак!C:BG, 16, FALSE)</f>
        <v>#N/A</v>
      </c>
      <c r="AM818" s="53" t="e">
        <f>T818-U818-VLOOKUP(C818, Вчера_КовиВак!C:BG, 18, FALSE)</f>
        <v>#N/A</v>
      </c>
      <c r="AN818" s="53" t="e">
        <f>V818-W818-VLOOKUP(C818, Вчера_КовиВак!C:BG, 20, FALSE)</f>
        <v>#N/A</v>
      </c>
      <c r="AO818" s="53" t="e">
        <f>X818-Y818-VLOOKUP(C818, Вчера_КовиВак!C:BG, 22, FALSE)</f>
        <v>#N/A</v>
      </c>
      <c r="AP818" s="53" t="e">
        <f>VLOOKUP(C818, Вчера_КовиВак!C:BG, 24, FALSE)+E818*2-U818-W818-Y818-Z818</f>
        <v>#N/A</v>
      </c>
    </row>
    <row r="819" spans="1:42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IF(ISNA(VLOOKUP(C819,Вчера_КовиВак!C:C, 1, FALSE)),"ошибка",0)</f>
        <v>ошибка</v>
      </c>
      <c r="AD819" s="55"/>
      <c r="AE819" s="53" t="e">
        <f>D819-E819-VLOOKUP(C819, Вчера_КовиВак!C:BG, 2, FALSE)</f>
        <v>#N/A</v>
      </c>
      <c r="AF819" s="53" t="e">
        <f>F819-G819-VLOOKUP(C819, Вчера_КовиВак!C:BG, 4, FALSE)</f>
        <v>#N/A</v>
      </c>
      <c r="AG819" s="53" t="e">
        <f>H819-I819-VLOOKUP(C819, Вчера_КовиВак!C:BG, 6, FALSE)</f>
        <v>#N/A</v>
      </c>
      <c r="AH819" s="53" t="e">
        <f>J819-K819-VLOOKUP(C819, Вчера_КовиВак!C:BG, 8, FALSE)</f>
        <v>#N/A</v>
      </c>
      <c r="AI819" s="53" t="e">
        <f>L819-M819-VLOOKUP(C819, Вчера_КовиВак!C:BG, 10, FALSE)</f>
        <v>#N/A</v>
      </c>
      <c r="AJ819" s="53" t="e">
        <f>N819-O819-VLOOKUP(C819, Вчера_КовиВак!C:BG, 12, FALSE)</f>
        <v>#N/A</v>
      </c>
      <c r="AK819" s="53" t="e">
        <f>P819-Q819-VLOOKUP(C819, Вчера_КовиВак!C:BG, 14, FALSE)</f>
        <v>#N/A</v>
      </c>
      <c r="AL819" s="53" t="e">
        <f>R819-S819-VLOOKUP(C819, Вчера_КовиВак!C:BG, 16, FALSE)</f>
        <v>#N/A</v>
      </c>
      <c r="AM819" s="53" t="e">
        <f>T819-U819-VLOOKUP(C819, Вчера_КовиВак!C:BG, 18, FALSE)</f>
        <v>#N/A</v>
      </c>
      <c r="AN819" s="53" t="e">
        <f>V819-W819-VLOOKUP(C819, Вчера_КовиВак!C:BG, 20, FALSE)</f>
        <v>#N/A</v>
      </c>
      <c r="AO819" s="53" t="e">
        <f>X819-Y819-VLOOKUP(C819, Вчера_КовиВак!C:BG, 22, FALSE)</f>
        <v>#N/A</v>
      </c>
      <c r="AP819" s="53" t="e">
        <f>VLOOKUP(C819, Вчера_КовиВак!C:BG, 24, FALSE)+E819*2-U819-W819-Y819-Z819</f>
        <v>#N/A</v>
      </c>
    </row>
    <row r="820" spans="1:42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IF(ISNA(VLOOKUP(C820,Вчера_КовиВак!C:C, 1, FALSE)),"ошибка",0)</f>
        <v>ошибка</v>
      </c>
      <c r="AD820" s="55"/>
      <c r="AE820" s="53" t="e">
        <f>D820-E820-VLOOKUP(C820, Вчера_КовиВак!C:BG, 2, FALSE)</f>
        <v>#N/A</v>
      </c>
      <c r="AF820" s="53" t="e">
        <f>F820-G820-VLOOKUP(C820, Вчера_КовиВак!C:BG, 4, FALSE)</f>
        <v>#N/A</v>
      </c>
      <c r="AG820" s="53" t="e">
        <f>H820-I820-VLOOKUP(C820, Вчера_КовиВак!C:BG, 6, FALSE)</f>
        <v>#N/A</v>
      </c>
      <c r="AH820" s="53" t="e">
        <f>J820-K820-VLOOKUP(C820, Вчера_КовиВак!C:BG, 8, FALSE)</f>
        <v>#N/A</v>
      </c>
      <c r="AI820" s="53" t="e">
        <f>L820-M820-VLOOKUP(C820, Вчера_КовиВак!C:BG, 10, FALSE)</f>
        <v>#N/A</v>
      </c>
      <c r="AJ820" s="53" t="e">
        <f>N820-O820-VLOOKUP(C820, Вчера_КовиВак!C:BG, 12, FALSE)</f>
        <v>#N/A</v>
      </c>
      <c r="AK820" s="53" t="e">
        <f>P820-Q820-VLOOKUP(C820, Вчера_КовиВак!C:BG, 14, FALSE)</f>
        <v>#N/A</v>
      </c>
      <c r="AL820" s="53" t="e">
        <f>R820-S820-VLOOKUP(C820, Вчера_КовиВак!C:BG, 16, FALSE)</f>
        <v>#N/A</v>
      </c>
      <c r="AM820" s="53" t="e">
        <f>T820-U820-VLOOKUP(C820, Вчера_КовиВак!C:BG, 18, FALSE)</f>
        <v>#N/A</v>
      </c>
      <c r="AN820" s="53" t="e">
        <f>V820-W820-VLOOKUP(C820, Вчера_КовиВак!C:BG, 20, FALSE)</f>
        <v>#N/A</v>
      </c>
      <c r="AO820" s="53" t="e">
        <f>X820-Y820-VLOOKUP(C820, Вчера_КовиВак!C:BG, 22, FALSE)</f>
        <v>#N/A</v>
      </c>
      <c r="AP820" s="53" t="e">
        <f>VLOOKUP(C820, Вчера_КовиВак!C:BG, 24, FALSE)+E820*2-U820-W820-Y820-Z820</f>
        <v>#N/A</v>
      </c>
    </row>
    <row r="821" spans="1:42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IF(ISNA(VLOOKUP(C821,Вчера_КовиВак!C:C, 1, FALSE)),"ошибка",0)</f>
        <v>ошибка</v>
      </c>
      <c r="AD821" s="55"/>
      <c r="AE821" s="53" t="e">
        <f>D821-E821-VLOOKUP(C821, Вчера_КовиВак!C:BG, 2, FALSE)</f>
        <v>#N/A</v>
      </c>
      <c r="AF821" s="53" t="e">
        <f>F821-G821-VLOOKUP(C821, Вчера_КовиВак!C:BG, 4, FALSE)</f>
        <v>#N/A</v>
      </c>
      <c r="AG821" s="53" t="e">
        <f>H821-I821-VLOOKUP(C821, Вчера_КовиВак!C:BG, 6, FALSE)</f>
        <v>#N/A</v>
      </c>
      <c r="AH821" s="53" t="e">
        <f>J821-K821-VLOOKUP(C821, Вчера_КовиВак!C:BG, 8, FALSE)</f>
        <v>#N/A</v>
      </c>
      <c r="AI821" s="53" t="e">
        <f>L821-M821-VLOOKUP(C821, Вчера_КовиВак!C:BG, 10, FALSE)</f>
        <v>#N/A</v>
      </c>
      <c r="AJ821" s="53" t="e">
        <f>N821-O821-VLOOKUP(C821, Вчера_КовиВак!C:BG, 12, FALSE)</f>
        <v>#N/A</v>
      </c>
      <c r="AK821" s="53" t="e">
        <f>P821-Q821-VLOOKUP(C821, Вчера_КовиВак!C:BG, 14, FALSE)</f>
        <v>#N/A</v>
      </c>
      <c r="AL821" s="53" t="e">
        <f>R821-S821-VLOOKUP(C821, Вчера_КовиВак!C:BG, 16, FALSE)</f>
        <v>#N/A</v>
      </c>
      <c r="AM821" s="53" t="e">
        <f>T821-U821-VLOOKUP(C821, Вчера_КовиВак!C:BG, 18, FALSE)</f>
        <v>#N/A</v>
      </c>
      <c r="AN821" s="53" t="e">
        <f>V821-W821-VLOOKUP(C821, Вчера_КовиВак!C:BG, 20, FALSE)</f>
        <v>#N/A</v>
      </c>
      <c r="AO821" s="53" t="e">
        <f>X821-Y821-VLOOKUP(C821, Вчера_КовиВак!C:BG, 22, FALSE)</f>
        <v>#N/A</v>
      </c>
      <c r="AP821" s="53" t="e">
        <f>VLOOKUP(C821, Вчера_КовиВак!C:BG, 24, FALSE)+E821*2-U821-W821-Y821-Z821</f>
        <v>#N/A</v>
      </c>
    </row>
    <row r="822" spans="1:42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IF(ISNA(VLOOKUP(C822,Вчера_КовиВак!C:C, 1, FALSE)),"ошибка",0)</f>
        <v>ошибка</v>
      </c>
      <c r="AD822" s="55"/>
      <c r="AE822" s="53" t="e">
        <f>D822-E822-VLOOKUP(C822, Вчера_КовиВак!C:BG, 2, FALSE)</f>
        <v>#N/A</v>
      </c>
      <c r="AF822" s="53" t="e">
        <f>F822-G822-VLOOKUP(C822, Вчера_КовиВак!C:BG, 4, FALSE)</f>
        <v>#N/A</v>
      </c>
      <c r="AG822" s="53" t="e">
        <f>H822-I822-VLOOKUP(C822, Вчера_КовиВак!C:BG, 6, FALSE)</f>
        <v>#N/A</v>
      </c>
      <c r="AH822" s="53" t="e">
        <f>J822-K822-VLOOKUP(C822, Вчера_КовиВак!C:BG, 8, FALSE)</f>
        <v>#N/A</v>
      </c>
      <c r="AI822" s="53" t="e">
        <f>L822-M822-VLOOKUP(C822, Вчера_КовиВак!C:BG, 10, FALSE)</f>
        <v>#N/A</v>
      </c>
      <c r="AJ822" s="53" t="e">
        <f>N822-O822-VLOOKUP(C822, Вчера_КовиВак!C:BG, 12, FALSE)</f>
        <v>#N/A</v>
      </c>
      <c r="AK822" s="53" t="e">
        <f>P822-Q822-VLOOKUP(C822, Вчера_КовиВак!C:BG, 14, FALSE)</f>
        <v>#N/A</v>
      </c>
      <c r="AL822" s="53" t="e">
        <f>R822-S822-VLOOKUP(C822, Вчера_КовиВак!C:BG, 16, FALSE)</f>
        <v>#N/A</v>
      </c>
      <c r="AM822" s="53" t="e">
        <f>T822-U822-VLOOKUP(C822, Вчера_КовиВак!C:BG, 18, FALSE)</f>
        <v>#N/A</v>
      </c>
      <c r="AN822" s="53" t="e">
        <f>V822-W822-VLOOKUP(C822, Вчера_КовиВак!C:BG, 20, FALSE)</f>
        <v>#N/A</v>
      </c>
      <c r="AO822" s="53" t="e">
        <f>X822-Y822-VLOOKUP(C822, Вчера_КовиВак!C:BG, 22, FALSE)</f>
        <v>#N/A</v>
      </c>
      <c r="AP822" s="53" t="e">
        <f>VLOOKUP(C822, Вчера_КовиВак!C:BG, 24, FALSE)+E822*2-U822-W822-Y822-Z822</f>
        <v>#N/A</v>
      </c>
    </row>
    <row r="823" spans="1:42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IF(ISNA(VLOOKUP(C823,Вчера_КовиВак!C:C, 1, FALSE)),"ошибка",0)</f>
        <v>ошибка</v>
      </c>
      <c r="AD823" s="55"/>
      <c r="AE823" s="53" t="e">
        <f>D823-E823-VLOOKUP(C823, Вчера_КовиВак!C:BG, 2, FALSE)</f>
        <v>#N/A</v>
      </c>
      <c r="AF823" s="53" t="e">
        <f>F823-G823-VLOOKUP(C823, Вчера_КовиВак!C:BG, 4, FALSE)</f>
        <v>#N/A</v>
      </c>
      <c r="AG823" s="53" t="e">
        <f>H823-I823-VLOOKUP(C823, Вчера_КовиВак!C:BG, 6, FALSE)</f>
        <v>#N/A</v>
      </c>
      <c r="AH823" s="53" t="e">
        <f>J823-K823-VLOOKUP(C823, Вчера_КовиВак!C:BG, 8, FALSE)</f>
        <v>#N/A</v>
      </c>
      <c r="AI823" s="53" t="e">
        <f>L823-M823-VLOOKUP(C823, Вчера_КовиВак!C:BG, 10, FALSE)</f>
        <v>#N/A</v>
      </c>
      <c r="AJ823" s="53" t="e">
        <f>N823-O823-VLOOKUP(C823, Вчера_КовиВак!C:BG, 12, FALSE)</f>
        <v>#N/A</v>
      </c>
      <c r="AK823" s="53" t="e">
        <f>P823-Q823-VLOOKUP(C823, Вчера_КовиВак!C:BG, 14, FALSE)</f>
        <v>#N/A</v>
      </c>
      <c r="AL823" s="53" t="e">
        <f>R823-S823-VLOOKUP(C823, Вчера_КовиВак!C:BG, 16, FALSE)</f>
        <v>#N/A</v>
      </c>
      <c r="AM823" s="53" t="e">
        <f>T823-U823-VLOOKUP(C823, Вчера_КовиВак!C:BG, 18, FALSE)</f>
        <v>#N/A</v>
      </c>
      <c r="AN823" s="53" t="e">
        <f>V823-W823-VLOOKUP(C823, Вчера_КовиВак!C:BG, 20, FALSE)</f>
        <v>#N/A</v>
      </c>
      <c r="AO823" s="53" t="e">
        <f>X823-Y823-VLOOKUP(C823, Вчера_КовиВак!C:BG, 22, FALSE)</f>
        <v>#N/A</v>
      </c>
      <c r="AP823" s="53" t="e">
        <f>VLOOKUP(C823, Вчера_КовиВак!C:BG, 24, FALSE)+E823*2-U823-W823-Y823-Z823</f>
        <v>#N/A</v>
      </c>
    </row>
    <row r="824" spans="1:42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IF(ISNA(VLOOKUP(C824,Вчера_КовиВак!C:C, 1, FALSE)),"ошибка",0)</f>
        <v>ошибка</v>
      </c>
      <c r="AD824" s="55"/>
      <c r="AE824" s="53" t="e">
        <f>D824-E824-VLOOKUP(C824, Вчера_КовиВак!C:BG, 2, FALSE)</f>
        <v>#N/A</v>
      </c>
      <c r="AF824" s="53" t="e">
        <f>F824-G824-VLOOKUP(C824, Вчера_КовиВак!C:BG, 4, FALSE)</f>
        <v>#N/A</v>
      </c>
      <c r="AG824" s="53" t="e">
        <f>H824-I824-VLOOKUP(C824, Вчера_КовиВак!C:BG, 6, FALSE)</f>
        <v>#N/A</v>
      </c>
      <c r="AH824" s="53" t="e">
        <f>J824-K824-VLOOKUP(C824, Вчера_КовиВак!C:BG, 8, FALSE)</f>
        <v>#N/A</v>
      </c>
      <c r="AI824" s="53" t="e">
        <f>L824-M824-VLOOKUP(C824, Вчера_КовиВак!C:BG, 10, FALSE)</f>
        <v>#N/A</v>
      </c>
      <c r="AJ824" s="53" t="e">
        <f>N824-O824-VLOOKUP(C824, Вчера_КовиВак!C:BG, 12, FALSE)</f>
        <v>#N/A</v>
      </c>
      <c r="AK824" s="53" t="e">
        <f>P824-Q824-VLOOKUP(C824, Вчера_КовиВак!C:BG, 14, FALSE)</f>
        <v>#N/A</v>
      </c>
      <c r="AL824" s="53" t="e">
        <f>R824-S824-VLOOKUP(C824, Вчера_КовиВак!C:BG, 16, FALSE)</f>
        <v>#N/A</v>
      </c>
      <c r="AM824" s="53" t="e">
        <f>T824-U824-VLOOKUP(C824, Вчера_КовиВак!C:BG, 18, FALSE)</f>
        <v>#N/A</v>
      </c>
      <c r="AN824" s="53" t="e">
        <f>V824-W824-VLOOKUP(C824, Вчера_КовиВак!C:BG, 20, FALSE)</f>
        <v>#N/A</v>
      </c>
      <c r="AO824" s="53" t="e">
        <f>X824-Y824-VLOOKUP(C824, Вчера_КовиВак!C:BG, 22, FALSE)</f>
        <v>#N/A</v>
      </c>
      <c r="AP824" s="53" t="e">
        <f>VLOOKUP(C824, Вчера_КовиВак!C:BG, 24, FALSE)+E824*2-U824-W824-Y824-Z824</f>
        <v>#N/A</v>
      </c>
    </row>
    <row r="825" spans="1:42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IF(ISNA(VLOOKUP(C825,Вчера_КовиВак!C:C, 1, FALSE)),"ошибка",0)</f>
        <v>ошибка</v>
      </c>
      <c r="AD825" s="55"/>
      <c r="AE825" s="53" t="e">
        <f>D825-E825-VLOOKUP(C825, Вчера_КовиВак!C:BG, 2, FALSE)</f>
        <v>#N/A</v>
      </c>
      <c r="AF825" s="53" t="e">
        <f>F825-G825-VLOOKUP(C825, Вчера_КовиВак!C:BG, 4, FALSE)</f>
        <v>#N/A</v>
      </c>
      <c r="AG825" s="53" t="e">
        <f>H825-I825-VLOOKUP(C825, Вчера_КовиВак!C:BG, 6, FALSE)</f>
        <v>#N/A</v>
      </c>
      <c r="AH825" s="53" t="e">
        <f>J825-K825-VLOOKUP(C825, Вчера_КовиВак!C:BG, 8, FALSE)</f>
        <v>#N/A</v>
      </c>
      <c r="AI825" s="53" t="e">
        <f>L825-M825-VLOOKUP(C825, Вчера_КовиВак!C:BG, 10, FALSE)</f>
        <v>#N/A</v>
      </c>
      <c r="AJ825" s="53" t="e">
        <f>N825-O825-VLOOKUP(C825, Вчера_КовиВак!C:BG, 12, FALSE)</f>
        <v>#N/A</v>
      </c>
      <c r="AK825" s="53" t="e">
        <f>P825-Q825-VLOOKUP(C825, Вчера_КовиВак!C:BG, 14, FALSE)</f>
        <v>#N/A</v>
      </c>
      <c r="AL825" s="53" t="e">
        <f>R825-S825-VLOOKUP(C825, Вчера_КовиВак!C:BG, 16, FALSE)</f>
        <v>#N/A</v>
      </c>
      <c r="AM825" s="53" t="e">
        <f>T825-U825-VLOOKUP(C825, Вчера_КовиВак!C:BG, 18, FALSE)</f>
        <v>#N/A</v>
      </c>
      <c r="AN825" s="53" t="e">
        <f>V825-W825-VLOOKUP(C825, Вчера_КовиВак!C:BG, 20, FALSE)</f>
        <v>#N/A</v>
      </c>
      <c r="AO825" s="53" t="e">
        <f>X825-Y825-VLOOKUP(C825, Вчера_КовиВак!C:BG, 22, FALSE)</f>
        <v>#N/A</v>
      </c>
      <c r="AP825" s="53" t="e">
        <f>VLOOKUP(C825, Вчера_КовиВак!C:BG, 24, FALSE)+E825*2-U825-W825-Y825-Z825</f>
        <v>#N/A</v>
      </c>
    </row>
    <row r="826" spans="1:42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IF(ISNA(VLOOKUP(C826,Вчера_КовиВак!C:C, 1, FALSE)),"ошибка",0)</f>
        <v>ошибка</v>
      </c>
      <c r="AD826" s="55"/>
      <c r="AE826" s="53" t="e">
        <f>D826-E826-VLOOKUP(C826, Вчера_КовиВак!C:BG, 2, FALSE)</f>
        <v>#N/A</v>
      </c>
      <c r="AF826" s="53" t="e">
        <f>F826-G826-VLOOKUP(C826, Вчера_КовиВак!C:BG, 4, FALSE)</f>
        <v>#N/A</v>
      </c>
      <c r="AG826" s="53" t="e">
        <f>H826-I826-VLOOKUP(C826, Вчера_КовиВак!C:BG, 6, FALSE)</f>
        <v>#N/A</v>
      </c>
      <c r="AH826" s="53" t="e">
        <f>J826-K826-VLOOKUP(C826, Вчера_КовиВак!C:BG, 8, FALSE)</f>
        <v>#N/A</v>
      </c>
      <c r="AI826" s="53" t="e">
        <f>L826-M826-VLOOKUP(C826, Вчера_КовиВак!C:BG, 10, FALSE)</f>
        <v>#N/A</v>
      </c>
      <c r="AJ826" s="53" t="e">
        <f>N826-O826-VLOOKUP(C826, Вчера_КовиВак!C:BG, 12, FALSE)</f>
        <v>#N/A</v>
      </c>
      <c r="AK826" s="53" t="e">
        <f>P826-Q826-VLOOKUP(C826, Вчера_КовиВак!C:BG, 14, FALSE)</f>
        <v>#N/A</v>
      </c>
      <c r="AL826" s="53" t="e">
        <f>R826-S826-VLOOKUP(C826, Вчера_КовиВак!C:BG, 16, FALSE)</f>
        <v>#N/A</v>
      </c>
      <c r="AM826" s="53" t="e">
        <f>T826-U826-VLOOKUP(C826, Вчера_КовиВак!C:BG, 18, FALSE)</f>
        <v>#N/A</v>
      </c>
      <c r="AN826" s="53" t="e">
        <f>V826-W826-VLOOKUP(C826, Вчера_КовиВак!C:BG, 20, FALSE)</f>
        <v>#N/A</v>
      </c>
      <c r="AO826" s="53" t="e">
        <f>X826-Y826-VLOOKUP(C826, Вчера_КовиВак!C:BG, 22, FALSE)</f>
        <v>#N/A</v>
      </c>
      <c r="AP826" s="53" t="e">
        <f>VLOOKUP(C826, Вчера_КовиВак!C:BG, 24, FALSE)+E826*2-U826-W826-Y826-Z826</f>
        <v>#N/A</v>
      </c>
    </row>
    <row r="827" spans="1:42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IF(ISNA(VLOOKUP(C827,Вчера_КовиВак!C:C, 1, FALSE)),"ошибка",0)</f>
        <v>ошибка</v>
      </c>
      <c r="AD827" s="55"/>
      <c r="AE827" s="53" t="e">
        <f>D827-E827-VLOOKUP(C827, Вчера_КовиВак!C:BG, 2, FALSE)</f>
        <v>#N/A</v>
      </c>
      <c r="AF827" s="53" t="e">
        <f>F827-G827-VLOOKUP(C827, Вчера_КовиВак!C:BG, 4, FALSE)</f>
        <v>#N/A</v>
      </c>
      <c r="AG827" s="53" t="e">
        <f>H827-I827-VLOOKUP(C827, Вчера_КовиВак!C:BG, 6, FALSE)</f>
        <v>#N/A</v>
      </c>
      <c r="AH827" s="53" t="e">
        <f>J827-K827-VLOOKUP(C827, Вчера_КовиВак!C:BG, 8, FALSE)</f>
        <v>#N/A</v>
      </c>
      <c r="AI827" s="53" t="e">
        <f>L827-M827-VLOOKUP(C827, Вчера_КовиВак!C:BG, 10, FALSE)</f>
        <v>#N/A</v>
      </c>
      <c r="AJ827" s="53" t="e">
        <f>N827-O827-VLOOKUP(C827, Вчера_КовиВак!C:BG, 12, FALSE)</f>
        <v>#N/A</v>
      </c>
      <c r="AK827" s="53" t="e">
        <f>P827-Q827-VLOOKUP(C827, Вчера_КовиВак!C:BG, 14, FALSE)</f>
        <v>#N/A</v>
      </c>
      <c r="AL827" s="53" t="e">
        <f>R827-S827-VLOOKUP(C827, Вчера_КовиВак!C:BG, 16, FALSE)</f>
        <v>#N/A</v>
      </c>
      <c r="AM827" s="53" t="e">
        <f>T827-U827-VLOOKUP(C827, Вчера_КовиВак!C:BG, 18, FALSE)</f>
        <v>#N/A</v>
      </c>
      <c r="AN827" s="53" t="e">
        <f>V827-W827-VLOOKUP(C827, Вчера_КовиВак!C:BG, 20, FALSE)</f>
        <v>#N/A</v>
      </c>
      <c r="AO827" s="53" t="e">
        <f>X827-Y827-VLOOKUP(C827, Вчера_КовиВак!C:BG, 22, FALSE)</f>
        <v>#N/A</v>
      </c>
      <c r="AP827" s="53" t="e">
        <f>VLOOKUP(C827, Вчера_КовиВак!C:BG, 24, FALSE)+E827*2-U827-W827-Y827-Z827</f>
        <v>#N/A</v>
      </c>
    </row>
    <row r="828" spans="1:42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IF(ISNA(VLOOKUP(C828,Вчера_КовиВак!C:C, 1, FALSE)),"ошибка",0)</f>
        <v>ошибка</v>
      </c>
      <c r="AD828" s="55"/>
      <c r="AE828" s="53" t="e">
        <f>D828-E828-VLOOKUP(C828, Вчера_КовиВак!C:BG, 2, FALSE)</f>
        <v>#N/A</v>
      </c>
      <c r="AF828" s="53" t="e">
        <f>F828-G828-VLOOKUP(C828, Вчера_КовиВак!C:BG, 4, FALSE)</f>
        <v>#N/A</v>
      </c>
      <c r="AG828" s="53" t="e">
        <f>H828-I828-VLOOKUP(C828, Вчера_КовиВак!C:BG, 6, FALSE)</f>
        <v>#N/A</v>
      </c>
      <c r="AH828" s="53" t="e">
        <f>J828-K828-VLOOKUP(C828, Вчера_КовиВак!C:BG, 8, FALSE)</f>
        <v>#N/A</v>
      </c>
      <c r="AI828" s="53" t="e">
        <f>L828-M828-VLOOKUP(C828, Вчера_КовиВак!C:BG, 10, FALSE)</f>
        <v>#N/A</v>
      </c>
      <c r="AJ828" s="53" t="e">
        <f>N828-O828-VLOOKUP(C828, Вчера_КовиВак!C:BG, 12, FALSE)</f>
        <v>#N/A</v>
      </c>
      <c r="AK828" s="53" t="e">
        <f>P828-Q828-VLOOKUP(C828, Вчера_КовиВак!C:BG, 14, FALSE)</f>
        <v>#N/A</v>
      </c>
      <c r="AL828" s="53" t="e">
        <f>R828-S828-VLOOKUP(C828, Вчера_КовиВак!C:BG, 16, FALSE)</f>
        <v>#N/A</v>
      </c>
      <c r="AM828" s="53" t="e">
        <f>T828-U828-VLOOKUP(C828, Вчера_КовиВак!C:BG, 18, FALSE)</f>
        <v>#N/A</v>
      </c>
      <c r="AN828" s="53" t="e">
        <f>V828-W828-VLOOKUP(C828, Вчера_КовиВак!C:BG, 20, FALSE)</f>
        <v>#N/A</v>
      </c>
      <c r="AO828" s="53" t="e">
        <f>X828-Y828-VLOOKUP(C828, Вчера_КовиВак!C:BG, 22, FALSE)</f>
        <v>#N/A</v>
      </c>
      <c r="AP828" s="53" t="e">
        <f>VLOOKUP(C828, Вчера_КовиВак!C:BG, 24, FALSE)+E828*2-U828-W828-Y828-Z828</f>
        <v>#N/A</v>
      </c>
    </row>
    <row r="829" spans="1:42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IF(ISNA(VLOOKUP(C829,Вчера_КовиВак!C:C, 1, FALSE)),"ошибка",0)</f>
        <v>ошибка</v>
      </c>
      <c r="AD829" s="55"/>
      <c r="AE829" s="53" t="e">
        <f>D829-E829-VLOOKUP(C829, Вчера_КовиВак!C:BG, 2, FALSE)</f>
        <v>#N/A</v>
      </c>
      <c r="AF829" s="53" t="e">
        <f>F829-G829-VLOOKUP(C829, Вчера_КовиВак!C:BG, 4, FALSE)</f>
        <v>#N/A</v>
      </c>
      <c r="AG829" s="53" t="e">
        <f>H829-I829-VLOOKUP(C829, Вчера_КовиВак!C:BG, 6, FALSE)</f>
        <v>#N/A</v>
      </c>
      <c r="AH829" s="53" t="e">
        <f>J829-K829-VLOOKUP(C829, Вчера_КовиВак!C:BG, 8, FALSE)</f>
        <v>#N/A</v>
      </c>
      <c r="AI829" s="53" t="e">
        <f>L829-M829-VLOOKUP(C829, Вчера_КовиВак!C:BG, 10, FALSE)</f>
        <v>#N/A</v>
      </c>
      <c r="AJ829" s="53" t="e">
        <f>N829-O829-VLOOKUP(C829, Вчера_КовиВак!C:BG, 12, FALSE)</f>
        <v>#N/A</v>
      </c>
      <c r="AK829" s="53" t="e">
        <f>P829-Q829-VLOOKUP(C829, Вчера_КовиВак!C:BG, 14, FALSE)</f>
        <v>#N/A</v>
      </c>
      <c r="AL829" s="53" t="e">
        <f>R829-S829-VLOOKUP(C829, Вчера_КовиВак!C:BG, 16, FALSE)</f>
        <v>#N/A</v>
      </c>
      <c r="AM829" s="53" t="e">
        <f>T829-U829-VLOOKUP(C829, Вчера_КовиВак!C:BG, 18, FALSE)</f>
        <v>#N/A</v>
      </c>
      <c r="AN829" s="53" t="e">
        <f>V829-W829-VLOOKUP(C829, Вчера_КовиВак!C:BG, 20, FALSE)</f>
        <v>#N/A</v>
      </c>
      <c r="AO829" s="53" t="e">
        <f>X829-Y829-VLOOKUP(C829, Вчера_КовиВак!C:BG, 22, FALSE)</f>
        <v>#N/A</v>
      </c>
      <c r="AP829" s="53" t="e">
        <f>VLOOKUP(C829, Вчера_КовиВак!C:BG, 24, FALSE)+E829*2-U829-W829-Y829-Z829</f>
        <v>#N/A</v>
      </c>
    </row>
    <row r="830" spans="1:42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IF(ISNA(VLOOKUP(C830,Вчера_КовиВак!C:C, 1, FALSE)),"ошибка",0)</f>
        <v>ошибка</v>
      </c>
      <c r="AD830" s="55"/>
      <c r="AE830" s="53" t="e">
        <f>D830-E830-VLOOKUP(C830, Вчера_КовиВак!C:BG, 2, FALSE)</f>
        <v>#N/A</v>
      </c>
      <c r="AF830" s="53" t="e">
        <f>F830-G830-VLOOKUP(C830, Вчера_КовиВак!C:BG, 4, FALSE)</f>
        <v>#N/A</v>
      </c>
      <c r="AG830" s="53" t="e">
        <f>H830-I830-VLOOKUP(C830, Вчера_КовиВак!C:BG, 6, FALSE)</f>
        <v>#N/A</v>
      </c>
      <c r="AH830" s="53" t="e">
        <f>J830-K830-VLOOKUP(C830, Вчера_КовиВак!C:BG, 8, FALSE)</f>
        <v>#N/A</v>
      </c>
      <c r="AI830" s="53" t="e">
        <f>L830-M830-VLOOKUP(C830, Вчера_КовиВак!C:BG, 10, FALSE)</f>
        <v>#N/A</v>
      </c>
      <c r="AJ830" s="53" t="e">
        <f>N830-O830-VLOOKUP(C830, Вчера_КовиВак!C:BG, 12, FALSE)</f>
        <v>#N/A</v>
      </c>
      <c r="AK830" s="53" t="e">
        <f>P830-Q830-VLOOKUP(C830, Вчера_КовиВак!C:BG, 14, FALSE)</f>
        <v>#N/A</v>
      </c>
      <c r="AL830" s="53" t="e">
        <f>R830-S830-VLOOKUP(C830, Вчера_КовиВак!C:BG, 16, FALSE)</f>
        <v>#N/A</v>
      </c>
      <c r="AM830" s="53" t="e">
        <f>T830-U830-VLOOKUP(C830, Вчера_КовиВак!C:BG, 18, FALSE)</f>
        <v>#N/A</v>
      </c>
      <c r="AN830" s="53" t="e">
        <f>V830-W830-VLOOKUP(C830, Вчера_КовиВак!C:BG, 20, FALSE)</f>
        <v>#N/A</v>
      </c>
      <c r="AO830" s="53" t="e">
        <f>X830-Y830-VLOOKUP(C830, Вчера_КовиВак!C:BG, 22, FALSE)</f>
        <v>#N/A</v>
      </c>
      <c r="AP830" s="53" t="e">
        <f>VLOOKUP(C830, Вчера_КовиВак!C:BG, 24, FALSE)+E830*2-U830-W830-Y830-Z830</f>
        <v>#N/A</v>
      </c>
    </row>
    <row r="831" spans="1:42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IF(ISNA(VLOOKUP(C831,Вчера_КовиВак!C:C, 1, FALSE)),"ошибка",0)</f>
        <v>ошибка</v>
      </c>
      <c r="AD831" s="55"/>
      <c r="AE831" s="53" t="e">
        <f>D831-E831-VLOOKUP(C831, Вчера_КовиВак!C:BG, 2, FALSE)</f>
        <v>#N/A</v>
      </c>
      <c r="AF831" s="53" t="e">
        <f>F831-G831-VLOOKUP(C831, Вчера_КовиВак!C:BG, 4, FALSE)</f>
        <v>#N/A</v>
      </c>
      <c r="AG831" s="53" t="e">
        <f>H831-I831-VLOOKUP(C831, Вчера_КовиВак!C:BG, 6, FALSE)</f>
        <v>#N/A</v>
      </c>
      <c r="AH831" s="53" t="e">
        <f>J831-K831-VLOOKUP(C831, Вчера_КовиВак!C:BG, 8, FALSE)</f>
        <v>#N/A</v>
      </c>
      <c r="AI831" s="53" t="e">
        <f>L831-M831-VLOOKUP(C831, Вчера_КовиВак!C:BG, 10, FALSE)</f>
        <v>#N/A</v>
      </c>
      <c r="AJ831" s="53" t="e">
        <f>N831-O831-VLOOKUP(C831, Вчера_КовиВак!C:BG, 12, FALSE)</f>
        <v>#N/A</v>
      </c>
      <c r="AK831" s="53" t="e">
        <f>P831-Q831-VLOOKUP(C831, Вчера_КовиВак!C:BG, 14, FALSE)</f>
        <v>#N/A</v>
      </c>
      <c r="AL831" s="53" t="e">
        <f>R831-S831-VLOOKUP(C831, Вчера_КовиВак!C:BG, 16, FALSE)</f>
        <v>#N/A</v>
      </c>
      <c r="AM831" s="53" t="e">
        <f>T831-U831-VLOOKUP(C831, Вчера_КовиВак!C:BG, 18, FALSE)</f>
        <v>#N/A</v>
      </c>
      <c r="AN831" s="53" t="e">
        <f>V831-W831-VLOOKUP(C831, Вчера_КовиВак!C:BG, 20, FALSE)</f>
        <v>#N/A</v>
      </c>
      <c r="AO831" s="53" t="e">
        <f>X831-Y831-VLOOKUP(C831, Вчера_КовиВак!C:BG, 22, FALSE)</f>
        <v>#N/A</v>
      </c>
      <c r="AP831" s="53" t="e">
        <f>VLOOKUP(C831, Вчера_КовиВак!C:BG, 24, FALSE)+E831*2-U831-W831-Y831-Z831</f>
        <v>#N/A</v>
      </c>
    </row>
    <row r="832" spans="1:42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IF(ISNA(VLOOKUP(C832,Вчера_КовиВак!C:C, 1, FALSE)),"ошибка",0)</f>
        <v>ошибка</v>
      </c>
      <c r="AD832" s="55"/>
      <c r="AE832" s="53" t="e">
        <f>D832-E832-VLOOKUP(C832, Вчера_КовиВак!C:BG, 2, FALSE)</f>
        <v>#N/A</v>
      </c>
      <c r="AF832" s="53" t="e">
        <f>F832-G832-VLOOKUP(C832, Вчера_КовиВак!C:BG, 4, FALSE)</f>
        <v>#N/A</v>
      </c>
      <c r="AG832" s="53" t="e">
        <f>H832-I832-VLOOKUP(C832, Вчера_КовиВак!C:BG, 6, FALSE)</f>
        <v>#N/A</v>
      </c>
      <c r="AH832" s="53" t="e">
        <f>J832-K832-VLOOKUP(C832, Вчера_КовиВак!C:BG, 8, FALSE)</f>
        <v>#N/A</v>
      </c>
      <c r="AI832" s="53" t="e">
        <f>L832-M832-VLOOKUP(C832, Вчера_КовиВак!C:BG, 10, FALSE)</f>
        <v>#N/A</v>
      </c>
      <c r="AJ832" s="53" t="e">
        <f>N832-O832-VLOOKUP(C832, Вчера_КовиВак!C:BG, 12, FALSE)</f>
        <v>#N/A</v>
      </c>
      <c r="AK832" s="53" t="e">
        <f>P832-Q832-VLOOKUP(C832, Вчера_КовиВак!C:BG, 14, FALSE)</f>
        <v>#N/A</v>
      </c>
      <c r="AL832" s="53" t="e">
        <f>R832-S832-VLOOKUP(C832, Вчера_КовиВак!C:BG, 16, FALSE)</f>
        <v>#N/A</v>
      </c>
      <c r="AM832" s="53" t="e">
        <f>T832-U832-VLOOKUP(C832, Вчера_КовиВак!C:BG, 18, FALSE)</f>
        <v>#N/A</v>
      </c>
      <c r="AN832" s="53" t="e">
        <f>V832-W832-VLOOKUP(C832, Вчера_КовиВак!C:BG, 20, FALSE)</f>
        <v>#N/A</v>
      </c>
      <c r="AO832" s="53" t="e">
        <f>X832-Y832-VLOOKUP(C832, Вчера_КовиВак!C:BG, 22, FALSE)</f>
        <v>#N/A</v>
      </c>
      <c r="AP832" s="53" t="e">
        <f>VLOOKUP(C832, Вчера_КовиВак!C:BG, 24, FALSE)+E832*2-U832-W832-Y832-Z832</f>
        <v>#N/A</v>
      </c>
    </row>
    <row r="833" spans="1:42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IF(ISNA(VLOOKUP(C833,Вчера_КовиВак!C:C, 1, FALSE)),"ошибка",0)</f>
        <v>ошибка</v>
      </c>
      <c r="AD833" s="55"/>
      <c r="AE833" s="53" t="e">
        <f>D833-E833-VLOOKUP(C833, Вчера_КовиВак!C:BG, 2, FALSE)</f>
        <v>#N/A</v>
      </c>
      <c r="AF833" s="53" t="e">
        <f>F833-G833-VLOOKUP(C833, Вчера_КовиВак!C:BG, 4, FALSE)</f>
        <v>#N/A</v>
      </c>
      <c r="AG833" s="53" t="e">
        <f>H833-I833-VLOOKUP(C833, Вчера_КовиВак!C:BG, 6, FALSE)</f>
        <v>#N/A</v>
      </c>
      <c r="AH833" s="53" t="e">
        <f>J833-K833-VLOOKUP(C833, Вчера_КовиВак!C:BG, 8, FALSE)</f>
        <v>#N/A</v>
      </c>
      <c r="AI833" s="53" t="e">
        <f>L833-M833-VLOOKUP(C833, Вчера_КовиВак!C:BG, 10, FALSE)</f>
        <v>#N/A</v>
      </c>
      <c r="AJ833" s="53" t="e">
        <f>N833-O833-VLOOKUP(C833, Вчера_КовиВак!C:BG, 12, FALSE)</f>
        <v>#N/A</v>
      </c>
      <c r="AK833" s="53" t="e">
        <f>P833-Q833-VLOOKUP(C833, Вчера_КовиВак!C:BG, 14, FALSE)</f>
        <v>#N/A</v>
      </c>
      <c r="AL833" s="53" t="e">
        <f>R833-S833-VLOOKUP(C833, Вчера_КовиВак!C:BG, 16, FALSE)</f>
        <v>#N/A</v>
      </c>
      <c r="AM833" s="53" t="e">
        <f>T833-U833-VLOOKUP(C833, Вчера_КовиВак!C:BG, 18, FALSE)</f>
        <v>#N/A</v>
      </c>
      <c r="AN833" s="53" t="e">
        <f>V833-W833-VLOOKUP(C833, Вчера_КовиВак!C:BG, 20, FALSE)</f>
        <v>#N/A</v>
      </c>
      <c r="AO833" s="53" t="e">
        <f>X833-Y833-VLOOKUP(C833, Вчера_КовиВак!C:BG, 22, FALSE)</f>
        <v>#N/A</v>
      </c>
      <c r="AP833" s="53" t="e">
        <f>VLOOKUP(C833, Вчера_КовиВак!C:BG, 24, FALSE)+E833*2-U833-W833-Y833-Z833</f>
        <v>#N/A</v>
      </c>
    </row>
    <row r="834" spans="1:42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IF(ISNA(VLOOKUP(C834,Вчера_КовиВак!C:C, 1, FALSE)),"ошибка",0)</f>
        <v>ошибка</v>
      </c>
      <c r="AD834" s="55"/>
      <c r="AE834" s="53" t="e">
        <f>D834-E834-VLOOKUP(C834, Вчера_КовиВак!C:BG, 2, FALSE)</f>
        <v>#N/A</v>
      </c>
      <c r="AF834" s="53" t="e">
        <f>F834-G834-VLOOKUP(C834, Вчера_КовиВак!C:BG, 4, FALSE)</f>
        <v>#N/A</v>
      </c>
      <c r="AG834" s="53" t="e">
        <f>H834-I834-VLOOKUP(C834, Вчера_КовиВак!C:BG, 6, FALSE)</f>
        <v>#N/A</v>
      </c>
      <c r="AH834" s="53" t="e">
        <f>J834-K834-VLOOKUP(C834, Вчера_КовиВак!C:BG, 8, FALSE)</f>
        <v>#N/A</v>
      </c>
      <c r="AI834" s="53" t="e">
        <f>L834-M834-VLOOKUP(C834, Вчера_КовиВак!C:BG, 10, FALSE)</f>
        <v>#N/A</v>
      </c>
      <c r="AJ834" s="53" t="e">
        <f>N834-O834-VLOOKUP(C834, Вчера_КовиВак!C:BG, 12, FALSE)</f>
        <v>#N/A</v>
      </c>
      <c r="AK834" s="53" t="e">
        <f>P834-Q834-VLOOKUP(C834, Вчера_КовиВак!C:BG, 14, FALSE)</f>
        <v>#N/A</v>
      </c>
      <c r="AL834" s="53" t="e">
        <f>R834-S834-VLOOKUP(C834, Вчера_КовиВак!C:BG, 16, FALSE)</f>
        <v>#N/A</v>
      </c>
      <c r="AM834" s="53" t="e">
        <f>T834-U834-VLOOKUP(C834, Вчера_КовиВак!C:BG, 18, FALSE)</f>
        <v>#N/A</v>
      </c>
      <c r="AN834" s="53" t="e">
        <f>V834-W834-VLOOKUP(C834, Вчера_КовиВак!C:BG, 20, FALSE)</f>
        <v>#N/A</v>
      </c>
      <c r="AO834" s="53" t="e">
        <f>X834-Y834-VLOOKUP(C834, Вчера_КовиВак!C:BG, 22, FALSE)</f>
        <v>#N/A</v>
      </c>
      <c r="AP834" s="53" t="e">
        <f>VLOOKUP(C834, Вчера_КовиВак!C:BG, 24, FALSE)+E834*2-U834-W834-Y834-Z834</f>
        <v>#N/A</v>
      </c>
    </row>
    <row r="835" spans="1:42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IF(ISNA(VLOOKUP(C835,Вчера_КовиВак!C:C, 1, FALSE)),"ошибка",0)</f>
        <v>ошибка</v>
      </c>
      <c r="AD835" s="55"/>
      <c r="AE835" s="53" t="e">
        <f>D835-E835-VLOOKUP(C835, Вчера_КовиВак!C:BG, 2, FALSE)</f>
        <v>#N/A</v>
      </c>
      <c r="AF835" s="53" t="e">
        <f>F835-G835-VLOOKUP(C835, Вчера_КовиВак!C:BG, 4, FALSE)</f>
        <v>#N/A</v>
      </c>
      <c r="AG835" s="53" t="e">
        <f>H835-I835-VLOOKUP(C835, Вчера_КовиВак!C:BG, 6, FALSE)</f>
        <v>#N/A</v>
      </c>
      <c r="AH835" s="53" t="e">
        <f>J835-K835-VLOOKUP(C835, Вчера_КовиВак!C:BG, 8, FALSE)</f>
        <v>#N/A</v>
      </c>
      <c r="AI835" s="53" t="e">
        <f>L835-M835-VLOOKUP(C835, Вчера_КовиВак!C:BG, 10, FALSE)</f>
        <v>#N/A</v>
      </c>
      <c r="AJ835" s="53" t="e">
        <f>N835-O835-VLOOKUP(C835, Вчера_КовиВак!C:BG, 12, FALSE)</f>
        <v>#N/A</v>
      </c>
      <c r="AK835" s="53" t="e">
        <f>P835-Q835-VLOOKUP(C835, Вчера_КовиВак!C:BG, 14, FALSE)</f>
        <v>#N/A</v>
      </c>
      <c r="AL835" s="53" t="e">
        <f>R835-S835-VLOOKUP(C835, Вчера_КовиВак!C:BG, 16, FALSE)</f>
        <v>#N/A</v>
      </c>
      <c r="AM835" s="53" t="e">
        <f>T835-U835-VLOOKUP(C835, Вчера_КовиВак!C:BG, 18, FALSE)</f>
        <v>#N/A</v>
      </c>
      <c r="AN835" s="53" t="e">
        <f>V835-W835-VLOOKUP(C835, Вчера_КовиВак!C:BG, 20, FALSE)</f>
        <v>#N/A</v>
      </c>
      <c r="AO835" s="53" t="e">
        <f>X835-Y835-VLOOKUP(C835, Вчера_КовиВак!C:BG, 22, FALSE)</f>
        <v>#N/A</v>
      </c>
      <c r="AP835" s="53" t="e">
        <f>VLOOKUP(C835, Вчера_КовиВак!C:BG, 24, FALSE)+E835*2-U835-W835-Y835-Z835</f>
        <v>#N/A</v>
      </c>
    </row>
    <row r="836" spans="1:42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IF(ISNA(VLOOKUP(C836,Вчера_КовиВак!C:C, 1, FALSE)),"ошибка",0)</f>
        <v>ошибка</v>
      </c>
      <c r="AD836" s="55"/>
      <c r="AE836" s="53" t="e">
        <f>D836-E836-VLOOKUP(C836, Вчера_КовиВак!C:BG, 2, FALSE)</f>
        <v>#N/A</v>
      </c>
      <c r="AF836" s="53" t="e">
        <f>F836-G836-VLOOKUP(C836, Вчера_КовиВак!C:BG, 4, FALSE)</f>
        <v>#N/A</v>
      </c>
      <c r="AG836" s="53" t="e">
        <f>H836-I836-VLOOKUP(C836, Вчера_КовиВак!C:BG, 6, FALSE)</f>
        <v>#N/A</v>
      </c>
      <c r="AH836" s="53" t="e">
        <f>J836-K836-VLOOKUP(C836, Вчера_КовиВак!C:BG, 8, FALSE)</f>
        <v>#N/A</v>
      </c>
      <c r="AI836" s="53" t="e">
        <f>L836-M836-VLOOKUP(C836, Вчера_КовиВак!C:BG, 10, FALSE)</f>
        <v>#N/A</v>
      </c>
      <c r="AJ836" s="53" t="e">
        <f>N836-O836-VLOOKUP(C836, Вчера_КовиВак!C:BG, 12, FALSE)</f>
        <v>#N/A</v>
      </c>
      <c r="AK836" s="53" t="e">
        <f>P836-Q836-VLOOKUP(C836, Вчера_КовиВак!C:BG, 14, FALSE)</f>
        <v>#N/A</v>
      </c>
      <c r="AL836" s="53" t="e">
        <f>R836-S836-VLOOKUP(C836, Вчера_КовиВак!C:BG, 16, FALSE)</f>
        <v>#N/A</v>
      </c>
      <c r="AM836" s="53" t="e">
        <f>T836-U836-VLOOKUP(C836, Вчера_КовиВак!C:BG, 18, FALSE)</f>
        <v>#N/A</v>
      </c>
      <c r="AN836" s="53" t="e">
        <f>V836-W836-VLOOKUP(C836, Вчера_КовиВак!C:BG, 20, FALSE)</f>
        <v>#N/A</v>
      </c>
      <c r="AO836" s="53" t="e">
        <f>X836-Y836-VLOOKUP(C836, Вчера_КовиВак!C:BG, 22, FALSE)</f>
        <v>#N/A</v>
      </c>
      <c r="AP836" s="53" t="e">
        <f>VLOOKUP(C836, Вчера_КовиВак!C:BG, 24, FALSE)+E836*2-U836-W836-Y836-Z836</f>
        <v>#N/A</v>
      </c>
    </row>
    <row r="837" spans="1:42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IF(ISNA(VLOOKUP(C837,Вчера_КовиВак!C:C, 1, FALSE)),"ошибка",0)</f>
        <v>ошибка</v>
      </c>
      <c r="AD837" s="55"/>
      <c r="AE837" s="53" t="e">
        <f>D837-E837-VLOOKUP(C837, Вчера_КовиВак!C:BG, 2, FALSE)</f>
        <v>#N/A</v>
      </c>
      <c r="AF837" s="53" t="e">
        <f>F837-G837-VLOOKUP(C837, Вчера_КовиВак!C:BG, 4, FALSE)</f>
        <v>#N/A</v>
      </c>
      <c r="AG837" s="53" t="e">
        <f>H837-I837-VLOOKUP(C837, Вчера_КовиВак!C:BG, 6, FALSE)</f>
        <v>#N/A</v>
      </c>
      <c r="AH837" s="53" t="e">
        <f>J837-K837-VLOOKUP(C837, Вчера_КовиВак!C:BG, 8, FALSE)</f>
        <v>#N/A</v>
      </c>
      <c r="AI837" s="53" t="e">
        <f>L837-M837-VLOOKUP(C837, Вчера_КовиВак!C:BG, 10, FALSE)</f>
        <v>#N/A</v>
      </c>
      <c r="AJ837" s="53" t="e">
        <f>N837-O837-VLOOKUP(C837, Вчера_КовиВак!C:BG, 12, FALSE)</f>
        <v>#N/A</v>
      </c>
      <c r="AK837" s="53" t="e">
        <f>P837-Q837-VLOOKUP(C837, Вчера_КовиВак!C:BG, 14, FALSE)</f>
        <v>#N/A</v>
      </c>
      <c r="AL837" s="53" t="e">
        <f>R837-S837-VLOOKUP(C837, Вчера_КовиВак!C:BG, 16, FALSE)</f>
        <v>#N/A</v>
      </c>
      <c r="AM837" s="53" t="e">
        <f>T837-U837-VLOOKUP(C837, Вчера_КовиВак!C:BG, 18, FALSE)</f>
        <v>#N/A</v>
      </c>
      <c r="AN837" s="53" t="e">
        <f>V837-W837-VLOOKUP(C837, Вчера_КовиВак!C:BG, 20, FALSE)</f>
        <v>#N/A</v>
      </c>
      <c r="AO837" s="53" t="e">
        <f>X837-Y837-VLOOKUP(C837, Вчера_КовиВак!C:BG, 22, FALSE)</f>
        <v>#N/A</v>
      </c>
      <c r="AP837" s="53" t="e">
        <f>VLOOKUP(C837, Вчера_КовиВак!C:BG, 24, FALSE)+E837*2-U837-W837-Y837-Z837</f>
        <v>#N/A</v>
      </c>
    </row>
    <row r="838" spans="1:42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IF(ISNA(VLOOKUP(C838,Вчера_КовиВак!C:C, 1, FALSE)),"ошибка",0)</f>
        <v>ошибка</v>
      </c>
      <c r="AD838" s="55"/>
      <c r="AE838" s="53" t="e">
        <f>D838-E838-VLOOKUP(C838, Вчера_КовиВак!C:BG, 2, FALSE)</f>
        <v>#N/A</v>
      </c>
      <c r="AF838" s="53" t="e">
        <f>F838-G838-VLOOKUP(C838, Вчера_КовиВак!C:BG, 4, FALSE)</f>
        <v>#N/A</v>
      </c>
      <c r="AG838" s="53" t="e">
        <f>H838-I838-VLOOKUP(C838, Вчера_КовиВак!C:BG, 6, FALSE)</f>
        <v>#N/A</v>
      </c>
      <c r="AH838" s="53" t="e">
        <f>J838-K838-VLOOKUP(C838, Вчера_КовиВак!C:BG, 8, FALSE)</f>
        <v>#N/A</v>
      </c>
      <c r="AI838" s="53" t="e">
        <f>L838-M838-VLOOKUP(C838, Вчера_КовиВак!C:BG, 10, FALSE)</f>
        <v>#N/A</v>
      </c>
      <c r="AJ838" s="53" t="e">
        <f>N838-O838-VLOOKUP(C838, Вчера_КовиВак!C:BG, 12, FALSE)</f>
        <v>#N/A</v>
      </c>
      <c r="AK838" s="53" t="e">
        <f>P838-Q838-VLOOKUP(C838, Вчера_КовиВак!C:BG, 14, FALSE)</f>
        <v>#N/A</v>
      </c>
      <c r="AL838" s="53" t="e">
        <f>R838-S838-VLOOKUP(C838, Вчера_КовиВак!C:BG, 16, FALSE)</f>
        <v>#N/A</v>
      </c>
      <c r="AM838" s="53" t="e">
        <f>T838-U838-VLOOKUP(C838, Вчера_КовиВак!C:BG, 18, FALSE)</f>
        <v>#N/A</v>
      </c>
      <c r="AN838" s="53" t="e">
        <f>V838-W838-VLOOKUP(C838, Вчера_КовиВак!C:BG, 20, FALSE)</f>
        <v>#N/A</v>
      </c>
      <c r="AO838" s="53" t="e">
        <f>X838-Y838-VLOOKUP(C838, Вчера_КовиВак!C:BG, 22, FALSE)</f>
        <v>#N/A</v>
      </c>
      <c r="AP838" s="53" t="e">
        <f>VLOOKUP(C838, Вчера_КовиВак!C:BG, 24, FALSE)+E838*2-U838-W838-Y838-Z838</f>
        <v>#N/A</v>
      </c>
    </row>
    <row r="839" spans="1:42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IF(ISNA(VLOOKUP(C839,Вчера_КовиВак!C:C, 1, FALSE)),"ошибка",0)</f>
        <v>ошибка</v>
      </c>
      <c r="AD839" s="55"/>
      <c r="AE839" s="53" t="e">
        <f>D839-E839-VLOOKUP(C839, Вчера_КовиВак!C:BG, 2, FALSE)</f>
        <v>#N/A</v>
      </c>
      <c r="AF839" s="53" t="e">
        <f>F839-G839-VLOOKUP(C839, Вчера_КовиВак!C:BG, 4, FALSE)</f>
        <v>#N/A</v>
      </c>
      <c r="AG839" s="53" t="e">
        <f>H839-I839-VLOOKUP(C839, Вчера_КовиВак!C:BG, 6, FALSE)</f>
        <v>#N/A</v>
      </c>
      <c r="AH839" s="53" t="e">
        <f>J839-K839-VLOOKUP(C839, Вчера_КовиВак!C:BG, 8, FALSE)</f>
        <v>#N/A</v>
      </c>
      <c r="AI839" s="53" t="e">
        <f>L839-M839-VLOOKUP(C839, Вчера_КовиВак!C:BG, 10, FALSE)</f>
        <v>#N/A</v>
      </c>
      <c r="AJ839" s="53" t="e">
        <f>N839-O839-VLOOKUP(C839, Вчера_КовиВак!C:BG, 12, FALSE)</f>
        <v>#N/A</v>
      </c>
      <c r="AK839" s="53" t="e">
        <f>P839-Q839-VLOOKUP(C839, Вчера_КовиВак!C:BG, 14, FALSE)</f>
        <v>#N/A</v>
      </c>
      <c r="AL839" s="53" t="e">
        <f>R839-S839-VLOOKUP(C839, Вчера_КовиВак!C:BG, 16, FALSE)</f>
        <v>#N/A</v>
      </c>
      <c r="AM839" s="53" t="e">
        <f>T839-U839-VLOOKUP(C839, Вчера_КовиВак!C:BG, 18, FALSE)</f>
        <v>#N/A</v>
      </c>
      <c r="AN839" s="53" t="e">
        <f>V839-W839-VLOOKUP(C839, Вчера_КовиВак!C:BG, 20, FALSE)</f>
        <v>#N/A</v>
      </c>
      <c r="AO839" s="53" t="e">
        <f>X839-Y839-VLOOKUP(C839, Вчера_КовиВак!C:BG, 22, FALSE)</f>
        <v>#N/A</v>
      </c>
      <c r="AP839" s="53" t="e">
        <f>VLOOKUP(C839, Вчера_КовиВак!C:BG, 24, FALSE)+E839*2-U839-W839-Y839-Z839</f>
        <v>#N/A</v>
      </c>
    </row>
    <row r="840" spans="1:42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IF(ISNA(VLOOKUP(C840,Вчера_КовиВак!C:C, 1, FALSE)),"ошибка",0)</f>
        <v>ошибка</v>
      </c>
      <c r="AD840" s="55"/>
      <c r="AE840" s="53" t="e">
        <f>D840-E840-VLOOKUP(C840, Вчера_КовиВак!C:BG, 2, FALSE)</f>
        <v>#N/A</v>
      </c>
      <c r="AF840" s="53" t="e">
        <f>F840-G840-VLOOKUP(C840, Вчера_КовиВак!C:BG, 4, FALSE)</f>
        <v>#N/A</v>
      </c>
      <c r="AG840" s="53" t="e">
        <f>H840-I840-VLOOKUP(C840, Вчера_КовиВак!C:BG, 6, FALSE)</f>
        <v>#N/A</v>
      </c>
      <c r="AH840" s="53" t="e">
        <f>J840-K840-VLOOKUP(C840, Вчера_КовиВак!C:BG, 8, FALSE)</f>
        <v>#N/A</v>
      </c>
      <c r="AI840" s="53" t="e">
        <f>L840-M840-VLOOKUP(C840, Вчера_КовиВак!C:BG, 10, FALSE)</f>
        <v>#N/A</v>
      </c>
      <c r="AJ840" s="53" t="e">
        <f>N840-O840-VLOOKUP(C840, Вчера_КовиВак!C:BG, 12, FALSE)</f>
        <v>#N/A</v>
      </c>
      <c r="AK840" s="53" t="e">
        <f>P840-Q840-VLOOKUP(C840, Вчера_КовиВак!C:BG, 14, FALSE)</f>
        <v>#N/A</v>
      </c>
      <c r="AL840" s="53" t="e">
        <f>R840-S840-VLOOKUP(C840, Вчера_КовиВак!C:BG, 16, FALSE)</f>
        <v>#N/A</v>
      </c>
      <c r="AM840" s="53" t="e">
        <f>T840-U840-VLOOKUP(C840, Вчера_КовиВак!C:BG, 18, FALSE)</f>
        <v>#N/A</v>
      </c>
      <c r="AN840" s="53" t="e">
        <f>V840-W840-VLOOKUP(C840, Вчера_КовиВак!C:BG, 20, FALSE)</f>
        <v>#N/A</v>
      </c>
      <c r="AO840" s="53" t="e">
        <f>X840-Y840-VLOOKUP(C840, Вчера_КовиВак!C:BG, 22, FALSE)</f>
        <v>#N/A</v>
      </c>
      <c r="AP840" s="53" t="e">
        <f>VLOOKUP(C840, Вчера_КовиВак!C:BG, 24, FALSE)+E840*2-U840-W840-Y840-Z840</f>
        <v>#N/A</v>
      </c>
    </row>
    <row r="841" spans="1:42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IF(ISNA(VLOOKUP(C841,Вчера_КовиВак!C:C, 1, FALSE)),"ошибка",0)</f>
        <v>ошибка</v>
      </c>
      <c r="AD841" s="55"/>
      <c r="AE841" s="53" t="e">
        <f>D841-E841-VLOOKUP(C841, Вчера_КовиВак!C:BG, 2, FALSE)</f>
        <v>#N/A</v>
      </c>
      <c r="AF841" s="53" t="e">
        <f>F841-G841-VLOOKUP(C841, Вчера_КовиВак!C:BG, 4, FALSE)</f>
        <v>#N/A</v>
      </c>
      <c r="AG841" s="53" t="e">
        <f>H841-I841-VLOOKUP(C841, Вчера_КовиВак!C:BG, 6, FALSE)</f>
        <v>#N/A</v>
      </c>
      <c r="AH841" s="53" t="e">
        <f>J841-K841-VLOOKUP(C841, Вчера_КовиВак!C:BG, 8, FALSE)</f>
        <v>#N/A</v>
      </c>
      <c r="AI841" s="53" t="e">
        <f>L841-M841-VLOOKUP(C841, Вчера_КовиВак!C:BG, 10, FALSE)</f>
        <v>#N/A</v>
      </c>
      <c r="AJ841" s="53" t="e">
        <f>N841-O841-VLOOKUP(C841, Вчера_КовиВак!C:BG, 12, FALSE)</f>
        <v>#N/A</v>
      </c>
      <c r="AK841" s="53" t="e">
        <f>P841-Q841-VLOOKUP(C841, Вчера_КовиВак!C:BG, 14, FALSE)</f>
        <v>#N/A</v>
      </c>
      <c r="AL841" s="53" t="e">
        <f>R841-S841-VLOOKUP(C841, Вчера_КовиВак!C:BG, 16, FALSE)</f>
        <v>#N/A</v>
      </c>
      <c r="AM841" s="53" t="e">
        <f>T841-U841-VLOOKUP(C841, Вчера_КовиВак!C:BG, 18, FALSE)</f>
        <v>#N/A</v>
      </c>
      <c r="AN841" s="53" t="e">
        <f>V841-W841-VLOOKUP(C841, Вчера_КовиВак!C:BG, 20, FALSE)</f>
        <v>#N/A</v>
      </c>
      <c r="AO841" s="53" t="e">
        <f>X841-Y841-VLOOKUP(C841, Вчера_КовиВак!C:BG, 22, FALSE)</f>
        <v>#N/A</v>
      </c>
      <c r="AP841" s="53" t="e">
        <f>VLOOKUP(C841, Вчера_КовиВак!C:BG, 24, FALSE)+E841*2-U841-W841-Y841-Z841</f>
        <v>#N/A</v>
      </c>
    </row>
    <row r="842" spans="1:42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IF(ISNA(VLOOKUP(C842,Вчера_КовиВак!C:C, 1, FALSE)),"ошибка",0)</f>
        <v>ошибка</v>
      </c>
      <c r="AD842" s="55"/>
      <c r="AE842" s="53" t="e">
        <f>D842-E842-VLOOKUP(C842, Вчера_КовиВак!C:BG, 2, FALSE)</f>
        <v>#N/A</v>
      </c>
      <c r="AF842" s="53" t="e">
        <f>F842-G842-VLOOKUP(C842, Вчера_КовиВак!C:BG, 4, FALSE)</f>
        <v>#N/A</v>
      </c>
      <c r="AG842" s="53" t="e">
        <f>H842-I842-VLOOKUP(C842, Вчера_КовиВак!C:BG, 6, FALSE)</f>
        <v>#N/A</v>
      </c>
      <c r="AH842" s="53" t="e">
        <f>J842-K842-VLOOKUP(C842, Вчера_КовиВак!C:BG, 8, FALSE)</f>
        <v>#N/A</v>
      </c>
      <c r="AI842" s="53" t="e">
        <f>L842-M842-VLOOKUP(C842, Вчера_КовиВак!C:BG, 10, FALSE)</f>
        <v>#N/A</v>
      </c>
      <c r="AJ842" s="53" t="e">
        <f>N842-O842-VLOOKUP(C842, Вчера_КовиВак!C:BG, 12, FALSE)</f>
        <v>#N/A</v>
      </c>
      <c r="AK842" s="53" t="e">
        <f>P842-Q842-VLOOKUP(C842, Вчера_КовиВак!C:BG, 14, FALSE)</f>
        <v>#N/A</v>
      </c>
      <c r="AL842" s="53" t="e">
        <f>R842-S842-VLOOKUP(C842, Вчера_КовиВак!C:BG, 16, FALSE)</f>
        <v>#N/A</v>
      </c>
      <c r="AM842" s="53" t="e">
        <f>T842-U842-VLOOKUP(C842, Вчера_КовиВак!C:BG, 18, FALSE)</f>
        <v>#N/A</v>
      </c>
      <c r="AN842" s="53" t="e">
        <f>V842-W842-VLOOKUP(C842, Вчера_КовиВак!C:BG, 20, FALSE)</f>
        <v>#N/A</v>
      </c>
      <c r="AO842" s="53" t="e">
        <f>X842-Y842-VLOOKUP(C842, Вчера_КовиВак!C:BG, 22, FALSE)</f>
        <v>#N/A</v>
      </c>
      <c r="AP842" s="53" t="e">
        <f>VLOOKUP(C842, Вчера_КовиВак!C:BG, 24, FALSE)+E842*2-U842-W842-Y842-Z842</f>
        <v>#N/A</v>
      </c>
    </row>
    <row r="843" spans="1:42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IF(ISNA(VLOOKUP(C843,Вчера_КовиВак!C:C, 1, FALSE)),"ошибка",0)</f>
        <v>ошибка</v>
      </c>
      <c r="AD843" s="55"/>
      <c r="AE843" s="53" t="e">
        <f>D843-E843-VLOOKUP(C843, Вчера_КовиВак!C:BG, 2, FALSE)</f>
        <v>#N/A</v>
      </c>
      <c r="AF843" s="53" t="e">
        <f>F843-G843-VLOOKUP(C843, Вчера_КовиВак!C:BG, 4, FALSE)</f>
        <v>#N/A</v>
      </c>
      <c r="AG843" s="53" t="e">
        <f>H843-I843-VLOOKUP(C843, Вчера_КовиВак!C:BG, 6, FALSE)</f>
        <v>#N/A</v>
      </c>
      <c r="AH843" s="53" t="e">
        <f>J843-K843-VLOOKUP(C843, Вчера_КовиВак!C:BG, 8, FALSE)</f>
        <v>#N/A</v>
      </c>
      <c r="AI843" s="53" t="e">
        <f>L843-M843-VLOOKUP(C843, Вчера_КовиВак!C:BG, 10, FALSE)</f>
        <v>#N/A</v>
      </c>
      <c r="AJ843" s="53" t="e">
        <f>N843-O843-VLOOKUP(C843, Вчера_КовиВак!C:BG, 12, FALSE)</f>
        <v>#N/A</v>
      </c>
      <c r="AK843" s="53" t="e">
        <f>P843-Q843-VLOOKUP(C843, Вчера_КовиВак!C:BG, 14, FALSE)</f>
        <v>#N/A</v>
      </c>
      <c r="AL843" s="53" t="e">
        <f>R843-S843-VLOOKUP(C843, Вчера_КовиВак!C:BG, 16, FALSE)</f>
        <v>#N/A</v>
      </c>
      <c r="AM843" s="53" t="e">
        <f>T843-U843-VLOOKUP(C843, Вчера_КовиВак!C:BG, 18, FALSE)</f>
        <v>#N/A</v>
      </c>
      <c r="AN843" s="53" t="e">
        <f>V843-W843-VLOOKUP(C843, Вчера_КовиВак!C:BG, 20, FALSE)</f>
        <v>#N/A</v>
      </c>
      <c r="AO843" s="53" t="e">
        <f>X843-Y843-VLOOKUP(C843, Вчера_КовиВак!C:BG, 22, FALSE)</f>
        <v>#N/A</v>
      </c>
      <c r="AP843" s="53" t="e">
        <f>VLOOKUP(C843, Вчера_КовиВак!C:BG, 24, FALSE)+E843*2-U843-W843-Y843-Z843</f>
        <v>#N/A</v>
      </c>
    </row>
    <row r="844" spans="1:42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IF(ISNA(VLOOKUP(C844,Вчера_КовиВак!C:C, 1, FALSE)),"ошибка",0)</f>
        <v>ошибка</v>
      </c>
      <c r="AD844" s="55"/>
      <c r="AE844" s="53" t="e">
        <f>D844-E844-VLOOKUP(C844, Вчера_КовиВак!C:BG, 2, FALSE)</f>
        <v>#N/A</v>
      </c>
      <c r="AF844" s="53" t="e">
        <f>F844-G844-VLOOKUP(C844, Вчера_КовиВак!C:BG, 4, FALSE)</f>
        <v>#N/A</v>
      </c>
      <c r="AG844" s="53" t="e">
        <f>H844-I844-VLOOKUP(C844, Вчера_КовиВак!C:BG, 6, FALSE)</f>
        <v>#N/A</v>
      </c>
      <c r="AH844" s="53" t="e">
        <f>J844-K844-VLOOKUP(C844, Вчера_КовиВак!C:BG, 8, FALSE)</f>
        <v>#N/A</v>
      </c>
      <c r="AI844" s="53" t="e">
        <f>L844-M844-VLOOKUP(C844, Вчера_КовиВак!C:BG, 10, FALSE)</f>
        <v>#N/A</v>
      </c>
      <c r="AJ844" s="53" t="e">
        <f>N844-O844-VLOOKUP(C844, Вчера_КовиВак!C:BG, 12, FALSE)</f>
        <v>#N/A</v>
      </c>
      <c r="AK844" s="53" t="e">
        <f>P844-Q844-VLOOKUP(C844, Вчера_КовиВак!C:BG, 14, FALSE)</f>
        <v>#N/A</v>
      </c>
      <c r="AL844" s="53" t="e">
        <f>R844-S844-VLOOKUP(C844, Вчера_КовиВак!C:BG, 16, FALSE)</f>
        <v>#N/A</v>
      </c>
      <c r="AM844" s="53" t="e">
        <f>T844-U844-VLOOKUP(C844, Вчера_КовиВак!C:BG, 18, FALSE)</f>
        <v>#N/A</v>
      </c>
      <c r="AN844" s="53" t="e">
        <f>V844-W844-VLOOKUP(C844, Вчера_КовиВак!C:BG, 20, FALSE)</f>
        <v>#N/A</v>
      </c>
      <c r="AO844" s="53" t="e">
        <f>X844-Y844-VLOOKUP(C844, Вчера_КовиВак!C:BG, 22, FALSE)</f>
        <v>#N/A</v>
      </c>
      <c r="AP844" s="53" t="e">
        <f>VLOOKUP(C844, Вчера_КовиВак!C:BG, 24, FALSE)+E844*2-U844-W844-Y844-Z844</f>
        <v>#N/A</v>
      </c>
    </row>
    <row r="845" spans="1:42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IF(ISNA(VLOOKUP(C845,Вчера_КовиВак!C:C, 1, FALSE)),"ошибка",0)</f>
        <v>ошибка</v>
      </c>
      <c r="AD845" s="55"/>
      <c r="AE845" s="53" t="e">
        <f>D845-E845-VLOOKUP(C845, Вчера_КовиВак!C:BG, 2, FALSE)</f>
        <v>#N/A</v>
      </c>
      <c r="AF845" s="53" t="e">
        <f>F845-G845-VLOOKUP(C845, Вчера_КовиВак!C:BG, 4, FALSE)</f>
        <v>#N/A</v>
      </c>
      <c r="AG845" s="53" t="e">
        <f>H845-I845-VLOOKUP(C845, Вчера_КовиВак!C:BG, 6, FALSE)</f>
        <v>#N/A</v>
      </c>
      <c r="AH845" s="53" t="e">
        <f>J845-K845-VLOOKUP(C845, Вчера_КовиВак!C:BG, 8, FALSE)</f>
        <v>#N/A</v>
      </c>
      <c r="AI845" s="53" t="e">
        <f>L845-M845-VLOOKUP(C845, Вчера_КовиВак!C:BG, 10, FALSE)</f>
        <v>#N/A</v>
      </c>
      <c r="AJ845" s="53" t="e">
        <f>N845-O845-VLOOKUP(C845, Вчера_КовиВак!C:BG, 12, FALSE)</f>
        <v>#N/A</v>
      </c>
      <c r="AK845" s="53" t="e">
        <f>P845-Q845-VLOOKUP(C845, Вчера_КовиВак!C:BG, 14, FALSE)</f>
        <v>#N/A</v>
      </c>
      <c r="AL845" s="53" t="e">
        <f>R845-S845-VLOOKUP(C845, Вчера_КовиВак!C:BG, 16, FALSE)</f>
        <v>#N/A</v>
      </c>
      <c r="AM845" s="53" t="e">
        <f>T845-U845-VLOOKUP(C845, Вчера_КовиВак!C:BG, 18, FALSE)</f>
        <v>#N/A</v>
      </c>
      <c r="AN845" s="53" t="e">
        <f>V845-W845-VLOOKUP(C845, Вчера_КовиВак!C:BG, 20, FALSE)</f>
        <v>#N/A</v>
      </c>
      <c r="AO845" s="53" t="e">
        <f>X845-Y845-VLOOKUP(C845, Вчера_КовиВак!C:BG, 22, FALSE)</f>
        <v>#N/A</v>
      </c>
      <c r="AP845" s="53" t="e">
        <f>VLOOKUP(C845, Вчера_КовиВак!C:BG, 24, FALSE)+E845*2-U845-W845-Y845-Z845</f>
        <v>#N/A</v>
      </c>
    </row>
    <row r="846" spans="1:42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IF(ISNA(VLOOKUP(C846,Вчера_КовиВак!C:C, 1, FALSE)),"ошибка",0)</f>
        <v>ошибка</v>
      </c>
      <c r="AD846" s="55"/>
      <c r="AE846" s="53" t="e">
        <f>D846-E846-VLOOKUP(C846, Вчера_КовиВак!C:BG, 2, FALSE)</f>
        <v>#N/A</v>
      </c>
      <c r="AF846" s="53" t="e">
        <f>F846-G846-VLOOKUP(C846, Вчера_КовиВак!C:BG, 4, FALSE)</f>
        <v>#N/A</v>
      </c>
      <c r="AG846" s="53" t="e">
        <f>H846-I846-VLOOKUP(C846, Вчера_КовиВак!C:BG, 6, FALSE)</f>
        <v>#N/A</v>
      </c>
      <c r="AH846" s="53" t="e">
        <f>J846-K846-VLOOKUP(C846, Вчера_КовиВак!C:BG, 8, FALSE)</f>
        <v>#N/A</v>
      </c>
      <c r="AI846" s="53" t="e">
        <f>L846-M846-VLOOKUP(C846, Вчера_КовиВак!C:BG, 10, FALSE)</f>
        <v>#N/A</v>
      </c>
      <c r="AJ846" s="53" t="e">
        <f>N846-O846-VLOOKUP(C846, Вчера_КовиВак!C:BG, 12, FALSE)</f>
        <v>#N/A</v>
      </c>
      <c r="AK846" s="53" t="e">
        <f>P846-Q846-VLOOKUP(C846, Вчера_КовиВак!C:BG, 14, FALSE)</f>
        <v>#N/A</v>
      </c>
      <c r="AL846" s="53" t="e">
        <f>R846-S846-VLOOKUP(C846, Вчера_КовиВак!C:BG, 16, FALSE)</f>
        <v>#N/A</v>
      </c>
      <c r="AM846" s="53" t="e">
        <f>T846-U846-VLOOKUP(C846, Вчера_КовиВак!C:BG, 18, FALSE)</f>
        <v>#N/A</v>
      </c>
      <c r="AN846" s="53" t="e">
        <f>V846-W846-VLOOKUP(C846, Вчера_КовиВак!C:BG, 20, FALSE)</f>
        <v>#N/A</v>
      </c>
      <c r="AO846" s="53" t="e">
        <f>X846-Y846-VLOOKUP(C846, Вчера_КовиВак!C:BG, 22, FALSE)</f>
        <v>#N/A</v>
      </c>
      <c r="AP846" s="53" t="e">
        <f>VLOOKUP(C846, Вчера_КовиВак!C:BG, 24, FALSE)+E846*2-U846-W846-Y846-Z846</f>
        <v>#N/A</v>
      </c>
    </row>
    <row r="847" spans="1:42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IF(ISNA(VLOOKUP(C847,Вчера_КовиВак!C:C, 1, FALSE)),"ошибка",0)</f>
        <v>ошибка</v>
      </c>
      <c r="AD847" s="55"/>
      <c r="AE847" s="53" t="e">
        <f>D847-E847-VLOOKUP(C847, Вчера_КовиВак!C:BG, 2, FALSE)</f>
        <v>#N/A</v>
      </c>
      <c r="AF847" s="53" t="e">
        <f>F847-G847-VLOOKUP(C847, Вчера_КовиВак!C:BG, 4, FALSE)</f>
        <v>#N/A</v>
      </c>
      <c r="AG847" s="53" t="e">
        <f>H847-I847-VLOOKUP(C847, Вчера_КовиВак!C:BG, 6, FALSE)</f>
        <v>#N/A</v>
      </c>
      <c r="AH847" s="53" t="e">
        <f>J847-K847-VLOOKUP(C847, Вчера_КовиВак!C:BG, 8, FALSE)</f>
        <v>#N/A</v>
      </c>
      <c r="AI847" s="53" t="e">
        <f>L847-M847-VLOOKUP(C847, Вчера_КовиВак!C:BG, 10, FALSE)</f>
        <v>#N/A</v>
      </c>
      <c r="AJ847" s="53" t="e">
        <f>N847-O847-VLOOKUP(C847, Вчера_КовиВак!C:BG, 12, FALSE)</f>
        <v>#N/A</v>
      </c>
      <c r="AK847" s="53" t="e">
        <f>P847-Q847-VLOOKUP(C847, Вчера_КовиВак!C:BG, 14, FALSE)</f>
        <v>#N/A</v>
      </c>
      <c r="AL847" s="53" t="e">
        <f>R847-S847-VLOOKUP(C847, Вчера_КовиВак!C:BG, 16, FALSE)</f>
        <v>#N/A</v>
      </c>
      <c r="AM847" s="53" t="e">
        <f>T847-U847-VLOOKUP(C847, Вчера_КовиВак!C:BG, 18, FALSE)</f>
        <v>#N/A</v>
      </c>
      <c r="AN847" s="53" t="e">
        <f>V847-W847-VLOOKUP(C847, Вчера_КовиВак!C:BG, 20, FALSE)</f>
        <v>#N/A</v>
      </c>
      <c r="AO847" s="53" t="e">
        <f>X847-Y847-VLOOKUP(C847, Вчера_КовиВак!C:BG, 22, FALSE)</f>
        <v>#N/A</v>
      </c>
      <c r="AP847" s="53" t="e">
        <f>VLOOKUP(C847, Вчера_КовиВак!C:BG, 24, FALSE)+E847*2-U847-W847-Y847-Z847</f>
        <v>#N/A</v>
      </c>
    </row>
    <row r="848" spans="1:42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IF(ISNA(VLOOKUP(C848,Вчера_КовиВак!C:C, 1, FALSE)),"ошибка",0)</f>
        <v>ошибка</v>
      </c>
      <c r="AD848" s="55"/>
      <c r="AE848" s="53" t="e">
        <f>D848-E848-VLOOKUP(C848, Вчера_КовиВак!C:BG, 2, FALSE)</f>
        <v>#N/A</v>
      </c>
      <c r="AF848" s="53" t="e">
        <f>F848-G848-VLOOKUP(C848, Вчера_КовиВак!C:BG, 4, FALSE)</f>
        <v>#N/A</v>
      </c>
      <c r="AG848" s="53" t="e">
        <f>H848-I848-VLOOKUP(C848, Вчера_КовиВак!C:BG, 6, FALSE)</f>
        <v>#N/A</v>
      </c>
      <c r="AH848" s="53" t="e">
        <f>J848-K848-VLOOKUP(C848, Вчера_КовиВак!C:BG, 8, FALSE)</f>
        <v>#N/A</v>
      </c>
      <c r="AI848" s="53" t="e">
        <f>L848-M848-VLOOKUP(C848, Вчера_КовиВак!C:BG, 10, FALSE)</f>
        <v>#N/A</v>
      </c>
      <c r="AJ848" s="53" t="e">
        <f>N848-O848-VLOOKUP(C848, Вчера_КовиВак!C:BG, 12, FALSE)</f>
        <v>#N/A</v>
      </c>
      <c r="AK848" s="53" t="e">
        <f>P848-Q848-VLOOKUP(C848, Вчера_КовиВак!C:BG, 14, FALSE)</f>
        <v>#N/A</v>
      </c>
      <c r="AL848" s="53" t="e">
        <f>R848-S848-VLOOKUP(C848, Вчера_КовиВак!C:BG, 16, FALSE)</f>
        <v>#N/A</v>
      </c>
      <c r="AM848" s="53" t="e">
        <f>T848-U848-VLOOKUP(C848, Вчера_КовиВак!C:BG, 18, FALSE)</f>
        <v>#N/A</v>
      </c>
      <c r="AN848" s="53" t="e">
        <f>V848-W848-VLOOKUP(C848, Вчера_КовиВак!C:BG, 20, FALSE)</f>
        <v>#N/A</v>
      </c>
      <c r="AO848" s="53" t="e">
        <f>X848-Y848-VLOOKUP(C848, Вчера_КовиВак!C:BG, 22, FALSE)</f>
        <v>#N/A</v>
      </c>
      <c r="AP848" s="53" t="e">
        <f>VLOOKUP(C848, Вчера_КовиВак!C:BG, 24, FALSE)+E848*2-U848-W848-Y848-Z848</f>
        <v>#N/A</v>
      </c>
    </row>
    <row r="849" spans="1:42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IF(ISNA(VLOOKUP(C849,Вчера_КовиВак!C:C, 1, FALSE)),"ошибка",0)</f>
        <v>ошибка</v>
      </c>
      <c r="AD849" s="55"/>
      <c r="AE849" s="53" t="e">
        <f>D849-E849-VLOOKUP(C849, Вчера_КовиВак!C:BG, 2, FALSE)</f>
        <v>#N/A</v>
      </c>
      <c r="AF849" s="53" t="e">
        <f>F849-G849-VLOOKUP(C849, Вчера_КовиВак!C:BG, 4, FALSE)</f>
        <v>#N/A</v>
      </c>
      <c r="AG849" s="53" t="e">
        <f>H849-I849-VLOOKUP(C849, Вчера_КовиВак!C:BG, 6, FALSE)</f>
        <v>#N/A</v>
      </c>
      <c r="AH849" s="53" t="e">
        <f>J849-K849-VLOOKUP(C849, Вчера_КовиВак!C:BG, 8, FALSE)</f>
        <v>#N/A</v>
      </c>
      <c r="AI849" s="53" t="e">
        <f>L849-M849-VLOOKUP(C849, Вчера_КовиВак!C:BG, 10, FALSE)</f>
        <v>#N/A</v>
      </c>
      <c r="AJ849" s="53" t="e">
        <f>N849-O849-VLOOKUP(C849, Вчера_КовиВак!C:BG, 12, FALSE)</f>
        <v>#N/A</v>
      </c>
      <c r="AK849" s="53" t="e">
        <f>P849-Q849-VLOOKUP(C849, Вчера_КовиВак!C:BG, 14, FALSE)</f>
        <v>#N/A</v>
      </c>
      <c r="AL849" s="53" t="e">
        <f>R849-S849-VLOOKUP(C849, Вчера_КовиВак!C:BG, 16, FALSE)</f>
        <v>#N/A</v>
      </c>
      <c r="AM849" s="53" t="e">
        <f>T849-U849-VLOOKUP(C849, Вчера_КовиВак!C:BG, 18, FALSE)</f>
        <v>#N/A</v>
      </c>
      <c r="AN849" s="53" t="e">
        <f>V849-W849-VLOOKUP(C849, Вчера_КовиВак!C:BG, 20, FALSE)</f>
        <v>#N/A</v>
      </c>
      <c r="AO849" s="53" t="e">
        <f>X849-Y849-VLOOKUP(C849, Вчера_КовиВак!C:BG, 22, FALSE)</f>
        <v>#N/A</v>
      </c>
      <c r="AP849" s="53" t="e">
        <f>VLOOKUP(C849, Вчера_КовиВак!C:BG, 24, FALSE)+E849*2-U849-W849-Y849-Z849</f>
        <v>#N/A</v>
      </c>
    </row>
    <row r="850" spans="1:42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IF(ISNA(VLOOKUP(C850,Вчера_КовиВак!C:C, 1, FALSE)),"ошибка",0)</f>
        <v>ошибка</v>
      </c>
      <c r="AD850" s="55"/>
      <c r="AE850" s="53" t="e">
        <f>D850-E850-VLOOKUP(C850, Вчера_КовиВак!C:BG, 2, FALSE)</f>
        <v>#N/A</v>
      </c>
      <c r="AF850" s="53" t="e">
        <f>F850-G850-VLOOKUP(C850, Вчера_КовиВак!C:BG, 4, FALSE)</f>
        <v>#N/A</v>
      </c>
      <c r="AG850" s="53" t="e">
        <f>H850-I850-VLOOKUP(C850, Вчера_КовиВак!C:BG, 6, FALSE)</f>
        <v>#N/A</v>
      </c>
      <c r="AH850" s="53" t="e">
        <f>J850-K850-VLOOKUP(C850, Вчера_КовиВак!C:BG, 8, FALSE)</f>
        <v>#N/A</v>
      </c>
      <c r="AI850" s="53" t="e">
        <f>L850-M850-VLOOKUP(C850, Вчера_КовиВак!C:BG, 10, FALSE)</f>
        <v>#N/A</v>
      </c>
      <c r="AJ850" s="53" t="e">
        <f>N850-O850-VLOOKUP(C850, Вчера_КовиВак!C:BG, 12, FALSE)</f>
        <v>#N/A</v>
      </c>
      <c r="AK850" s="53" t="e">
        <f>P850-Q850-VLOOKUP(C850, Вчера_КовиВак!C:BG, 14, FALSE)</f>
        <v>#N/A</v>
      </c>
      <c r="AL850" s="53" t="e">
        <f>R850-S850-VLOOKUP(C850, Вчера_КовиВак!C:BG, 16, FALSE)</f>
        <v>#N/A</v>
      </c>
      <c r="AM850" s="53" t="e">
        <f>T850-U850-VLOOKUP(C850, Вчера_КовиВак!C:BG, 18, FALSE)</f>
        <v>#N/A</v>
      </c>
      <c r="AN850" s="53" t="e">
        <f>V850-W850-VLOOKUP(C850, Вчера_КовиВак!C:BG, 20, FALSE)</f>
        <v>#N/A</v>
      </c>
      <c r="AO850" s="53" t="e">
        <f>X850-Y850-VLOOKUP(C850, Вчера_КовиВак!C:BG, 22, FALSE)</f>
        <v>#N/A</v>
      </c>
      <c r="AP850" s="53" t="e">
        <f>VLOOKUP(C850, Вчера_КовиВак!C:BG, 24, FALSE)+E850*2-U850-W850-Y850-Z850</f>
        <v>#N/A</v>
      </c>
    </row>
    <row r="851" spans="1:42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IF(ISNA(VLOOKUP(C851,Вчера_КовиВак!C:C, 1, FALSE)),"ошибка",0)</f>
        <v>ошибка</v>
      </c>
      <c r="AD851" s="55"/>
      <c r="AE851" s="53" t="e">
        <f>D851-E851-VLOOKUP(C851, Вчера_КовиВак!C:BG, 2, FALSE)</f>
        <v>#N/A</v>
      </c>
      <c r="AF851" s="53" t="e">
        <f>F851-G851-VLOOKUP(C851, Вчера_КовиВак!C:BG, 4, FALSE)</f>
        <v>#N/A</v>
      </c>
      <c r="AG851" s="53" t="e">
        <f>H851-I851-VLOOKUP(C851, Вчера_КовиВак!C:BG, 6, FALSE)</f>
        <v>#N/A</v>
      </c>
      <c r="AH851" s="53" t="e">
        <f>J851-K851-VLOOKUP(C851, Вчера_КовиВак!C:BG, 8, FALSE)</f>
        <v>#N/A</v>
      </c>
      <c r="AI851" s="53" t="e">
        <f>L851-M851-VLOOKUP(C851, Вчера_КовиВак!C:BG, 10, FALSE)</f>
        <v>#N/A</v>
      </c>
      <c r="AJ851" s="53" t="e">
        <f>N851-O851-VLOOKUP(C851, Вчера_КовиВак!C:BG, 12, FALSE)</f>
        <v>#N/A</v>
      </c>
      <c r="AK851" s="53" t="e">
        <f>P851-Q851-VLOOKUP(C851, Вчера_КовиВак!C:BG, 14, FALSE)</f>
        <v>#N/A</v>
      </c>
      <c r="AL851" s="53" t="e">
        <f>R851-S851-VLOOKUP(C851, Вчера_КовиВак!C:BG, 16, FALSE)</f>
        <v>#N/A</v>
      </c>
      <c r="AM851" s="53" t="e">
        <f>T851-U851-VLOOKUP(C851, Вчера_КовиВак!C:BG, 18, FALSE)</f>
        <v>#N/A</v>
      </c>
      <c r="AN851" s="53" t="e">
        <f>V851-W851-VLOOKUP(C851, Вчера_КовиВак!C:BG, 20, FALSE)</f>
        <v>#N/A</v>
      </c>
      <c r="AO851" s="53" t="e">
        <f>X851-Y851-VLOOKUP(C851, Вчера_КовиВак!C:BG, 22, FALSE)</f>
        <v>#N/A</v>
      </c>
      <c r="AP851" s="53" t="e">
        <f>VLOOKUP(C851, Вчера_КовиВак!C:BG, 24, FALSE)+E851*2-U851-W851-Y851-Z851</f>
        <v>#N/A</v>
      </c>
    </row>
    <row r="852" spans="1:42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IF(ISNA(VLOOKUP(C852,Вчера_КовиВак!C:C, 1, FALSE)),"ошибка",0)</f>
        <v>ошибка</v>
      </c>
      <c r="AD852" s="55"/>
      <c r="AE852" s="53" t="e">
        <f>D852-E852-VLOOKUP(C852, Вчера_КовиВак!C:BG, 2, FALSE)</f>
        <v>#N/A</v>
      </c>
      <c r="AF852" s="53" t="e">
        <f>F852-G852-VLOOKUP(C852, Вчера_КовиВак!C:BG, 4, FALSE)</f>
        <v>#N/A</v>
      </c>
      <c r="AG852" s="53" t="e">
        <f>H852-I852-VLOOKUP(C852, Вчера_КовиВак!C:BG, 6, FALSE)</f>
        <v>#N/A</v>
      </c>
      <c r="AH852" s="53" t="e">
        <f>J852-K852-VLOOKUP(C852, Вчера_КовиВак!C:BG, 8, FALSE)</f>
        <v>#N/A</v>
      </c>
      <c r="AI852" s="53" t="e">
        <f>L852-M852-VLOOKUP(C852, Вчера_КовиВак!C:BG, 10, FALSE)</f>
        <v>#N/A</v>
      </c>
      <c r="AJ852" s="53" t="e">
        <f>N852-O852-VLOOKUP(C852, Вчера_КовиВак!C:BG, 12, FALSE)</f>
        <v>#N/A</v>
      </c>
      <c r="AK852" s="53" t="e">
        <f>P852-Q852-VLOOKUP(C852, Вчера_КовиВак!C:BG, 14, FALSE)</f>
        <v>#N/A</v>
      </c>
      <c r="AL852" s="53" t="e">
        <f>R852-S852-VLOOKUP(C852, Вчера_КовиВак!C:BG, 16, FALSE)</f>
        <v>#N/A</v>
      </c>
      <c r="AM852" s="53" t="e">
        <f>T852-U852-VLOOKUP(C852, Вчера_КовиВак!C:BG, 18, FALSE)</f>
        <v>#N/A</v>
      </c>
      <c r="AN852" s="53" t="e">
        <f>V852-W852-VLOOKUP(C852, Вчера_КовиВак!C:BG, 20, FALSE)</f>
        <v>#N/A</v>
      </c>
      <c r="AO852" s="53" t="e">
        <f>X852-Y852-VLOOKUP(C852, Вчера_КовиВак!C:BG, 22, FALSE)</f>
        <v>#N/A</v>
      </c>
      <c r="AP852" s="53" t="e">
        <f>VLOOKUP(C852, Вчера_КовиВак!C:BG, 24, FALSE)+E852*2-U852-W852-Y852-Z852</f>
        <v>#N/A</v>
      </c>
    </row>
    <row r="853" spans="1:42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IF(ISNA(VLOOKUP(C853,Вчера_КовиВак!C:C, 1, FALSE)),"ошибка",0)</f>
        <v>ошибка</v>
      </c>
      <c r="AD853" s="55"/>
      <c r="AE853" s="53" t="e">
        <f>D853-E853-VLOOKUP(C853, Вчера_КовиВак!C:BG, 2, FALSE)</f>
        <v>#N/A</v>
      </c>
      <c r="AF853" s="53" t="e">
        <f>F853-G853-VLOOKUP(C853, Вчера_КовиВак!C:BG, 4, FALSE)</f>
        <v>#N/A</v>
      </c>
      <c r="AG853" s="53" t="e">
        <f>H853-I853-VLOOKUP(C853, Вчера_КовиВак!C:BG, 6, FALSE)</f>
        <v>#N/A</v>
      </c>
      <c r="AH853" s="53" t="e">
        <f>J853-K853-VLOOKUP(C853, Вчера_КовиВак!C:BG, 8, FALSE)</f>
        <v>#N/A</v>
      </c>
      <c r="AI853" s="53" t="e">
        <f>L853-M853-VLOOKUP(C853, Вчера_КовиВак!C:BG, 10, FALSE)</f>
        <v>#N/A</v>
      </c>
      <c r="AJ853" s="53" t="e">
        <f>N853-O853-VLOOKUP(C853, Вчера_КовиВак!C:BG, 12, FALSE)</f>
        <v>#N/A</v>
      </c>
      <c r="AK853" s="53" t="e">
        <f>P853-Q853-VLOOKUP(C853, Вчера_КовиВак!C:BG, 14, FALSE)</f>
        <v>#N/A</v>
      </c>
      <c r="AL853" s="53" t="e">
        <f>R853-S853-VLOOKUP(C853, Вчера_КовиВак!C:BG, 16, FALSE)</f>
        <v>#N/A</v>
      </c>
      <c r="AM853" s="53" t="e">
        <f>T853-U853-VLOOKUP(C853, Вчера_КовиВак!C:BG, 18, FALSE)</f>
        <v>#N/A</v>
      </c>
      <c r="AN853" s="53" t="e">
        <f>V853-W853-VLOOKUP(C853, Вчера_КовиВак!C:BG, 20, FALSE)</f>
        <v>#N/A</v>
      </c>
      <c r="AO853" s="53" t="e">
        <f>X853-Y853-VLOOKUP(C853, Вчера_КовиВак!C:BG, 22, FALSE)</f>
        <v>#N/A</v>
      </c>
      <c r="AP853" s="53" t="e">
        <f>VLOOKUP(C853, Вчера_КовиВак!C:BG, 24, FALSE)+E853*2-U853-W853-Y853-Z853</f>
        <v>#N/A</v>
      </c>
    </row>
    <row r="854" spans="1:42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IF(ISNA(VLOOKUP(C854,Вчера_КовиВак!C:C, 1, FALSE)),"ошибка",0)</f>
        <v>ошибка</v>
      </c>
      <c r="AD854" s="55"/>
      <c r="AE854" s="53" t="e">
        <f>D854-E854-VLOOKUP(C854, Вчера_КовиВак!C:BG, 2, FALSE)</f>
        <v>#N/A</v>
      </c>
      <c r="AF854" s="53" t="e">
        <f>F854-G854-VLOOKUP(C854, Вчера_КовиВак!C:BG, 4, FALSE)</f>
        <v>#N/A</v>
      </c>
      <c r="AG854" s="53" t="e">
        <f>H854-I854-VLOOKUP(C854, Вчера_КовиВак!C:BG, 6, FALSE)</f>
        <v>#N/A</v>
      </c>
      <c r="AH854" s="53" t="e">
        <f>J854-K854-VLOOKUP(C854, Вчера_КовиВак!C:BG, 8, FALSE)</f>
        <v>#N/A</v>
      </c>
      <c r="AI854" s="53" t="e">
        <f>L854-M854-VLOOKUP(C854, Вчера_КовиВак!C:BG, 10, FALSE)</f>
        <v>#N/A</v>
      </c>
      <c r="AJ854" s="53" t="e">
        <f>N854-O854-VLOOKUP(C854, Вчера_КовиВак!C:BG, 12, FALSE)</f>
        <v>#N/A</v>
      </c>
      <c r="AK854" s="53" t="e">
        <f>P854-Q854-VLOOKUP(C854, Вчера_КовиВак!C:BG, 14, FALSE)</f>
        <v>#N/A</v>
      </c>
      <c r="AL854" s="53" t="e">
        <f>R854-S854-VLOOKUP(C854, Вчера_КовиВак!C:BG, 16, FALSE)</f>
        <v>#N/A</v>
      </c>
      <c r="AM854" s="53" t="e">
        <f>T854-U854-VLOOKUP(C854, Вчера_КовиВак!C:BG, 18, FALSE)</f>
        <v>#N/A</v>
      </c>
      <c r="AN854" s="53" t="e">
        <f>V854-W854-VLOOKUP(C854, Вчера_КовиВак!C:BG, 20, FALSE)</f>
        <v>#N/A</v>
      </c>
      <c r="AO854" s="53" t="e">
        <f>X854-Y854-VLOOKUP(C854, Вчера_КовиВак!C:BG, 22, FALSE)</f>
        <v>#N/A</v>
      </c>
      <c r="AP854" s="53" t="e">
        <f>VLOOKUP(C854, Вчера_КовиВак!C:BG, 24, FALSE)+E854*2-U854-W854-Y854-Z854</f>
        <v>#N/A</v>
      </c>
    </row>
    <row r="855" spans="1:42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IF(ISNA(VLOOKUP(C855,Вчера_КовиВак!C:C, 1, FALSE)),"ошибка",0)</f>
        <v>ошибка</v>
      </c>
      <c r="AD855" s="55"/>
      <c r="AE855" s="53" t="e">
        <f>D855-E855-VLOOKUP(C855, Вчера_КовиВак!C:BG, 2, FALSE)</f>
        <v>#N/A</v>
      </c>
      <c r="AF855" s="53" t="e">
        <f>F855-G855-VLOOKUP(C855, Вчера_КовиВак!C:BG, 4, FALSE)</f>
        <v>#N/A</v>
      </c>
      <c r="AG855" s="53" t="e">
        <f>H855-I855-VLOOKUP(C855, Вчера_КовиВак!C:BG, 6, FALSE)</f>
        <v>#N/A</v>
      </c>
      <c r="AH855" s="53" t="e">
        <f>J855-K855-VLOOKUP(C855, Вчера_КовиВак!C:BG, 8, FALSE)</f>
        <v>#N/A</v>
      </c>
      <c r="AI855" s="53" t="e">
        <f>L855-M855-VLOOKUP(C855, Вчера_КовиВак!C:BG, 10, FALSE)</f>
        <v>#N/A</v>
      </c>
      <c r="AJ855" s="53" t="e">
        <f>N855-O855-VLOOKUP(C855, Вчера_КовиВак!C:BG, 12, FALSE)</f>
        <v>#N/A</v>
      </c>
      <c r="AK855" s="53" t="e">
        <f>P855-Q855-VLOOKUP(C855, Вчера_КовиВак!C:BG, 14, FALSE)</f>
        <v>#N/A</v>
      </c>
      <c r="AL855" s="53" t="e">
        <f>R855-S855-VLOOKUP(C855, Вчера_КовиВак!C:BG, 16, FALSE)</f>
        <v>#N/A</v>
      </c>
      <c r="AM855" s="53" t="e">
        <f>T855-U855-VLOOKUP(C855, Вчера_КовиВак!C:BG, 18, FALSE)</f>
        <v>#N/A</v>
      </c>
      <c r="AN855" s="53" t="e">
        <f>V855-W855-VLOOKUP(C855, Вчера_КовиВак!C:BG, 20, FALSE)</f>
        <v>#N/A</v>
      </c>
      <c r="AO855" s="53" t="e">
        <f>X855-Y855-VLOOKUP(C855, Вчера_КовиВак!C:BG, 22, FALSE)</f>
        <v>#N/A</v>
      </c>
      <c r="AP855" s="53" t="e">
        <f>VLOOKUP(C855, Вчера_КовиВак!C:BG, 24, FALSE)+E855*2-U855-W855-Y855-Z855</f>
        <v>#N/A</v>
      </c>
    </row>
    <row r="856" spans="1:42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IF(ISNA(VLOOKUP(C856,Вчера_КовиВак!C:C, 1, FALSE)),"ошибка",0)</f>
        <v>ошибка</v>
      </c>
      <c r="AD856" s="55"/>
      <c r="AE856" s="53" t="e">
        <f>D856-E856-VLOOKUP(C856, Вчера_КовиВак!C:BG, 2, FALSE)</f>
        <v>#N/A</v>
      </c>
      <c r="AF856" s="53" t="e">
        <f>F856-G856-VLOOKUP(C856, Вчера_КовиВак!C:BG, 4, FALSE)</f>
        <v>#N/A</v>
      </c>
      <c r="AG856" s="53" t="e">
        <f>H856-I856-VLOOKUP(C856, Вчера_КовиВак!C:BG, 6, FALSE)</f>
        <v>#N/A</v>
      </c>
      <c r="AH856" s="53" t="e">
        <f>J856-K856-VLOOKUP(C856, Вчера_КовиВак!C:BG, 8, FALSE)</f>
        <v>#N/A</v>
      </c>
      <c r="AI856" s="53" t="e">
        <f>L856-M856-VLOOKUP(C856, Вчера_КовиВак!C:BG, 10, FALSE)</f>
        <v>#N/A</v>
      </c>
      <c r="AJ856" s="53" t="e">
        <f>N856-O856-VLOOKUP(C856, Вчера_КовиВак!C:BG, 12, FALSE)</f>
        <v>#N/A</v>
      </c>
      <c r="AK856" s="53" t="e">
        <f>P856-Q856-VLOOKUP(C856, Вчера_КовиВак!C:BG, 14, FALSE)</f>
        <v>#N/A</v>
      </c>
      <c r="AL856" s="53" t="e">
        <f>R856-S856-VLOOKUP(C856, Вчера_КовиВак!C:BG, 16, FALSE)</f>
        <v>#N/A</v>
      </c>
      <c r="AM856" s="53" t="e">
        <f>T856-U856-VLOOKUP(C856, Вчера_КовиВак!C:BG, 18, FALSE)</f>
        <v>#N/A</v>
      </c>
      <c r="AN856" s="53" t="e">
        <f>V856-W856-VLOOKUP(C856, Вчера_КовиВак!C:BG, 20, FALSE)</f>
        <v>#N/A</v>
      </c>
      <c r="AO856" s="53" t="e">
        <f>X856-Y856-VLOOKUP(C856, Вчера_КовиВак!C:BG, 22, FALSE)</f>
        <v>#N/A</v>
      </c>
      <c r="AP856" s="53" t="e">
        <f>VLOOKUP(C856, Вчера_КовиВак!C:BG, 24, FALSE)+E856*2-U856-W856-Y856-Z856</f>
        <v>#N/A</v>
      </c>
    </row>
    <row r="857" spans="1:42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IF(ISNA(VLOOKUP(C857,Вчера_КовиВак!C:C, 1, FALSE)),"ошибка",0)</f>
        <v>ошибка</v>
      </c>
      <c r="AD857" s="55"/>
      <c r="AE857" s="53" t="e">
        <f>D857-E857-VLOOKUP(C857, Вчера_КовиВак!C:BG, 2, FALSE)</f>
        <v>#N/A</v>
      </c>
      <c r="AF857" s="53" t="e">
        <f>F857-G857-VLOOKUP(C857, Вчера_КовиВак!C:BG, 4, FALSE)</f>
        <v>#N/A</v>
      </c>
      <c r="AG857" s="53" t="e">
        <f>H857-I857-VLOOKUP(C857, Вчера_КовиВак!C:BG, 6, FALSE)</f>
        <v>#N/A</v>
      </c>
      <c r="AH857" s="53" t="e">
        <f>J857-K857-VLOOKUP(C857, Вчера_КовиВак!C:BG, 8, FALSE)</f>
        <v>#N/A</v>
      </c>
      <c r="AI857" s="53" t="e">
        <f>L857-M857-VLOOKUP(C857, Вчера_КовиВак!C:BG, 10, FALSE)</f>
        <v>#N/A</v>
      </c>
      <c r="AJ857" s="53" t="e">
        <f>N857-O857-VLOOKUP(C857, Вчера_КовиВак!C:BG, 12, FALSE)</f>
        <v>#N/A</v>
      </c>
      <c r="AK857" s="53" t="e">
        <f>P857-Q857-VLOOKUP(C857, Вчера_КовиВак!C:BG, 14, FALSE)</f>
        <v>#N/A</v>
      </c>
      <c r="AL857" s="53" t="e">
        <f>R857-S857-VLOOKUP(C857, Вчера_КовиВак!C:BG, 16, FALSE)</f>
        <v>#N/A</v>
      </c>
      <c r="AM857" s="53" t="e">
        <f>T857-U857-VLOOKUP(C857, Вчера_КовиВак!C:BG, 18, FALSE)</f>
        <v>#N/A</v>
      </c>
      <c r="AN857" s="53" t="e">
        <f>V857-W857-VLOOKUP(C857, Вчера_КовиВак!C:BG, 20, FALSE)</f>
        <v>#N/A</v>
      </c>
      <c r="AO857" s="53" t="e">
        <f>X857-Y857-VLOOKUP(C857, Вчера_КовиВак!C:BG, 22, FALSE)</f>
        <v>#N/A</v>
      </c>
      <c r="AP857" s="53" t="e">
        <f>VLOOKUP(C857, Вчера_КовиВак!C:BG, 24, FALSE)+E857*2-U857-W857-Y857-Z857</f>
        <v>#N/A</v>
      </c>
    </row>
    <row r="858" spans="1:42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IF(ISNA(VLOOKUP(C858,Вчера_КовиВак!C:C, 1, FALSE)),"ошибка",0)</f>
        <v>ошибка</v>
      </c>
      <c r="AD858" s="55"/>
      <c r="AE858" s="53" t="e">
        <f>D858-E858-VLOOKUP(C858, Вчера_КовиВак!C:BG, 2, FALSE)</f>
        <v>#N/A</v>
      </c>
      <c r="AF858" s="53" t="e">
        <f>F858-G858-VLOOKUP(C858, Вчера_КовиВак!C:BG, 4, FALSE)</f>
        <v>#N/A</v>
      </c>
      <c r="AG858" s="53" t="e">
        <f>H858-I858-VLOOKUP(C858, Вчера_КовиВак!C:BG, 6, FALSE)</f>
        <v>#N/A</v>
      </c>
      <c r="AH858" s="53" t="e">
        <f>J858-K858-VLOOKUP(C858, Вчера_КовиВак!C:BG, 8, FALSE)</f>
        <v>#N/A</v>
      </c>
      <c r="AI858" s="53" t="e">
        <f>L858-M858-VLOOKUP(C858, Вчера_КовиВак!C:BG, 10, FALSE)</f>
        <v>#N/A</v>
      </c>
      <c r="AJ858" s="53" t="e">
        <f>N858-O858-VLOOKUP(C858, Вчера_КовиВак!C:BG, 12, FALSE)</f>
        <v>#N/A</v>
      </c>
      <c r="AK858" s="53" t="e">
        <f>P858-Q858-VLOOKUP(C858, Вчера_КовиВак!C:BG, 14, FALSE)</f>
        <v>#N/A</v>
      </c>
      <c r="AL858" s="53" t="e">
        <f>R858-S858-VLOOKUP(C858, Вчера_КовиВак!C:BG, 16, FALSE)</f>
        <v>#N/A</v>
      </c>
      <c r="AM858" s="53" t="e">
        <f>T858-U858-VLOOKUP(C858, Вчера_КовиВак!C:BG, 18, FALSE)</f>
        <v>#N/A</v>
      </c>
      <c r="AN858" s="53" t="e">
        <f>V858-W858-VLOOKUP(C858, Вчера_КовиВак!C:BG, 20, FALSE)</f>
        <v>#N/A</v>
      </c>
      <c r="AO858" s="53" t="e">
        <f>X858-Y858-VLOOKUP(C858, Вчера_КовиВак!C:BG, 22, FALSE)</f>
        <v>#N/A</v>
      </c>
      <c r="AP858" s="53" t="e">
        <f>VLOOKUP(C858, Вчера_КовиВак!C:BG, 24, FALSE)+E858*2-U858-W858-Y858-Z858</f>
        <v>#N/A</v>
      </c>
    </row>
    <row r="859" spans="1:42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IF(ISNA(VLOOKUP(C859,Вчера_КовиВак!C:C, 1, FALSE)),"ошибка",0)</f>
        <v>ошибка</v>
      </c>
      <c r="AD859" s="55"/>
      <c r="AE859" s="53" t="e">
        <f>D859-E859-VLOOKUP(C859, Вчера_КовиВак!C:BG, 2, FALSE)</f>
        <v>#N/A</v>
      </c>
      <c r="AF859" s="53" t="e">
        <f>F859-G859-VLOOKUP(C859, Вчера_КовиВак!C:BG, 4, FALSE)</f>
        <v>#N/A</v>
      </c>
      <c r="AG859" s="53" t="e">
        <f>H859-I859-VLOOKUP(C859, Вчера_КовиВак!C:BG, 6, FALSE)</f>
        <v>#N/A</v>
      </c>
      <c r="AH859" s="53" t="e">
        <f>J859-K859-VLOOKUP(C859, Вчера_КовиВак!C:BG, 8, FALSE)</f>
        <v>#N/A</v>
      </c>
      <c r="AI859" s="53" t="e">
        <f>L859-M859-VLOOKUP(C859, Вчера_КовиВак!C:BG, 10, FALSE)</f>
        <v>#N/A</v>
      </c>
      <c r="AJ859" s="53" t="e">
        <f>N859-O859-VLOOKUP(C859, Вчера_КовиВак!C:BG, 12, FALSE)</f>
        <v>#N/A</v>
      </c>
      <c r="AK859" s="53" t="e">
        <f>P859-Q859-VLOOKUP(C859, Вчера_КовиВак!C:BG, 14, FALSE)</f>
        <v>#N/A</v>
      </c>
      <c r="AL859" s="53" t="e">
        <f>R859-S859-VLOOKUP(C859, Вчера_КовиВак!C:BG, 16, FALSE)</f>
        <v>#N/A</v>
      </c>
      <c r="AM859" s="53" t="e">
        <f>T859-U859-VLOOKUP(C859, Вчера_КовиВак!C:BG, 18, FALSE)</f>
        <v>#N/A</v>
      </c>
      <c r="AN859" s="53" t="e">
        <f>V859-W859-VLOOKUP(C859, Вчера_КовиВак!C:BG, 20, FALSE)</f>
        <v>#N/A</v>
      </c>
      <c r="AO859" s="53" t="e">
        <f>X859-Y859-VLOOKUP(C859, Вчера_КовиВак!C:BG, 22, FALSE)</f>
        <v>#N/A</v>
      </c>
      <c r="AP859" s="53" t="e">
        <f>VLOOKUP(C859, Вчера_КовиВак!C:BG, 24, FALSE)+E859*2-U859-W859-Y859-Z859</f>
        <v>#N/A</v>
      </c>
    </row>
    <row r="860" spans="1:42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IF(ISNA(VLOOKUP(C860,Вчера_КовиВак!C:C, 1, FALSE)),"ошибка",0)</f>
        <v>ошибка</v>
      </c>
      <c r="AD860" s="55"/>
      <c r="AE860" s="53" t="e">
        <f>D860-E860-VLOOKUP(C860, Вчера_КовиВак!C:BG, 2, FALSE)</f>
        <v>#N/A</v>
      </c>
      <c r="AF860" s="53" t="e">
        <f>F860-G860-VLOOKUP(C860, Вчера_КовиВак!C:BG, 4, FALSE)</f>
        <v>#N/A</v>
      </c>
      <c r="AG860" s="53" t="e">
        <f>H860-I860-VLOOKUP(C860, Вчера_КовиВак!C:BG, 6, FALSE)</f>
        <v>#N/A</v>
      </c>
      <c r="AH860" s="53" t="e">
        <f>J860-K860-VLOOKUP(C860, Вчера_КовиВак!C:BG, 8, FALSE)</f>
        <v>#N/A</v>
      </c>
      <c r="AI860" s="53" t="e">
        <f>L860-M860-VLOOKUP(C860, Вчера_КовиВак!C:BG, 10, FALSE)</f>
        <v>#N/A</v>
      </c>
      <c r="AJ860" s="53" t="e">
        <f>N860-O860-VLOOKUP(C860, Вчера_КовиВак!C:BG, 12, FALSE)</f>
        <v>#N/A</v>
      </c>
      <c r="AK860" s="53" t="e">
        <f>P860-Q860-VLOOKUP(C860, Вчера_КовиВак!C:BG, 14, FALSE)</f>
        <v>#N/A</v>
      </c>
      <c r="AL860" s="53" t="e">
        <f>R860-S860-VLOOKUP(C860, Вчера_КовиВак!C:BG, 16, FALSE)</f>
        <v>#N/A</v>
      </c>
      <c r="AM860" s="53" t="e">
        <f>T860-U860-VLOOKUP(C860, Вчера_КовиВак!C:BG, 18, FALSE)</f>
        <v>#N/A</v>
      </c>
      <c r="AN860" s="53" t="e">
        <f>V860-W860-VLOOKUP(C860, Вчера_КовиВак!C:BG, 20, FALSE)</f>
        <v>#N/A</v>
      </c>
      <c r="AO860" s="53" t="e">
        <f>X860-Y860-VLOOKUP(C860, Вчера_КовиВак!C:BG, 22, FALSE)</f>
        <v>#N/A</v>
      </c>
      <c r="AP860" s="53" t="e">
        <f>VLOOKUP(C860, Вчера_КовиВак!C:BG, 24, FALSE)+E860*2-U860-W860-Y860-Z860</f>
        <v>#N/A</v>
      </c>
    </row>
    <row r="861" spans="1:42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IF(ISNA(VLOOKUP(C861,Вчера_КовиВак!C:C, 1, FALSE)),"ошибка",0)</f>
        <v>ошибка</v>
      </c>
      <c r="AD861" s="55"/>
      <c r="AE861" s="53" t="e">
        <f>D861-E861-VLOOKUP(C861, Вчера_КовиВак!C:BG, 2, FALSE)</f>
        <v>#N/A</v>
      </c>
      <c r="AF861" s="53" t="e">
        <f>F861-G861-VLOOKUP(C861, Вчера_КовиВак!C:BG, 4, FALSE)</f>
        <v>#N/A</v>
      </c>
      <c r="AG861" s="53" t="e">
        <f>H861-I861-VLOOKUP(C861, Вчера_КовиВак!C:BG, 6, FALSE)</f>
        <v>#N/A</v>
      </c>
      <c r="AH861" s="53" t="e">
        <f>J861-K861-VLOOKUP(C861, Вчера_КовиВак!C:BG, 8, FALSE)</f>
        <v>#N/A</v>
      </c>
      <c r="AI861" s="53" t="e">
        <f>L861-M861-VLOOKUP(C861, Вчера_КовиВак!C:BG, 10, FALSE)</f>
        <v>#N/A</v>
      </c>
      <c r="AJ861" s="53" t="e">
        <f>N861-O861-VLOOKUP(C861, Вчера_КовиВак!C:BG, 12, FALSE)</f>
        <v>#N/A</v>
      </c>
      <c r="AK861" s="53" t="e">
        <f>P861-Q861-VLOOKUP(C861, Вчера_КовиВак!C:BG, 14, FALSE)</f>
        <v>#N/A</v>
      </c>
      <c r="AL861" s="53" t="e">
        <f>R861-S861-VLOOKUP(C861, Вчера_КовиВак!C:BG, 16, FALSE)</f>
        <v>#N/A</v>
      </c>
      <c r="AM861" s="53" t="e">
        <f>T861-U861-VLOOKUP(C861, Вчера_КовиВак!C:BG, 18, FALSE)</f>
        <v>#N/A</v>
      </c>
      <c r="AN861" s="53" t="e">
        <f>V861-W861-VLOOKUP(C861, Вчера_КовиВак!C:BG, 20, FALSE)</f>
        <v>#N/A</v>
      </c>
      <c r="AO861" s="53" t="e">
        <f>X861-Y861-VLOOKUP(C861, Вчера_КовиВак!C:BG, 22, FALSE)</f>
        <v>#N/A</v>
      </c>
      <c r="AP861" s="53" t="e">
        <f>VLOOKUP(C861, Вчера_КовиВак!C:BG, 24, FALSE)+E861*2-U861-W861-Y861-Z861</f>
        <v>#N/A</v>
      </c>
    </row>
    <row r="862" spans="1:42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IF(ISNA(VLOOKUP(C862,Вчера_КовиВак!C:C, 1, FALSE)),"ошибка",0)</f>
        <v>ошибка</v>
      </c>
      <c r="AD862" s="55"/>
      <c r="AE862" s="53" t="e">
        <f>D862-E862-VLOOKUP(C862, Вчера_КовиВак!C:BG, 2, FALSE)</f>
        <v>#N/A</v>
      </c>
      <c r="AF862" s="53" t="e">
        <f>F862-G862-VLOOKUP(C862, Вчера_КовиВак!C:BG, 4, FALSE)</f>
        <v>#N/A</v>
      </c>
      <c r="AG862" s="53" t="e">
        <f>H862-I862-VLOOKUP(C862, Вчера_КовиВак!C:BG, 6, FALSE)</f>
        <v>#N/A</v>
      </c>
      <c r="AH862" s="53" t="e">
        <f>J862-K862-VLOOKUP(C862, Вчера_КовиВак!C:BG, 8, FALSE)</f>
        <v>#N/A</v>
      </c>
      <c r="AI862" s="53" t="e">
        <f>L862-M862-VLOOKUP(C862, Вчера_КовиВак!C:BG, 10, FALSE)</f>
        <v>#N/A</v>
      </c>
      <c r="AJ862" s="53" t="e">
        <f>N862-O862-VLOOKUP(C862, Вчера_КовиВак!C:BG, 12, FALSE)</f>
        <v>#N/A</v>
      </c>
      <c r="AK862" s="53" t="e">
        <f>P862-Q862-VLOOKUP(C862, Вчера_КовиВак!C:BG, 14, FALSE)</f>
        <v>#N/A</v>
      </c>
      <c r="AL862" s="53" t="e">
        <f>R862-S862-VLOOKUP(C862, Вчера_КовиВак!C:BG, 16, FALSE)</f>
        <v>#N/A</v>
      </c>
      <c r="AM862" s="53" t="e">
        <f>T862-U862-VLOOKUP(C862, Вчера_КовиВак!C:BG, 18, FALSE)</f>
        <v>#N/A</v>
      </c>
      <c r="AN862" s="53" t="e">
        <f>V862-W862-VLOOKUP(C862, Вчера_КовиВак!C:BG, 20, FALSE)</f>
        <v>#N/A</v>
      </c>
      <c r="AO862" s="53" t="e">
        <f>X862-Y862-VLOOKUP(C862, Вчера_КовиВак!C:BG, 22, FALSE)</f>
        <v>#N/A</v>
      </c>
      <c r="AP862" s="53" t="e">
        <f>VLOOKUP(C862, Вчера_КовиВак!C:BG, 24, FALSE)+E862*2-U862-W862-Y862-Z862</f>
        <v>#N/A</v>
      </c>
    </row>
    <row r="863" spans="1:42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IF(ISNA(VLOOKUP(C863,Вчера_КовиВак!C:C, 1, FALSE)),"ошибка",0)</f>
        <v>ошибка</v>
      </c>
      <c r="AD863" s="55"/>
      <c r="AE863" s="53" t="e">
        <f>D863-E863-VLOOKUP(C863, Вчера_КовиВак!C:BG, 2, FALSE)</f>
        <v>#N/A</v>
      </c>
      <c r="AF863" s="53" t="e">
        <f>F863-G863-VLOOKUP(C863, Вчера_КовиВак!C:BG, 4, FALSE)</f>
        <v>#N/A</v>
      </c>
      <c r="AG863" s="53" t="e">
        <f>H863-I863-VLOOKUP(C863, Вчера_КовиВак!C:BG, 6, FALSE)</f>
        <v>#N/A</v>
      </c>
      <c r="AH863" s="53" t="e">
        <f>J863-K863-VLOOKUP(C863, Вчера_КовиВак!C:BG, 8, FALSE)</f>
        <v>#N/A</v>
      </c>
      <c r="AI863" s="53" t="e">
        <f>L863-M863-VLOOKUP(C863, Вчера_КовиВак!C:BG, 10, FALSE)</f>
        <v>#N/A</v>
      </c>
      <c r="AJ863" s="53" t="e">
        <f>N863-O863-VLOOKUP(C863, Вчера_КовиВак!C:BG, 12, FALSE)</f>
        <v>#N/A</v>
      </c>
      <c r="AK863" s="53" t="e">
        <f>P863-Q863-VLOOKUP(C863, Вчера_КовиВак!C:BG, 14, FALSE)</f>
        <v>#N/A</v>
      </c>
      <c r="AL863" s="53" t="e">
        <f>R863-S863-VLOOKUP(C863, Вчера_КовиВак!C:BG, 16, FALSE)</f>
        <v>#N/A</v>
      </c>
      <c r="AM863" s="53" t="e">
        <f>T863-U863-VLOOKUP(C863, Вчера_КовиВак!C:BG, 18, FALSE)</f>
        <v>#N/A</v>
      </c>
      <c r="AN863" s="53" t="e">
        <f>V863-W863-VLOOKUP(C863, Вчера_КовиВак!C:BG, 20, FALSE)</f>
        <v>#N/A</v>
      </c>
      <c r="AO863" s="53" t="e">
        <f>X863-Y863-VLOOKUP(C863, Вчера_КовиВак!C:BG, 22, FALSE)</f>
        <v>#N/A</v>
      </c>
      <c r="AP863" s="53" t="e">
        <f>VLOOKUP(C863, Вчера_КовиВак!C:BG, 24, FALSE)+E863*2-U863-W863-Y863-Z863</f>
        <v>#N/A</v>
      </c>
    </row>
    <row r="864" spans="1:42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IF(ISNA(VLOOKUP(C864,Вчера_КовиВак!C:C, 1, FALSE)),"ошибка",0)</f>
        <v>ошибка</v>
      </c>
      <c r="AD864" s="55"/>
      <c r="AE864" s="53" t="e">
        <f>D864-E864-VLOOKUP(C864, Вчера_КовиВак!C:BG, 2, FALSE)</f>
        <v>#N/A</v>
      </c>
      <c r="AF864" s="53" t="e">
        <f>F864-G864-VLOOKUP(C864, Вчера_КовиВак!C:BG, 4, FALSE)</f>
        <v>#N/A</v>
      </c>
      <c r="AG864" s="53" t="e">
        <f>H864-I864-VLOOKUP(C864, Вчера_КовиВак!C:BG, 6, FALSE)</f>
        <v>#N/A</v>
      </c>
      <c r="AH864" s="53" t="e">
        <f>J864-K864-VLOOKUP(C864, Вчера_КовиВак!C:BG, 8, FALSE)</f>
        <v>#N/A</v>
      </c>
      <c r="AI864" s="53" t="e">
        <f>L864-M864-VLOOKUP(C864, Вчера_КовиВак!C:BG, 10, FALSE)</f>
        <v>#N/A</v>
      </c>
      <c r="AJ864" s="53" t="e">
        <f>N864-O864-VLOOKUP(C864, Вчера_КовиВак!C:BG, 12, FALSE)</f>
        <v>#N/A</v>
      </c>
      <c r="AK864" s="53" t="e">
        <f>P864-Q864-VLOOKUP(C864, Вчера_КовиВак!C:BG, 14, FALSE)</f>
        <v>#N/A</v>
      </c>
      <c r="AL864" s="53" t="e">
        <f>R864-S864-VLOOKUP(C864, Вчера_КовиВак!C:BG, 16, FALSE)</f>
        <v>#N/A</v>
      </c>
      <c r="AM864" s="53" t="e">
        <f>T864-U864-VLOOKUP(C864, Вчера_КовиВак!C:BG, 18, FALSE)</f>
        <v>#N/A</v>
      </c>
      <c r="AN864" s="53" t="e">
        <f>V864-W864-VLOOKUP(C864, Вчера_КовиВак!C:BG, 20, FALSE)</f>
        <v>#N/A</v>
      </c>
      <c r="AO864" s="53" t="e">
        <f>X864-Y864-VLOOKUP(C864, Вчера_КовиВак!C:BG, 22, FALSE)</f>
        <v>#N/A</v>
      </c>
      <c r="AP864" s="53" t="e">
        <f>VLOOKUP(C864, Вчера_КовиВак!C:BG, 24, FALSE)+E864*2-U864-W864-Y864-Z864</f>
        <v>#N/A</v>
      </c>
    </row>
    <row r="865" spans="1:42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IF(ISNA(VLOOKUP(C865,Вчера_КовиВак!C:C, 1, FALSE)),"ошибка",0)</f>
        <v>ошибка</v>
      </c>
      <c r="AD865" s="55"/>
      <c r="AE865" s="53" t="e">
        <f>D865-E865-VLOOKUP(C865, Вчера_КовиВак!C:BG, 2, FALSE)</f>
        <v>#N/A</v>
      </c>
      <c r="AF865" s="53" t="e">
        <f>F865-G865-VLOOKUP(C865, Вчера_КовиВак!C:BG, 4, FALSE)</f>
        <v>#N/A</v>
      </c>
      <c r="AG865" s="53" t="e">
        <f>H865-I865-VLOOKUP(C865, Вчера_КовиВак!C:BG, 6, FALSE)</f>
        <v>#N/A</v>
      </c>
      <c r="AH865" s="53" t="e">
        <f>J865-K865-VLOOKUP(C865, Вчера_КовиВак!C:BG, 8, FALSE)</f>
        <v>#N/A</v>
      </c>
      <c r="AI865" s="53" t="e">
        <f>L865-M865-VLOOKUP(C865, Вчера_КовиВак!C:BG, 10, FALSE)</f>
        <v>#N/A</v>
      </c>
      <c r="AJ865" s="53" t="e">
        <f>N865-O865-VLOOKUP(C865, Вчера_КовиВак!C:BG, 12, FALSE)</f>
        <v>#N/A</v>
      </c>
      <c r="AK865" s="53" t="e">
        <f>P865-Q865-VLOOKUP(C865, Вчера_КовиВак!C:BG, 14, FALSE)</f>
        <v>#N/A</v>
      </c>
      <c r="AL865" s="53" t="e">
        <f>R865-S865-VLOOKUP(C865, Вчера_КовиВак!C:BG, 16, FALSE)</f>
        <v>#N/A</v>
      </c>
      <c r="AM865" s="53" t="e">
        <f>T865-U865-VLOOKUP(C865, Вчера_КовиВак!C:BG, 18, FALSE)</f>
        <v>#N/A</v>
      </c>
      <c r="AN865" s="53" t="e">
        <f>V865-W865-VLOOKUP(C865, Вчера_КовиВак!C:BG, 20, FALSE)</f>
        <v>#N/A</v>
      </c>
      <c r="AO865" s="53" t="e">
        <f>X865-Y865-VLOOKUP(C865, Вчера_КовиВак!C:BG, 22, FALSE)</f>
        <v>#N/A</v>
      </c>
      <c r="AP865" s="53" t="e">
        <f>VLOOKUP(C865, Вчера_КовиВак!C:BG, 24, FALSE)+E865*2-U865-W865-Y865-Z865</f>
        <v>#N/A</v>
      </c>
    </row>
    <row r="866" spans="1:42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IF(ISNA(VLOOKUP(C866,Вчера_КовиВак!C:C, 1, FALSE)),"ошибка",0)</f>
        <v>ошибка</v>
      </c>
      <c r="AD866" s="55"/>
      <c r="AE866" s="53" t="e">
        <f>D866-E866-VLOOKUP(C866, Вчера_КовиВак!C:BG, 2, FALSE)</f>
        <v>#N/A</v>
      </c>
      <c r="AF866" s="53" t="e">
        <f>F866-G866-VLOOKUP(C866, Вчера_КовиВак!C:BG, 4, FALSE)</f>
        <v>#N/A</v>
      </c>
      <c r="AG866" s="53" t="e">
        <f>H866-I866-VLOOKUP(C866, Вчера_КовиВак!C:BG, 6, FALSE)</f>
        <v>#N/A</v>
      </c>
      <c r="AH866" s="53" t="e">
        <f>J866-K866-VLOOKUP(C866, Вчера_КовиВак!C:BG, 8, FALSE)</f>
        <v>#N/A</v>
      </c>
      <c r="AI866" s="53" t="e">
        <f>L866-M866-VLOOKUP(C866, Вчера_КовиВак!C:BG, 10, FALSE)</f>
        <v>#N/A</v>
      </c>
      <c r="AJ866" s="53" t="e">
        <f>N866-O866-VLOOKUP(C866, Вчера_КовиВак!C:BG, 12, FALSE)</f>
        <v>#N/A</v>
      </c>
      <c r="AK866" s="53" t="e">
        <f>P866-Q866-VLOOKUP(C866, Вчера_КовиВак!C:BG, 14, FALSE)</f>
        <v>#N/A</v>
      </c>
      <c r="AL866" s="53" t="e">
        <f>R866-S866-VLOOKUP(C866, Вчера_КовиВак!C:BG, 16, FALSE)</f>
        <v>#N/A</v>
      </c>
      <c r="AM866" s="53" t="e">
        <f>T866-U866-VLOOKUP(C866, Вчера_КовиВак!C:BG, 18, FALSE)</f>
        <v>#N/A</v>
      </c>
      <c r="AN866" s="53" t="e">
        <f>V866-W866-VLOOKUP(C866, Вчера_КовиВак!C:BG, 20, FALSE)</f>
        <v>#N/A</v>
      </c>
      <c r="AO866" s="53" t="e">
        <f>X866-Y866-VLOOKUP(C866, Вчера_КовиВак!C:BG, 22, FALSE)</f>
        <v>#N/A</v>
      </c>
      <c r="AP866" s="53" t="e">
        <f>VLOOKUP(C866, Вчера_КовиВак!C:BG, 24, FALSE)+E866*2-U866-W866-Y866-Z866</f>
        <v>#N/A</v>
      </c>
    </row>
    <row r="867" spans="1:42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IF(ISNA(VLOOKUP(C867,Вчера_КовиВак!C:C, 1, FALSE)),"ошибка",0)</f>
        <v>ошибка</v>
      </c>
      <c r="AD867" s="55"/>
      <c r="AE867" s="53" t="e">
        <f>D867-E867-VLOOKUP(C867, Вчера_КовиВак!C:BG, 2, FALSE)</f>
        <v>#N/A</v>
      </c>
      <c r="AF867" s="53" t="e">
        <f>F867-G867-VLOOKUP(C867, Вчера_КовиВак!C:BG, 4, FALSE)</f>
        <v>#N/A</v>
      </c>
      <c r="AG867" s="53" t="e">
        <f>H867-I867-VLOOKUP(C867, Вчера_КовиВак!C:BG, 6, FALSE)</f>
        <v>#N/A</v>
      </c>
      <c r="AH867" s="53" t="e">
        <f>J867-K867-VLOOKUP(C867, Вчера_КовиВак!C:BG, 8, FALSE)</f>
        <v>#N/A</v>
      </c>
      <c r="AI867" s="53" t="e">
        <f>L867-M867-VLOOKUP(C867, Вчера_КовиВак!C:BG, 10, FALSE)</f>
        <v>#N/A</v>
      </c>
      <c r="AJ867" s="53" t="e">
        <f>N867-O867-VLOOKUP(C867, Вчера_КовиВак!C:BG, 12, FALSE)</f>
        <v>#N/A</v>
      </c>
      <c r="AK867" s="53" t="e">
        <f>P867-Q867-VLOOKUP(C867, Вчера_КовиВак!C:BG, 14, FALSE)</f>
        <v>#N/A</v>
      </c>
      <c r="AL867" s="53" t="e">
        <f>R867-S867-VLOOKUP(C867, Вчера_КовиВак!C:BG, 16, FALSE)</f>
        <v>#N/A</v>
      </c>
      <c r="AM867" s="53" t="e">
        <f>T867-U867-VLOOKUP(C867, Вчера_КовиВак!C:BG, 18, FALSE)</f>
        <v>#N/A</v>
      </c>
      <c r="AN867" s="53" t="e">
        <f>V867-W867-VLOOKUP(C867, Вчера_КовиВак!C:BG, 20, FALSE)</f>
        <v>#N/A</v>
      </c>
      <c r="AO867" s="53" t="e">
        <f>X867-Y867-VLOOKUP(C867, Вчера_КовиВак!C:BG, 22, FALSE)</f>
        <v>#N/A</v>
      </c>
      <c r="AP867" s="53" t="e">
        <f>VLOOKUP(C867, Вчера_КовиВак!C:BG, 24, FALSE)+E867*2-U867-W867-Y867-Z867</f>
        <v>#N/A</v>
      </c>
    </row>
    <row r="868" spans="1:42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IF(ISNA(VLOOKUP(C868,Вчера_КовиВак!C:C, 1, FALSE)),"ошибка",0)</f>
        <v>ошибка</v>
      </c>
      <c r="AD868" s="55"/>
      <c r="AE868" s="53" t="e">
        <f>D868-E868-VLOOKUP(C868, Вчера_КовиВак!C:BG, 2, FALSE)</f>
        <v>#N/A</v>
      </c>
      <c r="AF868" s="53" t="e">
        <f>F868-G868-VLOOKUP(C868, Вчера_КовиВак!C:BG, 4, FALSE)</f>
        <v>#N/A</v>
      </c>
      <c r="AG868" s="53" t="e">
        <f>H868-I868-VLOOKUP(C868, Вчера_КовиВак!C:BG, 6, FALSE)</f>
        <v>#N/A</v>
      </c>
      <c r="AH868" s="53" t="e">
        <f>J868-K868-VLOOKUP(C868, Вчера_КовиВак!C:BG, 8, FALSE)</f>
        <v>#N/A</v>
      </c>
      <c r="AI868" s="53" t="e">
        <f>L868-M868-VLOOKUP(C868, Вчера_КовиВак!C:BG, 10, FALSE)</f>
        <v>#N/A</v>
      </c>
      <c r="AJ868" s="53" t="e">
        <f>N868-O868-VLOOKUP(C868, Вчера_КовиВак!C:BG, 12, FALSE)</f>
        <v>#N/A</v>
      </c>
      <c r="AK868" s="53" t="e">
        <f>P868-Q868-VLOOKUP(C868, Вчера_КовиВак!C:BG, 14, FALSE)</f>
        <v>#N/A</v>
      </c>
      <c r="AL868" s="53" t="e">
        <f>R868-S868-VLOOKUP(C868, Вчера_КовиВак!C:BG, 16, FALSE)</f>
        <v>#N/A</v>
      </c>
      <c r="AM868" s="53" t="e">
        <f>T868-U868-VLOOKUP(C868, Вчера_КовиВак!C:BG, 18, FALSE)</f>
        <v>#N/A</v>
      </c>
      <c r="AN868" s="53" t="e">
        <f>V868-W868-VLOOKUP(C868, Вчера_КовиВак!C:BG, 20, FALSE)</f>
        <v>#N/A</v>
      </c>
      <c r="AO868" s="53" t="e">
        <f>X868-Y868-VLOOKUP(C868, Вчера_КовиВак!C:BG, 22, FALSE)</f>
        <v>#N/A</v>
      </c>
      <c r="AP868" s="53" t="e">
        <f>VLOOKUP(C868, Вчера_КовиВак!C:BG, 24, FALSE)+E868*2-U868-W868-Y868-Z868</f>
        <v>#N/A</v>
      </c>
    </row>
    <row r="869" spans="1:42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IF(ISNA(VLOOKUP(C869,Вчера_КовиВак!C:C, 1, FALSE)),"ошибка",0)</f>
        <v>ошибка</v>
      </c>
      <c r="AD869" s="55"/>
      <c r="AE869" s="53" t="e">
        <f>D869-E869-VLOOKUP(C869, Вчера_КовиВак!C:BG, 2, FALSE)</f>
        <v>#N/A</v>
      </c>
      <c r="AF869" s="53" t="e">
        <f>F869-G869-VLOOKUP(C869, Вчера_КовиВак!C:BG, 4, FALSE)</f>
        <v>#N/A</v>
      </c>
      <c r="AG869" s="53" t="e">
        <f>H869-I869-VLOOKUP(C869, Вчера_КовиВак!C:BG, 6, FALSE)</f>
        <v>#N/A</v>
      </c>
      <c r="AH869" s="53" t="e">
        <f>J869-K869-VLOOKUP(C869, Вчера_КовиВак!C:BG, 8, FALSE)</f>
        <v>#N/A</v>
      </c>
      <c r="AI869" s="53" t="e">
        <f>L869-M869-VLOOKUP(C869, Вчера_КовиВак!C:BG, 10, FALSE)</f>
        <v>#N/A</v>
      </c>
      <c r="AJ869" s="53" t="e">
        <f>N869-O869-VLOOKUP(C869, Вчера_КовиВак!C:BG, 12, FALSE)</f>
        <v>#N/A</v>
      </c>
      <c r="AK869" s="53" t="e">
        <f>P869-Q869-VLOOKUP(C869, Вчера_КовиВак!C:BG, 14, FALSE)</f>
        <v>#N/A</v>
      </c>
      <c r="AL869" s="53" t="e">
        <f>R869-S869-VLOOKUP(C869, Вчера_КовиВак!C:BG, 16, FALSE)</f>
        <v>#N/A</v>
      </c>
      <c r="AM869" s="53" t="e">
        <f>T869-U869-VLOOKUP(C869, Вчера_КовиВак!C:BG, 18, FALSE)</f>
        <v>#N/A</v>
      </c>
      <c r="AN869" s="53" t="e">
        <f>V869-W869-VLOOKUP(C869, Вчера_КовиВак!C:BG, 20, FALSE)</f>
        <v>#N/A</v>
      </c>
      <c r="AO869" s="53" t="e">
        <f>X869-Y869-VLOOKUP(C869, Вчера_КовиВак!C:BG, 22, FALSE)</f>
        <v>#N/A</v>
      </c>
      <c r="AP869" s="53" t="e">
        <f>VLOOKUP(C869, Вчера_КовиВак!C:BG, 24, FALSE)+E869*2-U869-W869-Y869-Z869</f>
        <v>#N/A</v>
      </c>
    </row>
    <row r="870" spans="1:42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IF(ISNA(VLOOKUP(C870,Вчера_КовиВак!C:C, 1, FALSE)),"ошибка",0)</f>
        <v>ошибка</v>
      </c>
      <c r="AD870" s="55"/>
      <c r="AE870" s="53" t="e">
        <f>D870-E870-VLOOKUP(C870, Вчера_КовиВак!C:BG, 2, FALSE)</f>
        <v>#N/A</v>
      </c>
      <c r="AF870" s="53" t="e">
        <f>F870-G870-VLOOKUP(C870, Вчера_КовиВак!C:BG, 4, FALSE)</f>
        <v>#N/A</v>
      </c>
      <c r="AG870" s="53" t="e">
        <f>H870-I870-VLOOKUP(C870, Вчера_КовиВак!C:BG, 6, FALSE)</f>
        <v>#N/A</v>
      </c>
      <c r="AH870" s="53" t="e">
        <f>J870-K870-VLOOKUP(C870, Вчера_КовиВак!C:BG, 8, FALSE)</f>
        <v>#N/A</v>
      </c>
      <c r="AI870" s="53" t="e">
        <f>L870-M870-VLOOKUP(C870, Вчера_КовиВак!C:BG, 10, FALSE)</f>
        <v>#N/A</v>
      </c>
      <c r="AJ870" s="53" t="e">
        <f>N870-O870-VLOOKUP(C870, Вчера_КовиВак!C:BG, 12, FALSE)</f>
        <v>#N/A</v>
      </c>
      <c r="AK870" s="53" t="e">
        <f>P870-Q870-VLOOKUP(C870, Вчера_КовиВак!C:BG, 14, FALSE)</f>
        <v>#N/A</v>
      </c>
      <c r="AL870" s="53" t="e">
        <f>R870-S870-VLOOKUP(C870, Вчера_КовиВак!C:BG, 16, FALSE)</f>
        <v>#N/A</v>
      </c>
      <c r="AM870" s="53" t="e">
        <f>T870-U870-VLOOKUP(C870, Вчера_КовиВак!C:BG, 18, FALSE)</f>
        <v>#N/A</v>
      </c>
      <c r="AN870" s="53" t="e">
        <f>V870-W870-VLOOKUP(C870, Вчера_КовиВак!C:BG, 20, FALSE)</f>
        <v>#N/A</v>
      </c>
      <c r="AO870" s="53" t="e">
        <f>X870-Y870-VLOOKUP(C870, Вчера_КовиВак!C:BG, 22, FALSE)</f>
        <v>#N/A</v>
      </c>
      <c r="AP870" s="53" t="e">
        <f>VLOOKUP(C870, Вчера_КовиВак!C:BG, 24, FALSE)+E870*2-U870-W870-Y870-Z870</f>
        <v>#N/A</v>
      </c>
    </row>
    <row r="871" spans="1:42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IF(ISNA(VLOOKUP(C871,Вчера_КовиВак!C:C, 1, FALSE)),"ошибка",0)</f>
        <v>ошибка</v>
      </c>
      <c r="AD871" s="55"/>
      <c r="AE871" s="53" t="e">
        <f>D871-E871-VLOOKUP(C871, Вчера_КовиВак!C:BG, 2, FALSE)</f>
        <v>#N/A</v>
      </c>
      <c r="AF871" s="53" t="e">
        <f>F871-G871-VLOOKUP(C871, Вчера_КовиВак!C:BG, 4, FALSE)</f>
        <v>#N/A</v>
      </c>
      <c r="AG871" s="53" t="e">
        <f>H871-I871-VLOOKUP(C871, Вчера_КовиВак!C:BG, 6, FALSE)</f>
        <v>#N/A</v>
      </c>
      <c r="AH871" s="53" t="e">
        <f>J871-K871-VLOOKUP(C871, Вчера_КовиВак!C:BG, 8, FALSE)</f>
        <v>#N/A</v>
      </c>
      <c r="AI871" s="53" t="e">
        <f>L871-M871-VLOOKUP(C871, Вчера_КовиВак!C:BG, 10, FALSE)</f>
        <v>#N/A</v>
      </c>
      <c r="AJ871" s="53" t="e">
        <f>N871-O871-VLOOKUP(C871, Вчера_КовиВак!C:BG, 12, FALSE)</f>
        <v>#N/A</v>
      </c>
      <c r="AK871" s="53" t="e">
        <f>P871-Q871-VLOOKUP(C871, Вчера_КовиВак!C:BG, 14, FALSE)</f>
        <v>#N/A</v>
      </c>
      <c r="AL871" s="53" t="e">
        <f>R871-S871-VLOOKUP(C871, Вчера_КовиВак!C:BG, 16, FALSE)</f>
        <v>#N/A</v>
      </c>
      <c r="AM871" s="53" t="e">
        <f>T871-U871-VLOOKUP(C871, Вчера_КовиВак!C:BG, 18, FALSE)</f>
        <v>#N/A</v>
      </c>
      <c r="AN871" s="53" t="e">
        <f>V871-W871-VLOOKUP(C871, Вчера_КовиВак!C:BG, 20, FALSE)</f>
        <v>#N/A</v>
      </c>
      <c r="AO871" s="53" t="e">
        <f>X871-Y871-VLOOKUP(C871, Вчера_КовиВак!C:BG, 22, FALSE)</f>
        <v>#N/A</v>
      </c>
      <c r="AP871" s="53" t="e">
        <f>VLOOKUP(C871, Вчера_КовиВак!C:BG, 24, FALSE)+E871*2-U871-W871-Y871-Z871</f>
        <v>#N/A</v>
      </c>
    </row>
    <row r="872" spans="1:42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IF(ISNA(VLOOKUP(C872,Вчера_КовиВак!C:C, 1, FALSE)),"ошибка",0)</f>
        <v>ошибка</v>
      </c>
      <c r="AD872" s="55"/>
      <c r="AE872" s="53" t="e">
        <f>D872-E872-VLOOKUP(C872, Вчера_КовиВак!C:BG, 2, FALSE)</f>
        <v>#N/A</v>
      </c>
      <c r="AF872" s="53" t="e">
        <f>F872-G872-VLOOKUP(C872, Вчера_КовиВак!C:BG, 4, FALSE)</f>
        <v>#N/A</v>
      </c>
      <c r="AG872" s="53" t="e">
        <f>H872-I872-VLOOKUP(C872, Вчера_КовиВак!C:BG, 6, FALSE)</f>
        <v>#N/A</v>
      </c>
      <c r="AH872" s="53" t="e">
        <f>J872-K872-VLOOKUP(C872, Вчера_КовиВак!C:BG, 8, FALSE)</f>
        <v>#N/A</v>
      </c>
      <c r="AI872" s="53" t="e">
        <f>L872-M872-VLOOKUP(C872, Вчера_КовиВак!C:BG, 10, FALSE)</f>
        <v>#N/A</v>
      </c>
      <c r="AJ872" s="53" t="e">
        <f>N872-O872-VLOOKUP(C872, Вчера_КовиВак!C:BG, 12, FALSE)</f>
        <v>#N/A</v>
      </c>
      <c r="AK872" s="53" t="e">
        <f>P872-Q872-VLOOKUP(C872, Вчера_КовиВак!C:BG, 14, FALSE)</f>
        <v>#N/A</v>
      </c>
      <c r="AL872" s="53" t="e">
        <f>R872-S872-VLOOKUP(C872, Вчера_КовиВак!C:BG, 16, FALSE)</f>
        <v>#N/A</v>
      </c>
      <c r="AM872" s="53" t="e">
        <f>T872-U872-VLOOKUP(C872, Вчера_КовиВак!C:BG, 18, FALSE)</f>
        <v>#N/A</v>
      </c>
      <c r="AN872" s="53" t="e">
        <f>V872-W872-VLOOKUP(C872, Вчера_КовиВак!C:BG, 20, FALSE)</f>
        <v>#N/A</v>
      </c>
      <c r="AO872" s="53" t="e">
        <f>X872-Y872-VLOOKUP(C872, Вчера_КовиВак!C:BG, 22, FALSE)</f>
        <v>#N/A</v>
      </c>
      <c r="AP872" s="53" t="e">
        <f>VLOOKUP(C872, Вчера_КовиВак!C:BG, 24, FALSE)+E872*2-U872-W872-Y872-Z872</f>
        <v>#N/A</v>
      </c>
    </row>
    <row r="873" spans="1:42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IF(ISNA(VLOOKUP(C873,Вчера_КовиВак!C:C, 1, FALSE)),"ошибка",0)</f>
        <v>ошибка</v>
      </c>
      <c r="AD873" s="55"/>
      <c r="AE873" s="53" t="e">
        <f>D873-E873-VLOOKUP(C873, Вчера_КовиВак!C:BG, 2, FALSE)</f>
        <v>#N/A</v>
      </c>
      <c r="AF873" s="53" t="e">
        <f>F873-G873-VLOOKUP(C873, Вчера_КовиВак!C:BG, 4, FALSE)</f>
        <v>#N/A</v>
      </c>
      <c r="AG873" s="53" t="e">
        <f>H873-I873-VLOOKUP(C873, Вчера_КовиВак!C:BG, 6, FALSE)</f>
        <v>#N/A</v>
      </c>
      <c r="AH873" s="53" t="e">
        <f>J873-K873-VLOOKUP(C873, Вчера_КовиВак!C:BG, 8, FALSE)</f>
        <v>#N/A</v>
      </c>
      <c r="AI873" s="53" t="e">
        <f>L873-M873-VLOOKUP(C873, Вчера_КовиВак!C:BG, 10, FALSE)</f>
        <v>#N/A</v>
      </c>
      <c r="AJ873" s="53" t="e">
        <f>N873-O873-VLOOKUP(C873, Вчера_КовиВак!C:BG, 12, FALSE)</f>
        <v>#N/A</v>
      </c>
      <c r="AK873" s="53" t="e">
        <f>P873-Q873-VLOOKUP(C873, Вчера_КовиВак!C:BG, 14, FALSE)</f>
        <v>#N/A</v>
      </c>
      <c r="AL873" s="53" t="e">
        <f>R873-S873-VLOOKUP(C873, Вчера_КовиВак!C:BG, 16, FALSE)</f>
        <v>#N/A</v>
      </c>
      <c r="AM873" s="53" t="e">
        <f>T873-U873-VLOOKUP(C873, Вчера_КовиВак!C:BG, 18, FALSE)</f>
        <v>#N/A</v>
      </c>
      <c r="AN873" s="53" t="e">
        <f>V873-W873-VLOOKUP(C873, Вчера_КовиВак!C:BG, 20, FALSE)</f>
        <v>#N/A</v>
      </c>
      <c r="AO873" s="53" t="e">
        <f>X873-Y873-VLOOKUP(C873, Вчера_КовиВак!C:BG, 22, FALSE)</f>
        <v>#N/A</v>
      </c>
      <c r="AP873" s="53" t="e">
        <f>VLOOKUP(C873, Вчера_КовиВак!C:BG, 24, FALSE)+E873*2-U873-W873-Y873-Z873</f>
        <v>#N/A</v>
      </c>
    </row>
    <row r="874" spans="1:42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IF(ISNA(VLOOKUP(C874,Вчера_КовиВак!C:C, 1, FALSE)),"ошибка",0)</f>
        <v>ошибка</v>
      </c>
      <c r="AD874" s="55"/>
      <c r="AE874" s="53" t="e">
        <f>D874-E874-VLOOKUP(C874, Вчера_КовиВак!C:BG, 2, FALSE)</f>
        <v>#N/A</v>
      </c>
      <c r="AF874" s="53" t="e">
        <f>F874-G874-VLOOKUP(C874, Вчера_КовиВак!C:BG, 4, FALSE)</f>
        <v>#N/A</v>
      </c>
      <c r="AG874" s="53" t="e">
        <f>H874-I874-VLOOKUP(C874, Вчера_КовиВак!C:BG, 6, FALSE)</f>
        <v>#N/A</v>
      </c>
      <c r="AH874" s="53" t="e">
        <f>J874-K874-VLOOKUP(C874, Вчера_КовиВак!C:BG, 8, FALSE)</f>
        <v>#N/A</v>
      </c>
      <c r="AI874" s="53" t="e">
        <f>L874-M874-VLOOKUP(C874, Вчера_КовиВак!C:BG, 10, FALSE)</f>
        <v>#N/A</v>
      </c>
      <c r="AJ874" s="53" t="e">
        <f>N874-O874-VLOOKUP(C874, Вчера_КовиВак!C:BG, 12, FALSE)</f>
        <v>#N/A</v>
      </c>
      <c r="AK874" s="53" t="e">
        <f>P874-Q874-VLOOKUP(C874, Вчера_КовиВак!C:BG, 14, FALSE)</f>
        <v>#N/A</v>
      </c>
      <c r="AL874" s="53" t="e">
        <f>R874-S874-VLOOKUP(C874, Вчера_КовиВак!C:BG, 16, FALSE)</f>
        <v>#N/A</v>
      </c>
      <c r="AM874" s="53" t="e">
        <f>T874-U874-VLOOKUP(C874, Вчера_КовиВак!C:BG, 18, FALSE)</f>
        <v>#N/A</v>
      </c>
      <c r="AN874" s="53" t="e">
        <f>V874-W874-VLOOKUP(C874, Вчера_КовиВак!C:BG, 20, FALSE)</f>
        <v>#N/A</v>
      </c>
      <c r="AO874" s="53" t="e">
        <f>X874-Y874-VLOOKUP(C874, Вчера_КовиВак!C:BG, 22, FALSE)</f>
        <v>#N/A</v>
      </c>
      <c r="AP874" s="53" t="e">
        <f>VLOOKUP(C874, Вчера_КовиВак!C:BG, 24, FALSE)+E874*2-U874-W874-Y874-Z874</f>
        <v>#N/A</v>
      </c>
    </row>
    <row r="875" spans="1:42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IF(ISNA(VLOOKUP(C875,Вчера_КовиВак!C:C, 1, FALSE)),"ошибка",0)</f>
        <v>ошибка</v>
      </c>
      <c r="AD875" s="55"/>
      <c r="AE875" s="53" t="e">
        <f>D875-E875-VLOOKUP(C875, Вчера_КовиВак!C:BG, 2, FALSE)</f>
        <v>#N/A</v>
      </c>
      <c r="AF875" s="53" t="e">
        <f>F875-G875-VLOOKUP(C875, Вчера_КовиВак!C:BG, 4, FALSE)</f>
        <v>#N/A</v>
      </c>
      <c r="AG875" s="53" t="e">
        <f>H875-I875-VLOOKUP(C875, Вчера_КовиВак!C:BG, 6, FALSE)</f>
        <v>#N/A</v>
      </c>
      <c r="AH875" s="53" t="e">
        <f>J875-K875-VLOOKUP(C875, Вчера_КовиВак!C:BG, 8, FALSE)</f>
        <v>#N/A</v>
      </c>
      <c r="AI875" s="53" t="e">
        <f>L875-M875-VLOOKUP(C875, Вчера_КовиВак!C:BG, 10, FALSE)</f>
        <v>#N/A</v>
      </c>
      <c r="AJ875" s="53" t="e">
        <f>N875-O875-VLOOKUP(C875, Вчера_КовиВак!C:BG, 12, FALSE)</f>
        <v>#N/A</v>
      </c>
      <c r="AK875" s="53" t="e">
        <f>P875-Q875-VLOOKUP(C875, Вчера_КовиВак!C:BG, 14, FALSE)</f>
        <v>#N/A</v>
      </c>
      <c r="AL875" s="53" t="e">
        <f>R875-S875-VLOOKUP(C875, Вчера_КовиВак!C:BG, 16, FALSE)</f>
        <v>#N/A</v>
      </c>
      <c r="AM875" s="53" t="e">
        <f>T875-U875-VLOOKUP(C875, Вчера_КовиВак!C:BG, 18, FALSE)</f>
        <v>#N/A</v>
      </c>
      <c r="AN875" s="53" t="e">
        <f>V875-W875-VLOOKUP(C875, Вчера_КовиВак!C:BG, 20, FALSE)</f>
        <v>#N/A</v>
      </c>
      <c r="AO875" s="53" t="e">
        <f>X875-Y875-VLOOKUP(C875, Вчера_КовиВак!C:BG, 22, FALSE)</f>
        <v>#N/A</v>
      </c>
      <c r="AP875" s="53" t="e">
        <f>VLOOKUP(C875, Вчера_КовиВак!C:BG, 24, FALSE)+E875*2-U875-W875-Y875-Z875</f>
        <v>#N/A</v>
      </c>
    </row>
    <row r="876" spans="1:42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IF(ISNA(VLOOKUP(C876,Вчера_КовиВак!C:C, 1, FALSE)),"ошибка",0)</f>
        <v>ошибка</v>
      </c>
      <c r="AD876" s="55"/>
      <c r="AE876" s="53" t="e">
        <f>D876-E876-VLOOKUP(C876, Вчера_КовиВак!C:BG, 2, FALSE)</f>
        <v>#N/A</v>
      </c>
      <c r="AF876" s="53" t="e">
        <f>F876-G876-VLOOKUP(C876, Вчера_КовиВак!C:BG, 4, FALSE)</f>
        <v>#N/A</v>
      </c>
      <c r="AG876" s="53" t="e">
        <f>H876-I876-VLOOKUP(C876, Вчера_КовиВак!C:BG, 6, FALSE)</f>
        <v>#N/A</v>
      </c>
      <c r="AH876" s="53" t="e">
        <f>J876-K876-VLOOKUP(C876, Вчера_КовиВак!C:BG, 8, FALSE)</f>
        <v>#N/A</v>
      </c>
      <c r="AI876" s="53" t="e">
        <f>L876-M876-VLOOKUP(C876, Вчера_КовиВак!C:BG, 10, FALSE)</f>
        <v>#N/A</v>
      </c>
      <c r="AJ876" s="53" t="e">
        <f>N876-O876-VLOOKUP(C876, Вчера_КовиВак!C:BG, 12, FALSE)</f>
        <v>#N/A</v>
      </c>
      <c r="AK876" s="53" t="e">
        <f>P876-Q876-VLOOKUP(C876, Вчера_КовиВак!C:BG, 14, FALSE)</f>
        <v>#N/A</v>
      </c>
      <c r="AL876" s="53" t="e">
        <f>R876-S876-VLOOKUP(C876, Вчера_КовиВак!C:BG, 16, FALSE)</f>
        <v>#N/A</v>
      </c>
      <c r="AM876" s="53" t="e">
        <f>T876-U876-VLOOKUP(C876, Вчера_КовиВак!C:BG, 18, FALSE)</f>
        <v>#N/A</v>
      </c>
      <c r="AN876" s="53" t="e">
        <f>V876-W876-VLOOKUP(C876, Вчера_КовиВак!C:BG, 20, FALSE)</f>
        <v>#N/A</v>
      </c>
      <c r="AO876" s="53" t="e">
        <f>X876-Y876-VLOOKUP(C876, Вчера_КовиВак!C:BG, 22, FALSE)</f>
        <v>#N/A</v>
      </c>
      <c r="AP876" s="53" t="e">
        <f>VLOOKUP(C876, Вчера_КовиВак!C:BG, 24, FALSE)+E876*2-U876-W876-Y876-Z876</f>
        <v>#N/A</v>
      </c>
    </row>
    <row r="877" spans="1:42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IF(ISNA(VLOOKUP(C877,Вчера_КовиВак!C:C, 1, FALSE)),"ошибка",0)</f>
        <v>ошибка</v>
      </c>
      <c r="AD877" s="55"/>
      <c r="AE877" s="53" t="e">
        <f>D877-E877-VLOOKUP(C877, Вчера_КовиВак!C:BG, 2, FALSE)</f>
        <v>#N/A</v>
      </c>
      <c r="AF877" s="53" t="e">
        <f>F877-G877-VLOOKUP(C877, Вчера_КовиВак!C:BG, 4, FALSE)</f>
        <v>#N/A</v>
      </c>
      <c r="AG877" s="53" t="e">
        <f>H877-I877-VLOOKUP(C877, Вчера_КовиВак!C:BG, 6, FALSE)</f>
        <v>#N/A</v>
      </c>
      <c r="AH877" s="53" t="e">
        <f>J877-K877-VLOOKUP(C877, Вчера_КовиВак!C:BG, 8, FALSE)</f>
        <v>#N/A</v>
      </c>
      <c r="AI877" s="53" t="e">
        <f>L877-M877-VLOOKUP(C877, Вчера_КовиВак!C:BG, 10, FALSE)</f>
        <v>#N/A</v>
      </c>
      <c r="AJ877" s="53" t="e">
        <f>N877-O877-VLOOKUP(C877, Вчера_КовиВак!C:BG, 12, FALSE)</f>
        <v>#N/A</v>
      </c>
      <c r="AK877" s="53" t="e">
        <f>P877-Q877-VLOOKUP(C877, Вчера_КовиВак!C:BG, 14, FALSE)</f>
        <v>#N/A</v>
      </c>
      <c r="AL877" s="53" t="e">
        <f>R877-S877-VLOOKUP(C877, Вчера_КовиВак!C:BG, 16, FALSE)</f>
        <v>#N/A</v>
      </c>
      <c r="AM877" s="53" t="e">
        <f>T877-U877-VLOOKUP(C877, Вчера_КовиВак!C:BG, 18, FALSE)</f>
        <v>#N/A</v>
      </c>
      <c r="AN877" s="53" t="e">
        <f>V877-W877-VLOOKUP(C877, Вчера_КовиВак!C:BG, 20, FALSE)</f>
        <v>#N/A</v>
      </c>
      <c r="AO877" s="53" t="e">
        <f>X877-Y877-VLOOKUP(C877, Вчера_КовиВак!C:BG, 22, FALSE)</f>
        <v>#N/A</v>
      </c>
      <c r="AP877" s="53" t="e">
        <f>VLOOKUP(C877, Вчера_КовиВак!C:BG, 24, FALSE)+E877*2-U877-W877-Y877-Z877</f>
        <v>#N/A</v>
      </c>
    </row>
    <row r="878" spans="1:42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IF(ISNA(VLOOKUP(C878,Вчера_КовиВак!C:C, 1, FALSE)),"ошибка",0)</f>
        <v>ошибка</v>
      </c>
      <c r="AD878" s="55"/>
      <c r="AE878" s="53" t="e">
        <f>D878-E878-VLOOKUP(C878, Вчера_КовиВак!C:BG, 2, FALSE)</f>
        <v>#N/A</v>
      </c>
      <c r="AF878" s="53" t="e">
        <f>F878-G878-VLOOKUP(C878, Вчера_КовиВак!C:BG, 4, FALSE)</f>
        <v>#N/A</v>
      </c>
      <c r="AG878" s="53" t="e">
        <f>H878-I878-VLOOKUP(C878, Вчера_КовиВак!C:BG, 6, FALSE)</f>
        <v>#N/A</v>
      </c>
      <c r="AH878" s="53" t="e">
        <f>J878-K878-VLOOKUP(C878, Вчера_КовиВак!C:BG, 8, FALSE)</f>
        <v>#N/A</v>
      </c>
      <c r="AI878" s="53" t="e">
        <f>L878-M878-VLOOKUP(C878, Вчера_КовиВак!C:BG, 10, FALSE)</f>
        <v>#N/A</v>
      </c>
      <c r="AJ878" s="53" t="e">
        <f>N878-O878-VLOOKUP(C878, Вчера_КовиВак!C:BG, 12, FALSE)</f>
        <v>#N/A</v>
      </c>
      <c r="AK878" s="53" t="e">
        <f>P878-Q878-VLOOKUP(C878, Вчера_КовиВак!C:BG, 14, FALSE)</f>
        <v>#N/A</v>
      </c>
      <c r="AL878" s="53" t="e">
        <f>R878-S878-VLOOKUP(C878, Вчера_КовиВак!C:BG, 16, FALSE)</f>
        <v>#N/A</v>
      </c>
      <c r="AM878" s="53" t="e">
        <f>T878-U878-VLOOKUP(C878, Вчера_КовиВак!C:BG, 18, FALSE)</f>
        <v>#N/A</v>
      </c>
      <c r="AN878" s="53" t="e">
        <f>V878-W878-VLOOKUP(C878, Вчера_КовиВак!C:BG, 20, FALSE)</f>
        <v>#N/A</v>
      </c>
      <c r="AO878" s="53" t="e">
        <f>X878-Y878-VLOOKUP(C878, Вчера_КовиВак!C:BG, 22, FALSE)</f>
        <v>#N/A</v>
      </c>
      <c r="AP878" s="53" t="e">
        <f>VLOOKUP(C878, Вчера_КовиВак!C:BG, 24, FALSE)+E878*2-U878-W878-Y878-Z878</f>
        <v>#N/A</v>
      </c>
    </row>
    <row r="879" spans="1:42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IF(ISNA(VLOOKUP(C879,Вчера_КовиВак!C:C, 1, FALSE)),"ошибка",0)</f>
        <v>ошибка</v>
      </c>
      <c r="AD879" s="55"/>
      <c r="AE879" s="53" t="e">
        <f>D879-E879-VLOOKUP(C879, Вчера_КовиВак!C:BG, 2, FALSE)</f>
        <v>#N/A</v>
      </c>
      <c r="AF879" s="53" t="e">
        <f>F879-G879-VLOOKUP(C879, Вчера_КовиВак!C:BG, 4, FALSE)</f>
        <v>#N/A</v>
      </c>
      <c r="AG879" s="53" t="e">
        <f>H879-I879-VLOOKUP(C879, Вчера_КовиВак!C:BG, 6, FALSE)</f>
        <v>#N/A</v>
      </c>
      <c r="AH879" s="53" t="e">
        <f>J879-K879-VLOOKUP(C879, Вчера_КовиВак!C:BG, 8, FALSE)</f>
        <v>#N/A</v>
      </c>
      <c r="AI879" s="53" t="e">
        <f>L879-M879-VLOOKUP(C879, Вчера_КовиВак!C:BG, 10, FALSE)</f>
        <v>#N/A</v>
      </c>
      <c r="AJ879" s="53" t="e">
        <f>N879-O879-VLOOKUP(C879, Вчера_КовиВак!C:BG, 12, FALSE)</f>
        <v>#N/A</v>
      </c>
      <c r="AK879" s="53" t="e">
        <f>P879-Q879-VLOOKUP(C879, Вчера_КовиВак!C:BG, 14, FALSE)</f>
        <v>#N/A</v>
      </c>
      <c r="AL879" s="53" t="e">
        <f>R879-S879-VLOOKUP(C879, Вчера_КовиВак!C:BG, 16, FALSE)</f>
        <v>#N/A</v>
      </c>
      <c r="AM879" s="53" t="e">
        <f>T879-U879-VLOOKUP(C879, Вчера_КовиВак!C:BG, 18, FALSE)</f>
        <v>#N/A</v>
      </c>
      <c r="AN879" s="53" t="e">
        <f>V879-W879-VLOOKUP(C879, Вчера_КовиВак!C:BG, 20, FALSE)</f>
        <v>#N/A</v>
      </c>
      <c r="AO879" s="53" t="e">
        <f>X879-Y879-VLOOKUP(C879, Вчера_КовиВак!C:BG, 22, FALSE)</f>
        <v>#N/A</v>
      </c>
      <c r="AP879" s="53" t="e">
        <f>VLOOKUP(C879, Вчера_КовиВак!C:BG, 24, FALSE)+E879*2-U879-W879-Y879-Z879</f>
        <v>#N/A</v>
      </c>
    </row>
    <row r="880" spans="1:42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IF(ISNA(VLOOKUP(C880,Вчера_КовиВак!C:C, 1, FALSE)),"ошибка",0)</f>
        <v>ошибка</v>
      </c>
      <c r="AD880" s="55"/>
      <c r="AE880" s="53" t="e">
        <f>D880-E880-VLOOKUP(C880, Вчера_КовиВак!C:BG, 2, FALSE)</f>
        <v>#N/A</v>
      </c>
      <c r="AF880" s="53" t="e">
        <f>F880-G880-VLOOKUP(C880, Вчера_КовиВак!C:BG, 4, FALSE)</f>
        <v>#N/A</v>
      </c>
      <c r="AG880" s="53" t="e">
        <f>H880-I880-VLOOKUP(C880, Вчера_КовиВак!C:BG, 6, FALSE)</f>
        <v>#N/A</v>
      </c>
      <c r="AH880" s="53" t="e">
        <f>J880-K880-VLOOKUP(C880, Вчера_КовиВак!C:BG, 8, FALSE)</f>
        <v>#N/A</v>
      </c>
      <c r="AI880" s="53" t="e">
        <f>L880-M880-VLOOKUP(C880, Вчера_КовиВак!C:BG, 10, FALSE)</f>
        <v>#N/A</v>
      </c>
      <c r="AJ880" s="53" t="e">
        <f>N880-O880-VLOOKUP(C880, Вчера_КовиВак!C:BG, 12, FALSE)</f>
        <v>#N/A</v>
      </c>
      <c r="AK880" s="53" t="e">
        <f>P880-Q880-VLOOKUP(C880, Вчера_КовиВак!C:BG, 14, FALSE)</f>
        <v>#N/A</v>
      </c>
      <c r="AL880" s="53" t="e">
        <f>R880-S880-VLOOKUP(C880, Вчера_КовиВак!C:BG, 16, FALSE)</f>
        <v>#N/A</v>
      </c>
      <c r="AM880" s="53" t="e">
        <f>T880-U880-VLOOKUP(C880, Вчера_КовиВак!C:BG, 18, FALSE)</f>
        <v>#N/A</v>
      </c>
      <c r="AN880" s="53" t="e">
        <f>V880-W880-VLOOKUP(C880, Вчера_КовиВак!C:BG, 20, FALSE)</f>
        <v>#N/A</v>
      </c>
      <c r="AO880" s="53" t="e">
        <f>X880-Y880-VLOOKUP(C880, Вчера_КовиВак!C:BG, 22, FALSE)</f>
        <v>#N/A</v>
      </c>
      <c r="AP880" s="53" t="e">
        <f>VLOOKUP(C880, Вчера_КовиВак!C:BG, 24, FALSE)+E880*2-U880-W880-Y880-Z880</f>
        <v>#N/A</v>
      </c>
    </row>
    <row r="881" spans="1:42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IF(ISNA(VLOOKUP(C881,Вчера_КовиВак!C:C, 1, FALSE)),"ошибка",0)</f>
        <v>ошибка</v>
      </c>
      <c r="AD881" s="55"/>
      <c r="AE881" s="53" t="e">
        <f>D881-E881-VLOOKUP(C881, Вчера_КовиВак!C:BG, 2, FALSE)</f>
        <v>#N/A</v>
      </c>
      <c r="AF881" s="53" t="e">
        <f>F881-G881-VLOOKUP(C881, Вчера_КовиВак!C:BG, 4, FALSE)</f>
        <v>#N/A</v>
      </c>
      <c r="AG881" s="53" t="e">
        <f>H881-I881-VLOOKUP(C881, Вчера_КовиВак!C:BG, 6, FALSE)</f>
        <v>#N/A</v>
      </c>
      <c r="AH881" s="53" t="e">
        <f>J881-K881-VLOOKUP(C881, Вчера_КовиВак!C:BG, 8, FALSE)</f>
        <v>#N/A</v>
      </c>
      <c r="AI881" s="53" t="e">
        <f>L881-M881-VLOOKUP(C881, Вчера_КовиВак!C:BG, 10, FALSE)</f>
        <v>#N/A</v>
      </c>
      <c r="AJ881" s="53" t="e">
        <f>N881-O881-VLOOKUP(C881, Вчера_КовиВак!C:BG, 12, FALSE)</f>
        <v>#N/A</v>
      </c>
      <c r="AK881" s="53" t="e">
        <f>P881-Q881-VLOOKUP(C881, Вчера_КовиВак!C:BG, 14, FALSE)</f>
        <v>#N/A</v>
      </c>
      <c r="AL881" s="53" t="e">
        <f>R881-S881-VLOOKUP(C881, Вчера_КовиВак!C:BG, 16, FALSE)</f>
        <v>#N/A</v>
      </c>
      <c r="AM881" s="53" t="e">
        <f>T881-U881-VLOOKUP(C881, Вчера_КовиВак!C:BG, 18, FALSE)</f>
        <v>#N/A</v>
      </c>
      <c r="AN881" s="53" t="e">
        <f>V881-W881-VLOOKUP(C881, Вчера_КовиВак!C:BG, 20, FALSE)</f>
        <v>#N/A</v>
      </c>
      <c r="AO881" s="53" t="e">
        <f>X881-Y881-VLOOKUP(C881, Вчера_КовиВак!C:BG, 22, FALSE)</f>
        <v>#N/A</v>
      </c>
      <c r="AP881" s="53" t="e">
        <f>VLOOKUP(C881, Вчера_КовиВак!C:BG, 24, FALSE)+E881*2-U881-W881-Y881-Z881</f>
        <v>#N/A</v>
      </c>
    </row>
    <row r="882" spans="1:42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IF(ISNA(VLOOKUP(C882,Вчера_КовиВак!C:C, 1, FALSE)),"ошибка",0)</f>
        <v>ошибка</v>
      </c>
      <c r="AD882" s="55"/>
      <c r="AE882" s="53" t="e">
        <f>D882-E882-VLOOKUP(C882, Вчера_КовиВак!C:BG, 2, FALSE)</f>
        <v>#N/A</v>
      </c>
      <c r="AF882" s="53" t="e">
        <f>F882-G882-VLOOKUP(C882, Вчера_КовиВак!C:BG, 4, FALSE)</f>
        <v>#N/A</v>
      </c>
      <c r="AG882" s="53" t="e">
        <f>H882-I882-VLOOKUP(C882, Вчера_КовиВак!C:BG, 6, FALSE)</f>
        <v>#N/A</v>
      </c>
      <c r="AH882" s="53" t="e">
        <f>J882-K882-VLOOKUP(C882, Вчера_КовиВак!C:BG, 8, FALSE)</f>
        <v>#N/A</v>
      </c>
      <c r="AI882" s="53" t="e">
        <f>L882-M882-VLOOKUP(C882, Вчера_КовиВак!C:BG, 10, FALSE)</f>
        <v>#N/A</v>
      </c>
      <c r="AJ882" s="53" t="e">
        <f>N882-O882-VLOOKUP(C882, Вчера_КовиВак!C:BG, 12, FALSE)</f>
        <v>#N/A</v>
      </c>
      <c r="AK882" s="53" t="e">
        <f>P882-Q882-VLOOKUP(C882, Вчера_КовиВак!C:BG, 14, FALSE)</f>
        <v>#N/A</v>
      </c>
      <c r="AL882" s="53" t="e">
        <f>R882-S882-VLOOKUP(C882, Вчера_КовиВак!C:BG, 16, FALSE)</f>
        <v>#N/A</v>
      </c>
      <c r="AM882" s="53" t="e">
        <f>T882-U882-VLOOKUP(C882, Вчера_КовиВак!C:BG, 18, FALSE)</f>
        <v>#N/A</v>
      </c>
      <c r="AN882" s="53" t="e">
        <f>V882-W882-VLOOKUP(C882, Вчера_КовиВак!C:BG, 20, FALSE)</f>
        <v>#N/A</v>
      </c>
      <c r="AO882" s="53" t="e">
        <f>X882-Y882-VLOOKUP(C882, Вчера_КовиВак!C:BG, 22, FALSE)</f>
        <v>#N/A</v>
      </c>
      <c r="AP882" s="53" t="e">
        <f>VLOOKUP(C882, Вчера_КовиВак!C:BG, 24, FALSE)+E882*2-U882-W882-Y882-Z882</f>
        <v>#N/A</v>
      </c>
    </row>
    <row r="883" spans="1:42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IF(ISNA(VLOOKUP(C883,Вчера_КовиВак!C:C, 1, FALSE)),"ошибка",0)</f>
        <v>ошибка</v>
      </c>
      <c r="AD883" s="55"/>
      <c r="AE883" s="53" t="e">
        <f>D883-E883-VLOOKUP(C883, Вчера_КовиВак!C:BG, 2, FALSE)</f>
        <v>#N/A</v>
      </c>
      <c r="AF883" s="53" t="e">
        <f>F883-G883-VLOOKUP(C883, Вчера_КовиВак!C:BG, 4, FALSE)</f>
        <v>#N/A</v>
      </c>
      <c r="AG883" s="53" t="e">
        <f>H883-I883-VLOOKUP(C883, Вчера_КовиВак!C:BG, 6, FALSE)</f>
        <v>#N/A</v>
      </c>
      <c r="AH883" s="53" t="e">
        <f>J883-K883-VLOOKUP(C883, Вчера_КовиВак!C:BG, 8, FALSE)</f>
        <v>#N/A</v>
      </c>
      <c r="AI883" s="53" t="e">
        <f>L883-M883-VLOOKUP(C883, Вчера_КовиВак!C:BG, 10, FALSE)</f>
        <v>#N/A</v>
      </c>
      <c r="AJ883" s="53" t="e">
        <f>N883-O883-VLOOKUP(C883, Вчера_КовиВак!C:BG, 12, FALSE)</f>
        <v>#N/A</v>
      </c>
      <c r="AK883" s="53" t="e">
        <f>P883-Q883-VLOOKUP(C883, Вчера_КовиВак!C:BG, 14, FALSE)</f>
        <v>#N/A</v>
      </c>
      <c r="AL883" s="53" t="e">
        <f>R883-S883-VLOOKUP(C883, Вчера_КовиВак!C:BG, 16, FALSE)</f>
        <v>#N/A</v>
      </c>
      <c r="AM883" s="53" t="e">
        <f>T883-U883-VLOOKUP(C883, Вчера_КовиВак!C:BG, 18, FALSE)</f>
        <v>#N/A</v>
      </c>
      <c r="AN883" s="53" t="e">
        <f>V883-W883-VLOOKUP(C883, Вчера_КовиВак!C:BG, 20, FALSE)</f>
        <v>#N/A</v>
      </c>
      <c r="AO883" s="53" t="e">
        <f>X883-Y883-VLOOKUP(C883, Вчера_КовиВак!C:BG, 22, FALSE)</f>
        <v>#N/A</v>
      </c>
      <c r="AP883" s="53" t="e">
        <f>VLOOKUP(C883, Вчера_КовиВак!C:BG, 24, FALSE)+E883*2-U883-W883-Y883-Z883</f>
        <v>#N/A</v>
      </c>
    </row>
    <row r="884" spans="1:42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IF(ISNA(VLOOKUP(C884,Вчера_КовиВак!C:C, 1, FALSE)),"ошибка",0)</f>
        <v>ошибка</v>
      </c>
      <c r="AD884" s="55"/>
      <c r="AE884" s="53" t="e">
        <f>D884-E884-VLOOKUP(C884, Вчера_КовиВак!C:BG, 2, FALSE)</f>
        <v>#N/A</v>
      </c>
      <c r="AF884" s="53" t="e">
        <f>F884-G884-VLOOKUP(C884, Вчера_КовиВак!C:BG, 4, FALSE)</f>
        <v>#N/A</v>
      </c>
      <c r="AG884" s="53" t="e">
        <f>H884-I884-VLOOKUP(C884, Вчера_КовиВак!C:BG, 6, FALSE)</f>
        <v>#N/A</v>
      </c>
      <c r="AH884" s="53" t="e">
        <f>J884-K884-VLOOKUP(C884, Вчера_КовиВак!C:BG, 8, FALSE)</f>
        <v>#N/A</v>
      </c>
      <c r="AI884" s="53" t="e">
        <f>L884-M884-VLOOKUP(C884, Вчера_КовиВак!C:BG, 10, FALSE)</f>
        <v>#N/A</v>
      </c>
      <c r="AJ884" s="53" t="e">
        <f>N884-O884-VLOOKUP(C884, Вчера_КовиВак!C:BG, 12, FALSE)</f>
        <v>#N/A</v>
      </c>
      <c r="AK884" s="53" t="e">
        <f>P884-Q884-VLOOKUP(C884, Вчера_КовиВак!C:BG, 14, FALSE)</f>
        <v>#N/A</v>
      </c>
      <c r="AL884" s="53" t="e">
        <f>R884-S884-VLOOKUP(C884, Вчера_КовиВак!C:BG, 16, FALSE)</f>
        <v>#N/A</v>
      </c>
      <c r="AM884" s="53" t="e">
        <f>T884-U884-VLOOKUP(C884, Вчера_КовиВак!C:BG, 18, FALSE)</f>
        <v>#N/A</v>
      </c>
      <c r="AN884" s="53" t="e">
        <f>V884-W884-VLOOKUP(C884, Вчера_КовиВак!C:BG, 20, FALSE)</f>
        <v>#N/A</v>
      </c>
      <c r="AO884" s="53" t="e">
        <f>X884-Y884-VLOOKUP(C884, Вчера_КовиВак!C:BG, 22, FALSE)</f>
        <v>#N/A</v>
      </c>
      <c r="AP884" s="53" t="e">
        <f>VLOOKUP(C884, Вчера_КовиВак!C:BG, 24, FALSE)+E884*2-U884-W884-Y884-Z884</f>
        <v>#N/A</v>
      </c>
    </row>
    <row r="885" spans="1:42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IF(ISNA(VLOOKUP(C885,Вчера_КовиВак!C:C, 1, FALSE)),"ошибка",0)</f>
        <v>ошибка</v>
      </c>
      <c r="AD885" s="55"/>
      <c r="AE885" s="53" t="e">
        <f>D885-E885-VLOOKUP(C885, Вчера_КовиВак!C:BG, 2, FALSE)</f>
        <v>#N/A</v>
      </c>
      <c r="AF885" s="53" t="e">
        <f>F885-G885-VLOOKUP(C885, Вчера_КовиВак!C:BG, 4, FALSE)</f>
        <v>#N/A</v>
      </c>
      <c r="AG885" s="53" t="e">
        <f>H885-I885-VLOOKUP(C885, Вчера_КовиВак!C:BG, 6, FALSE)</f>
        <v>#N/A</v>
      </c>
      <c r="AH885" s="53" t="e">
        <f>J885-K885-VLOOKUP(C885, Вчера_КовиВак!C:BG, 8, FALSE)</f>
        <v>#N/A</v>
      </c>
      <c r="AI885" s="53" t="e">
        <f>L885-M885-VLOOKUP(C885, Вчера_КовиВак!C:BG, 10, FALSE)</f>
        <v>#N/A</v>
      </c>
      <c r="AJ885" s="53" t="e">
        <f>N885-O885-VLOOKUP(C885, Вчера_КовиВак!C:BG, 12, FALSE)</f>
        <v>#N/A</v>
      </c>
      <c r="AK885" s="53" t="e">
        <f>P885-Q885-VLOOKUP(C885, Вчера_КовиВак!C:BG, 14, FALSE)</f>
        <v>#N/A</v>
      </c>
      <c r="AL885" s="53" t="e">
        <f>R885-S885-VLOOKUP(C885, Вчера_КовиВак!C:BG, 16, FALSE)</f>
        <v>#N/A</v>
      </c>
      <c r="AM885" s="53" t="e">
        <f>T885-U885-VLOOKUP(C885, Вчера_КовиВак!C:BG, 18, FALSE)</f>
        <v>#N/A</v>
      </c>
      <c r="AN885" s="53" t="e">
        <f>V885-W885-VLOOKUP(C885, Вчера_КовиВак!C:BG, 20, FALSE)</f>
        <v>#N/A</v>
      </c>
      <c r="AO885" s="53" t="e">
        <f>X885-Y885-VLOOKUP(C885, Вчера_КовиВак!C:BG, 22, FALSE)</f>
        <v>#N/A</v>
      </c>
      <c r="AP885" s="53" t="e">
        <f>VLOOKUP(C885, Вчера_КовиВак!C:BG, 24, FALSE)+E885*2-U885-W885-Y885-Z885</f>
        <v>#N/A</v>
      </c>
    </row>
    <row r="886" spans="1:42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IF(ISNA(VLOOKUP(C886,Вчера_КовиВак!C:C, 1, FALSE)),"ошибка",0)</f>
        <v>ошибка</v>
      </c>
      <c r="AD886" s="55"/>
      <c r="AE886" s="53" t="e">
        <f>D886-E886-VLOOKUP(C886, Вчера_КовиВак!C:BG, 2, FALSE)</f>
        <v>#N/A</v>
      </c>
      <c r="AF886" s="53" t="e">
        <f>F886-G886-VLOOKUP(C886, Вчера_КовиВак!C:BG, 4, FALSE)</f>
        <v>#N/A</v>
      </c>
      <c r="AG886" s="53" t="e">
        <f>H886-I886-VLOOKUP(C886, Вчера_КовиВак!C:BG, 6, FALSE)</f>
        <v>#N/A</v>
      </c>
      <c r="AH886" s="53" t="e">
        <f>J886-K886-VLOOKUP(C886, Вчера_КовиВак!C:BG, 8, FALSE)</f>
        <v>#N/A</v>
      </c>
      <c r="AI886" s="53" t="e">
        <f>L886-M886-VLOOKUP(C886, Вчера_КовиВак!C:BG, 10, FALSE)</f>
        <v>#N/A</v>
      </c>
      <c r="AJ886" s="53" t="e">
        <f>N886-O886-VLOOKUP(C886, Вчера_КовиВак!C:BG, 12, FALSE)</f>
        <v>#N/A</v>
      </c>
      <c r="AK886" s="53" t="e">
        <f>P886-Q886-VLOOKUP(C886, Вчера_КовиВак!C:BG, 14, FALSE)</f>
        <v>#N/A</v>
      </c>
      <c r="AL886" s="53" t="e">
        <f>R886-S886-VLOOKUP(C886, Вчера_КовиВак!C:BG, 16, FALSE)</f>
        <v>#N/A</v>
      </c>
      <c r="AM886" s="53" t="e">
        <f>T886-U886-VLOOKUP(C886, Вчера_КовиВак!C:BG, 18, FALSE)</f>
        <v>#N/A</v>
      </c>
      <c r="AN886" s="53" t="e">
        <f>V886-W886-VLOOKUP(C886, Вчера_КовиВак!C:BG, 20, FALSE)</f>
        <v>#N/A</v>
      </c>
      <c r="AO886" s="53" t="e">
        <f>X886-Y886-VLOOKUP(C886, Вчера_КовиВак!C:BG, 22, FALSE)</f>
        <v>#N/A</v>
      </c>
      <c r="AP886" s="53" t="e">
        <f>VLOOKUP(C886, Вчера_КовиВак!C:BG, 24, FALSE)+E886*2-U886-W886-Y886-Z886</f>
        <v>#N/A</v>
      </c>
    </row>
    <row r="887" spans="1:42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IF(ISNA(VLOOKUP(C887,Вчера_КовиВак!C:C, 1, FALSE)),"ошибка",0)</f>
        <v>ошибка</v>
      </c>
      <c r="AD887" s="55"/>
      <c r="AE887" s="53" t="e">
        <f>D887-E887-VLOOKUP(C887, Вчера_КовиВак!C:BG, 2, FALSE)</f>
        <v>#N/A</v>
      </c>
      <c r="AF887" s="53" t="e">
        <f>F887-G887-VLOOKUP(C887, Вчера_КовиВак!C:BG, 4, FALSE)</f>
        <v>#N/A</v>
      </c>
      <c r="AG887" s="53" t="e">
        <f>H887-I887-VLOOKUP(C887, Вчера_КовиВак!C:BG, 6, FALSE)</f>
        <v>#N/A</v>
      </c>
      <c r="AH887" s="53" t="e">
        <f>J887-K887-VLOOKUP(C887, Вчера_КовиВак!C:BG, 8, FALSE)</f>
        <v>#N/A</v>
      </c>
      <c r="AI887" s="53" t="e">
        <f>L887-M887-VLOOKUP(C887, Вчера_КовиВак!C:BG, 10, FALSE)</f>
        <v>#N/A</v>
      </c>
      <c r="AJ887" s="53" t="e">
        <f>N887-O887-VLOOKUP(C887, Вчера_КовиВак!C:BG, 12, FALSE)</f>
        <v>#N/A</v>
      </c>
      <c r="AK887" s="53" t="e">
        <f>P887-Q887-VLOOKUP(C887, Вчера_КовиВак!C:BG, 14, FALSE)</f>
        <v>#N/A</v>
      </c>
      <c r="AL887" s="53" t="e">
        <f>R887-S887-VLOOKUP(C887, Вчера_КовиВак!C:BG, 16, FALSE)</f>
        <v>#N/A</v>
      </c>
      <c r="AM887" s="53" t="e">
        <f>T887-U887-VLOOKUP(C887, Вчера_КовиВак!C:BG, 18, FALSE)</f>
        <v>#N/A</v>
      </c>
      <c r="AN887" s="53" t="e">
        <f>V887-W887-VLOOKUP(C887, Вчера_КовиВак!C:BG, 20, FALSE)</f>
        <v>#N/A</v>
      </c>
      <c r="AO887" s="53" t="e">
        <f>X887-Y887-VLOOKUP(C887, Вчера_КовиВак!C:BG, 22, FALSE)</f>
        <v>#N/A</v>
      </c>
      <c r="AP887" s="53" t="e">
        <f>VLOOKUP(C887, Вчера_КовиВак!C:BG, 24, FALSE)+E887*2-U887-W887-Y887-Z887</f>
        <v>#N/A</v>
      </c>
    </row>
    <row r="888" spans="1:42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IF(ISNA(VLOOKUP(C888,Вчера_КовиВак!C:C, 1, FALSE)),"ошибка",0)</f>
        <v>ошибка</v>
      </c>
      <c r="AD888" s="55"/>
      <c r="AE888" s="53" t="e">
        <f>D888-E888-VLOOKUP(C888, Вчера_КовиВак!C:BG, 2, FALSE)</f>
        <v>#N/A</v>
      </c>
      <c r="AF888" s="53" t="e">
        <f>F888-G888-VLOOKUP(C888, Вчера_КовиВак!C:BG, 4, FALSE)</f>
        <v>#N/A</v>
      </c>
      <c r="AG888" s="53" t="e">
        <f>H888-I888-VLOOKUP(C888, Вчера_КовиВак!C:BG, 6, FALSE)</f>
        <v>#N/A</v>
      </c>
      <c r="AH888" s="53" t="e">
        <f>J888-K888-VLOOKUP(C888, Вчера_КовиВак!C:BG, 8, FALSE)</f>
        <v>#N/A</v>
      </c>
      <c r="AI888" s="53" t="e">
        <f>L888-M888-VLOOKUP(C888, Вчера_КовиВак!C:BG, 10, FALSE)</f>
        <v>#N/A</v>
      </c>
      <c r="AJ888" s="53" t="e">
        <f>N888-O888-VLOOKUP(C888, Вчера_КовиВак!C:BG, 12, FALSE)</f>
        <v>#N/A</v>
      </c>
      <c r="AK888" s="53" t="e">
        <f>P888-Q888-VLOOKUP(C888, Вчера_КовиВак!C:BG, 14, FALSE)</f>
        <v>#N/A</v>
      </c>
      <c r="AL888" s="53" t="e">
        <f>R888-S888-VLOOKUP(C888, Вчера_КовиВак!C:BG, 16, FALSE)</f>
        <v>#N/A</v>
      </c>
      <c r="AM888" s="53" t="e">
        <f>T888-U888-VLOOKUP(C888, Вчера_КовиВак!C:BG, 18, FALSE)</f>
        <v>#N/A</v>
      </c>
      <c r="AN888" s="53" t="e">
        <f>V888-W888-VLOOKUP(C888, Вчера_КовиВак!C:BG, 20, FALSE)</f>
        <v>#N/A</v>
      </c>
      <c r="AO888" s="53" t="e">
        <f>X888-Y888-VLOOKUP(C888, Вчера_КовиВак!C:BG, 22, FALSE)</f>
        <v>#N/A</v>
      </c>
      <c r="AP888" s="53" t="e">
        <f>VLOOKUP(C888, Вчера_КовиВак!C:BG, 24, FALSE)+E888*2-U888-W888-Y888-Z888</f>
        <v>#N/A</v>
      </c>
    </row>
    <row r="889" spans="1:42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IF(ISNA(VLOOKUP(C889,Вчера_КовиВак!C:C, 1, FALSE)),"ошибка",0)</f>
        <v>ошибка</v>
      </c>
      <c r="AD889" s="55"/>
      <c r="AE889" s="53" t="e">
        <f>D889-E889-VLOOKUP(C889, Вчера_КовиВак!C:BG, 2, FALSE)</f>
        <v>#N/A</v>
      </c>
      <c r="AF889" s="53" t="e">
        <f>F889-G889-VLOOKUP(C889, Вчера_КовиВак!C:BG, 4, FALSE)</f>
        <v>#N/A</v>
      </c>
      <c r="AG889" s="53" t="e">
        <f>H889-I889-VLOOKUP(C889, Вчера_КовиВак!C:BG, 6, FALSE)</f>
        <v>#N/A</v>
      </c>
      <c r="AH889" s="53" t="e">
        <f>J889-K889-VLOOKUP(C889, Вчера_КовиВак!C:BG, 8, FALSE)</f>
        <v>#N/A</v>
      </c>
      <c r="AI889" s="53" t="e">
        <f>L889-M889-VLOOKUP(C889, Вчера_КовиВак!C:BG, 10, FALSE)</f>
        <v>#N/A</v>
      </c>
      <c r="AJ889" s="53" t="e">
        <f>N889-O889-VLOOKUP(C889, Вчера_КовиВак!C:BG, 12, FALSE)</f>
        <v>#N/A</v>
      </c>
      <c r="AK889" s="53" t="e">
        <f>P889-Q889-VLOOKUP(C889, Вчера_КовиВак!C:BG, 14, FALSE)</f>
        <v>#N/A</v>
      </c>
      <c r="AL889" s="53" t="e">
        <f>R889-S889-VLOOKUP(C889, Вчера_КовиВак!C:BG, 16, FALSE)</f>
        <v>#N/A</v>
      </c>
      <c r="AM889" s="53" t="e">
        <f>T889-U889-VLOOKUP(C889, Вчера_КовиВак!C:BG, 18, FALSE)</f>
        <v>#N/A</v>
      </c>
      <c r="AN889" s="53" t="e">
        <f>V889-W889-VLOOKUP(C889, Вчера_КовиВак!C:BG, 20, FALSE)</f>
        <v>#N/A</v>
      </c>
      <c r="AO889" s="53" t="e">
        <f>X889-Y889-VLOOKUP(C889, Вчера_КовиВак!C:BG, 22, FALSE)</f>
        <v>#N/A</v>
      </c>
      <c r="AP889" s="53" t="e">
        <f>VLOOKUP(C889, Вчера_КовиВак!C:BG, 24, FALSE)+E889*2-U889-W889-Y889-Z889</f>
        <v>#N/A</v>
      </c>
    </row>
    <row r="890" spans="1:42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IF(ISNA(VLOOKUP(C890,Вчера_КовиВак!C:C, 1, FALSE)),"ошибка",0)</f>
        <v>ошибка</v>
      </c>
      <c r="AD890" s="55"/>
      <c r="AE890" s="53" t="e">
        <f>D890-E890-VLOOKUP(C890, Вчера_КовиВак!C:BG, 2, FALSE)</f>
        <v>#N/A</v>
      </c>
      <c r="AF890" s="53" t="e">
        <f>F890-G890-VLOOKUP(C890, Вчера_КовиВак!C:BG, 4, FALSE)</f>
        <v>#N/A</v>
      </c>
      <c r="AG890" s="53" t="e">
        <f>H890-I890-VLOOKUP(C890, Вчера_КовиВак!C:BG, 6, FALSE)</f>
        <v>#N/A</v>
      </c>
      <c r="AH890" s="53" t="e">
        <f>J890-K890-VLOOKUP(C890, Вчера_КовиВак!C:BG, 8, FALSE)</f>
        <v>#N/A</v>
      </c>
      <c r="AI890" s="53" t="e">
        <f>L890-M890-VLOOKUP(C890, Вчера_КовиВак!C:BG, 10, FALSE)</f>
        <v>#N/A</v>
      </c>
      <c r="AJ890" s="53" t="e">
        <f>N890-O890-VLOOKUP(C890, Вчера_КовиВак!C:BG, 12, FALSE)</f>
        <v>#N/A</v>
      </c>
      <c r="AK890" s="53" t="e">
        <f>P890-Q890-VLOOKUP(C890, Вчера_КовиВак!C:BG, 14, FALSE)</f>
        <v>#N/A</v>
      </c>
      <c r="AL890" s="53" t="e">
        <f>R890-S890-VLOOKUP(C890, Вчера_КовиВак!C:BG, 16, FALSE)</f>
        <v>#N/A</v>
      </c>
      <c r="AM890" s="53" t="e">
        <f>T890-U890-VLOOKUP(C890, Вчера_КовиВак!C:BG, 18, FALSE)</f>
        <v>#N/A</v>
      </c>
      <c r="AN890" s="53" t="e">
        <f>V890-W890-VLOOKUP(C890, Вчера_КовиВак!C:BG, 20, FALSE)</f>
        <v>#N/A</v>
      </c>
      <c r="AO890" s="53" t="e">
        <f>X890-Y890-VLOOKUP(C890, Вчера_КовиВак!C:BG, 22, FALSE)</f>
        <v>#N/A</v>
      </c>
      <c r="AP890" s="53" t="e">
        <f>VLOOKUP(C890, Вчера_КовиВак!C:BG, 24, FALSE)+E890*2-U890-W890-Y890-Z890</f>
        <v>#N/A</v>
      </c>
    </row>
    <row r="891" spans="1:42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IF(ISNA(VLOOKUP(C891,Вчера_КовиВак!C:C, 1, FALSE)),"ошибка",0)</f>
        <v>ошибка</v>
      </c>
      <c r="AD891" s="55"/>
      <c r="AE891" s="53" t="e">
        <f>D891-E891-VLOOKUP(C891, Вчера_КовиВак!C:BG, 2, FALSE)</f>
        <v>#N/A</v>
      </c>
      <c r="AF891" s="53" t="e">
        <f>F891-G891-VLOOKUP(C891, Вчера_КовиВак!C:BG, 4, FALSE)</f>
        <v>#N/A</v>
      </c>
      <c r="AG891" s="53" t="e">
        <f>H891-I891-VLOOKUP(C891, Вчера_КовиВак!C:BG, 6, FALSE)</f>
        <v>#N/A</v>
      </c>
      <c r="AH891" s="53" t="e">
        <f>J891-K891-VLOOKUP(C891, Вчера_КовиВак!C:BG, 8, FALSE)</f>
        <v>#N/A</v>
      </c>
      <c r="AI891" s="53" t="e">
        <f>L891-M891-VLOOKUP(C891, Вчера_КовиВак!C:BG, 10, FALSE)</f>
        <v>#N/A</v>
      </c>
      <c r="AJ891" s="53" t="e">
        <f>N891-O891-VLOOKUP(C891, Вчера_КовиВак!C:BG, 12, FALSE)</f>
        <v>#N/A</v>
      </c>
      <c r="AK891" s="53" t="e">
        <f>P891-Q891-VLOOKUP(C891, Вчера_КовиВак!C:BG, 14, FALSE)</f>
        <v>#N/A</v>
      </c>
      <c r="AL891" s="53" t="e">
        <f>R891-S891-VLOOKUP(C891, Вчера_КовиВак!C:BG, 16, FALSE)</f>
        <v>#N/A</v>
      </c>
      <c r="AM891" s="53" t="e">
        <f>T891-U891-VLOOKUP(C891, Вчера_КовиВак!C:BG, 18, FALSE)</f>
        <v>#N/A</v>
      </c>
      <c r="AN891" s="53" t="e">
        <f>V891-W891-VLOOKUP(C891, Вчера_КовиВак!C:BG, 20, FALSE)</f>
        <v>#N/A</v>
      </c>
      <c r="AO891" s="53" t="e">
        <f>X891-Y891-VLOOKUP(C891, Вчера_КовиВак!C:BG, 22, FALSE)</f>
        <v>#N/A</v>
      </c>
      <c r="AP891" s="53" t="e">
        <f>VLOOKUP(C891, Вчера_КовиВак!C:BG, 24, FALSE)+E891*2-U891-W891-Y891-Z891</f>
        <v>#N/A</v>
      </c>
    </row>
    <row r="892" spans="1:42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IF(ISNA(VLOOKUP(C892,Вчера_КовиВак!C:C, 1, FALSE)),"ошибка",0)</f>
        <v>ошибка</v>
      </c>
      <c r="AD892" s="55"/>
      <c r="AE892" s="53" t="e">
        <f>D892-E892-VLOOKUP(C892, Вчера_КовиВак!C:BG, 2, FALSE)</f>
        <v>#N/A</v>
      </c>
      <c r="AF892" s="53" t="e">
        <f>F892-G892-VLOOKUP(C892, Вчера_КовиВак!C:BG, 4, FALSE)</f>
        <v>#N/A</v>
      </c>
      <c r="AG892" s="53" t="e">
        <f>H892-I892-VLOOKUP(C892, Вчера_КовиВак!C:BG, 6, FALSE)</f>
        <v>#N/A</v>
      </c>
      <c r="AH892" s="53" t="e">
        <f>J892-K892-VLOOKUP(C892, Вчера_КовиВак!C:BG, 8, FALSE)</f>
        <v>#N/A</v>
      </c>
      <c r="AI892" s="53" t="e">
        <f>L892-M892-VLOOKUP(C892, Вчера_КовиВак!C:BG, 10, FALSE)</f>
        <v>#N/A</v>
      </c>
      <c r="AJ892" s="53" t="e">
        <f>N892-O892-VLOOKUP(C892, Вчера_КовиВак!C:BG, 12, FALSE)</f>
        <v>#N/A</v>
      </c>
      <c r="AK892" s="53" t="e">
        <f>P892-Q892-VLOOKUP(C892, Вчера_КовиВак!C:BG, 14, FALSE)</f>
        <v>#N/A</v>
      </c>
      <c r="AL892" s="53" t="e">
        <f>R892-S892-VLOOKUP(C892, Вчера_КовиВак!C:BG, 16, FALSE)</f>
        <v>#N/A</v>
      </c>
      <c r="AM892" s="53" t="e">
        <f>T892-U892-VLOOKUP(C892, Вчера_КовиВак!C:BG, 18, FALSE)</f>
        <v>#N/A</v>
      </c>
      <c r="AN892" s="53" t="e">
        <f>V892-W892-VLOOKUP(C892, Вчера_КовиВак!C:BG, 20, FALSE)</f>
        <v>#N/A</v>
      </c>
      <c r="AO892" s="53" t="e">
        <f>X892-Y892-VLOOKUP(C892, Вчера_КовиВак!C:BG, 22, FALSE)</f>
        <v>#N/A</v>
      </c>
      <c r="AP892" s="53" t="e">
        <f>VLOOKUP(C892, Вчера_КовиВак!C:BG, 24, FALSE)+E892*2-U892-W892-Y892-Z892</f>
        <v>#N/A</v>
      </c>
    </row>
    <row r="893" spans="1:42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IF(ISNA(VLOOKUP(C893,Вчера_КовиВак!C:C, 1, FALSE)),"ошибка",0)</f>
        <v>ошибка</v>
      </c>
      <c r="AD893" s="55"/>
      <c r="AE893" s="53" t="e">
        <f>D893-E893-VLOOKUP(C893, Вчера_КовиВак!C:BG, 2, FALSE)</f>
        <v>#N/A</v>
      </c>
      <c r="AF893" s="53" t="e">
        <f>F893-G893-VLOOKUP(C893, Вчера_КовиВак!C:BG, 4, FALSE)</f>
        <v>#N/A</v>
      </c>
      <c r="AG893" s="53" t="e">
        <f>H893-I893-VLOOKUP(C893, Вчера_КовиВак!C:BG, 6, FALSE)</f>
        <v>#N/A</v>
      </c>
      <c r="AH893" s="53" t="e">
        <f>J893-K893-VLOOKUP(C893, Вчера_КовиВак!C:BG, 8, FALSE)</f>
        <v>#N/A</v>
      </c>
      <c r="AI893" s="53" t="e">
        <f>L893-M893-VLOOKUP(C893, Вчера_КовиВак!C:BG, 10, FALSE)</f>
        <v>#N/A</v>
      </c>
      <c r="AJ893" s="53" t="e">
        <f>N893-O893-VLOOKUP(C893, Вчера_КовиВак!C:BG, 12, FALSE)</f>
        <v>#N/A</v>
      </c>
      <c r="AK893" s="53" t="e">
        <f>P893-Q893-VLOOKUP(C893, Вчера_КовиВак!C:BG, 14, FALSE)</f>
        <v>#N/A</v>
      </c>
      <c r="AL893" s="53" t="e">
        <f>R893-S893-VLOOKUP(C893, Вчера_КовиВак!C:BG, 16, FALSE)</f>
        <v>#N/A</v>
      </c>
      <c r="AM893" s="53" t="e">
        <f>T893-U893-VLOOKUP(C893, Вчера_КовиВак!C:BG, 18, FALSE)</f>
        <v>#N/A</v>
      </c>
      <c r="AN893" s="53" t="e">
        <f>V893-W893-VLOOKUP(C893, Вчера_КовиВак!C:BG, 20, FALSE)</f>
        <v>#N/A</v>
      </c>
      <c r="AO893" s="53" t="e">
        <f>X893-Y893-VLOOKUP(C893, Вчера_КовиВак!C:BG, 22, FALSE)</f>
        <v>#N/A</v>
      </c>
      <c r="AP893" s="53" t="e">
        <f>VLOOKUP(C893, Вчера_КовиВак!C:BG, 24, FALSE)+E893*2-U893-W893-Y893-Z893</f>
        <v>#N/A</v>
      </c>
    </row>
    <row r="894" spans="1:42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IF(ISNA(VLOOKUP(C894,Вчера_КовиВак!C:C, 1, FALSE)),"ошибка",0)</f>
        <v>ошибка</v>
      </c>
      <c r="AD894" s="55"/>
      <c r="AE894" s="53" t="e">
        <f>D894-E894-VLOOKUP(C894, Вчера_КовиВак!C:BG, 2, FALSE)</f>
        <v>#N/A</v>
      </c>
      <c r="AF894" s="53" t="e">
        <f>F894-G894-VLOOKUP(C894, Вчера_КовиВак!C:BG, 4, FALSE)</f>
        <v>#N/A</v>
      </c>
      <c r="AG894" s="53" t="e">
        <f>H894-I894-VLOOKUP(C894, Вчера_КовиВак!C:BG, 6, FALSE)</f>
        <v>#N/A</v>
      </c>
      <c r="AH894" s="53" t="e">
        <f>J894-K894-VLOOKUP(C894, Вчера_КовиВак!C:BG, 8, FALSE)</f>
        <v>#N/A</v>
      </c>
      <c r="AI894" s="53" t="e">
        <f>L894-M894-VLOOKUP(C894, Вчера_КовиВак!C:BG, 10, FALSE)</f>
        <v>#N/A</v>
      </c>
      <c r="AJ894" s="53" t="e">
        <f>N894-O894-VLOOKUP(C894, Вчера_КовиВак!C:BG, 12, FALSE)</f>
        <v>#N/A</v>
      </c>
      <c r="AK894" s="53" t="e">
        <f>P894-Q894-VLOOKUP(C894, Вчера_КовиВак!C:BG, 14, FALSE)</f>
        <v>#N/A</v>
      </c>
      <c r="AL894" s="53" t="e">
        <f>R894-S894-VLOOKUP(C894, Вчера_КовиВак!C:BG, 16, FALSE)</f>
        <v>#N/A</v>
      </c>
      <c r="AM894" s="53" t="e">
        <f>T894-U894-VLOOKUP(C894, Вчера_КовиВак!C:BG, 18, FALSE)</f>
        <v>#N/A</v>
      </c>
      <c r="AN894" s="53" t="e">
        <f>V894-W894-VLOOKUP(C894, Вчера_КовиВак!C:BG, 20, FALSE)</f>
        <v>#N/A</v>
      </c>
      <c r="AO894" s="53" t="e">
        <f>X894-Y894-VLOOKUP(C894, Вчера_КовиВак!C:BG, 22, FALSE)</f>
        <v>#N/A</v>
      </c>
      <c r="AP894" s="53" t="e">
        <f>VLOOKUP(C894, Вчера_КовиВак!C:BG, 24, FALSE)+E894*2-U894-W894-Y894-Z894</f>
        <v>#N/A</v>
      </c>
    </row>
    <row r="895" spans="1:42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IF(ISNA(VLOOKUP(C895,Вчера_КовиВак!C:C, 1, FALSE)),"ошибка",0)</f>
        <v>ошибка</v>
      </c>
      <c r="AD895" s="55"/>
      <c r="AE895" s="53" t="e">
        <f>D895-E895-VLOOKUP(C895, Вчера_КовиВак!C:BG, 2, FALSE)</f>
        <v>#N/A</v>
      </c>
      <c r="AF895" s="53" t="e">
        <f>F895-G895-VLOOKUP(C895, Вчера_КовиВак!C:BG, 4, FALSE)</f>
        <v>#N/A</v>
      </c>
      <c r="AG895" s="53" t="e">
        <f>H895-I895-VLOOKUP(C895, Вчера_КовиВак!C:BG, 6, FALSE)</f>
        <v>#N/A</v>
      </c>
      <c r="AH895" s="53" t="e">
        <f>J895-K895-VLOOKUP(C895, Вчера_КовиВак!C:BG, 8, FALSE)</f>
        <v>#N/A</v>
      </c>
      <c r="AI895" s="53" t="e">
        <f>L895-M895-VLOOKUP(C895, Вчера_КовиВак!C:BG, 10, FALSE)</f>
        <v>#N/A</v>
      </c>
      <c r="AJ895" s="53" t="e">
        <f>N895-O895-VLOOKUP(C895, Вчера_КовиВак!C:BG, 12, FALSE)</f>
        <v>#N/A</v>
      </c>
      <c r="AK895" s="53" t="e">
        <f>P895-Q895-VLOOKUP(C895, Вчера_КовиВак!C:BG, 14, FALSE)</f>
        <v>#N/A</v>
      </c>
      <c r="AL895" s="53" t="e">
        <f>R895-S895-VLOOKUP(C895, Вчера_КовиВак!C:BG, 16, FALSE)</f>
        <v>#N/A</v>
      </c>
      <c r="AM895" s="53" t="e">
        <f>T895-U895-VLOOKUP(C895, Вчера_КовиВак!C:BG, 18, FALSE)</f>
        <v>#N/A</v>
      </c>
      <c r="AN895" s="53" t="e">
        <f>V895-W895-VLOOKUP(C895, Вчера_КовиВак!C:BG, 20, FALSE)</f>
        <v>#N/A</v>
      </c>
      <c r="AO895" s="53" t="e">
        <f>X895-Y895-VLOOKUP(C895, Вчера_КовиВак!C:BG, 22, FALSE)</f>
        <v>#N/A</v>
      </c>
      <c r="AP895" s="53" t="e">
        <f>VLOOKUP(C895, Вчера_КовиВак!C:BG, 24, FALSE)+E895*2-U895-W895-Y895-Z895</f>
        <v>#N/A</v>
      </c>
    </row>
    <row r="896" spans="1:42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IF(ISNA(VLOOKUP(C896,Вчера_КовиВак!C:C, 1, FALSE)),"ошибка",0)</f>
        <v>ошибка</v>
      </c>
      <c r="AD896" s="55"/>
      <c r="AE896" s="53" t="e">
        <f>D896-E896-VLOOKUP(C896, Вчера_КовиВак!C:BG, 2, FALSE)</f>
        <v>#N/A</v>
      </c>
      <c r="AF896" s="53" t="e">
        <f>F896-G896-VLOOKUP(C896, Вчера_КовиВак!C:BG, 4, FALSE)</f>
        <v>#N/A</v>
      </c>
      <c r="AG896" s="53" t="e">
        <f>H896-I896-VLOOKUP(C896, Вчера_КовиВак!C:BG, 6, FALSE)</f>
        <v>#N/A</v>
      </c>
      <c r="AH896" s="53" t="e">
        <f>J896-K896-VLOOKUP(C896, Вчера_КовиВак!C:BG, 8, FALSE)</f>
        <v>#N/A</v>
      </c>
      <c r="AI896" s="53" t="e">
        <f>L896-M896-VLOOKUP(C896, Вчера_КовиВак!C:BG, 10, FALSE)</f>
        <v>#N/A</v>
      </c>
      <c r="AJ896" s="53" t="e">
        <f>N896-O896-VLOOKUP(C896, Вчера_КовиВак!C:BG, 12, FALSE)</f>
        <v>#N/A</v>
      </c>
      <c r="AK896" s="53" t="e">
        <f>P896-Q896-VLOOKUP(C896, Вчера_КовиВак!C:BG, 14, FALSE)</f>
        <v>#N/A</v>
      </c>
      <c r="AL896" s="53" t="e">
        <f>R896-S896-VLOOKUP(C896, Вчера_КовиВак!C:BG, 16, FALSE)</f>
        <v>#N/A</v>
      </c>
      <c r="AM896" s="53" t="e">
        <f>T896-U896-VLOOKUP(C896, Вчера_КовиВак!C:BG, 18, FALSE)</f>
        <v>#N/A</v>
      </c>
      <c r="AN896" s="53" t="e">
        <f>V896-W896-VLOOKUP(C896, Вчера_КовиВак!C:BG, 20, FALSE)</f>
        <v>#N/A</v>
      </c>
      <c r="AO896" s="53" t="e">
        <f>X896-Y896-VLOOKUP(C896, Вчера_КовиВак!C:BG, 22, FALSE)</f>
        <v>#N/A</v>
      </c>
      <c r="AP896" s="53" t="e">
        <f>VLOOKUP(C896, Вчера_КовиВак!C:BG, 24, FALSE)+E896*2-U896-W896-Y896-Z896</f>
        <v>#N/A</v>
      </c>
    </row>
    <row r="897" spans="1:42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IF(ISNA(VLOOKUP(C897,Вчера_КовиВак!C:C, 1, FALSE)),"ошибка",0)</f>
        <v>ошибка</v>
      </c>
      <c r="AD897" s="55"/>
      <c r="AE897" s="53" t="e">
        <f>D897-E897-VLOOKUP(C897, Вчера_КовиВак!C:BG, 2, FALSE)</f>
        <v>#N/A</v>
      </c>
      <c r="AF897" s="53" t="e">
        <f>F897-G897-VLOOKUP(C897, Вчера_КовиВак!C:BG, 4, FALSE)</f>
        <v>#N/A</v>
      </c>
      <c r="AG897" s="53" t="e">
        <f>H897-I897-VLOOKUP(C897, Вчера_КовиВак!C:BG, 6, FALSE)</f>
        <v>#N/A</v>
      </c>
      <c r="AH897" s="53" t="e">
        <f>J897-K897-VLOOKUP(C897, Вчера_КовиВак!C:BG, 8, FALSE)</f>
        <v>#N/A</v>
      </c>
      <c r="AI897" s="53" t="e">
        <f>L897-M897-VLOOKUP(C897, Вчера_КовиВак!C:BG, 10, FALSE)</f>
        <v>#N/A</v>
      </c>
      <c r="AJ897" s="53" t="e">
        <f>N897-O897-VLOOKUP(C897, Вчера_КовиВак!C:BG, 12, FALSE)</f>
        <v>#N/A</v>
      </c>
      <c r="AK897" s="53" t="e">
        <f>P897-Q897-VLOOKUP(C897, Вчера_КовиВак!C:BG, 14, FALSE)</f>
        <v>#N/A</v>
      </c>
      <c r="AL897" s="53" t="e">
        <f>R897-S897-VLOOKUP(C897, Вчера_КовиВак!C:BG, 16, FALSE)</f>
        <v>#N/A</v>
      </c>
      <c r="AM897" s="53" t="e">
        <f>T897-U897-VLOOKUP(C897, Вчера_КовиВак!C:BG, 18, FALSE)</f>
        <v>#N/A</v>
      </c>
      <c r="AN897" s="53" t="e">
        <f>V897-W897-VLOOKUP(C897, Вчера_КовиВак!C:BG, 20, FALSE)</f>
        <v>#N/A</v>
      </c>
      <c r="AO897" s="53" t="e">
        <f>X897-Y897-VLOOKUP(C897, Вчера_КовиВак!C:BG, 22, FALSE)</f>
        <v>#N/A</v>
      </c>
      <c r="AP897" s="53" t="e">
        <f>VLOOKUP(C897, Вчера_КовиВак!C:BG, 24, FALSE)+E897*2-U897-W897-Y897-Z897</f>
        <v>#N/A</v>
      </c>
    </row>
    <row r="898" spans="1:42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IF(ISNA(VLOOKUP(C898,Вчера_КовиВак!C:C, 1, FALSE)),"ошибка",0)</f>
        <v>ошибка</v>
      </c>
      <c r="AD898" s="55"/>
      <c r="AE898" s="53" t="e">
        <f>D898-E898-VLOOKUP(C898, Вчера_КовиВак!C:BG, 2, FALSE)</f>
        <v>#N/A</v>
      </c>
      <c r="AF898" s="53" t="e">
        <f>F898-G898-VLOOKUP(C898, Вчера_КовиВак!C:BG, 4, FALSE)</f>
        <v>#N/A</v>
      </c>
      <c r="AG898" s="53" t="e">
        <f>H898-I898-VLOOKUP(C898, Вчера_КовиВак!C:BG, 6, FALSE)</f>
        <v>#N/A</v>
      </c>
      <c r="AH898" s="53" t="e">
        <f>J898-K898-VLOOKUP(C898, Вчера_КовиВак!C:BG, 8, FALSE)</f>
        <v>#N/A</v>
      </c>
      <c r="AI898" s="53" t="e">
        <f>L898-M898-VLOOKUP(C898, Вчера_КовиВак!C:BG, 10, FALSE)</f>
        <v>#N/A</v>
      </c>
      <c r="AJ898" s="53" t="e">
        <f>N898-O898-VLOOKUP(C898, Вчера_КовиВак!C:BG, 12, FALSE)</f>
        <v>#N/A</v>
      </c>
      <c r="AK898" s="53" t="e">
        <f>P898-Q898-VLOOKUP(C898, Вчера_КовиВак!C:BG, 14, FALSE)</f>
        <v>#N/A</v>
      </c>
      <c r="AL898" s="53" t="e">
        <f>R898-S898-VLOOKUP(C898, Вчера_КовиВак!C:BG, 16, FALSE)</f>
        <v>#N/A</v>
      </c>
      <c r="AM898" s="53" t="e">
        <f>T898-U898-VLOOKUP(C898, Вчера_КовиВак!C:BG, 18, FALSE)</f>
        <v>#N/A</v>
      </c>
      <c r="AN898" s="53" t="e">
        <f>V898-W898-VLOOKUP(C898, Вчера_КовиВак!C:BG, 20, FALSE)</f>
        <v>#N/A</v>
      </c>
      <c r="AO898" s="53" t="e">
        <f>X898-Y898-VLOOKUP(C898, Вчера_КовиВак!C:BG, 22, FALSE)</f>
        <v>#N/A</v>
      </c>
      <c r="AP898" s="53" t="e">
        <f>VLOOKUP(C898, Вчера_КовиВак!C:BG, 24, FALSE)+E898*2-U898-W898-Y898-Z898</f>
        <v>#N/A</v>
      </c>
    </row>
    <row r="899" spans="1:42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IF(ISNA(VLOOKUP(C899,Вчера_КовиВак!C:C, 1, FALSE)),"ошибка",0)</f>
        <v>ошибка</v>
      </c>
      <c r="AD899" s="55"/>
      <c r="AE899" s="53" t="e">
        <f>D899-E899-VLOOKUP(C899, Вчера_КовиВак!C:BG, 2, FALSE)</f>
        <v>#N/A</v>
      </c>
      <c r="AF899" s="53" t="e">
        <f>F899-G899-VLOOKUP(C899, Вчера_КовиВак!C:BG, 4, FALSE)</f>
        <v>#N/A</v>
      </c>
      <c r="AG899" s="53" t="e">
        <f>H899-I899-VLOOKUP(C899, Вчера_КовиВак!C:BG, 6, FALSE)</f>
        <v>#N/A</v>
      </c>
      <c r="AH899" s="53" t="e">
        <f>J899-K899-VLOOKUP(C899, Вчера_КовиВак!C:BG, 8, FALSE)</f>
        <v>#N/A</v>
      </c>
      <c r="AI899" s="53" t="e">
        <f>L899-M899-VLOOKUP(C899, Вчера_КовиВак!C:BG, 10, FALSE)</f>
        <v>#N/A</v>
      </c>
      <c r="AJ899" s="53" t="e">
        <f>N899-O899-VLOOKUP(C899, Вчера_КовиВак!C:BG, 12, FALSE)</f>
        <v>#N/A</v>
      </c>
      <c r="AK899" s="53" t="e">
        <f>P899-Q899-VLOOKUP(C899, Вчера_КовиВак!C:BG, 14, FALSE)</f>
        <v>#N/A</v>
      </c>
      <c r="AL899" s="53" t="e">
        <f>R899-S899-VLOOKUP(C899, Вчера_КовиВак!C:BG, 16, FALSE)</f>
        <v>#N/A</v>
      </c>
      <c r="AM899" s="53" t="e">
        <f>T899-U899-VLOOKUP(C899, Вчера_КовиВак!C:BG, 18, FALSE)</f>
        <v>#N/A</v>
      </c>
      <c r="AN899" s="53" t="e">
        <f>V899-W899-VLOOKUP(C899, Вчера_КовиВак!C:BG, 20, FALSE)</f>
        <v>#N/A</v>
      </c>
      <c r="AO899" s="53" t="e">
        <f>X899-Y899-VLOOKUP(C899, Вчера_КовиВак!C:BG, 22, FALSE)</f>
        <v>#N/A</v>
      </c>
      <c r="AP899" s="53" t="e">
        <f>VLOOKUP(C899, Вчера_КовиВак!C:BG, 24, FALSE)+E899*2-U899-W899-Y899-Z899</f>
        <v>#N/A</v>
      </c>
    </row>
    <row r="900" spans="1:42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IF(ISNA(VLOOKUP(C900,Вчера_КовиВак!C:C, 1, FALSE)),"ошибка",0)</f>
        <v>ошибка</v>
      </c>
      <c r="AD900" s="55"/>
      <c r="AE900" s="53" t="e">
        <f>D900-E900-VLOOKUP(C900, Вчера_КовиВак!C:BG, 2, FALSE)</f>
        <v>#N/A</v>
      </c>
      <c r="AF900" s="53" t="e">
        <f>F900-G900-VLOOKUP(C900, Вчера_КовиВак!C:BG, 4, FALSE)</f>
        <v>#N/A</v>
      </c>
      <c r="AG900" s="53" t="e">
        <f>H900-I900-VLOOKUP(C900, Вчера_КовиВак!C:BG, 6, FALSE)</f>
        <v>#N/A</v>
      </c>
      <c r="AH900" s="53" t="e">
        <f>J900-K900-VLOOKUP(C900, Вчера_КовиВак!C:BG, 8, FALSE)</f>
        <v>#N/A</v>
      </c>
      <c r="AI900" s="53" t="e">
        <f>L900-M900-VLOOKUP(C900, Вчера_КовиВак!C:BG, 10, FALSE)</f>
        <v>#N/A</v>
      </c>
      <c r="AJ900" s="53" t="e">
        <f>N900-O900-VLOOKUP(C900, Вчера_КовиВак!C:BG, 12, FALSE)</f>
        <v>#N/A</v>
      </c>
      <c r="AK900" s="53" t="e">
        <f>P900-Q900-VLOOKUP(C900, Вчера_КовиВак!C:BG, 14, FALSE)</f>
        <v>#N/A</v>
      </c>
      <c r="AL900" s="53" t="e">
        <f>R900-S900-VLOOKUP(C900, Вчера_КовиВак!C:BG, 16, FALSE)</f>
        <v>#N/A</v>
      </c>
      <c r="AM900" s="53" t="e">
        <f>T900-U900-VLOOKUP(C900, Вчера_КовиВак!C:BG, 18, FALSE)</f>
        <v>#N/A</v>
      </c>
      <c r="AN900" s="53" t="e">
        <f>V900-W900-VLOOKUP(C900, Вчера_КовиВак!C:BG, 20, FALSE)</f>
        <v>#N/A</v>
      </c>
      <c r="AO900" s="53" t="e">
        <f>X900-Y900-VLOOKUP(C900, Вчера_КовиВак!C:BG, 22, FALSE)</f>
        <v>#N/A</v>
      </c>
      <c r="AP900" s="53" t="e">
        <f>VLOOKUP(C900, Вчера_КовиВак!C:BG, 24, FALSE)+E900*2-U900-W900-Y900-Z900</f>
        <v>#N/A</v>
      </c>
    </row>
    <row r="901" spans="1:42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IF(ISNA(VLOOKUP(C901,Вчера_КовиВак!C:C, 1, FALSE)),"ошибка",0)</f>
        <v>ошибка</v>
      </c>
      <c r="AD901" s="55"/>
      <c r="AE901" s="53" t="e">
        <f>D901-E901-VLOOKUP(C901, Вчера_КовиВак!C:BG, 2, FALSE)</f>
        <v>#N/A</v>
      </c>
      <c r="AF901" s="53" t="e">
        <f>F901-G901-VLOOKUP(C901, Вчера_КовиВак!C:BG, 4, FALSE)</f>
        <v>#N/A</v>
      </c>
      <c r="AG901" s="53" t="e">
        <f>H901-I901-VLOOKUP(C901, Вчера_КовиВак!C:BG, 6, FALSE)</f>
        <v>#N/A</v>
      </c>
      <c r="AH901" s="53" t="e">
        <f>J901-K901-VLOOKUP(C901, Вчера_КовиВак!C:BG, 8, FALSE)</f>
        <v>#N/A</v>
      </c>
      <c r="AI901" s="53" t="e">
        <f>L901-M901-VLOOKUP(C901, Вчера_КовиВак!C:BG, 10, FALSE)</f>
        <v>#N/A</v>
      </c>
      <c r="AJ901" s="53" t="e">
        <f>N901-O901-VLOOKUP(C901, Вчера_КовиВак!C:BG, 12, FALSE)</f>
        <v>#N/A</v>
      </c>
      <c r="AK901" s="53" t="e">
        <f>P901-Q901-VLOOKUP(C901, Вчера_КовиВак!C:BG, 14, FALSE)</f>
        <v>#N/A</v>
      </c>
      <c r="AL901" s="53" t="e">
        <f>R901-S901-VLOOKUP(C901, Вчера_КовиВак!C:BG, 16, FALSE)</f>
        <v>#N/A</v>
      </c>
      <c r="AM901" s="53" t="e">
        <f>T901-U901-VLOOKUP(C901, Вчера_КовиВак!C:BG, 18, FALSE)</f>
        <v>#N/A</v>
      </c>
      <c r="AN901" s="53" t="e">
        <f>V901-W901-VLOOKUP(C901, Вчера_КовиВак!C:BG, 20, FALSE)</f>
        <v>#N/A</v>
      </c>
      <c r="AO901" s="53" t="e">
        <f>X901-Y901-VLOOKUP(C901, Вчера_КовиВак!C:BG, 22, FALSE)</f>
        <v>#N/A</v>
      </c>
      <c r="AP901" s="53" t="e">
        <f>VLOOKUP(C901, Вчера_КовиВак!C:BG, 24, FALSE)+E901*2-U901-W901-Y901-Z901</f>
        <v>#N/A</v>
      </c>
    </row>
    <row r="902" spans="1:42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IF(ISNA(VLOOKUP(C902,Вчера_КовиВак!C:C, 1, FALSE)),"ошибка",0)</f>
        <v>ошибка</v>
      </c>
      <c r="AD902" s="55"/>
      <c r="AE902" s="53" t="e">
        <f>D902-E902-VLOOKUP(C902, Вчера_КовиВак!C:BG, 2, FALSE)</f>
        <v>#N/A</v>
      </c>
      <c r="AF902" s="53" t="e">
        <f>F902-G902-VLOOKUP(C902, Вчера_КовиВак!C:BG, 4, FALSE)</f>
        <v>#N/A</v>
      </c>
      <c r="AG902" s="53" t="e">
        <f>H902-I902-VLOOKUP(C902, Вчера_КовиВак!C:BG, 6, FALSE)</f>
        <v>#N/A</v>
      </c>
      <c r="AH902" s="53" t="e">
        <f>J902-K902-VLOOKUP(C902, Вчера_КовиВак!C:BG, 8, FALSE)</f>
        <v>#N/A</v>
      </c>
      <c r="AI902" s="53" t="e">
        <f>L902-M902-VLOOKUP(C902, Вчера_КовиВак!C:BG, 10, FALSE)</f>
        <v>#N/A</v>
      </c>
      <c r="AJ902" s="53" t="e">
        <f>N902-O902-VLOOKUP(C902, Вчера_КовиВак!C:BG, 12, FALSE)</f>
        <v>#N/A</v>
      </c>
      <c r="AK902" s="53" t="e">
        <f>P902-Q902-VLOOKUP(C902, Вчера_КовиВак!C:BG, 14, FALSE)</f>
        <v>#N/A</v>
      </c>
      <c r="AL902" s="53" t="e">
        <f>R902-S902-VLOOKUP(C902, Вчера_КовиВак!C:BG, 16, FALSE)</f>
        <v>#N/A</v>
      </c>
      <c r="AM902" s="53" t="e">
        <f>T902-U902-VLOOKUP(C902, Вчера_КовиВак!C:BG, 18, FALSE)</f>
        <v>#N/A</v>
      </c>
      <c r="AN902" s="53" t="e">
        <f>V902-W902-VLOOKUP(C902, Вчера_КовиВак!C:BG, 20, FALSE)</f>
        <v>#N/A</v>
      </c>
      <c r="AO902" s="53" t="e">
        <f>X902-Y902-VLOOKUP(C902, Вчера_КовиВак!C:BG, 22, FALSE)</f>
        <v>#N/A</v>
      </c>
      <c r="AP902" s="53" t="e">
        <f>VLOOKUP(C902, Вчера_КовиВак!C:BG, 24, FALSE)+E902*2-U902-W902-Y902-Z902</f>
        <v>#N/A</v>
      </c>
    </row>
    <row r="903" spans="1:42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IF(ISNA(VLOOKUP(C903,Вчера_КовиВак!C:C, 1, FALSE)),"ошибка",0)</f>
        <v>ошибка</v>
      </c>
      <c r="AD903" s="55"/>
      <c r="AE903" s="53" t="e">
        <f>D903-E903-VLOOKUP(C903, Вчера_КовиВак!C:BG, 2, FALSE)</f>
        <v>#N/A</v>
      </c>
      <c r="AF903" s="53" t="e">
        <f>F903-G903-VLOOKUP(C903, Вчера_КовиВак!C:BG, 4, FALSE)</f>
        <v>#N/A</v>
      </c>
      <c r="AG903" s="53" t="e">
        <f>H903-I903-VLOOKUP(C903, Вчера_КовиВак!C:BG, 6, FALSE)</f>
        <v>#N/A</v>
      </c>
      <c r="AH903" s="53" t="e">
        <f>J903-K903-VLOOKUP(C903, Вчера_КовиВак!C:BG, 8, FALSE)</f>
        <v>#N/A</v>
      </c>
      <c r="AI903" s="53" t="e">
        <f>L903-M903-VLOOKUP(C903, Вчера_КовиВак!C:BG, 10, FALSE)</f>
        <v>#N/A</v>
      </c>
      <c r="AJ903" s="53" t="e">
        <f>N903-O903-VLOOKUP(C903, Вчера_КовиВак!C:BG, 12, FALSE)</f>
        <v>#N/A</v>
      </c>
      <c r="AK903" s="53" t="e">
        <f>P903-Q903-VLOOKUP(C903, Вчера_КовиВак!C:BG, 14, FALSE)</f>
        <v>#N/A</v>
      </c>
      <c r="AL903" s="53" t="e">
        <f>R903-S903-VLOOKUP(C903, Вчера_КовиВак!C:BG, 16, FALSE)</f>
        <v>#N/A</v>
      </c>
      <c r="AM903" s="53" t="e">
        <f>T903-U903-VLOOKUP(C903, Вчера_КовиВак!C:BG, 18, FALSE)</f>
        <v>#N/A</v>
      </c>
      <c r="AN903" s="53" t="e">
        <f>V903-W903-VLOOKUP(C903, Вчера_КовиВак!C:BG, 20, FALSE)</f>
        <v>#N/A</v>
      </c>
      <c r="AO903" s="53" t="e">
        <f>X903-Y903-VLOOKUP(C903, Вчера_КовиВак!C:BG, 22, FALSE)</f>
        <v>#N/A</v>
      </c>
      <c r="AP903" s="53" t="e">
        <f>VLOOKUP(C903, Вчера_КовиВак!C:BG, 24, FALSE)+E903*2-U903-W903-Y903-Z903</f>
        <v>#N/A</v>
      </c>
    </row>
    <row r="904" spans="1:42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IF(ISNA(VLOOKUP(C904,Вчера_КовиВак!C:C, 1, FALSE)),"ошибка",0)</f>
        <v>ошибка</v>
      </c>
      <c r="AD904" s="55"/>
      <c r="AE904" s="53" t="e">
        <f>D904-E904-VLOOKUP(C904, Вчера_КовиВак!C:BG, 2, FALSE)</f>
        <v>#N/A</v>
      </c>
      <c r="AF904" s="53" t="e">
        <f>F904-G904-VLOOKUP(C904, Вчера_КовиВак!C:BG, 4, FALSE)</f>
        <v>#N/A</v>
      </c>
      <c r="AG904" s="53" t="e">
        <f>H904-I904-VLOOKUP(C904, Вчера_КовиВак!C:BG, 6, FALSE)</f>
        <v>#N/A</v>
      </c>
      <c r="AH904" s="53" t="e">
        <f>J904-K904-VLOOKUP(C904, Вчера_КовиВак!C:BG, 8, FALSE)</f>
        <v>#N/A</v>
      </c>
      <c r="AI904" s="53" t="e">
        <f>L904-M904-VLOOKUP(C904, Вчера_КовиВак!C:BG, 10, FALSE)</f>
        <v>#N/A</v>
      </c>
      <c r="AJ904" s="53" t="e">
        <f>N904-O904-VLOOKUP(C904, Вчера_КовиВак!C:BG, 12, FALSE)</f>
        <v>#N/A</v>
      </c>
      <c r="AK904" s="53" t="e">
        <f>P904-Q904-VLOOKUP(C904, Вчера_КовиВак!C:BG, 14, FALSE)</f>
        <v>#N/A</v>
      </c>
      <c r="AL904" s="53" t="e">
        <f>R904-S904-VLOOKUP(C904, Вчера_КовиВак!C:BG, 16, FALSE)</f>
        <v>#N/A</v>
      </c>
      <c r="AM904" s="53" t="e">
        <f>T904-U904-VLOOKUP(C904, Вчера_КовиВак!C:BG, 18, FALSE)</f>
        <v>#N/A</v>
      </c>
      <c r="AN904" s="53" t="e">
        <f>V904-W904-VLOOKUP(C904, Вчера_КовиВак!C:BG, 20, FALSE)</f>
        <v>#N/A</v>
      </c>
      <c r="AO904" s="53" t="e">
        <f>X904-Y904-VLOOKUP(C904, Вчера_КовиВак!C:BG, 22, FALSE)</f>
        <v>#N/A</v>
      </c>
      <c r="AP904" s="53" t="e">
        <f>VLOOKUP(C904, Вчера_КовиВак!C:BG, 24, FALSE)+E904*2-U904-W904-Y904-Z904</f>
        <v>#N/A</v>
      </c>
    </row>
    <row r="905" spans="1:42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IF(ISNA(VLOOKUP(C905,Вчера_КовиВак!C:C, 1, FALSE)),"ошибка",0)</f>
        <v>ошибка</v>
      </c>
      <c r="AD905" s="55"/>
      <c r="AE905" s="53" t="e">
        <f>D905-E905-VLOOKUP(C905, Вчера_КовиВак!C:BG, 2, FALSE)</f>
        <v>#N/A</v>
      </c>
      <c r="AF905" s="53" t="e">
        <f>F905-G905-VLOOKUP(C905, Вчера_КовиВак!C:BG, 4, FALSE)</f>
        <v>#N/A</v>
      </c>
      <c r="AG905" s="53" t="e">
        <f>H905-I905-VLOOKUP(C905, Вчера_КовиВак!C:BG, 6, FALSE)</f>
        <v>#N/A</v>
      </c>
      <c r="AH905" s="53" t="e">
        <f>J905-K905-VLOOKUP(C905, Вчера_КовиВак!C:BG, 8, FALSE)</f>
        <v>#N/A</v>
      </c>
      <c r="AI905" s="53" t="e">
        <f>L905-M905-VLOOKUP(C905, Вчера_КовиВак!C:BG, 10, FALSE)</f>
        <v>#N/A</v>
      </c>
      <c r="AJ905" s="53" t="e">
        <f>N905-O905-VLOOKUP(C905, Вчера_КовиВак!C:BG, 12, FALSE)</f>
        <v>#N/A</v>
      </c>
      <c r="AK905" s="53" t="e">
        <f>P905-Q905-VLOOKUP(C905, Вчера_КовиВак!C:BG, 14, FALSE)</f>
        <v>#N/A</v>
      </c>
      <c r="AL905" s="53" t="e">
        <f>R905-S905-VLOOKUP(C905, Вчера_КовиВак!C:BG, 16, FALSE)</f>
        <v>#N/A</v>
      </c>
      <c r="AM905" s="53" t="e">
        <f>T905-U905-VLOOKUP(C905, Вчера_КовиВак!C:BG, 18, FALSE)</f>
        <v>#N/A</v>
      </c>
      <c r="AN905" s="53" t="e">
        <f>V905-W905-VLOOKUP(C905, Вчера_КовиВак!C:BG, 20, FALSE)</f>
        <v>#N/A</v>
      </c>
      <c r="AO905" s="53" t="e">
        <f>X905-Y905-VLOOKUP(C905, Вчера_КовиВак!C:BG, 22, FALSE)</f>
        <v>#N/A</v>
      </c>
      <c r="AP905" s="53" t="e">
        <f>VLOOKUP(C905, Вчера_КовиВак!C:BG, 24, FALSE)+E905*2-U905-W905-Y905-Z905</f>
        <v>#N/A</v>
      </c>
    </row>
    <row r="906" spans="1:42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IF(ISNA(VLOOKUP(C906,Вчера_КовиВак!C:C, 1, FALSE)),"ошибка",0)</f>
        <v>ошибка</v>
      </c>
      <c r="AD906" s="55"/>
      <c r="AE906" s="53" t="e">
        <f>D906-E906-VLOOKUP(C906, Вчера_КовиВак!C:BG, 2, FALSE)</f>
        <v>#N/A</v>
      </c>
      <c r="AF906" s="53" t="e">
        <f>F906-G906-VLOOKUP(C906, Вчера_КовиВак!C:BG, 4, FALSE)</f>
        <v>#N/A</v>
      </c>
      <c r="AG906" s="53" t="e">
        <f>H906-I906-VLOOKUP(C906, Вчера_КовиВак!C:BG, 6, FALSE)</f>
        <v>#N/A</v>
      </c>
      <c r="AH906" s="53" t="e">
        <f>J906-K906-VLOOKUP(C906, Вчера_КовиВак!C:BG, 8, FALSE)</f>
        <v>#N/A</v>
      </c>
      <c r="AI906" s="53" t="e">
        <f>L906-M906-VLOOKUP(C906, Вчера_КовиВак!C:BG, 10, FALSE)</f>
        <v>#N/A</v>
      </c>
      <c r="AJ906" s="53" t="e">
        <f>N906-O906-VLOOKUP(C906, Вчера_КовиВак!C:BG, 12, FALSE)</f>
        <v>#N/A</v>
      </c>
      <c r="AK906" s="53" t="e">
        <f>P906-Q906-VLOOKUP(C906, Вчера_КовиВак!C:BG, 14, FALSE)</f>
        <v>#N/A</v>
      </c>
      <c r="AL906" s="53" t="e">
        <f>R906-S906-VLOOKUP(C906, Вчера_КовиВак!C:BG, 16, FALSE)</f>
        <v>#N/A</v>
      </c>
      <c r="AM906" s="53" t="e">
        <f>T906-U906-VLOOKUP(C906, Вчера_КовиВак!C:BG, 18, FALSE)</f>
        <v>#N/A</v>
      </c>
      <c r="AN906" s="53" t="e">
        <f>V906-W906-VLOOKUP(C906, Вчера_КовиВак!C:BG, 20, FALSE)</f>
        <v>#N/A</v>
      </c>
      <c r="AO906" s="53" t="e">
        <f>X906-Y906-VLOOKUP(C906, Вчера_КовиВак!C:BG, 22, FALSE)</f>
        <v>#N/A</v>
      </c>
      <c r="AP906" s="53" t="e">
        <f>VLOOKUP(C906, Вчера_КовиВак!C:BG, 24, FALSE)+E906*2-U906-W906-Y906-Z906</f>
        <v>#N/A</v>
      </c>
    </row>
    <row r="907" spans="1:42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IF(ISNA(VLOOKUP(C907,Вчера_КовиВак!C:C, 1, FALSE)),"ошибка",0)</f>
        <v>ошибка</v>
      </c>
      <c r="AD907" s="55"/>
      <c r="AE907" s="53" t="e">
        <f>D907-E907-VLOOKUP(C907, Вчера_КовиВак!C:BG, 2, FALSE)</f>
        <v>#N/A</v>
      </c>
      <c r="AF907" s="53" t="e">
        <f>F907-G907-VLOOKUP(C907, Вчера_КовиВак!C:BG, 4, FALSE)</f>
        <v>#N/A</v>
      </c>
      <c r="AG907" s="53" t="e">
        <f>H907-I907-VLOOKUP(C907, Вчера_КовиВак!C:BG, 6, FALSE)</f>
        <v>#N/A</v>
      </c>
      <c r="AH907" s="53" t="e">
        <f>J907-K907-VLOOKUP(C907, Вчера_КовиВак!C:BG, 8, FALSE)</f>
        <v>#N/A</v>
      </c>
      <c r="AI907" s="53" t="e">
        <f>L907-M907-VLOOKUP(C907, Вчера_КовиВак!C:BG, 10, FALSE)</f>
        <v>#N/A</v>
      </c>
      <c r="AJ907" s="53" t="e">
        <f>N907-O907-VLOOKUP(C907, Вчера_КовиВак!C:BG, 12, FALSE)</f>
        <v>#N/A</v>
      </c>
      <c r="AK907" s="53" t="e">
        <f>P907-Q907-VLOOKUP(C907, Вчера_КовиВак!C:BG, 14, FALSE)</f>
        <v>#N/A</v>
      </c>
      <c r="AL907" s="53" t="e">
        <f>R907-S907-VLOOKUP(C907, Вчера_КовиВак!C:BG, 16, FALSE)</f>
        <v>#N/A</v>
      </c>
      <c r="AM907" s="53" t="e">
        <f>T907-U907-VLOOKUP(C907, Вчера_КовиВак!C:BG, 18, FALSE)</f>
        <v>#N/A</v>
      </c>
      <c r="AN907" s="53" t="e">
        <f>V907-W907-VLOOKUP(C907, Вчера_КовиВак!C:BG, 20, FALSE)</f>
        <v>#N/A</v>
      </c>
      <c r="AO907" s="53" t="e">
        <f>X907-Y907-VLOOKUP(C907, Вчера_КовиВак!C:BG, 22, FALSE)</f>
        <v>#N/A</v>
      </c>
      <c r="AP907" s="53" t="e">
        <f>VLOOKUP(C907, Вчера_КовиВак!C:BG, 24, FALSE)+E907*2-U907-W907-Y907-Z907</f>
        <v>#N/A</v>
      </c>
    </row>
    <row r="908" spans="1:42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IF(ISNA(VLOOKUP(C908,Вчера_КовиВак!C:C, 1, FALSE)),"ошибка",0)</f>
        <v>ошибка</v>
      </c>
      <c r="AD908" s="55"/>
      <c r="AE908" s="53" t="e">
        <f>D908-E908-VLOOKUP(C908, Вчера_КовиВак!C:BG, 2, FALSE)</f>
        <v>#N/A</v>
      </c>
      <c r="AF908" s="53" t="e">
        <f>F908-G908-VLOOKUP(C908, Вчера_КовиВак!C:BG, 4, FALSE)</f>
        <v>#N/A</v>
      </c>
      <c r="AG908" s="53" t="e">
        <f>H908-I908-VLOOKUP(C908, Вчера_КовиВак!C:BG, 6, FALSE)</f>
        <v>#N/A</v>
      </c>
      <c r="AH908" s="53" t="e">
        <f>J908-K908-VLOOKUP(C908, Вчера_КовиВак!C:BG, 8, FALSE)</f>
        <v>#N/A</v>
      </c>
      <c r="AI908" s="53" t="e">
        <f>L908-M908-VLOOKUP(C908, Вчера_КовиВак!C:BG, 10, FALSE)</f>
        <v>#N/A</v>
      </c>
      <c r="AJ908" s="53" t="e">
        <f>N908-O908-VLOOKUP(C908, Вчера_КовиВак!C:BG, 12, FALSE)</f>
        <v>#N/A</v>
      </c>
      <c r="AK908" s="53" t="e">
        <f>P908-Q908-VLOOKUP(C908, Вчера_КовиВак!C:BG, 14, FALSE)</f>
        <v>#N/A</v>
      </c>
      <c r="AL908" s="53" t="e">
        <f>R908-S908-VLOOKUP(C908, Вчера_КовиВак!C:BG, 16, FALSE)</f>
        <v>#N/A</v>
      </c>
      <c r="AM908" s="53" t="e">
        <f>T908-U908-VLOOKUP(C908, Вчера_КовиВак!C:BG, 18, FALSE)</f>
        <v>#N/A</v>
      </c>
      <c r="AN908" s="53" t="e">
        <f>V908-W908-VLOOKUP(C908, Вчера_КовиВак!C:BG, 20, FALSE)</f>
        <v>#N/A</v>
      </c>
      <c r="AO908" s="53" t="e">
        <f>X908-Y908-VLOOKUP(C908, Вчера_КовиВак!C:BG, 22, FALSE)</f>
        <v>#N/A</v>
      </c>
      <c r="AP908" s="53" t="e">
        <f>VLOOKUP(C908, Вчера_КовиВак!C:BG, 24, FALSE)+E908*2-U908-W908-Y908-Z908</f>
        <v>#N/A</v>
      </c>
    </row>
    <row r="909" spans="1:42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IF(ISNA(VLOOKUP(C909,Вчера_КовиВак!C:C, 1, FALSE)),"ошибка",0)</f>
        <v>ошибка</v>
      </c>
      <c r="AD909" s="55"/>
      <c r="AE909" s="53" t="e">
        <f>D909-E909-VLOOKUP(C909, Вчера_КовиВак!C:BG, 2, FALSE)</f>
        <v>#N/A</v>
      </c>
      <c r="AF909" s="53" t="e">
        <f>F909-G909-VLOOKUP(C909, Вчера_КовиВак!C:BG, 4, FALSE)</f>
        <v>#N/A</v>
      </c>
      <c r="AG909" s="53" t="e">
        <f>H909-I909-VLOOKUP(C909, Вчера_КовиВак!C:BG, 6, FALSE)</f>
        <v>#N/A</v>
      </c>
      <c r="AH909" s="53" t="e">
        <f>J909-K909-VLOOKUP(C909, Вчера_КовиВак!C:BG, 8, FALSE)</f>
        <v>#N/A</v>
      </c>
      <c r="AI909" s="53" t="e">
        <f>L909-M909-VLOOKUP(C909, Вчера_КовиВак!C:BG, 10, FALSE)</f>
        <v>#N/A</v>
      </c>
      <c r="AJ909" s="53" t="e">
        <f>N909-O909-VLOOKUP(C909, Вчера_КовиВак!C:BG, 12, FALSE)</f>
        <v>#N/A</v>
      </c>
      <c r="AK909" s="53" t="e">
        <f>P909-Q909-VLOOKUP(C909, Вчера_КовиВак!C:BG, 14, FALSE)</f>
        <v>#N/A</v>
      </c>
      <c r="AL909" s="53" t="e">
        <f>R909-S909-VLOOKUP(C909, Вчера_КовиВак!C:BG, 16, FALSE)</f>
        <v>#N/A</v>
      </c>
      <c r="AM909" s="53" t="e">
        <f>T909-U909-VLOOKUP(C909, Вчера_КовиВак!C:BG, 18, FALSE)</f>
        <v>#N/A</v>
      </c>
      <c r="AN909" s="53" t="e">
        <f>V909-W909-VLOOKUP(C909, Вчера_КовиВак!C:BG, 20, FALSE)</f>
        <v>#N/A</v>
      </c>
      <c r="AO909" s="53" t="e">
        <f>X909-Y909-VLOOKUP(C909, Вчера_КовиВак!C:BG, 22, FALSE)</f>
        <v>#N/A</v>
      </c>
      <c r="AP909" s="53" t="e">
        <f>VLOOKUP(C909, Вчера_КовиВак!C:BG, 24, FALSE)+E909*2-U909-W909-Y909-Z909</f>
        <v>#N/A</v>
      </c>
    </row>
    <row r="910" spans="1:42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IF(ISNA(VLOOKUP(C910,Вчера_КовиВак!C:C, 1, FALSE)),"ошибка",0)</f>
        <v>ошибка</v>
      </c>
      <c r="AD910" s="55"/>
      <c r="AE910" s="53" t="e">
        <f>D910-E910-VLOOKUP(C910, Вчера_КовиВак!C:BG, 2, FALSE)</f>
        <v>#N/A</v>
      </c>
      <c r="AF910" s="53" t="e">
        <f>F910-G910-VLOOKUP(C910, Вчера_КовиВак!C:BG, 4, FALSE)</f>
        <v>#N/A</v>
      </c>
      <c r="AG910" s="53" t="e">
        <f>H910-I910-VLOOKUP(C910, Вчера_КовиВак!C:BG, 6, FALSE)</f>
        <v>#N/A</v>
      </c>
      <c r="AH910" s="53" t="e">
        <f>J910-K910-VLOOKUP(C910, Вчера_КовиВак!C:BG, 8, FALSE)</f>
        <v>#N/A</v>
      </c>
      <c r="AI910" s="53" t="e">
        <f>L910-M910-VLOOKUP(C910, Вчера_КовиВак!C:BG, 10, FALSE)</f>
        <v>#N/A</v>
      </c>
      <c r="AJ910" s="53" t="e">
        <f>N910-O910-VLOOKUP(C910, Вчера_КовиВак!C:BG, 12, FALSE)</f>
        <v>#N/A</v>
      </c>
      <c r="AK910" s="53" t="e">
        <f>P910-Q910-VLOOKUP(C910, Вчера_КовиВак!C:BG, 14, FALSE)</f>
        <v>#N/A</v>
      </c>
      <c r="AL910" s="53" t="e">
        <f>R910-S910-VLOOKUP(C910, Вчера_КовиВак!C:BG, 16, FALSE)</f>
        <v>#N/A</v>
      </c>
      <c r="AM910" s="53" t="e">
        <f>T910-U910-VLOOKUP(C910, Вчера_КовиВак!C:BG, 18, FALSE)</f>
        <v>#N/A</v>
      </c>
      <c r="AN910" s="53" t="e">
        <f>V910-W910-VLOOKUP(C910, Вчера_КовиВак!C:BG, 20, FALSE)</f>
        <v>#N/A</v>
      </c>
      <c r="AO910" s="53" t="e">
        <f>X910-Y910-VLOOKUP(C910, Вчера_КовиВак!C:BG, 22, FALSE)</f>
        <v>#N/A</v>
      </c>
      <c r="AP910" s="53" t="e">
        <f>VLOOKUP(C910, Вчера_КовиВак!C:BG, 24, FALSE)+E910*2-U910-W910-Y910-Z910</f>
        <v>#N/A</v>
      </c>
    </row>
    <row r="911" spans="1:42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IF(ISNA(VLOOKUP(C911,Вчера_КовиВак!C:C, 1, FALSE)),"ошибка",0)</f>
        <v>ошибка</v>
      </c>
      <c r="AD911" s="55"/>
      <c r="AE911" s="53" t="e">
        <f>D911-E911-VLOOKUP(C911, Вчера_КовиВак!C:BG, 2, FALSE)</f>
        <v>#N/A</v>
      </c>
      <c r="AF911" s="53" t="e">
        <f>F911-G911-VLOOKUP(C911, Вчера_КовиВак!C:BG, 4, FALSE)</f>
        <v>#N/A</v>
      </c>
      <c r="AG911" s="53" t="e">
        <f>H911-I911-VLOOKUP(C911, Вчера_КовиВак!C:BG, 6, FALSE)</f>
        <v>#N/A</v>
      </c>
      <c r="AH911" s="53" t="e">
        <f>J911-K911-VLOOKUP(C911, Вчера_КовиВак!C:BG, 8, FALSE)</f>
        <v>#N/A</v>
      </c>
      <c r="AI911" s="53" t="e">
        <f>L911-M911-VLOOKUP(C911, Вчера_КовиВак!C:BG, 10, FALSE)</f>
        <v>#N/A</v>
      </c>
      <c r="AJ911" s="53" t="e">
        <f>N911-O911-VLOOKUP(C911, Вчера_КовиВак!C:BG, 12, FALSE)</f>
        <v>#N/A</v>
      </c>
      <c r="AK911" s="53" t="e">
        <f>P911-Q911-VLOOKUP(C911, Вчера_КовиВак!C:BG, 14, FALSE)</f>
        <v>#N/A</v>
      </c>
      <c r="AL911" s="53" t="e">
        <f>R911-S911-VLOOKUP(C911, Вчера_КовиВак!C:BG, 16, FALSE)</f>
        <v>#N/A</v>
      </c>
      <c r="AM911" s="53" t="e">
        <f>T911-U911-VLOOKUP(C911, Вчера_КовиВак!C:BG, 18, FALSE)</f>
        <v>#N/A</v>
      </c>
      <c r="AN911" s="53" t="e">
        <f>V911-W911-VLOOKUP(C911, Вчера_КовиВак!C:BG, 20, FALSE)</f>
        <v>#N/A</v>
      </c>
      <c r="AO911" s="53" t="e">
        <f>X911-Y911-VLOOKUP(C911, Вчера_КовиВак!C:BG, 22, FALSE)</f>
        <v>#N/A</v>
      </c>
      <c r="AP911" s="53" t="e">
        <f>VLOOKUP(C911, Вчера_КовиВак!C:BG, 24, FALSE)+E911*2-U911-W911-Y911-Z911</f>
        <v>#N/A</v>
      </c>
    </row>
    <row r="912" spans="1:42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IF(ISNA(VLOOKUP(C912,Вчера_КовиВак!C:C, 1, FALSE)),"ошибка",0)</f>
        <v>ошибка</v>
      </c>
      <c r="AD912" s="55"/>
      <c r="AE912" s="53" t="e">
        <f>D912-E912-VLOOKUP(C912, Вчера_КовиВак!C:BG, 2, FALSE)</f>
        <v>#N/A</v>
      </c>
      <c r="AF912" s="53" t="e">
        <f>F912-G912-VLOOKUP(C912, Вчера_КовиВак!C:BG, 4, FALSE)</f>
        <v>#N/A</v>
      </c>
      <c r="AG912" s="53" t="e">
        <f>H912-I912-VLOOKUP(C912, Вчера_КовиВак!C:BG, 6, FALSE)</f>
        <v>#N/A</v>
      </c>
      <c r="AH912" s="53" t="e">
        <f>J912-K912-VLOOKUP(C912, Вчера_КовиВак!C:BG, 8, FALSE)</f>
        <v>#N/A</v>
      </c>
      <c r="AI912" s="53" t="e">
        <f>L912-M912-VLOOKUP(C912, Вчера_КовиВак!C:BG, 10, FALSE)</f>
        <v>#N/A</v>
      </c>
      <c r="AJ912" s="53" t="e">
        <f>N912-O912-VLOOKUP(C912, Вчера_КовиВак!C:BG, 12, FALSE)</f>
        <v>#N/A</v>
      </c>
      <c r="AK912" s="53" t="e">
        <f>P912-Q912-VLOOKUP(C912, Вчера_КовиВак!C:BG, 14, FALSE)</f>
        <v>#N/A</v>
      </c>
      <c r="AL912" s="53" t="e">
        <f>R912-S912-VLOOKUP(C912, Вчера_КовиВак!C:BG, 16, FALSE)</f>
        <v>#N/A</v>
      </c>
      <c r="AM912" s="53" t="e">
        <f>T912-U912-VLOOKUP(C912, Вчера_КовиВак!C:BG, 18, FALSE)</f>
        <v>#N/A</v>
      </c>
      <c r="AN912" s="53" t="e">
        <f>V912-W912-VLOOKUP(C912, Вчера_КовиВак!C:BG, 20, FALSE)</f>
        <v>#N/A</v>
      </c>
      <c r="AO912" s="53" t="e">
        <f>X912-Y912-VLOOKUP(C912, Вчера_КовиВак!C:BG, 22, FALSE)</f>
        <v>#N/A</v>
      </c>
      <c r="AP912" s="53" t="e">
        <f>VLOOKUP(C912, Вчера_КовиВак!C:BG, 24, FALSE)+E912*2-U912-W912-Y912-Z912</f>
        <v>#N/A</v>
      </c>
    </row>
    <row r="913" spans="1:42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IF(ISNA(VLOOKUP(C913,Вчера_КовиВак!C:C, 1, FALSE)),"ошибка",0)</f>
        <v>ошибка</v>
      </c>
      <c r="AD913" s="55"/>
      <c r="AE913" s="53" t="e">
        <f>D913-E913-VLOOKUP(C913, Вчера_КовиВак!C:BG, 2, FALSE)</f>
        <v>#N/A</v>
      </c>
      <c r="AF913" s="53" t="e">
        <f>F913-G913-VLOOKUP(C913, Вчера_КовиВак!C:BG, 4, FALSE)</f>
        <v>#N/A</v>
      </c>
      <c r="AG913" s="53" t="e">
        <f>H913-I913-VLOOKUP(C913, Вчера_КовиВак!C:BG, 6, FALSE)</f>
        <v>#N/A</v>
      </c>
      <c r="AH913" s="53" t="e">
        <f>J913-K913-VLOOKUP(C913, Вчера_КовиВак!C:BG, 8, FALSE)</f>
        <v>#N/A</v>
      </c>
      <c r="AI913" s="53" t="e">
        <f>L913-M913-VLOOKUP(C913, Вчера_КовиВак!C:BG, 10, FALSE)</f>
        <v>#N/A</v>
      </c>
      <c r="AJ913" s="53" t="e">
        <f>N913-O913-VLOOKUP(C913, Вчера_КовиВак!C:BG, 12, FALSE)</f>
        <v>#N/A</v>
      </c>
      <c r="AK913" s="53" t="e">
        <f>P913-Q913-VLOOKUP(C913, Вчера_КовиВак!C:BG, 14, FALSE)</f>
        <v>#N/A</v>
      </c>
      <c r="AL913" s="53" t="e">
        <f>R913-S913-VLOOKUP(C913, Вчера_КовиВак!C:BG, 16, FALSE)</f>
        <v>#N/A</v>
      </c>
      <c r="AM913" s="53" t="e">
        <f>T913-U913-VLOOKUP(C913, Вчера_КовиВак!C:BG, 18, FALSE)</f>
        <v>#N/A</v>
      </c>
      <c r="AN913" s="53" t="e">
        <f>V913-W913-VLOOKUP(C913, Вчера_КовиВак!C:BG, 20, FALSE)</f>
        <v>#N/A</v>
      </c>
      <c r="AO913" s="53" t="e">
        <f>X913-Y913-VLOOKUP(C913, Вчера_КовиВак!C:BG, 22, FALSE)</f>
        <v>#N/A</v>
      </c>
      <c r="AP913" s="53" t="e">
        <f>VLOOKUP(C913, Вчера_КовиВак!C:BG, 24, FALSE)+E913*2-U913-W913-Y913-Z913</f>
        <v>#N/A</v>
      </c>
    </row>
    <row r="914" spans="1:42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IF(ISNA(VLOOKUP(C914,Вчера_КовиВак!C:C, 1, FALSE)),"ошибка",0)</f>
        <v>ошибка</v>
      </c>
      <c r="AD914" s="55"/>
      <c r="AE914" s="53" t="e">
        <f>D914-E914-VLOOKUP(C914, Вчера_КовиВак!C:BG, 2, FALSE)</f>
        <v>#N/A</v>
      </c>
      <c r="AF914" s="53" t="e">
        <f>F914-G914-VLOOKUP(C914, Вчера_КовиВак!C:BG, 4, FALSE)</f>
        <v>#N/A</v>
      </c>
      <c r="AG914" s="53" t="e">
        <f>H914-I914-VLOOKUP(C914, Вчера_КовиВак!C:BG, 6, FALSE)</f>
        <v>#N/A</v>
      </c>
      <c r="AH914" s="53" t="e">
        <f>J914-K914-VLOOKUP(C914, Вчера_КовиВак!C:BG, 8, FALSE)</f>
        <v>#N/A</v>
      </c>
      <c r="AI914" s="53" t="e">
        <f>L914-M914-VLOOKUP(C914, Вчера_КовиВак!C:BG, 10, FALSE)</f>
        <v>#N/A</v>
      </c>
      <c r="AJ914" s="53" t="e">
        <f>N914-O914-VLOOKUP(C914, Вчера_КовиВак!C:BG, 12, FALSE)</f>
        <v>#N/A</v>
      </c>
      <c r="AK914" s="53" t="e">
        <f>P914-Q914-VLOOKUP(C914, Вчера_КовиВак!C:BG, 14, FALSE)</f>
        <v>#N/A</v>
      </c>
      <c r="AL914" s="53" t="e">
        <f>R914-S914-VLOOKUP(C914, Вчера_КовиВак!C:BG, 16, FALSE)</f>
        <v>#N/A</v>
      </c>
      <c r="AM914" s="53" t="e">
        <f>T914-U914-VLOOKUP(C914, Вчера_КовиВак!C:BG, 18, FALSE)</f>
        <v>#N/A</v>
      </c>
      <c r="AN914" s="53" t="e">
        <f>V914-W914-VLOOKUP(C914, Вчера_КовиВак!C:BG, 20, FALSE)</f>
        <v>#N/A</v>
      </c>
      <c r="AO914" s="53" t="e">
        <f>X914-Y914-VLOOKUP(C914, Вчера_КовиВак!C:BG, 22, FALSE)</f>
        <v>#N/A</v>
      </c>
      <c r="AP914" s="53" t="e">
        <f>VLOOKUP(C914, Вчера_КовиВак!C:BG, 24, FALSE)+E914*2-U914-W914-Y914-Z914</f>
        <v>#N/A</v>
      </c>
    </row>
    <row r="915" spans="1:42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IF(ISNA(VLOOKUP(C915,Вчера_КовиВак!C:C, 1, FALSE)),"ошибка",0)</f>
        <v>ошибка</v>
      </c>
      <c r="AD915" s="55"/>
      <c r="AE915" s="53" t="e">
        <f>D915-E915-VLOOKUP(C915, Вчера_КовиВак!C:BG, 2, FALSE)</f>
        <v>#N/A</v>
      </c>
      <c r="AF915" s="53" t="e">
        <f>F915-G915-VLOOKUP(C915, Вчера_КовиВак!C:BG, 4, FALSE)</f>
        <v>#N/A</v>
      </c>
      <c r="AG915" s="53" t="e">
        <f>H915-I915-VLOOKUP(C915, Вчера_КовиВак!C:BG, 6, FALSE)</f>
        <v>#N/A</v>
      </c>
      <c r="AH915" s="53" t="e">
        <f>J915-K915-VLOOKUP(C915, Вчера_КовиВак!C:BG, 8, FALSE)</f>
        <v>#N/A</v>
      </c>
      <c r="AI915" s="53" t="e">
        <f>L915-M915-VLOOKUP(C915, Вчера_КовиВак!C:BG, 10, FALSE)</f>
        <v>#N/A</v>
      </c>
      <c r="AJ915" s="53" t="e">
        <f>N915-O915-VLOOKUP(C915, Вчера_КовиВак!C:BG, 12, FALSE)</f>
        <v>#N/A</v>
      </c>
      <c r="AK915" s="53" t="e">
        <f>P915-Q915-VLOOKUP(C915, Вчера_КовиВак!C:BG, 14, FALSE)</f>
        <v>#N/A</v>
      </c>
      <c r="AL915" s="53" t="e">
        <f>R915-S915-VLOOKUP(C915, Вчера_КовиВак!C:BG, 16, FALSE)</f>
        <v>#N/A</v>
      </c>
      <c r="AM915" s="53" t="e">
        <f>T915-U915-VLOOKUP(C915, Вчера_КовиВак!C:BG, 18, FALSE)</f>
        <v>#N/A</v>
      </c>
      <c r="AN915" s="53" t="e">
        <f>V915-W915-VLOOKUP(C915, Вчера_КовиВак!C:BG, 20, FALSE)</f>
        <v>#N/A</v>
      </c>
      <c r="AO915" s="53" t="e">
        <f>X915-Y915-VLOOKUP(C915, Вчера_КовиВак!C:BG, 22, FALSE)</f>
        <v>#N/A</v>
      </c>
      <c r="AP915" s="53" t="e">
        <f>VLOOKUP(C915, Вчера_КовиВак!C:BG, 24, FALSE)+E915*2-U915-W915-Y915-Z915</f>
        <v>#N/A</v>
      </c>
    </row>
    <row r="916" spans="1:42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IF(ISNA(VLOOKUP(C916,Вчера_КовиВак!C:C, 1, FALSE)),"ошибка",0)</f>
        <v>ошибка</v>
      </c>
      <c r="AD916" s="55"/>
      <c r="AE916" s="53" t="e">
        <f>D916-E916-VLOOKUP(C916, Вчера_КовиВак!C:BG, 2, FALSE)</f>
        <v>#N/A</v>
      </c>
      <c r="AF916" s="53" t="e">
        <f>F916-G916-VLOOKUP(C916, Вчера_КовиВак!C:BG, 4, FALSE)</f>
        <v>#N/A</v>
      </c>
      <c r="AG916" s="53" t="e">
        <f>H916-I916-VLOOKUP(C916, Вчера_КовиВак!C:BG, 6, FALSE)</f>
        <v>#N/A</v>
      </c>
      <c r="AH916" s="53" t="e">
        <f>J916-K916-VLOOKUP(C916, Вчера_КовиВак!C:BG, 8, FALSE)</f>
        <v>#N/A</v>
      </c>
      <c r="AI916" s="53" t="e">
        <f>L916-M916-VLOOKUP(C916, Вчера_КовиВак!C:BG, 10, FALSE)</f>
        <v>#N/A</v>
      </c>
      <c r="AJ916" s="53" t="e">
        <f>N916-O916-VLOOKUP(C916, Вчера_КовиВак!C:BG, 12, FALSE)</f>
        <v>#N/A</v>
      </c>
      <c r="AK916" s="53" t="e">
        <f>P916-Q916-VLOOKUP(C916, Вчера_КовиВак!C:BG, 14, FALSE)</f>
        <v>#N/A</v>
      </c>
      <c r="AL916" s="53" t="e">
        <f>R916-S916-VLOOKUP(C916, Вчера_КовиВак!C:BG, 16, FALSE)</f>
        <v>#N/A</v>
      </c>
      <c r="AM916" s="53" t="e">
        <f>T916-U916-VLOOKUP(C916, Вчера_КовиВак!C:BG, 18, FALSE)</f>
        <v>#N/A</v>
      </c>
      <c r="AN916" s="53" t="e">
        <f>V916-W916-VLOOKUP(C916, Вчера_КовиВак!C:BG, 20, FALSE)</f>
        <v>#N/A</v>
      </c>
      <c r="AO916" s="53" t="e">
        <f>X916-Y916-VLOOKUP(C916, Вчера_КовиВак!C:BG, 22, FALSE)</f>
        <v>#N/A</v>
      </c>
      <c r="AP916" s="53" t="e">
        <f>VLOOKUP(C916, Вчера_КовиВак!C:BG, 24, FALSE)+E916*2-U916-W916-Y916-Z916</f>
        <v>#N/A</v>
      </c>
    </row>
    <row r="917" spans="1:42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IF(ISNA(VLOOKUP(C917,Вчера_КовиВак!C:C, 1, FALSE)),"ошибка",0)</f>
        <v>ошибка</v>
      </c>
      <c r="AD917" s="55"/>
      <c r="AE917" s="53" t="e">
        <f>D917-E917-VLOOKUP(C917, Вчера_КовиВак!C:BG, 2, FALSE)</f>
        <v>#N/A</v>
      </c>
      <c r="AF917" s="53" t="e">
        <f>F917-G917-VLOOKUP(C917, Вчера_КовиВак!C:BG, 4, FALSE)</f>
        <v>#N/A</v>
      </c>
      <c r="AG917" s="53" t="e">
        <f>H917-I917-VLOOKUP(C917, Вчера_КовиВак!C:BG, 6, FALSE)</f>
        <v>#N/A</v>
      </c>
      <c r="AH917" s="53" t="e">
        <f>J917-K917-VLOOKUP(C917, Вчера_КовиВак!C:BG, 8, FALSE)</f>
        <v>#N/A</v>
      </c>
      <c r="AI917" s="53" t="e">
        <f>L917-M917-VLOOKUP(C917, Вчера_КовиВак!C:BG, 10, FALSE)</f>
        <v>#N/A</v>
      </c>
      <c r="AJ917" s="53" t="e">
        <f>N917-O917-VLOOKUP(C917, Вчера_КовиВак!C:BG, 12, FALSE)</f>
        <v>#N/A</v>
      </c>
      <c r="AK917" s="53" t="e">
        <f>P917-Q917-VLOOKUP(C917, Вчера_КовиВак!C:BG, 14, FALSE)</f>
        <v>#N/A</v>
      </c>
      <c r="AL917" s="53" t="e">
        <f>R917-S917-VLOOKUP(C917, Вчера_КовиВак!C:BG, 16, FALSE)</f>
        <v>#N/A</v>
      </c>
      <c r="AM917" s="53" t="e">
        <f>T917-U917-VLOOKUP(C917, Вчера_КовиВак!C:BG, 18, FALSE)</f>
        <v>#N/A</v>
      </c>
      <c r="AN917" s="53" t="e">
        <f>V917-W917-VLOOKUP(C917, Вчера_КовиВак!C:BG, 20, FALSE)</f>
        <v>#N/A</v>
      </c>
      <c r="AO917" s="53" t="e">
        <f>X917-Y917-VLOOKUP(C917, Вчера_КовиВак!C:BG, 22, FALSE)</f>
        <v>#N/A</v>
      </c>
      <c r="AP917" s="53" t="e">
        <f>VLOOKUP(C917, Вчера_КовиВак!C:BG, 24, FALSE)+E917*2-U917-W917-Y917-Z917</f>
        <v>#N/A</v>
      </c>
    </row>
    <row r="918" spans="1:42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IF(ISNA(VLOOKUP(C918,Вчера_КовиВак!C:C, 1, FALSE)),"ошибка",0)</f>
        <v>ошибка</v>
      </c>
      <c r="AD918" s="55"/>
      <c r="AE918" s="53" t="e">
        <f>D918-E918-VLOOKUP(C918, Вчера_КовиВак!C:BG, 2, FALSE)</f>
        <v>#N/A</v>
      </c>
      <c r="AF918" s="53" t="e">
        <f>F918-G918-VLOOKUP(C918, Вчера_КовиВак!C:BG, 4, FALSE)</f>
        <v>#N/A</v>
      </c>
      <c r="AG918" s="53" t="e">
        <f>H918-I918-VLOOKUP(C918, Вчера_КовиВак!C:BG, 6, FALSE)</f>
        <v>#N/A</v>
      </c>
      <c r="AH918" s="53" t="e">
        <f>J918-K918-VLOOKUP(C918, Вчера_КовиВак!C:BG, 8, FALSE)</f>
        <v>#N/A</v>
      </c>
      <c r="AI918" s="53" t="e">
        <f>L918-M918-VLOOKUP(C918, Вчера_КовиВак!C:BG, 10, FALSE)</f>
        <v>#N/A</v>
      </c>
      <c r="AJ918" s="53" t="e">
        <f>N918-O918-VLOOKUP(C918, Вчера_КовиВак!C:BG, 12, FALSE)</f>
        <v>#N/A</v>
      </c>
      <c r="AK918" s="53" t="e">
        <f>P918-Q918-VLOOKUP(C918, Вчера_КовиВак!C:BG, 14, FALSE)</f>
        <v>#N/A</v>
      </c>
      <c r="AL918" s="53" t="e">
        <f>R918-S918-VLOOKUP(C918, Вчера_КовиВак!C:BG, 16, FALSE)</f>
        <v>#N/A</v>
      </c>
      <c r="AM918" s="53" t="e">
        <f>T918-U918-VLOOKUP(C918, Вчера_КовиВак!C:BG, 18, FALSE)</f>
        <v>#N/A</v>
      </c>
      <c r="AN918" s="53" t="e">
        <f>V918-W918-VLOOKUP(C918, Вчера_КовиВак!C:BG, 20, FALSE)</f>
        <v>#N/A</v>
      </c>
      <c r="AO918" s="53" t="e">
        <f>X918-Y918-VLOOKUP(C918, Вчера_КовиВак!C:BG, 22, FALSE)</f>
        <v>#N/A</v>
      </c>
      <c r="AP918" s="53" t="e">
        <f>VLOOKUP(C918, Вчера_КовиВак!C:BG, 24, FALSE)+E918*2-U918-W918-Y918-Z918</f>
        <v>#N/A</v>
      </c>
    </row>
    <row r="919" spans="1:42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IF(ISNA(VLOOKUP(C919,Вчера_КовиВак!C:C, 1, FALSE)),"ошибка",0)</f>
        <v>ошибка</v>
      </c>
      <c r="AD919" s="55"/>
      <c r="AE919" s="53" t="e">
        <f>D919-E919-VLOOKUP(C919, Вчера_КовиВак!C:BG, 2, FALSE)</f>
        <v>#N/A</v>
      </c>
      <c r="AF919" s="53" t="e">
        <f>F919-G919-VLOOKUP(C919, Вчера_КовиВак!C:BG, 4, FALSE)</f>
        <v>#N/A</v>
      </c>
      <c r="AG919" s="53" t="e">
        <f>H919-I919-VLOOKUP(C919, Вчера_КовиВак!C:BG, 6, FALSE)</f>
        <v>#N/A</v>
      </c>
      <c r="AH919" s="53" t="e">
        <f>J919-K919-VLOOKUP(C919, Вчера_КовиВак!C:BG, 8, FALSE)</f>
        <v>#N/A</v>
      </c>
      <c r="AI919" s="53" t="e">
        <f>L919-M919-VLOOKUP(C919, Вчера_КовиВак!C:BG, 10, FALSE)</f>
        <v>#N/A</v>
      </c>
      <c r="AJ919" s="53" t="e">
        <f>N919-O919-VLOOKUP(C919, Вчера_КовиВак!C:BG, 12, FALSE)</f>
        <v>#N/A</v>
      </c>
      <c r="AK919" s="53" t="e">
        <f>P919-Q919-VLOOKUP(C919, Вчера_КовиВак!C:BG, 14, FALSE)</f>
        <v>#N/A</v>
      </c>
      <c r="AL919" s="53" t="e">
        <f>R919-S919-VLOOKUP(C919, Вчера_КовиВак!C:BG, 16, FALSE)</f>
        <v>#N/A</v>
      </c>
      <c r="AM919" s="53" t="e">
        <f>T919-U919-VLOOKUP(C919, Вчера_КовиВак!C:BG, 18, FALSE)</f>
        <v>#N/A</v>
      </c>
      <c r="AN919" s="53" t="e">
        <f>V919-W919-VLOOKUP(C919, Вчера_КовиВак!C:BG, 20, FALSE)</f>
        <v>#N/A</v>
      </c>
      <c r="AO919" s="53" t="e">
        <f>X919-Y919-VLOOKUP(C919, Вчера_КовиВак!C:BG, 22, FALSE)</f>
        <v>#N/A</v>
      </c>
      <c r="AP919" s="53" t="e">
        <f>VLOOKUP(C919, Вчера_КовиВак!C:BG, 24, FALSE)+E919*2-U919-W919-Y919-Z919</f>
        <v>#N/A</v>
      </c>
    </row>
    <row r="920" spans="1:42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IF(ISNA(VLOOKUP(C920,Вчера_КовиВак!C:C, 1, FALSE)),"ошибка",0)</f>
        <v>ошибка</v>
      </c>
      <c r="AD920" s="55"/>
      <c r="AE920" s="53" t="e">
        <f>D920-E920-VLOOKUP(C920, Вчера_КовиВак!C:BG, 2, FALSE)</f>
        <v>#N/A</v>
      </c>
      <c r="AF920" s="53" t="e">
        <f>F920-G920-VLOOKUP(C920, Вчера_КовиВак!C:BG, 4, FALSE)</f>
        <v>#N/A</v>
      </c>
      <c r="AG920" s="53" t="e">
        <f>H920-I920-VLOOKUP(C920, Вчера_КовиВак!C:BG, 6, FALSE)</f>
        <v>#N/A</v>
      </c>
      <c r="AH920" s="53" t="e">
        <f>J920-K920-VLOOKUP(C920, Вчера_КовиВак!C:BG, 8, FALSE)</f>
        <v>#N/A</v>
      </c>
      <c r="AI920" s="53" t="e">
        <f>L920-M920-VLOOKUP(C920, Вчера_КовиВак!C:BG, 10, FALSE)</f>
        <v>#N/A</v>
      </c>
      <c r="AJ920" s="53" t="e">
        <f>N920-O920-VLOOKUP(C920, Вчера_КовиВак!C:BG, 12, FALSE)</f>
        <v>#N/A</v>
      </c>
      <c r="AK920" s="53" t="e">
        <f>P920-Q920-VLOOKUP(C920, Вчера_КовиВак!C:BG, 14, FALSE)</f>
        <v>#N/A</v>
      </c>
      <c r="AL920" s="53" t="e">
        <f>R920-S920-VLOOKUP(C920, Вчера_КовиВак!C:BG, 16, FALSE)</f>
        <v>#N/A</v>
      </c>
      <c r="AM920" s="53" t="e">
        <f>T920-U920-VLOOKUP(C920, Вчера_КовиВак!C:BG, 18, FALSE)</f>
        <v>#N/A</v>
      </c>
      <c r="AN920" s="53" t="e">
        <f>V920-W920-VLOOKUP(C920, Вчера_КовиВак!C:BG, 20, FALSE)</f>
        <v>#N/A</v>
      </c>
      <c r="AO920" s="53" t="e">
        <f>X920-Y920-VLOOKUP(C920, Вчера_КовиВак!C:BG, 22, FALSE)</f>
        <v>#N/A</v>
      </c>
      <c r="AP920" s="53" t="e">
        <f>VLOOKUP(C920, Вчера_КовиВак!C:BG, 24, FALSE)+E920*2-U920-W920-Y920-Z920</f>
        <v>#N/A</v>
      </c>
    </row>
    <row r="921" spans="1:42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IF(ISNA(VLOOKUP(C921,Вчера_КовиВак!C:C, 1, FALSE)),"ошибка",0)</f>
        <v>ошибка</v>
      </c>
      <c r="AD921" s="55"/>
      <c r="AE921" s="53" t="e">
        <f>D921-E921-VLOOKUP(C921, Вчера_КовиВак!C:BG, 2, FALSE)</f>
        <v>#N/A</v>
      </c>
      <c r="AF921" s="53" t="e">
        <f>F921-G921-VLOOKUP(C921, Вчера_КовиВак!C:BG, 4, FALSE)</f>
        <v>#N/A</v>
      </c>
      <c r="AG921" s="53" t="e">
        <f>H921-I921-VLOOKUP(C921, Вчера_КовиВак!C:BG, 6, FALSE)</f>
        <v>#N/A</v>
      </c>
      <c r="AH921" s="53" t="e">
        <f>J921-K921-VLOOKUP(C921, Вчера_КовиВак!C:BG, 8, FALSE)</f>
        <v>#N/A</v>
      </c>
      <c r="AI921" s="53" t="e">
        <f>L921-M921-VLOOKUP(C921, Вчера_КовиВак!C:BG, 10, FALSE)</f>
        <v>#N/A</v>
      </c>
      <c r="AJ921" s="53" t="e">
        <f>N921-O921-VLOOKUP(C921, Вчера_КовиВак!C:BG, 12, FALSE)</f>
        <v>#N/A</v>
      </c>
      <c r="AK921" s="53" t="e">
        <f>P921-Q921-VLOOKUP(C921, Вчера_КовиВак!C:BG, 14, FALSE)</f>
        <v>#N/A</v>
      </c>
      <c r="AL921" s="53" t="e">
        <f>R921-S921-VLOOKUP(C921, Вчера_КовиВак!C:BG, 16, FALSE)</f>
        <v>#N/A</v>
      </c>
      <c r="AM921" s="53" t="e">
        <f>T921-U921-VLOOKUP(C921, Вчера_КовиВак!C:BG, 18, FALSE)</f>
        <v>#N/A</v>
      </c>
      <c r="AN921" s="53" t="e">
        <f>V921-W921-VLOOKUP(C921, Вчера_КовиВак!C:BG, 20, FALSE)</f>
        <v>#N/A</v>
      </c>
      <c r="AO921" s="53" t="e">
        <f>X921-Y921-VLOOKUP(C921, Вчера_КовиВак!C:BG, 22, FALSE)</f>
        <v>#N/A</v>
      </c>
      <c r="AP921" s="53" t="e">
        <f>VLOOKUP(C921, Вчера_КовиВак!C:BG, 24, FALSE)+E921*2-U921-W921-Y921-Z921</f>
        <v>#N/A</v>
      </c>
    </row>
    <row r="922" spans="1:42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IF(ISNA(VLOOKUP(C922,Вчера_КовиВак!C:C, 1, FALSE)),"ошибка",0)</f>
        <v>ошибка</v>
      </c>
      <c r="AD922" s="55"/>
      <c r="AE922" s="53" t="e">
        <f>D922-E922-VLOOKUP(C922, Вчера_КовиВак!C:BG, 2, FALSE)</f>
        <v>#N/A</v>
      </c>
      <c r="AF922" s="53" t="e">
        <f>F922-G922-VLOOKUP(C922, Вчера_КовиВак!C:BG, 4, FALSE)</f>
        <v>#N/A</v>
      </c>
      <c r="AG922" s="53" t="e">
        <f>H922-I922-VLOOKUP(C922, Вчера_КовиВак!C:BG, 6, FALSE)</f>
        <v>#N/A</v>
      </c>
      <c r="AH922" s="53" t="e">
        <f>J922-K922-VLOOKUP(C922, Вчера_КовиВак!C:BG, 8, FALSE)</f>
        <v>#N/A</v>
      </c>
      <c r="AI922" s="53" t="e">
        <f>L922-M922-VLOOKUP(C922, Вчера_КовиВак!C:BG, 10, FALSE)</f>
        <v>#N/A</v>
      </c>
      <c r="AJ922" s="53" t="e">
        <f>N922-O922-VLOOKUP(C922, Вчера_КовиВак!C:BG, 12, FALSE)</f>
        <v>#N/A</v>
      </c>
      <c r="AK922" s="53" t="e">
        <f>P922-Q922-VLOOKUP(C922, Вчера_КовиВак!C:BG, 14, FALSE)</f>
        <v>#N/A</v>
      </c>
      <c r="AL922" s="53" t="e">
        <f>R922-S922-VLOOKUP(C922, Вчера_КовиВак!C:BG, 16, FALSE)</f>
        <v>#N/A</v>
      </c>
      <c r="AM922" s="53" t="e">
        <f>T922-U922-VLOOKUP(C922, Вчера_КовиВак!C:BG, 18, FALSE)</f>
        <v>#N/A</v>
      </c>
      <c r="AN922" s="53" t="e">
        <f>V922-W922-VLOOKUP(C922, Вчера_КовиВак!C:BG, 20, FALSE)</f>
        <v>#N/A</v>
      </c>
      <c r="AO922" s="53" t="e">
        <f>X922-Y922-VLOOKUP(C922, Вчера_КовиВак!C:BG, 22, FALSE)</f>
        <v>#N/A</v>
      </c>
      <c r="AP922" s="53" t="e">
        <f>VLOOKUP(C922, Вчера_КовиВак!C:BG, 24, FALSE)+E922*2-U922-W922-Y922-Z922</f>
        <v>#N/A</v>
      </c>
    </row>
    <row r="923" spans="1:42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IF(ISNA(VLOOKUP(C923,Вчера_КовиВак!C:C, 1, FALSE)),"ошибка",0)</f>
        <v>ошибка</v>
      </c>
      <c r="AD923" s="55"/>
      <c r="AE923" s="53" t="e">
        <f>D923-E923-VLOOKUP(C923, Вчера_КовиВак!C:BG, 2, FALSE)</f>
        <v>#N/A</v>
      </c>
      <c r="AF923" s="53" t="e">
        <f>F923-G923-VLOOKUP(C923, Вчера_КовиВак!C:BG, 4, FALSE)</f>
        <v>#N/A</v>
      </c>
      <c r="AG923" s="53" t="e">
        <f>H923-I923-VLOOKUP(C923, Вчера_КовиВак!C:BG, 6, FALSE)</f>
        <v>#N/A</v>
      </c>
      <c r="AH923" s="53" t="e">
        <f>J923-K923-VLOOKUP(C923, Вчера_КовиВак!C:BG, 8, FALSE)</f>
        <v>#N/A</v>
      </c>
      <c r="AI923" s="53" t="e">
        <f>L923-M923-VLOOKUP(C923, Вчера_КовиВак!C:BG, 10, FALSE)</f>
        <v>#N/A</v>
      </c>
      <c r="AJ923" s="53" t="e">
        <f>N923-O923-VLOOKUP(C923, Вчера_КовиВак!C:BG, 12, FALSE)</f>
        <v>#N/A</v>
      </c>
      <c r="AK923" s="53" t="e">
        <f>P923-Q923-VLOOKUP(C923, Вчера_КовиВак!C:BG, 14, FALSE)</f>
        <v>#N/A</v>
      </c>
      <c r="AL923" s="53" t="e">
        <f>R923-S923-VLOOKUP(C923, Вчера_КовиВак!C:BG, 16, FALSE)</f>
        <v>#N/A</v>
      </c>
      <c r="AM923" s="53" t="e">
        <f>T923-U923-VLOOKUP(C923, Вчера_КовиВак!C:BG, 18, FALSE)</f>
        <v>#N/A</v>
      </c>
      <c r="AN923" s="53" t="e">
        <f>V923-W923-VLOOKUP(C923, Вчера_КовиВак!C:BG, 20, FALSE)</f>
        <v>#N/A</v>
      </c>
      <c r="AO923" s="53" t="e">
        <f>X923-Y923-VLOOKUP(C923, Вчера_КовиВак!C:BG, 22, FALSE)</f>
        <v>#N/A</v>
      </c>
      <c r="AP923" s="53" t="e">
        <f>VLOOKUP(C923, Вчера_КовиВак!C:BG, 24, FALSE)+E923*2-U923-W923-Y923-Z923</f>
        <v>#N/A</v>
      </c>
    </row>
    <row r="924" spans="1:42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IF(ISNA(VLOOKUP(C924,Вчера_КовиВак!C:C, 1, FALSE)),"ошибка",0)</f>
        <v>ошибка</v>
      </c>
      <c r="AD924" s="55"/>
      <c r="AE924" s="53" t="e">
        <f>D924-E924-VLOOKUP(C924, Вчера_КовиВак!C:BG, 2, FALSE)</f>
        <v>#N/A</v>
      </c>
      <c r="AF924" s="53" t="e">
        <f>F924-G924-VLOOKUP(C924, Вчера_КовиВак!C:BG, 4, FALSE)</f>
        <v>#N/A</v>
      </c>
      <c r="AG924" s="53" t="e">
        <f>H924-I924-VLOOKUP(C924, Вчера_КовиВак!C:BG, 6, FALSE)</f>
        <v>#N/A</v>
      </c>
      <c r="AH924" s="53" t="e">
        <f>J924-K924-VLOOKUP(C924, Вчера_КовиВак!C:BG, 8, FALSE)</f>
        <v>#N/A</v>
      </c>
      <c r="AI924" s="53" t="e">
        <f>L924-M924-VLOOKUP(C924, Вчера_КовиВак!C:BG, 10, FALSE)</f>
        <v>#N/A</v>
      </c>
      <c r="AJ924" s="53" t="e">
        <f>N924-O924-VLOOKUP(C924, Вчера_КовиВак!C:BG, 12, FALSE)</f>
        <v>#N/A</v>
      </c>
      <c r="AK924" s="53" t="e">
        <f>P924-Q924-VLOOKUP(C924, Вчера_КовиВак!C:BG, 14, FALSE)</f>
        <v>#N/A</v>
      </c>
      <c r="AL924" s="53" t="e">
        <f>R924-S924-VLOOKUP(C924, Вчера_КовиВак!C:BG, 16, FALSE)</f>
        <v>#N/A</v>
      </c>
      <c r="AM924" s="53" t="e">
        <f>T924-U924-VLOOKUP(C924, Вчера_КовиВак!C:BG, 18, FALSE)</f>
        <v>#N/A</v>
      </c>
      <c r="AN924" s="53" t="e">
        <f>V924-W924-VLOOKUP(C924, Вчера_КовиВак!C:BG, 20, FALSE)</f>
        <v>#N/A</v>
      </c>
      <c r="AO924" s="53" t="e">
        <f>X924-Y924-VLOOKUP(C924, Вчера_КовиВак!C:BG, 22, FALSE)</f>
        <v>#N/A</v>
      </c>
      <c r="AP924" s="53" t="e">
        <f>VLOOKUP(C924, Вчера_КовиВак!C:BG, 24, FALSE)+E924*2-U924-W924-Y924-Z924</f>
        <v>#N/A</v>
      </c>
    </row>
    <row r="925" spans="1:42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IF(ISNA(VLOOKUP(C925,Вчера_КовиВак!C:C, 1, FALSE)),"ошибка",0)</f>
        <v>ошибка</v>
      </c>
      <c r="AD925" s="55"/>
      <c r="AE925" s="53" t="e">
        <f>D925-E925-VLOOKUP(C925, Вчера_КовиВак!C:BG, 2, FALSE)</f>
        <v>#N/A</v>
      </c>
      <c r="AF925" s="53" t="e">
        <f>F925-G925-VLOOKUP(C925, Вчера_КовиВак!C:BG, 4, FALSE)</f>
        <v>#N/A</v>
      </c>
      <c r="AG925" s="53" t="e">
        <f>H925-I925-VLOOKUP(C925, Вчера_КовиВак!C:BG, 6, FALSE)</f>
        <v>#N/A</v>
      </c>
      <c r="AH925" s="53" t="e">
        <f>J925-K925-VLOOKUP(C925, Вчера_КовиВак!C:BG, 8, FALSE)</f>
        <v>#N/A</v>
      </c>
      <c r="AI925" s="53" t="e">
        <f>L925-M925-VLOOKUP(C925, Вчера_КовиВак!C:BG, 10, FALSE)</f>
        <v>#N/A</v>
      </c>
      <c r="AJ925" s="53" t="e">
        <f>N925-O925-VLOOKUP(C925, Вчера_КовиВак!C:BG, 12, FALSE)</f>
        <v>#N/A</v>
      </c>
      <c r="AK925" s="53" t="e">
        <f>P925-Q925-VLOOKUP(C925, Вчера_КовиВак!C:BG, 14, FALSE)</f>
        <v>#N/A</v>
      </c>
      <c r="AL925" s="53" t="e">
        <f>R925-S925-VLOOKUP(C925, Вчера_КовиВак!C:BG, 16, FALSE)</f>
        <v>#N/A</v>
      </c>
      <c r="AM925" s="53" t="e">
        <f>T925-U925-VLOOKUP(C925, Вчера_КовиВак!C:BG, 18, FALSE)</f>
        <v>#N/A</v>
      </c>
      <c r="AN925" s="53" t="e">
        <f>V925-W925-VLOOKUP(C925, Вчера_КовиВак!C:BG, 20, FALSE)</f>
        <v>#N/A</v>
      </c>
      <c r="AO925" s="53" t="e">
        <f>X925-Y925-VLOOKUP(C925, Вчера_КовиВак!C:BG, 22, FALSE)</f>
        <v>#N/A</v>
      </c>
      <c r="AP925" s="53" t="e">
        <f>VLOOKUP(C925, Вчера_КовиВак!C:BG, 24, FALSE)+E925*2-U925-W925-Y925-Z925</f>
        <v>#N/A</v>
      </c>
    </row>
    <row r="926" spans="1:42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IF(ISNA(VLOOKUP(C926,Вчера_КовиВак!C:C, 1, FALSE)),"ошибка",0)</f>
        <v>ошибка</v>
      </c>
      <c r="AD926" s="55"/>
      <c r="AE926" s="53" t="e">
        <f>D926-E926-VLOOKUP(C926, Вчера_КовиВак!C:BG, 2, FALSE)</f>
        <v>#N/A</v>
      </c>
      <c r="AF926" s="53" t="e">
        <f>F926-G926-VLOOKUP(C926, Вчера_КовиВак!C:BG, 4, FALSE)</f>
        <v>#N/A</v>
      </c>
      <c r="AG926" s="53" t="e">
        <f>H926-I926-VLOOKUP(C926, Вчера_КовиВак!C:BG, 6, FALSE)</f>
        <v>#N/A</v>
      </c>
      <c r="AH926" s="53" t="e">
        <f>J926-K926-VLOOKUP(C926, Вчера_КовиВак!C:BG, 8, FALSE)</f>
        <v>#N/A</v>
      </c>
      <c r="AI926" s="53" t="e">
        <f>L926-M926-VLOOKUP(C926, Вчера_КовиВак!C:BG, 10, FALSE)</f>
        <v>#N/A</v>
      </c>
      <c r="AJ926" s="53" t="e">
        <f>N926-O926-VLOOKUP(C926, Вчера_КовиВак!C:BG, 12, FALSE)</f>
        <v>#N/A</v>
      </c>
      <c r="AK926" s="53" t="e">
        <f>P926-Q926-VLOOKUP(C926, Вчера_КовиВак!C:BG, 14, FALSE)</f>
        <v>#N/A</v>
      </c>
      <c r="AL926" s="53" t="e">
        <f>R926-S926-VLOOKUP(C926, Вчера_КовиВак!C:BG, 16, FALSE)</f>
        <v>#N/A</v>
      </c>
      <c r="AM926" s="53" t="e">
        <f>T926-U926-VLOOKUP(C926, Вчера_КовиВак!C:BG, 18, FALSE)</f>
        <v>#N/A</v>
      </c>
      <c r="AN926" s="53" t="e">
        <f>V926-W926-VLOOKUP(C926, Вчера_КовиВак!C:BG, 20, FALSE)</f>
        <v>#N/A</v>
      </c>
      <c r="AO926" s="53" t="e">
        <f>X926-Y926-VLOOKUP(C926, Вчера_КовиВак!C:BG, 22, FALSE)</f>
        <v>#N/A</v>
      </c>
      <c r="AP926" s="53" t="e">
        <f>VLOOKUP(C926, Вчера_КовиВак!C:BG, 24, FALSE)+E926*2-U926-W926-Y926-Z926</f>
        <v>#N/A</v>
      </c>
    </row>
    <row r="927" spans="1:42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IF(ISNA(VLOOKUP(C927,Вчера_КовиВак!C:C, 1, FALSE)),"ошибка",0)</f>
        <v>ошибка</v>
      </c>
      <c r="AD927" s="55"/>
      <c r="AE927" s="53" t="e">
        <f>D927-E927-VLOOKUP(C927, Вчера_КовиВак!C:BG, 2, FALSE)</f>
        <v>#N/A</v>
      </c>
      <c r="AF927" s="53" t="e">
        <f>F927-G927-VLOOKUP(C927, Вчера_КовиВак!C:BG, 4, FALSE)</f>
        <v>#N/A</v>
      </c>
      <c r="AG927" s="53" t="e">
        <f>H927-I927-VLOOKUP(C927, Вчера_КовиВак!C:BG, 6, FALSE)</f>
        <v>#N/A</v>
      </c>
      <c r="AH927" s="53" t="e">
        <f>J927-K927-VLOOKUP(C927, Вчера_КовиВак!C:BG, 8, FALSE)</f>
        <v>#N/A</v>
      </c>
      <c r="AI927" s="53" t="e">
        <f>L927-M927-VLOOKUP(C927, Вчера_КовиВак!C:BG, 10, FALSE)</f>
        <v>#N/A</v>
      </c>
      <c r="AJ927" s="53" t="e">
        <f>N927-O927-VLOOKUP(C927, Вчера_КовиВак!C:BG, 12, FALSE)</f>
        <v>#N/A</v>
      </c>
      <c r="AK927" s="53" t="e">
        <f>P927-Q927-VLOOKUP(C927, Вчера_КовиВак!C:BG, 14, FALSE)</f>
        <v>#N/A</v>
      </c>
      <c r="AL927" s="53" t="e">
        <f>R927-S927-VLOOKUP(C927, Вчера_КовиВак!C:BG, 16, FALSE)</f>
        <v>#N/A</v>
      </c>
      <c r="AM927" s="53" t="e">
        <f>T927-U927-VLOOKUP(C927, Вчера_КовиВак!C:BG, 18, FALSE)</f>
        <v>#N/A</v>
      </c>
      <c r="AN927" s="53" t="e">
        <f>V927-W927-VLOOKUP(C927, Вчера_КовиВак!C:BG, 20, FALSE)</f>
        <v>#N/A</v>
      </c>
      <c r="AO927" s="53" t="e">
        <f>X927-Y927-VLOOKUP(C927, Вчера_КовиВак!C:BG, 22, FALSE)</f>
        <v>#N/A</v>
      </c>
      <c r="AP927" s="53" t="e">
        <f>VLOOKUP(C927, Вчера_КовиВак!C:BG, 24, FALSE)+E927*2-U927-W927-Y927-Z927</f>
        <v>#N/A</v>
      </c>
    </row>
    <row r="928" spans="1:42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IF(ISNA(VLOOKUP(C928,Вчера_КовиВак!C:C, 1, FALSE)),"ошибка",0)</f>
        <v>ошибка</v>
      </c>
      <c r="AD928" s="55"/>
      <c r="AE928" s="53" t="e">
        <f>D928-E928-VLOOKUP(C928, Вчера_КовиВак!C:BG, 2, FALSE)</f>
        <v>#N/A</v>
      </c>
      <c r="AF928" s="53" t="e">
        <f>F928-G928-VLOOKUP(C928, Вчера_КовиВак!C:BG, 4, FALSE)</f>
        <v>#N/A</v>
      </c>
      <c r="AG928" s="53" t="e">
        <f>H928-I928-VLOOKUP(C928, Вчера_КовиВак!C:BG, 6, FALSE)</f>
        <v>#N/A</v>
      </c>
      <c r="AH928" s="53" t="e">
        <f>J928-K928-VLOOKUP(C928, Вчера_КовиВак!C:BG, 8, FALSE)</f>
        <v>#N/A</v>
      </c>
      <c r="AI928" s="53" t="e">
        <f>L928-M928-VLOOKUP(C928, Вчера_КовиВак!C:BG, 10, FALSE)</f>
        <v>#N/A</v>
      </c>
      <c r="AJ928" s="53" t="e">
        <f>N928-O928-VLOOKUP(C928, Вчера_КовиВак!C:BG, 12, FALSE)</f>
        <v>#N/A</v>
      </c>
      <c r="AK928" s="53" t="e">
        <f>P928-Q928-VLOOKUP(C928, Вчера_КовиВак!C:BG, 14, FALSE)</f>
        <v>#N/A</v>
      </c>
      <c r="AL928" s="53" t="e">
        <f>R928-S928-VLOOKUP(C928, Вчера_КовиВак!C:BG, 16, FALSE)</f>
        <v>#N/A</v>
      </c>
      <c r="AM928" s="53" t="e">
        <f>T928-U928-VLOOKUP(C928, Вчера_КовиВак!C:BG, 18, FALSE)</f>
        <v>#N/A</v>
      </c>
      <c r="AN928" s="53" t="e">
        <f>V928-W928-VLOOKUP(C928, Вчера_КовиВак!C:BG, 20, FALSE)</f>
        <v>#N/A</v>
      </c>
      <c r="AO928" s="53" t="e">
        <f>X928-Y928-VLOOKUP(C928, Вчера_КовиВак!C:BG, 22, FALSE)</f>
        <v>#N/A</v>
      </c>
      <c r="AP928" s="53" t="e">
        <f>VLOOKUP(C928, Вчера_КовиВак!C:BG, 24, FALSE)+E928*2-U928-W928-Y928-Z928</f>
        <v>#N/A</v>
      </c>
    </row>
    <row r="929" spans="1:42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IF(ISNA(VLOOKUP(C929,Вчера_КовиВак!C:C, 1, FALSE)),"ошибка",0)</f>
        <v>ошибка</v>
      </c>
      <c r="AD929" s="55"/>
      <c r="AE929" s="53" t="e">
        <f>D929-E929-VLOOKUP(C929, Вчера_КовиВак!C:BG, 2, FALSE)</f>
        <v>#N/A</v>
      </c>
      <c r="AF929" s="53" t="e">
        <f>F929-G929-VLOOKUP(C929, Вчера_КовиВак!C:BG, 4, FALSE)</f>
        <v>#N/A</v>
      </c>
      <c r="AG929" s="53" t="e">
        <f>H929-I929-VLOOKUP(C929, Вчера_КовиВак!C:BG, 6, FALSE)</f>
        <v>#N/A</v>
      </c>
      <c r="AH929" s="53" t="e">
        <f>J929-K929-VLOOKUP(C929, Вчера_КовиВак!C:BG, 8, FALSE)</f>
        <v>#N/A</v>
      </c>
      <c r="AI929" s="53" t="e">
        <f>L929-M929-VLOOKUP(C929, Вчера_КовиВак!C:BG, 10, FALSE)</f>
        <v>#N/A</v>
      </c>
      <c r="AJ929" s="53" t="e">
        <f>N929-O929-VLOOKUP(C929, Вчера_КовиВак!C:BG, 12, FALSE)</f>
        <v>#N/A</v>
      </c>
      <c r="AK929" s="53" t="e">
        <f>P929-Q929-VLOOKUP(C929, Вчера_КовиВак!C:BG, 14, FALSE)</f>
        <v>#N/A</v>
      </c>
      <c r="AL929" s="53" t="e">
        <f>R929-S929-VLOOKUP(C929, Вчера_КовиВак!C:BG, 16, FALSE)</f>
        <v>#N/A</v>
      </c>
      <c r="AM929" s="53" t="e">
        <f>T929-U929-VLOOKUP(C929, Вчера_КовиВак!C:BG, 18, FALSE)</f>
        <v>#N/A</v>
      </c>
      <c r="AN929" s="53" t="e">
        <f>V929-W929-VLOOKUP(C929, Вчера_КовиВак!C:BG, 20, FALSE)</f>
        <v>#N/A</v>
      </c>
      <c r="AO929" s="53" t="e">
        <f>X929-Y929-VLOOKUP(C929, Вчера_КовиВак!C:BG, 22, FALSE)</f>
        <v>#N/A</v>
      </c>
      <c r="AP929" s="53" t="e">
        <f>VLOOKUP(C929, Вчера_КовиВак!C:BG, 24, FALSE)+E929*2-U929-W929-Y929-Z929</f>
        <v>#N/A</v>
      </c>
    </row>
    <row r="930" spans="1:42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IF(ISNA(VLOOKUP(C930,Вчера_КовиВак!C:C, 1, FALSE)),"ошибка",0)</f>
        <v>ошибка</v>
      </c>
      <c r="AD930" s="55"/>
      <c r="AE930" s="53" t="e">
        <f>D930-E930-VLOOKUP(C930, Вчера_КовиВак!C:BG, 2, FALSE)</f>
        <v>#N/A</v>
      </c>
      <c r="AF930" s="53" t="e">
        <f>F930-G930-VLOOKUP(C930, Вчера_КовиВак!C:BG, 4, FALSE)</f>
        <v>#N/A</v>
      </c>
      <c r="AG930" s="53" t="e">
        <f>H930-I930-VLOOKUP(C930, Вчера_КовиВак!C:BG, 6, FALSE)</f>
        <v>#N/A</v>
      </c>
      <c r="AH930" s="53" t="e">
        <f>J930-K930-VLOOKUP(C930, Вчера_КовиВак!C:BG, 8, FALSE)</f>
        <v>#N/A</v>
      </c>
      <c r="AI930" s="53" t="e">
        <f>L930-M930-VLOOKUP(C930, Вчера_КовиВак!C:BG, 10, FALSE)</f>
        <v>#N/A</v>
      </c>
      <c r="AJ930" s="53" t="e">
        <f>N930-O930-VLOOKUP(C930, Вчера_КовиВак!C:BG, 12, FALSE)</f>
        <v>#N/A</v>
      </c>
      <c r="AK930" s="53" t="e">
        <f>P930-Q930-VLOOKUP(C930, Вчера_КовиВак!C:BG, 14, FALSE)</f>
        <v>#N/A</v>
      </c>
      <c r="AL930" s="53" t="e">
        <f>R930-S930-VLOOKUP(C930, Вчера_КовиВак!C:BG, 16, FALSE)</f>
        <v>#N/A</v>
      </c>
      <c r="AM930" s="53" t="e">
        <f>T930-U930-VLOOKUP(C930, Вчера_КовиВак!C:BG, 18, FALSE)</f>
        <v>#N/A</v>
      </c>
      <c r="AN930" s="53" t="e">
        <f>V930-W930-VLOOKUP(C930, Вчера_КовиВак!C:BG, 20, FALSE)</f>
        <v>#N/A</v>
      </c>
      <c r="AO930" s="53" t="e">
        <f>X930-Y930-VLOOKUP(C930, Вчера_КовиВак!C:BG, 22, FALSE)</f>
        <v>#N/A</v>
      </c>
      <c r="AP930" s="53" t="e">
        <f>VLOOKUP(C930, Вчера_КовиВак!C:BG, 24, FALSE)+E930*2-U930-W930-Y930-Z930</f>
        <v>#N/A</v>
      </c>
    </row>
    <row r="931" spans="1:42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IF(ISNA(VLOOKUP(C931,Вчера_КовиВак!C:C, 1, FALSE)),"ошибка",0)</f>
        <v>ошибка</v>
      </c>
      <c r="AD931" s="55"/>
      <c r="AE931" s="53" t="e">
        <f>D931-E931-VLOOKUP(C931, Вчера_КовиВак!C:BG, 2, FALSE)</f>
        <v>#N/A</v>
      </c>
      <c r="AF931" s="53" t="e">
        <f>F931-G931-VLOOKUP(C931, Вчера_КовиВак!C:BG, 4, FALSE)</f>
        <v>#N/A</v>
      </c>
      <c r="AG931" s="53" t="e">
        <f>H931-I931-VLOOKUP(C931, Вчера_КовиВак!C:BG, 6, FALSE)</f>
        <v>#N/A</v>
      </c>
      <c r="AH931" s="53" t="e">
        <f>J931-K931-VLOOKUP(C931, Вчера_КовиВак!C:BG, 8, FALSE)</f>
        <v>#N/A</v>
      </c>
      <c r="AI931" s="53" t="e">
        <f>L931-M931-VLOOKUP(C931, Вчера_КовиВак!C:BG, 10, FALSE)</f>
        <v>#N/A</v>
      </c>
      <c r="AJ931" s="53" t="e">
        <f>N931-O931-VLOOKUP(C931, Вчера_КовиВак!C:BG, 12, FALSE)</f>
        <v>#N/A</v>
      </c>
      <c r="AK931" s="53" t="e">
        <f>P931-Q931-VLOOKUP(C931, Вчера_КовиВак!C:BG, 14, FALSE)</f>
        <v>#N/A</v>
      </c>
      <c r="AL931" s="53" t="e">
        <f>R931-S931-VLOOKUP(C931, Вчера_КовиВак!C:BG, 16, FALSE)</f>
        <v>#N/A</v>
      </c>
      <c r="AM931" s="53" t="e">
        <f>T931-U931-VLOOKUP(C931, Вчера_КовиВак!C:BG, 18, FALSE)</f>
        <v>#N/A</v>
      </c>
      <c r="AN931" s="53" t="e">
        <f>V931-W931-VLOOKUP(C931, Вчера_КовиВак!C:BG, 20, FALSE)</f>
        <v>#N/A</v>
      </c>
      <c r="AO931" s="53" t="e">
        <f>X931-Y931-VLOOKUP(C931, Вчера_КовиВак!C:BG, 22, FALSE)</f>
        <v>#N/A</v>
      </c>
      <c r="AP931" s="53" t="e">
        <f>VLOOKUP(C931, Вчера_КовиВак!C:BG, 24, FALSE)+E931*2-U931-W931-Y931-Z931</f>
        <v>#N/A</v>
      </c>
    </row>
    <row r="932" spans="1:42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IF(ISNA(VLOOKUP(C932,Вчера_КовиВак!C:C, 1, FALSE)),"ошибка",0)</f>
        <v>ошибка</v>
      </c>
      <c r="AD932" s="55"/>
      <c r="AE932" s="53" t="e">
        <f>D932-E932-VLOOKUP(C932, Вчера_КовиВак!C:BG, 2, FALSE)</f>
        <v>#N/A</v>
      </c>
      <c r="AF932" s="53" t="e">
        <f>F932-G932-VLOOKUP(C932, Вчера_КовиВак!C:BG, 4, FALSE)</f>
        <v>#N/A</v>
      </c>
      <c r="AG932" s="53" t="e">
        <f>H932-I932-VLOOKUP(C932, Вчера_КовиВак!C:BG, 6, FALSE)</f>
        <v>#N/A</v>
      </c>
      <c r="AH932" s="53" t="e">
        <f>J932-K932-VLOOKUP(C932, Вчера_КовиВак!C:BG, 8, FALSE)</f>
        <v>#N/A</v>
      </c>
      <c r="AI932" s="53" t="e">
        <f>L932-M932-VLOOKUP(C932, Вчера_КовиВак!C:BG, 10, FALSE)</f>
        <v>#N/A</v>
      </c>
      <c r="AJ932" s="53" t="e">
        <f>N932-O932-VLOOKUP(C932, Вчера_КовиВак!C:BG, 12, FALSE)</f>
        <v>#N/A</v>
      </c>
      <c r="AK932" s="53" t="e">
        <f>P932-Q932-VLOOKUP(C932, Вчера_КовиВак!C:BG, 14, FALSE)</f>
        <v>#N/A</v>
      </c>
      <c r="AL932" s="53" t="e">
        <f>R932-S932-VLOOKUP(C932, Вчера_КовиВак!C:BG, 16, FALSE)</f>
        <v>#N/A</v>
      </c>
      <c r="AM932" s="53" t="e">
        <f>T932-U932-VLOOKUP(C932, Вчера_КовиВак!C:BG, 18, FALSE)</f>
        <v>#N/A</v>
      </c>
      <c r="AN932" s="53" t="e">
        <f>V932-W932-VLOOKUP(C932, Вчера_КовиВак!C:BG, 20, FALSE)</f>
        <v>#N/A</v>
      </c>
      <c r="AO932" s="53" t="e">
        <f>X932-Y932-VLOOKUP(C932, Вчера_КовиВак!C:BG, 22, FALSE)</f>
        <v>#N/A</v>
      </c>
      <c r="AP932" s="53" t="e">
        <f>VLOOKUP(C932, Вчера_КовиВак!C:BG, 24, FALSE)+E932*2-U932-W932-Y932-Z932</f>
        <v>#N/A</v>
      </c>
    </row>
    <row r="933" spans="1:42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IF(ISNA(VLOOKUP(C933,Вчера_КовиВак!C:C, 1, FALSE)),"ошибка",0)</f>
        <v>ошибка</v>
      </c>
      <c r="AD933" s="55"/>
      <c r="AE933" s="53" t="e">
        <f>D933-E933-VLOOKUP(C933, Вчера_КовиВак!C:BG, 2, FALSE)</f>
        <v>#N/A</v>
      </c>
      <c r="AF933" s="53" t="e">
        <f>F933-G933-VLOOKUP(C933, Вчера_КовиВак!C:BG, 4, FALSE)</f>
        <v>#N/A</v>
      </c>
      <c r="AG933" s="53" t="e">
        <f>H933-I933-VLOOKUP(C933, Вчера_КовиВак!C:BG, 6, FALSE)</f>
        <v>#N/A</v>
      </c>
      <c r="AH933" s="53" t="e">
        <f>J933-K933-VLOOKUP(C933, Вчера_КовиВак!C:BG, 8, FALSE)</f>
        <v>#N/A</v>
      </c>
      <c r="AI933" s="53" t="e">
        <f>L933-M933-VLOOKUP(C933, Вчера_КовиВак!C:BG, 10, FALSE)</f>
        <v>#N/A</v>
      </c>
      <c r="AJ933" s="53" t="e">
        <f>N933-O933-VLOOKUP(C933, Вчера_КовиВак!C:BG, 12, FALSE)</f>
        <v>#N/A</v>
      </c>
      <c r="AK933" s="53" t="e">
        <f>P933-Q933-VLOOKUP(C933, Вчера_КовиВак!C:BG, 14, FALSE)</f>
        <v>#N/A</v>
      </c>
      <c r="AL933" s="53" t="e">
        <f>R933-S933-VLOOKUP(C933, Вчера_КовиВак!C:BG, 16, FALSE)</f>
        <v>#N/A</v>
      </c>
      <c r="AM933" s="53" t="e">
        <f>T933-U933-VLOOKUP(C933, Вчера_КовиВак!C:BG, 18, FALSE)</f>
        <v>#N/A</v>
      </c>
      <c r="AN933" s="53" t="e">
        <f>V933-W933-VLOOKUP(C933, Вчера_КовиВак!C:BG, 20, FALSE)</f>
        <v>#N/A</v>
      </c>
      <c r="AO933" s="53" t="e">
        <f>X933-Y933-VLOOKUP(C933, Вчера_КовиВак!C:BG, 22, FALSE)</f>
        <v>#N/A</v>
      </c>
      <c r="AP933" s="53" t="e">
        <f>VLOOKUP(C933, Вчера_КовиВак!C:BG, 24, FALSE)+E933*2-U933-W933-Y933-Z933</f>
        <v>#N/A</v>
      </c>
    </row>
    <row r="934" spans="1:42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IF(ISNA(VLOOKUP(C934,Вчера_КовиВак!C:C, 1, FALSE)),"ошибка",0)</f>
        <v>ошибка</v>
      </c>
      <c r="AD934" s="55"/>
      <c r="AE934" s="53" t="e">
        <f>D934-E934-VLOOKUP(C934, Вчера_КовиВак!C:BG, 2, FALSE)</f>
        <v>#N/A</v>
      </c>
      <c r="AF934" s="53" t="e">
        <f>F934-G934-VLOOKUP(C934, Вчера_КовиВак!C:BG, 4, FALSE)</f>
        <v>#N/A</v>
      </c>
      <c r="AG934" s="53" t="e">
        <f>H934-I934-VLOOKUP(C934, Вчера_КовиВак!C:BG, 6, FALSE)</f>
        <v>#N/A</v>
      </c>
      <c r="AH934" s="53" t="e">
        <f>J934-K934-VLOOKUP(C934, Вчера_КовиВак!C:BG, 8, FALSE)</f>
        <v>#N/A</v>
      </c>
      <c r="AI934" s="53" t="e">
        <f>L934-M934-VLOOKUP(C934, Вчера_КовиВак!C:BG, 10, FALSE)</f>
        <v>#N/A</v>
      </c>
      <c r="AJ934" s="53" t="e">
        <f>N934-O934-VLOOKUP(C934, Вчера_КовиВак!C:BG, 12, FALSE)</f>
        <v>#N/A</v>
      </c>
      <c r="AK934" s="53" t="e">
        <f>P934-Q934-VLOOKUP(C934, Вчера_КовиВак!C:BG, 14, FALSE)</f>
        <v>#N/A</v>
      </c>
      <c r="AL934" s="53" t="e">
        <f>R934-S934-VLOOKUP(C934, Вчера_КовиВак!C:BG, 16, FALSE)</f>
        <v>#N/A</v>
      </c>
      <c r="AM934" s="53" t="e">
        <f>T934-U934-VLOOKUP(C934, Вчера_КовиВак!C:BG, 18, FALSE)</f>
        <v>#N/A</v>
      </c>
      <c r="AN934" s="53" t="e">
        <f>V934-W934-VLOOKUP(C934, Вчера_КовиВак!C:BG, 20, FALSE)</f>
        <v>#N/A</v>
      </c>
      <c r="AO934" s="53" t="e">
        <f>X934-Y934-VLOOKUP(C934, Вчера_КовиВак!C:BG, 22, FALSE)</f>
        <v>#N/A</v>
      </c>
      <c r="AP934" s="53" t="e">
        <f>VLOOKUP(C934, Вчера_КовиВак!C:BG, 24, FALSE)+E934*2-U934-W934-Y934-Z934</f>
        <v>#N/A</v>
      </c>
    </row>
    <row r="935" spans="1:42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IF(ISNA(VLOOKUP(C935,Вчера_КовиВак!C:C, 1, FALSE)),"ошибка",0)</f>
        <v>ошибка</v>
      </c>
      <c r="AD935" s="55"/>
      <c r="AE935" s="53" t="e">
        <f>D935-E935-VLOOKUP(C935, Вчера_КовиВак!C:BG, 2, FALSE)</f>
        <v>#N/A</v>
      </c>
      <c r="AF935" s="53" t="e">
        <f>F935-G935-VLOOKUP(C935, Вчера_КовиВак!C:BG, 4, FALSE)</f>
        <v>#N/A</v>
      </c>
      <c r="AG935" s="53" t="e">
        <f>H935-I935-VLOOKUP(C935, Вчера_КовиВак!C:BG, 6, FALSE)</f>
        <v>#N/A</v>
      </c>
      <c r="AH935" s="53" t="e">
        <f>J935-K935-VLOOKUP(C935, Вчера_КовиВак!C:BG, 8, FALSE)</f>
        <v>#N/A</v>
      </c>
      <c r="AI935" s="53" t="e">
        <f>L935-M935-VLOOKUP(C935, Вчера_КовиВак!C:BG, 10, FALSE)</f>
        <v>#N/A</v>
      </c>
      <c r="AJ935" s="53" t="e">
        <f>N935-O935-VLOOKUP(C935, Вчера_КовиВак!C:BG, 12, FALSE)</f>
        <v>#N/A</v>
      </c>
      <c r="AK935" s="53" t="e">
        <f>P935-Q935-VLOOKUP(C935, Вчера_КовиВак!C:BG, 14, FALSE)</f>
        <v>#N/A</v>
      </c>
      <c r="AL935" s="53" t="e">
        <f>R935-S935-VLOOKUP(C935, Вчера_КовиВак!C:BG, 16, FALSE)</f>
        <v>#N/A</v>
      </c>
      <c r="AM935" s="53" t="e">
        <f>T935-U935-VLOOKUP(C935, Вчера_КовиВак!C:BG, 18, FALSE)</f>
        <v>#N/A</v>
      </c>
      <c r="AN935" s="53" t="e">
        <f>V935-W935-VLOOKUP(C935, Вчера_КовиВак!C:BG, 20, FALSE)</f>
        <v>#N/A</v>
      </c>
      <c r="AO935" s="53" t="e">
        <f>X935-Y935-VLOOKUP(C935, Вчера_КовиВак!C:BG, 22, FALSE)</f>
        <v>#N/A</v>
      </c>
      <c r="AP935" s="53" t="e">
        <f>VLOOKUP(C935, Вчера_КовиВак!C:BG, 24, FALSE)+E935*2-U935-W935-Y935-Z935</f>
        <v>#N/A</v>
      </c>
    </row>
    <row r="936" spans="1:42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IF(ISNA(VLOOKUP(C936,Вчера_КовиВак!C:C, 1, FALSE)),"ошибка",0)</f>
        <v>ошибка</v>
      </c>
      <c r="AD936" s="55"/>
      <c r="AE936" s="53" t="e">
        <f>D936-E936-VLOOKUP(C936, Вчера_КовиВак!C:BG, 2, FALSE)</f>
        <v>#N/A</v>
      </c>
      <c r="AF936" s="53" t="e">
        <f>F936-G936-VLOOKUP(C936, Вчера_КовиВак!C:BG, 4, FALSE)</f>
        <v>#N/A</v>
      </c>
      <c r="AG936" s="53" t="e">
        <f>H936-I936-VLOOKUP(C936, Вчера_КовиВак!C:BG, 6, FALSE)</f>
        <v>#N/A</v>
      </c>
      <c r="AH936" s="53" t="e">
        <f>J936-K936-VLOOKUP(C936, Вчера_КовиВак!C:BG, 8, FALSE)</f>
        <v>#N/A</v>
      </c>
      <c r="AI936" s="53" t="e">
        <f>L936-M936-VLOOKUP(C936, Вчера_КовиВак!C:BG, 10, FALSE)</f>
        <v>#N/A</v>
      </c>
      <c r="AJ936" s="53" t="e">
        <f>N936-O936-VLOOKUP(C936, Вчера_КовиВак!C:BG, 12, FALSE)</f>
        <v>#N/A</v>
      </c>
      <c r="AK936" s="53" t="e">
        <f>P936-Q936-VLOOKUP(C936, Вчера_КовиВак!C:BG, 14, FALSE)</f>
        <v>#N/A</v>
      </c>
      <c r="AL936" s="53" t="e">
        <f>R936-S936-VLOOKUP(C936, Вчера_КовиВак!C:BG, 16, FALSE)</f>
        <v>#N/A</v>
      </c>
      <c r="AM936" s="53" t="e">
        <f>T936-U936-VLOOKUP(C936, Вчера_КовиВак!C:BG, 18, FALSE)</f>
        <v>#N/A</v>
      </c>
      <c r="AN936" s="53" t="e">
        <f>V936-W936-VLOOKUP(C936, Вчера_КовиВак!C:BG, 20, FALSE)</f>
        <v>#N/A</v>
      </c>
      <c r="AO936" s="53" t="e">
        <f>X936-Y936-VLOOKUP(C936, Вчера_КовиВак!C:BG, 22, FALSE)</f>
        <v>#N/A</v>
      </c>
      <c r="AP936" s="53" t="e">
        <f>VLOOKUP(C936, Вчера_КовиВак!C:BG, 24, FALSE)+E936*2-U936-W936-Y936-Z936</f>
        <v>#N/A</v>
      </c>
    </row>
    <row r="937" spans="1:42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IF(ISNA(VLOOKUP(C937,Вчера_КовиВак!C:C, 1, FALSE)),"ошибка",0)</f>
        <v>ошибка</v>
      </c>
      <c r="AD937" s="55"/>
      <c r="AE937" s="53" t="e">
        <f>D937-E937-VLOOKUP(C937, Вчера_КовиВак!C:BG, 2, FALSE)</f>
        <v>#N/A</v>
      </c>
      <c r="AF937" s="53" t="e">
        <f>F937-G937-VLOOKUP(C937, Вчера_КовиВак!C:BG, 4, FALSE)</f>
        <v>#N/A</v>
      </c>
      <c r="AG937" s="53" t="e">
        <f>H937-I937-VLOOKUP(C937, Вчера_КовиВак!C:BG, 6, FALSE)</f>
        <v>#N/A</v>
      </c>
      <c r="AH937" s="53" t="e">
        <f>J937-K937-VLOOKUP(C937, Вчера_КовиВак!C:BG, 8, FALSE)</f>
        <v>#N/A</v>
      </c>
      <c r="AI937" s="53" t="e">
        <f>L937-M937-VLOOKUP(C937, Вчера_КовиВак!C:BG, 10, FALSE)</f>
        <v>#N/A</v>
      </c>
      <c r="AJ937" s="53" t="e">
        <f>N937-O937-VLOOKUP(C937, Вчера_КовиВак!C:BG, 12, FALSE)</f>
        <v>#N/A</v>
      </c>
      <c r="AK937" s="53" t="e">
        <f>P937-Q937-VLOOKUP(C937, Вчера_КовиВак!C:BG, 14, FALSE)</f>
        <v>#N/A</v>
      </c>
      <c r="AL937" s="53" t="e">
        <f>R937-S937-VLOOKUP(C937, Вчера_КовиВак!C:BG, 16, FALSE)</f>
        <v>#N/A</v>
      </c>
      <c r="AM937" s="53" t="e">
        <f>T937-U937-VLOOKUP(C937, Вчера_КовиВак!C:BG, 18, FALSE)</f>
        <v>#N/A</v>
      </c>
      <c r="AN937" s="53" t="e">
        <f>V937-W937-VLOOKUP(C937, Вчера_КовиВак!C:BG, 20, FALSE)</f>
        <v>#N/A</v>
      </c>
      <c r="AO937" s="53" t="e">
        <f>X937-Y937-VLOOKUP(C937, Вчера_КовиВак!C:BG, 22, FALSE)</f>
        <v>#N/A</v>
      </c>
      <c r="AP937" s="53" t="e">
        <f>VLOOKUP(C937, Вчера_КовиВак!C:BG, 24, FALSE)+E937*2-U937-W937-Y937-Z937</f>
        <v>#N/A</v>
      </c>
    </row>
    <row r="938" spans="1:42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IF(ISNA(VLOOKUP(C938,Вчера_КовиВак!C:C, 1, FALSE)),"ошибка",0)</f>
        <v>ошибка</v>
      </c>
      <c r="AD938" s="55"/>
      <c r="AE938" s="53" t="e">
        <f>D938-E938-VLOOKUP(C938, Вчера_КовиВак!C:BG, 2, FALSE)</f>
        <v>#N/A</v>
      </c>
      <c r="AF938" s="53" t="e">
        <f>F938-G938-VLOOKUP(C938, Вчера_КовиВак!C:BG, 4, FALSE)</f>
        <v>#N/A</v>
      </c>
      <c r="AG938" s="53" t="e">
        <f>H938-I938-VLOOKUP(C938, Вчера_КовиВак!C:BG, 6, FALSE)</f>
        <v>#N/A</v>
      </c>
      <c r="AH938" s="53" t="e">
        <f>J938-K938-VLOOKUP(C938, Вчера_КовиВак!C:BG, 8, FALSE)</f>
        <v>#N/A</v>
      </c>
      <c r="AI938" s="53" t="e">
        <f>L938-M938-VLOOKUP(C938, Вчера_КовиВак!C:BG, 10, FALSE)</f>
        <v>#N/A</v>
      </c>
      <c r="AJ938" s="53" t="e">
        <f>N938-O938-VLOOKUP(C938, Вчера_КовиВак!C:BG, 12, FALSE)</f>
        <v>#N/A</v>
      </c>
      <c r="AK938" s="53" t="e">
        <f>P938-Q938-VLOOKUP(C938, Вчера_КовиВак!C:BG, 14, FALSE)</f>
        <v>#N/A</v>
      </c>
      <c r="AL938" s="53" t="e">
        <f>R938-S938-VLOOKUP(C938, Вчера_КовиВак!C:BG, 16, FALSE)</f>
        <v>#N/A</v>
      </c>
      <c r="AM938" s="53" t="e">
        <f>T938-U938-VLOOKUP(C938, Вчера_КовиВак!C:BG, 18, FALSE)</f>
        <v>#N/A</v>
      </c>
      <c r="AN938" s="53" t="e">
        <f>V938-W938-VLOOKUP(C938, Вчера_КовиВак!C:BG, 20, FALSE)</f>
        <v>#N/A</v>
      </c>
      <c r="AO938" s="53" t="e">
        <f>X938-Y938-VLOOKUP(C938, Вчера_КовиВак!C:BG, 22, FALSE)</f>
        <v>#N/A</v>
      </c>
      <c r="AP938" s="53" t="e">
        <f>VLOOKUP(C938, Вчера_КовиВак!C:BG, 24, FALSE)+E938*2-U938-W938-Y938-Z938</f>
        <v>#N/A</v>
      </c>
    </row>
    <row r="939" spans="1:42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IF(ISNA(VLOOKUP(C939,Вчера_КовиВак!C:C, 1, FALSE)),"ошибка",0)</f>
        <v>ошибка</v>
      </c>
      <c r="AD939" s="55"/>
      <c r="AE939" s="53" t="e">
        <f>D939-E939-VLOOKUP(C939, Вчера_КовиВак!C:BG, 2, FALSE)</f>
        <v>#N/A</v>
      </c>
      <c r="AF939" s="53" t="e">
        <f>F939-G939-VLOOKUP(C939, Вчера_КовиВак!C:BG, 4, FALSE)</f>
        <v>#N/A</v>
      </c>
      <c r="AG939" s="53" t="e">
        <f>H939-I939-VLOOKUP(C939, Вчера_КовиВак!C:BG, 6, FALSE)</f>
        <v>#N/A</v>
      </c>
      <c r="AH939" s="53" t="e">
        <f>J939-K939-VLOOKUP(C939, Вчера_КовиВак!C:BG, 8, FALSE)</f>
        <v>#N/A</v>
      </c>
      <c r="AI939" s="53" t="e">
        <f>L939-M939-VLOOKUP(C939, Вчера_КовиВак!C:BG, 10, FALSE)</f>
        <v>#N/A</v>
      </c>
      <c r="AJ939" s="53" t="e">
        <f>N939-O939-VLOOKUP(C939, Вчера_КовиВак!C:BG, 12, FALSE)</f>
        <v>#N/A</v>
      </c>
      <c r="AK939" s="53" t="e">
        <f>P939-Q939-VLOOKUP(C939, Вчера_КовиВак!C:BG, 14, FALSE)</f>
        <v>#N/A</v>
      </c>
      <c r="AL939" s="53" t="e">
        <f>R939-S939-VLOOKUP(C939, Вчера_КовиВак!C:BG, 16, FALSE)</f>
        <v>#N/A</v>
      </c>
      <c r="AM939" s="53" t="e">
        <f>T939-U939-VLOOKUP(C939, Вчера_КовиВак!C:BG, 18, FALSE)</f>
        <v>#N/A</v>
      </c>
      <c r="AN939" s="53" t="e">
        <f>V939-W939-VLOOKUP(C939, Вчера_КовиВак!C:BG, 20, FALSE)</f>
        <v>#N/A</v>
      </c>
      <c r="AO939" s="53" t="e">
        <f>X939-Y939-VLOOKUP(C939, Вчера_КовиВак!C:BG, 22, FALSE)</f>
        <v>#N/A</v>
      </c>
      <c r="AP939" s="53" t="e">
        <f>VLOOKUP(C939, Вчера_КовиВак!C:BG, 24, FALSE)+E939*2-U939-W939-Y939-Z939</f>
        <v>#N/A</v>
      </c>
    </row>
    <row r="940" spans="1:42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IF(ISNA(VLOOKUP(C940,Вчера_КовиВак!C:C, 1, FALSE)),"ошибка",0)</f>
        <v>ошибка</v>
      </c>
      <c r="AD940" s="55"/>
      <c r="AE940" s="53" t="e">
        <f>D940-E940-VLOOKUP(C940, Вчера_КовиВак!C:BG, 2, FALSE)</f>
        <v>#N/A</v>
      </c>
      <c r="AF940" s="53" t="e">
        <f>F940-G940-VLOOKUP(C940, Вчера_КовиВак!C:BG, 4, FALSE)</f>
        <v>#N/A</v>
      </c>
      <c r="AG940" s="53" t="e">
        <f>H940-I940-VLOOKUP(C940, Вчера_КовиВак!C:BG, 6, FALSE)</f>
        <v>#N/A</v>
      </c>
      <c r="AH940" s="53" t="e">
        <f>J940-K940-VLOOKUP(C940, Вчера_КовиВак!C:BG, 8, FALSE)</f>
        <v>#N/A</v>
      </c>
      <c r="AI940" s="53" t="e">
        <f>L940-M940-VLOOKUP(C940, Вчера_КовиВак!C:BG, 10, FALSE)</f>
        <v>#N/A</v>
      </c>
      <c r="AJ940" s="53" t="e">
        <f>N940-O940-VLOOKUP(C940, Вчера_КовиВак!C:BG, 12, FALSE)</f>
        <v>#N/A</v>
      </c>
      <c r="AK940" s="53" t="e">
        <f>P940-Q940-VLOOKUP(C940, Вчера_КовиВак!C:BG, 14, FALSE)</f>
        <v>#N/A</v>
      </c>
      <c r="AL940" s="53" t="e">
        <f>R940-S940-VLOOKUP(C940, Вчера_КовиВак!C:BG, 16, FALSE)</f>
        <v>#N/A</v>
      </c>
      <c r="AM940" s="53" t="e">
        <f>T940-U940-VLOOKUP(C940, Вчера_КовиВак!C:BG, 18, FALSE)</f>
        <v>#N/A</v>
      </c>
      <c r="AN940" s="53" t="e">
        <f>V940-W940-VLOOKUP(C940, Вчера_КовиВак!C:BG, 20, FALSE)</f>
        <v>#N/A</v>
      </c>
      <c r="AO940" s="53" t="e">
        <f>X940-Y940-VLOOKUP(C940, Вчера_КовиВак!C:BG, 22, FALSE)</f>
        <v>#N/A</v>
      </c>
      <c r="AP940" s="53" t="e">
        <f>VLOOKUP(C940, Вчера_КовиВак!C:BG, 24, FALSE)+E940*2-U940-W940-Y940-Z940</f>
        <v>#N/A</v>
      </c>
    </row>
    <row r="941" spans="1:42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IF(ISNA(VLOOKUP(C941,Вчера_КовиВак!C:C, 1, FALSE)),"ошибка",0)</f>
        <v>ошибка</v>
      </c>
      <c r="AD941" s="55"/>
      <c r="AE941" s="53" t="e">
        <f>D941-E941-VLOOKUP(C941, Вчера_КовиВак!C:BG, 2, FALSE)</f>
        <v>#N/A</v>
      </c>
      <c r="AF941" s="53" t="e">
        <f>F941-G941-VLOOKUP(C941, Вчера_КовиВак!C:BG, 4, FALSE)</f>
        <v>#N/A</v>
      </c>
      <c r="AG941" s="53" t="e">
        <f>H941-I941-VLOOKUP(C941, Вчера_КовиВак!C:BG, 6, FALSE)</f>
        <v>#N/A</v>
      </c>
      <c r="AH941" s="53" t="e">
        <f>J941-K941-VLOOKUP(C941, Вчера_КовиВак!C:BG, 8, FALSE)</f>
        <v>#N/A</v>
      </c>
      <c r="AI941" s="53" t="e">
        <f>L941-M941-VLOOKUP(C941, Вчера_КовиВак!C:BG, 10, FALSE)</f>
        <v>#N/A</v>
      </c>
      <c r="AJ941" s="53" t="e">
        <f>N941-O941-VLOOKUP(C941, Вчера_КовиВак!C:BG, 12, FALSE)</f>
        <v>#N/A</v>
      </c>
      <c r="AK941" s="53" t="e">
        <f>P941-Q941-VLOOKUP(C941, Вчера_КовиВак!C:BG, 14, FALSE)</f>
        <v>#N/A</v>
      </c>
      <c r="AL941" s="53" t="e">
        <f>R941-S941-VLOOKUP(C941, Вчера_КовиВак!C:BG, 16, FALSE)</f>
        <v>#N/A</v>
      </c>
      <c r="AM941" s="53" t="e">
        <f>T941-U941-VLOOKUP(C941, Вчера_КовиВак!C:BG, 18, FALSE)</f>
        <v>#N/A</v>
      </c>
      <c r="AN941" s="53" t="e">
        <f>V941-W941-VLOOKUP(C941, Вчера_КовиВак!C:BG, 20, FALSE)</f>
        <v>#N/A</v>
      </c>
      <c r="AO941" s="53" t="e">
        <f>X941-Y941-VLOOKUP(C941, Вчера_КовиВак!C:BG, 22, FALSE)</f>
        <v>#N/A</v>
      </c>
      <c r="AP941" s="53" t="e">
        <f>VLOOKUP(C941, Вчера_КовиВак!C:BG, 24, FALSE)+E941*2-U941-W941-Y941-Z941</f>
        <v>#N/A</v>
      </c>
    </row>
    <row r="942" spans="1:42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IF(ISNA(VLOOKUP(C942,Вчера_КовиВак!C:C, 1, FALSE)),"ошибка",0)</f>
        <v>ошибка</v>
      </c>
      <c r="AD942" s="55"/>
      <c r="AE942" s="53" t="e">
        <f>D942-E942-VLOOKUP(C942, Вчера_КовиВак!C:BG, 2, FALSE)</f>
        <v>#N/A</v>
      </c>
      <c r="AF942" s="53" t="e">
        <f>F942-G942-VLOOKUP(C942, Вчера_КовиВак!C:BG, 4, FALSE)</f>
        <v>#N/A</v>
      </c>
      <c r="AG942" s="53" t="e">
        <f>H942-I942-VLOOKUP(C942, Вчера_КовиВак!C:BG, 6, FALSE)</f>
        <v>#N/A</v>
      </c>
      <c r="AH942" s="53" t="e">
        <f>J942-K942-VLOOKUP(C942, Вчера_КовиВак!C:BG, 8, FALSE)</f>
        <v>#N/A</v>
      </c>
      <c r="AI942" s="53" t="e">
        <f>L942-M942-VLOOKUP(C942, Вчера_КовиВак!C:BG, 10, FALSE)</f>
        <v>#N/A</v>
      </c>
      <c r="AJ942" s="53" t="e">
        <f>N942-O942-VLOOKUP(C942, Вчера_КовиВак!C:BG, 12, FALSE)</f>
        <v>#N/A</v>
      </c>
      <c r="AK942" s="53" t="e">
        <f>P942-Q942-VLOOKUP(C942, Вчера_КовиВак!C:BG, 14, FALSE)</f>
        <v>#N/A</v>
      </c>
      <c r="AL942" s="53" t="e">
        <f>R942-S942-VLOOKUP(C942, Вчера_КовиВак!C:BG, 16, FALSE)</f>
        <v>#N/A</v>
      </c>
      <c r="AM942" s="53" t="e">
        <f>T942-U942-VLOOKUP(C942, Вчера_КовиВак!C:BG, 18, FALSE)</f>
        <v>#N/A</v>
      </c>
      <c r="AN942" s="53" t="e">
        <f>V942-W942-VLOOKUP(C942, Вчера_КовиВак!C:BG, 20, FALSE)</f>
        <v>#N/A</v>
      </c>
      <c r="AO942" s="53" t="e">
        <f>X942-Y942-VLOOKUP(C942, Вчера_КовиВак!C:BG, 22, FALSE)</f>
        <v>#N/A</v>
      </c>
      <c r="AP942" s="53" t="e">
        <f>VLOOKUP(C942, Вчера_КовиВак!C:BG, 24, FALSE)+E942*2-U942-W942-Y942-Z942</f>
        <v>#N/A</v>
      </c>
    </row>
    <row r="943" spans="1:42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IF(ISNA(VLOOKUP(C943,Вчера_КовиВак!C:C, 1, FALSE)),"ошибка",0)</f>
        <v>ошибка</v>
      </c>
      <c r="AD943" s="55"/>
      <c r="AE943" s="53" t="e">
        <f>D943-E943-VLOOKUP(C943, Вчера_КовиВак!C:BG, 2, FALSE)</f>
        <v>#N/A</v>
      </c>
      <c r="AF943" s="53" t="e">
        <f>F943-G943-VLOOKUP(C943, Вчера_КовиВак!C:BG, 4, FALSE)</f>
        <v>#N/A</v>
      </c>
      <c r="AG943" s="53" t="e">
        <f>H943-I943-VLOOKUP(C943, Вчера_КовиВак!C:BG, 6, FALSE)</f>
        <v>#N/A</v>
      </c>
      <c r="AH943" s="53" t="e">
        <f>J943-K943-VLOOKUP(C943, Вчера_КовиВак!C:BG, 8, FALSE)</f>
        <v>#N/A</v>
      </c>
      <c r="AI943" s="53" t="e">
        <f>L943-M943-VLOOKUP(C943, Вчера_КовиВак!C:BG, 10, FALSE)</f>
        <v>#N/A</v>
      </c>
      <c r="AJ943" s="53" t="e">
        <f>N943-O943-VLOOKUP(C943, Вчера_КовиВак!C:BG, 12, FALSE)</f>
        <v>#N/A</v>
      </c>
      <c r="AK943" s="53" t="e">
        <f>P943-Q943-VLOOKUP(C943, Вчера_КовиВак!C:BG, 14, FALSE)</f>
        <v>#N/A</v>
      </c>
      <c r="AL943" s="53" t="e">
        <f>R943-S943-VLOOKUP(C943, Вчера_КовиВак!C:BG, 16, FALSE)</f>
        <v>#N/A</v>
      </c>
      <c r="AM943" s="53" t="e">
        <f>T943-U943-VLOOKUP(C943, Вчера_КовиВак!C:BG, 18, FALSE)</f>
        <v>#N/A</v>
      </c>
      <c r="AN943" s="53" t="e">
        <f>V943-W943-VLOOKUP(C943, Вчера_КовиВак!C:BG, 20, FALSE)</f>
        <v>#N/A</v>
      </c>
      <c r="AO943" s="53" t="e">
        <f>X943-Y943-VLOOKUP(C943, Вчера_КовиВак!C:BG, 22, FALSE)</f>
        <v>#N/A</v>
      </c>
      <c r="AP943" s="53" t="e">
        <f>VLOOKUP(C943, Вчера_КовиВак!C:BG, 24, FALSE)+E943*2-U943-W943-Y943-Z943</f>
        <v>#N/A</v>
      </c>
    </row>
    <row r="944" spans="1:42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IF(ISNA(VLOOKUP(C944,Вчера_КовиВак!C:C, 1, FALSE)),"ошибка",0)</f>
        <v>ошибка</v>
      </c>
      <c r="AD944" s="55"/>
      <c r="AE944" s="53" t="e">
        <f>D944-E944-VLOOKUP(C944, Вчера_КовиВак!C:BG, 2, FALSE)</f>
        <v>#N/A</v>
      </c>
      <c r="AF944" s="53" t="e">
        <f>F944-G944-VLOOKUP(C944, Вчера_КовиВак!C:BG, 4, FALSE)</f>
        <v>#N/A</v>
      </c>
      <c r="AG944" s="53" t="e">
        <f>H944-I944-VLOOKUP(C944, Вчера_КовиВак!C:BG, 6, FALSE)</f>
        <v>#N/A</v>
      </c>
      <c r="AH944" s="53" t="e">
        <f>J944-K944-VLOOKUP(C944, Вчера_КовиВак!C:BG, 8, FALSE)</f>
        <v>#N/A</v>
      </c>
      <c r="AI944" s="53" t="e">
        <f>L944-M944-VLOOKUP(C944, Вчера_КовиВак!C:BG, 10, FALSE)</f>
        <v>#N/A</v>
      </c>
      <c r="AJ944" s="53" t="e">
        <f>N944-O944-VLOOKUP(C944, Вчера_КовиВак!C:BG, 12, FALSE)</f>
        <v>#N/A</v>
      </c>
      <c r="AK944" s="53" t="e">
        <f>P944-Q944-VLOOKUP(C944, Вчера_КовиВак!C:BG, 14, FALSE)</f>
        <v>#N/A</v>
      </c>
      <c r="AL944" s="53" t="e">
        <f>R944-S944-VLOOKUP(C944, Вчера_КовиВак!C:BG, 16, FALSE)</f>
        <v>#N/A</v>
      </c>
      <c r="AM944" s="53" t="e">
        <f>T944-U944-VLOOKUP(C944, Вчера_КовиВак!C:BG, 18, FALSE)</f>
        <v>#N/A</v>
      </c>
      <c r="AN944" s="53" t="e">
        <f>V944-W944-VLOOKUP(C944, Вчера_КовиВак!C:BG, 20, FALSE)</f>
        <v>#N/A</v>
      </c>
      <c r="AO944" s="53" t="e">
        <f>X944-Y944-VLOOKUP(C944, Вчера_КовиВак!C:BG, 22, FALSE)</f>
        <v>#N/A</v>
      </c>
      <c r="AP944" s="53" t="e">
        <f>VLOOKUP(C944, Вчера_КовиВак!C:BG, 24, FALSE)+E944*2-U944-W944-Y944-Z944</f>
        <v>#N/A</v>
      </c>
    </row>
    <row r="945" spans="1:42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IF(ISNA(VLOOKUP(C945,Вчера_КовиВак!C:C, 1, FALSE)),"ошибка",0)</f>
        <v>ошибка</v>
      </c>
      <c r="AD945" s="55"/>
      <c r="AE945" s="53" t="e">
        <f>D945-E945-VLOOKUP(C945, Вчера_КовиВак!C:BG, 2, FALSE)</f>
        <v>#N/A</v>
      </c>
      <c r="AF945" s="53" t="e">
        <f>F945-G945-VLOOKUP(C945, Вчера_КовиВак!C:BG, 4, FALSE)</f>
        <v>#N/A</v>
      </c>
      <c r="AG945" s="53" t="e">
        <f>H945-I945-VLOOKUP(C945, Вчера_КовиВак!C:BG, 6, FALSE)</f>
        <v>#N/A</v>
      </c>
      <c r="AH945" s="53" t="e">
        <f>J945-K945-VLOOKUP(C945, Вчера_КовиВак!C:BG, 8, FALSE)</f>
        <v>#N/A</v>
      </c>
      <c r="AI945" s="53" t="e">
        <f>L945-M945-VLOOKUP(C945, Вчера_КовиВак!C:BG, 10, FALSE)</f>
        <v>#N/A</v>
      </c>
      <c r="AJ945" s="53" t="e">
        <f>N945-O945-VLOOKUP(C945, Вчера_КовиВак!C:BG, 12, FALSE)</f>
        <v>#N/A</v>
      </c>
      <c r="AK945" s="53" t="e">
        <f>P945-Q945-VLOOKUP(C945, Вчера_КовиВак!C:BG, 14, FALSE)</f>
        <v>#N/A</v>
      </c>
      <c r="AL945" s="53" t="e">
        <f>R945-S945-VLOOKUP(C945, Вчера_КовиВак!C:BG, 16, FALSE)</f>
        <v>#N/A</v>
      </c>
      <c r="AM945" s="53" t="e">
        <f>T945-U945-VLOOKUP(C945, Вчера_КовиВак!C:BG, 18, FALSE)</f>
        <v>#N/A</v>
      </c>
      <c r="AN945" s="53" t="e">
        <f>V945-W945-VLOOKUP(C945, Вчера_КовиВак!C:BG, 20, FALSE)</f>
        <v>#N/A</v>
      </c>
      <c r="AO945" s="53" t="e">
        <f>X945-Y945-VLOOKUP(C945, Вчера_КовиВак!C:BG, 22, FALSE)</f>
        <v>#N/A</v>
      </c>
      <c r="AP945" s="53" t="e">
        <f>VLOOKUP(C945, Вчера_КовиВак!C:BG, 24, FALSE)+E945*2-U945-W945-Y945-Z945</f>
        <v>#N/A</v>
      </c>
    </row>
    <row r="946" spans="1:42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IF(ISNA(VLOOKUP(C946,Вчера_КовиВак!C:C, 1, FALSE)),"ошибка",0)</f>
        <v>ошибка</v>
      </c>
      <c r="AD946" s="55"/>
      <c r="AE946" s="53" t="e">
        <f>D946-E946-VLOOKUP(C946, Вчера_КовиВак!C:BG, 2, FALSE)</f>
        <v>#N/A</v>
      </c>
      <c r="AF946" s="53" t="e">
        <f>F946-G946-VLOOKUP(C946, Вчера_КовиВак!C:BG, 4, FALSE)</f>
        <v>#N/A</v>
      </c>
      <c r="AG946" s="53" t="e">
        <f>H946-I946-VLOOKUP(C946, Вчера_КовиВак!C:BG, 6, FALSE)</f>
        <v>#N/A</v>
      </c>
      <c r="AH946" s="53" t="e">
        <f>J946-K946-VLOOKUP(C946, Вчера_КовиВак!C:BG, 8, FALSE)</f>
        <v>#N/A</v>
      </c>
      <c r="AI946" s="53" t="e">
        <f>L946-M946-VLOOKUP(C946, Вчера_КовиВак!C:BG, 10, FALSE)</f>
        <v>#N/A</v>
      </c>
      <c r="AJ946" s="53" t="e">
        <f>N946-O946-VLOOKUP(C946, Вчера_КовиВак!C:BG, 12, FALSE)</f>
        <v>#N/A</v>
      </c>
      <c r="AK946" s="53" t="e">
        <f>P946-Q946-VLOOKUP(C946, Вчера_КовиВак!C:BG, 14, FALSE)</f>
        <v>#N/A</v>
      </c>
      <c r="AL946" s="53" t="e">
        <f>R946-S946-VLOOKUP(C946, Вчера_КовиВак!C:BG, 16, FALSE)</f>
        <v>#N/A</v>
      </c>
      <c r="AM946" s="53" t="e">
        <f>T946-U946-VLOOKUP(C946, Вчера_КовиВак!C:BG, 18, FALSE)</f>
        <v>#N/A</v>
      </c>
      <c r="AN946" s="53" t="e">
        <f>V946-W946-VLOOKUP(C946, Вчера_КовиВак!C:BG, 20, FALSE)</f>
        <v>#N/A</v>
      </c>
      <c r="AO946" s="53" t="e">
        <f>X946-Y946-VLOOKUP(C946, Вчера_КовиВак!C:BG, 22, FALSE)</f>
        <v>#N/A</v>
      </c>
      <c r="AP946" s="53" t="e">
        <f>VLOOKUP(C946, Вчера_КовиВак!C:BG, 24, FALSE)+E946*2-U946-W946-Y946-Z946</f>
        <v>#N/A</v>
      </c>
    </row>
    <row r="947" spans="1:42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IF(ISNA(VLOOKUP(C947,Вчера_КовиВак!C:C, 1, FALSE)),"ошибка",0)</f>
        <v>ошибка</v>
      </c>
      <c r="AD947" s="55"/>
      <c r="AE947" s="53" t="e">
        <f>D947-E947-VLOOKUP(C947, Вчера_КовиВак!C:BG, 2, FALSE)</f>
        <v>#N/A</v>
      </c>
      <c r="AF947" s="53" t="e">
        <f>F947-G947-VLOOKUP(C947, Вчера_КовиВак!C:BG, 4, FALSE)</f>
        <v>#N/A</v>
      </c>
      <c r="AG947" s="53" t="e">
        <f>H947-I947-VLOOKUP(C947, Вчера_КовиВак!C:BG, 6, FALSE)</f>
        <v>#N/A</v>
      </c>
      <c r="AH947" s="53" t="e">
        <f>J947-K947-VLOOKUP(C947, Вчера_КовиВак!C:BG, 8, FALSE)</f>
        <v>#N/A</v>
      </c>
      <c r="AI947" s="53" t="e">
        <f>L947-M947-VLOOKUP(C947, Вчера_КовиВак!C:BG, 10, FALSE)</f>
        <v>#N/A</v>
      </c>
      <c r="AJ947" s="53" t="e">
        <f>N947-O947-VLOOKUP(C947, Вчера_КовиВак!C:BG, 12, FALSE)</f>
        <v>#N/A</v>
      </c>
      <c r="AK947" s="53" t="e">
        <f>P947-Q947-VLOOKUP(C947, Вчера_КовиВак!C:BG, 14, FALSE)</f>
        <v>#N/A</v>
      </c>
      <c r="AL947" s="53" t="e">
        <f>R947-S947-VLOOKUP(C947, Вчера_КовиВак!C:BG, 16, FALSE)</f>
        <v>#N/A</v>
      </c>
      <c r="AM947" s="53" t="e">
        <f>T947-U947-VLOOKUP(C947, Вчера_КовиВак!C:BG, 18, FALSE)</f>
        <v>#N/A</v>
      </c>
      <c r="AN947" s="53" t="e">
        <f>V947-W947-VLOOKUP(C947, Вчера_КовиВак!C:BG, 20, FALSE)</f>
        <v>#N/A</v>
      </c>
      <c r="AO947" s="53" t="e">
        <f>X947-Y947-VLOOKUP(C947, Вчера_КовиВак!C:BG, 22, FALSE)</f>
        <v>#N/A</v>
      </c>
      <c r="AP947" s="53" t="e">
        <f>VLOOKUP(C947, Вчера_КовиВак!C:BG, 24, FALSE)+E947*2-U947-W947-Y947-Z947</f>
        <v>#N/A</v>
      </c>
    </row>
    <row r="948" spans="1:42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IF(ISNA(VLOOKUP(C948,Вчера_КовиВак!C:C, 1, FALSE)),"ошибка",0)</f>
        <v>ошибка</v>
      </c>
      <c r="AD948" s="55"/>
      <c r="AE948" s="53" t="e">
        <f>D948-E948-VLOOKUP(C948, Вчера_КовиВак!C:BG, 2, FALSE)</f>
        <v>#N/A</v>
      </c>
      <c r="AF948" s="53" t="e">
        <f>F948-G948-VLOOKUP(C948, Вчера_КовиВак!C:BG, 4, FALSE)</f>
        <v>#N/A</v>
      </c>
      <c r="AG948" s="53" t="e">
        <f>H948-I948-VLOOKUP(C948, Вчера_КовиВак!C:BG, 6, FALSE)</f>
        <v>#N/A</v>
      </c>
      <c r="AH948" s="53" t="e">
        <f>J948-K948-VLOOKUP(C948, Вчера_КовиВак!C:BG, 8, FALSE)</f>
        <v>#N/A</v>
      </c>
      <c r="AI948" s="53" t="e">
        <f>L948-M948-VLOOKUP(C948, Вчера_КовиВак!C:BG, 10, FALSE)</f>
        <v>#N/A</v>
      </c>
      <c r="AJ948" s="53" t="e">
        <f>N948-O948-VLOOKUP(C948, Вчера_КовиВак!C:BG, 12, FALSE)</f>
        <v>#N/A</v>
      </c>
      <c r="AK948" s="53" t="e">
        <f>P948-Q948-VLOOKUP(C948, Вчера_КовиВак!C:BG, 14, FALSE)</f>
        <v>#N/A</v>
      </c>
      <c r="AL948" s="53" t="e">
        <f>R948-S948-VLOOKUP(C948, Вчера_КовиВак!C:BG, 16, FALSE)</f>
        <v>#N/A</v>
      </c>
      <c r="AM948" s="53" t="e">
        <f>T948-U948-VLOOKUP(C948, Вчера_КовиВак!C:BG, 18, FALSE)</f>
        <v>#N/A</v>
      </c>
      <c r="AN948" s="53" t="e">
        <f>V948-W948-VLOOKUP(C948, Вчера_КовиВак!C:BG, 20, FALSE)</f>
        <v>#N/A</v>
      </c>
      <c r="AO948" s="53" t="e">
        <f>X948-Y948-VLOOKUP(C948, Вчера_КовиВак!C:BG, 22, FALSE)</f>
        <v>#N/A</v>
      </c>
      <c r="AP948" s="53" t="e">
        <f>VLOOKUP(C948, Вчера_КовиВак!C:BG, 24, FALSE)+E948*2-U948-W948-Y948-Z948</f>
        <v>#N/A</v>
      </c>
    </row>
    <row r="949" spans="1:42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IF(ISNA(VLOOKUP(C949,Вчера_КовиВак!C:C, 1, FALSE)),"ошибка",0)</f>
        <v>ошибка</v>
      </c>
      <c r="AD949" s="55"/>
      <c r="AE949" s="53" t="e">
        <f>D949-E949-VLOOKUP(C949, Вчера_КовиВак!C:BG, 2, FALSE)</f>
        <v>#N/A</v>
      </c>
      <c r="AF949" s="53" t="e">
        <f>F949-G949-VLOOKUP(C949, Вчера_КовиВак!C:BG, 4, FALSE)</f>
        <v>#N/A</v>
      </c>
      <c r="AG949" s="53" t="e">
        <f>H949-I949-VLOOKUP(C949, Вчера_КовиВак!C:BG, 6, FALSE)</f>
        <v>#N/A</v>
      </c>
      <c r="AH949" s="53" t="e">
        <f>J949-K949-VLOOKUP(C949, Вчера_КовиВак!C:BG, 8, FALSE)</f>
        <v>#N/A</v>
      </c>
      <c r="AI949" s="53" t="e">
        <f>L949-M949-VLOOKUP(C949, Вчера_КовиВак!C:BG, 10, FALSE)</f>
        <v>#N/A</v>
      </c>
      <c r="AJ949" s="53" t="e">
        <f>N949-O949-VLOOKUP(C949, Вчера_КовиВак!C:BG, 12, FALSE)</f>
        <v>#N/A</v>
      </c>
      <c r="AK949" s="53" t="e">
        <f>P949-Q949-VLOOKUP(C949, Вчера_КовиВак!C:BG, 14, FALSE)</f>
        <v>#N/A</v>
      </c>
      <c r="AL949" s="53" t="e">
        <f>R949-S949-VLOOKUP(C949, Вчера_КовиВак!C:BG, 16, FALSE)</f>
        <v>#N/A</v>
      </c>
      <c r="AM949" s="53" t="e">
        <f>T949-U949-VLOOKUP(C949, Вчера_КовиВак!C:BG, 18, FALSE)</f>
        <v>#N/A</v>
      </c>
      <c r="AN949" s="53" t="e">
        <f>V949-W949-VLOOKUP(C949, Вчера_КовиВак!C:BG, 20, FALSE)</f>
        <v>#N/A</v>
      </c>
      <c r="AO949" s="53" t="e">
        <f>X949-Y949-VLOOKUP(C949, Вчера_КовиВак!C:BG, 22, FALSE)</f>
        <v>#N/A</v>
      </c>
      <c r="AP949" s="53" t="e">
        <f>VLOOKUP(C949, Вчера_КовиВак!C:BG, 24, FALSE)+E949*2-U949-W949-Y949-Z949</f>
        <v>#N/A</v>
      </c>
    </row>
    <row r="950" spans="1:42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IF(ISNA(VLOOKUP(C950,Вчера_КовиВак!C:C, 1, FALSE)),"ошибка",0)</f>
        <v>ошибка</v>
      </c>
      <c r="AD950" s="55"/>
      <c r="AE950" s="53" t="e">
        <f>D950-E950-VLOOKUP(C950, Вчера_КовиВак!C:BG, 2, FALSE)</f>
        <v>#N/A</v>
      </c>
      <c r="AF950" s="53" t="e">
        <f>F950-G950-VLOOKUP(C950, Вчера_КовиВак!C:BG, 4, FALSE)</f>
        <v>#N/A</v>
      </c>
      <c r="AG950" s="53" t="e">
        <f>H950-I950-VLOOKUP(C950, Вчера_КовиВак!C:BG, 6, FALSE)</f>
        <v>#N/A</v>
      </c>
      <c r="AH950" s="53" t="e">
        <f>J950-K950-VLOOKUP(C950, Вчера_КовиВак!C:BG, 8, FALSE)</f>
        <v>#N/A</v>
      </c>
      <c r="AI950" s="53" t="e">
        <f>L950-M950-VLOOKUP(C950, Вчера_КовиВак!C:BG, 10, FALSE)</f>
        <v>#N/A</v>
      </c>
      <c r="AJ950" s="53" t="e">
        <f>N950-O950-VLOOKUP(C950, Вчера_КовиВак!C:BG, 12, FALSE)</f>
        <v>#N/A</v>
      </c>
      <c r="AK950" s="53" t="e">
        <f>P950-Q950-VLOOKUP(C950, Вчера_КовиВак!C:BG, 14, FALSE)</f>
        <v>#N/A</v>
      </c>
      <c r="AL950" s="53" t="e">
        <f>R950-S950-VLOOKUP(C950, Вчера_КовиВак!C:BG, 16, FALSE)</f>
        <v>#N/A</v>
      </c>
      <c r="AM950" s="53" t="e">
        <f>T950-U950-VLOOKUP(C950, Вчера_КовиВак!C:BG, 18, FALSE)</f>
        <v>#N/A</v>
      </c>
      <c r="AN950" s="53" t="e">
        <f>V950-W950-VLOOKUP(C950, Вчера_КовиВак!C:BG, 20, FALSE)</f>
        <v>#N/A</v>
      </c>
      <c r="AO950" s="53" t="e">
        <f>X950-Y950-VLOOKUP(C950, Вчера_КовиВак!C:BG, 22, FALSE)</f>
        <v>#N/A</v>
      </c>
      <c r="AP950" s="53" t="e">
        <f>VLOOKUP(C950, Вчера_КовиВак!C:BG, 24, FALSE)+E950*2-U950-W950-Y950-Z950</f>
        <v>#N/A</v>
      </c>
    </row>
    <row r="951" spans="1:42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IF(ISNA(VLOOKUP(C951,Вчера_КовиВак!C:C, 1, FALSE)),"ошибка",0)</f>
        <v>ошибка</v>
      </c>
      <c r="AD951" s="55"/>
      <c r="AE951" s="53" t="e">
        <f>D951-E951-VLOOKUP(C951, Вчера_КовиВак!C:BG, 2, FALSE)</f>
        <v>#N/A</v>
      </c>
      <c r="AF951" s="53" t="e">
        <f>F951-G951-VLOOKUP(C951, Вчера_КовиВак!C:BG, 4, FALSE)</f>
        <v>#N/A</v>
      </c>
      <c r="AG951" s="53" t="e">
        <f>H951-I951-VLOOKUP(C951, Вчера_КовиВак!C:BG, 6, FALSE)</f>
        <v>#N/A</v>
      </c>
      <c r="AH951" s="53" t="e">
        <f>J951-K951-VLOOKUP(C951, Вчера_КовиВак!C:BG, 8, FALSE)</f>
        <v>#N/A</v>
      </c>
      <c r="AI951" s="53" t="e">
        <f>L951-M951-VLOOKUP(C951, Вчера_КовиВак!C:BG, 10, FALSE)</f>
        <v>#N/A</v>
      </c>
      <c r="AJ951" s="53" t="e">
        <f>N951-O951-VLOOKUP(C951, Вчера_КовиВак!C:BG, 12, FALSE)</f>
        <v>#N/A</v>
      </c>
      <c r="AK951" s="53" t="e">
        <f>P951-Q951-VLOOKUP(C951, Вчера_КовиВак!C:BG, 14, FALSE)</f>
        <v>#N/A</v>
      </c>
      <c r="AL951" s="53" t="e">
        <f>R951-S951-VLOOKUP(C951, Вчера_КовиВак!C:BG, 16, FALSE)</f>
        <v>#N/A</v>
      </c>
      <c r="AM951" s="53" t="e">
        <f>T951-U951-VLOOKUP(C951, Вчера_КовиВак!C:BG, 18, FALSE)</f>
        <v>#N/A</v>
      </c>
      <c r="AN951" s="53" t="e">
        <f>V951-W951-VLOOKUP(C951, Вчера_КовиВак!C:BG, 20, FALSE)</f>
        <v>#N/A</v>
      </c>
      <c r="AO951" s="53" t="e">
        <f>X951-Y951-VLOOKUP(C951, Вчера_КовиВак!C:BG, 22, FALSE)</f>
        <v>#N/A</v>
      </c>
      <c r="AP951" s="53" t="e">
        <f>VLOOKUP(C951, Вчера_КовиВак!C:BG, 24, FALSE)+E951*2-U951-W951-Y951-Z951</f>
        <v>#N/A</v>
      </c>
    </row>
    <row r="952" spans="1:42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IF(ISNA(VLOOKUP(C952,Вчера_КовиВак!C:C, 1, FALSE)),"ошибка",0)</f>
        <v>ошибка</v>
      </c>
      <c r="AD952" s="55"/>
      <c r="AE952" s="53" t="e">
        <f>D952-E952-VLOOKUP(C952, Вчера_КовиВак!C:BG, 2, FALSE)</f>
        <v>#N/A</v>
      </c>
      <c r="AF952" s="53" t="e">
        <f>F952-G952-VLOOKUP(C952, Вчера_КовиВак!C:BG, 4, FALSE)</f>
        <v>#N/A</v>
      </c>
      <c r="AG952" s="53" t="e">
        <f>H952-I952-VLOOKUP(C952, Вчера_КовиВак!C:BG, 6, FALSE)</f>
        <v>#N/A</v>
      </c>
      <c r="AH952" s="53" t="e">
        <f>J952-K952-VLOOKUP(C952, Вчера_КовиВак!C:BG, 8, FALSE)</f>
        <v>#N/A</v>
      </c>
      <c r="AI952" s="53" t="e">
        <f>L952-M952-VLOOKUP(C952, Вчера_КовиВак!C:BG, 10, FALSE)</f>
        <v>#N/A</v>
      </c>
      <c r="AJ952" s="53" t="e">
        <f>N952-O952-VLOOKUP(C952, Вчера_КовиВак!C:BG, 12, FALSE)</f>
        <v>#N/A</v>
      </c>
      <c r="AK952" s="53" t="e">
        <f>P952-Q952-VLOOKUP(C952, Вчера_КовиВак!C:BG, 14, FALSE)</f>
        <v>#N/A</v>
      </c>
      <c r="AL952" s="53" t="e">
        <f>R952-S952-VLOOKUP(C952, Вчера_КовиВак!C:BG, 16, FALSE)</f>
        <v>#N/A</v>
      </c>
      <c r="AM952" s="53" t="e">
        <f>T952-U952-VLOOKUP(C952, Вчера_КовиВак!C:BG, 18, FALSE)</f>
        <v>#N/A</v>
      </c>
      <c r="AN952" s="53" t="e">
        <f>V952-W952-VLOOKUP(C952, Вчера_КовиВак!C:BG, 20, FALSE)</f>
        <v>#N/A</v>
      </c>
      <c r="AO952" s="53" t="e">
        <f>X952-Y952-VLOOKUP(C952, Вчера_КовиВак!C:BG, 22, FALSE)</f>
        <v>#N/A</v>
      </c>
      <c r="AP952" s="53" t="e">
        <f>VLOOKUP(C952, Вчера_КовиВак!C:BG, 24, FALSE)+E952*2-U952-W952-Y952-Z952</f>
        <v>#N/A</v>
      </c>
    </row>
    <row r="953" spans="1:42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IF(ISNA(VLOOKUP(C953,Вчера_КовиВак!C:C, 1, FALSE)),"ошибка",0)</f>
        <v>ошибка</v>
      </c>
      <c r="AD953" s="55"/>
      <c r="AE953" s="53" t="e">
        <f>D953-E953-VLOOKUP(C953, Вчера_КовиВак!C:BG, 2, FALSE)</f>
        <v>#N/A</v>
      </c>
      <c r="AF953" s="53" t="e">
        <f>F953-G953-VLOOKUP(C953, Вчера_КовиВак!C:BG, 4, FALSE)</f>
        <v>#N/A</v>
      </c>
      <c r="AG953" s="53" t="e">
        <f>H953-I953-VLOOKUP(C953, Вчера_КовиВак!C:BG, 6, FALSE)</f>
        <v>#N/A</v>
      </c>
      <c r="AH953" s="53" t="e">
        <f>J953-K953-VLOOKUP(C953, Вчера_КовиВак!C:BG, 8, FALSE)</f>
        <v>#N/A</v>
      </c>
      <c r="AI953" s="53" t="e">
        <f>L953-M953-VLOOKUP(C953, Вчера_КовиВак!C:BG, 10, FALSE)</f>
        <v>#N/A</v>
      </c>
      <c r="AJ953" s="53" t="e">
        <f>N953-O953-VLOOKUP(C953, Вчера_КовиВак!C:BG, 12, FALSE)</f>
        <v>#N/A</v>
      </c>
      <c r="AK953" s="53" t="e">
        <f>P953-Q953-VLOOKUP(C953, Вчера_КовиВак!C:BG, 14, FALSE)</f>
        <v>#N/A</v>
      </c>
      <c r="AL953" s="53" t="e">
        <f>R953-S953-VLOOKUP(C953, Вчера_КовиВак!C:BG, 16, FALSE)</f>
        <v>#N/A</v>
      </c>
      <c r="AM953" s="53" t="e">
        <f>T953-U953-VLOOKUP(C953, Вчера_КовиВак!C:BG, 18, FALSE)</f>
        <v>#N/A</v>
      </c>
      <c r="AN953" s="53" t="e">
        <f>V953-W953-VLOOKUP(C953, Вчера_КовиВак!C:BG, 20, FALSE)</f>
        <v>#N/A</v>
      </c>
      <c r="AO953" s="53" t="e">
        <f>X953-Y953-VLOOKUP(C953, Вчера_КовиВак!C:BG, 22, FALSE)</f>
        <v>#N/A</v>
      </c>
      <c r="AP953" s="53" t="e">
        <f>VLOOKUP(C953, Вчера_КовиВак!C:BG, 24, FALSE)+E953*2-U953-W953-Y953-Z953</f>
        <v>#N/A</v>
      </c>
    </row>
    <row r="954" spans="1:42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IF(ISNA(VLOOKUP(C954,Вчера_КовиВак!C:C, 1, FALSE)),"ошибка",0)</f>
        <v>ошибка</v>
      </c>
      <c r="AD954" s="55"/>
      <c r="AE954" s="53" t="e">
        <f>D954-E954-VLOOKUP(C954, Вчера_КовиВак!C:BG, 2, FALSE)</f>
        <v>#N/A</v>
      </c>
      <c r="AF954" s="53" t="e">
        <f>F954-G954-VLOOKUP(C954, Вчера_КовиВак!C:BG, 4, FALSE)</f>
        <v>#N/A</v>
      </c>
      <c r="AG954" s="53" t="e">
        <f>H954-I954-VLOOKUP(C954, Вчера_КовиВак!C:BG, 6, FALSE)</f>
        <v>#N/A</v>
      </c>
      <c r="AH954" s="53" t="e">
        <f>J954-K954-VLOOKUP(C954, Вчера_КовиВак!C:BG, 8, FALSE)</f>
        <v>#N/A</v>
      </c>
      <c r="AI954" s="53" t="e">
        <f>L954-M954-VLOOKUP(C954, Вчера_КовиВак!C:BG, 10, FALSE)</f>
        <v>#N/A</v>
      </c>
      <c r="AJ954" s="53" t="e">
        <f>N954-O954-VLOOKUP(C954, Вчера_КовиВак!C:BG, 12, FALSE)</f>
        <v>#N/A</v>
      </c>
      <c r="AK954" s="53" t="e">
        <f>P954-Q954-VLOOKUP(C954, Вчера_КовиВак!C:BG, 14, FALSE)</f>
        <v>#N/A</v>
      </c>
      <c r="AL954" s="53" t="e">
        <f>R954-S954-VLOOKUP(C954, Вчера_КовиВак!C:BG, 16, FALSE)</f>
        <v>#N/A</v>
      </c>
      <c r="AM954" s="53" t="e">
        <f>T954-U954-VLOOKUP(C954, Вчера_КовиВак!C:BG, 18, FALSE)</f>
        <v>#N/A</v>
      </c>
      <c r="AN954" s="53" t="e">
        <f>V954-W954-VLOOKUP(C954, Вчера_КовиВак!C:BG, 20, FALSE)</f>
        <v>#N/A</v>
      </c>
      <c r="AO954" s="53" t="e">
        <f>X954-Y954-VLOOKUP(C954, Вчера_КовиВак!C:BG, 22, FALSE)</f>
        <v>#N/A</v>
      </c>
      <c r="AP954" s="53" t="e">
        <f>VLOOKUP(C954, Вчера_КовиВак!C:BG, 24, FALSE)+E954*2-U954-W954-Y954-Z954</f>
        <v>#N/A</v>
      </c>
    </row>
    <row r="955" spans="1:42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IF(ISNA(VLOOKUP(C955,Вчера_КовиВак!C:C, 1, FALSE)),"ошибка",0)</f>
        <v>ошибка</v>
      </c>
      <c r="AD955" s="55"/>
      <c r="AE955" s="53" t="e">
        <f>D955-E955-VLOOKUP(C955, Вчера_КовиВак!C:BG, 2, FALSE)</f>
        <v>#N/A</v>
      </c>
      <c r="AF955" s="53" t="e">
        <f>F955-G955-VLOOKUP(C955, Вчера_КовиВак!C:BG, 4, FALSE)</f>
        <v>#N/A</v>
      </c>
      <c r="AG955" s="53" t="e">
        <f>H955-I955-VLOOKUP(C955, Вчера_КовиВак!C:BG, 6, FALSE)</f>
        <v>#N/A</v>
      </c>
      <c r="AH955" s="53" t="e">
        <f>J955-K955-VLOOKUP(C955, Вчера_КовиВак!C:BG, 8, FALSE)</f>
        <v>#N/A</v>
      </c>
      <c r="AI955" s="53" t="e">
        <f>L955-M955-VLOOKUP(C955, Вчера_КовиВак!C:BG, 10, FALSE)</f>
        <v>#N/A</v>
      </c>
      <c r="AJ955" s="53" t="e">
        <f>N955-O955-VLOOKUP(C955, Вчера_КовиВак!C:BG, 12, FALSE)</f>
        <v>#N/A</v>
      </c>
      <c r="AK955" s="53" t="e">
        <f>P955-Q955-VLOOKUP(C955, Вчера_КовиВак!C:BG, 14, FALSE)</f>
        <v>#N/A</v>
      </c>
      <c r="AL955" s="53" t="e">
        <f>R955-S955-VLOOKUP(C955, Вчера_КовиВак!C:BG, 16, FALSE)</f>
        <v>#N/A</v>
      </c>
      <c r="AM955" s="53" t="e">
        <f>T955-U955-VLOOKUP(C955, Вчера_КовиВак!C:BG, 18, FALSE)</f>
        <v>#N/A</v>
      </c>
      <c r="AN955" s="53" t="e">
        <f>V955-W955-VLOOKUP(C955, Вчера_КовиВак!C:BG, 20, FALSE)</f>
        <v>#N/A</v>
      </c>
      <c r="AO955" s="53" t="e">
        <f>X955-Y955-VLOOKUP(C955, Вчера_КовиВак!C:BG, 22, FALSE)</f>
        <v>#N/A</v>
      </c>
      <c r="AP955" s="53" t="e">
        <f>VLOOKUP(C955, Вчера_КовиВак!C:BG, 24, FALSE)+E955*2-U955-W955-Y955-Z955</f>
        <v>#N/A</v>
      </c>
    </row>
    <row r="956" spans="1:42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IF(ISNA(VLOOKUP(C956,Вчера_КовиВак!C:C, 1, FALSE)),"ошибка",0)</f>
        <v>ошибка</v>
      </c>
      <c r="AD956" s="55"/>
      <c r="AE956" s="53" t="e">
        <f>D956-E956-VLOOKUP(C956, Вчера_КовиВак!C:BG, 2, FALSE)</f>
        <v>#N/A</v>
      </c>
      <c r="AF956" s="53" t="e">
        <f>F956-G956-VLOOKUP(C956, Вчера_КовиВак!C:BG, 4, FALSE)</f>
        <v>#N/A</v>
      </c>
      <c r="AG956" s="53" t="e">
        <f>H956-I956-VLOOKUP(C956, Вчера_КовиВак!C:BG, 6, FALSE)</f>
        <v>#N/A</v>
      </c>
      <c r="AH956" s="53" t="e">
        <f>J956-K956-VLOOKUP(C956, Вчера_КовиВак!C:BG, 8, FALSE)</f>
        <v>#N/A</v>
      </c>
      <c r="AI956" s="53" t="e">
        <f>L956-M956-VLOOKUP(C956, Вчера_КовиВак!C:BG, 10, FALSE)</f>
        <v>#N/A</v>
      </c>
      <c r="AJ956" s="53" t="e">
        <f>N956-O956-VLOOKUP(C956, Вчера_КовиВак!C:BG, 12, FALSE)</f>
        <v>#N/A</v>
      </c>
      <c r="AK956" s="53" t="e">
        <f>P956-Q956-VLOOKUP(C956, Вчера_КовиВак!C:BG, 14, FALSE)</f>
        <v>#N/A</v>
      </c>
      <c r="AL956" s="53" t="e">
        <f>R956-S956-VLOOKUP(C956, Вчера_КовиВак!C:BG, 16, FALSE)</f>
        <v>#N/A</v>
      </c>
      <c r="AM956" s="53" t="e">
        <f>T956-U956-VLOOKUP(C956, Вчера_КовиВак!C:BG, 18, FALSE)</f>
        <v>#N/A</v>
      </c>
      <c r="AN956" s="53" t="e">
        <f>V956-W956-VLOOKUP(C956, Вчера_КовиВак!C:BG, 20, FALSE)</f>
        <v>#N/A</v>
      </c>
      <c r="AO956" s="53" t="e">
        <f>X956-Y956-VLOOKUP(C956, Вчера_КовиВак!C:BG, 22, FALSE)</f>
        <v>#N/A</v>
      </c>
      <c r="AP956" s="53" t="e">
        <f>VLOOKUP(C956, Вчера_КовиВак!C:BG, 24, FALSE)+E956*2-U956-W956-Y956-Z956</f>
        <v>#N/A</v>
      </c>
    </row>
    <row r="957" spans="1:42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IF(ISNA(VLOOKUP(C957,Вчера_КовиВак!C:C, 1, FALSE)),"ошибка",0)</f>
        <v>ошибка</v>
      </c>
      <c r="AD957" s="55"/>
      <c r="AE957" s="53" t="e">
        <f>D957-E957-VLOOKUP(C957, Вчера_КовиВак!C:BG, 2, FALSE)</f>
        <v>#N/A</v>
      </c>
      <c r="AF957" s="53" t="e">
        <f>F957-G957-VLOOKUP(C957, Вчера_КовиВак!C:BG, 4, FALSE)</f>
        <v>#N/A</v>
      </c>
      <c r="AG957" s="53" t="e">
        <f>H957-I957-VLOOKUP(C957, Вчера_КовиВак!C:BG, 6, FALSE)</f>
        <v>#N/A</v>
      </c>
      <c r="AH957" s="53" t="e">
        <f>J957-K957-VLOOKUP(C957, Вчера_КовиВак!C:BG, 8, FALSE)</f>
        <v>#N/A</v>
      </c>
      <c r="AI957" s="53" t="e">
        <f>L957-M957-VLOOKUP(C957, Вчера_КовиВак!C:BG, 10, FALSE)</f>
        <v>#N/A</v>
      </c>
      <c r="AJ957" s="53" t="e">
        <f>N957-O957-VLOOKUP(C957, Вчера_КовиВак!C:BG, 12, FALSE)</f>
        <v>#N/A</v>
      </c>
      <c r="AK957" s="53" t="e">
        <f>P957-Q957-VLOOKUP(C957, Вчера_КовиВак!C:BG, 14, FALSE)</f>
        <v>#N/A</v>
      </c>
      <c r="AL957" s="53" t="e">
        <f>R957-S957-VLOOKUP(C957, Вчера_КовиВак!C:BG, 16, FALSE)</f>
        <v>#N/A</v>
      </c>
      <c r="AM957" s="53" t="e">
        <f>T957-U957-VLOOKUP(C957, Вчера_КовиВак!C:BG, 18, FALSE)</f>
        <v>#N/A</v>
      </c>
      <c r="AN957" s="53" t="e">
        <f>V957-W957-VLOOKUP(C957, Вчера_КовиВак!C:BG, 20, FALSE)</f>
        <v>#N/A</v>
      </c>
      <c r="AO957" s="53" t="e">
        <f>X957-Y957-VLOOKUP(C957, Вчера_КовиВак!C:BG, 22, FALSE)</f>
        <v>#N/A</v>
      </c>
      <c r="AP957" s="53" t="e">
        <f>VLOOKUP(C957, Вчера_КовиВак!C:BG, 24, FALSE)+E957*2-U957-W957-Y957-Z957</f>
        <v>#N/A</v>
      </c>
    </row>
    <row r="958" spans="1:42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IF(ISNA(VLOOKUP(C958,Вчера_КовиВак!C:C, 1, FALSE)),"ошибка",0)</f>
        <v>ошибка</v>
      </c>
      <c r="AD958" s="55"/>
      <c r="AE958" s="53" t="e">
        <f>D958-E958-VLOOKUP(C958, Вчера_КовиВак!C:BG, 2, FALSE)</f>
        <v>#N/A</v>
      </c>
      <c r="AF958" s="53" t="e">
        <f>F958-G958-VLOOKUP(C958, Вчера_КовиВак!C:BG, 4, FALSE)</f>
        <v>#N/A</v>
      </c>
      <c r="AG958" s="53" t="e">
        <f>H958-I958-VLOOKUP(C958, Вчера_КовиВак!C:BG, 6, FALSE)</f>
        <v>#N/A</v>
      </c>
      <c r="AH958" s="53" t="e">
        <f>J958-K958-VLOOKUP(C958, Вчера_КовиВак!C:BG, 8, FALSE)</f>
        <v>#N/A</v>
      </c>
      <c r="AI958" s="53" t="e">
        <f>L958-M958-VLOOKUP(C958, Вчера_КовиВак!C:BG, 10, FALSE)</f>
        <v>#N/A</v>
      </c>
      <c r="AJ958" s="53" t="e">
        <f>N958-O958-VLOOKUP(C958, Вчера_КовиВак!C:BG, 12, FALSE)</f>
        <v>#N/A</v>
      </c>
      <c r="AK958" s="53" t="e">
        <f>P958-Q958-VLOOKUP(C958, Вчера_КовиВак!C:BG, 14, FALSE)</f>
        <v>#N/A</v>
      </c>
      <c r="AL958" s="53" t="e">
        <f>R958-S958-VLOOKUP(C958, Вчера_КовиВак!C:BG, 16, FALSE)</f>
        <v>#N/A</v>
      </c>
      <c r="AM958" s="53" t="e">
        <f>T958-U958-VLOOKUP(C958, Вчера_КовиВак!C:BG, 18, FALSE)</f>
        <v>#N/A</v>
      </c>
      <c r="AN958" s="53" t="e">
        <f>V958-W958-VLOOKUP(C958, Вчера_КовиВак!C:BG, 20, FALSE)</f>
        <v>#N/A</v>
      </c>
      <c r="AO958" s="53" t="e">
        <f>X958-Y958-VLOOKUP(C958, Вчера_КовиВак!C:BG, 22, FALSE)</f>
        <v>#N/A</v>
      </c>
      <c r="AP958" s="53" t="e">
        <f>VLOOKUP(C958, Вчера_КовиВак!C:BG, 24, FALSE)+E958*2-U958-W958-Y958-Z958</f>
        <v>#N/A</v>
      </c>
    </row>
    <row r="959" spans="1:42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IF(ISNA(VLOOKUP(C959,Вчера_КовиВак!C:C, 1, FALSE)),"ошибка",0)</f>
        <v>ошибка</v>
      </c>
      <c r="AD959" s="55"/>
      <c r="AE959" s="53" t="e">
        <f>D959-E959-VLOOKUP(C959, Вчера_КовиВак!C:BG, 2, FALSE)</f>
        <v>#N/A</v>
      </c>
      <c r="AF959" s="53" t="e">
        <f>F959-G959-VLOOKUP(C959, Вчера_КовиВак!C:BG, 4, FALSE)</f>
        <v>#N/A</v>
      </c>
      <c r="AG959" s="53" t="e">
        <f>H959-I959-VLOOKUP(C959, Вчера_КовиВак!C:BG, 6, FALSE)</f>
        <v>#N/A</v>
      </c>
      <c r="AH959" s="53" t="e">
        <f>J959-K959-VLOOKUP(C959, Вчера_КовиВак!C:BG, 8, FALSE)</f>
        <v>#N/A</v>
      </c>
      <c r="AI959" s="53" t="e">
        <f>L959-M959-VLOOKUP(C959, Вчера_КовиВак!C:BG, 10, FALSE)</f>
        <v>#N/A</v>
      </c>
      <c r="AJ959" s="53" t="e">
        <f>N959-O959-VLOOKUP(C959, Вчера_КовиВак!C:BG, 12, FALSE)</f>
        <v>#N/A</v>
      </c>
      <c r="AK959" s="53" t="e">
        <f>P959-Q959-VLOOKUP(C959, Вчера_КовиВак!C:BG, 14, FALSE)</f>
        <v>#N/A</v>
      </c>
      <c r="AL959" s="53" t="e">
        <f>R959-S959-VLOOKUP(C959, Вчера_КовиВак!C:BG, 16, FALSE)</f>
        <v>#N/A</v>
      </c>
      <c r="AM959" s="53" t="e">
        <f>T959-U959-VLOOKUP(C959, Вчера_КовиВак!C:BG, 18, FALSE)</f>
        <v>#N/A</v>
      </c>
      <c r="AN959" s="53" t="e">
        <f>V959-W959-VLOOKUP(C959, Вчера_КовиВак!C:BG, 20, FALSE)</f>
        <v>#N/A</v>
      </c>
      <c r="AO959" s="53" t="e">
        <f>X959-Y959-VLOOKUP(C959, Вчера_КовиВак!C:BG, 22, FALSE)</f>
        <v>#N/A</v>
      </c>
      <c r="AP959" s="53" t="e">
        <f>VLOOKUP(C959, Вчера_КовиВак!C:BG, 24, FALSE)+E959*2-U959-W959-Y959-Z959</f>
        <v>#N/A</v>
      </c>
    </row>
    <row r="960" spans="1:42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IF(ISNA(VLOOKUP(C960,Вчера_КовиВак!C:C, 1, FALSE)),"ошибка",0)</f>
        <v>ошибка</v>
      </c>
      <c r="AD960" s="55"/>
      <c r="AE960" s="53" t="e">
        <f>D960-E960-VLOOKUP(C960, Вчера_КовиВак!C:BG, 2, FALSE)</f>
        <v>#N/A</v>
      </c>
      <c r="AF960" s="53" t="e">
        <f>F960-G960-VLOOKUP(C960, Вчера_КовиВак!C:BG, 4, FALSE)</f>
        <v>#N/A</v>
      </c>
      <c r="AG960" s="53" t="e">
        <f>H960-I960-VLOOKUP(C960, Вчера_КовиВак!C:BG, 6, FALSE)</f>
        <v>#N/A</v>
      </c>
      <c r="AH960" s="53" t="e">
        <f>J960-K960-VLOOKUP(C960, Вчера_КовиВак!C:BG, 8, FALSE)</f>
        <v>#N/A</v>
      </c>
      <c r="AI960" s="53" t="e">
        <f>L960-M960-VLOOKUP(C960, Вчера_КовиВак!C:BG, 10, FALSE)</f>
        <v>#N/A</v>
      </c>
      <c r="AJ960" s="53" t="e">
        <f>N960-O960-VLOOKUP(C960, Вчера_КовиВак!C:BG, 12, FALSE)</f>
        <v>#N/A</v>
      </c>
      <c r="AK960" s="53" t="e">
        <f>P960-Q960-VLOOKUP(C960, Вчера_КовиВак!C:BG, 14, FALSE)</f>
        <v>#N/A</v>
      </c>
      <c r="AL960" s="53" t="e">
        <f>R960-S960-VLOOKUP(C960, Вчера_КовиВак!C:BG, 16, FALSE)</f>
        <v>#N/A</v>
      </c>
      <c r="AM960" s="53" t="e">
        <f>T960-U960-VLOOKUP(C960, Вчера_КовиВак!C:BG, 18, FALSE)</f>
        <v>#N/A</v>
      </c>
      <c r="AN960" s="53" t="e">
        <f>V960-W960-VLOOKUP(C960, Вчера_КовиВак!C:BG, 20, FALSE)</f>
        <v>#N/A</v>
      </c>
      <c r="AO960" s="53" t="e">
        <f>X960-Y960-VLOOKUP(C960, Вчера_КовиВак!C:BG, 22, FALSE)</f>
        <v>#N/A</v>
      </c>
      <c r="AP960" s="53" t="e">
        <f>VLOOKUP(C960, Вчера_КовиВак!C:BG, 24, FALSE)+E960*2-U960-W960-Y960-Z960</f>
        <v>#N/A</v>
      </c>
    </row>
    <row r="961" spans="1:42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IF(ISNA(VLOOKUP(C961,Вчера_КовиВак!C:C, 1, FALSE)),"ошибка",0)</f>
        <v>ошибка</v>
      </c>
      <c r="AD961" s="55"/>
      <c r="AE961" s="53" t="e">
        <f>D961-E961-VLOOKUP(C961, Вчера_КовиВак!C:BG, 2, FALSE)</f>
        <v>#N/A</v>
      </c>
      <c r="AF961" s="53" t="e">
        <f>F961-G961-VLOOKUP(C961, Вчера_КовиВак!C:BG, 4, FALSE)</f>
        <v>#N/A</v>
      </c>
      <c r="AG961" s="53" t="e">
        <f>H961-I961-VLOOKUP(C961, Вчера_КовиВак!C:BG, 6, FALSE)</f>
        <v>#N/A</v>
      </c>
      <c r="AH961" s="53" t="e">
        <f>J961-K961-VLOOKUP(C961, Вчера_КовиВак!C:BG, 8, FALSE)</f>
        <v>#N/A</v>
      </c>
      <c r="AI961" s="53" t="e">
        <f>L961-M961-VLOOKUP(C961, Вчера_КовиВак!C:BG, 10, FALSE)</f>
        <v>#N/A</v>
      </c>
      <c r="AJ961" s="53" t="e">
        <f>N961-O961-VLOOKUP(C961, Вчера_КовиВак!C:BG, 12, FALSE)</f>
        <v>#N/A</v>
      </c>
      <c r="AK961" s="53" t="e">
        <f>P961-Q961-VLOOKUP(C961, Вчера_КовиВак!C:BG, 14, FALSE)</f>
        <v>#N/A</v>
      </c>
      <c r="AL961" s="53" t="e">
        <f>R961-S961-VLOOKUP(C961, Вчера_КовиВак!C:BG, 16, FALSE)</f>
        <v>#N/A</v>
      </c>
      <c r="AM961" s="53" t="e">
        <f>T961-U961-VLOOKUP(C961, Вчера_КовиВак!C:BG, 18, FALSE)</f>
        <v>#N/A</v>
      </c>
      <c r="AN961" s="53" t="e">
        <f>V961-W961-VLOOKUP(C961, Вчера_КовиВак!C:BG, 20, FALSE)</f>
        <v>#N/A</v>
      </c>
      <c r="AO961" s="53" t="e">
        <f>X961-Y961-VLOOKUP(C961, Вчера_КовиВак!C:BG, 22, FALSE)</f>
        <v>#N/A</v>
      </c>
      <c r="AP961" s="53" t="e">
        <f>VLOOKUP(C961, Вчера_КовиВак!C:BG, 24, FALSE)+E961*2-U961-W961-Y961-Z961</f>
        <v>#N/A</v>
      </c>
    </row>
    <row r="962" spans="1:42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IF(ISNA(VLOOKUP(C962,Вчера_КовиВак!C:C, 1, FALSE)),"ошибка",0)</f>
        <v>ошибка</v>
      </c>
      <c r="AD962" s="55"/>
      <c r="AE962" s="53" t="e">
        <f>D962-E962-VLOOKUP(C962, Вчера_КовиВак!C:BG, 2, FALSE)</f>
        <v>#N/A</v>
      </c>
      <c r="AF962" s="53" t="e">
        <f>F962-G962-VLOOKUP(C962, Вчера_КовиВак!C:BG, 4, FALSE)</f>
        <v>#N/A</v>
      </c>
      <c r="AG962" s="53" t="e">
        <f>H962-I962-VLOOKUP(C962, Вчера_КовиВак!C:BG, 6, FALSE)</f>
        <v>#N/A</v>
      </c>
      <c r="AH962" s="53" t="e">
        <f>J962-K962-VLOOKUP(C962, Вчера_КовиВак!C:BG, 8, FALSE)</f>
        <v>#N/A</v>
      </c>
      <c r="AI962" s="53" t="e">
        <f>L962-M962-VLOOKUP(C962, Вчера_КовиВак!C:BG, 10, FALSE)</f>
        <v>#N/A</v>
      </c>
      <c r="AJ962" s="53" t="e">
        <f>N962-O962-VLOOKUP(C962, Вчера_КовиВак!C:BG, 12, FALSE)</f>
        <v>#N/A</v>
      </c>
      <c r="AK962" s="53" t="e">
        <f>P962-Q962-VLOOKUP(C962, Вчера_КовиВак!C:BG, 14, FALSE)</f>
        <v>#N/A</v>
      </c>
      <c r="AL962" s="53" t="e">
        <f>R962-S962-VLOOKUP(C962, Вчера_КовиВак!C:BG, 16, FALSE)</f>
        <v>#N/A</v>
      </c>
      <c r="AM962" s="53" t="e">
        <f>T962-U962-VLOOKUP(C962, Вчера_КовиВак!C:BG, 18, FALSE)</f>
        <v>#N/A</v>
      </c>
      <c r="AN962" s="53" t="e">
        <f>V962-W962-VLOOKUP(C962, Вчера_КовиВак!C:BG, 20, FALSE)</f>
        <v>#N/A</v>
      </c>
      <c r="AO962" s="53" t="e">
        <f>X962-Y962-VLOOKUP(C962, Вчера_КовиВак!C:BG, 22, FALSE)</f>
        <v>#N/A</v>
      </c>
      <c r="AP962" s="53" t="e">
        <f>VLOOKUP(C962, Вчера_КовиВак!C:BG, 24, FALSE)+E962*2-U962-W962-Y962-Z962</f>
        <v>#N/A</v>
      </c>
    </row>
    <row r="963" spans="1:42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IF(ISNA(VLOOKUP(C963,Вчера_КовиВак!C:C, 1, FALSE)),"ошибка",0)</f>
        <v>ошибка</v>
      </c>
      <c r="AD963" s="55"/>
      <c r="AE963" s="53" t="e">
        <f>D963-E963-VLOOKUP(C963, Вчера_КовиВак!C:BG, 2, FALSE)</f>
        <v>#N/A</v>
      </c>
      <c r="AF963" s="53" t="e">
        <f>F963-G963-VLOOKUP(C963, Вчера_КовиВак!C:BG, 4, FALSE)</f>
        <v>#N/A</v>
      </c>
      <c r="AG963" s="53" t="e">
        <f>H963-I963-VLOOKUP(C963, Вчера_КовиВак!C:BG, 6, FALSE)</f>
        <v>#N/A</v>
      </c>
      <c r="AH963" s="53" t="e">
        <f>J963-K963-VLOOKUP(C963, Вчера_КовиВак!C:BG, 8, FALSE)</f>
        <v>#N/A</v>
      </c>
      <c r="AI963" s="53" t="e">
        <f>L963-M963-VLOOKUP(C963, Вчера_КовиВак!C:BG, 10, FALSE)</f>
        <v>#N/A</v>
      </c>
      <c r="AJ963" s="53" t="e">
        <f>N963-O963-VLOOKUP(C963, Вчера_КовиВак!C:BG, 12, FALSE)</f>
        <v>#N/A</v>
      </c>
      <c r="AK963" s="53" t="e">
        <f>P963-Q963-VLOOKUP(C963, Вчера_КовиВак!C:BG, 14, FALSE)</f>
        <v>#N/A</v>
      </c>
      <c r="AL963" s="53" t="e">
        <f>R963-S963-VLOOKUP(C963, Вчера_КовиВак!C:BG, 16, FALSE)</f>
        <v>#N/A</v>
      </c>
      <c r="AM963" s="53" t="e">
        <f>T963-U963-VLOOKUP(C963, Вчера_КовиВак!C:BG, 18, FALSE)</f>
        <v>#N/A</v>
      </c>
      <c r="AN963" s="53" t="e">
        <f>V963-W963-VLOOKUP(C963, Вчера_КовиВак!C:BG, 20, FALSE)</f>
        <v>#N/A</v>
      </c>
      <c r="AO963" s="53" t="e">
        <f>X963-Y963-VLOOKUP(C963, Вчера_КовиВак!C:BG, 22, FALSE)</f>
        <v>#N/A</v>
      </c>
      <c r="AP963" s="53" t="e">
        <f>VLOOKUP(C963, Вчера_КовиВак!C:BG, 24, FALSE)+E963*2-U963-W963-Y963-Z963</f>
        <v>#N/A</v>
      </c>
    </row>
    <row r="964" spans="1:42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IF(ISNA(VLOOKUP(C964,Вчера_КовиВак!C:C, 1, FALSE)),"ошибка",0)</f>
        <v>ошибка</v>
      </c>
      <c r="AD964" s="55"/>
      <c r="AE964" s="53" t="e">
        <f>D964-E964-VLOOKUP(C964, Вчера_КовиВак!C:BG, 2, FALSE)</f>
        <v>#N/A</v>
      </c>
      <c r="AF964" s="53" t="e">
        <f>F964-G964-VLOOKUP(C964, Вчера_КовиВак!C:BG, 4, FALSE)</f>
        <v>#N/A</v>
      </c>
      <c r="AG964" s="53" t="e">
        <f>H964-I964-VLOOKUP(C964, Вчера_КовиВак!C:BG, 6, FALSE)</f>
        <v>#N/A</v>
      </c>
      <c r="AH964" s="53" t="e">
        <f>J964-K964-VLOOKUP(C964, Вчера_КовиВак!C:BG, 8, FALSE)</f>
        <v>#N/A</v>
      </c>
      <c r="AI964" s="53" t="e">
        <f>L964-M964-VLOOKUP(C964, Вчера_КовиВак!C:BG, 10, FALSE)</f>
        <v>#N/A</v>
      </c>
      <c r="AJ964" s="53" t="e">
        <f>N964-O964-VLOOKUP(C964, Вчера_КовиВак!C:BG, 12, FALSE)</f>
        <v>#N/A</v>
      </c>
      <c r="AK964" s="53" t="e">
        <f>P964-Q964-VLOOKUP(C964, Вчера_КовиВак!C:BG, 14, FALSE)</f>
        <v>#N/A</v>
      </c>
      <c r="AL964" s="53" t="e">
        <f>R964-S964-VLOOKUP(C964, Вчера_КовиВак!C:BG, 16, FALSE)</f>
        <v>#N/A</v>
      </c>
      <c r="AM964" s="53" t="e">
        <f>T964-U964-VLOOKUP(C964, Вчера_КовиВак!C:BG, 18, FALSE)</f>
        <v>#N/A</v>
      </c>
      <c r="AN964" s="53" t="e">
        <f>V964-W964-VLOOKUP(C964, Вчера_КовиВак!C:BG, 20, FALSE)</f>
        <v>#N/A</v>
      </c>
      <c r="AO964" s="53" t="e">
        <f>X964-Y964-VLOOKUP(C964, Вчера_КовиВак!C:BG, 22, FALSE)</f>
        <v>#N/A</v>
      </c>
      <c r="AP964" s="53" t="e">
        <f>VLOOKUP(C964, Вчера_КовиВак!C:BG, 24, FALSE)+E964*2-U964-W964-Y964-Z964</f>
        <v>#N/A</v>
      </c>
    </row>
    <row r="965" spans="1:42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IF(ISNA(VLOOKUP(C965,Вчера_КовиВак!C:C, 1, FALSE)),"ошибка",0)</f>
        <v>ошибка</v>
      </c>
      <c r="AD965" s="55"/>
      <c r="AE965" s="53" t="e">
        <f>D965-E965-VLOOKUP(C965, Вчера_КовиВак!C:BG, 2, FALSE)</f>
        <v>#N/A</v>
      </c>
      <c r="AF965" s="53" t="e">
        <f>F965-G965-VLOOKUP(C965, Вчера_КовиВак!C:BG, 4, FALSE)</f>
        <v>#N/A</v>
      </c>
      <c r="AG965" s="53" t="e">
        <f>H965-I965-VLOOKUP(C965, Вчера_КовиВак!C:BG, 6, FALSE)</f>
        <v>#N/A</v>
      </c>
      <c r="AH965" s="53" t="e">
        <f>J965-K965-VLOOKUP(C965, Вчера_КовиВак!C:BG, 8, FALSE)</f>
        <v>#N/A</v>
      </c>
      <c r="AI965" s="53" t="e">
        <f>L965-M965-VLOOKUP(C965, Вчера_КовиВак!C:BG, 10, FALSE)</f>
        <v>#N/A</v>
      </c>
      <c r="AJ965" s="53" t="e">
        <f>N965-O965-VLOOKUP(C965, Вчера_КовиВак!C:BG, 12, FALSE)</f>
        <v>#N/A</v>
      </c>
      <c r="AK965" s="53" t="e">
        <f>P965-Q965-VLOOKUP(C965, Вчера_КовиВак!C:BG, 14, FALSE)</f>
        <v>#N/A</v>
      </c>
      <c r="AL965" s="53" t="e">
        <f>R965-S965-VLOOKUP(C965, Вчера_КовиВак!C:BG, 16, FALSE)</f>
        <v>#N/A</v>
      </c>
      <c r="AM965" s="53" t="e">
        <f>T965-U965-VLOOKUP(C965, Вчера_КовиВак!C:BG, 18, FALSE)</f>
        <v>#N/A</v>
      </c>
      <c r="AN965" s="53" t="e">
        <f>V965-W965-VLOOKUP(C965, Вчера_КовиВак!C:BG, 20, FALSE)</f>
        <v>#N/A</v>
      </c>
      <c r="AO965" s="53" t="e">
        <f>X965-Y965-VLOOKUP(C965, Вчера_КовиВак!C:BG, 22, FALSE)</f>
        <v>#N/A</v>
      </c>
      <c r="AP965" s="53" t="e">
        <f>VLOOKUP(C965, Вчера_КовиВак!C:BG, 24, FALSE)+E965*2-U965-W965-Y965-Z965</f>
        <v>#N/A</v>
      </c>
    </row>
    <row r="966" spans="1:42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IF(ISNA(VLOOKUP(C966,Вчера_КовиВак!C:C, 1, FALSE)),"ошибка",0)</f>
        <v>ошибка</v>
      </c>
      <c r="AD966" s="55"/>
      <c r="AE966" s="53" t="e">
        <f>D966-E966-VLOOKUP(C966, Вчера_КовиВак!C:BG, 2, FALSE)</f>
        <v>#N/A</v>
      </c>
      <c r="AF966" s="53" t="e">
        <f>F966-G966-VLOOKUP(C966, Вчера_КовиВак!C:BG, 4, FALSE)</f>
        <v>#N/A</v>
      </c>
      <c r="AG966" s="53" t="e">
        <f>H966-I966-VLOOKUP(C966, Вчера_КовиВак!C:BG, 6, FALSE)</f>
        <v>#N/A</v>
      </c>
      <c r="AH966" s="53" t="e">
        <f>J966-K966-VLOOKUP(C966, Вчера_КовиВак!C:BG, 8, FALSE)</f>
        <v>#N/A</v>
      </c>
      <c r="AI966" s="53" t="e">
        <f>L966-M966-VLOOKUP(C966, Вчера_КовиВак!C:BG, 10, FALSE)</f>
        <v>#N/A</v>
      </c>
      <c r="AJ966" s="53" t="e">
        <f>N966-O966-VLOOKUP(C966, Вчера_КовиВак!C:BG, 12, FALSE)</f>
        <v>#N/A</v>
      </c>
      <c r="AK966" s="53" t="e">
        <f>P966-Q966-VLOOKUP(C966, Вчера_КовиВак!C:BG, 14, FALSE)</f>
        <v>#N/A</v>
      </c>
      <c r="AL966" s="53" t="e">
        <f>R966-S966-VLOOKUP(C966, Вчера_КовиВак!C:BG, 16, FALSE)</f>
        <v>#N/A</v>
      </c>
      <c r="AM966" s="53" t="e">
        <f>T966-U966-VLOOKUP(C966, Вчера_КовиВак!C:BG, 18, FALSE)</f>
        <v>#N/A</v>
      </c>
      <c r="AN966" s="53" t="e">
        <f>V966-W966-VLOOKUP(C966, Вчера_КовиВак!C:BG, 20, FALSE)</f>
        <v>#N/A</v>
      </c>
      <c r="AO966" s="53" t="e">
        <f>X966-Y966-VLOOKUP(C966, Вчера_КовиВак!C:BG, 22, FALSE)</f>
        <v>#N/A</v>
      </c>
      <c r="AP966" s="53" t="e">
        <f>VLOOKUP(C966, Вчера_КовиВак!C:BG, 24, FALSE)+E966*2-U966-W966-Y966-Z966</f>
        <v>#N/A</v>
      </c>
    </row>
    <row r="967" spans="1:42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IF(ISNA(VLOOKUP(C967,Вчера_КовиВак!C:C, 1, FALSE)),"ошибка",0)</f>
        <v>ошибка</v>
      </c>
      <c r="AD967" s="55"/>
      <c r="AE967" s="53" t="e">
        <f>D967-E967-VLOOKUP(C967, Вчера_КовиВак!C:BG, 2, FALSE)</f>
        <v>#N/A</v>
      </c>
      <c r="AF967" s="53" t="e">
        <f>F967-G967-VLOOKUP(C967, Вчера_КовиВак!C:BG, 4, FALSE)</f>
        <v>#N/A</v>
      </c>
      <c r="AG967" s="53" t="e">
        <f>H967-I967-VLOOKUP(C967, Вчера_КовиВак!C:BG, 6, FALSE)</f>
        <v>#N/A</v>
      </c>
      <c r="AH967" s="53" t="e">
        <f>J967-K967-VLOOKUP(C967, Вчера_КовиВак!C:BG, 8, FALSE)</f>
        <v>#N/A</v>
      </c>
      <c r="AI967" s="53" t="e">
        <f>L967-M967-VLOOKUP(C967, Вчера_КовиВак!C:BG, 10, FALSE)</f>
        <v>#N/A</v>
      </c>
      <c r="AJ967" s="53" t="e">
        <f>N967-O967-VLOOKUP(C967, Вчера_КовиВак!C:BG, 12, FALSE)</f>
        <v>#N/A</v>
      </c>
      <c r="AK967" s="53" t="e">
        <f>P967-Q967-VLOOKUP(C967, Вчера_КовиВак!C:BG, 14, FALSE)</f>
        <v>#N/A</v>
      </c>
      <c r="AL967" s="53" t="e">
        <f>R967-S967-VLOOKUP(C967, Вчера_КовиВак!C:BG, 16, FALSE)</f>
        <v>#N/A</v>
      </c>
      <c r="AM967" s="53" t="e">
        <f>T967-U967-VLOOKUP(C967, Вчера_КовиВак!C:BG, 18, FALSE)</f>
        <v>#N/A</v>
      </c>
      <c r="AN967" s="53" t="e">
        <f>V967-W967-VLOOKUP(C967, Вчера_КовиВак!C:BG, 20, FALSE)</f>
        <v>#N/A</v>
      </c>
      <c r="AO967" s="53" t="e">
        <f>X967-Y967-VLOOKUP(C967, Вчера_КовиВак!C:BG, 22, FALSE)</f>
        <v>#N/A</v>
      </c>
      <c r="AP967" s="53" t="e">
        <f>VLOOKUP(C967, Вчера_КовиВак!C:BG, 24, FALSE)+E967*2-U967-W967-Y967-Z967</f>
        <v>#N/A</v>
      </c>
    </row>
    <row r="968" spans="1:42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IF(ISNA(VLOOKUP(C968,Вчера_КовиВак!C:C, 1, FALSE)),"ошибка",0)</f>
        <v>ошибка</v>
      </c>
      <c r="AD968" s="55"/>
      <c r="AE968" s="53" t="e">
        <f>D968-E968-VLOOKUP(C968, Вчера_КовиВак!C:BG, 2, FALSE)</f>
        <v>#N/A</v>
      </c>
      <c r="AF968" s="53" t="e">
        <f>F968-G968-VLOOKUP(C968, Вчера_КовиВак!C:BG, 4, FALSE)</f>
        <v>#N/A</v>
      </c>
      <c r="AG968" s="53" t="e">
        <f>H968-I968-VLOOKUP(C968, Вчера_КовиВак!C:BG, 6, FALSE)</f>
        <v>#N/A</v>
      </c>
      <c r="AH968" s="53" t="e">
        <f>J968-K968-VLOOKUP(C968, Вчера_КовиВак!C:BG, 8, FALSE)</f>
        <v>#N/A</v>
      </c>
      <c r="AI968" s="53" t="e">
        <f>L968-M968-VLOOKUP(C968, Вчера_КовиВак!C:BG, 10, FALSE)</f>
        <v>#N/A</v>
      </c>
      <c r="AJ968" s="53" t="e">
        <f>N968-O968-VLOOKUP(C968, Вчера_КовиВак!C:BG, 12, FALSE)</f>
        <v>#N/A</v>
      </c>
      <c r="AK968" s="53" t="e">
        <f>P968-Q968-VLOOKUP(C968, Вчера_КовиВак!C:BG, 14, FALSE)</f>
        <v>#N/A</v>
      </c>
      <c r="AL968" s="53" t="e">
        <f>R968-S968-VLOOKUP(C968, Вчера_КовиВак!C:BG, 16, FALSE)</f>
        <v>#N/A</v>
      </c>
      <c r="AM968" s="53" t="e">
        <f>T968-U968-VLOOKUP(C968, Вчера_КовиВак!C:BG, 18, FALSE)</f>
        <v>#N/A</v>
      </c>
      <c r="AN968" s="53" t="e">
        <f>V968-W968-VLOOKUP(C968, Вчера_КовиВак!C:BG, 20, FALSE)</f>
        <v>#N/A</v>
      </c>
      <c r="AO968" s="53" t="e">
        <f>X968-Y968-VLOOKUP(C968, Вчера_КовиВак!C:BG, 22, FALSE)</f>
        <v>#N/A</v>
      </c>
      <c r="AP968" s="53" t="e">
        <f>VLOOKUP(C968, Вчера_КовиВак!C:BG, 24, FALSE)+E968*2-U968-W968-Y968-Z968</f>
        <v>#N/A</v>
      </c>
    </row>
    <row r="969" spans="1:42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IF(ISNA(VLOOKUP(C969,Вчера_КовиВак!C:C, 1, FALSE)),"ошибка",0)</f>
        <v>ошибка</v>
      </c>
      <c r="AD969" s="55"/>
      <c r="AE969" s="53" t="e">
        <f>D969-E969-VLOOKUP(C969, Вчера_КовиВак!C:BG, 2, FALSE)</f>
        <v>#N/A</v>
      </c>
      <c r="AF969" s="53" t="e">
        <f>F969-G969-VLOOKUP(C969, Вчера_КовиВак!C:BG, 4, FALSE)</f>
        <v>#N/A</v>
      </c>
      <c r="AG969" s="53" t="e">
        <f>H969-I969-VLOOKUP(C969, Вчера_КовиВак!C:BG, 6, FALSE)</f>
        <v>#N/A</v>
      </c>
      <c r="AH969" s="53" t="e">
        <f>J969-K969-VLOOKUP(C969, Вчера_КовиВак!C:BG, 8, FALSE)</f>
        <v>#N/A</v>
      </c>
      <c r="AI969" s="53" t="e">
        <f>L969-M969-VLOOKUP(C969, Вчера_КовиВак!C:BG, 10, FALSE)</f>
        <v>#N/A</v>
      </c>
      <c r="AJ969" s="53" t="e">
        <f>N969-O969-VLOOKUP(C969, Вчера_КовиВак!C:BG, 12, FALSE)</f>
        <v>#N/A</v>
      </c>
      <c r="AK969" s="53" t="e">
        <f>P969-Q969-VLOOKUP(C969, Вчера_КовиВак!C:BG, 14, FALSE)</f>
        <v>#N/A</v>
      </c>
      <c r="AL969" s="53" t="e">
        <f>R969-S969-VLOOKUP(C969, Вчера_КовиВак!C:BG, 16, FALSE)</f>
        <v>#N/A</v>
      </c>
      <c r="AM969" s="53" t="e">
        <f>T969-U969-VLOOKUP(C969, Вчера_КовиВак!C:BG, 18, FALSE)</f>
        <v>#N/A</v>
      </c>
      <c r="AN969" s="53" t="e">
        <f>V969-W969-VLOOKUP(C969, Вчера_КовиВак!C:BG, 20, FALSE)</f>
        <v>#N/A</v>
      </c>
      <c r="AO969" s="53" t="e">
        <f>X969-Y969-VLOOKUP(C969, Вчера_КовиВак!C:BG, 22, FALSE)</f>
        <v>#N/A</v>
      </c>
      <c r="AP969" s="53" t="e">
        <f>VLOOKUP(C969, Вчера_КовиВак!C:BG, 24, FALSE)+E969*2-U969-W969-Y969-Z969</f>
        <v>#N/A</v>
      </c>
    </row>
    <row r="970" spans="1:42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IF(ISNA(VLOOKUP(C970,Вчера_КовиВак!C:C, 1, FALSE)),"ошибка",0)</f>
        <v>ошибка</v>
      </c>
      <c r="AD970" s="55"/>
      <c r="AE970" s="53" t="e">
        <f>D970-E970-VLOOKUP(C970, Вчера_КовиВак!C:BG, 2, FALSE)</f>
        <v>#N/A</v>
      </c>
      <c r="AF970" s="53" t="e">
        <f>F970-G970-VLOOKUP(C970, Вчера_КовиВак!C:BG, 4, FALSE)</f>
        <v>#N/A</v>
      </c>
      <c r="AG970" s="53" t="e">
        <f>H970-I970-VLOOKUP(C970, Вчера_КовиВак!C:BG, 6, FALSE)</f>
        <v>#N/A</v>
      </c>
      <c r="AH970" s="53" t="e">
        <f>J970-K970-VLOOKUP(C970, Вчера_КовиВак!C:BG, 8, FALSE)</f>
        <v>#N/A</v>
      </c>
      <c r="AI970" s="53" t="e">
        <f>L970-M970-VLOOKUP(C970, Вчера_КовиВак!C:BG, 10, FALSE)</f>
        <v>#N/A</v>
      </c>
      <c r="AJ970" s="53" t="e">
        <f>N970-O970-VLOOKUP(C970, Вчера_КовиВак!C:BG, 12, FALSE)</f>
        <v>#N/A</v>
      </c>
      <c r="AK970" s="53" t="e">
        <f>P970-Q970-VLOOKUP(C970, Вчера_КовиВак!C:BG, 14, FALSE)</f>
        <v>#N/A</v>
      </c>
      <c r="AL970" s="53" t="e">
        <f>R970-S970-VLOOKUP(C970, Вчера_КовиВак!C:BG, 16, FALSE)</f>
        <v>#N/A</v>
      </c>
      <c r="AM970" s="53" t="e">
        <f>T970-U970-VLOOKUP(C970, Вчера_КовиВак!C:BG, 18, FALSE)</f>
        <v>#N/A</v>
      </c>
      <c r="AN970" s="53" t="e">
        <f>V970-W970-VLOOKUP(C970, Вчера_КовиВак!C:BG, 20, FALSE)</f>
        <v>#N/A</v>
      </c>
      <c r="AO970" s="53" t="e">
        <f>X970-Y970-VLOOKUP(C970, Вчера_КовиВак!C:BG, 22, FALSE)</f>
        <v>#N/A</v>
      </c>
      <c r="AP970" s="53" t="e">
        <f>VLOOKUP(C970, Вчера_КовиВак!C:BG, 24, FALSE)+E970*2-U970-W970-Y970-Z970</f>
        <v>#N/A</v>
      </c>
    </row>
    <row r="971" spans="1:42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IF(ISNA(VLOOKUP(C971,Вчера_КовиВак!C:C, 1, FALSE)),"ошибка",0)</f>
        <v>ошибка</v>
      </c>
      <c r="AD971" s="55"/>
      <c r="AE971" s="53" t="e">
        <f>D971-E971-VLOOKUP(C971, Вчера_КовиВак!C:BG, 2, FALSE)</f>
        <v>#N/A</v>
      </c>
      <c r="AF971" s="53" t="e">
        <f>F971-G971-VLOOKUP(C971, Вчера_КовиВак!C:BG, 4, FALSE)</f>
        <v>#N/A</v>
      </c>
      <c r="AG971" s="53" t="e">
        <f>H971-I971-VLOOKUP(C971, Вчера_КовиВак!C:BG, 6, FALSE)</f>
        <v>#N/A</v>
      </c>
      <c r="AH971" s="53" t="e">
        <f>J971-K971-VLOOKUP(C971, Вчера_КовиВак!C:BG, 8, FALSE)</f>
        <v>#N/A</v>
      </c>
      <c r="AI971" s="53" t="e">
        <f>L971-M971-VLOOKUP(C971, Вчера_КовиВак!C:BG, 10, FALSE)</f>
        <v>#N/A</v>
      </c>
      <c r="AJ971" s="53" t="e">
        <f>N971-O971-VLOOKUP(C971, Вчера_КовиВак!C:BG, 12, FALSE)</f>
        <v>#N/A</v>
      </c>
      <c r="AK971" s="53" t="e">
        <f>P971-Q971-VLOOKUP(C971, Вчера_КовиВак!C:BG, 14, FALSE)</f>
        <v>#N/A</v>
      </c>
      <c r="AL971" s="53" t="e">
        <f>R971-S971-VLOOKUP(C971, Вчера_КовиВак!C:BG, 16, FALSE)</f>
        <v>#N/A</v>
      </c>
      <c r="AM971" s="53" t="e">
        <f>T971-U971-VLOOKUP(C971, Вчера_КовиВак!C:BG, 18, FALSE)</f>
        <v>#N/A</v>
      </c>
      <c r="AN971" s="53" t="e">
        <f>V971-W971-VLOOKUP(C971, Вчера_КовиВак!C:BG, 20, FALSE)</f>
        <v>#N/A</v>
      </c>
      <c r="AO971" s="53" t="e">
        <f>X971-Y971-VLOOKUP(C971, Вчера_КовиВак!C:BG, 22, FALSE)</f>
        <v>#N/A</v>
      </c>
      <c r="AP971" s="53" t="e">
        <f>VLOOKUP(C971, Вчера_КовиВак!C:BG, 24, FALSE)+E971*2-U971-W971-Y971-Z971</f>
        <v>#N/A</v>
      </c>
    </row>
    <row r="972" spans="1:42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IF(ISNA(VLOOKUP(C972,Вчера_КовиВак!C:C, 1, FALSE)),"ошибка",0)</f>
        <v>ошибка</v>
      </c>
      <c r="AD972" s="55"/>
      <c r="AE972" s="53" t="e">
        <f>D972-E972-VLOOKUP(C972, Вчера_КовиВак!C:BG, 2, FALSE)</f>
        <v>#N/A</v>
      </c>
      <c r="AF972" s="53" t="e">
        <f>F972-G972-VLOOKUP(C972, Вчера_КовиВак!C:BG, 4, FALSE)</f>
        <v>#N/A</v>
      </c>
      <c r="AG972" s="53" t="e">
        <f>H972-I972-VLOOKUP(C972, Вчера_КовиВак!C:BG, 6, FALSE)</f>
        <v>#N/A</v>
      </c>
      <c r="AH972" s="53" t="e">
        <f>J972-K972-VLOOKUP(C972, Вчера_КовиВак!C:BG, 8, FALSE)</f>
        <v>#N/A</v>
      </c>
      <c r="AI972" s="53" t="e">
        <f>L972-M972-VLOOKUP(C972, Вчера_КовиВак!C:BG, 10, FALSE)</f>
        <v>#N/A</v>
      </c>
      <c r="AJ972" s="53" t="e">
        <f>N972-O972-VLOOKUP(C972, Вчера_КовиВак!C:BG, 12, FALSE)</f>
        <v>#N/A</v>
      </c>
      <c r="AK972" s="53" t="e">
        <f>P972-Q972-VLOOKUP(C972, Вчера_КовиВак!C:BG, 14, FALSE)</f>
        <v>#N/A</v>
      </c>
      <c r="AL972" s="53" t="e">
        <f>R972-S972-VLOOKUP(C972, Вчера_КовиВак!C:BG, 16, FALSE)</f>
        <v>#N/A</v>
      </c>
      <c r="AM972" s="53" t="e">
        <f>T972-U972-VLOOKUP(C972, Вчера_КовиВак!C:BG, 18, FALSE)</f>
        <v>#N/A</v>
      </c>
      <c r="AN972" s="53" t="e">
        <f>V972-W972-VLOOKUP(C972, Вчера_КовиВак!C:BG, 20, FALSE)</f>
        <v>#N/A</v>
      </c>
      <c r="AO972" s="53" t="e">
        <f>X972-Y972-VLOOKUP(C972, Вчера_КовиВак!C:BG, 22, FALSE)</f>
        <v>#N/A</v>
      </c>
      <c r="AP972" s="53" t="e">
        <f>VLOOKUP(C972, Вчера_КовиВак!C:BG, 24, FALSE)+E972*2-U972-W972-Y972-Z972</f>
        <v>#N/A</v>
      </c>
    </row>
    <row r="973" spans="1:42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IF(ISNA(VLOOKUP(C973,Вчера_КовиВак!C:C, 1, FALSE)),"ошибка",0)</f>
        <v>ошибка</v>
      </c>
      <c r="AD973" s="55"/>
      <c r="AE973" s="53" t="e">
        <f>D973-E973-VLOOKUP(C973, Вчера_КовиВак!C:BG, 2, FALSE)</f>
        <v>#N/A</v>
      </c>
      <c r="AF973" s="53" t="e">
        <f>F973-G973-VLOOKUP(C973, Вчера_КовиВак!C:BG, 4, FALSE)</f>
        <v>#N/A</v>
      </c>
      <c r="AG973" s="53" t="e">
        <f>H973-I973-VLOOKUP(C973, Вчера_КовиВак!C:BG, 6, FALSE)</f>
        <v>#N/A</v>
      </c>
      <c r="AH973" s="53" t="e">
        <f>J973-K973-VLOOKUP(C973, Вчера_КовиВак!C:BG, 8, FALSE)</f>
        <v>#N/A</v>
      </c>
      <c r="AI973" s="53" t="e">
        <f>L973-M973-VLOOKUP(C973, Вчера_КовиВак!C:BG, 10, FALSE)</f>
        <v>#N/A</v>
      </c>
      <c r="AJ973" s="53" t="e">
        <f>N973-O973-VLOOKUP(C973, Вчера_КовиВак!C:BG, 12, FALSE)</f>
        <v>#N/A</v>
      </c>
      <c r="AK973" s="53" t="e">
        <f>P973-Q973-VLOOKUP(C973, Вчера_КовиВак!C:BG, 14, FALSE)</f>
        <v>#N/A</v>
      </c>
      <c r="AL973" s="53" t="e">
        <f>R973-S973-VLOOKUP(C973, Вчера_КовиВак!C:BG, 16, FALSE)</f>
        <v>#N/A</v>
      </c>
      <c r="AM973" s="53" t="e">
        <f>T973-U973-VLOOKUP(C973, Вчера_КовиВак!C:BG, 18, FALSE)</f>
        <v>#N/A</v>
      </c>
      <c r="AN973" s="53" t="e">
        <f>V973-W973-VLOOKUP(C973, Вчера_КовиВак!C:BG, 20, FALSE)</f>
        <v>#N/A</v>
      </c>
      <c r="AO973" s="53" t="e">
        <f>X973-Y973-VLOOKUP(C973, Вчера_КовиВак!C:BG, 22, FALSE)</f>
        <v>#N/A</v>
      </c>
      <c r="AP973" s="53" t="e">
        <f>VLOOKUP(C973, Вчера_КовиВак!C:BG, 24, FALSE)+E973*2-U973-W973-Y973-Z973</f>
        <v>#N/A</v>
      </c>
    </row>
    <row r="974" spans="1:42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IF(ISNA(VLOOKUP(C974,Вчера_КовиВак!C:C, 1, FALSE)),"ошибка",0)</f>
        <v>ошибка</v>
      </c>
      <c r="AD974" s="55"/>
      <c r="AE974" s="53" t="e">
        <f>D974-E974-VLOOKUP(C974, Вчера_КовиВак!C:BG, 2, FALSE)</f>
        <v>#N/A</v>
      </c>
      <c r="AF974" s="53" t="e">
        <f>F974-G974-VLOOKUP(C974, Вчера_КовиВак!C:BG, 4, FALSE)</f>
        <v>#N/A</v>
      </c>
      <c r="AG974" s="53" t="e">
        <f>H974-I974-VLOOKUP(C974, Вчера_КовиВак!C:BG, 6, FALSE)</f>
        <v>#N/A</v>
      </c>
      <c r="AH974" s="53" t="e">
        <f>J974-K974-VLOOKUP(C974, Вчера_КовиВак!C:BG, 8, FALSE)</f>
        <v>#N/A</v>
      </c>
      <c r="AI974" s="53" t="e">
        <f>L974-M974-VLOOKUP(C974, Вчера_КовиВак!C:BG, 10, FALSE)</f>
        <v>#N/A</v>
      </c>
      <c r="AJ974" s="53" t="e">
        <f>N974-O974-VLOOKUP(C974, Вчера_КовиВак!C:BG, 12, FALSE)</f>
        <v>#N/A</v>
      </c>
      <c r="AK974" s="53" t="e">
        <f>P974-Q974-VLOOKUP(C974, Вчера_КовиВак!C:BG, 14, FALSE)</f>
        <v>#N/A</v>
      </c>
      <c r="AL974" s="53" t="e">
        <f>R974-S974-VLOOKUP(C974, Вчера_КовиВак!C:BG, 16, FALSE)</f>
        <v>#N/A</v>
      </c>
      <c r="AM974" s="53" t="e">
        <f>T974-U974-VLOOKUP(C974, Вчера_КовиВак!C:BG, 18, FALSE)</f>
        <v>#N/A</v>
      </c>
      <c r="AN974" s="53" t="e">
        <f>V974-W974-VLOOKUP(C974, Вчера_КовиВак!C:BG, 20, FALSE)</f>
        <v>#N/A</v>
      </c>
      <c r="AO974" s="53" t="e">
        <f>X974-Y974-VLOOKUP(C974, Вчера_КовиВак!C:BG, 22, FALSE)</f>
        <v>#N/A</v>
      </c>
      <c r="AP974" s="53" t="e">
        <f>VLOOKUP(C974, Вчера_КовиВак!C:BG, 24, FALSE)+E974*2-U974-W974-Y974-Z974</f>
        <v>#N/A</v>
      </c>
    </row>
    <row r="975" spans="1:42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IF(ISNA(VLOOKUP(C975,Вчера_КовиВак!C:C, 1, FALSE)),"ошибка",0)</f>
        <v>ошибка</v>
      </c>
      <c r="AD975" s="55"/>
      <c r="AE975" s="53" t="e">
        <f>D975-E975-VLOOKUP(C975, Вчера_КовиВак!C:BG, 2, FALSE)</f>
        <v>#N/A</v>
      </c>
      <c r="AF975" s="53" t="e">
        <f>F975-G975-VLOOKUP(C975, Вчера_КовиВак!C:BG, 4, FALSE)</f>
        <v>#N/A</v>
      </c>
      <c r="AG975" s="53" t="e">
        <f>H975-I975-VLOOKUP(C975, Вчера_КовиВак!C:BG, 6, FALSE)</f>
        <v>#N/A</v>
      </c>
      <c r="AH975" s="53" t="e">
        <f>J975-K975-VLOOKUP(C975, Вчера_КовиВак!C:BG, 8, FALSE)</f>
        <v>#N/A</v>
      </c>
      <c r="AI975" s="53" t="e">
        <f>L975-M975-VLOOKUP(C975, Вчера_КовиВак!C:BG, 10, FALSE)</f>
        <v>#N/A</v>
      </c>
      <c r="AJ975" s="53" t="e">
        <f>N975-O975-VLOOKUP(C975, Вчера_КовиВак!C:BG, 12, FALSE)</f>
        <v>#N/A</v>
      </c>
      <c r="AK975" s="53" t="e">
        <f>P975-Q975-VLOOKUP(C975, Вчера_КовиВак!C:BG, 14, FALSE)</f>
        <v>#N/A</v>
      </c>
      <c r="AL975" s="53" t="e">
        <f>R975-S975-VLOOKUP(C975, Вчера_КовиВак!C:BG, 16, FALSE)</f>
        <v>#N/A</v>
      </c>
      <c r="AM975" s="53" t="e">
        <f>T975-U975-VLOOKUP(C975, Вчера_КовиВак!C:BG, 18, FALSE)</f>
        <v>#N/A</v>
      </c>
      <c r="AN975" s="53" t="e">
        <f>V975-W975-VLOOKUP(C975, Вчера_КовиВак!C:BG, 20, FALSE)</f>
        <v>#N/A</v>
      </c>
      <c r="AO975" s="53" t="e">
        <f>X975-Y975-VLOOKUP(C975, Вчера_КовиВак!C:BG, 22, FALSE)</f>
        <v>#N/A</v>
      </c>
      <c r="AP975" s="53" t="e">
        <f>VLOOKUP(C975, Вчера_КовиВак!C:BG, 24, FALSE)+E975*2-U975-W975-Y975-Z975</f>
        <v>#N/A</v>
      </c>
    </row>
    <row r="976" spans="1:42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IF(ISNA(VLOOKUP(C976,Вчера_КовиВак!C:C, 1, FALSE)),"ошибка",0)</f>
        <v>ошибка</v>
      </c>
      <c r="AD976" s="55"/>
      <c r="AE976" s="53" t="e">
        <f>D976-E976-VLOOKUP(C976, Вчера_КовиВак!C:BG, 2, FALSE)</f>
        <v>#N/A</v>
      </c>
      <c r="AF976" s="53" t="e">
        <f>F976-G976-VLOOKUP(C976, Вчера_КовиВак!C:BG, 4, FALSE)</f>
        <v>#N/A</v>
      </c>
      <c r="AG976" s="53" t="e">
        <f>H976-I976-VLOOKUP(C976, Вчера_КовиВак!C:BG, 6, FALSE)</f>
        <v>#N/A</v>
      </c>
      <c r="AH976" s="53" t="e">
        <f>J976-K976-VLOOKUP(C976, Вчера_КовиВак!C:BG, 8, FALSE)</f>
        <v>#N/A</v>
      </c>
      <c r="AI976" s="53" t="e">
        <f>L976-M976-VLOOKUP(C976, Вчера_КовиВак!C:BG, 10, FALSE)</f>
        <v>#N/A</v>
      </c>
      <c r="AJ976" s="53" t="e">
        <f>N976-O976-VLOOKUP(C976, Вчера_КовиВак!C:BG, 12, FALSE)</f>
        <v>#N/A</v>
      </c>
      <c r="AK976" s="53" t="e">
        <f>P976-Q976-VLOOKUP(C976, Вчера_КовиВак!C:BG, 14, FALSE)</f>
        <v>#N/A</v>
      </c>
      <c r="AL976" s="53" t="e">
        <f>R976-S976-VLOOKUP(C976, Вчера_КовиВак!C:BG, 16, FALSE)</f>
        <v>#N/A</v>
      </c>
      <c r="AM976" s="53" t="e">
        <f>T976-U976-VLOOKUP(C976, Вчера_КовиВак!C:BG, 18, FALSE)</f>
        <v>#N/A</v>
      </c>
      <c r="AN976" s="53" t="e">
        <f>V976-W976-VLOOKUP(C976, Вчера_КовиВак!C:BG, 20, FALSE)</f>
        <v>#N/A</v>
      </c>
      <c r="AO976" s="53" t="e">
        <f>X976-Y976-VLOOKUP(C976, Вчера_КовиВак!C:BG, 22, FALSE)</f>
        <v>#N/A</v>
      </c>
      <c r="AP976" s="53" t="e">
        <f>VLOOKUP(C976, Вчера_КовиВак!C:BG, 24, FALSE)+E976*2-U976-W976-Y976-Z976</f>
        <v>#N/A</v>
      </c>
    </row>
    <row r="977" spans="1:42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IF(ISNA(VLOOKUP(C977,Вчера_КовиВак!C:C, 1, FALSE)),"ошибка",0)</f>
        <v>ошибка</v>
      </c>
      <c r="AD977" s="55"/>
      <c r="AE977" s="53" t="e">
        <f>D977-E977-VLOOKUP(C977, Вчера_КовиВак!C:BG, 2, FALSE)</f>
        <v>#N/A</v>
      </c>
      <c r="AF977" s="53" t="e">
        <f>F977-G977-VLOOKUP(C977, Вчера_КовиВак!C:BG, 4, FALSE)</f>
        <v>#N/A</v>
      </c>
      <c r="AG977" s="53" t="e">
        <f>H977-I977-VLOOKUP(C977, Вчера_КовиВак!C:BG, 6, FALSE)</f>
        <v>#N/A</v>
      </c>
      <c r="AH977" s="53" t="e">
        <f>J977-K977-VLOOKUP(C977, Вчера_КовиВак!C:BG, 8, FALSE)</f>
        <v>#N/A</v>
      </c>
      <c r="AI977" s="53" t="e">
        <f>L977-M977-VLOOKUP(C977, Вчера_КовиВак!C:BG, 10, FALSE)</f>
        <v>#N/A</v>
      </c>
      <c r="AJ977" s="53" t="e">
        <f>N977-O977-VLOOKUP(C977, Вчера_КовиВак!C:BG, 12, FALSE)</f>
        <v>#N/A</v>
      </c>
      <c r="AK977" s="53" t="e">
        <f>P977-Q977-VLOOKUP(C977, Вчера_КовиВак!C:BG, 14, FALSE)</f>
        <v>#N/A</v>
      </c>
      <c r="AL977" s="53" t="e">
        <f>R977-S977-VLOOKUP(C977, Вчера_КовиВак!C:BG, 16, FALSE)</f>
        <v>#N/A</v>
      </c>
      <c r="AM977" s="53" t="e">
        <f>T977-U977-VLOOKUP(C977, Вчера_КовиВак!C:BG, 18, FALSE)</f>
        <v>#N/A</v>
      </c>
      <c r="AN977" s="53" t="e">
        <f>V977-W977-VLOOKUP(C977, Вчера_КовиВак!C:BG, 20, FALSE)</f>
        <v>#N/A</v>
      </c>
      <c r="AO977" s="53" t="e">
        <f>X977-Y977-VLOOKUP(C977, Вчера_КовиВак!C:BG, 22, FALSE)</f>
        <v>#N/A</v>
      </c>
      <c r="AP977" s="53" t="e">
        <f>VLOOKUP(C977, Вчера_КовиВак!C:BG, 24, FALSE)+E977*2-U977-W977-Y977-Z977</f>
        <v>#N/A</v>
      </c>
    </row>
    <row r="978" spans="1:42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IF(ISNA(VLOOKUP(C978,Вчера_КовиВак!C:C, 1, FALSE)),"ошибка",0)</f>
        <v>ошибка</v>
      </c>
      <c r="AD978" s="55"/>
      <c r="AE978" s="53" t="e">
        <f>D978-E978-VLOOKUP(C978, Вчера_КовиВак!C:BG, 2, FALSE)</f>
        <v>#N/A</v>
      </c>
      <c r="AF978" s="53" t="e">
        <f>F978-G978-VLOOKUP(C978, Вчера_КовиВак!C:BG, 4, FALSE)</f>
        <v>#N/A</v>
      </c>
      <c r="AG978" s="53" t="e">
        <f>H978-I978-VLOOKUP(C978, Вчера_КовиВак!C:BG, 6, FALSE)</f>
        <v>#N/A</v>
      </c>
      <c r="AH978" s="53" t="e">
        <f>J978-K978-VLOOKUP(C978, Вчера_КовиВак!C:BG, 8, FALSE)</f>
        <v>#N/A</v>
      </c>
      <c r="AI978" s="53" t="e">
        <f>L978-M978-VLOOKUP(C978, Вчера_КовиВак!C:BG, 10, FALSE)</f>
        <v>#N/A</v>
      </c>
      <c r="AJ978" s="53" t="e">
        <f>N978-O978-VLOOKUP(C978, Вчера_КовиВак!C:BG, 12, FALSE)</f>
        <v>#N/A</v>
      </c>
      <c r="AK978" s="53" t="e">
        <f>P978-Q978-VLOOKUP(C978, Вчера_КовиВак!C:BG, 14, FALSE)</f>
        <v>#N/A</v>
      </c>
      <c r="AL978" s="53" t="e">
        <f>R978-S978-VLOOKUP(C978, Вчера_КовиВак!C:BG, 16, FALSE)</f>
        <v>#N/A</v>
      </c>
      <c r="AM978" s="53" t="e">
        <f>T978-U978-VLOOKUP(C978, Вчера_КовиВак!C:BG, 18, FALSE)</f>
        <v>#N/A</v>
      </c>
      <c r="AN978" s="53" t="e">
        <f>V978-W978-VLOOKUP(C978, Вчера_КовиВак!C:BG, 20, FALSE)</f>
        <v>#N/A</v>
      </c>
      <c r="AO978" s="53" t="e">
        <f>X978-Y978-VLOOKUP(C978, Вчера_КовиВак!C:BG, 22, FALSE)</f>
        <v>#N/A</v>
      </c>
      <c r="AP978" s="53" t="e">
        <f>VLOOKUP(C978, Вчера_КовиВак!C:BG, 24, FALSE)+E978*2-U978-W978-Y978-Z978</f>
        <v>#N/A</v>
      </c>
    </row>
    <row r="979" spans="1:42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IF(ISNA(VLOOKUP(C979,Вчера_КовиВак!C:C, 1, FALSE)),"ошибка",0)</f>
        <v>ошибка</v>
      </c>
      <c r="AD979" s="55"/>
      <c r="AE979" s="53" t="e">
        <f>D979-E979-VLOOKUP(C979, Вчера_КовиВак!C:BG, 2, FALSE)</f>
        <v>#N/A</v>
      </c>
      <c r="AF979" s="53" t="e">
        <f>F979-G979-VLOOKUP(C979, Вчера_КовиВак!C:BG, 4, FALSE)</f>
        <v>#N/A</v>
      </c>
      <c r="AG979" s="53" t="e">
        <f>H979-I979-VLOOKUP(C979, Вчера_КовиВак!C:BG, 6, FALSE)</f>
        <v>#N/A</v>
      </c>
      <c r="AH979" s="53" t="e">
        <f>J979-K979-VLOOKUP(C979, Вчера_КовиВак!C:BG, 8, FALSE)</f>
        <v>#N/A</v>
      </c>
      <c r="AI979" s="53" t="e">
        <f>L979-M979-VLOOKUP(C979, Вчера_КовиВак!C:BG, 10, FALSE)</f>
        <v>#N/A</v>
      </c>
      <c r="AJ979" s="53" t="e">
        <f>N979-O979-VLOOKUP(C979, Вчера_КовиВак!C:BG, 12, FALSE)</f>
        <v>#N/A</v>
      </c>
      <c r="AK979" s="53" t="e">
        <f>P979-Q979-VLOOKUP(C979, Вчера_КовиВак!C:BG, 14, FALSE)</f>
        <v>#N/A</v>
      </c>
      <c r="AL979" s="53" t="e">
        <f>R979-S979-VLOOKUP(C979, Вчера_КовиВак!C:BG, 16, FALSE)</f>
        <v>#N/A</v>
      </c>
      <c r="AM979" s="53" t="e">
        <f>T979-U979-VLOOKUP(C979, Вчера_КовиВак!C:BG, 18, FALSE)</f>
        <v>#N/A</v>
      </c>
      <c r="AN979" s="53" t="e">
        <f>V979-W979-VLOOKUP(C979, Вчера_КовиВак!C:BG, 20, FALSE)</f>
        <v>#N/A</v>
      </c>
      <c r="AO979" s="53" t="e">
        <f>X979-Y979-VLOOKUP(C979, Вчера_КовиВак!C:BG, 22, FALSE)</f>
        <v>#N/A</v>
      </c>
      <c r="AP979" s="53" t="e">
        <f>VLOOKUP(C979, Вчера_КовиВак!C:BG, 24, FALSE)+E979*2-U979-W979-Y979-Z979</f>
        <v>#N/A</v>
      </c>
    </row>
    <row r="980" spans="1:42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IF(ISNA(VLOOKUP(C980,Вчера_КовиВак!C:C, 1, FALSE)),"ошибка",0)</f>
        <v>ошибка</v>
      </c>
      <c r="AD980" s="55"/>
      <c r="AE980" s="53" t="e">
        <f>D980-E980-VLOOKUP(C980, Вчера_КовиВак!C:BG, 2, FALSE)</f>
        <v>#N/A</v>
      </c>
      <c r="AF980" s="53" t="e">
        <f>F980-G980-VLOOKUP(C980, Вчера_КовиВак!C:BG, 4, FALSE)</f>
        <v>#N/A</v>
      </c>
      <c r="AG980" s="53" t="e">
        <f>H980-I980-VLOOKUP(C980, Вчера_КовиВак!C:BG, 6, FALSE)</f>
        <v>#N/A</v>
      </c>
      <c r="AH980" s="53" t="e">
        <f>J980-K980-VLOOKUP(C980, Вчера_КовиВак!C:BG, 8, FALSE)</f>
        <v>#N/A</v>
      </c>
      <c r="AI980" s="53" t="e">
        <f>L980-M980-VLOOKUP(C980, Вчера_КовиВак!C:BG, 10, FALSE)</f>
        <v>#N/A</v>
      </c>
      <c r="AJ980" s="53" t="e">
        <f>N980-O980-VLOOKUP(C980, Вчера_КовиВак!C:BG, 12, FALSE)</f>
        <v>#N/A</v>
      </c>
      <c r="AK980" s="53" t="e">
        <f>P980-Q980-VLOOKUP(C980, Вчера_КовиВак!C:BG, 14, FALSE)</f>
        <v>#N/A</v>
      </c>
      <c r="AL980" s="53" t="e">
        <f>R980-S980-VLOOKUP(C980, Вчера_КовиВак!C:BG, 16, FALSE)</f>
        <v>#N/A</v>
      </c>
      <c r="AM980" s="53" t="e">
        <f>T980-U980-VLOOKUP(C980, Вчера_КовиВак!C:BG, 18, FALSE)</f>
        <v>#N/A</v>
      </c>
      <c r="AN980" s="53" t="e">
        <f>V980-W980-VLOOKUP(C980, Вчера_КовиВак!C:BG, 20, FALSE)</f>
        <v>#N/A</v>
      </c>
      <c r="AO980" s="53" t="e">
        <f>X980-Y980-VLOOKUP(C980, Вчера_КовиВак!C:BG, 22, FALSE)</f>
        <v>#N/A</v>
      </c>
      <c r="AP980" s="53" t="e">
        <f>VLOOKUP(C980, Вчера_КовиВак!C:BG, 24, FALSE)+E980*2-U980-W980-Y980-Z980</f>
        <v>#N/A</v>
      </c>
    </row>
    <row r="981" spans="1:42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IF(ISNA(VLOOKUP(C981,Вчера_КовиВак!C:C, 1, FALSE)),"ошибка",0)</f>
        <v>ошибка</v>
      </c>
      <c r="AD981" s="55"/>
      <c r="AE981" s="53" t="e">
        <f>D981-E981-VLOOKUP(C981, Вчера_КовиВак!C:BG, 2, FALSE)</f>
        <v>#N/A</v>
      </c>
      <c r="AF981" s="53" t="e">
        <f>F981-G981-VLOOKUP(C981, Вчера_КовиВак!C:BG, 4, FALSE)</f>
        <v>#N/A</v>
      </c>
      <c r="AG981" s="53" t="e">
        <f>H981-I981-VLOOKUP(C981, Вчера_КовиВак!C:BG, 6, FALSE)</f>
        <v>#N/A</v>
      </c>
      <c r="AH981" s="53" t="e">
        <f>J981-K981-VLOOKUP(C981, Вчера_КовиВак!C:BG, 8, FALSE)</f>
        <v>#N/A</v>
      </c>
      <c r="AI981" s="53" t="e">
        <f>L981-M981-VLOOKUP(C981, Вчера_КовиВак!C:BG, 10, FALSE)</f>
        <v>#N/A</v>
      </c>
      <c r="AJ981" s="53" t="e">
        <f>N981-O981-VLOOKUP(C981, Вчера_КовиВак!C:BG, 12, FALSE)</f>
        <v>#N/A</v>
      </c>
      <c r="AK981" s="53" t="e">
        <f>P981-Q981-VLOOKUP(C981, Вчера_КовиВак!C:BG, 14, FALSE)</f>
        <v>#N/A</v>
      </c>
      <c r="AL981" s="53" t="e">
        <f>R981-S981-VLOOKUP(C981, Вчера_КовиВак!C:BG, 16, FALSE)</f>
        <v>#N/A</v>
      </c>
      <c r="AM981" s="53" t="e">
        <f>T981-U981-VLOOKUP(C981, Вчера_КовиВак!C:BG, 18, FALSE)</f>
        <v>#N/A</v>
      </c>
      <c r="AN981" s="53" t="e">
        <f>V981-W981-VLOOKUP(C981, Вчера_КовиВак!C:BG, 20, FALSE)</f>
        <v>#N/A</v>
      </c>
      <c r="AO981" s="53" t="e">
        <f>X981-Y981-VLOOKUP(C981, Вчера_КовиВак!C:BG, 22, FALSE)</f>
        <v>#N/A</v>
      </c>
      <c r="AP981" s="53" t="e">
        <f>VLOOKUP(C981, Вчера_КовиВак!C:BG, 24, FALSE)+E981*2-U981-W981-Y981-Z981</f>
        <v>#N/A</v>
      </c>
    </row>
    <row r="982" spans="1:42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IF(ISNA(VLOOKUP(C982,Вчера_КовиВак!C:C, 1, FALSE)),"ошибка",0)</f>
        <v>ошибка</v>
      </c>
      <c r="AD982" s="55"/>
      <c r="AE982" s="53" t="e">
        <f>D982-E982-VLOOKUP(C982, Вчера_КовиВак!C:BG, 2, FALSE)</f>
        <v>#N/A</v>
      </c>
      <c r="AF982" s="53" t="e">
        <f>F982-G982-VLOOKUP(C982, Вчера_КовиВак!C:BG, 4, FALSE)</f>
        <v>#N/A</v>
      </c>
      <c r="AG982" s="53" t="e">
        <f>H982-I982-VLOOKUP(C982, Вчера_КовиВак!C:BG, 6, FALSE)</f>
        <v>#N/A</v>
      </c>
      <c r="AH982" s="53" t="e">
        <f>J982-K982-VLOOKUP(C982, Вчера_КовиВак!C:BG, 8, FALSE)</f>
        <v>#N/A</v>
      </c>
      <c r="AI982" s="53" t="e">
        <f>L982-M982-VLOOKUP(C982, Вчера_КовиВак!C:BG, 10, FALSE)</f>
        <v>#N/A</v>
      </c>
      <c r="AJ982" s="53" t="e">
        <f>N982-O982-VLOOKUP(C982, Вчера_КовиВак!C:BG, 12, FALSE)</f>
        <v>#N/A</v>
      </c>
      <c r="AK982" s="53" t="e">
        <f>P982-Q982-VLOOKUP(C982, Вчера_КовиВак!C:BG, 14, FALSE)</f>
        <v>#N/A</v>
      </c>
      <c r="AL982" s="53" t="e">
        <f>R982-S982-VLOOKUP(C982, Вчера_КовиВак!C:BG, 16, FALSE)</f>
        <v>#N/A</v>
      </c>
      <c r="AM982" s="53" t="e">
        <f>T982-U982-VLOOKUP(C982, Вчера_КовиВак!C:BG, 18, FALSE)</f>
        <v>#N/A</v>
      </c>
      <c r="AN982" s="53" t="e">
        <f>V982-W982-VLOOKUP(C982, Вчера_КовиВак!C:BG, 20, FALSE)</f>
        <v>#N/A</v>
      </c>
      <c r="AO982" s="53" t="e">
        <f>X982-Y982-VLOOKUP(C982, Вчера_КовиВак!C:BG, 22, FALSE)</f>
        <v>#N/A</v>
      </c>
      <c r="AP982" s="53" t="e">
        <f>VLOOKUP(C982, Вчера_КовиВак!C:BG, 24, FALSE)+E982*2-U982-W982-Y982-Z982</f>
        <v>#N/A</v>
      </c>
    </row>
    <row r="983" spans="1:42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IF(ISNA(VLOOKUP(C983,Вчера_КовиВак!C:C, 1, FALSE)),"ошибка",0)</f>
        <v>ошибка</v>
      </c>
      <c r="AD983" s="55"/>
      <c r="AE983" s="53" t="e">
        <f>D983-E983-VLOOKUP(C983, Вчера_КовиВак!C:BG, 2, FALSE)</f>
        <v>#N/A</v>
      </c>
      <c r="AF983" s="53" t="e">
        <f>F983-G983-VLOOKUP(C983, Вчера_КовиВак!C:BG, 4, FALSE)</f>
        <v>#N/A</v>
      </c>
      <c r="AG983" s="53" t="e">
        <f>H983-I983-VLOOKUP(C983, Вчера_КовиВак!C:BG, 6, FALSE)</f>
        <v>#N/A</v>
      </c>
      <c r="AH983" s="53" t="e">
        <f>J983-K983-VLOOKUP(C983, Вчера_КовиВак!C:BG, 8, FALSE)</f>
        <v>#N/A</v>
      </c>
      <c r="AI983" s="53" t="e">
        <f>L983-M983-VLOOKUP(C983, Вчера_КовиВак!C:BG, 10, FALSE)</f>
        <v>#N/A</v>
      </c>
      <c r="AJ983" s="53" t="e">
        <f>N983-O983-VLOOKUP(C983, Вчера_КовиВак!C:BG, 12, FALSE)</f>
        <v>#N/A</v>
      </c>
      <c r="AK983" s="53" t="e">
        <f>P983-Q983-VLOOKUP(C983, Вчера_КовиВак!C:BG, 14, FALSE)</f>
        <v>#N/A</v>
      </c>
      <c r="AL983" s="53" t="e">
        <f>R983-S983-VLOOKUP(C983, Вчера_КовиВак!C:BG, 16, FALSE)</f>
        <v>#N/A</v>
      </c>
      <c r="AM983" s="53" t="e">
        <f>T983-U983-VLOOKUP(C983, Вчера_КовиВак!C:BG, 18, FALSE)</f>
        <v>#N/A</v>
      </c>
      <c r="AN983" s="53" t="e">
        <f>V983-W983-VLOOKUP(C983, Вчера_КовиВак!C:BG, 20, FALSE)</f>
        <v>#N/A</v>
      </c>
      <c r="AO983" s="53" t="e">
        <f>X983-Y983-VLOOKUP(C983, Вчера_КовиВак!C:BG, 22, FALSE)</f>
        <v>#N/A</v>
      </c>
      <c r="AP983" s="53" t="e">
        <f>VLOOKUP(C983, Вчера_КовиВак!C:BG, 24, FALSE)+E983*2-U983-W983-Y983-Z983</f>
        <v>#N/A</v>
      </c>
    </row>
    <row r="984" spans="1:42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IF(ISNA(VLOOKUP(C984,Вчера_КовиВак!C:C, 1, FALSE)),"ошибка",0)</f>
        <v>ошибка</v>
      </c>
      <c r="AD984" s="55"/>
      <c r="AE984" s="53" t="e">
        <f>D984-E984-VLOOKUP(C984, Вчера_КовиВак!C:BG, 2, FALSE)</f>
        <v>#N/A</v>
      </c>
      <c r="AF984" s="53" t="e">
        <f>F984-G984-VLOOKUP(C984, Вчера_КовиВак!C:BG, 4, FALSE)</f>
        <v>#N/A</v>
      </c>
      <c r="AG984" s="53" t="e">
        <f>H984-I984-VLOOKUP(C984, Вчера_КовиВак!C:BG, 6, FALSE)</f>
        <v>#N/A</v>
      </c>
      <c r="AH984" s="53" t="e">
        <f>J984-K984-VLOOKUP(C984, Вчера_КовиВак!C:BG, 8, FALSE)</f>
        <v>#N/A</v>
      </c>
      <c r="AI984" s="53" t="e">
        <f>L984-M984-VLOOKUP(C984, Вчера_КовиВак!C:BG, 10, FALSE)</f>
        <v>#N/A</v>
      </c>
      <c r="AJ984" s="53" t="e">
        <f>N984-O984-VLOOKUP(C984, Вчера_КовиВак!C:BG, 12, FALSE)</f>
        <v>#N/A</v>
      </c>
      <c r="AK984" s="53" t="e">
        <f>P984-Q984-VLOOKUP(C984, Вчера_КовиВак!C:BG, 14, FALSE)</f>
        <v>#N/A</v>
      </c>
      <c r="AL984" s="53" t="e">
        <f>R984-S984-VLOOKUP(C984, Вчера_КовиВак!C:BG, 16, FALSE)</f>
        <v>#N/A</v>
      </c>
      <c r="AM984" s="53" t="e">
        <f>T984-U984-VLOOKUP(C984, Вчера_КовиВак!C:BG, 18, FALSE)</f>
        <v>#N/A</v>
      </c>
      <c r="AN984" s="53" t="e">
        <f>V984-W984-VLOOKUP(C984, Вчера_КовиВак!C:BG, 20, FALSE)</f>
        <v>#N/A</v>
      </c>
      <c r="AO984" s="53" t="e">
        <f>X984-Y984-VLOOKUP(C984, Вчера_КовиВак!C:BG, 22, FALSE)</f>
        <v>#N/A</v>
      </c>
      <c r="AP984" s="53" t="e">
        <f>VLOOKUP(C984, Вчера_КовиВак!C:BG, 24, FALSE)+E984*2-U984-W984-Y984-Z984</f>
        <v>#N/A</v>
      </c>
    </row>
    <row r="985" spans="1:42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IF(ISNA(VLOOKUP(C985,Вчера_КовиВак!C:C, 1, FALSE)),"ошибка",0)</f>
        <v>ошибка</v>
      </c>
      <c r="AD985" s="55"/>
      <c r="AE985" s="53" t="e">
        <f>D985-E985-VLOOKUP(C985, Вчера_КовиВак!C:BG, 2, FALSE)</f>
        <v>#N/A</v>
      </c>
      <c r="AF985" s="53" t="e">
        <f>F985-G985-VLOOKUP(C985, Вчера_КовиВак!C:BG, 4, FALSE)</f>
        <v>#N/A</v>
      </c>
      <c r="AG985" s="53" t="e">
        <f>H985-I985-VLOOKUP(C985, Вчера_КовиВак!C:BG, 6, FALSE)</f>
        <v>#N/A</v>
      </c>
      <c r="AH985" s="53" t="e">
        <f>J985-K985-VLOOKUP(C985, Вчера_КовиВак!C:BG, 8, FALSE)</f>
        <v>#N/A</v>
      </c>
      <c r="AI985" s="53" t="e">
        <f>L985-M985-VLOOKUP(C985, Вчера_КовиВак!C:BG, 10, FALSE)</f>
        <v>#N/A</v>
      </c>
      <c r="AJ985" s="53" t="e">
        <f>N985-O985-VLOOKUP(C985, Вчера_КовиВак!C:BG, 12, FALSE)</f>
        <v>#N/A</v>
      </c>
      <c r="AK985" s="53" t="e">
        <f>P985-Q985-VLOOKUP(C985, Вчера_КовиВак!C:BG, 14, FALSE)</f>
        <v>#N/A</v>
      </c>
      <c r="AL985" s="53" t="e">
        <f>R985-S985-VLOOKUP(C985, Вчера_КовиВак!C:BG, 16, FALSE)</f>
        <v>#N/A</v>
      </c>
      <c r="AM985" s="53" t="e">
        <f>T985-U985-VLOOKUP(C985, Вчера_КовиВак!C:BG, 18, FALSE)</f>
        <v>#N/A</v>
      </c>
      <c r="AN985" s="53" t="e">
        <f>V985-W985-VLOOKUP(C985, Вчера_КовиВак!C:BG, 20, FALSE)</f>
        <v>#N/A</v>
      </c>
      <c r="AO985" s="53" t="e">
        <f>X985-Y985-VLOOKUP(C985, Вчера_КовиВак!C:BG, 22, FALSE)</f>
        <v>#N/A</v>
      </c>
      <c r="AP985" s="53" t="e">
        <f>VLOOKUP(C985, Вчера_КовиВак!C:BG, 24, FALSE)+E985*2-U985-W985-Y985-Z985</f>
        <v>#N/A</v>
      </c>
    </row>
    <row r="986" spans="1:42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IF(ISNA(VLOOKUP(C986,Вчера_КовиВак!C:C, 1, FALSE)),"ошибка",0)</f>
        <v>ошибка</v>
      </c>
      <c r="AD986" s="55"/>
      <c r="AE986" s="53" t="e">
        <f>D986-E986-VLOOKUP(C986, Вчера_КовиВак!C:BG, 2, FALSE)</f>
        <v>#N/A</v>
      </c>
      <c r="AF986" s="53" t="e">
        <f>F986-G986-VLOOKUP(C986, Вчера_КовиВак!C:BG, 4, FALSE)</f>
        <v>#N/A</v>
      </c>
      <c r="AG986" s="53" t="e">
        <f>H986-I986-VLOOKUP(C986, Вчера_КовиВак!C:BG, 6, FALSE)</f>
        <v>#N/A</v>
      </c>
      <c r="AH986" s="53" t="e">
        <f>J986-K986-VLOOKUP(C986, Вчера_КовиВак!C:BG, 8, FALSE)</f>
        <v>#N/A</v>
      </c>
      <c r="AI986" s="53" t="e">
        <f>L986-M986-VLOOKUP(C986, Вчера_КовиВак!C:BG, 10, FALSE)</f>
        <v>#N/A</v>
      </c>
      <c r="AJ986" s="53" t="e">
        <f>N986-O986-VLOOKUP(C986, Вчера_КовиВак!C:BG, 12, FALSE)</f>
        <v>#N/A</v>
      </c>
      <c r="AK986" s="53" t="e">
        <f>P986-Q986-VLOOKUP(C986, Вчера_КовиВак!C:BG, 14, FALSE)</f>
        <v>#N/A</v>
      </c>
      <c r="AL986" s="53" t="e">
        <f>R986-S986-VLOOKUP(C986, Вчера_КовиВак!C:BG, 16, FALSE)</f>
        <v>#N/A</v>
      </c>
      <c r="AM986" s="53" t="e">
        <f>T986-U986-VLOOKUP(C986, Вчера_КовиВак!C:BG, 18, FALSE)</f>
        <v>#N/A</v>
      </c>
      <c r="AN986" s="53" t="e">
        <f>V986-W986-VLOOKUP(C986, Вчера_КовиВак!C:BG, 20, FALSE)</f>
        <v>#N/A</v>
      </c>
      <c r="AO986" s="53" t="e">
        <f>X986-Y986-VLOOKUP(C986, Вчера_КовиВак!C:BG, 22, FALSE)</f>
        <v>#N/A</v>
      </c>
      <c r="AP986" s="53" t="e">
        <f>VLOOKUP(C986, Вчера_КовиВак!C:BG, 24, FALSE)+E986*2-U986-W986-Y986-Z986</f>
        <v>#N/A</v>
      </c>
    </row>
    <row r="987" spans="1:42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IF(ISNA(VLOOKUP(C987,Вчера_КовиВак!C:C, 1, FALSE)),"ошибка",0)</f>
        <v>ошибка</v>
      </c>
      <c r="AD987" s="55"/>
      <c r="AE987" s="53" t="e">
        <f>D987-E987-VLOOKUP(C987, Вчера_КовиВак!C:BG, 2, FALSE)</f>
        <v>#N/A</v>
      </c>
      <c r="AF987" s="53" t="e">
        <f>F987-G987-VLOOKUP(C987, Вчера_КовиВак!C:BG, 4, FALSE)</f>
        <v>#N/A</v>
      </c>
      <c r="AG987" s="53" t="e">
        <f>H987-I987-VLOOKUP(C987, Вчера_КовиВак!C:BG, 6, FALSE)</f>
        <v>#N/A</v>
      </c>
      <c r="AH987" s="53" t="e">
        <f>J987-K987-VLOOKUP(C987, Вчера_КовиВак!C:BG, 8, FALSE)</f>
        <v>#N/A</v>
      </c>
      <c r="AI987" s="53" t="e">
        <f>L987-M987-VLOOKUP(C987, Вчера_КовиВак!C:BG, 10, FALSE)</f>
        <v>#N/A</v>
      </c>
      <c r="AJ987" s="53" t="e">
        <f>N987-O987-VLOOKUP(C987, Вчера_КовиВак!C:BG, 12, FALSE)</f>
        <v>#N/A</v>
      </c>
      <c r="AK987" s="53" t="e">
        <f>P987-Q987-VLOOKUP(C987, Вчера_КовиВак!C:BG, 14, FALSE)</f>
        <v>#N/A</v>
      </c>
      <c r="AL987" s="53" t="e">
        <f>R987-S987-VLOOKUP(C987, Вчера_КовиВак!C:BG, 16, FALSE)</f>
        <v>#N/A</v>
      </c>
      <c r="AM987" s="53" t="e">
        <f>T987-U987-VLOOKUP(C987, Вчера_КовиВак!C:BG, 18, FALSE)</f>
        <v>#N/A</v>
      </c>
      <c r="AN987" s="53" t="e">
        <f>V987-W987-VLOOKUP(C987, Вчера_КовиВак!C:BG, 20, FALSE)</f>
        <v>#N/A</v>
      </c>
      <c r="AO987" s="53" t="e">
        <f>X987-Y987-VLOOKUP(C987, Вчера_КовиВак!C:BG, 22, FALSE)</f>
        <v>#N/A</v>
      </c>
      <c r="AP987" s="53" t="e">
        <f>VLOOKUP(C987, Вчера_КовиВак!C:BG, 24, FALSE)+E987*2-U987-W987-Y987-Z987</f>
        <v>#N/A</v>
      </c>
    </row>
    <row r="988" spans="1:42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IF(ISNA(VLOOKUP(C988,Вчера_КовиВак!C:C, 1, FALSE)),"ошибка",0)</f>
        <v>ошибка</v>
      </c>
      <c r="AD988" s="55"/>
      <c r="AE988" s="53" t="e">
        <f>D988-E988-VLOOKUP(C988, Вчера_КовиВак!C:BG, 2, FALSE)</f>
        <v>#N/A</v>
      </c>
      <c r="AF988" s="53" t="e">
        <f>F988-G988-VLOOKUP(C988, Вчера_КовиВак!C:BG, 4, FALSE)</f>
        <v>#N/A</v>
      </c>
      <c r="AG988" s="53" t="e">
        <f>H988-I988-VLOOKUP(C988, Вчера_КовиВак!C:BG, 6, FALSE)</f>
        <v>#N/A</v>
      </c>
      <c r="AH988" s="53" t="e">
        <f>J988-K988-VLOOKUP(C988, Вчера_КовиВак!C:BG, 8, FALSE)</f>
        <v>#N/A</v>
      </c>
      <c r="AI988" s="53" t="e">
        <f>L988-M988-VLOOKUP(C988, Вчера_КовиВак!C:BG, 10, FALSE)</f>
        <v>#N/A</v>
      </c>
      <c r="AJ988" s="53" t="e">
        <f>N988-O988-VLOOKUP(C988, Вчера_КовиВак!C:BG, 12, FALSE)</f>
        <v>#N/A</v>
      </c>
      <c r="AK988" s="53" t="e">
        <f>P988-Q988-VLOOKUP(C988, Вчера_КовиВак!C:BG, 14, FALSE)</f>
        <v>#N/A</v>
      </c>
      <c r="AL988" s="53" t="e">
        <f>R988-S988-VLOOKUP(C988, Вчера_КовиВак!C:BG, 16, FALSE)</f>
        <v>#N/A</v>
      </c>
      <c r="AM988" s="53" t="e">
        <f>T988-U988-VLOOKUP(C988, Вчера_КовиВак!C:BG, 18, FALSE)</f>
        <v>#N/A</v>
      </c>
      <c r="AN988" s="53" t="e">
        <f>V988-W988-VLOOKUP(C988, Вчера_КовиВак!C:BG, 20, FALSE)</f>
        <v>#N/A</v>
      </c>
      <c r="AO988" s="53" t="e">
        <f>X988-Y988-VLOOKUP(C988, Вчера_КовиВак!C:BG, 22, FALSE)</f>
        <v>#N/A</v>
      </c>
      <c r="AP988" s="53" t="e">
        <f>VLOOKUP(C988, Вчера_КовиВак!C:BG, 24, FALSE)+E988*2-U988-W988-Y988-Z988</f>
        <v>#N/A</v>
      </c>
    </row>
    <row r="989" spans="1:42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IF(ISNA(VLOOKUP(C989,Вчера_КовиВак!C:C, 1, FALSE)),"ошибка",0)</f>
        <v>ошибка</v>
      </c>
      <c r="AD989" s="55"/>
      <c r="AE989" s="53" t="e">
        <f>D989-E989-VLOOKUP(C989, Вчера_КовиВак!C:BG, 2, FALSE)</f>
        <v>#N/A</v>
      </c>
      <c r="AF989" s="53" t="e">
        <f>F989-G989-VLOOKUP(C989, Вчера_КовиВак!C:BG, 4, FALSE)</f>
        <v>#N/A</v>
      </c>
      <c r="AG989" s="53" t="e">
        <f>H989-I989-VLOOKUP(C989, Вчера_КовиВак!C:BG, 6, FALSE)</f>
        <v>#N/A</v>
      </c>
      <c r="AH989" s="53" t="e">
        <f>J989-K989-VLOOKUP(C989, Вчера_КовиВак!C:BG, 8, FALSE)</f>
        <v>#N/A</v>
      </c>
      <c r="AI989" s="53" t="e">
        <f>L989-M989-VLOOKUP(C989, Вчера_КовиВак!C:BG, 10, FALSE)</f>
        <v>#N/A</v>
      </c>
      <c r="AJ989" s="53" t="e">
        <f>N989-O989-VLOOKUP(C989, Вчера_КовиВак!C:BG, 12, FALSE)</f>
        <v>#N/A</v>
      </c>
      <c r="AK989" s="53" t="e">
        <f>P989-Q989-VLOOKUP(C989, Вчера_КовиВак!C:BG, 14, FALSE)</f>
        <v>#N/A</v>
      </c>
      <c r="AL989" s="53" t="e">
        <f>R989-S989-VLOOKUP(C989, Вчера_КовиВак!C:BG, 16, FALSE)</f>
        <v>#N/A</v>
      </c>
      <c r="AM989" s="53" t="e">
        <f>T989-U989-VLOOKUP(C989, Вчера_КовиВак!C:BG, 18, FALSE)</f>
        <v>#N/A</v>
      </c>
      <c r="AN989" s="53" t="e">
        <f>V989-W989-VLOOKUP(C989, Вчера_КовиВак!C:BG, 20, FALSE)</f>
        <v>#N/A</v>
      </c>
      <c r="AO989" s="53" t="e">
        <f>X989-Y989-VLOOKUP(C989, Вчера_КовиВак!C:BG, 22, FALSE)</f>
        <v>#N/A</v>
      </c>
      <c r="AP989" s="53" t="e">
        <f>VLOOKUP(C989, Вчера_КовиВак!C:BG, 24, FALSE)+E989*2-U989-W989-Y989-Z989</f>
        <v>#N/A</v>
      </c>
    </row>
    <row r="990" spans="1:42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IF(ISNA(VLOOKUP(C990,Вчера_КовиВак!C:C, 1, FALSE)),"ошибка",0)</f>
        <v>ошибка</v>
      </c>
      <c r="AD990" s="55"/>
      <c r="AE990" s="53" t="e">
        <f>D990-E990-VLOOKUP(C990, Вчера_КовиВак!C:BG, 2, FALSE)</f>
        <v>#N/A</v>
      </c>
      <c r="AF990" s="53" t="e">
        <f>F990-G990-VLOOKUP(C990, Вчера_КовиВак!C:BG, 4, FALSE)</f>
        <v>#N/A</v>
      </c>
      <c r="AG990" s="53" t="e">
        <f>H990-I990-VLOOKUP(C990, Вчера_КовиВак!C:BG, 6, FALSE)</f>
        <v>#N/A</v>
      </c>
      <c r="AH990" s="53" t="e">
        <f>J990-K990-VLOOKUP(C990, Вчера_КовиВак!C:BG, 8, FALSE)</f>
        <v>#N/A</v>
      </c>
      <c r="AI990" s="53" t="e">
        <f>L990-M990-VLOOKUP(C990, Вчера_КовиВак!C:BG, 10, FALSE)</f>
        <v>#N/A</v>
      </c>
      <c r="AJ990" s="53" t="e">
        <f>N990-O990-VLOOKUP(C990, Вчера_КовиВак!C:BG, 12, FALSE)</f>
        <v>#N/A</v>
      </c>
      <c r="AK990" s="53" t="e">
        <f>P990-Q990-VLOOKUP(C990, Вчера_КовиВак!C:BG, 14, FALSE)</f>
        <v>#N/A</v>
      </c>
      <c r="AL990" s="53" t="e">
        <f>R990-S990-VLOOKUP(C990, Вчера_КовиВак!C:BG, 16, FALSE)</f>
        <v>#N/A</v>
      </c>
      <c r="AM990" s="53" t="e">
        <f>T990-U990-VLOOKUP(C990, Вчера_КовиВак!C:BG, 18, FALSE)</f>
        <v>#N/A</v>
      </c>
      <c r="AN990" s="53" t="e">
        <f>V990-W990-VLOOKUP(C990, Вчера_КовиВак!C:BG, 20, FALSE)</f>
        <v>#N/A</v>
      </c>
      <c r="AO990" s="53" t="e">
        <f>X990-Y990-VLOOKUP(C990, Вчера_КовиВак!C:BG, 22, FALSE)</f>
        <v>#N/A</v>
      </c>
      <c r="AP990" s="53" t="e">
        <f>VLOOKUP(C990, Вчера_КовиВак!C:BG, 24, FALSE)+E990*2-U990-W990-Y990-Z990</f>
        <v>#N/A</v>
      </c>
    </row>
    <row r="991" spans="1:42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IF(ISNA(VLOOKUP(C991,Вчера_КовиВак!C:C, 1, FALSE)),"ошибка",0)</f>
        <v>ошибка</v>
      </c>
      <c r="AD991" s="55"/>
      <c r="AE991" s="53" t="e">
        <f>D991-E991-VLOOKUP(C991, Вчера_КовиВак!C:BG, 2, FALSE)</f>
        <v>#N/A</v>
      </c>
      <c r="AF991" s="53" t="e">
        <f>F991-G991-VLOOKUP(C991, Вчера_КовиВак!C:BG, 4, FALSE)</f>
        <v>#N/A</v>
      </c>
      <c r="AG991" s="53" t="e">
        <f>H991-I991-VLOOKUP(C991, Вчера_КовиВак!C:BG, 6, FALSE)</f>
        <v>#N/A</v>
      </c>
      <c r="AH991" s="53" t="e">
        <f>J991-K991-VLOOKUP(C991, Вчера_КовиВак!C:BG, 8, FALSE)</f>
        <v>#N/A</v>
      </c>
      <c r="AI991" s="53" t="e">
        <f>L991-M991-VLOOKUP(C991, Вчера_КовиВак!C:BG, 10, FALSE)</f>
        <v>#N/A</v>
      </c>
      <c r="AJ991" s="53" t="e">
        <f>N991-O991-VLOOKUP(C991, Вчера_КовиВак!C:BG, 12, FALSE)</f>
        <v>#N/A</v>
      </c>
      <c r="AK991" s="53" t="e">
        <f>P991-Q991-VLOOKUP(C991, Вчера_КовиВак!C:BG, 14, FALSE)</f>
        <v>#N/A</v>
      </c>
      <c r="AL991" s="53" t="e">
        <f>R991-S991-VLOOKUP(C991, Вчера_КовиВак!C:BG, 16, FALSE)</f>
        <v>#N/A</v>
      </c>
      <c r="AM991" s="53" t="e">
        <f>T991-U991-VLOOKUP(C991, Вчера_КовиВак!C:BG, 18, FALSE)</f>
        <v>#N/A</v>
      </c>
      <c r="AN991" s="53" t="e">
        <f>V991-W991-VLOOKUP(C991, Вчера_КовиВак!C:BG, 20, FALSE)</f>
        <v>#N/A</v>
      </c>
      <c r="AO991" s="53" t="e">
        <f>X991-Y991-VLOOKUP(C991, Вчера_КовиВак!C:BG, 22, FALSE)</f>
        <v>#N/A</v>
      </c>
      <c r="AP991" s="53" t="e">
        <f>VLOOKUP(C991, Вчера_КовиВак!C:BG, 24, FALSE)+E991*2-U991-W991-Y991-Z991</f>
        <v>#N/A</v>
      </c>
    </row>
    <row r="992" spans="1:42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IF(ISNA(VLOOKUP(C992,Вчера_КовиВак!C:C, 1, FALSE)),"ошибка",0)</f>
        <v>ошибка</v>
      </c>
      <c r="AD992" s="55"/>
      <c r="AE992" s="53" t="e">
        <f>D992-E992-VLOOKUP(C992, Вчера_КовиВак!C:BG, 2, FALSE)</f>
        <v>#N/A</v>
      </c>
      <c r="AF992" s="53" t="e">
        <f>F992-G992-VLOOKUP(C992, Вчера_КовиВак!C:BG, 4, FALSE)</f>
        <v>#N/A</v>
      </c>
      <c r="AG992" s="53" t="e">
        <f>H992-I992-VLOOKUP(C992, Вчера_КовиВак!C:BG, 6, FALSE)</f>
        <v>#N/A</v>
      </c>
      <c r="AH992" s="53" t="e">
        <f>J992-K992-VLOOKUP(C992, Вчера_КовиВак!C:BG, 8, FALSE)</f>
        <v>#N/A</v>
      </c>
      <c r="AI992" s="53" t="e">
        <f>L992-M992-VLOOKUP(C992, Вчера_КовиВак!C:BG, 10, FALSE)</f>
        <v>#N/A</v>
      </c>
      <c r="AJ992" s="53" t="e">
        <f>N992-O992-VLOOKUP(C992, Вчера_КовиВак!C:BG, 12, FALSE)</f>
        <v>#N/A</v>
      </c>
      <c r="AK992" s="53" t="e">
        <f>P992-Q992-VLOOKUP(C992, Вчера_КовиВак!C:BG, 14, FALSE)</f>
        <v>#N/A</v>
      </c>
      <c r="AL992" s="53" t="e">
        <f>R992-S992-VLOOKUP(C992, Вчера_КовиВак!C:BG, 16, FALSE)</f>
        <v>#N/A</v>
      </c>
      <c r="AM992" s="53" t="e">
        <f>T992-U992-VLOOKUP(C992, Вчера_КовиВак!C:BG, 18, FALSE)</f>
        <v>#N/A</v>
      </c>
      <c r="AN992" s="53" t="e">
        <f>V992-W992-VLOOKUP(C992, Вчера_КовиВак!C:BG, 20, FALSE)</f>
        <v>#N/A</v>
      </c>
      <c r="AO992" s="53" t="e">
        <f>X992-Y992-VLOOKUP(C992, Вчера_КовиВак!C:BG, 22, FALSE)</f>
        <v>#N/A</v>
      </c>
      <c r="AP992" s="53" t="e">
        <f>VLOOKUP(C992, Вчера_КовиВак!C:BG, 24, FALSE)+E992*2-U992-W992-Y992-Z992</f>
        <v>#N/A</v>
      </c>
    </row>
    <row r="993" spans="1:42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IF(ISNA(VLOOKUP(C993,Вчера_КовиВак!C:C, 1, FALSE)),"ошибка",0)</f>
        <v>ошибка</v>
      </c>
      <c r="AD993" s="55"/>
      <c r="AE993" s="53" t="e">
        <f>D993-E993-VLOOKUP(C993, Вчера_КовиВак!C:BG, 2, FALSE)</f>
        <v>#N/A</v>
      </c>
      <c r="AF993" s="53" t="e">
        <f>F993-G993-VLOOKUP(C993, Вчера_КовиВак!C:BG, 4, FALSE)</f>
        <v>#N/A</v>
      </c>
      <c r="AG993" s="53" t="e">
        <f>H993-I993-VLOOKUP(C993, Вчера_КовиВак!C:BG, 6, FALSE)</f>
        <v>#N/A</v>
      </c>
      <c r="AH993" s="53" t="e">
        <f>J993-K993-VLOOKUP(C993, Вчера_КовиВак!C:BG, 8, FALSE)</f>
        <v>#N/A</v>
      </c>
      <c r="AI993" s="53" t="e">
        <f>L993-M993-VLOOKUP(C993, Вчера_КовиВак!C:BG, 10, FALSE)</f>
        <v>#N/A</v>
      </c>
      <c r="AJ993" s="53" t="e">
        <f>N993-O993-VLOOKUP(C993, Вчера_КовиВак!C:BG, 12, FALSE)</f>
        <v>#N/A</v>
      </c>
      <c r="AK993" s="53" t="e">
        <f>P993-Q993-VLOOKUP(C993, Вчера_КовиВак!C:BG, 14, FALSE)</f>
        <v>#N/A</v>
      </c>
      <c r="AL993" s="53" t="e">
        <f>R993-S993-VLOOKUP(C993, Вчера_КовиВак!C:BG, 16, FALSE)</f>
        <v>#N/A</v>
      </c>
      <c r="AM993" s="53" t="e">
        <f>T993-U993-VLOOKUP(C993, Вчера_КовиВак!C:BG, 18, FALSE)</f>
        <v>#N/A</v>
      </c>
      <c r="AN993" s="53" t="e">
        <f>V993-W993-VLOOKUP(C993, Вчера_КовиВак!C:BG, 20, FALSE)</f>
        <v>#N/A</v>
      </c>
      <c r="AO993" s="53" t="e">
        <f>X993-Y993-VLOOKUP(C993, Вчера_КовиВак!C:BG, 22, FALSE)</f>
        <v>#N/A</v>
      </c>
      <c r="AP993" s="53" t="e">
        <f>VLOOKUP(C993, Вчера_КовиВак!C:BG, 24, FALSE)+E993*2-U993-W993-Y993-Z993</f>
        <v>#N/A</v>
      </c>
    </row>
    <row r="994" spans="1:42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IF(ISNA(VLOOKUP(C994,Вчера_КовиВак!C:C, 1, FALSE)),"ошибка",0)</f>
        <v>ошибка</v>
      </c>
      <c r="AD994" s="55"/>
      <c r="AE994" s="53" t="e">
        <f>D994-E994-VLOOKUP(C994, Вчера_КовиВак!C:BG, 2, FALSE)</f>
        <v>#N/A</v>
      </c>
      <c r="AF994" s="53" t="e">
        <f>F994-G994-VLOOKUP(C994, Вчера_КовиВак!C:BG, 4, FALSE)</f>
        <v>#N/A</v>
      </c>
      <c r="AG994" s="53" t="e">
        <f>H994-I994-VLOOKUP(C994, Вчера_КовиВак!C:BG, 6, FALSE)</f>
        <v>#N/A</v>
      </c>
      <c r="AH994" s="53" t="e">
        <f>J994-K994-VLOOKUP(C994, Вчера_КовиВак!C:BG, 8, FALSE)</f>
        <v>#N/A</v>
      </c>
      <c r="AI994" s="53" t="e">
        <f>L994-M994-VLOOKUP(C994, Вчера_КовиВак!C:BG, 10, FALSE)</f>
        <v>#N/A</v>
      </c>
      <c r="AJ994" s="53" t="e">
        <f>N994-O994-VLOOKUP(C994, Вчера_КовиВак!C:BG, 12, FALSE)</f>
        <v>#N/A</v>
      </c>
      <c r="AK994" s="53" t="e">
        <f>P994-Q994-VLOOKUP(C994, Вчера_КовиВак!C:BG, 14, FALSE)</f>
        <v>#N/A</v>
      </c>
      <c r="AL994" s="53" t="e">
        <f>R994-S994-VLOOKUP(C994, Вчера_КовиВак!C:BG, 16, FALSE)</f>
        <v>#N/A</v>
      </c>
      <c r="AM994" s="53" t="e">
        <f>T994-U994-VLOOKUP(C994, Вчера_КовиВак!C:BG, 18, FALSE)</f>
        <v>#N/A</v>
      </c>
      <c r="AN994" s="53" t="e">
        <f>V994-W994-VLOOKUP(C994, Вчера_КовиВак!C:BG, 20, FALSE)</f>
        <v>#N/A</v>
      </c>
      <c r="AO994" s="53" t="e">
        <f>X994-Y994-VLOOKUP(C994, Вчера_КовиВак!C:BG, 22, FALSE)</f>
        <v>#N/A</v>
      </c>
      <c r="AP994" s="53" t="e">
        <f>VLOOKUP(C994, Вчера_КовиВак!C:BG, 24, FALSE)+E994*2-U994-W994-Y994-Z994</f>
        <v>#N/A</v>
      </c>
    </row>
    <row r="995" spans="1:42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IF(ISNA(VLOOKUP(C995,Вчера_КовиВак!C:C, 1, FALSE)),"ошибка",0)</f>
        <v>ошибка</v>
      </c>
      <c r="AD995" s="55"/>
      <c r="AE995" s="53" t="e">
        <f>D995-E995-VLOOKUP(C995, Вчера_КовиВак!C:BG, 2, FALSE)</f>
        <v>#N/A</v>
      </c>
      <c r="AF995" s="53" t="e">
        <f>F995-G995-VLOOKUP(C995, Вчера_КовиВак!C:BG, 4, FALSE)</f>
        <v>#N/A</v>
      </c>
      <c r="AG995" s="53" t="e">
        <f>H995-I995-VLOOKUP(C995, Вчера_КовиВак!C:BG, 6, FALSE)</f>
        <v>#N/A</v>
      </c>
      <c r="AH995" s="53" t="e">
        <f>J995-K995-VLOOKUP(C995, Вчера_КовиВак!C:BG, 8, FALSE)</f>
        <v>#N/A</v>
      </c>
      <c r="AI995" s="53" t="e">
        <f>L995-M995-VLOOKUP(C995, Вчера_КовиВак!C:BG, 10, FALSE)</f>
        <v>#N/A</v>
      </c>
      <c r="AJ995" s="53" t="e">
        <f>N995-O995-VLOOKUP(C995, Вчера_КовиВак!C:BG, 12, FALSE)</f>
        <v>#N/A</v>
      </c>
      <c r="AK995" s="53" t="e">
        <f>P995-Q995-VLOOKUP(C995, Вчера_КовиВак!C:BG, 14, FALSE)</f>
        <v>#N/A</v>
      </c>
      <c r="AL995" s="53" t="e">
        <f>R995-S995-VLOOKUP(C995, Вчера_КовиВак!C:BG, 16, FALSE)</f>
        <v>#N/A</v>
      </c>
      <c r="AM995" s="53" t="e">
        <f>T995-U995-VLOOKUP(C995, Вчера_КовиВак!C:BG, 18, FALSE)</f>
        <v>#N/A</v>
      </c>
      <c r="AN995" s="53" t="e">
        <f>V995-W995-VLOOKUP(C995, Вчера_КовиВак!C:BG, 20, FALSE)</f>
        <v>#N/A</v>
      </c>
      <c r="AO995" s="53" t="e">
        <f>X995-Y995-VLOOKUP(C995, Вчера_КовиВак!C:BG, 22, FALSE)</f>
        <v>#N/A</v>
      </c>
      <c r="AP995" s="53" t="e">
        <f>VLOOKUP(C995, Вчера_КовиВак!C:BG, 24, FALSE)+E995*2-U995-W995-Y995-Z995</f>
        <v>#N/A</v>
      </c>
    </row>
    <row r="996" spans="1:42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IF(ISNA(VLOOKUP(C996,Вчера_КовиВак!C:C, 1, FALSE)),"ошибка",0)</f>
        <v>ошибка</v>
      </c>
      <c r="AD996" s="55"/>
      <c r="AE996" s="53" t="e">
        <f>D996-E996-VLOOKUP(C996, Вчера_КовиВак!C:BG, 2, FALSE)</f>
        <v>#N/A</v>
      </c>
      <c r="AF996" s="53" t="e">
        <f>F996-G996-VLOOKUP(C996, Вчера_КовиВак!C:BG, 4, FALSE)</f>
        <v>#N/A</v>
      </c>
      <c r="AG996" s="53" t="e">
        <f>H996-I996-VLOOKUP(C996, Вчера_КовиВак!C:BG, 6, FALSE)</f>
        <v>#N/A</v>
      </c>
      <c r="AH996" s="53" t="e">
        <f>J996-K996-VLOOKUP(C996, Вчера_КовиВак!C:BG, 8, FALSE)</f>
        <v>#N/A</v>
      </c>
      <c r="AI996" s="53" t="e">
        <f>L996-M996-VLOOKUP(C996, Вчера_КовиВак!C:BG, 10, FALSE)</f>
        <v>#N/A</v>
      </c>
      <c r="AJ996" s="53" t="e">
        <f>N996-O996-VLOOKUP(C996, Вчера_КовиВак!C:BG, 12, FALSE)</f>
        <v>#N/A</v>
      </c>
      <c r="AK996" s="53" t="e">
        <f>P996-Q996-VLOOKUP(C996, Вчера_КовиВак!C:BG, 14, FALSE)</f>
        <v>#N/A</v>
      </c>
      <c r="AL996" s="53" t="e">
        <f>R996-S996-VLOOKUP(C996, Вчера_КовиВак!C:BG, 16, FALSE)</f>
        <v>#N/A</v>
      </c>
      <c r="AM996" s="53" t="e">
        <f>T996-U996-VLOOKUP(C996, Вчера_КовиВак!C:BG, 18, FALSE)</f>
        <v>#N/A</v>
      </c>
      <c r="AN996" s="53" t="e">
        <f>V996-W996-VLOOKUP(C996, Вчера_КовиВак!C:BG, 20, FALSE)</f>
        <v>#N/A</v>
      </c>
      <c r="AO996" s="53" t="e">
        <f>X996-Y996-VLOOKUP(C996, Вчера_КовиВак!C:BG, 22, FALSE)</f>
        <v>#N/A</v>
      </c>
      <c r="AP996" s="53" t="e">
        <f>VLOOKUP(C996, Вчера_КовиВак!C:BG, 24, FALSE)+E996*2-U996-W996-Y996-Z996</f>
        <v>#N/A</v>
      </c>
    </row>
    <row r="997" spans="1:42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IF(ISNA(VLOOKUP(C997,Вчера_КовиВак!C:C, 1, FALSE)),"ошибка",0)</f>
        <v>ошибка</v>
      </c>
      <c r="AD997" s="55"/>
      <c r="AE997" s="53" t="e">
        <f>D997-E997-VLOOKUP(C997, Вчера_КовиВак!C:BG, 2, FALSE)</f>
        <v>#N/A</v>
      </c>
      <c r="AF997" s="53" t="e">
        <f>F997-G997-VLOOKUP(C997, Вчера_КовиВак!C:BG, 4, FALSE)</f>
        <v>#N/A</v>
      </c>
      <c r="AG997" s="53" t="e">
        <f>H997-I997-VLOOKUP(C997, Вчера_КовиВак!C:BG, 6, FALSE)</f>
        <v>#N/A</v>
      </c>
      <c r="AH997" s="53" t="e">
        <f>J997-K997-VLOOKUP(C997, Вчера_КовиВак!C:BG, 8, FALSE)</f>
        <v>#N/A</v>
      </c>
      <c r="AI997" s="53" t="e">
        <f>L997-M997-VLOOKUP(C997, Вчера_КовиВак!C:BG, 10, FALSE)</f>
        <v>#N/A</v>
      </c>
      <c r="AJ997" s="53" t="e">
        <f>N997-O997-VLOOKUP(C997, Вчера_КовиВак!C:BG, 12, FALSE)</f>
        <v>#N/A</v>
      </c>
      <c r="AK997" s="53" t="e">
        <f>P997-Q997-VLOOKUP(C997, Вчера_КовиВак!C:BG, 14, FALSE)</f>
        <v>#N/A</v>
      </c>
      <c r="AL997" s="53" t="e">
        <f>R997-S997-VLOOKUP(C997, Вчера_КовиВак!C:BG, 16, FALSE)</f>
        <v>#N/A</v>
      </c>
      <c r="AM997" s="53" t="e">
        <f>T997-U997-VLOOKUP(C997, Вчера_КовиВак!C:BG, 18, FALSE)</f>
        <v>#N/A</v>
      </c>
      <c r="AN997" s="53" t="e">
        <f>V997-W997-VLOOKUP(C997, Вчера_КовиВак!C:BG, 20, FALSE)</f>
        <v>#N/A</v>
      </c>
      <c r="AO997" s="53" t="e">
        <f>X997-Y997-VLOOKUP(C997, Вчера_КовиВак!C:BG, 22, FALSE)</f>
        <v>#N/A</v>
      </c>
      <c r="AP997" s="53" t="e">
        <f>VLOOKUP(C997, Вчера_КовиВак!C:BG, 24, FALSE)+E997*2-U997-W997-Y997-Z997</f>
        <v>#N/A</v>
      </c>
    </row>
    <row r="998" spans="1:42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IF(ISNA(VLOOKUP(C998,Вчера_КовиВак!C:C, 1, FALSE)),"ошибка",0)</f>
        <v>ошибка</v>
      </c>
      <c r="AD998" s="55"/>
      <c r="AE998" s="53" t="e">
        <f>D998-E998-VLOOKUP(C998, Вчера_КовиВак!C:BG, 2, FALSE)</f>
        <v>#N/A</v>
      </c>
      <c r="AF998" s="53" t="e">
        <f>F998-G998-VLOOKUP(C998, Вчера_КовиВак!C:BG, 4, FALSE)</f>
        <v>#N/A</v>
      </c>
      <c r="AG998" s="53" t="e">
        <f>H998-I998-VLOOKUP(C998, Вчера_КовиВак!C:BG, 6, FALSE)</f>
        <v>#N/A</v>
      </c>
      <c r="AH998" s="53" t="e">
        <f>J998-K998-VLOOKUP(C998, Вчера_КовиВак!C:BG, 8, FALSE)</f>
        <v>#N/A</v>
      </c>
      <c r="AI998" s="53" t="e">
        <f>L998-M998-VLOOKUP(C998, Вчера_КовиВак!C:BG, 10, FALSE)</f>
        <v>#N/A</v>
      </c>
      <c r="AJ998" s="53" t="e">
        <f>N998-O998-VLOOKUP(C998, Вчера_КовиВак!C:BG, 12, FALSE)</f>
        <v>#N/A</v>
      </c>
      <c r="AK998" s="53" t="e">
        <f>P998-Q998-VLOOKUP(C998, Вчера_КовиВак!C:BG, 14, FALSE)</f>
        <v>#N/A</v>
      </c>
      <c r="AL998" s="53" t="e">
        <f>R998-S998-VLOOKUP(C998, Вчера_КовиВак!C:BG, 16, FALSE)</f>
        <v>#N/A</v>
      </c>
      <c r="AM998" s="53" t="e">
        <f>T998-U998-VLOOKUP(C998, Вчера_КовиВак!C:BG, 18, FALSE)</f>
        <v>#N/A</v>
      </c>
      <c r="AN998" s="53" t="e">
        <f>V998-W998-VLOOKUP(C998, Вчера_КовиВак!C:BG, 20, FALSE)</f>
        <v>#N/A</v>
      </c>
      <c r="AO998" s="53" t="e">
        <f>X998-Y998-VLOOKUP(C998, Вчера_КовиВак!C:BG, 22, FALSE)</f>
        <v>#N/A</v>
      </c>
      <c r="AP998" s="53" t="e">
        <f>VLOOKUP(C998, Вчера_КовиВак!C:BG, 24, FALSE)+E998*2-U998-W998-Y998-Z998</f>
        <v>#N/A</v>
      </c>
    </row>
    <row r="999" spans="1:42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IF(ISNA(VLOOKUP(C999,Вчера_КовиВак!C:C, 1, FALSE)),"ошибка",0)</f>
        <v>ошибка</v>
      </c>
      <c r="AD999" s="55"/>
      <c r="AE999" s="53" t="e">
        <f>D999-E999-VLOOKUP(C999, Вчера_КовиВак!C:BG, 2, FALSE)</f>
        <v>#N/A</v>
      </c>
      <c r="AF999" s="53" t="e">
        <f>F999-G999-VLOOKUP(C999, Вчера_КовиВак!C:BG, 4, FALSE)</f>
        <v>#N/A</v>
      </c>
      <c r="AG999" s="53" t="e">
        <f>H999-I999-VLOOKUP(C999, Вчера_КовиВак!C:BG, 6, FALSE)</f>
        <v>#N/A</v>
      </c>
      <c r="AH999" s="53" t="e">
        <f>J999-K999-VLOOKUP(C999, Вчера_КовиВак!C:BG, 8, FALSE)</f>
        <v>#N/A</v>
      </c>
      <c r="AI999" s="53" t="e">
        <f>L999-M999-VLOOKUP(C999, Вчера_КовиВак!C:BG, 10, FALSE)</f>
        <v>#N/A</v>
      </c>
      <c r="AJ999" s="53" t="e">
        <f>N999-O999-VLOOKUP(C999, Вчера_КовиВак!C:BG, 12, FALSE)</f>
        <v>#N/A</v>
      </c>
      <c r="AK999" s="53" t="e">
        <f>P999-Q999-VLOOKUP(C999, Вчера_КовиВак!C:BG, 14, FALSE)</f>
        <v>#N/A</v>
      </c>
      <c r="AL999" s="53" t="e">
        <f>R999-S999-VLOOKUP(C999, Вчера_КовиВак!C:BG, 16, FALSE)</f>
        <v>#N/A</v>
      </c>
      <c r="AM999" s="53" t="e">
        <f>T999-U999-VLOOKUP(C999, Вчера_КовиВак!C:BG, 18, FALSE)</f>
        <v>#N/A</v>
      </c>
      <c r="AN999" s="53" t="e">
        <f>V999-W999-VLOOKUP(C999, Вчера_КовиВак!C:BG, 20, FALSE)</f>
        <v>#N/A</v>
      </c>
      <c r="AO999" s="53" t="e">
        <f>X999-Y999-VLOOKUP(C999, Вчера_КовиВак!C:BG, 22, FALSE)</f>
        <v>#N/A</v>
      </c>
      <c r="AP999" s="53" t="e">
        <f>VLOOKUP(C999, Вчера_КовиВак!C:BG, 24, FALSE)+E999*2-U999-W999-Y999-Z999</f>
        <v>#N/A</v>
      </c>
    </row>
    <row r="1000" spans="1:42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IF(ISNA(VLOOKUP(C1000,Вчера_КовиВак!C:C, 1, FALSE)),"ошибка",0)</f>
        <v>ошибка</v>
      </c>
      <c r="AD1000" s="55"/>
      <c r="AE1000" s="53" t="e">
        <f>D1000-E1000-VLOOKUP(C1000, Вчера_КовиВак!C:BG, 2, FALSE)</f>
        <v>#N/A</v>
      </c>
      <c r="AF1000" s="53" t="e">
        <f>F1000-G1000-VLOOKUP(C1000, Вчера_КовиВак!C:BG, 4, FALSE)</f>
        <v>#N/A</v>
      </c>
      <c r="AG1000" s="53" t="e">
        <f>H1000-I1000-VLOOKUP(C1000, Вчера_КовиВак!C:BG, 6, FALSE)</f>
        <v>#N/A</v>
      </c>
      <c r="AH1000" s="53" t="e">
        <f>J1000-K1000-VLOOKUP(C1000, Вчера_КовиВак!C:BG, 8, FALSE)</f>
        <v>#N/A</v>
      </c>
      <c r="AI1000" s="53" t="e">
        <f>L1000-M1000-VLOOKUP(C1000, Вчера_КовиВак!C:BG, 10, FALSE)</f>
        <v>#N/A</v>
      </c>
      <c r="AJ1000" s="53" t="e">
        <f>N1000-O1000-VLOOKUP(C1000, Вчера_КовиВак!C:BG, 12, FALSE)</f>
        <v>#N/A</v>
      </c>
      <c r="AK1000" s="53" t="e">
        <f>P1000-Q1000-VLOOKUP(C1000, Вчера_КовиВак!C:BG, 14, FALSE)</f>
        <v>#N/A</v>
      </c>
      <c r="AL1000" s="53" t="e">
        <f>R1000-S1000-VLOOKUP(C1000, Вчера_КовиВак!C:BG, 16, FALSE)</f>
        <v>#N/A</v>
      </c>
      <c r="AM1000" s="53" t="e">
        <f>T1000-U1000-VLOOKUP(C1000, Вчера_КовиВак!C:BG, 18, FALSE)</f>
        <v>#N/A</v>
      </c>
      <c r="AN1000" s="53" t="e">
        <f>V1000-W1000-VLOOKUP(C1000, Вчера_КовиВак!C:BG, 20, FALSE)</f>
        <v>#N/A</v>
      </c>
      <c r="AO1000" s="53" t="e">
        <f>X1000-Y1000-VLOOKUP(C1000, Вчера_КовиВак!C:BG, 22, FALSE)</f>
        <v>#N/A</v>
      </c>
      <c r="AP1000" s="53" t="e">
        <f>VLOOKUP(C1000, Вчера_КовиВак!C:BG, 24, FALSE)+E1000*2-U1000-W1000-Y1000-Z1000</f>
        <v>#N/A</v>
      </c>
    </row>
    <row r="1001" spans="1:42" ht="50.1" customHeight="1" x14ac:dyDescent="0.3"/>
    <row r="1002" spans="1:42" ht="50.1" customHeight="1" x14ac:dyDescent="0.3"/>
    <row r="1003" spans="1:42" ht="50.1" customHeight="1" x14ac:dyDescent="0.3"/>
    <row r="1004" spans="1:42" ht="50.1" customHeight="1" x14ac:dyDescent="0.3"/>
    <row r="1005" spans="1:42" ht="50.1" customHeight="1" x14ac:dyDescent="0.3"/>
    <row r="1006" spans="1:42" ht="50.1" customHeight="1" x14ac:dyDescent="0.3"/>
    <row r="1007" spans="1:42" ht="50.1" customHeight="1" x14ac:dyDescent="0.3"/>
    <row r="1008" spans="1:42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Q228"/>
  <mergeCells count="20"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  <mergeCell ref="AD1:AD2"/>
    <mergeCell ref="AP1:AP2"/>
    <mergeCell ref="V1:W1"/>
    <mergeCell ref="X1:Y1"/>
    <mergeCell ref="Z1:Z2"/>
    <mergeCell ref="AA1:AA2"/>
    <mergeCell ref="AB1:AB2"/>
    <mergeCell ref="AC1:AC2"/>
  </mergeCells>
  <conditionalFormatting sqref="C1:C4 C81:C1048576">
    <cfRule type="duplicateValues" dxfId="94" priority="13"/>
  </conditionalFormatting>
  <conditionalFormatting sqref="A1:A4 A81:A1048576">
    <cfRule type="containsText" dxfId="93" priority="12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92" priority="11">
      <formula>LEN(TRIM(D4))=0</formula>
    </cfRule>
  </conditionalFormatting>
  <conditionalFormatting sqref="C5:C80">
    <cfRule type="duplicateValues" dxfId="91" priority="10"/>
  </conditionalFormatting>
  <conditionalFormatting sqref="A5:A80">
    <cfRule type="containsText" dxfId="90" priority="9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89" priority="14" operator="equal">
      <formula>0</formula>
    </cfRule>
    <cfRule type="cellIs" dxfId="88" priority="15" operator="lessThan">
      <formula>0</formula>
    </cfRule>
    <cfRule type="cellIs" dxfId="87" priority="16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86" priority="8">
      <formula>LEN(TRIM(D1))=0</formula>
    </cfRule>
  </conditionalFormatting>
  <conditionalFormatting sqref="C1:C1048576">
    <cfRule type="duplicateValues" dxfId="85" priority="7"/>
  </conditionalFormatting>
  <conditionalFormatting sqref="AB4">
    <cfRule type="expression" dxfId="84" priority="5">
      <formula>$Z$4&lt;$AB$4</formula>
    </cfRule>
    <cfRule type="expression" dxfId="83" priority="6">
      <formula>$Z$4&gt;$AB$4</formula>
    </cfRule>
  </conditionalFormatting>
  <conditionalFormatting sqref="D1:Z1048576">
    <cfRule type="cellIs" dxfId="82" priority="4" operator="lessThan">
      <formula>0</formula>
    </cfRule>
  </conditionalFormatting>
  <conditionalFormatting sqref="O4:O1000">
    <cfRule type="cellIs" dxfId="81" priority="3" operator="greaterThan">
      <formula>0</formula>
    </cfRule>
  </conditionalFormatting>
  <conditionalFormatting sqref="E4:E1000">
    <cfRule type="cellIs" dxfId="80" priority="2" operator="greaterThan">
      <formula>0</formula>
    </cfRule>
  </conditionalFormatting>
  <conditionalFormatting sqref="Y4:Y1000">
    <cfRule type="cellIs" dxfId="79" priority="1" operator="greaterThan">
      <formula>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5" width="12.33203125" style="37" customWidth="1"/>
    <col min="26" max="26" width="14.33203125" style="37" customWidth="1"/>
    <col min="27" max="27" width="1.6640625" style="50" customWidth="1"/>
    <col min="28" max="29" width="12.6640625" style="54" customWidth="1"/>
    <col min="30" max="30" width="1.6640625" style="56" customWidth="1"/>
    <col min="31" max="42" width="8.6640625" style="54" customWidth="1"/>
    <col min="43" max="43" width="1.6640625" style="50" customWidth="1"/>
    <col min="44" max="230" width="9.109375" style="37" customWidth="1"/>
    <col min="231" max="231" width="25" style="37" customWidth="1"/>
    <col min="232" max="232" width="51.5546875" style="37" customWidth="1"/>
    <col min="233" max="233" width="15" style="37" bestFit="1" customWidth="1"/>
    <col min="234" max="234" width="14.109375" style="37" customWidth="1"/>
    <col min="235" max="235" width="13" style="37" customWidth="1"/>
    <col min="236" max="237" width="14.109375" style="37" customWidth="1"/>
    <col min="238" max="238" width="13" style="37" customWidth="1"/>
    <col min="239" max="239" width="14.109375" style="37" customWidth="1"/>
    <col min="240" max="259" width="13" style="37" customWidth="1"/>
    <col min="260" max="260" width="17.5546875" style="37" customWidth="1"/>
    <col min="261" max="261" width="13" style="37" customWidth="1"/>
    <col min="262" max="262" width="17.5546875" style="37" customWidth="1"/>
    <col min="263" max="263" width="21.109375" style="37" customWidth="1"/>
    <col min="264" max="264" width="13" style="37" customWidth="1"/>
    <col min="265" max="265" width="21.109375" style="37" customWidth="1"/>
    <col min="266" max="266" width="13" style="37" customWidth="1"/>
    <col min="267" max="267" width="21.109375" style="37" customWidth="1"/>
    <col min="268" max="486" width="9.109375" style="37" customWidth="1"/>
    <col min="487" max="487" width="25" style="37" customWidth="1"/>
    <col min="488" max="488" width="51.5546875" style="37" customWidth="1"/>
    <col min="489" max="489" width="15" style="37" bestFit="1" customWidth="1"/>
    <col min="490" max="490" width="14.109375" style="37" customWidth="1"/>
    <col min="491" max="491" width="13" style="37" customWidth="1"/>
    <col min="492" max="493" width="14.109375" style="37" customWidth="1"/>
    <col min="494" max="494" width="13" style="37" customWidth="1"/>
    <col min="495" max="495" width="14.109375" style="37" customWidth="1"/>
    <col min="496" max="515" width="13" style="37" customWidth="1"/>
    <col min="516" max="516" width="17.5546875" style="37" customWidth="1"/>
    <col min="517" max="517" width="13" style="37" customWidth="1"/>
    <col min="518" max="518" width="17.5546875" style="37" customWidth="1"/>
    <col min="519" max="519" width="21.109375" style="37" customWidth="1"/>
    <col min="520" max="520" width="13" style="37" customWidth="1"/>
    <col min="521" max="521" width="21.109375" style="37" customWidth="1"/>
    <col min="522" max="522" width="13" style="37" customWidth="1"/>
    <col min="523" max="523" width="21.109375" style="37" customWidth="1"/>
    <col min="524" max="742" width="9.109375" style="37" customWidth="1"/>
    <col min="743" max="743" width="25" style="37" customWidth="1"/>
    <col min="744" max="744" width="51.5546875" style="37" customWidth="1"/>
    <col min="745" max="745" width="15" style="37" bestFit="1" customWidth="1"/>
    <col min="746" max="746" width="14.109375" style="37" customWidth="1"/>
    <col min="747" max="747" width="13" style="37" customWidth="1"/>
    <col min="748" max="749" width="14.109375" style="37" customWidth="1"/>
    <col min="750" max="750" width="13" style="37" customWidth="1"/>
    <col min="751" max="751" width="14.109375" style="37" customWidth="1"/>
    <col min="752" max="771" width="13" style="37" customWidth="1"/>
    <col min="772" max="772" width="17.5546875" style="37" customWidth="1"/>
    <col min="773" max="773" width="13" style="37" customWidth="1"/>
    <col min="774" max="774" width="17.5546875" style="37" customWidth="1"/>
    <col min="775" max="775" width="21.109375" style="37" customWidth="1"/>
    <col min="776" max="776" width="13" style="37" customWidth="1"/>
    <col min="777" max="777" width="21.109375" style="37" customWidth="1"/>
    <col min="778" max="778" width="13" style="37" customWidth="1"/>
    <col min="779" max="779" width="21.109375" style="37" customWidth="1"/>
    <col min="780" max="998" width="9.109375" style="37" customWidth="1"/>
    <col min="999" max="999" width="25" style="37" customWidth="1"/>
    <col min="1000" max="1000" width="51.5546875" style="37" customWidth="1"/>
    <col min="1001" max="1001" width="15" style="37" bestFit="1" customWidth="1"/>
    <col min="1002" max="1002" width="14.109375" style="37" customWidth="1"/>
    <col min="1003" max="1003" width="13" style="37" customWidth="1"/>
    <col min="1004" max="1005" width="14.109375" style="37" customWidth="1"/>
    <col min="1006" max="1006" width="13" style="37" customWidth="1"/>
    <col min="1007" max="1007" width="14.109375" style="37" customWidth="1"/>
    <col min="1008" max="1027" width="13" style="37" customWidth="1"/>
    <col min="1028" max="1028" width="17.5546875" style="37" customWidth="1"/>
    <col min="1029" max="1029" width="13" style="37" customWidth="1"/>
    <col min="1030" max="1030" width="17.5546875" style="37" customWidth="1"/>
    <col min="1031" max="1031" width="21.109375" style="37" customWidth="1"/>
    <col min="1032" max="1032" width="13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254" width="9.109375" style="37" customWidth="1"/>
    <col min="1255" max="1255" width="25" style="37" customWidth="1"/>
    <col min="1256" max="1256" width="51.5546875" style="37" customWidth="1"/>
    <col min="1257" max="1257" width="15" style="37" bestFit="1" customWidth="1"/>
    <col min="1258" max="1258" width="14.109375" style="37" customWidth="1"/>
    <col min="1259" max="1259" width="13" style="37" customWidth="1"/>
    <col min="1260" max="1261" width="14.109375" style="37" customWidth="1"/>
    <col min="1262" max="1262" width="13" style="37" customWidth="1"/>
    <col min="1263" max="1263" width="14.109375" style="37" customWidth="1"/>
    <col min="1264" max="1283" width="13" style="37" customWidth="1"/>
    <col min="1284" max="1284" width="17.5546875" style="37" customWidth="1"/>
    <col min="1285" max="1285" width="13" style="37" customWidth="1"/>
    <col min="1286" max="1286" width="17.5546875" style="37" customWidth="1"/>
    <col min="1287" max="1287" width="21.109375" style="37" customWidth="1"/>
    <col min="1288" max="1288" width="13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510" width="9.109375" style="37" customWidth="1"/>
    <col min="1511" max="1511" width="25" style="37" customWidth="1"/>
    <col min="1512" max="1512" width="51.5546875" style="37" customWidth="1"/>
    <col min="1513" max="1513" width="15" style="37" bestFit="1" customWidth="1"/>
    <col min="1514" max="1514" width="14.109375" style="37" customWidth="1"/>
    <col min="1515" max="1515" width="13" style="37" customWidth="1"/>
    <col min="1516" max="1517" width="14.109375" style="37" customWidth="1"/>
    <col min="1518" max="1518" width="13" style="37" customWidth="1"/>
    <col min="1519" max="1519" width="14.109375" style="37" customWidth="1"/>
    <col min="1520" max="1539" width="13" style="37" customWidth="1"/>
    <col min="1540" max="1540" width="17.5546875" style="37" customWidth="1"/>
    <col min="1541" max="1541" width="13" style="37" customWidth="1"/>
    <col min="1542" max="1542" width="17.5546875" style="37" customWidth="1"/>
    <col min="1543" max="1543" width="21.109375" style="37" customWidth="1"/>
    <col min="1544" max="1544" width="13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766" width="9.109375" style="37" customWidth="1"/>
    <col min="1767" max="1767" width="25" style="37" customWidth="1"/>
    <col min="1768" max="1768" width="51.5546875" style="37" customWidth="1"/>
    <col min="1769" max="1769" width="15" style="37" bestFit="1" customWidth="1"/>
    <col min="1770" max="1770" width="14.109375" style="37" customWidth="1"/>
    <col min="1771" max="1771" width="13" style="37" customWidth="1"/>
    <col min="1772" max="1773" width="14.109375" style="37" customWidth="1"/>
    <col min="1774" max="1774" width="13" style="37" customWidth="1"/>
    <col min="1775" max="1775" width="14.109375" style="37" customWidth="1"/>
    <col min="1776" max="1795" width="13" style="37" customWidth="1"/>
    <col min="1796" max="1796" width="17.5546875" style="37" customWidth="1"/>
    <col min="1797" max="1797" width="13" style="37" customWidth="1"/>
    <col min="1798" max="1798" width="17.5546875" style="37" customWidth="1"/>
    <col min="1799" max="1799" width="21.109375" style="37" customWidth="1"/>
    <col min="1800" max="1800" width="13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2022" width="9.109375" style="37" customWidth="1"/>
    <col min="2023" max="2023" width="25" style="37" customWidth="1"/>
    <col min="2024" max="2024" width="51.5546875" style="37" customWidth="1"/>
    <col min="2025" max="2025" width="15" style="37" bestFit="1" customWidth="1"/>
    <col min="2026" max="2026" width="14.109375" style="37" customWidth="1"/>
    <col min="2027" max="2027" width="13" style="37" customWidth="1"/>
    <col min="2028" max="2029" width="14.109375" style="37" customWidth="1"/>
    <col min="2030" max="2030" width="13" style="37" customWidth="1"/>
    <col min="2031" max="2031" width="14.109375" style="37" customWidth="1"/>
    <col min="2032" max="2051" width="13" style="37" customWidth="1"/>
    <col min="2052" max="2052" width="17.5546875" style="37" customWidth="1"/>
    <col min="2053" max="2053" width="13" style="37" customWidth="1"/>
    <col min="2054" max="2054" width="17.5546875" style="37" customWidth="1"/>
    <col min="2055" max="2055" width="21.109375" style="37" customWidth="1"/>
    <col min="2056" max="2056" width="13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278" width="9.109375" style="37" customWidth="1"/>
    <col min="2279" max="2279" width="25" style="37" customWidth="1"/>
    <col min="2280" max="2280" width="51.5546875" style="37" customWidth="1"/>
    <col min="2281" max="2281" width="15" style="37" bestFit="1" customWidth="1"/>
    <col min="2282" max="2282" width="14.109375" style="37" customWidth="1"/>
    <col min="2283" max="2283" width="13" style="37" customWidth="1"/>
    <col min="2284" max="2285" width="14.109375" style="37" customWidth="1"/>
    <col min="2286" max="2286" width="13" style="37" customWidth="1"/>
    <col min="2287" max="2287" width="14.109375" style="37" customWidth="1"/>
    <col min="2288" max="2307" width="13" style="37" customWidth="1"/>
    <col min="2308" max="2308" width="17.5546875" style="37" customWidth="1"/>
    <col min="2309" max="2309" width="13" style="37" customWidth="1"/>
    <col min="2310" max="2310" width="17.5546875" style="37" customWidth="1"/>
    <col min="2311" max="2311" width="21.109375" style="37" customWidth="1"/>
    <col min="2312" max="2312" width="13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534" width="9.109375" style="37" customWidth="1"/>
    <col min="2535" max="2535" width="25" style="37" customWidth="1"/>
    <col min="2536" max="2536" width="51.5546875" style="37" customWidth="1"/>
    <col min="2537" max="2537" width="15" style="37" bestFit="1" customWidth="1"/>
    <col min="2538" max="2538" width="14.109375" style="37" customWidth="1"/>
    <col min="2539" max="2539" width="13" style="37" customWidth="1"/>
    <col min="2540" max="2541" width="14.109375" style="37" customWidth="1"/>
    <col min="2542" max="2542" width="13" style="37" customWidth="1"/>
    <col min="2543" max="2543" width="14.109375" style="37" customWidth="1"/>
    <col min="2544" max="2563" width="13" style="37" customWidth="1"/>
    <col min="2564" max="2564" width="17.5546875" style="37" customWidth="1"/>
    <col min="2565" max="2565" width="13" style="37" customWidth="1"/>
    <col min="2566" max="2566" width="17.5546875" style="37" customWidth="1"/>
    <col min="2567" max="2567" width="21.109375" style="37" customWidth="1"/>
    <col min="2568" max="2568" width="13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790" width="9.109375" style="37" customWidth="1"/>
    <col min="2791" max="2791" width="25" style="37" customWidth="1"/>
    <col min="2792" max="2792" width="51.5546875" style="37" customWidth="1"/>
    <col min="2793" max="2793" width="15" style="37" bestFit="1" customWidth="1"/>
    <col min="2794" max="2794" width="14.109375" style="37" customWidth="1"/>
    <col min="2795" max="2795" width="13" style="37" customWidth="1"/>
    <col min="2796" max="2797" width="14.109375" style="37" customWidth="1"/>
    <col min="2798" max="2798" width="13" style="37" customWidth="1"/>
    <col min="2799" max="2799" width="14.109375" style="37" customWidth="1"/>
    <col min="2800" max="2819" width="13" style="37" customWidth="1"/>
    <col min="2820" max="2820" width="17.5546875" style="37" customWidth="1"/>
    <col min="2821" max="2821" width="13" style="37" customWidth="1"/>
    <col min="2822" max="2822" width="17.5546875" style="37" customWidth="1"/>
    <col min="2823" max="2823" width="21.109375" style="37" customWidth="1"/>
    <col min="2824" max="2824" width="13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3046" width="9.109375" style="37" customWidth="1"/>
    <col min="3047" max="3047" width="25" style="37" customWidth="1"/>
    <col min="3048" max="3048" width="51.5546875" style="37" customWidth="1"/>
    <col min="3049" max="3049" width="15" style="37" bestFit="1" customWidth="1"/>
    <col min="3050" max="3050" width="14.109375" style="37" customWidth="1"/>
    <col min="3051" max="3051" width="13" style="37" customWidth="1"/>
    <col min="3052" max="3053" width="14.109375" style="37" customWidth="1"/>
    <col min="3054" max="3054" width="13" style="37" customWidth="1"/>
    <col min="3055" max="3055" width="14.109375" style="37" customWidth="1"/>
    <col min="3056" max="3075" width="13" style="37" customWidth="1"/>
    <col min="3076" max="3076" width="17.5546875" style="37" customWidth="1"/>
    <col min="3077" max="3077" width="13" style="37" customWidth="1"/>
    <col min="3078" max="3078" width="17.5546875" style="37" customWidth="1"/>
    <col min="3079" max="3079" width="21.109375" style="37" customWidth="1"/>
    <col min="3080" max="3080" width="13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302" width="9.109375" style="37" customWidth="1"/>
    <col min="3303" max="3303" width="25" style="37" customWidth="1"/>
    <col min="3304" max="3304" width="51.5546875" style="37" customWidth="1"/>
    <col min="3305" max="3305" width="15" style="37" bestFit="1" customWidth="1"/>
    <col min="3306" max="3306" width="14.109375" style="37" customWidth="1"/>
    <col min="3307" max="3307" width="13" style="37" customWidth="1"/>
    <col min="3308" max="3309" width="14.109375" style="37" customWidth="1"/>
    <col min="3310" max="3310" width="13" style="37" customWidth="1"/>
    <col min="3311" max="3311" width="14.109375" style="37" customWidth="1"/>
    <col min="3312" max="3331" width="13" style="37" customWidth="1"/>
    <col min="3332" max="3332" width="17.5546875" style="37" customWidth="1"/>
    <col min="3333" max="3333" width="13" style="37" customWidth="1"/>
    <col min="3334" max="3334" width="17.5546875" style="37" customWidth="1"/>
    <col min="3335" max="3335" width="21.109375" style="37" customWidth="1"/>
    <col min="3336" max="3336" width="13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558" width="9.109375" style="37" customWidth="1"/>
    <col min="3559" max="3559" width="25" style="37" customWidth="1"/>
    <col min="3560" max="3560" width="51.5546875" style="37" customWidth="1"/>
    <col min="3561" max="3561" width="15" style="37" bestFit="1" customWidth="1"/>
    <col min="3562" max="3562" width="14.109375" style="37" customWidth="1"/>
    <col min="3563" max="3563" width="13" style="37" customWidth="1"/>
    <col min="3564" max="3565" width="14.109375" style="37" customWidth="1"/>
    <col min="3566" max="3566" width="13" style="37" customWidth="1"/>
    <col min="3567" max="3567" width="14.109375" style="37" customWidth="1"/>
    <col min="3568" max="3587" width="13" style="37" customWidth="1"/>
    <col min="3588" max="3588" width="17.5546875" style="37" customWidth="1"/>
    <col min="3589" max="3589" width="13" style="37" customWidth="1"/>
    <col min="3590" max="3590" width="17.5546875" style="37" customWidth="1"/>
    <col min="3591" max="3591" width="21.109375" style="37" customWidth="1"/>
    <col min="3592" max="3592" width="13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814" width="9.109375" style="37" customWidth="1"/>
    <col min="3815" max="3815" width="25" style="37" customWidth="1"/>
    <col min="3816" max="3816" width="51.5546875" style="37" customWidth="1"/>
    <col min="3817" max="3817" width="15" style="37" bestFit="1" customWidth="1"/>
    <col min="3818" max="3818" width="14.109375" style="37" customWidth="1"/>
    <col min="3819" max="3819" width="13" style="37" customWidth="1"/>
    <col min="3820" max="3821" width="14.109375" style="37" customWidth="1"/>
    <col min="3822" max="3822" width="13" style="37" customWidth="1"/>
    <col min="3823" max="3823" width="14.109375" style="37" customWidth="1"/>
    <col min="3824" max="3843" width="13" style="37" customWidth="1"/>
    <col min="3844" max="3844" width="17.5546875" style="37" customWidth="1"/>
    <col min="3845" max="3845" width="13" style="37" customWidth="1"/>
    <col min="3846" max="3846" width="17.5546875" style="37" customWidth="1"/>
    <col min="3847" max="3847" width="21.109375" style="37" customWidth="1"/>
    <col min="3848" max="3848" width="13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4070" width="9.109375" style="37" customWidth="1"/>
    <col min="4071" max="4071" width="25" style="37" customWidth="1"/>
    <col min="4072" max="4072" width="51.5546875" style="37" customWidth="1"/>
    <col min="4073" max="4073" width="15" style="37" bestFit="1" customWidth="1"/>
    <col min="4074" max="4074" width="14.109375" style="37" customWidth="1"/>
    <col min="4075" max="4075" width="13" style="37" customWidth="1"/>
    <col min="4076" max="4077" width="14.109375" style="37" customWidth="1"/>
    <col min="4078" max="4078" width="13" style="37" customWidth="1"/>
    <col min="4079" max="4079" width="14.109375" style="37" customWidth="1"/>
    <col min="4080" max="4099" width="13" style="37" customWidth="1"/>
    <col min="4100" max="4100" width="17.5546875" style="37" customWidth="1"/>
    <col min="4101" max="4101" width="13" style="37" customWidth="1"/>
    <col min="4102" max="4102" width="17.5546875" style="37" customWidth="1"/>
    <col min="4103" max="4103" width="21.109375" style="37" customWidth="1"/>
    <col min="4104" max="4104" width="13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326" width="9.109375" style="37" customWidth="1"/>
    <col min="4327" max="4327" width="25" style="37" customWidth="1"/>
    <col min="4328" max="4328" width="51.5546875" style="37" customWidth="1"/>
    <col min="4329" max="4329" width="15" style="37" bestFit="1" customWidth="1"/>
    <col min="4330" max="4330" width="14.109375" style="37" customWidth="1"/>
    <col min="4331" max="4331" width="13" style="37" customWidth="1"/>
    <col min="4332" max="4333" width="14.109375" style="37" customWidth="1"/>
    <col min="4334" max="4334" width="13" style="37" customWidth="1"/>
    <col min="4335" max="4335" width="14.109375" style="37" customWidth="1"/>
    <col min="4336" max="4355" width="13" style="37" customWidth="1"/>
    <col min="4356" max="4356" width="17.5546875" style="37" customWidth="1"/>
    <col min="4357" max="4357" width="13" style="37" customWidth="1"/>
    <col min="4358" max="4358" width="17.5546875" style="37" customWidth="1"/>
    <col min="4359" max="4359" width="21.109375" style="37" customWidth="1"/>
    <col min="4360" max="4360" width="13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582" width="9.109375" style="37" customWidth="1"/>
    <col min="4583" max="4583" width="25" style="37" customWidth="1"/>
    <col min="4584" max="4584" width="51.5546875" style="37" customWidth="1"/>
    <col min="4585" max="4585" width="15" style="37" bestFit="1" customWidth="1"/>
    <col min="4586" max="4586" width="14.109375" style="37" customWidth="1"/>
    <col min="4587" max="4587" width="13" style="37" customWidth="1"/>
    <col min="4588" max="4589" width="14.109375" style="37" customWidth="1"/>
    <col min="4590" max="4590" width="13" style="37" customWidth="1"/>
    <col min="4591" max="4591" width="14.109375" style="37" customWidth="1"/>
    <col min="4592" max="4611" width="13" style="37" customWidth="1"/>
    <col min="4612" max="4612" width="17.5546875" style="37" customWidth="1"/>
    <col min="4613" max="4613" width="13" style="37" customWidth="1"/>
    <col min="4614" max="4614" width="17.5546875" style="37" customWidth="1"/>
    <col min="4615" max="4615" width="21.109375" style="37" customWidth="1"/>
    <col min="4616" max="4616" width="13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838" width="9.109375" style="37" customWidth="1"/>
    <col min="4839" max="4839" width="25" style="37" customWidth="1"/>
    <col min="4840" max="4840" width="51.5546875" style="37" customWidth="1"/>
    <col min="4841" max="4841" width="15" style="37" bestFit="1" customWidth="1"/>
    <col min="4842" max="4842" width="14.109375" style="37" customWidth="1"/>
    <col min="4843" max="4843" width="13" style="37" customWidth="1"/>
    <col min="4844" max="4845" width="14.109375" style="37" customWidth="1"/>
    <col min="4846" max="4846" width="13" style="37" customWidth="1"/>
    <col min="4847" max="4847" width="14.109375" style="37" customWidth="1"/>
    <col min="4848" max="4867" width="13" style="37" customWidth="1"/>
    <col min="4868" max="4868" width="17.5546875" style="37" customWidth="1"/>
    <col min="4869" max="4869" width="13" style="37" customWidth="1"/>
    <col min="4870" max="4870" width="17.5546875" style="37" customWidth="1"/>
    <col min="4871" max="4871" width="21.109375" style="37" customWidth="1"/>
    <col min="4872" max="4872" width="13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5094" width="9.109375" style="37" customWidth="1"/>
    <col min="5095" max="5095" width="25" style="37" customWidth="1"/>
    <col min="5096" max="5096" width="51.5546875" style="37" customWidth="1"/>
    <col min="5097" max="5097" width="15" style="37" bestFit="1" customWidth="1"/>
    <col min="5098" max="5098" width="14.109375" style="37" customWidth="1"/>
    <col min="5099" max="5099" width="13" style="37" customWidth="1"/>
    <col min="5100" max="5101" width="14.109375" style="37" customWidth="1"/>
    <col min="5102" max="5102" width="13" style="37" customWidth="1"/>
    <col min="5103" max="5103" width="14.109375" style="37" customWidth="1"/>
    <col min="5104" max="5123" width="13" style="37" customWidth="1"/>
    <col min="5124" max="5124" width="17.5546875" style="37" customWidth="1"/>
    <col min="5125" max="5125" width="13" style="37" customWidth="1"/>
    <col min="5126" max="5126" width="17.5546875" style="37" customWidth="1"/>
    <col min="5127" max="5127" width="21.109375" style="37" customWidth="1"/>
    <col min="5128" max="5128" width="13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350" width="9.109375" style="37" customWidth="1"/>
    <col min="5351" max="5351" width="25" style="37" customWidth="1"/>
    <col min="5352" max="5352" width="51.5546875" style="37" customWidth="1"/>
    <col min="5353" max="5353" width="15" style="37" bestFit="1" customWidth="1"/>
    <col min="5354" max="5354" width="14.109375" style="37" customWidth="1"/>
    <col min="5355" max="5355" width="13" style="37" customWidth="1"/>
    <col min="5356" max="5357" width="14.109375" style="37" customWidth="1"/>
    <col min="5358" max="5358" width="13" style="37" customWidth="1"/>
    <col min="5359" max="5359" width="14.109375" style="37" customWidth="1"/>
    <col min="5360" max="5379" width="13" style="37" customWidth="1"/>
    <col min="5380" max="5380" width="17.5546875" style="37" customWidth="1"/>
    <col min="5381" max="5381" width="13" style="37" customWidth="1"/>
    <col min="5382" max="5382" width="17.5546875" style="37" customWidth="1"/>
    <col min="5383" max="5383" width="21.109375" style="37" customWidth="1"/>
    <col min="5384" max="5384" width="13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606" width="9.109375" style="37" customWidth="1"/>
    <col min="5607" max="5607" width="25" style="37" customWidth="1"/>
    <col min="5608" max="5608" width="51.5546875" style="37" customWidth="1"/>
    <col min="5609" max="5609" width="15" style="37" bestFit="1" customWidth="1"/>
    <col min="5610" max="5610" width="14.109375" style="37" customWidth="1"/>
    <col min="5611" max="5611" width="13" style="37" customWidth="1"/>
    <col min="5612" max="5613" width="14.109375" style="37" customWidth="1"/>
    <col min="5614" max="5614" width="13" style="37" customWidth="1"/>
    <col min="5615" max="5615" width="14.109375" style="37" customWidth="1"/>
    <col min="5616" max="5635" width="13" style="37" customWidth="1"/>
    <col min="5636" max="5636" width="17.5546875" style="37" customWidth="1"/>
    <col min="5637" max="5637" width="13" style="37" customWidth="1"/>
    <col min="5638" max="5638" width="17.5546875" style="37" customWidth="1"/>
    <col min="5639" max="5639" width="21.109375" style="37" customWidth="1"/>
    <col min="5640" max="5640" width="13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862" width="9.109375" style="37" customWidth="1"/>
    <col min="5863" max="5863" width="25" style="37" customWidth="1"/>
    <col min="5864" max="5864" width="51.5546875" style="37" customWidth="1"/>
    <col min="5865" max="5865" width="15" style="37" bestFit="1" customWidth="1"/>
    <col min="5866" max="5866" width="14.109375" style="37" customWidth="1"/>
    <col min="5867" max="5867" width="13" style="37" customWidth="1"/>
    <col min="5868" max="5869" width="14.109375" style="37" customWidth="1"/>
    <col min="5870" max="5870" width="13" style="37" customWidth="1"/>
    <col min="5871" max="5871" width="14.109375" style="37" customWidth="1"/>
    <col min="5872" max="5891" width="13" style="37" customWidth="1"/>
    <col min="5892" max="5892" width="17.5546875" style="37" customWidth="1"/>
    <col min="5893" max="5893" width="13" style="37" customWidth="1"/>
    <col min="5894" max="5894" width="17.5546875" style="37" customWidth="1"/>
    <col min="5895" max="5895" width="21.109375" style="37" customWidth="1"/>
    <col min="5896" max="5896" width="13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6118" width="9.109375" style="37" customWidth="1"/>
    <col min="6119" max="6119" width="25" style="37" customWidth="1"/>
    <col min="6120" max="6120" width="51.5546875" style="37" customWidth="1"/>
    <col min="6121" max="6121" width="15" style="37" bestFit="1" customWidth="1"/>
    <col min="6122" max="6122" width="14.109375" style="37" customWidth="1"/>
    <col min="6123" max="6123" width="13" style="37" customWidth="1"/>
    <col min="6124" max="6125" width="14.109375" style="37" customWidth="1"/>
    <col min="6126" max="6126" width="13" style="37" customWidth="1"/>
    <col min="6127" max="6127" width="14.109375" style="37" customWidth="1"/>
    <col min="6128" max="6147" width="13" style="37" customWidth="1"/>
    <col min="6148" max="6148" width="17.5546875" style="37" customWidth="1"/>
    <col min="6149" max="6149" width="13" style="37" customWidth="1"/>
    <col min="6150" max="6150" width="17.5546875" style="37" customWidth="1"/>
    <col min="6151" max="6151" width="21.109375" style="37" customWidth="1"/>
    <col min="6152" max="6152" width="13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374" width="9.109375" style="37" customWidth="1"/>
    <col min="6375" max="6375" width="25" style="37" customWidth="1"/>
    <col min="6376" max="6376" width="51.5546875" style="37" customWidth="1"/>
    <col min="6377" max="6377" width="15" style="37" bestFit="1" customWidth="1"/>
    <col min="6378" max="6378" width="14.109375" style="37" customWidth="1"/>
    <col min="6379" max="6379" width="13" style="37" customWidth="1"/>
    <col min="6380" max="6381" width="14.109375" style="37" customWidth="1"/>
    <col min="6382" max="6382" width="13" style="37" customWidth="1"/>
    <col min="6383" max="6383" width="14.109375" style="37" customWidth="1"/>
    <col min="6384" max="6403" width="13" style="37" customWidth="1"/>
    <col min="6404" max="6404" width="17.5546875" style="37" customWidth="1"/>
    <col min="6405" max="6405" width="13" style="37" customWidth="1"/>
    <col min="6406" max="6406" width="17.5546875" style="37" customWidth="1"/>
    <col min="6407" max="6407" width="21.109375" style="37" customWidth="1"/>
    <col min="6408" max="6408" width="13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630" width="9.109375" style="37" customWidth="1"/>
    <col min="6631" max="6631" width="25" style="37" customWidth="1"/>
    <col min="6632" max="6632" width="51.5546875" style="37" customWidth="1"/>
    <col min="6633" max="6633" width="15" style="37" bestFit="1" customWidth="1"/>
    <col min="6634" max="6634" width="14.109375" style="37" customWidth="1"/>
    <col min="6635" max="6635" width="13" style="37" customWidth="1"/>
    <col min="6636" max="6637" width="14.109375" style="37" customWidth="1"/>
    <col min="6638" max="6638" width="13" style="37" customWidth="1"/>
    <col min="6639" max="6639" width="14.109375" style="37" customWidth="1"/>
    <col min="6640" max="6659" width="13" style="37" customWidth="1"/>
    <col min="6660" max="6660" width="17.5546875" style="37" customWidth="1"/>
    <col min="6661" max="6661" width="13" style="37" customWidth="1"/>
    <col min="6662" max="6662" width="17.5546875" style="37" customWidth="1"/>
    <col min="6663" max="6663" width="21.109375" style="37" customWidth="1"/>
    <col min="6664" max="6664" width="13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886" width="9.109375" style="37" customWidth="1"/>
    <col min="6887" max="6887" width="25" style="37" customWidth="1"/>
    <col min="6888" max="6888" width="51.5546875" style="37" customWidth="1"/>
    <col min="6889" max="6889" width="15" style="37" bestFit="1" customWidth="1"/>
    <col min="6890" max="6890" width="14.109375" style="37" customWidth="1"/>
    <col min="6891" max="6891" width="13" style="37" customWidth="1"/>
    <col min="6892" max="6893" width="14.109375" style="37" customWidth="1"/>
    <col min="6894" max="6894" width="13" style="37" customWidth="1"/>
    <col min="6895" max="6895" width="14.109375" style="37" customWidth="1"/>
    <col min="6896" max="6915" width="13" style="37" customWidth="1"/>
    <col min="6916" max="6916" width="17.5546875" style="37" customWidth="1"/>
    <col min="6917" max="6917" width="13" style="37" customWidth="1"/>
    <col min="6918" max="6918" width="17.5546875" style="37" customWidth="1"/>
    <col min="6919" max="6919" width="21.109375" style="37" customWidth="1"/>
    <col min="6920" max="6920" width="13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7142" width="9.109375" style="37" customWidth="1"/>
    <col min="7143" max="7143" width="25" style="37" customWidth="1"/>
    <col min="7144" max="7144" width="51.5546875" style="37" customWidth="1"/>
    <col min="7145" max="7145" width="15" style="37" bestFit="1" customWidth="1"/>
    <col min="7146" max="7146" width="14.109375" style="37" customWidth="1"/>
    <col min="7147" max="7147" width="13" style="37" customWidth="1"/>
    <col min="7148" max="7149" width="14.109375" style="37" customWidth="1"/>
    <col min="7150" max="7150" width="13" style="37" customWidth="1"/>
    <col min="7151" max="7151" width="14.109375" style="37" customWidth="1"/>
    <col min="7152" max="7171" width="13" style="37" customWidth="1"/>
    <col min="7172" max="7172" width="17.5546875" style="37" customWidth="1"/>
    <col min="7173" max="7173" width="13" style="37" customWidth="1"/>
    <col min="7174" max="7174" width="17.5546875" style="37" customWidth="1"/>
    <col min="7175" max="7175" width="21.109375" style="37" customWidth="1"/>
    <col min="7176" max="7176" width="13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398" width="9.109375" style="37" customWidth="1"/>
    <col min="7399" max="7399" width="25" style="37" customWidth="1"/>
    <col min="7400" max="7400" width="51.5546875" style="37" customWidth="1"/>
    <col min="7401" max="7401" width="15" style="37" bestFit="1" customWidth="1"/>
    <col min="7402" max="7402" width="14.109375" style="37" customWidth="1"/>
    <col min="7403" max="7403" width="13" style="37" customWidth="1"/>
    <col min="7404" max="7405" width="14.109375" style="37" customWidth="1"/>
    <col min="7406" max="7406" width="13" style="37" customWidth="1"/>
    <col min="7407" max="7407" width="14.109375" style="37" customWidth="1"/>
    <col min="7408" max="7427" width="13" style="37" customWidth="1"/>
    <col min="7428" max="7428" width="17.5546875" style="37" customWidth="1"/>
    <col min="7429" max="7429" width="13" style="37" customWidth="1"/>
    <col min="7430" max="7430" width="17.5546875" style="37" customWidth="1"/>
    <col min="7431" max="7431" width="21.109375" style="37" customWidth="1"/>
    <col min="7432" max="7432" width="13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654" width="9.109375" style="37" customWidth="1"/>
    <col min="7655" max="7655" width="25" style="37" customWidth="1"/>
    <col min="7656" max="7656" width="51.5546875" style="37" customWidth="1"/>
    <col min="7657" max="7657" width="15" style="37" bestFit="1" customWidth="1"/>
    <col min="7658" max="7658" width="14.109375" style="37" customWidth="1"/>
    <col min="7659" max="7659" width="13" style="37" customWidth="1"/>
    <col min="7660" max="7661" width="14.109375" style="37" customWidth="1"/>
    <col min="7662" max="7662" width="13" style="37" customWidth="1"/>
    <col min="7663" max="7663" width="14.109375" style="37" customWidth="1"/>
    <col min="7664" max="7683" width="13" style="37" customWidth="1"/>
    <col min="7684" max="7684" width="17.5546875" style="37" customWidth="1"/>
    <col min="7685" max="7685" width="13" style="37" customWidth="1"/>
    <col min="7686" max="7686" width="17.5546875" style="37" customWidth="1"/>
    <col min="7687" max="7687" width="21.109375" style="37" customWidth="1"/>
    <col min="7688" max="7688" width="13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910" width="9.109375" style="37" customWidth="1"/>
    <col min="7911" max="7911" width="25" style="37" customWidth="1"/>
    <col min="7912" max="7912" width="51.5546875" style="37" customWidth="1"/>
    <col min="7913" max="7913" width="15" style="37" bestFit="1" customWidth="1"/>
    <col min="7914" max="7914" width="14.109375" style="37" customWidth="1"/>
    <col min="7915" max="7915" width="13" style="37" customWidth="1"/>
    <col min="7916" max="7917" width="14.109375" style="37" customWidth="1"/>
    <col min="7918" max="7918" width="13" style="37" customWidth="1"/>
    <col min="7919" max="7919" width="14.109375" style="37" customWidth="1"/>
    <col min="7920" max="7939" width="13" style="37" customWidth="1"/>
    <col min="7940" max="7940" width="17.5546875" style="37" customWidth="1"/>
    <col min="7941" max="7941" width="13" style="37" customWidth="1"/>
    <col min="7942" max="7942" width="17.5546875" style="37" customWidth="1"/>
    <col min="7943" max="7943" width="21.109375" style="37" customWidth="1"/>
    <col min="7944" max="7944" width="13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8166" width="9.109375" style="37" customWidth="1"/>
    <col min="8167" max="8167" width="25" style="37" customWidth="1"/>
    <col min="8168" max="8168" width="51.5546875" style="37" customWidth="1"/>
    <col min="8169" max="8169" width="15" style="37" bestFit="1" customWidth="1"/>
    <col min="8170" max="8170" width="14.109375" style="37" customWidth="1"/>
    <col min="8171" max="8171" width="13" style="37" customWidth="1"/>
    <col min="8172" max="8173" width="14.109375" style="37" customWidth="1"/>
    <col min="8174" max="8174" width="13" style="37" customWidth="1"/>
    <col min="8175" max="8175" width="14.109375" style="37" customWidth="1"/>
    <col min="8176" max="8195" width="13" style="37" customWidth="1"/>
    <col min="8196" max="8196" width="17.5546875" style="37" customWidth="1"/>
    <col min="8197" max="8197" width="13" style="37" customWidth="1"/>
    <col min="8198" max="8198" width="17.5546875" style="37" customWidth="1"/>
    <col min="8199" max="8199" width="21.109375" style="37" customWidth="1"/>
    <col min="8200" max="8200" width="13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422" width="9.109375" style="37" customWidth="1"/>
    <col min="8423" max="8423" width="25" style="37" customWidth="1"/>
    <col min="8424" max="8424" width="51.5546875" style="37" customWidth="1"/>
    <col min="8425" max="8425" width="15" style="37" bestFit="1" customWidth="1"/>
    <col min="8426" max="8426" width="14.109375" style="37" customWidth="1"/>
    <col min="8427" max="8427" width="13" style="37" customWidth="1"/>
    <col min="8428" max="8429" width="14.109375" style="37" customWidth="1"/>
    <col min="8430" max="8430" width="13" style="37" customWidth="1"/>
    <col min="8431" max="8431" width="14.109375" style="37" customWidth="1"/>
    <col min="8432" max="8451" width="13" style="37" customWidth="1"/>
    <col min="8452" max="8452" width="17.5546875" style="37" customWidth="1"/>
    <col min="8453" max="8453" width="13" style="37" customWidth="1"/>
    <col min="8454" max="8454" width="17.5546875" style="37" customWidth="1"/>
    <col min="8455" max="8455" width="21.109375" style="37" customWidth="1"/>
    <col min="8456" max="8456" width="13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678" width="9.109375" style="37" customWidth="1"/>
    <col min="8679" max="8679" width="25" style="37" customWidth="1"/>
    <col min="8680" max="8680" width="51.5546875" style="37" customWidth="1"/>
    <col min="8681" max="8681" width="15" style="37" bestFit="1" customWidth="1"/>
    <col min="8682" max="8682" width="14.109375" style="37" customWidth="1"/>
    <col min="8683" max="8683" width="13" style="37" customWidth="1"/>
    <col min="8684" max="8685" width="14.109375" style="37" customWidth="1"/>
    <col min="8686" max="8686" width="13" style="37" customWidth="1"/>
    <col min="8687" max="8687" width="14.109375" style="37" customWidth="1"/>
    <col min="8688" max="8707" width="13" style="37" customWidth="1"/>
    <col min="8708" max="8708" width="17.5546875" style="37" customWidth="1"/>
    <col min="8709" max="8709" width="13" style="37" customWidth="1"/>
    <col min="8710" max="8710" width="17.5546875" style="37" customWidth="1"/>
    <col min="8711" max="8711" width="21.109375" style="37" customWidth="1"/>
    <col min="8712" max="8712" width="13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934" width="9.109375" style="37" customWidth="1"/>
    <col min="8935" max="8935" width="25" style="37" customWidth="1"/>
    <col min="8936" max="8936" width="51.5546875" style="37" customWidth="1"/>
    <col min="8937" max="8937" width="15" style="37" bestFit="1" customWidth="1"/>
    <col min="8938" max="8938" width="14.109375" style="37" customWidth="1"/>
    <col min="8939" max="8939" width="13" style="37" customWidth="1"/>
    <col min="8940" max="8941" width="14.109375" style="37" customWidth="1"/>
    <col min="8942" max="8942" width="13" style="37" customWidth="1"/>
    <col min="8943" max="8943" width="14.109375" style="37" customWidth="1"/>
    <col min="8944" max="8963" width="13" style="37" customWidth="1"/>
    <col min="8964" max="8964" width="17.5546875" style="37" customWidth="1"/>
    <col min="8965" max="8965" width="13" style="37" customWidth="1"/>
    <col min="8966" max="8966" width="17.5546875" style="37" customWidth="1"/>
    <col min="8967" max="8967" width="21.109375" style="37" customWidth="1"/>
    <col min="8968" max="8968" width="13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9190" width="9.109375" style="37" customWidth="1"/>
    <col min="9191" max="9191" width="25" style="37" customWidth="1"/>
    <col min="9192" max="9192" width="51.5546875" style="37" customWidth="1"/>
    <col min="9193" max="9193" width="15" style="37" bestFit="1" customWidth="1"/>
    <col min="9194" max="9194" width="14.109375" style="37" customWidth="1"/>
    <col min="9195" max="9195" width="13" style="37" customWidth="1"/>
    <col min="9196" max="9197" width="14.109375" style="37" customWidth="1"/>
    <col min="9198" max="9198" width="13" style="37" customWidth="1"/>
    <col min="9199" max="9199" width="14.109375" style="37" customWidth="1"/>
    <col min="9200" max="9219" width="13" style="37" customWidth="1"/>
    <col min="9220" max="9220" width="17.5546875" style="37" customWidth="1"/>
    <col min="9221" max="9221" width="13" style="37" customWidth="1"/>
    <col min="9222" max="9222" width="17.5546875" style="37" customWidth="1"/>
    <col min="9223" max="9223" width="21.109375" style="37" customWidth="1"/>
    <col min="9224" max="9224" width="13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446" width="9.109375" style="37" customWidth="1"/>
    <col min="9447" max="9447" width="25" style="37" customWidth="1"/>
    <col min="9448" max="9448" width="51.5546875" style="37" customWidth="1"/>
    <col min="9449" max="9449" width="15" style="37" bestFit="1" customWidth="1"/>
    <col min="9450" max="9450" width="14.109375" style="37" customWidth="1"/>
    <col min="9451" max="9451" width="13" style="37" customWidth="1"/>
    <col min="9452" max="9453" width="14.109375" style="37" customWidth="1"/>
    <col min="9454" max="9454" width="13" style="37" customWidth="1"/>
    <col min="9455" max="9455" width="14.109375" style="37" customWidth="1"/>
    <col min="9456" max="9475" width="13" style="37" customWidth="1"/>
    <col min="9476" max="9476" width="17.5546875" style="37" customWidth="1"/>
    <col min="9477" max="9477" width="13" style="37" customWidth="1"/>
    <col min="9478" max="9478" width="17.5546875" style="37" customWidth="1"/>
    <col min="9479" max="9479" width="21.109375" style="37" customWidth="1"/>
    <col min="9480" max="9480" width="13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702" width="9.109375" style="37" customWidth="1"/>
    <col min="9703" max="9703" width="25" style="37" customWidth="1"/>
    <col min="9704" max="9704" width="51.5546875" style="37" customWidth="1"/>
    <col min="9705" max="9705" width="15" style="37" bestFit="1" customWidth="1"/>
    <col min="9706" max="9706" width="14.109375" style="37" customWidth="1"/>
    <col min="9707" max="9707" width="13" style="37" customWidth="1"/>
    <col min="9708" max="9709" width="14.109375" style="37" customWidth="1"/>
    <col min="9710" max="9710" width="13" style="37" customWidth="1"/>
    <col min="9711" max="9711" width="14.109375" style="37" customWidth="1"/>
    <col min="9712" max="9731" width="13" style="37" customWidth="1"/>
    <col min="9732" max="9732" width="17.5546875" style="37" customWidth="1"/>
    <col min="9733" max="9733" width="13" style="37" customWidth="1"/>
    <col min="9734" max="9734" width="17.5546875" style="37" customWidth="1"/>
    <col min="9735" max="9735" width="21.109375" style="37" customWidth="1"/>
    <col min="9736" max="9736" width="13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958" width="9.109375" style="37" customWidth="1"/>
    <col min="9959" max="9959" width="25" style="37" customWidth="1"/>
    <col min="9960" max="9960" width="51.5546875" style="37" customWidth="1"/>
    <col min="9961" max="9961" width="15" style="37" bestFit="1" customWidth="1"/>
    <col min="9962" max="9962" width="14.109375" style="37" customWidth="1"/>
    <col min="9963" max="9963" width="13" style="37" customWidth="1"/>
    <col min="9964" max="9965" width="14.109375" style="37" customWidth="1"/>
    <col min="9966" max="9966" width="13" style="37" customWidth="1"/>
    <col min="9967" max="9967" width="14.109375" style="37" customWidth="1"/>
    <col min="9968" max="9987" width="13" style="37" customWidth="1"/>
    <col min="9988" max="9988" width="17.5546875" style="37" customWidth="1"/>
    <col min="9989" max="9989" width="13" style="37" customWidth="1"/>
    <col min="9990" max="9990" width="17.5546875" style="37" customWidth="1"/>
    <col min="9991" max="9991" width="21.109375" style="37" customWidth="1"/>
    <col min="9992" max="9992" width="13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10214" width="9.109375" style="37" customWidth="1"/>
    <col min="10215" max="10215" width="25" style="37" customWidth="1"/>
    <col min="10216" max="10216" width="51.5546875" style="37" customWidth="1"/>
    <col min="10217" max="10217" width="15" style="37" bestFit="1" customWidth="1"/>
    <col min="10218" max="10218" width="14.109375" style="37" customWidth="1"/>
    <col min="10219" max="10219" width="13" style="37" customWidth="1"/>
    <col min="10220" max="10221" width="14.109375" style="37" customWidth="1"/>
    <col min="10222" max="10222" width="13" style="37" customWidth="1"/>
    <col min="10223" max="10223" width="14.109375" style="37" customWidth="1"/>
    <col min="10224" max="10243" width="13" style="37" customWidth="1"/>
    <col min="10244" max="10244" width="17.5546875" style="37" customWidth="1"/>
    <col min="10245" max="10245" width="13" style="37" customWidth="1"/>
    <col min="10246" max="10246" width="17.5546875" style="37" customWidth="1"/>
    <col min="10247" max="10247" width="21.109375" style="37" customWidth="1"/>
    <col min="10248" max="10248" width="13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470" width="9.109375" style="37" customWidth="1"/>
    <col min="10471" max="10471" width="25" style="37" customWidth="1"/>
    <col min="10472" max="10472" width="51.5546875" style="37" customWidth="1"/>
    <col min="10473" max="10473" width="15" style="37" bestFit="1" customWidth="1"/>
    <col min="10474" max="10474" width="14.109375" style="37" customWidth="1"/>
    <col min="10475" max="10475" width="13" style="37" customWidth="1"/>
    <col min="10476" max="10477" width="14.109375" style="37" customWidth="1"/>
    <col min="10478" max="10478" width="13" style="37" customWidth="1"/>
    <col min="10479" max="10479" width="14.109375" style="37" customWidth="1"/>
    <col min="10480" max="10499" width="13" style="37" customWidth="1"/>
    <col min="10500" max="10500" width="17.5546875" style="37" customWidth="1"/>
    <col min="10501" max="10501" width="13" style="37" customWidth="1"/>
    <col min="10502" max="10502" width="17.5546875" style="37" customWidth="1"/>
    <col min="10503" max="10503" width="21.109375" style="37" customWidth="1"/>
    <col min="10504" max="10504" width="13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726" width="9.109375" style="37" customWidth="1"/>
    <col min="10727" max="10727" width="25" style="37" customWidth="1"/>
    <col min="10728" max="10728" width="51.5546875" style="37" customWidth="1"/>
    <col min="10729" max="10729" width="15" style="37" bestFit="1" customWidth="1"/>
    <col min="10730" max="10730" width="14.109375" style="37" customWidth="1"/>
    <col min="10731" max="10731" width="13" style="37" customWidth="1"/>
    <col min="10732" max="10733" width="14.109375" style="37" customWidth="1"/>
    <col min="10734" max="10734" width="13" style="37" customWidth="1"/>
    <col min="10735" max="10735" width="14.109375" style="37" customWidth="1"/>
    <col min="10736" max="10755" width="13" style="37" customWidth="1"/>
    <col min="10756" max="10756" width="17.5546875" style="37" customWidth="1"/>
    <col min="10757" max="10757" width="13" style="37" customWidth="1"/>
    <col min="10758" max="10758" width="17.5546875" style="37" customWidth="1"/>
    <col min="10759" max="10759" width="21.109375" style="37" customWidth="1"/>
    <col min="10760" max="10760" width="13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982" width="9.109375" style="37" customWidth="1"/>
    <col min="10983" max="10983" width="25" style="37" customWidth="1"/>
    <col min="10984" max="10984" width="51.5546875" style="37" customWidth="1"/>
    <col min="10985" max="10985" width="15" style="37" bestFit="1" customWidth="1"/>
    <col min="10986" max="10986" width="14.109375" style="37" customWidth="1"/>
    <col min="10987" max="10987" width="13" style="37" customWidth="1"/>
    <col min="10988" max="10989" width="14.109375" style="37" customWidth="1"/>
    <col min="10990" max="10990" width="13" style="37" customWidth="1"/>
    <col min="10991" max="10991" width="14.109375" style="37" customWidth="1"/>
    <col min="10992" max="11011" width="13" style="37" customWidth="1"/>
    <col min="11012" max="11012" width="17.5546875" style="37" customWidth="1"/>
    <col min="11013" max="11013" width="13" style="37" customWidth="1"/>
    <col min="11014" max="11014" width="17.5546875" style="37" customWidth="1"/>
    <col min="11015" max="11015" width="21.109375" style="37" customWidth="1"/>
    <col min="11016" max="11016" width="13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238" width="9.109375" style="37" customWidth="1"/>
    <col min="11239" max="11239" width="25" style="37" customWidth="1"/>
    <col min="11240" max="11240" width="51.5546875" style="37" customWidth="1"/>
    <col min="11241" max="11241" width="15" style="37" bestFit="1" customWidth="1"/>
    <col min="11242" max="11242" width="14.109375" style="37" customWidth="1"/>
    <col min="11243" max="11243" width="13" style="37" customWidth="1"/>
    <col min="11244" max="11245" width="14.109375" style="37" customWidth="1"/>
    <col min="11246" max="11246" width="13" style="37" customWidth="1"/>
    <col min="11247" max="11247" width="14.109375" style="37" customWidth="1"/>
    <col min="11248" max="11267" width="13" style="37" customWidth="1"/>
    <col min="11268" max="11268" width="17.5546875" style="37" customWidth="1"/>
    <col min="11269" max="11269" width="13" style="37" customWidth="1"/>
    <col min="11270" max="11270" width="17.5546875" style="37" customWidth="1"/>
    <col min="11271" max="11271" width="21.109375" style="37" customWidth="1"/>
    <col min="11272" max="11272" width="13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494" width="9.109375" style="37" customWidth="1"/>
    <col min="11495" max="11495" width="25" style="37" customWidth="1"/>
    <col min="11496" max="11496" width="51.5546875" style="37" customWidth="1"/>
    <col min="11497" max="11497" width="15" style="37" bestFit="1" customWidth="1"/>
    <col min="11498" max="11498" width="14.109375" style="37" customWidth="1"/>
    <col min="11499" max="11499" width="13" style="37" customWidth="1"/>
    <col min="11500" max="11501" width="14.109375" style="37" customWidth="1"/>
    <col min="11502" max="11502" width="13" style="37" customWidth="1"/>
    <col min="11503" max="11503" width="14.109375" style="37" customWidth="1"/>
    <col min="11504" max="11523" width="13" style="37" customWidth="1"/>
    <col min="11524" max="11524" width="17.5546875" style="37" customWidth="1"/>
    <col min="11525" max="11525" width="13" style="37" customWidth="1"/>
    <col min="11526" max="11526" width="17.5546875" style="37" customWidth="1"/>
    <col min="11527" max="11527" width="21.109375" style="37" customWidth="1"/>
    <col min="11528" max="11528" width="13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750" width="9.109375" style="37" customWidth="1"/>
    <col min="11751" max="11751" width="25" style="37" customWidth="1"/>
    <col min="11752" max="11752" width="51.5546875" style="37" customWidth="1"/>
    <col min="11753" max="11753" width="15" style="37" bestFit="1" customWidth="1"/>
    <col min="11754" max="11754" width="14.109375" style="37" customWidth="1"/>
    <col min="11755" max="11755" width="13" style="37" customWidth="1"/>
    <col min="11756" max="11757" width="14.109375" style="37" customWidth="1"/>
    <col min="11758" max="11758" width="13" style="37" customWidth="1"/>
    <col min="11759" max="11759" width="14.109375" style="37" customWidth="1"/>
    <col min="11760" max="11779" width="13" style="37" customWidth="1"/>
    <col min="11780" max="11780" width="17.5546875" style="37" customWidth="1"/>
    <col min="11781" max="11781" width="13" style="37" customWidth="1"/>
    <col min="11782" max="11782" width="17.5546875" style="37" customWidth="1"/>
    <col min="11783" max="11783" width="21.109375" style="37" customWidth="1"/>
    <col min="11784" max="11784" width="13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2006" width="9.109375" style="37" customWidth="1"/>
    <col min="12007" max="12007" width="25" style="37" customWidth="1"/>
    <col min="12008" max="12008" width="51.5546875" style="37" customWidth="1"/>
    <col min="12009" max="12009" width="15" style="37" bestFit="1" customWidth="1"/>
    <col min="12010" max="12010" width="14.109375" style="37" customWidth="1"/>
    <col min="12011" max="12011" width="13" style="37" customWidth="1"/>
    <col min="12012" max="12013" width="14.109375" style="37" customWidth="1"/>
    <col min="12014" max="12014" width="13" style="37" customWidth="1"/>
    <col min="12015" max="12015" width="14.109375" style="37" customWidth="1"/>
    <col min="12016" max="12035" width="13" style="37" customWidth="1"/>
    <col min="12036" max="12036" width="17.5546875" style="37" customWidth="1"/>
    <col min="12037" max="12037" width="13" style="37" customWidth="1"/>
    <col min="12038" max="12038" width="17.5546875" style="37" customWidth="1"/>
    <col min="12039" max="12039" width="21.109375" style="37" customWidth="1"/>
    <col min="12040" max="12040" width="13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262" width="9.109375" style="37" customWidth="1"/>
    <col min="12263" max="12263" width="25" style="37" customWidth="1"/>
    <col min="12264" max="12264" width="51.5546875" style="37" customWidth="1"/>
    <col min="12265" max="12265" width="15" style="37" bestFit="1" customWidth="1"/>
    <col min="12266" max="12266" width="14.109375" style="37" customWidth="1"/>
    <col min="12267" max="12267" width="13" style="37" customWidth="1"/>
    <col min="12268" max="12269" width="14.109375" style="37" customWidth="1"/>
    <col min="12270" max="12270" width="13" style="37" customWidth="1"/>
    <col min="12271" max="12271" width="14.109375" style="37" customWidth="1"/>
    <col min="12272" max="12291" width="13" style="37" customWidth="1"/>
    <col min="12292" max="12292" width="17.5546875" style="37" customWidth="1"/>
    <col min="12293" max="12293" width="13" style="37" customWidth="1"/>
    <col min="12294" max="12294" width="17.5546875" style="37" customWidth="1"/>
    <col min="12295" max="12295" width="21.109375" style="37" customWidth="1"/>
    <col min="12296" max="12296" width="13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518" width="9.109375" style="37" customWidth="1"/>
    <col min="12519" max="12519" width="25" style="37" customWidth="1"/>
    <col min="12520" max="12520" width="51.5546875" style="37" customWidth="1"/>
    <col min="12521" max="12521" width="15" style="37" bestFit="1" customWidth="1"/>
    <col min="12522" max="12522" width="14.109375" style="37" customWidth="1"/>
    <col min="12523" max="12523" width="13" style="37" customWidth="1"/>
    <col min="12524" max="12525" width="14.109375" style="37" customWidth="1"/>
    <col min="12526" max="12526" width="13" style="37" customWidth="1"/>
    <col min="12527" max="12527" width="14.109375" style="37" customWidth="1"/>
    <col min="12528" max="12547" width="13" style="37" customWidth="1"/>
    <col min="12548" max="12548" width="17.5546875" style="37" customWidth="1"/>
    <col min="12549" max="12549" width="13" style="37" customWidth="1"/>
    <col min="12550" max="12550" width="17.5546875" style="37" customWidth="1"/>
    <col min="12551" max="12551" width="21.109375" style="37" customWidth="1"/>
    <col min="12552" max="12552" width="13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774" width="9.109375" style="37" customWidth="1"/>
    <col min="12775" max="12775" width="25" style="37" customWidth="1"/>
    <col min="12776" max="12776" width="51.5546875" style="37" customWidth="1"/>
    <col min="12777" max="12777" width="15" style="37" bestFit="1" customWidth="1"/>
    <col min="12778" max="12778" width="14.109375" style="37" customWidth="1"/>
    <col min="12779" max="12779" width="13" style="37" customWidth="1"/>
    <col min="12780" max="12781" width="14.109375" style="37" customWidth="1"/>
    <col min="12782" max="12782" width="13" style="37" customWidth="1"/>
    <col min="12783" max="12783" width="14.109375" style="37" customWidth="1"/>
    <col min="12784" max="12803" width="13" style="37" customWidth="1"/>
    <col min="12804" max="12804" width="17.5546875" style="37" customWidth="1"/>
    <col min="12805" max="12805" width="13" style="37" customWidth="1"/>
    <col min="12806" max="12806" width="17.5546875" style="37" customWidth="1"/>
    <col min="12807" max="12807" width="21.109375" style="37" customWidth="1"/>
    <col min="12808" max="12808" width="13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3030" width="9.109375" style="37" customWidth="1"/>
    <col min="13031" max="13031" width="25" style="37" customWidth="1"/>
    <col min="13032" max="13032" width="51.5546875" style="37" customWidth="1"/>
    <col min="13033" max="13033" width="15" style="37" bestFit="1" customWidth="1"/>
    <col min="13034" max="13034" width="14.109375" style="37" customWidth="1"/>
    <col min="13035" max="13035" width="13" style="37" customWidth="1"/>
    <col min="13036" max="13037" width="14.109375" style="37" customWidth="1"/>
    <col min="13038" max="13038" width="13" style="37" customWidth="1"/>
    <col min="13039" max="13039" width="14.109375" style="37" customWidth="1"/>
    <col min="13040" max="13059" width="13" style="37" customWidth="1"/>
    <col min="13060" max="13060" width="17.5546875" style="37" customWidth="1"/>
    <col min="13061" max="13061" width="13" style="37" customWidth="1"/>
    <col min="13062" max="13062" width="17.5546875" style="37" customWidth="1"/>
    <col min="13063" max="13063" width="21.109375" style="37" customWidth="1"/>
    <col min="13064" max="13064" width="13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286" width="9.109375" style="37" customWidth="1"/>
    <col min="13287" max="13287" width="25" style="37" customWidth="1"/>
    <col min="13288" max="13288" width="51.5546875" style="37" customWidth="1"/>
    <col min="13289" max="13289" width="15" style="37" bestFit="1" customWidth="1"/>
    <col min="13290" max="13290" width="14.109375" style="37" customWidth="1"/>
    <col min="13291" max="13291" width="13" style="37" customWidth="1"/>
    <col min="13292" max="13293" width="14.109375" style="37" customWidth="1"/>
    <col min="13294" max="13294" width="13" style="37" customWidth="1"/>
    <col min="13295" max="13295" width="14.109375" style="37" customWidth="1"/>
    <col min="13296" max="13315" width="13" style="37" customWidth="1"/>
    <col min="13316" max="13316" width="17.5546875" style="37" customWidth="1"/>
    <col min="13317" max="13317" width="13" style="37" customWidth="1"/>
    <col min="13318" max="13318" width="17.5546875" style="37" customWidth="1"/>
    <col min="13319" max="13319" width="21.109375" style="37" customWidth="1"/>
    <col min="13320" max="13320" width="13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542" width="9.109375" style="37" customWidth="1"/>
    <col min="13543" max="13543" width="25" style="37" customWidth="1"/>
    <col min="13544" max="13544" width="51.5546875" style="37" customWidth="1"/>
    <col min="13545" max="13545" width="15" style="37" bestFit="1" customWidth="1"/>
    <col min="13546" max="13546" width="14.109375" style="37" customWidth="1"/>
    <col min="13547" max="13547" width="13" style="37" customWidth="1"/>
    <col min="13548" max="13549" width="14.109375" style="37" customWidth="1"/>
    <col min="13550" max="13550" width="13" style="37" customWidth="1"/>
    <col min="13551" max="13551" width="14.109375" style="37" customWidth="1"/>
    <col min="13552" max="13571" width="13" style="37" customWidth="1"/>
    <col min="13572" max="13572" width="17.5546875" style="37" customWidth="1"/>
    <col min="13573" max="13573" width="13" style="37" customWidth="1"/>
    <col min="13574" max="13574" width="17.5546875" style="37" customWidth="1"/>
    <col min="13575" max="13575" width="21.109375" style="37" customWidth="1"/>
    <col min="13576" max="13576" width="13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798" width="9.109375" style="37" customWidth="1"/>
    <col min="13799" max="13799" width="25" style="37" customWidth="1"/>
    <col min="13800" max="13800" width="51.5546875" style="37" customWidth="1"/>
    <col min="13801" max="13801" width="15" style="37" bestFit="1" customWidth="1"/>
    <col min="13802" max="13802" width="14.109375" style="37" customWidth="1"/>
    <col min="13803" max="13803" width="13" style="37" customWidth="1"/>
    <col min="13804" max="13805" width="14.109375" style="37" customWidth="1"/>
    <col min="13806" max="13806" width="13" style="37" customWidth="1"/>
    <col min="13807" max="13807" width="14.109375" style="37" customWidth="1"/>
    <col min="13808" max="13827" width="13" style="37" customWidth="1"/>
    <col min="13828" max="13828" width="17.5546875" style="37" customWidth="1"/>
    <col min="13829" max="13829" width="13" style="37" customWidth="1"/>
    <col min="13830" max="13830" width="17.5546875" style="37" customWidth="1"/>
    <col min="13831" max="13831" width="21.109375" style="37" customWidth="1"/>
    <col min="13832" max="13832" width="13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4054" width="9.109375" style="37" customWidth="1"/>
    <col min="14055" max="14055" width="25" style="37" customWidth="1"/>
    <col min="14056" max="14056" width="51.5546875" style="37" customWidth="1"/>
    <col min="14057" max="14057" width="15" style="37" bestFit="1" customWidth="1"/>
    <col min="14058" max="14058" width="14.109375" style="37" customWidth="1"/>
    <col min="14059" max="14059" width="13" style="37" customWidth="1"/>
    <col min="14060" max="14061" width="14.109375" style="37" customWidth="1"/>
    <col min="14062" max="14062" width="13" style="37" customWidth="1"/>
    <col min="14063" max="14063" width="14.109375" style="37" customWidth="1"/>
    <col min="14064" max="14083" width="13" style="37" customWidth="1"/>
    <col min="14084" max="14084" width="17.5546875" style="37" customWidth="1"/>
    <col min="14085" max="14085" width="13" style="37" customWidth="1"/>
    <col min="14086" max="14086" width="17.5546875" style="37" customWidth="1"/>
    <col min="14087" max="14087" width="21.109375" style="37" customWidth="1"/>
    <col min="14088" max="14088" width="13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310" width="9.109375" style="37" customWidth="1"/>
    <col min="14311" max="14311" width="25" style="37" customWidth="1"/>
    <col min="14312" max="14312" width="51.5546875" style="37" customWidth="1"/>
    <col min="14313" max="14313" width="15" style="37" bestFit="1" customWidth="1"/>
    <col min="14314" max="14314" width="14.109375" style="37" customWidth="1"/>
    <col min="14315" max="14315" width="13" style="37" customWidth="1"/>
    <col min="14316" max="14317" width="14.109375" style="37" customWidth="1"/>
    <col min="14318" max="14318" width="13" style="37" customWidth="1"/>
    <col min="14319" max="14319" width="14.109375" style="37" customWidth="1"/>
    <col min="14320" max="14339" width="13" style="37" customWidth="1"/>
    <col min="14340" max="14340" width="17.5546875" style="37" customWidth="1"/>
    <col min="14341" max="14341" width="13" style="37" customWidth="1"/>
    <col min="14342" max="14342" width="17.5546875" style="37" customWidth="1"/>
    <col min="14343" max="14343" width="21.109375" style="37" customWidth="1"/>
    <col min="14344" max="14344" width="13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566" width="9.109375" style="37" customWidth="1"/>
    <col min="14567" max="14567" width="25" style="37" customWidth="1"/>
    <col min="14568" max="14568" width="51.5546875" style="37" customWidth="1"/>
    <col min="14569" max="14569" width="15" style="37" bestFit="1" customWidth="1"/>
    <col min="14570" max="14570" width="14.109375" style="37" customWidth="1"/>
    <col min="14571" max="14571" width="13" style="37" customWidth="1"/>
    <col min="14572" max="14573" width="14.109375" style="37" customWidth="1"/>
    <col min="14574" max="14574" width="13" style="37" customWidth="1"/>
    <col min="14575" max="14575" width="14.109375" style="37" customWidth="1"/>
    <col min="14576" max="14595" width="13" style="37" customWidth="1"/>
    <col min="14596" max="14596" width="17.5546875" style="37" customWidth="1"/>
    <col min="14597" max="14597" width="13" style="37" customWidth="1"/>
    <col min="14598" max="14598" width="17.5546875" style="37" customWidth="1"/>
    <col min="14599" max="14599" width="21.109375" style="37" customWidth="1"/>
    <col min="14600" max="14600" width="13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822" width="9.109375" style="37" customWidth="1"/>
    <col min="14823" max="14823" width="25" style="37" customWidth="1"/>
    <col min="14824" max="14824" width="51.5546875" style="37" customWidth="1"/>
    <col min="14825" max="14825" width="15" style="37" bestFit="1" customWidth="1"/>
    <col min="14826" max="14826" width="14.109375" style="37" customWidth="1"/>
    <col min="14827" max="14827" width="13" style="37" customWidth="1"/>
    <col min="14828" max="14829" width="14.109375" style="37" customWidth="1"/>
    <col min="14830" max="14830" width="13" style="37" customWidth="1"/>
    <col min="14831" max="14831" width="14.109375" style="37" customWidth="1"/>
    <col min="14832" max="14851" width="13" style="37" customWidth="1"/>
    <col min="14852" max="14852" width="17.5546875" style="37" customWidth="1"/>
    <col min="14853" max="14853" width="13" style="37" customWidth="1"/>
    <col min="14854" max="14854" width="17.5546875" style="37" customWidth="1"/>
    <col min="14855" max="14855" width="21.109375" style="37" customWidth="1"/>
    <col min="14856" max="14856" width="13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5078" width="9.109375" style="37" customWidth="1"/>
    <col min="15079" max="15079" width="25" style="37" customWidth="1"/>
    <col min="15080" max="15080" width="51.5546875" style="37" customWidth="1"/>
    <col min="15081" max="15081" width="15" style="37" bestFit="1" customWidth="1"/>
    <col min="15082" max="15082" width="14.109375" style="37" customWidth="1"/>
    <col min="15083" max="15083" width="13" style="37" customWidth="1"/>
    <col min="15084" max="15085" width="14.109375" style="37" customWidth="1"/>
    <col min="15086" max="15086" width="13" style="37" customWidth="1"/>
    <col min="15087" max="15087" width="14.109375" style="37" customWidth="1"/>
    <col min="15088" max="15107" width="13" style="37" customWidth="1"/>
    <col min="15108" max="15108" width="17.5546875" style="37" customWidth="1"/>
    <col min="15109" max="15109" width="13" style="37" customWidth="1"/>
    <col min="15110" max="15110" width="17.5546875" style="37" customWidth="1"/>
    <col min="15111" max="15111" width="21.109375" style="37" customWidth="1"/>
    <col min="15112" max="15112" width="13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334" width="9.109375" style="37" customWidth="1"/>
    <col min="15335" max="15335" width="25" style="37" customWidth="1"/>
    <col min="15336" max="15336" width="51.5546875" style="37" customWidth="1"/>
    <col min="15337" max="15337" width="15" style="37" bestFit="1" customWidth="1"/>
    <col min="15338" max="15338" width="14.109375" style="37" customWidth="1"/>
    <col min="15339" max="15339" width="13" style="37" customWidth="1"/>
    <col min="15340" max="15341" width="14.109375" style="37" customWidth="1"/>
    <col min="15342" max="15342" width="13" style="37" customWidth="1"/>
    <col min="15343" max="15343" width="14.109375" style="37" customWidth="1"/>
    <col min="15344" max="15363" width="13" style="37" customWidth="1"/>
    <col min="15364" max="15364" width="17.5546875" style="37" customWidth="1"/>
    <col min="15365" max="15365" width="13" style="37" customWidth="1"/>
    <col min="15366" max="15366" width="17.5546875" style="37" customWidth="1"/>
    <col min="15367" max="15367" width="21.109375" style="37" customWidth="1"/>
    <col min="15368" max="15368" width="13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590" width="9.109375" style="37" customWidth="1"/>
    <col min="15591" max="15591" width="25" style="37" customWidth="1"/>
    <col min="15592" max="15592" width="51.5546875" style="37" customWidth="1"/>
    <col min="15593" max="15593" width="15" style="37" bestFit="1" customWidth="1"/>
    <col min="15594" max="15594" width="14.109375" style="37" customWidth="1"/>
    <col min="15595" max="15595" width="13" style="37" customWidth="1"/>
    <col min="15596" max="15597" width="14.109375" style="37" customWidth="1"/>
    <col min="15598" max="15598" width="13" style="37" customWidth="1"/>
    <col min="15599" max="15599" width="14.109375" style="37" customWidth="1"/>
    <col min="15600" max="15619" width="13" style="37" customWidth="1"/>
    <col min="15620" max="15620" width="17.5546875" style="37" customWidth="1"/>
    <col min="15621" max="15621" width="13" style="37" customWidth="1"/>
    <col min="15622" max="15622" width="17.5546875" style="37" customWidth="1"/>
    <col min="15623" max="15623" width="21.109375" style="37" customWidth="1"/>
    <col min="15624" max="15624" width="13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846" width="9.109375" style="37" customWidth="1"/>
    <col min="15847" max="15847" width="25" style="37" customWidth="1"/>
    <col min="15848" max="15848" width="51.5546875" style="37" customWidth="1"/>
    <col min="15849" max="15849" width="15" style="37" bestFit="1" customWidth="1"/>
    <col min="15850" max="15850" width="14.109375" style="37" customWidth="1"/>
    <col min="15851" max="15851" width="13" style="37" customWidth="1"/>
    <col min="15852" max="15853" width="14.109375" style="37" customWidth="1"/>
    <col min="15854" max="15854" width="13" style="37" customWidth="1"/>
    <col min="15855" max="15855" width="14.109375" style="37" customWidth="1"/>
    <col min="15856" max="15875" width="13" style="37" customWidth="1"/>
    <col min="15876" max="15876" width="17.5546875" style="37" customWidth="1"/>
    <col min="15877" max="15877" width="13" style="37" customWidth="1"/>
    <col min="15878" max="15878" width="17.5546875" style="37" customWidth="1"/>
    <col min="15879" max="15879" width="21.109375" style="37" customWidth="1"/>
    <col min="15880" max="15880" width="13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6102" width="9.109375" style="37" customWidth="1"/>
    <col min="16103" max="16103" width="25" style="37" customWidth="1"/>
    <col min="16104" max="16104" width="51.5546875" style="37" customWidth="1"/>
    <col min="16105" max="16105" width="15" style="37" bestFit="1" customWidth="1"/>
    <col min="16106" max="16106" width="14.109375" style="37" customWidth="1"/>
    <col min="16107" max="16107" width="13" style="37" customWidth="1"/>
    <col min="16108" max="16109" width="14.109375" style="37" customWidth="1"/>
    <col min="16110" max="16110" width="13" style="37" customWidth="1"/>
    <col min="16111" max="16111" width="14.109375" style="37" customWidth="1"/>
    <col min="16112" max="16131" width="13" style="37" customWidth="1"/>
    <col min="16132" max="16132" width="17.5546875" style="37" customWidth="1"/>
    <col min="16133" max="16133" width="13" style="37" customWidth="1"/>
    <col min="16134" max="16134" width="17.5546875" style="37" customWidth="1"/>
    <col min="16135" max="16135" width="21.109375" style="37" customWidth="1"/>
    <col min="16136" max="16136" width="13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384" width="9.109375" style="37" customWidth="1"/>
  </cols>
  <sheetData>
    <row r="1" spans="1:42" ht="63" customHeight="1" x14ac:dyDescent="0.3">
      <c r="A1" s="121" t="s">
        <v>0</v>
      </c>
      <c r="B1" s="121" t="s">
        <v>1</v>
      </c>
      <c r="C1" s="121" t="s">
        <v>2</v>
      </c>
      <c r="D1" s="121" t="s">
        <v>301</v>
      </c>
      <c r="E1" s="120"/>
      <c r="F1" s="121" t="s">
        <v>5</v>
      </c>
      <c r="G1" s="120"/>
      <c r="H1" s="121" t="s">
        <v>6</v>
      </c>
      <c r="I1" s="120"/>
      <c r="J1" s="121" t="s">
        <v>7</v>
      </c>
      <c r="K1" s="120"/>
      <c r="L1" s="121" t="s">
        <v>8</v>
      </c>
      <c r="M1" s="120"/>
      <c r="N1" s="121" t="s">
        <v>9</v>
      </c>
      <c r="O1" s="120"/>
      <c r="P1" s="121" t="s">
        <v>10</v>
      </c>
      <c r="Q1" s="120"/>
      <c r="R1" s="121" t="s">
        <v>11</v>
      </c>
      <c r="S1" s="120"/>
      <c r="T1" s="119" t="s">
        <v>294</v>
      </c>
      <c r="U1" s="120"/>
      <c r="V1" s="124" t="s">
        <v>295</v>
      </c>
      <c r="W1" s="120"/>
      <c r="X1" s="124" t="s">
        <v>296</v>
      </c>
      <c r="Y1" s="120"/>
      <c r="Z1" s="124" t="s">
        <v>302</v>
      </c>
      <c r="AA1" s="126"/>
      <c r="AB1" s="127" t="s">
        <v>25</v>
      </c>
      <c r="AC1" s="127" t="s">
        <v>298</v>
      </c>
      <c r="AD1" s="125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3">
      <c r="A2" s="122"/>
      <c r="B2" s="122"/>
      <c r="C2" s="122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2"/>
      <c r="AA2" s="122"/>
      <c r="AB2" s="122"/>
      <c r="AC2" s="122"/>
      <c r="AD2" s="122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2"/>
    </row>
    <row r="3" spans="1:42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B4-Вчера_ЭпиВак!B4</f>
        <v>0</v>
      </c>
      <c r="AD4" s="48"/>
      <c r="AE4" s="57">
        <f>D4-E4-Вчера_ЭпиВак!D4</f>
        <v>0</v>
      </c>
      <c r="AF4" s="57">
        <f>F4-G4-Вчера_ЭпиВак!F4</f>
        <v>0</v>
      </c>
      <c r="AG4" s="57">
        <f>H4-I4-Вчера_ЭпиВак!H4</f>
        <v>0</v>
      </c>
      <c r="AH4" s="57">
        <f>J4-K4-Вчера_ЭпиВак!J4</f>
        <v>0</v>
      </c>
      <c r="AI4" s="57">
        <f>L4-M4-Вчера_ЭпиВак!L4</f>
        <v>0</v>
      </c>
      <c r="AJ4" s="57">
        <f>N4-O4-Вчера_ЭпиВак!N4</f>
        <v>0</v>
      </c>
      <c r="AK4" s="57">
        <f>P4-Q4-Вчера_ЭпиВак!P4</f>
        <v>0</v>
      </c>
      <c r="AL4" s="57">
        <f>R4-S4-Вчера_ЭпиВак!R4</f>
        <v>0</v>
      </c>
      <c r="AM4" s="57">
        <f>T4-U4-Вчера_ЭпиВак!T4</f>
        <v>0</v>
      </c>
      <c r="AN4" s="57">
        <f>V4-W4-Вчера_ЭпиВак!V4</f>
        <v>0</v>
      </c>
      <c r="AO4" s="57">
        <f>X4-Y4-Вчера_ЭпиВак!X4</f>
        <v>0</v>
      </c>
      <c r="AP4" s="57">
        <f>Вчера_ЭпиВак!Z4+E4*2-U4-W4-Y4-Z4</f>
        <v>0</v>
      </c>
    </row>
    <row r="5" spans="1:42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IF(ISNA(VLOOKUP(C5,Вчера_ЭпиВак!C:C, 1, FALSE)),"ошибка",0)</f>
        <v>ошибка</v>
      </c>
      <c r="AD5" s="55"/>
      <c r="AE5" s="53" t="e">
        <f>D5-E5-VLOOKUP(C5, Вчера_ЭпиВак!C:BG, 2, FALSE)</f>
        <v>#N/A</v>
      </c>
      <c r="AF5" s="53" t="e">
        <f>F5-G5-VLOOKUP(C5, Вчера_ЭпиВак!C:BG, 4, FALSE)</f>
        <v>#N/A</v>
      </c>
      <c r="AG5" s="53" t="e">
        <f>H5-I5-VLOOKUP(C5, Вчера_ЭпиВак!C:BG, 6, FALSE)</f>
        <v>#N/A</v>
      </c>
      <c r="AH5" s="53" t="e">
        <f>J5-K5-VLOOKUP(C5, Вчера_ЭпиВак!C:BG, 8, FALSE)</f>
        <v>#N/A</v>
      </c>
      <c r="AI5" s="53" t="e">
        <f>L5-M5-VLOOKUP(C5, Вчера_ЭпиВак!C:BG, 10, FALSE)</f>
        <v>#N/A</v>
      </c>
      <c r="AJ5" s="53" t="e">
        <f>N5-O5-VLOOKUP(C5, Вчера_ЭпиВак!C:BG, 12, FALSE)</f>
        <v>#N/A</v>
      </c>
      <c r="AK5" s="53" t="e">
        <f>P5-Q5-VLOOKUP(C5, Вчера_ЭпиВак!C:BG, 14, FALSE)</f>
        <v>#N/A</v>
      </c>
      <c r="AL5" s="53" t="e">
        <f>R5-S5-VLOOKUP(C5, Вчера_ЭпиВак!C:BG, 16, FALSE)</f>
        <v>#N/A</v>
      </c>
      <c r="AM5" s="53" t="e">
        <f>T5-U5-VLOOKUP(C5, Вчера_ЭпиВак!C:BG, 18, FALSE)</f>
        <v>#N/A</v>
      </c>
      <c r="AN5" s="53" t="e">
        <f>V5-W5-VLOOKUP(C5, Вчера_ЭпиВак!C:BG, 20, FALSE)</f>
        <v>#N/A</v>
      </c>
      <c r="AO5" s="53" t="e">
        <f>X5-Y5-VLOOKUP(C5, Вчера_ЭпиВак!C:BG, 22, FALSE)</f>
        <v>#N/A</v>
      </c>
      <c r="AP5" s="53" t="e">
        <f>VLOOKUP(C5, Вчера_ЭпиВак!C:BG, 24, FALSE)+E5*2-U5-W5-Y5-Z5</f>
        <v>#N/A</v>
      </c>
    </row>
    <row r="6" spans="1:42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IF(ISNA(VLOOKUP(C6,Вчера_ЭпиВак!C:C, 1, FALSE)),"ошибка",0)</f>
        <v>ошибка</v>
      </c>
      <c r="AD6" s="55"/>
      <c r="AE6" s="53" t="e">
        <f>D6-E6-VLOOKUP(C6, Вчера_ЭпиВак!C:BG, 2, FALSE)</f>
        <v>#N/A</v>
      </c>
      <c r="AF6" s="53" t="e">
        <f>F6-G6-VLOOKUP(C6, Вчера_ЭпиВак!C:BG, 4, FALSE)</f>
        <v>#N/A</v>
      </c>
      <c r="AG6" s="53" t="e">
        <f>H6-I6-VLOOKUP(C6, Вчера_ЭпиВак!C:BG, 6, FALSE)</f>
        <v>#N/A</v>
      </c>
      <c r="AH6" s="53" t="e">
        <f>J6-K6-VLOOKUP(C6, Вчера_ЭпиВак!C:BG, 8, FALSE)</f>
        <v>#N/A</v>
      </c>
      <c r="AI6" s="53" t="e">
        <f>L6-M6-VLOOKUP(C6, Вчера_ЭпиВак!C:BG, 10, FALSE)</f>
        <v>#N/A</v>
      </c>
      <c r="AJ6" s="53" t="e">
        <f>N6-O6-VLOOKUP(C6, Вчера_ЭпиВак!C:BG, 12, FALSE)</f>
        <v>#N/A</v>
      </c>
      <c r="AK6" s="53" t="e">
        <f>P6-Q6-VLOOKUP(C6, Вчера_ЭпиВак!C:BG, 14, FALSE)</f>
        <v>#N/A</v>
      </c>
      <c r="AL6" s="53" t="e">
        <f>R6-S6-VLOOKUP(C6, Вчера_ЭпиВак!C:BG, 16, FALSE)</f>
        <v>#N/A</v>
      </c>
      <c r="AM6" s="53" t="e">
        <f>T6-U6-VLOOKUP(C6, Вчера_ЭпиВак!C:BG, 18, FALSE)</f>
        <v>#N/A</v>
      </c>
      <c r="AN6" s="53" t="e">
        <f>V6-W6-VLOOKUP(C6, Вчера_ЭпиВак!C:BG, 20, FALSE)</f>
        <v>#N/A</v>
      </c>
      <c r="AO6" s="53" t="e">
        <f>X6-Y6-VLOOKUP(C6, Вчера_ЭпиВак!C:BG, 22, FALSE)</f>
        <v>#N/A</v>
      </c>
      <c r="AP6" s="53" t="e">
        <f>VLOOKUP(C6, Вчера_ЭпиВак!C:BG, 24, FALSE)+E6*2-U6-W6-Y6-Z6</f>
        <v>#N/A</v>
      </c>
    </row>
    <row r="7" spans="1:42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IF(ISNA(VLOOKUP(C7,Вчера_ЭпиВак!C:C, 1, FALSE)),"ошибка",0)</f>
        <v>ошибка</v>
      </c>
      <c r="AD7" s="55"/>
      <c r="AE7" s="53" t="e">
        <f>D7-E7-VLOOKUP(C7, Вчера_ЭпиВак!C:BG, 2, FALSE)</f>
        <v>#N/A</v>
      </c>
      <c r="AF7" s="53" t="e">
        <f>F7-G7-VLOOKUP(C7, Вчера_ЭпиВак!C:BG, 4, FALSE)</f>
        <v>#N/A</v>
      </c>
      <c r="AG7" s="53" t="e">
        <f>H7-I7-VLOOKUP(C7, Вчера_ЭпиВак!C:BG, 6, FALSE)</f>
        <v>#N/A</v>
      </c>
      <c r="AH7" s="53" t="e">
        <f>J7-K7-VLOOKUP(C7, Вчера_ЭпиВак!C:BG, 8, FALSE)</f>
        <v>#N/A</v>
      </c>
      <c r="AI7" s="53" t="e">
        <f>L7-M7-VLOOKUP(C7, Вчера_ЭпиВак!C:BG, 10, FALSE)</f>
        <v>#N/A</v>
      </c>
      <c r="AJ7" s="53" t="e">
        <f>N7-O7-VLOOKUP(C7, Вчера_ЭпиВак!C:BG, 12, FALSE)</f>
        <v>#N/A</v>
      </c>
      <c r="AK7" s="53" t="e">
        <f>P7-Q7-VLOOKUP(C7, Вчера_ЭпиВак!C:BG, 14, FALSE)</f>
        <v>#N/A</v>
      </c>
      <c r="AL7" s="53" t="e">
        <f>R7-S7-VLOOKUP(C7, Вчера_ЭпиВак!C:BG, 16, FALSE)</f>
        <v>#N/A</v>
      </c>
      <c r="AM7" s="53" t="e">
        <f>T7-U7-VLOOKUP(C7, Вчера_ЭпиВак!C:BG, 18, FALSE)</f>
        <v>#N/A</v>
      </c>
      <c r="AN7" s="53" t="e">
        <f>V7-W7-VLOOKUP(C7, Вчера_ЭпиВак!C:BG, 20, FALSE)</f>
        <v>#N/A</v>
      </c>
      <c r="AO7" s="53" t="e">
        <f>X7-Y7-VLOOKUP(C7, Вчера_ЭпиВак!C:BG, 22, FALSE)</f>
        <v>#N/A</v>
      </c>
      <c r="AP7" s="53" t="e">
        <f>VLOOKUP(C7, Вчера_ЭпиВак!C:BG, 24, FALSE)+E7*2-U7-W7-Y7-Z7</f>
        <v>#N/A</v>
      </c>
    </row>
    <row r="8" spans="1:42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IF(ISNA(VLOOKUP(C8,Вчера_ЭпиВак!C:C, 1, FALSE)),"ошибка",0)</f>
        <v>ошибка</v>
      </c>
      <c r="AD8" s="55"/>
      <c r="AE8" s="53" t="e">
        <f>D8-E8-VLOOKUP(C8, Вчера_ЭпиВак!C:BG, 2, FALSE)</f>
        <v>#N/A</v>
      </c>
      <c r="AF8" s="53" t="e">
        <f>F8-G8-VLOOKUP(C8, Вчера_ЭпиВак!C:BG, 4, FALSE)</f>
        <v>#N/A</v>
      </c>
      <c r="AG8" s="53" t="e">
        <f>H8-I8-VLOOKUP(C8, Вчера_ЭпиВак!C:BG, 6, FALSE)</f>
        <v>#N/A</v>
      </c>
      <c r="AH8" s="53" t="e">
        <f>J8-K8-VLOOKUP(C8, Вчера_ЭпиВак!C:BG, 8, FALSE)</f>
        <v>#N/A</v>
      </c>
      <c r="AI8" s="53" t="e">
        <f>L8-M8-VLOOKUP(C8, Вчера_ЭпиВак!C:BG, 10, FALSE)</f>
        <v>#N/A</v>
      </c>
      <c r="AJ8" s="53" t="e">
        <f>N8-O8-VLOOKUP(C8, Вчера_ЭпиВак!C:BG, 12, FALSE)</f>
        <v>#N/A</v>
      </c>
      <c r="AK8" s="53" t="e">
        <f>P8-Q8-VLOOKUP(C8, Вчера_ЭпиВак!C:BG, 14, FALSE)</f>
        <v>#N/A</v>
      </c>
      <c r="AL8" s="53" t="e">
        <f>R8-S8-VLOOKUP(C8, Вчера_ЭпиВак!C:BG, 16, FALSE)</f>
        <v>#N/A</v>
      </c>
      <c r="AM8" s="53" t="e">
        <f>T8-U8-VLOOKUP(C8, Вчера_ЭпиВак!C:BG, 18, FALSE)</f>
        <v>#N/A</v>
      </c>
      <c r="AN8" s="53" t="e">
        <f>V8-W8-VLOOKUP(C8, Вчера_ЭпиВак!C:BG, 20, FALSE)</f>
        <v>#N/A</v>
      </c>
      <c r="AO8" s="53" t="e">
        <f>X8-Y8-VLOOKUP(C8, Вчера_ЭпиВак!C:BG, 22, FALSE)</f>
        <v>#N/A</v>
      </c>
      <c r="AP8" s="53" t="e">
        <f>VLOOKUP(C8, Вчера_ЭпиВак!C:BG, 24, FALSE)+E8*2-U8-W8-Y8-Z8</f>
        <v>#N/A</v>
      </c>
    </row>
    <row r="9" spans="1:42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IF(ISNA(VLOOKUP(C9,Вчера_ЭпиВак!C:C, 1, FALSE)),"ошибка",0)</f>
        <v>ошибка</v>
      </c>
      <c r="AD9" s="55"/>
      <c r="AE9" s="53" t="e">
        <f>D9-E9-VLOOKUP(C9, Вчера_ЭпиВак!C:BG, 2, FALSE)</f>
        <v>#N/A</v>
      </c>
      <c r="AF9" s="53" t="e">
        <f>F9-G9-VLOOKUP(C9, Вчера_ЭпиВак!C:BG, 4, FALSE)</f>
        <v>#N/A</v>
      </c>
      <c r="AG9" s="53" t="e">
        <f>H9-I9-VLOOKUP(C9, Вчера_ЭпиВак!C:BG, 6, FALSE)</f>
        <v>#N/A</v>
      </c>
      <c r="AH9" s="53" t="e">
        <f>J9-K9-VLOOKUP(C9, Вчера_ЭпиВак!C:BG, 8, FALSE)</f>
        <v>#N/A</v>
      </c>
      <c r="AI9" s="53" t="e">
        <f>L9-M9-VLOOKUP(C9, Вчера_ЭпиВак!C:BG, 10, FALSE)</f>
        <v>#N/A</v>
      </c>
      <c r="AJ9" s="53" t="e">
        <f>N9-O9-VLOOKUP(C9, Вчера_ЭпиВак!C:BG, 12, FALSE)</f>
        <v>#N/A</v>
      </c>
      <c r="AK9" s="53" t="e">
        <f>P9-Q9-VLOOKUP(C9, Вчера_ЭпиВак!C:BG, 14, FALSE)</f>
        <v>#N/A</v>
      </c>
      <c r="AL9" s="53" t="e">
        <f>R9-S9-VLOOKUP(C9, Вчера_ЭпиВак!C:BG, 16, FALSE)</f>
        <v>#N/A</v>
      </c>
      <c r="AM9" s="53" t="e">
        <f>T9-U9-VLOOKUP(C9, Вчера_ЭпиВак!C:BG, 18, FALSE)</f>
        <v>#N/A</v>
      </c>
      <c r="AN9" s="53" t="e">
        <f>V9-W9-VLOOKUP(C9, Вчера_ЭпиВак!C:BG, 20, FALSE)</f>
        <v>#N/A</v>
      </c>
      <c r="AO9" s="53" t="e">
        <f>X9-Y9-VLOOKUP(C9, Вчера_ЭпиВак!C:BG, 22, FALSE)</f>
        <v>#N/A</v>
      </c>
      <c r="AP9" s="53" t="e">
        <f>VLOOKUP(C9, Вчера_ЭпиВак!C:BG, 24, FALSE)+E9*2-U9-W9-Y9-Z9</f>
        <v>#N/A</v>
      </c>
    </row>
    <row r="10" spans="1:42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IF(ISNA(VLOOKUP(C10,Вчера_ЭпиВак!C:C, 1, FALSE)),"ошибка",0)</f>
        <v>ошибка</v>
      </c>
      <c r="AD10" s="55"/>
      <c r="AE10" s="53" t="e">
        <f>D10-E10-VLOOKUP(C10, Вчера_ЭпиВак!C:BG, 2, FALSE)</f>
        <v>#N/A</v>
      </c>
      <c r="AF10" s="53" t="e">
        <f>F10-G10-VLOOKUP(C10, Вчера_ЭпиВак!C:BG, 4, FALSE)</f>
        <v>#N/A</v>
      </c>
      <c r="AG10" s="53" t="e">
        <f>H10-I10-VLOOKUP(C10, Вчера_ЭпиВак!C:BG, 6, FALSE)</f>
        <v>#N/A</v>
      </c>
      <c r="AH10" s="53" t="e">
        <f>J10-K10-VLOOKUP(C10, Вчера_ЭпиВак!C:BG, 8, FALSE)</f>
        <v>#N/A</v>
      </c>
      <c r="AI10" s="53" t="e">
        <f>L10-M10-VLOOKUP(C10, Вчера_ЭпиВак!C:BG, 10, FALSE)</f>
        <v>#N/A</v>
      </c>
      <c r="AJ10" s="53" t="e">
        <f>N10-O10-VLOOKUP(C10, Вчера_ЭпиВак!C:BG, 12, FALSE)</f>
        <v>#N/A</v>
      </c>
      <c r="AK10" s="53" t="e">
        <f>P10-Q10-VLOOKUP(C10, Вчера_ЭпиВак!C:BG, 14, FALSE)</f>
        <v>#N/A</v>
      </c>
      <c r="AL10" s="53" t="e">
        <f>R10-S10-VLOOKUP(C10, Вчера_ЭпиВак!C:BG, 16, FALSE)</f>
        <v>#N/A</v>
      </c>
      <c r="AM10" s="53" t="e">
        <f>T10-U10-VLOOKUP(C10, Вчера_ЭпиВак!C:BG, 18, FALSE)</f>
        <v>#N/A</v>
      </c>
      <c r="AN10" s="53" t="e">
        <f>V10-W10-VLOOKUP(C10, Вчера_ЭпиВак!C:BG, 20, FALSE)</f>
        <v>#N/A</v>
      </c>
      <c r="AO10" s="53" t="e">
        <f>X10-Y10-VLOOKUP(C10, Вчера_ЭпиВак!C:BG, 22, FALSE)</f>
        <v>#N/A</v>
      </c>
      <c r="AP10" s="53" t="e">
        <f>VLOOKUP(C10, Вчера_ЭпиВак!C:BG, 24, FALSE)+E10*2-U10-W10-Y10-Z10</f>
        <v>#N/A</v>
      </c>
    </row>
    <row r="11" spans="1:42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IF(ISNA(VLOOKUP(C11,Вчера_ЭпиВак!C:C, 1, FALSE)),"ошибка",0)</f>
        <v>ошибка</v>
      </c>
      <c r="AD11" s="55"/>
      <c r="AE11" s="53" t="e">
        <f>D11-E11-VLOOKUP(C11, Вчера_ЭпиВак!C:BG, 2, FALSE)</f>
        <v>#N/A</v>
      </c>
      <c r="AF11" s="53" t="e">
        <f>F11-G11-VLOOKUP(C11, Вчера_ЭпиВак!C:BG, 4, FALSE)</f>
        <v>#N/A</v>
      </c>
      <c r="AG11" s="53" t="e">
        <f>H11-I11-VLOOKUP(C11, Вчера_ЭпиВак!C:BG, 6, FALSE)</f>
        <v>#N/A</v>
      </c>
      <c r="AH11" s="53" t="e">
        <f>J11-K11-VLOOKUP(C11, Вчера_ЭпиВак!C:BG, 8, FALSE)</f>
        <v>#N/A</v>
      </c>
      <c r="AI11" s="53" t="e">
        <f>L11-M11-VLOOKUP(C11, Вчера_ЭпиВак!C:BG, 10, FALSE)</f>
        <v>#N/A</v>
      </c>
      <c r="AJ11" s="53" t="e">
        <f>N11-O11-VLOOKUP(C11, Вчера_ЭпиВак!C:BG, 12, FALSE)</f>
        <v>#N/A</v>
      </c>
      <c r="AK11" s="53" t="e">
        <f>P11-Q11-VLOOKUP(C11, Вчера_ЭпиВак!C:BG, 14, FALSE)</f>
        <v>#N/A</v>
      </c>
      <c r="AL11" s="53" t="e">
        <f>R11-S11-VLOOKUP(C11, Вчера_ЭпиВак!C:BG, 16, FALSE)</f>
        <v>#N/A</v>
      </c>
      <c r="AM11" s="53" t="e">
        <f>T11-U11-VLOOKUP(C11, Вчера_ЭпиВак!C:BG, 18, FALSE)</f>
        <v>#N/A</v>
      </c>
      <c r="AN11" s="53" t="e">
        <f>V11-W11-VLOOKUP(C11, Вчера_ЭпиВак!C:BG, 20, FALSE)</f>
        <v>#N/A</v>
      </c>
      <c r="AO11" s="53" t="e">
        <f>X11-Y11-VLOOKUP(C11, Вчера_ЭпиВак!C:BG, 22, FALSE)</f>
        <v>#N/A</v>
      </c>
      <c r="AP11" s="53" t="e">
        <f>VLOOKUP(C11, Вчера_ЭпиВак!C:BG, 24, FALSE)+E11*2-U11-W11-Y11-Z11</f>
        <v>#N/A</v>
      </c>
    </row>
    <row r="12" spans="1:42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IF(ISNA(VLOOKUP(C12,Вчера_ЭпиВак!C:C, 1, FALSE)),"ошибка",0)</f>
        <v>ошибка</v>
      </c>
      <c r="AD12" s="55"/>
      <c r="AE12" s="53" t="e">
        <f>D12-E12-VLOOKUP(C12, Вчера_ЭпиВак!C:BG, 2, FALSE)</f>
        <v>#N/A</v>
      </c>
      <c r="AF12" s="53" t="e">
        <f>F12-G12-VLOOKUP(C12, Вчера_ЭпиВак!C:BG, 4, FALSE)</f>
        <v>#N/A</v>
      </c>
      <c r="AG12" s="53" t="e">
        <f>H12-I12-VLOOKUP(C12, Вчера_ЭпиВак!C:BG, 6, FALSE)</f>
        <v>#N/A</v>
      </c>
      <c r="AH12" s="53" t="e">
        <f>J12-K12-VLOOKUP(C12, Вчера_ЭпиВак!C:BG, 8, FALSE)</f>
        <v>#N/A</v>
      </c>
      <c r="AI12" s="53" t="e">
        <f>L12-M12-VLOOKUP(C12, Вчера_ЭпиВак!C:BG, 10, FALSE)</f>
        <v>#N/A</v>
      </c>
      <c r="AJ12" s="53" t="e">
        <f>N12-O12-VLOOKUP(C12, Вчера_ЭпиВак!C:BG, 12, FALSE)</f>
        <v>#N/A</v>
      </c>
      <c r="AK12" s="53" t="e">
        <f>P12-Q12-VLOOKUP(C12, Вчера_ЭпиВак!C:BG, 14, FALSE)</f>
        <v>#N/A</v>
      </c>
      <c r="AL12" s="53" t="e">
        <f>R12-S12-VLOOKUP(C12, Вчера_ЭпиВак!C:BG, 16, FALSE)</f>
        <v>#N/A</v>
      </c>
      <c r="AM12" s="53" t="e">
        <f>T12-U12-VLOOKUP(C12, Вчера_ЭпиВак!C:BG, 18, FALSE)</f>
        <v>#N/A</v>
      </c>
      <c r="AN12" s="53" t="e">
        <f>V12-W12-VLOOKUP(C12, Вчера_ЭпиВак!C:BG, 20, FALSE)</f>
        <v>#N/A</v>
      </c>
      <c r="AO12" s="53" t="e">
        <f>X12-Y12-VLOOKUP(C12, Вчера_ЭпиВак!C:BG, 22, FALSE)</f>
        <v>#N/A</v>
      </c>
      <c r="AP12" s="53" t="e">
        <f>VLOOKUP(C12, Вчера_ЭпиВак!C:BG, 24, FALSE)+E12*2-U12-W12-Y12-Z12</f>
        <v>#N/A</v>
      </c>
    </row>
    <row r="13" spans="1:42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IF(ISNA(VLOOKUP(C13,Вчера_ЭпиВак!C:C, 1, FALSE)),"ошибка",0)</f>
        <v>ошибка</v>
      </c>
      <c r="AD13" s="55"/>
      <c r="AE13" s="53" t="e">
        <f>D13-E13-VLOOKUP(C13, Вчера_ЭпиВак!C:BG, 2, FALSE)</f>
        <v>#N/A</v>
      </c>
      <c r="AF13" s="53" t="e">
        <f>F13-G13-VLOOKUP(C13, Вчера_ЭпиВак!C:BG, 4, FALSE)</f>
        <v>#N/A</v>
      </c>
      <c r="AG13" s="53" t="e">
        <f>H13-I13-VLOOKUP(C13, Вчера_ЭпиВак!C:BG, 6, FALSE)</f>
        <v>#N/A</v>
      </c>
      <c r="AH13" s="53" t="e">
        <f>J13-K13-VLOOKUP(C13, Вчера_ЭпиВак!C:BG, 8, FALSE)</f>
        <v>#N/A</v>
      </c>
      <c r="AI13" s="53" t="e">
        <f>L13-M13-VLOOKUP(C13, Вчера_ЭпиВак!C:BG, 10, FALSE)</f>
        <v>#N/A</v>
      </c>
      <c r="AJ13" s="53" t="e">
        <f>N13-O13-VLOOKUP(C13, Вчера_ЭпиВак!C:BG, 12, FALSE)</f>
        <v>#N/A</v>
      </c>
      <c r="AK13" s="53" t="e">
        <f>P13-Q13-VLOOKUP(C13, Вчера_ЭпиВак!C:BG, 14, FALSE)</f>
        <v>#N/A</v>
      </c>
      <c r="AL13" s="53" t="e">
        <f>R13-S13-VLOOKUP(C13, Вчера_ЭпиВак!C:BG, 16, FALSE)</f>
        <v>#N/A</v>
      </c>
      <c r="AM13" s="53" t="e">
        <f>T13-U13-VLOOKUP(C13, Вчера_ЭпиВак!C:BG, 18, FALSE)</f>
        <v>#N/A</v>
      </c>
      <c r="AN13" s="53" t="e">
        <f>V13-W13-VLOOKUP(C13, Вчера_ЭпиВак!C:BG, 20, FALSE)</f>
        <v>#N/A</v>
      </c>
      <c r="AO13" s="53" t="e">
        <f>X13-Y13-VLOOKUP(C13, Вчера_ЭпиВак!C:BG, 22, FALSE)</f>
        <v>#N/A</v>
      </c>
      <c r="AP13" s="53" t="e">
        <f>VLOOKUP(C13, Вчера_ЭпиВак!C:BG, 24, FALSE)+E13*2-U13-W13-Y13-Z13</f>
        <v>#N/A</v>
      </c>
    </row>
    <row r="14" spans="1:42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IF(ISNA(VLOOKUP(C14,Вчера_ЭпиВак!C:C, 1, FALSE)),"ошибка",0)</f>
        <v>ошибка</v>
      </c>
      <c r="AD14" s="55"/>
      <c r="AE14" s="53" t="e">
        <f>D14-E14-VLOOKUP(C14, Вчера_ЭпиВак!C:BG, 2, FALSE)</f>
        <v>#N/A</v>
      </c>
      <c r="AF14" s="53" t="e">
        <f>F14-G14-VLOOKUP(C14, Вчера_ЭпиВак!C:BG, 4, FALSE)</f>
        <v>#N/A</v>
      </c>
      <c r="AG14" s="53" t="e">
        <f>H14-I14-VLOOKUP(C14, Вчера_ЭпиВак!C:BG, 6, FALSE)</f>
        <v>#N/A</v>
      </c>
      <c r="AH14" s="53" t="e">
        <f>J14-K14-VLOOKUP(C14, Вчера_ЭпиВак!C:BG, 8, FALSE)</f>
        <v>#N/A</v>
      </c>
      <c r="AI14" s="53" t="e">
        <f>L14-M14-VLOOKUP(C14, Вчера_ЭпиВак!C:BG, 10, FALSE)</f>
        <v>#N/A</v>
      </c>
      <c r="AJ14" s="53" t="e">
        <f>N14-O14-VLOOKUP(C14, Вчера_ЭпиВак!C:BG, 12, FALSE)</f>
        <v>#N/A</v>
      </c>
      <c r="AK14" s="53" t="e">
        <f>P14-Q14-VLOOKUP(C14, Вчера_ЭпиВак!C:BG, 14, FALSE)</f>
        <v>#N/A</v>
      </c>
      <c r="AL14" s="53" t="e">
        <f>R14-S14-VLOOKUP(C14, Вчера_ЭпиВак!C:BG, 16, FALSE)</f>
        <v>#N/A</v>
      </c>
      <c r="AM14" s="53" t="e">
        <f>T14-U14-VLOOKUP(C14, Вчера_ЭпиВак!C:BG, 18, FALSE)</f>
        <v>#N/A</v>
      </c>
      <c r="AN14" s="53" t="e">
        <f>V14-W14-VLOOKUP(C14, Вчера_ЭпиВак!C:BG, 20, FALSE)</f>
        <v>#N/A</v>
      </c>
      <c r="AO14" s="53" t="e">
        <f>X14-Y14-VLOOKUP(C14, Вчера_ЭпиВак!C:BG, 22, FALSE)</f>
        <v>#N/A</v>
      </c>
      <c r="AP14" s="53" t="e">
        <f>VLOOKUP(C14, Вчера_ЭпиВак!C:BG, 24, FALSE)+E14*2-U14-W14-Y14-Z14</f>
        <v>#N/A</v>
      </c>
    </row>
    <row r="15" spans="1:42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IF(ISNA(VLOOKUP(C15,Вчера_ЭпиВак!C:C, 1, FALSE)),"ошибка",0)</f>
        <v>ошибка</v>
      </c>
      <c r="AD15" s="55"/>
      <c r="AE15" s="53" t="e">
        <f>D15-E15-VLOOKUP(C15, Вчера_ЭпиВак!C:BG, 2, FALSE)</f>
        <v>#N/A</v>
      </c>
      <c r="AF15" s="53" t="e">
        <f>F15-G15-VLOOKUP(C15, Вчера_ЭпиВак!C:BG, 4, FALSE)</f>
        <v>#N/A</v>
      </c>
      <c r="AG15" s="53" t="e">
        <f>H15-I15-VLOOKUP(C15, Вчера_ЭпиВак!C:BG, 6, FALSE)</f>
        <v>#N/A</v>
      </c>
      <c r="AH15" s="53" t="e">
        <f>J15-K15-VLOOKUP(C15, Вчера_ЭпиВак!C:BG, 8, FALSE)</f>
        <v>#N/A</v>
      </c>
      <c r="AI15" s="53" t="e">
        <f>L15-M15-VLOOKUP(C15, Вчера_ЭпиВак!C:BG, 10, FALSE)</f>
        <v>#N/A</v>
      </c>
      <c r="AJ15" s="53" t="e">
        <f>N15-O15-VLOOKUP(C15, Вчера_ЭпиВак!C:BG, 12, FALSE)</f>
        <v>#N/A</v>
      </c>
      <c r="AK15" s="53" t="e">
        <f>P15-Q15-VLOOKUP(C15, Вчера_ЭпиВак!C:BG, 14, FALSE)</f>
        <v>#N/A</v>
      </c>
      <c r="AL15" s="53" t="e">
        <f>R15-S15-VLOOKUP(C15, Вчера_ЭпиВак!C:BG, 16, FALSE)</f>
        <v>#N/A</v>
      </c>
      <c r="AM15" s="53" t="e">
        <f>T15-U15-VLOOKUP(C15, Вчера_ЭпиВак!C:BG, 18, FALSE)</f>
        <v>#N/A</v>
      </c>
      <c r="AN15" s="53" t="e">
        <f>V15-W15-VLOOKUP(C15, Вчера_ЭпиВак!C:BG, 20, FALSE)</f>
        <v>#N/A</v>
      </c>
      <c r="AO15" s="53" t="e">
        <f>X15-Y15-VLOOKUP(C15, Вчера_ЭпиВак!C:BG, 22, FALSE)</f>
        <v>#N/A</v>
      </c>
      <c r="AP15" s="53" t="e">
        <f>VLOOKUP(C15, Вчера_ЭпиВак!C:BG, 24, FALSE)+E15*2-U15-W15-Y15-Z15</f>
        <v>#N/A</v>
      </c>
    </row>
    <row r="16" spans="1:42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IF(ISNA(VLOOKUP(C16,Вчера_ЭпиВак!C:C, 1, FALSE)),"ошибка",0)</f>
        <v>ошибка</v>
      </c>
      <c r="AD16" s="55"/>
      <c r="AE16" s="53" t="e">
        <f>D16-E16-VLOOKUP(C16, Вчера_ЭпиВак!C:BG, 2, FALSE)</f>
        <v>#N/A</v>
      </c>
      <c r="AF16" s="53" t="e">
        <f>F16-G16-VLOOKUP(C16, Вчера_ЭпиВак!C:BG, 4, FALSE)</f>
        <v>#N/A</v>
      </c>
      <c r="AG16" s="53" t="e">
        <f>H16-I16-VLOOKUP(C16, Вчера_ЭпиВак!C:BG, 6, FALSE)</f>
        <v>#N/A</v>
      </c>
      <c r="AH16" s="53" t="e">
        <f>J16-K16-VLOOKUP(C16, Вчера_ЭпиВак!C:BG, 8, FALSE)</f>
        <v>#N/A</v>
      </c>
      <c r="AI16" s="53" t="e">
        <f>L16-M16-VLOOKUP(C16, Вчера_ЭпиВак!C:BG, 10, FALSE)</f>
        <v>#N/A</v>
      </c>
      <c r="AJ16" s="53" t="e">
        <f>N16-O16-VLOOKUP(C16, Вчера_ЭпиВак!C:BG, 12, FALSE)</f>
        <v>#N/A</v>
      </c>
      <c r="AK16" s="53" t="e">
        <f>P16-Q16-VLOOKUP(C16, Вчера_ЭпиВак!C:BG, 14, FALSE)</f>
        <v>#N/A</v>
      </c>
      <c r="AL16" s="53" t="e">
        <f>R16-S16-VLOOKUP(C16, Вчера_ЭпиВак!C:BG, 16, FALSE)</f>
        <v>#N/A</v>
      </c>
      <c r="AM16" s="53" t="e">
        <f>T16-U16-VLOOKUP(C16, Вчера_ЭпиВак!C:BG, 18, FALSE)</f>
        <v>#N/A</v>
      </c>
      <c r="AN16" s="53" t="e">
        <f>V16-W16-VLOOKUP(C16, Вчера_ЭпиВак!C:BG, 20, FALSE)</f>
        <v>#N/A</v>
      </c>
      <c r="AO16" s="53" t="e">
        <f>X16-Y16-VLOOKUP(C16, Вчера_ЭпиВак!C:BG, 22, FALSE)</f>
        <v>#N/A</v>
      </c>
      <c r="AP16" s="53" t="e">
        <f>VLOOKUP(C16, Вчера_ЭпиВак!C:BG, 24, FALSE)+E16*2-U16-W16-Y16-Z16</f>
        <v>#N/A</v>
      </c>
    </row>
    <row r="17" spans="1:42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IF(ISNA(VLOOKUP(C17,Вчера_ЭпиВак!C:C, 1, FALSE)),"ошибка",0)</f>
        <v>ошибка</v>
      </c>
      <c r="AD17" s="55"/>
      <c r="AE17" s="53" t="e">
        <f>D17-E17-VLOOKUP(C17, Вчера_ЭпиВак!C:BG, 2, FALSE)</f>
        <v>#N/A</v>
      </c>
      <c r="AF17" s="53" t="e">
        <f>F17-G17-VLOOKUP(C17, Вчера_ЭпиВак!C:BG, 4, FALSE)</f>
        <v>#N/A</v>
      </c>
      <c r="AG17" s="53" t="e">
        <f>H17-I17-VLOOKUP(C17, Вчера_ЭпиВак!C:BG, 6, FALSE)</f>
        <v>#N/A</v>
      </c>
      <c r="AH17" s="53" t="e">
        <f>J17-K17-VLOOKUP(C17, Вчера_ЭпиВак!C:BG, 8, FALSE)</f>
        <v>#N/A</v>
      </c>
      <c r="AI17" s="53" t="e">
        <f>L17-M17-VLOOKUP(C17, Вчера_ЭпиВак!C:BG, 10, FALSE)</f>
        <v>#N/A</v>
      </c>
      <c r="AJ17" s="53" t="e">
        <f>N17-O17-VLOOKUP(C17, Вчера_ЭпиВак!C:BG, 12, FALSE)</f>
        <v>#N/A</v>
      </c>
      <c r="AK17" s="53" t="e">
        <f>P17-Q17-VLOOKUP(C17, Вчера_ЭпиВак!C:BG, 14, FALSE)</f>
        <v>#N/A</v>
      </c>
      <c r="AL17" s="53" t="e">
        <f>R17-S17-VLOOKUP(C17, Вчера_ЭпиВак!C:BG, 16, FALSE)</f>
        <v>#N/A</v>
      </c>
      <c r="AM17" s="53" t="e">
        <f>T17-U17-VLOOKUP(C17, Вчера_ЭпиВак!C:BG, 18, FALSE)</f>
        <v>#N/A</v>
      </c>
      <c r="AN17" s="53" t="e">
        <f>V17-W17-VLOOKUP(C17, Вчера_ЭпиВак!C:BG, 20, FALSE)</f>
        <v>#N/A</v>
      </c>
      <c r="AO17" s="53" t="e">
        <f>X17-Y17-VLOOKUP(C17, Вчера_ЭпиВак!C:BG, 22, FALSE)</f>
        <v>#N/A</v>
      </c>
      <c r="AP17" s="53" t="e">
        <f>VLOOKUP(C17, Вчера_ЭпиВак!C:BG, 24, FALSE)+E17*2-U17-W17-Y17-Z17</f>
        <v>#N/A</v>
      </c>
    </row>
    <row r="18" spans="1:42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IF(ISNA(VLOOKUP(C18,Вчера_ЭпиВак!C:C, 1, FALSE)),"ошибка",0)</f>
        <v>ошибка</v>
      </c>
      <c r="AD18" s="55"/>
      <c r="AE18" s="53" t="e">
        <f>D18-E18-VLOOKUP(C18, Вчера_ЭпиВак!C:BG, 2, FALSE)</f>
        <v>#N/A</v>
      </c>
      <c r="AF18" s="53" t="e">
        <f>F18-G18-VLOOKUP(C18, Вчера_ЭпиВак!C:BG, 4, FALSE)</f>
        <v>#N/A</v>
      </c>
      <c r="AG18" s="53" t="e">
        <f>H18-I18-VLOOKUP(C18, Вчера_ЭпиВак!C:BG, 6, FALSE)</f>
        <v>#N/A</v>
      </c>
      <c r="AH18" s="53" t="e">
        <f>J18-K18-VLOOKUP(C18, Вчера_ЭпиВак!C:BG, 8, FALSE)</f>
        <v>#N/A</v>
      </c>
      <c r="AI18" s="53" t="e">
        <f>L18-M18-VLOOKUP(C18, Вчера_ЭпиВак!C:BG, 10, FALSE)</f>
        <v>#N/A</v>
      </c>
      <c r="AJ18" s="53" t="e">
        <f>N18-O18-VLOOKUP(C18, Вчера_ЭпиВак!C:BG, 12, FALSE)</f>
        <v>#N/A</v>
      </c>
      <c r="AK18" s="53" t="e">
        <f>P18-Q18-VLOOKUP(C18, Вчера_ЭпиВак!C:BG, 14, FALSE)</f>
        <v>#N/A</v>
      </c>
      <c r="AL18" s="53" t="e">
        <f>R18-S18-VLOOKUP(C18, Вчера_ЭпиВак!C:BG, 16, FALSE)</f>
        <v>#N/A</v>
      </c>
      <c r="AM18" s="53" t="e">
        <f>T18-U18-VLOOKUP(C18, Вчера_ЭпиВак!C:BG, 18, FALSE)</f>
        <v>#N/A</v>
      </c>
      <c r="AN18" s="53" t="e">
        <f>V18-W18-VLOOKUP(C18, Вчера_ЭпиВак!C:BG, 20, FALSE)</f>
        <v>#N/A</v>
      </c>
      <c r="AO18" s="53" t="e">
        <f>X18-Y18-VLOOKUP(C18, Вчера_ЭпиВак!C:BG, 22, FALSE)</f>
        <v>#N/A</v>
      </c>
      <c r="AP18" s="53" t="e">
        <f>VLOOKUP(C18, Вчера_ЭпиВак!C:BG, 24, FALSE)+E18*2-U18-W18-Y18-Z18</f>
        <v>#N/A</v>
      </c>
    </row>
    <row r="19" spans="1:42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IF(ISNA(VLOOKUP(C19,Вчера_ЭпиВак!C:C, 1, FALSE)),"ошибка",0)</f>
        <v>ошибка</v>
      </c>
      <c r="AD19" s="55"/>
      <c r="AE19" s="53" t="e">
        <f>D19-E19-VLOOKUP(C19, Вчера_ЭпиВак!C:BG, 2, FALSE)</f>
        <v>#N/A</v>
      </c>
      <c r="AF19" s="53" t="e">
        <f>F19-G19-VLOOKUP(C19, Вчера_ЭпиВак!C:BG, 4, FALSE)</f>
        <v>#N/A</v>
      </c>
      <c r="AG19" s="53" t="e">
        <f>H19-I19-VLOOKUP(C19, Вчера_ЭпиВак!C:BG, 6, FALSE)</f>
        <v>#N/A</v>
      </c>
      <c r="AH19" s="53" t="e">
        <f>J19-K19-VLOOKUP(C19, Вчера_ЭпиВак!C:BG, 8, FALSE)</f>
        <v>#N/A</v>
      </c>
      <c r="AI19" s="53" t="e">
        <f>L19-M19-VLOOKUP(C19, Вчера_ЭпиВак!C:BG, 10, FALSE)</f>
        <v>#N/A</v>
      </c>
      <c r="AJ19" s="53" t="e">
        <f>N19-O19-VLOOKUP(C19, Вчера_ЭпиВак!C:BG, 12, FALSE)</f>
        <v>#N/A</v>
      </c>
      <c r="AK19" s="53" t="e">
        <f>P19-Q19-VLOOKUP(C19, Вчера_ЭпиВак!C:BG, 14, FALSE)</f>
        <v>#N/A</v>
      </c>
      <c r="AL19" s="53" t="e">
        <f>R19-S19-VLOOKUP(C19, Вчера_ЭпиВак!C:BG, 16, FALSE)</f>
        <v>#N/A</v>
      </c>
      <c r="AM19" s="53" t="e">
        <f>T19-U19-VLOOKUP(C19, Вчера_ЭпиВак!C:BG, 18, FALSE)</f>
        <v>#N/A</v>
      </c>
      <c r="AN19" s="53" t="e">
        <f>V19-W19-VLOOKUP(C19, Вчера_ЭпиВак!C:BG, 20, FALSE)</f>
        <v>#N/A</v>
      </c>
      <c r="AO19" s="53" t="e">
        <f>X19-Y19-VLOOKUP(C19, Вчера_ЭпиВак!C:BG, 22, FALSE)</f>
        <v>#N/A</v>
      </c>
      <c r="AP19" s="53" t="e">
        <f>VLOOKUP(C19, Вчера_ЭпиВак!C:BG, 24, FALSE)+E19*2-U19-W19-Y19-Z19</f>
        <v>#N/A</v>
      </c>
    </row>
    <row r="20" spans="1:42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IF(ISNA(VLOOKUP(C20,Вчера_ЭпиВак!C:C, 1, FALSE)),"ошибка",0)</f>
        <v>ошибка</v>
      </c>
      <c r="AD20" s="55"/>
      <c r="AE20" s="53" t="e">
        <f>D20-E20-VLOOKUP(C20, Вчера_ЭпиВак!C:BG, 2, FALSE)</f>
        <v>#N/A</v>
      </c>
      <c r="AF20" s="53" t="e">
        <f>F20-G20-VLOOKUP(C20, Вчера_ЭпиВак!C:BG, 4, FALSE)</f>
        <v>#N/A</v>
      </c>
      <c r="AG20" s="53" t="e">
        <f>H20-I20-VLOOKUP(C20, Вчера_ЭпиВак!C:BG, 6, FALSE)</f>
        <v>#N/A</v>
      </c>
      <c r="AH20" s="53" t="e">
        <f>J20-K20-VLOOKUP(C20, Вчера_ЭпиВак!C:BG, 8, FALSE)</f>
        <v>#N/A</v>
      </c>
      <c r="AI20" s="53" t="e">
        <f>L20-M20-VLOOKUP(C20, Вчера_ЭпиВак!C:BG, 10, FALSE)</f>
        <v>#N/A</v>
      </c>
      <c r="AJ20" s="53" t="e">
        <f>N20-O20-VLOOKUP(C20, Вчера_ЭпиВак!C:BG, 12, FALSE)</f>
        <v>#N/A</v>
      </c>
      <c r="AK20" s="53" t="e">
        <f>P20-Q20-VLOOKUP(C20, Вчера_ЭпиВак!C:BG, 14, FALSE)</f>
        <v>#N/A</v>
      </c>
      <c r="AL20" s="53" t="e">
        <f>R20-S20-VLOOKUP(C20, Вчера_ЭпиВак!C:BG, 16, FALSE)</f>
        <v>#N/A</v>
      </c>
      <c r="AM20" s="53" t="e">
        <f>T20-U20-VLOOKUP(C20, Вчера_ЭпиВак!C:BG, 18, FALSE)</f>
        <v>#N/A</v>
      </c>
      <c r="AN20" s="53" t="e">
        <f>V20-W20-VLOOKUP(C20, Вчера_ЭпиВак!C:BG, 20, FALSE)</f>
        <v>#N/A</v>
      </c>
      <c r="AO20" s="53" t="e">
        <f>X20-Y20-VLOOKUP(C20, Вчера_ЭпиВак!C:BG, 22, FALSE)</f>
        <v>#N/A</v>
      </c>
      <c r="AP20" s="53" t="e">
        <f>VLOOKUP(C20, Вчера_ЭпиВак!C:BG, 24, FALSE)+E20*2-U20-W20-Y20-Z20</f>
        <v>#N/A</v>
      </c>
    </row>
    <row r="21" spans="1:42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IF(ISNA(VLOOKUP(C21,Вчера_ЭпиВак!C:C, 1, FALSE)),"ошибка",0)</f>
        <v>ошибка</v>
      </c>
      <c r="AD21" s="55"/>
      <c r="AE21" s="53" t="e">
        <f>D21-E21-VLOOKUP(C21, Вчера_ЭпиВак!C:BG, 2, FALSE)</f>
        <v>#N/A</v>
      </c>
      <c r="AF21" s="53" t="e">
        <f>F21-G21-VLOOKUP(C21, Вчера_ЭпиВак!C:BG, 4, FALSE)</f>
        <v>#N/A</v>
      </c>
      <c r="AG21" s="53" t="e">
        <f>H21-I21-VLOOKUP(C21, Вчера_ЭпиВак!C:BG, 6, FALSE)</f>
        <v>#N/A</v>
      </c>
      <c r="AH21" s="53" t="e">
        <f>J21-K21-VLOOKUP(C21, Вчера_ЭпиВак!C:BG, 8, FALSE)</f>
        <v>#N/A</v>
      </c>
      <c r="AI21" s="53" t="e">
        <f>L21-M21-VLOOKUP(C21, Вчера_ЭпиВак!C:BG, 10, FALSE)</f>
        <v>#N/A</v>
      </c>
      <c r="AJ21" s="53" t="e">
        <f>N21-O21-VLOOKUP(C21, Вчера_ЭпиВак!C:BG, 12, FALSE)</f>
        <v>#N/A</v>
      </c>
      <c r="AK21" s="53" t="e">
        <f>P21-Q21-VLOOKUP(C21, Вчера_ЭпиВак!C:BG, 14, FALSE)</f>
        <v>#N/A</v>
      </c>
      <c r="AL21" s="53" t="e">
        <f>R21-S21-VLOOKUP(C21, Вчера_ЭпиВак!C:BG, 16, FALSE)</f>
        <v>#N/A</v>
      </c>
      <c r="AM21" s="53" t="e">
        <f>T21-U21-VLOOKUP(C21, Вчера_ЭпиВак!C:BG, 18, FALSE)</f>
        <v>#N/A</v>
      </c>
      <c r="AN21" s="53" t="e">
        <f>V21-W21-VLOOKUP(C21, Вчера_ЭпиВак!C:BG, 20, FALSE)</f>
        <v>#N/A</v>
      </c>
      <c r="AO21" s="53" t="e">
        <f>X21-Y21-VLOOKUP(C21, Вчера_ЭпиВак!C:BG, 22, FALSE)</f>
        <v>#N/A</v>
      </c>
      <c r="AP21" s="53" t="e">
        <f>VLOOKUP(C21, Вчера_ЭпиВак!C:BG, 24, FALSE)+E21*2-U21-W21-Y21-Z21</f>
        <v>#N/A</v>
      </c>
    </row>
    <row r="22" spans="1:42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IF(ISNA(VLOOKUP(C22,Вчера_ЭпиВак!C:C, 1, FALSE)),"ошибка",0)</f>
        <v>ошибка</v>
      </c>
      <c r="AD22" s="55"/>
      <c r="AE22" s="53" t="e">
        <f>D22-E22-VLOOKUP(C22, Вчера_ЭпиВак!C:BG, 2, FALSE)</f>
        <v>#N/A</v>
      </c>
      <c r="AF22" s="53" t="e">
        <f>F22-G22-VLOOKUP(C22, Вчера_ЭпиВак!C:BG, 4, FALSE)</f>
        <v>#N/A</v>
      </c>
      <c r="AG22" s="53" t="e">
        <f>H22-I22-VLOOKUP(C22, Вчера_ЭпиВак!C:BG, 6, FALSE)</f>
        <v>#N/A</v>
      </c>
      <c r="AH22" s="53" t="e">
        <f>J22-K22-VLOOKUP(C22, Вчера_ЭпиВак!C:BG, 8, FALSE)</f>
        <v>#N/A</v>
      </c>
      <c r="AI22" s="53" t="e">
        <f>L22-M22-VLOOKUP(C22, Вчера_ЭпиВак!C:BG, 10, FALSE)</f>
        <v>#N/A</v>
      </c>
      <c r="AJ22" s="53" t="e">
        <f>N22-O22-VLOOKUP(C22, Вчера_ЭпиВак!C:BG, 12, FALSE)</f>
        <v>#N/A</v>
      </c>
      <c r="AK22" s="53" t="e">
        <f>P22-Q22-VLOOKUP(C22, Вчера_ЭпиВак!C:BG, 14, FALSE)</f>
        <v>#N/A</v>
      </c>
      <c r="AL22" s="53" t="e">
        <f>R22-S22-VLOOKUP(C22, Вчера_ЭпиВак!C:BG, 16, FALSE)</f>
        <v>#N/A</v>
      </c>
      <c r="AM22" s="53" t="e">
        <f>T22-U22-VLOOKUP(C22, Вчера_ЭпиВак!C:BG, 18, FALSE)</f>
        <v>#N/A</v>
      </c>
      <c r="AN22" s="53" t="e">
        <f>V22-W22-VLOOKUP(C22, Вчера_ЭпиВак!C:BG, 20, FALSE)</f>
        <v>#N/A</v>
      </c>
      <c r="AO22" s="53" t="e">
        <f>X22-Y22-VLOOKUP(C22, Вчера_ЭпиВак!C:BG, 22, FALSE)</f>
        <v>#N/A</v>
      </c>
      <c r="AP22" s="53" t="e">
        <f>VLOOKUP(C22, Вчера_ЭпиВак!C:BG, 24, FALSE)+E22*2-U22-W22-Y22-Z22</f>
        <v>#N/A</v>
      </c>
    </row>
    <row r="23" spans="1:42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IF(ISNA(VLOOKUP(C23,Вчера_ЭпиВак!C:C, 1, FALSE)),"ошибка",0)</f>
        <v>ошибка</v>
      </c>
      <c r="AD23" s="55"/>
      <c r="AE23" s="53" t="e">
        <f>D23-E23-VLOOKUP(C23, Вчера_ЭпиВак!C:BG, 2, FALSE)</f>
        <v>#N/A</v>
      </c>
      <c r="AF23" s="53" t="e">
        <f>F23-G23-VLOOKUP(C23, Вчера_ЭпиВак!C:BG, 4, FALSE)</f>
        <v>#N/A</v>
      </c>
      <c r="AG23" s="53" t="e">
        <f>H23-I23-VLOOKUP(C23, Вчера_ЭпиВак!C:BG, 6, FALSE)</f>
        <v>#N/A</v>
      </c>
      <c r="AH23" s="53" t="e">
        <f>J23-K23-VLOOKUP(C23, Вчера_ЭпиВак!C:BG, 8, FALSE)</f>
        <v>#N/A</v>
      </c>
      <c r="AI23" s="53" t="e">
        <f>L23-M23-VLOOKUP(C23, Вчера_ЭпиВак!C:BG, 10, FALSE)</f>
        <v>#N/A</v>
      </c>
      <c r="AJ23" s="53" t="e">
        <f>N23-O23-VLOOKUP(C23, Вчера_ЭпиВак!C:BG, 12, FALSE)</f>
        <v>#N/A</v>
      </c>
      <c r="AK23" s="53" t="e">
        <f>P23-Q23-VLOOKUP(C23, Вчера_ЭпиВак!C:BG, 14, FALSE)</f>
        <v>#N/A</v>
      </c>
      <c r="AL23" s="53" t="e">
        <f>R23-S23-VLOOKUP(C23, Вчера_ЭпиВак!C:BG, 16, FALSE)</f>
        <v>#N/A</v>
      </c>
      <c r="AM23" s="53" t="e">
        <f>T23-U23-VLOOKUP(C23, Вчера_ЭпиВак!C:BG, 18, FALSE)</f>
        <v>#N/A</v>
      </c>
      <c r="AN23" s="53" t="e">
        <f>V23-W23-VLOOKUP(C23, Вчера_ЭпиВак!C:BG, 20, FALSE)</f>
        <v>#N/A</v>
      </c>
      <c r="AO23" s="53" t="e">
        <f>X23-Y23-VLOOKUP(C23, Вчера_ЭпиВак!C:BG, 22, FALSE)</f>
        <v>#N/A</v>
      </c>
      <c r="AP23" s="53" t="e">
        <f>VLOOKUP(C23, Вчера_ЭпиВак!C:BG, 24, FALSE)+E23*2-U23-W23-Y23-Z23</f>
        <v>#N/A</v>
      </c>
    </row>
    <row r="24" spans="1:42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IF(ISNA(VLOOKUP(C24,Вчера_ЭпиВак!C:C, 1, FALSE)),"ошибка",0)</f>
        <v>ошибка</v>
      </c>
      <c r="AD24" s="55"/>
      <c r="AE24" s="53" t="e">
        <f>D24-E24-VLOOKUP(C24, Вчера_ЭпиВак!C:BG, 2, FALSE)</f>
        <v>#N/A</v>
      </c>
      <c r="AF24" s="53" t="e">
        <f>F24-G24-VLOOKUP(C24, Вчера_ЭпиВак!C:BG, 4, FALSE)</f>
        <v>#N/A</v>
      </c>
      <c r="AG24" s="53" t="e">
        <f>H24-I24-VLOOKUP(C24, Вчера_ЭпиВак!C:BG, 6, FALSE)</f>
        <v>#N/A</v>
      </c>
      <c r="AH24" s="53" t="e">
        <f>J24-K24-VLOOKUP(C24, Вчера_ЭпиВак!C:BG, 8, FALSE)</f>
        <v>#N/A</v>
      </c>
      <c r="AI24" s="53" t="e">
        <f>L24-M24-VLOOKUP(C24, Вчера_ЭпиВак!C:BG, 10, FALSE)</f>
        <v>#N/A</v>
      </c>
      <c r="AJ24" s="53" t="e">
        <f>N24-O24-VLOOKUP(C24, Вчера_ЭпиВак!C:BG, 12, FALSE)</f>
        <v>#N/A</v>
      </c>
      <c r="AK24" s="53" t="e">
        <f>P24-Q24-VLOOKUP(C24, Вчера_ЭпиВак!C:BG, 14, FALSE)</f>
        <v>#N/A</v>
      </c>
      <c r="AL24" s="53" t="e">
        <f>R24-S24-VLOOKUP(C24, Вчера_ЭпиВак!C:BG, 16, FALSE)</f>
        <v>#N/A</v>
      </c>
      <c r="AM24" s="53" t="e">
        <f>T24-U24-VLOOKUP(C24, Вчера_ЭпиВак!C:BG, 18, FALSE)</f>
        <v>#N/A</v>
      </c>
      <c r="AN24" s="53" t="e">
        <f>V24-W24-VLOOKUP(C24, Вчера_ЭпиВак!C:BG, 20, FALSE)</f>
        <v>#N/A</v>
      </c>
      <c r="AO24" s="53" t="e">
        <f>X24-Y24-VLOOKUP(C24, Вчера_ЭпиВак!C:BG, 22, FALSE)</f>
        <v>#N/A</v>
      </c>
      <c r="AP24" s="53" t="e">
        <f>VLOOKUP(C24, Вчера_ЭпиВак!C:BG, 24, FALSE)+E24*2-U24-W24-Y24-Z24</f>
        <v>#N/A</v>
      </c>
    </row>
    <row r="25" spans="1:42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IF(ISNA(VLOOKUP(C25,Вчера_ЭпиВак!C:C, 1, FALSE)),"ошибка",0)</f>
        <v>ошибка</v>
      </c>
      <c r="AD25" s="55"/>
      <c r="AE25" s="53" t="e">
        <f>D25-E25-VLOOKUP(C25, Вчера_ЭпиВак!C:BG, 2, FALSE)</f>
        <v>#N/A</v>
      </c>
      <c r="AF25" s="53" t="e">
        <f>F25-G25-VLOOKUP(C25, Вчера_ЭпиВак!C:BG, 4, FALSE)</f>
        <v>#N/A</v>
      </c>
      <c r="AG25" s="53" t="e">
        <f>H25-I25-VLOOKUP(C25, Вчера_ЭпиВак!C:BG, 6, FALSE)</f>
        <v>#N/A</v>
      </c>
      <c r="AH25" s="53" t="e">
        <f>J25-K25-VLOOKUP(C25, Вчера_ЭпиВак!C:BG, 8, FALSE)</f>
        <v>#N/A</v>
      </c>
      <c r="AI25" s="53" t="e">
        <f>L25-M25-VLOOKUP(C25, Вчера_ЭпиВак!C:BG, 10, FALSE)</f>
        <v>#N/A</v>
      </c>
      <c r="AJ25" s="53" t="e">
        <f>N25-O25-VLOOKUP(C25, Вчера_ЭпиВак!C:BG, 12, FALSE)</f>
        <v>#N/A</v>
      </c>
      <c r="AK25" s="53" t="e">
        <f>P25-Q25-VLOOKUP(C25, Вчера_ЭпиВак!C:BG, 14, FALSE)</f>
        <v>#N/A</v>
      </c>
      <c r="AL25" s="53" t="e">
        <f>R25-S25-VLOOKUP(C25, Вчера_ЭпиВак!C:BG, 16, FALSE)</f>
        <v>#N/A</v>
      </c>
      <c r="AM25" s="53" t="e">
        <f>T25-U25-VLOOKUP(C25, Вчера_ЭпиВак!C:BG, 18, FALSE)</f>
        <v>#N/A</v>
      </c>
      <c r="AN25" s="53" t="e">
        <f>V25-W25-VLOOKUP(C25, Вчера_ЭпиВак!C:BG, 20, FALSE)</f>
        <v>#N/A</v>
      </c>
      <c r="AO25" s="53" t="e">
        <f>X25-Y25-VLOOKUP(C25, Вчера_ЭпиВак!C:BG, 22, FALSE)</f>
        <v>#N/A</v>
      </c>
      <c r="AP25" s="53" t="e">
        <f>VLOOKUP(C25, Вчера_ЭпиВак!C:BG, 24, FALSE)+E25*2-U25-W25-Y25-Z25</f>
        <v>#N/A</v>
      </c>
    </row>
    <row r="26" spans="1:42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IF(ISNA(VLOOKUP(C26,Вчера_ЭпиВак!C:C, 1, FALSE)),"ошибка",0)</f>
        <v>ошибка</v>
      </c>
      <c r="AD26" s="55"/>
      <c r="AE26" s="53" t="e">
        <f>D26-E26-VLOOKUP(C26, Вчера_ЭпиВак!C:BG, 2, FALSE)</f>
        <v>#N/A</v>
      </c>
      <c r="AF26" s="53" t="e">
        <f>F26-G26-VLOOKUP(C26, Вчера_ЭпиВак!C:BG, 4, FALSE)</f>
        <v>#N/A</v>
      </c>
      <c r="AG26" s="53" t="e">
        <f>H26-I26-VLOOKUP(C26, Вчера_ЭпиВак!C:BG, 6, FALSE)</f>
        <v>#N/A</v>
      </c>
      <c r="AH26" s="53" t="e">
        <f>J26-K26-VLOOKUP(C26, Вчера_ЭпиВак!C:BG, 8, FALSE)</f>
        <v>#N/A</v>
      </c>
      <c r="AI26" s="53" t="e">
        <f>L26-M26-VLOOKUP(C26, Вчера_ЭпиВак!C:BG, 10, FALSE)</f>
        <v>#N/A</v>
      </c>
      <c r="AJ26" s="53" t="e">
        <f>N26-O26-VLOOKUP(C26, Вчера_ЭпиВак!C:BG, 12, FALSE)</f>
        <v>#N/A</v>
      </c>
      <c r="AK26" s="53" t="e">
        <f>P26-Q26-VLOOKUP(C26, Вчера_ЭпиВак!C:BG, 14, FALSE)</f>
        <v>#N/A</v>
      </c>
      <c r="AL26" s="53" t="e">
        <f>R26-S26-VLOOKUP(C26, Вчера_ЭпиВак!C:BG, 16, FALSE)</f>
        <v>#N/A</v>
      </c>
      <c r="AM26" s="53" t="e">
        <f>T26-U26-VLOOKUP(C26, Вчера_ЭпиВак!C:BG, 18, FALSE)</f>
        <v>#N/A</v>
      </c>
      <c r="AN26" s="53" t="e">
        <f>V26-W26-VLOOKUP(C26, Вчера_ЭпиВак!C:BG, 20, FALSE)</f>
        <v>#N/A</v>
      </c>
      <c r="AO26" s="53" t="e">
        <f>X26-Y26-VLOOKUP(C26, Вчера_ЭпиВак!C:BG, 22, FALSE)</f>
        <v>#N/A</v>
      </c>
      <c r="AP26" s="53" t="e">
        <f>VLOOKUP(C26, Вчера_ЭпиВак!C:BG, 24, FALSE)+E26*2-U26-W26-Y26-Z26</f>
        <v>#N/A</v>
      </c>
    </row>
    <row r="27" spans="1:42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IF(ISNA(VLOOKUP(C27,Вчера_ЭпиВак!C:C, 1, FALSE)),"ошибка",0)</f>
        <v>ошибка</v>
      </c>
      <c r="AD27" s="55"/>
      <c r="AE27" s="53" t="e">
        <f>D27-E27-VLOOKUP(C27, Вчера_ЭпиВак!C:BG, 2, FALSE)</f>
        <v>#N/A</v>
      </c>
      <c r="AF27" s="53" t="e">
        <f>F27-G27-VLOOKUP(C27, Вчера_ЭпиВак!C:BG, 4, FALSE)</f>
        <v>#N/A</v>
      </c>
      <c r="AG27" s="53" t="e">
        <f>H27-I27-VLOOKUP(C27, Вчера_ЭпиВак!C:BG, 6, FALSE)</f>
        <v>#N/A</v>
      </c>
      <c r="AH27" s="53" t="e">
        <f>J27-K27-VLOOKUP(C27, Вчера_ЭпиВак!C:BG, 8, FALSE)</f>
        <v>#N/A</v>
      </c>
      <c r="AI27" s="53" t="e">
        <f>L27-M27-VLOOKUP(C27, Вчера_ЭпиВак!C:BG, 10, FALSE)</f>
        <v>#N/A</v>
      </c>
      <c r="AJ27" s="53" t="e">
        <f>N27-O27-VLOOKUP(C27, Вчера_ЭпиВак!C:BG, 12, FALSE)</f>
        <v>#N/A</v>
      </c>
      <c r="AK27" s="53" t="e">
        <f>P27-Q27-VLOOKUP(C27, Вчера_ЭпиВак!C:BG, 14, FALSE)</f>
        <v>#N/A</v>
      </c>
      <c r="AL27" s="53" t="e">
        <f>R27-S27-VLOOKUP(C27, Вчера_ЭпиВак!C:BG, 16, FALSE)</f>
        <v>#N/A</v>
      </c>
      <c r="AM27" s="53" t="e">
        <f>T27-U27-VLOOKUP(C27, Вчера_ЭпиВак!C:BG, 18, FALSE)</f>
        <v>#N/A</v>
      </c>
      <c r="AN27" s="53" t="e">
        <f>V27-W27-VLOOKUP(C27, Вчера_ЭпиВак!C:BG, 20, FALSE)</f>
        <v>#N/A</v>
      </c>
      <c r="AO27" s="53" t="e">
        <f>X27-Y27-VLOOKUP(C27, Вчера_ЭпиВак!C:BG, 22, FALSE)</f>
        <v>#N/A</v>
      </c>
      <c r="AP27" s="53" t="e">
        <f>VLOOKUP(C27, Вчера_ЭпиВак!C:BG, 24, FALSE)+E27*2-U27-W27-Y27-Z27</f>
        <v>#N/A</v>
      </c>
    </row>
    <row r="28" spans="1:42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IF(ISNA(VLOOKUP(C28,Вчера_ЭпиВак!C:C, 1, FALSE)),"ошибка",0)</f>
        <v>ошибка</v>
      </c>
      <c r="AD28" s="55"/>
      <c r="AE28" s="53" t="e">
        <f>D28-E28-VLOOKUP(C28, Вчера_ЭпиВак!C:BG, 2, FALSE)</f>
        <v>#N/A</v>
      </c>
      <c r="AF28" s="53" t="e">
        <f>F28-G28-VLOOKUP(C28, Вчера_ЭпиВак!C:BG, 4, FALSE)</f>
        <v>#N/A</v>
      </c>
      <c r="AG28" s="53" t="e">
        <f>H28-I28-VLOOKUP(C28, Вчера_ЭпиВак!C:BG, 6, FALSE)</f>
        <v>#N/A</v>
      </c>
      <c r="AH28" s="53" t="e">
        <f>J28-K28-VLOOKUP(C28, Вчера_ЭпиВак!C:BG, 8, FALSE)</f>
        <v>#N/A</v>
      </c>
      <c r="AI28" s="53" t="e">
        <f>L28-M28-VLOOKUP(C28, Вчера_ЭпиВак!C:BG, 10, FALSE)</f>
        <v>#N/A</v>
      </c>
      <c r="AJ28" s="53" t="e">
        <f>N28-O28-VLOOKUP(C28, Вчера_ЭпиВак!C:BG, 12, FALSE)</f>
        <v>#N/A</v>
      </c>
      <c r="AK28" s="53" t="e">
        <f>P28-Q28-VLOOKUP(C28, Вчера_ЭпиВак!C:BG, 14, FALSE)</f>
        <v>#N/A</v>
      </c>
      <c r="AL28" s="53" t="e">
        <f>R28-S28-VLOOKUP(C28, Вчера_ЭпиВак!C:BG, 16, FALSE)</f>
        <v>#N/A</v>
      </c>
      <c r="AM28" s="53" t="e">
        <f>T28-U28-VLOOKUP(C28, Вчера_ЭпиВак!C:BG, 18, FALSE)</f>
        <v>#N/A</v>
      </c>
      <c r="AN28" s="53" t="e">
        <f>V28-W28-VLOOKUP(C28, Вчера_ЭпиВак!C:BG, 20, FALSE)</f>
        <v>#N/A</v>
      </c>
      <c r="AO28" s="53" t="e">
        <f>X28-Y28-VLOOKUP(C28, Вчера_ЭпиВак!C:BG, 22, FALSE)</f>
        <v>#N/A</v>
      </c>
      <c r="AP28" s="53" t="e">
        <f>VLOOKUP(C28, Вчера_ЭпиВак!C:BG, 24, FALSE)+E28*2-U28-W28-Y28-Z28</f>
        <v>#N/A</v>
      </c>
    </row>
    <row r="29" spans="1:42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IF(ISNA(VLOOKUP(C29,Вчера_ЭпиВак!C:C, 1, FALSE)),"ошибка",0)</f>
        <v>ошибка</v>
      </c>
      <c r="AD29" s="55"/>
      <c r="AE29" s="53" t="e">
        <f>D29-E29-VLOOKUP(C29, Вчера_ЭпиВак!C:BG, 2, FALSE)</f>
        <v>#N/A</v>
      </c>
      <c r="AF29" s="53" t="e">
        <f>F29-G29-VLOOKUP(C29, Вчера_ЭпиВак!C:BG, 4, FALSE)</f>
        <v>#N/A</v>
      </c>
      <c r="AG29" s="53" t="e">
        <f>H29-I29-VLOOKUP(C29, Вчера_ЭпиВак!C:BG, 6, FALSE)</f>
        <v>#N/A</v>
      </c>
      <c r="AH29" s="53" t="e">
        <f>J29-K29-VLOOKUP(C29, Вчера_ЭпиВак!C:BG, 8, FALSE)</f>
        <v>#N/A</v>
      </c>
      <c r="AI29" s="53" t="e">
        <f>L29-M29-VLOOKUP(C29, Вчера_ЭпиВак!C:BG, 10, FALSE)</f>
        <v>#N/A</v>
      </c>
      <c r="AJ29" s="53" t="e">
        <f>N29-O29-VLOOKUP(C29, Вчера_ЭпиВак!C:BG, 12, FALSE)</f>
        <v>#N/A</v>
      </c>
      <c r="AK29" s="53" t="e">
        <f>P29-Q29-VLOOKUP(C29, Вчера_ЭпиВак!C:BG, 14, FALSE)</f>
        <v>#N/A</v>
      </c>
      <c r="AL29" s="53" t="e">
        <f>R29-S29-VLOOKUP(C29, Вчера_ЭпиВак!C:BG, 16, FALSE)</f>
        <v>#N/A</v>
      </c>
      <c r="AM29" s="53" t="e">
        <f>T29-U29-VLOOKUP(C29, Вчера_ЭпиВак!C:BG, 18, FALSE)</f>
        <v>#N/A</v>
      </c>
      <c r="AN29" s="53" t="e">
        <f>V29-W29-VLOOKUP(C29, Вчера_ЭпиВак!C:BG, 20, FALSE)</f>
        <v>#N/A</v>
      </c>
      <c r="AO29" s="53" t="e">
        <f>X29-Y29-VLOOKUP(C29, Вчера_ЭпиВак!C:BG, 22, FALSE)</f>
        <v>#N/A</v>
      </c>
      <c r="AP29" s="53" t="e">
        <f>VLOOKUP(C29, Вчера_ЭпиВак!C:BG, 24, FALSE)+E29*2-U29-W29-Y29-Z29</f>
        <v>#N/A</v>
      </c>
    </row>
    <row r="30" spans="1:42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IF(ISNA(VLOOKUP(C30,Вчера_ЭпиВак!C:C, 1, FALSE)),"ошибка",0)</f>
        <v>ошибка</v>
      </c>
      <c r="AD30" s="55"/>
      <c r="AE30" s="53" t="e">
        <f>D30-E30-VLOOKUP(C30, Вчера_ЭпиВак!C:BG, 2, FALSE)</f>
        <v>#N/A</v>
      </c>
      <c r="AF30" s="53" t="e">
        <f>F30-G30-VLOOKUP(C30, Вчера_ЭпиВак!C:BG, 4, FALSE)</f>
        <v>#N/A</v>
      </c>
      <c r="AG30" s="53" t="e">
        <f>H30-I30-VLOOKUP(C30, Вчера_ЭпиВак!C:BG, 6, FALSE)</f>
        <v>#N/A</v>
      </c>
      <c r="AH30" s="53" t="e">
        <f>J30-K30-VLOOKUP(C30, Вчера_ЭпиВак!C:BG, 8, FALSE)</f>
        <v>#N/A</v>
      </c>
      <c r="AI30" s="53" t="e">
        <f>L30-M30-VLOOKUP(C30, Вчера_ЭпиВак!C:BG, 10, FALSE)</f>
        <v>#N/A</v>
      </c>
      <c r="AJ30" s="53" t="e">
        <f>N30-O30-VLOOKUP(C30, Вчера_ЭпиВак!C:BG, 12, FALSE)</f>
        <v>#N/A</v>
      </c>
      <c r="AK30" s="53" t="e">
        <f>P30-Q30-VLOOKUP(C30, Вчера_ЭпиВак!C:BG, 14, FALSE)</f>
        <v>#N/A</v>
      </c>
      <c r="AL30" s="53" t="e">
        <f>R30-S30-VLOOKUP(C30, Вчера_ЭпиВак!C:BG, 16, FALSE)</f>
        <v>#N/A</v>
      </c>
      <c r="AM30" s="53" t="e">
        <f>T30-U30-VLOOKUP(C30, Вчера_ЭпиВак!C:BG, 18, FALSE)</f>
        <v>#N/A</v>
      </c>
      <c r="AN30" s="53" t="e">
        <f>V30-W30-VLOOKUP(C30, Вчера_ЭпиВак!C:BG, 20, FALSE)</f>
        <v>#N/A</v>
      </c>
      <c r="AO30" s="53" t="e">
        <f>X30-Y30-VLOOKUP(C30, Вчера_ЭпиВак!C:BG, 22, FALSE)</f>
        <v>#N/A</v>
      </c>
      <c r="AP30" s="53" t="e">
        <f>VLOOKUP(C30, Вчера_ЭпиВак!C:BG, 24, FALSE)+E30*2-U30-W30-Y30-Z30</f>
        <v>#N/A</v>
      </c>
    </row>
    <row r="31" spans="1:42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IF(ISNA(VLOOKUP(C31,Вчера_ЭпиВак!C:C, 1, FALSE)),"ошибка",0)</f>
        <v>ошибка</v>
      </c>
      <c r="AD31" s="55"/>
      <c r="AE31" s="53" t="e">
        <f>D31-E31-VLOOKUP(C31, Вчера_ЭпиВак!C:BG, 2, FALSE)</f>
        <v>#N/A</v>
      </c>
      <c r="AF31" s="53" t="e">
        <f>F31-G31-VLOOKUP(C31, Вчера_ЭпиВак!C:BG, 4, FALSE)</f>
        <v>#N/A</v>
      </c>
      <c r="AG31" s="53" t="e">
        <f>H31-I31-VLOOKUP(C31, Вчера_ЭпиВак!C:BG, 6, FALSE)</f>
        <v>#N/A</v>
      </c>
      <c r="AH31" s="53" t="e">
        <f>J31-K31-VLOOKUP(C31, Вчера_ЭпиВак!C:BG, 8, FALSE)</f>
        <v>#N/A</v>
      </c>
      <c r="AI31" s="53" t="e">
        <f>L31-M31-VLOOKUP(C31, Вчера_ЭпиВак!C:BG, 10, FALSE)</f>
        <v>#N/A</v>
      </c>
      <c r="AJ31" s="53" t="e">
        <f>N31-O31-VLOOKUP(C31, Вчера_ЭпиВак!C:BG, 12, FALSE)</f>
        <v>#N/A</v>
      </c>
      <c r="AK31" s="53" t="e">
        <f>P31-Q31-VLOOKUP(C31, Вчера_ЭпиВак!C:BG, 14, FALSE)</f>
        <v>#N/A</v>
      </c>
      <c r="AL31" s="53" t="e">
        <f>R31-S31-VLOOKUP(C31, Вчера_ЭпиВак!C:BG, 16, FALSE)</f>
        <v>#N/A</v>
      </c>
      <c r="AM31" s="53" t="e">
        <f>T31-U31-VLOOKUP(C31, Вчера_ЭпиВак!C:BG, 18, FALSE)</f>
        <v>#N/A</v>
      </c>
      <c r="AN31" s="53" t="e">
        <f>V31-W31-VLOOKUP(C31, Вчера_ЭпиВак!C:BG, 20, FALSE)</f>
        <v>#N/A</v>
      </c>
      <c r="AO31" s="53" t="e">
        <f>X31-Y31-VLOOKUP(C31, Вчера_ЭпиВак!C:BG, 22, FALSE)</f>
        <v>#N/A</v>
      </c>
      <c r="AP31" s="53" t="e">
        <f>VLOOKUP(C31, Вчера_ЭпиВак!C:BG, 24, FALSE)+E31*2-U31-W31-Y31-Z31</f>
        <v>#N/A</v>
      </c>
    </row>
    <row r="32" spans="1:42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IF(ISNA(VLOOKUP(C32,Вчера_ЭпиВак!C:C, 1, FALSE)),"ошибка",0)</f>
        <v>ошибка</v>
      </c>
      <c r="AD32" s="55"/>
      <c r="AE32" s="53" t="e">
        <f>D32-E32-VLOOKUP(C32, Вчера_ЭпиВак!C:BG, 2, FALSE)</f>
        <v>#N/A</v>
      </c>
      <c r="AF32" s="53" t="e">
        <f>F32-G32-VLOOKUP(C32, Вчера_ЭпиВак!C:BG, 4, FALSE)</f>
        <v>#N/A</v>
      </c>
      <c r="AG32" s="53" t="e">
        <f>H32-I32-VLOOKUP(C32, Вчера_ЭпиВак!C:BG, 6, FALSE)</f>
        <v>#N/A</v>
      </c>
      <c r="AH32" s="53" t="e">
        <f>J32-K32-VLOOKUP(C32, Вчера_ЭпиВак!C:BG, 8, FALSE)</f>
        <v>#N/A</v>
      </c>
      <c r="AI32" s="53" t="e">
        <f>L32-M32-VLOOKUP(C32, Вчера_ЭпиВак!C:BG, 10, FALSE)</f>
        <v>#N/A</v>
      </c>
      <c r="AJ32" s="53" t="e">
        <f>N32-O32-VLOOKUP(C32, Вчера_ЭпиВак!C:BG, 12, FALSE)</f>
        <v>#N/A</v>
      </c>
      <c r="AK32" s="53" t="e">
        <f>P32-Q32-VLOOKUP(C32, Вчера_ЭпиВак!C:BG, 14, FALSE)</f>
        <v>#N/A</v>
      </c>
      <c r="AL32" s="53" t="e">
        <f>R32-S32-VLOOKUP(C32, Вчера_ЭпиВак!C:BG, 16, FALSE)</f>
        <v>#N/A</v>
      </c>
      <c r="AM32" s="53" t="e">
        <f>T32-U32-VLOOKUP(C32, Вчера_ЭпиВак!C:BG, 18, FALSE)</f>
        <v>#N/A</v>
      </c>
      <c r="AN32" s="53" t="e">
        <f>V32-W32-VLOOKUP(C32, Вчера_ЭпиВак!C:BG, 20, FALSE)</f>
        <v>#N/A</v>
      </c>
      <c r="AO32" s="53" t="e">
        <f>X32-Y32-VLOOKUP(C32, Вчера_ЭпиВак!C:BG, 22, FALSE)</f>
        <v>#N/A</v>
      </c>
      <c r="AP32" s="53" t="e">
        <f>VLOOKUP(C32, Вчера_ЭпиВак!C:BG, 24, FALSE)+E32*2-U32-W32-Y32-Z32</f>
        <v>#N/A</v>
      </c>
    </row>
    <row r="33" spans="1:42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IF(ISNA(VLOOKUP(C33,Вчера_ЭпиВак!C:C, 1, FALSE)),"ошибка",0)</f>
        <v>ошибка</v>
      </c>
      <c r="AD33" s="55"/>
      <c r="AE33" s="53" t="e">
        <f>D33-E33-VLOOKUP(C33, Вчера_ЭпиВак!C:BG, 2, FALSE)</f>
        <v>#N/A</v>
      </c>
      <c r="AF33" s="53" t="e">
        <f>F33-G33-VLOOKUP(C33, Вчера_ЭпиВак!C:BG, 4, FALSE)</f>
        <v>#N/A</v>
      </c>
      <c r="AG33" s="53" t="e">
        <f>H33-I33-VLOOKUP(C33, Вчера_ЭпиВак!C:BG, 6, FALSE)</f>
        <v>#N/A</v>
      </c>
      <c r="AH33" s="53" t="e">
        <f>J33-K33-VLOOKUP(C33, Вчера_ЭпиВак!C:BG, 8, FALSE)</f>
        <v>#N/A</v>
      </c>
      <c r="AI33" s="53" t="e">
        <f>L33-M33-VLOOKUP(C33, Вчера_ЭпиВак!C:BG, 10, FALSE)</f>
        <v>#N/A</v>
      </c>
      <c r="AJ33" s="53" t="e">
        <f>N33-O33-VLOOKUP(C33, Вчера_ЭпиВак!C:BG, 12, FALSE)</f>
        <v>#N/A</v>
      </c>
      <c r="AK33" s="53" t="e">
        <f>P33-Q33-VLOOKUP(C33, Вчера_ЭпиВак!C:BG, 14, FALSE)</f>
        <v>#N/A</v>
      </c>
      <c r="AL33" s="53" t="e">
        <f>R33-S33-VLOOKUP(C33, Вчера_ЭпиВак!C:BG, 16, FALSE)</f>
        <v>#N/A</v>
      </c>
      <c r="AM33" s="53" t="e">
        <f>T33-U33-VLOOKUP(C33, Вчера_ЭпиВак!C:BG, 18, FALSE)</f>
        <v>#N/A</v>
      </c>
      <c r="AN33" s="53" t="e">
        <f>V33-W33-VLOOKUP(C33, Вчера_ЭпиВак!C:BG, 20, FALSE)</f>
        <v>#N/A</v>
      </c>
      <c r="AO33" s="53" t="e">
        <f>X33-Y33-VLOOKUP(C33, Вчера_ЭпиВак!C:BG, 22, FALSE)</f>
        <v>#N/A</v>
      </c>
      <c r="AP33" s="53" t="e">
        <f>VLOOKUP(C33, Вчера_ЭпиВак!C:BG, 24, FALSE)+E33*2-U33-W33-Y33-Z33</f>
        <v>#N/A</v>
      </c>
    </row>
    <row r="34" spans="1:42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IF(ISNA(VLOOKUP(C34,Вчера_ЭпиВак!C:C, 1, FALSE)),"ошибка",0)</f>
        <v>ошибка</v>
      </c>
      <c r="AD34" s="55"/>
      <c r="AE34" s="53" t="e">
        <f>D34-E34-VLOOKUP(C34, Вчера_ЭпиВак!C:BG, 2, FALSE)</f>
        <v>#N/A</v>
      </c>
      <c r="AF34" s="53" t="e">
        <f>F34-G34-VLOOKUP(C34, Вчера_ЭпиВак!C:BG, 4, FALSE)</f>
        <v>#N/A</v>
      </c>
      <c r="AG34" s="53" t="e">
        <f>H34-I34-VLOOKUP(C34, Вчера_ЭпиВак!C:BG, 6, FALSE)</f>
        <v>#N/A</v>
      </c>
      <c r="AH34" s="53" t="e">
        <f>J34-K34-VLOOKUP(C34, Вчера_ЭпиВак!C:BG, 8, FALSE)</f>
        <v>#N/A</v>
      </c>
      <c r="AI34" s="53" t="e">
        <f>L34-M34-VLOOKUP(C34, Вчера_ЭпиВак!C:BG, 10, FALSE)</f>
        <v>#N/A</v>
      </c>
      <c r="AJ34" s="53" t="e">
        <f>N34-O34-VLOOKUP(C34, Вчера_ЭпиВак!C:BG, 12, FALSE)</f>
        <v>#N/A</v>
      </c>
      <c r="AK34" s="53" t="e">
        <f>P34-Q34-VLOOKUP(C34, Вчера_ЭпиВак!C:BG, 14, FALSE)</f>
        <v>#N/A</v>
      </c>
      <c r="AL34" s="53" t="e">
        <f>R34-S34-VLOOKUP(C34, Вчера_ЭпиВак!C:BG, 16, FALSE)</f>
        <v>#N/A</v>
      </c>
      <c r="AM34" s="53" t="e">
        <f>T34-U34-VLOOKUP(C34, Вчера_ЭпиВак!C:BG, 18, FALSE)</f>
        <v>#N/A</v>
      </c>
      <c r="AN34" s="53" t="e">
        <f>V34-W34-VLOOKUP(C34, Вчера_ЭпиВак!C:BG, 20, FALSE)</f>
        <v>#N/A</v>
      </c>
      <c r="AO34" s="53" t="e">
        <f>X34-Y34-VLOOKUP(C34, Вчера_ЭпиВак!C:BG, 22, FALSE)</f>
        <v>#N/A</v>
      </c>
      <c r="AP34" s="53" t="e">
        <f>VLOOKUP(C34, Вчера_ЭпиВак!C:BG, 24, FALSE)+E34*2-U34-W34-Y34-Z34</f>
        <v>#N/A</v>
      </c>
    </row>
    <row r="35" spans="1:42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IF(ISNA(VLOOKUP(C35,Вчера_ЭпиВак!C:C, 1, FALSE)),"ошибка",0)</f>
        <v>ошибка</v>
      </c>
      <c r="AD35" s="55"/>
      <c r="AE35" s="53" t="e">
        <f>D35-E35-VLOOKUP(C35, Вчера_ЭпиВак!C:BG, 2, FALSE)</f>
        <v>#N/A</v>
      </c>
      <c r="AF35" s="53" t="e">
        <f>F35-G35-VLOOKUP(C35, Вчера_ЭпиВак!C:BG, 4, FALSE)</f>
        <v>#N/A</v>
      </c>
      <c r="AG35" s="53" t="e">
        <f>H35-I35-VLOOKUP(C35, Вчера_ЭпиВак!C:BG, 6, FALSE)</f>
        <v>#N/A</v>
      </c>
      <c r="AH35" s="53" t="e">
        <f>J35-K35-VLOOKUP(C35, Вчера_ЭпиВак!C:BG, 8, FALSE)</f>
        <v>#N/A</v>
      </c>
      <c r="AI35" s="53" t="e">
        <f>L35-M35-VLOOKUP(C35, Вчера_ЭпиВак!C:BG, 10, FALSE)</f>
        <v>#N/A</v>
      </c>
      <c r="AJ35" s="53" t="e">
        <f>N35-O35-VLOOKUP(C35, Вчера_ЭпиВак!C:BG, 12, FALSE)</f>
        <v>#N/A</v>
      </c>
      <c r="AK35" s="53" t="e">
        <f>P35-Q35-VLOOKUP(C35, Вчера_ЭпиВак!C:BG, 14, FALSE)</f>
        <v>#N/A</v>
      </c>
      <c r="AL35" s="53" t="e">
        <f>R35-S35-VLOOKUP(C35, Вчера_ЭпиВак!C:BG, 16, FALSE)</f>
        <v>#N/A</v>
      </c>
      <c r="AM35" s="53" t="e">
        <f>T35-U35-VLOOKUP(C35, Вчера_ЭпиВак!C:BG, 18, FALSE)</f>
        <v>#N/A</v>
      </c>
      <c r="AN35" s="53" t="e">
        <f>V35-W35-VLOOKUP(C35, Вчера_ЭпиВак!C:BG, 20, FALSE)</f>
        <v>#N/A</v>
      </c>
      <c r="AO35" s="53" t="e">
        <f>X35-Y35-VLOOKUP(C35, Вчера_ЭпиВак!C:BG, 22, FALSE)</f>
        <v>#N/A</v>
      </c>
      <c r="AP35" s="53" t="e">
        <f>VLOOKUP(C35, Вчера_ЭпиВак!C:BG, 24, FALSE)+E35*2-U35-W35-Y35-Z35</f>
        <v>#N/A</v>
      </c>
    </row>
    <row r="36" spans="1:42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IF(ISNA(VLOOKUP(C36,Вчера_ЭпиВак!C:C, 1, FALSE)),"ошибка",0)</f>
        <v>ошибка</v>
      </c>
      <c r="AD36" s="55"/>
      <c r="AE36" s="53" t="e">
        <f>D36-E36-VLOOKUP(C36, Вчера_ЭпиВак!C:BG, 2, FALSE)</f>
        <v>#N/A</v>
      </c>
      <c r="AF36" s="53" t="e">
        <f>F36-G36-VLOOKUP(C36, Вчера_ЭпиВак!C:BG, 4, FALSE)</f>
        <v>#N/A</v>
      </c>
      <c r="AG36" s="53" t="e">
        <f>H36-I36-VLOOKUP(C36, Вчера_ЭпиВак!C:BG, 6, FALSE)</f>
        <v>#N/A</v>
      </c>
      <c r="AH36" s="53" t="e">
        <f>J36-K36-VLOOKUP(C36, Вчера_ЭпиВак!C:BG, 8, FALSE)</f>
        <v>#N/A</v>
      </c>
      <c r="AI36" s="53" t="e">
        <f>L36-M36-VLOOKUP(C36, Вчера_ЭпиВак!C:BG, 10, FALSE)</f>
        <v>#N/A</v>
      </c>
      <c r="AJ36" s="53" t="e">
        <f>N36-O36-VLOOKUP(C36, Вчера_ЭпиВак!C:BG, 12, FALSE)</f>
        <v>#N/A</v>
      </c>
      <c r="AK36" s="53" t="e">
        <f>P36-Q36-VLOOKUP(C36, Вчера_ЭпиВак!C:BG, 14, FALSE)</f>
        <v>#N/A</v>
      </c>
      <c r="AL36" s="53" t="e">
        <f>R36-S36-VLOOKUP(C36, Вчера_ЭпиВак!C:BG, 16, FALSE)</f>
        <v>#N/A</v>
      </c>
      <c r="AM36" s="53" t="e">
        <f>T36-U36-VLOOKUP(C36, Вчера_ЭпиВак!C:BG, 18, FALSE)</f>
        <v>#N/A</v>
      </c>
      <c r="AN36" s="53" t="e">
        <f>V36-W36-VLOOKUP(C36, Вчера_ЭпиВак!C:BG, 20, FALSE)</f>
        <v>#N/A</v>
      </c>
      <c r="AO36" s="53" t="e">
        <f>X36-Y36-VLOOKUP(C36, Вчера_ЭпиВак!C:BG, 22, FALSE)</f>
        <v>#N/A</v>
      </c>
      <c r="AP36" s="53" t="e">
        <f>VLOOKUP(C36, Вчера_ЭпиВак!C:BG, 24, FALSE)+E36*2-U36-W36-Y36-Z36</f>
        <v>#N/A</v>
      </c>
    </row>
    <row r="37" spans="1:42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IF(ISNA(VLOOKUP(C37,Вчера_ЭпиВак!C:C, 1, FALSE)),"ошибка",0)</f>
        <v>ошибка</v>
      </c>
      <c r="AD37" s="55"/>
      <c r="AE37" s="53" t="e">
        <f>D37-E37-VLOOKUP(C37, Вчера_ЭпиВак!C:BG, 2, FALSE)</f>
        <v>#N/A</v>
      </c>
      <c r="AF37" s="53" t="e">
        <f>F37-G37-VLOOKUP(C37, Вчера_ЭпиВак!C:BG, 4, FALSE)</f>
        <v>#N/A</v>
      </c>
      <c r="AG37" s="53" t="e">
        <f>H37-I37-VLOOKUP(C37, Вчера_ЭпиВак!C:BG, 6, FALSE)</f>
        <v>#N/A</v>
      </c>
      <c r="AH37" s="53" t="e">
        <f>J37-K37-VLOOKUP(C37, Вчера_ЭпиВак!C:BG, 8, FALSE)</f>
        <v>#N/A</v>
      </c>
      <c r="AI37" s="53" t="e">
        <f>L37-M37-VLOOKUP(C37, Вчера_ЭпиВак!C:BG, 10, FALSE)</f>
        <v>#N/A</v>
      </c>
      <c r="AJ37" s="53" t="e">
        <f>N37-O37-VLOOKUP(C37, Вчера_ЭпиВак!C:BG, 12, FALSE)</f>
        <v>#N/A</v>
      </c>
      <c r="AK37" s="53" t="e">
        <f>P37-Q37-VLOOKUP(C37, Вчера_ЭпиВак!C:BG, 14, FALSE)</f>
        <v>#N/A</v>
      </c>
      <c r="AL37" s="53" t="e">
        <f>R37-S37-VLOOKUP(C37, Вчера_ЭпиВак!C:BG, 16, FALSE)</f>
        <v>#N/A</v>
      </c>
      <c r="AM37" s="53" t="e">
        <f>T37-U37-VLOOKUP(C37, Вчера_ЭпиВак!C:BG, 18, FALSE)</f>
        <v>#N/A</v>
      </c>
      <c r="AN37" s="53" t="e">
        <f>V37-W37-VLOOKUP(C37, Вчера_ЭпиВак!C:BG, 20, FALSE)</f>
        <v>#N/A</v>
      </c>
      <c r="AO37" s="53" t="e">
        <f>X37-Y37-VLOOKUP(C37, Вчера_ЭпиВак!C:BG, 22, FALSE)</f>
        <v>#N/A</v>
      </c>
      <c r="AP37" s="53" t="e">
        <f>VLOOKUP(C37, Вчера_ЭпиВак!C:BG, 24, FALSE)+E37*2-U37-W37-Y37-Z37</f>
        <v>#N/A</v>
      </c>
    </row>
    <row r="38" spans="1:42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IF(ISNA(VLOOKUP(C38,Вчера_ЭпиВак!C:C, 1, FALSE)),"ошибка",0)</f>
        <v>ошибка</v>
      </c>
      <c r="AD38" s="55"/>
      <c r="AE38" s="53" t="e">
        <f>D38-E38-VLOOKUP(C38, Вчера_ЭпиВак!C:BG, 2, FALSE)</f>
        <v>#N/A</v>
      </c>
      <c r="AF38" s="53" t="e">
        <f>F38-G38-VLOOKUP(C38, Вчера_ЭпиВак!C:BG, 4, FALSE)</f>
        <v>#N/A</v>
      </c>
      <c r="AG38" s="53" t="e">
        <f>H38-I38-VLOOKUP(C38, Вчера_ЭпиВак!C:BG, 6, FALSE)</f>
        <v>#N/A</v>
      </c>
      <c r="AH38" s="53" t="e">
        <f>J38-K38-VLOOKUP(C38, Вчера_ЭпиВак!C:BG, 8, FALSE)</f>
        <v>#N/A</v>
      </c>
      <c r="AI38" s="53" t="e">
        <f>L38-M38-VLOOKUP(C38, Вчера_ЭпиВак!C:BG, 10, FALSE)</f>
        <v>#N/A</v>
      </c>
      <c r="AJ38" s="53" t="e">
        <f>N38-O38-VLOOKUP(C38, Вчера_ЭпиВак!C:BG, 12, FALSE)</f>
        <v>#N/A</v>
      </c>
      <c r="AK38" s="53" t="e">
        <f>P38-Q38-VLOOKUP(C38, Вчера_ЭпиВак!C:BG, 14, FALSE)</f>
        <v>#N/A</v>
      </c>
      <c r="AL38" s="53" t="e">
        <f>R38-S38-VLOOKUP(C38, Вчера_ЭпиВак!C:BG, 16, FALSE)</f>
        <v>#N/A</v>
      </c>
      <c r="AM38" s="53" t="e">
        <f>T38-U38-VLOOKUP(C38, Вчера_ЭпиВак!C:BG, 18, FALSE)</f>
        <v>#N/A</v>
      </c>
      <c r="AN38" s="53" t="e">
        <f>V38-W38-VLOOKUP(C38, Вчера_ЭпиВак!C:BG, 20, FALSE)</f>
        <v>#N/A</v>
      </c>
      <c r="AO38" s="53" t="e">
        <f>X38-Y38-VLOOKUP(C38, Вчера_ЭпиВак!C:BG, 22, FALSE)</f>
        <v>#N/A</v>
      </c>
      <c r="AP38" s="53" t="e">
        <f>VLOOKUP(C38, Вчера_ЭпиВак!C:BG, 24, FALSE)+E38*2-U38-W38-Y38-Z38</f>
        <v>#N/A</v>
      </c>
    </row>
    <row r="39" spans="1:42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IF(ISNA(VLOOKUP(C39,Вчера_ЭпиВак!C:C, 1, FALSE)),"ошибка",0)</f>
        <v>ошибка</v>
      </c>
      <c r="AD39" s="55"/>
      <c r="AE39" s="53" t="e">
        <f>D39-E39-VLOOKUP(C39, Вчера_ЭпиВак!C:BG, 2, FALSE)</f>
        <v>#N/A</v>
      </c>
      <c r="AF39" s="53" t="e">
        <f>F39-G39-VLOOKUP(C39, Вчера_ЭпиВак!C:BG, 4, FALSE)</f>
        <v>#N/A</v>
      </c>
      <c r="AG39" s="53" t="e">
        <f>H39-I39-VLOOKUP(C39, Вчера_ЭпиВак!C:BG, 6, FALSE)</f>
        <v>#N/A</v>
      </c>
      <c r="AH39" s="53" t="e">
        <f>J39-K39-VLOOKUP(C39, Вчера_ЭпиВак!C:BG, 8, FALSE)</f>
        <v>#N/A</v>
      </c>
      <c r="AI39" s="53" t="e">
        <f>L39-M39-VLOOKUP(C39, Вчера_ЭпиВак!C:BG, 10, FALSE)</f>
        <v>#N/A</v>
      </c>
      <c r="AJ39" s="53" t="e">
        <f>N39-O39-VLOOKUP(C39, Вчера_ЭпиВак!C:BG, 12, FALSE)</f>
        <v>#N/A</v>
      </c>
      <c r="AK39" s="53" t="e">
        <f>P39-Q39-VLOOKUP(C39, Вчера_ЭпиВак!C:BG, 14, FALSE)</f>
        <v>#N/A</v>
      </c>
      <c r="AL39" s="53" t="e">
        <f>R39-S39-VLOOKUP(C39, Вчера_ЭпиВак!C:BG, 16, FALSE)</f>
        <v>#N/A</v>
      </c>
      <c r="AM39" s="53" t="e">
        <f>T39-U39-VLOOKUP(C39, Вчера_ЭпиВак!C:BG, 18, FALSE)</f>
        <v>#N/A</v>
      </c>
      <c r="AN39" s="53" t="e">
        <f>V39-W39-VLOOKUP(C39, Вчера_ЭпиВак!C:BG, 20, FALSE)</f>
        <v>#N/A</v>
      </c>
      <c r="AO39" s="53" t="e">
        <f>X39-Y39-VLOOKUP(C39, Вчера_ЭпиВак!C:BG, 22, FALSE)</f>
        <v>#N/A</v>
      </c>
      <c r="AP39" s="53" t="e">
        <f>VLOOKUP(C39, Вчера_ЭпиВак!C:BG, 24, FALSE)+E39*2-U39-W39-Y39-Z39</f>
        <v>#N/A</v>
      </c>
    </row>
    <row r="40" spans="1:42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IF(ISNA(VLOOKUP(C40,Вчера_ЭпиВак!C:C, 1, FALSE)),"ошибка",0)</f>
        <v>ошибка</v>
      </c>
      <c r="AD40" s="55"/>
      <c r="AE40" s="53" t="e">
        <f>D40-E40-VLOOKUP(C40, Вчера_ЭпиВак!C:BG, 2, FALSE)</f>
        <v>#N/A</v>
      </c>
      <c r="AF40" s="53" t="e">
        <f>F40-G40-VLOOKUP(C40, Вчера_ЭпиВак!C:BG, 4, FALSE)</f>
        <v>#N/A</v>
      </c>
      <c r="AG40" s="53" t="e">
        <f>H40-I40-VLOOKUP(C40, Вчера_ЭпиВак!C:BG, 6, FALSE)</f>
        <v>#N/A</v>
      </c>
      <c r="AH40" s="53" t="e">
        <f>J40-K40-VLOOKUP(C40, Вчера_ЭпиВак!C:BG, 8, FALSE)</f>
        <v>#N/A</v>
      </c>
      <c r="AI40" s="53" t="e">
        <f>L40-M40-VLOOKUP(C40, Вчера_ЭпиВак!C:BG, 10, FALSE)</f>
        <v>#N/A</v>
      </c>
      <c r="AJ40" s="53" t="e">
        <f>N40-O40-VLOOKUP(C40, Вчера_ЭпиВак!C:BG, 12, FALSE)</f>
        <v>#N/A</v>
      </c>
      <c r="AK40" s="53" t="e">
        <f>P40-Q40-VLOOKUP(C40, Вчера_ЭпиВак!C:BG, 14, FALSE)</f>
        <v>#N/A</v>
      </c>
      <c r="AL40" s="53" t="e">
        <f>R40-S40-VLOOKUP(C40, Вчера_ЭпиВак!C:BG, 16, FALSE)</f>
        <v>#N/A</v>
      </c>
      <c r="AM40" s="53" t="e">
        <f>T40-U40-VLOOKUP(C40, Вчера_ЭпиВак!C:BG, 18, FALSE)</f>
        <v>#N/A</v>
      </c>
      <c r="AN40" s="53" t="e">
        <f>V40-W40-VLOOKUP(C40, Вчера_ЭпиВак!C:BG, 20, FALSE)</f>
        <v>#N/A</v>
      </c>
      <c r="AO40" s="53" t="e">
        <f>X40-Y40-VLOOKUP(C40, Вчера_ЭпиВак!C:BG, 22, FALSE)</f>
        <v>#N/A</v>
      </c>
      <c r="AP40" s="53" t="e">
        <f>VLOOKUP(C40, Вчера_ЭпиВак!C:BG, 24, FALSE)+E40*2-U40-W40-Y40-Z40</f>
        <v>#N/A</v>
      </c>
    </row>
    <row r="41" spans="1:42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IF(ISNA(VLOOKUP(C41,Вчера_ЭпиВак!C:C, 1, FALSE)),"ошибка",0)</f>
        <v>ошибка</v>
      </c>
      <c r="AD41" s="55"/>
      <c r="AE41" s="53" t="e">
        <f>D41-E41-VLOOKUP(C41, Вчера_ЭпиВак!C:BG, 2, FALSE)</f>
        <v>#N/A</v>
      </c>
      <c r="AF41" s="53" t="e">
        <f>F41-G41-VLOOKUP(C41, Вчера_ЭпиВак!C:BG, 4, FALSE)</f>
        <v>#N/A</v>
      </c>
      <c r="AG41" s="53" t="e">
        <f>H41-I41-VLOOKUP(C41, Вчера_ЭпиВак!C:BG, 6, FALSE)</f>
        <v>#N/A</v>
      </c>
      <c r="AH41" s="53" t="e">
        <f>J41-K41-VLOOKUP(C41, Вчера_ЭпиВак!C:BG, 8, FALSE)</f>
        <v>#N/A</v>
      </c>
      <c r="AI41" s="53" t="e">
        <f>L41-M41-VLOOKUP(C41, Вчера_ЭпиВак!C:BG, 10, FALSE)</f>
        <v>#N/A</v>
      </c>
      <c r="AJ41" s="53" t="e">
        <f>N41-O41-VLOOKUP(C41, Вчера_ЭпиВак!C:BG, 12, FALSE)</f>
        <v>#N/A</v>
      </c>
      <c r="AK41" s="53" t="e">
        <f>P41-Q41-VLOOKUP(C41, Вчера_ЭпиВак!C:BG, 14, FALSE)</f>
        <v>#N/A</v>
      </c>
      <c r="AL41" s="53" t="e">
        <f>R41-S41-VLOOKUP(C41, Вчера_ЭпиВак!C:BG, 16, FALSE)</f>
        <v>#N/A</v>
      </c>
      <c r="AM41" s="53" t="e">
        <f>T41-U41-VLOOKUP(C41, Вчера_ЭпиВак!C:BG, 18, FALSE)</f>
        <v>#N/A</v>
      </c>
      <c r="AN41" s="53" t="e">
        <f>V41-W41-VLOOKUP(C41, Вчера_ЭпиВак!C:BG, 20, FALSE)</f>
        <v>#N/A</v>
      </c>
      <c r="AO41" s="53" t="e">
        <f>X41-Y41-VLOOKUP(C41, Вчера_ЭпиВак!C:BG, 22, FALSE)</f>
        <v>#N/A</v>
      </c>
      <c r="AP41" s="53" t="e">
        <f>VLOOKUP(C41, Вчера_ЭпиВак!C:BG, 24, FALSE)+E41*2-U41-W41-Y41-Z41</f>
        <v>#N/A</v>
      </c>
    </row>
    <row r="42" spans="1:42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IF(ISNA(VLOOKUP(C42,Вчера_ЭпиВак!C:C, 1, FALSE)),"ошибка",0)</f>
        <v>ошибка</v>
      </c>
      <c r="AD42" s="55"/>
      <c r="AE42" s="53" t="e">
        <f>D42-E42-VLOOKUP(C42, Вчера_ЭпиВак!C:BG, 2, FALSE)</f>
        <v>#N/A</v>
      </c>
      <c r="AF42" s="53" t="e">
        <f>F42-G42-VLOOKUP(C42, Вчера_ЭпиВак!C:BG, 4, FALSE)</f>
        <v>#N/A</v>
      </c>
      <c r="AG42" s="53" t="e">
        <f>H42-I42-VLOOKUP(C42, Вчера_ЭпиВак!C:BG, 6, FALSE)</f>
        <v>#N/A</v>
      </c>
      <c r="AH42" s="53" t="e">
        <f>J42-K42-VLOOKUP(C42, Вчера_ЭпиВак!C:BG, 8, FALSE)</f>
        <v>#N/A</v>
      </c>
      <c r="AI42" s="53" t="e">
        <f>L42-M42-VLOOKUP(C42, Вчера_ЭпиВак!C:BG, 10, FALSE)</f>
        <v>#N/A</v>
      </c>
      <c r="AJ42" s="53" t="e">
        <f>N42-O42-VLOOKUP(C42, Вчера_ЭпиВак!C:BG, 12, FALSE)</f>
        <v>#N/A</v>
      </c>
      <c r="AK42" s="53" t="e">
        <f>P42-Q42-VLOOKUP(C42, Вчера_ЭпиВак!C:BG, 14, FALSE)</f>
        <v>#N/A</v>
      </c>
      <c r="AL42" s="53" t="e">
        <f>R42-S42-VLOOKUP(C42, Вчера_ЭпиВак!C:BG, 16, FALSE)</f>
        <v>#N/A</v>
      </c>
      <c r="AM42" s="53" t="e">
        <f>T42-U42-VLOOKUP(C42, Вчера_ЭпиВак!C:BG, 18, FALSE)</f>
        <v>#N/A</v>
      </c>
      <c r="AN42" s="53" t="e">
        <f>V42-W42-VLOOKUP(C42, Вчера_ЭпиВак!C:BG, 20, FALSE)</f>
        <v>#N/A</v>
      </c>
      <c r="AO42" s="53" t="e">
        <f>X42-Y42-VLOOKUP(C42, Вчера_ЭпиВак!C:BG, 22, FALSE)</f>
        <v>#N/A</v>
      </c>
      <c r="AP42" s="53" t="e">
        <f>VLOOKUP(C42, Вчера_ЭпиВак!C:BG, 24, FALSE)+E42*2-U42-W42-Y42-Z42</f>
        <v>#N/A</v>
      </c>
    </row>
    <row r="43" spans="1:42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IF(ISNA(VLOOKUP(C43,Вчера_ЭпиВак!C:C, 1, FALSE)),"ошибка",0)</f>
        <v>ошибка</v>
      </c>
      <c r="AD43" s="55"/>
      <c r="AE43" s="53" t="e">
        <f>D43-E43-VLOOKUP(C43, Вчера_ЭпиВак!C:BG, 2, FALSE)</f>
        <v>#N/A</v>
      </c>
      <c r="AF43" s="53" t="e">
        <f>F43-G43-VLOOKUP(C43, Вчера_ЭпиВак!C:BG, 4, FALSE)</f>
        <v>#N/A</v>
      </c>
      <c r="AG43" s="53" t="e">
        <f>H43-I43-VLOOKUP(C43, Вчера_ЭпиВак!C:BG, 6, FALSE)</f>
        <v>#N/A</v>
      </c>
      <c r="AH43" s="53" t="e">
        <f>J43-K43-VLOOKUP(C43, Вчера_ЭпиВак!C:BG, 8, FALSE)</f>
        <v>#N/A</v>
      </c>
      <c r="AI43" s="53" t="e">
        <f>L43-M43-VLOOKUP(C43, Вчера_ЭпиВак!C:BG, 10, FALSE)</f>
        <v>#N/A</v>
      </c>
      <c r="AJ43" s="53" t="e">
        <f>N43-O43-VLOOKUP(C43, Вчера_ЭпиВак!C:BG, 12, FALSE)</f>
        <v>#N/A</v>
      </c>
      <c r="AK43" s="53" t="e">
        <f>P43-Q43-VLOOKUP(C43, Вчера_ЭпиВак!C:BG, 14, FALSE)</f>
        <v>#N/A</v>
      </c>
      <c r="AL43" s="53" t="e">
        <f>R43-S43-VLOOKUP(C43, Вчера_ЭпиВак!C:BG, 16, FALSE)</f>
        <v>#N/A</v>
      </c>
      <c r="AM43" s="53" t="e">
        <f>T43-U43-VLOOKUP(C43, Вчера_ЭпиВак!C:BG, 18, FALSE)</f>
        <v>#N/A</v>
      </c>
      <c r="AN43" s="53" t="e">
        <f>V43-W43-VLOOKUP(C43, Вчера_ЭпиВак!C:BG, 20, FALSE)</f>
        <v>#N/A</v>
      </c>
      <c r="AO43" s="53" t="e">
        <f>X43-Y43-VLOOKUP(C43, Вчера_ЭпиВак!C:BG, 22, FALSE)</f>
        <v>#N/A</v>
      </c>
      <c r="AP43" s="53" t="e">
        <f>VLOOKUP(C43, Вчера_ЭпиВак!C:BG, 24, FALSE)+E43*2-U43-W43-Y43-Z43</f>
        <v>#N/A</v>
      </c>
    </row>
    <row r="44" spans="1:42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IF(ISNA(VLOOKUP(C44,Вчера_ЭпиВак!C:C, 1, FALSE)),"ошибка",0)</f>
        <v>ошибка</v>
      </c>
      <c r="AD44" s="55"/>
      <c r="AE44" s="53" t="e">
        <f>D44-E44-VLOOKUP(C44, Вчера_ЭпиВак!C:BG, 2, FALSE)</f>
        <v>#N/A</v>
      </c>
      <c r="AF44" s="53" t="e">
        <f>F44-G44-VLOOKUP(C44, Вчера_ЭпиВак!C:BG, 4, FALSE)</f>
        <v>#N/A</v>
      </c>
      <c r="AG44" s="53" t="e">
        <f>H44-I44-VLOOKUP(C44, Вчера_ЭпиВак!C:BG, 6, FALSE)</f>
        <v>#N/A</v>
      </c>
      <c r="AH44" s="53" t="e">
        <f>J44-K44-VLOOKUP(C44, Вчера_ЭпиВак!C:BG, 8, FALSE)</f>
        <v>#N/A</v>
      </c>
      <c r="AI44" s="53" t="e">
        <f>L44-M44-VLOOKUP(C44, Вчера_ЭпиВак!C:BG, 10, FALSE)</f>
        <v>#N/A</v>
      </c>
      <c r="AJ44" s="53" t="e">
        <f>N44-O44-VLOOKUP(C44, Вчера_ЭпиВак!C:BG, 12, FALSE)</f>
        <v>#N/A</v>
      </c>
      <c r="AK44" s="53" t="e">
        <f>P44-Q44-VLOOKUP(C44, Вчера_ЭпиВак!C:BG, 14, FALSE)</f>
        <v>#N/A</v>
      </c>
      <c r="AL44" s="53" t="e">
        <f>R44-S44-VLOOKUP(C44, Вчера_ЭпиВак!C:BG, 16, FALSE)</f>
        <v>#N/A</v>
      </c>
      <c r="AM44" s="53" t="e">
        <f>T44-U44-VLOOKUP(C44, Вчера_ЭпиВак!C:BG, 18, FALSE)</f>
        <v>#N/A</v>
      </c>
      <c r="AN44" s="53" t="e">
        <f>V44-W44-VLOOKUP(C44, Вчера_ЭпиВак!C:BG, 20, FALSE)</f>
        <v>#N/A</v>
      </c>
      <c r="AO44" s="53" t="e">
        <f>X44-Y44-VLOOKUP(C44, Вчера_ЭпиВак!C:BG, 22, FALSE)</f>
        <v>#N/A</v>
      </c>
      <c r="AP44" s="53" t="e">
        <f>VLOOKUP(C44, Вчера_ЭпиВак!C:BG, 24, FALSE)+E44*2-U44-W44-Y44-Z44</f>
        <v>#N/A</v>
      </c>
    </row>
    <row r="45" spans="1:42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IF(ISNA(VLOOKUP(C45,Вчера_ЭпиВак!C:C, 1, FALSE)),"ошибка",0)</f>
        <v>ошибка</v>
      </c>
      <c r="AD45" s="55"/>
      <c r="AE45" s="53" t="e">
        <f>D45-E45-VLOOKUP(C45, Вчера_ЭпиВак!C:BG, 2, FALSE)</f>
        <v>#N/A</v>
      </c>
      <c r="AF45" s="53" t="e">
        <f>F45-G45-VLOOKUP(C45, Вчера_ЭпиВак!C:BG, 4, FALSE)</f>
        <v>#N/A</v>
      </c>
      <c r="AG45" s="53" t="e">
        <f>H45-I45-VLOOKUP(C45, Вчера_ЭпиВак!C:BG, 6, FALSE)</f>
        <v>#N/A</v>
      </c>
      <c r="AH45" s="53" t="e">
        <f>J45-K45-VLOOKUP(C45, Вчера_ЭпиВак!C:BG, 8, FALSE)</f>
        <v>#N/A</v>
      </c>
      <c r="AI45" s="53" t="e">
        <f>L45-M45-VLOOKUP(C45, Вчера_ЭпиВак!C:BG, 10, FALSE)</f>
        <v>#N/A</v>
      </c>
      <c r="AJ45" s="53" t="e">
        <f>N45-O45-VLOOKUP(C45, Вчера_ЭпиВак!C:BG, 12, FALSE)</f>
        <v>#N/A</v>
      </c>
      <c r="AK45" s="53" t="e">
        <f>P45-Q45-VLOOKUP(C45, Вчера_ЭпиВак!C:BG, 14, FALSE)</f>
        <v>#N/A</v>
      </c>
      <c r="AL45" s="53" t="e">
        <f>R45-S45-VLOOKUP(C45, Вчера_ЭпиВак!C:BG, 16, FALSE)</f>
        <v>#N/A</v>
      </c>
      <c r="AM45" s="53" t="e">
        <f>T45-U45-VLOOKUP(C45, Вчера_ЭпиВак!C:BG, 18, FALSE)</f>
        <v>#N/A</v>
      </c>
      <c r="AN45" s="53" t="e">
        <f>V45-W45-VLOOKUP(C45, Вчера_ЭпиВак!C:BG, 20, FALSE)</f>
        <v>#N/A</v>
      </c>
      <c r="AO45" s="53" t="e">
        <f>X45-Y45-VLOOKUP(C45, Вчера_ЭпиВак!C:BG, 22, FALSE)</f>
        <v>#N/A</v>
      </c>
      <c r="AP45" s="53" t="e">
        <f>VLOOKUP(C45, Вчера_ЭпиВак!C:BG, 24, FALSE)+E45*2-U45-W45-Y45-Z45</f>
        <v>#N/A</v>
      </c>
    </row>
    <row r="46" spans="1:42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IF(ISNA(VLOOKUP(C46,Вчера_ЭпиВак!C:C, 1, FALSE)),"ошибка",0)</f>
        <v>ошибка</v>
      </c>
      <c r="AD46" s="55"/>
      <c r="AE46" s="53" t="e">
        <f>D46-E46-VLOOKUP(C46, Вчера_ЭпиВак!C:BG, 2, FALSE)</f>
        <v>#N/A</v>
      </c>
      <c r="AF46" s="53" t="e">
        <f>F46-G46-VLOOKUP(C46, Вчера_ЭпиВак!C:BG, 4, FALSE)</f>
        <v>#N/A</v>
      </c>
      <c r="AG46" s="53" t="e">
        <f>H46-I46-VLOOKUP(C46, Вчера_ЭпиВак!C:BG, 6, FALSE)</f>
        <v>#N/A</v>
      </c>
      <c r="AH46" s="53" t="e">
        <f>J46-K46-VLOOKUP(C46, Вчера_ЭпиВак!C:BG, 8, FALSE)</f>
        <v>#N/A</v>
      </c>
      <c r="AI46" s="53" t="e">
        <f>L46-M46-VLOOKUP(C46, Вчера_ЭпиВак!C:BG, 10, FALSE)</f>
        <v>#N/A</v>
      </c>
      <c r="AJ46" s="53" t="e">
        <f>N46-O46-VLOOKUP(C46, Вчера_ЭпиВак!C:BG, 12, FALSE)</f>
        <v>#N/A</v>
      </c>
      <c r="AK46" s="53" t="e">
        <f>P46-Q46-VLOOKUP(C46, Вчера_ЭпиВак!C:BG, 14, FALSE)</f>
        <v>#N/A</v>
      </c>
      <c r="AL46" s="53" t="e">
        <f>R46-S46-VLOOKUP(C46, Вчера_ЭпиВак!C:BG, 16, FALSE)</f>
        <v>#N/A</v>
      </c>
      <c r="AM46" s="53" t="e">
        <f>T46-U46-VLOOKUP(C46, Вчера_ЭпиВак!C:BG, 18, FALSE)</f>
        <v>#N/A</v>
      </c>
      <c r="AN46" s="53" t="e">
        <f>V46-W46-VLOOKUP(C46, Вчера_ЭпиВак!C:BG, 20, FALSE)</f>
        <v>#N/A</v>
      </c>
      <c r="AO46" s="53" t="e">
        <f>X46-Y46-VLOOKUP(C46, Вчера_ЭпиВак!C:BG, 22, FALSE)</f>
        <v>#N/A</v>
      </c>
      <c r="AP46" s="53" t="e">
        <f>VLOOKUP(C46, Вчера_ЭпиВак!C:BG, 24, FALSE)+E46*2-U46-W46-Y46-Z46</f>
        <v>#N/A</v>
      </c>
    </row>
    <row r="47" spans="1:42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IF(ISNA(VLOOKUP(C47,Вчера_ЭпиВак!C:C, 1, FALSE)),"ошибка",0)</f>
        <v>ошибка</v>
      </c>
      <c r="AD47" s="55"/>
      <c r="AE47" s="53" t="e">
        <f>D47-E47-VLOOKUP(C47, Вчера_ЭпиВак!C:BG, 2, FALSE)</f>
        <v>#N/A</v>
      </c>
      <c r="AF47" s="53" t="e">
        <f>F47-G47-VLOOKUP(C47, Вчера_ЭпиВак!C:BG, 4, FALSE)</f>
        <v>#N/A</v>
      </c>
      <c r="AG47" s="53" t="e">
        <f>H47-I47-VLOOKUP(C47, Вчера_ЭпиВак!C:BG, 6, FALSE)</f>
        <v>#N/A</v>
      </c>
      <c r="AH47" s="53" t="e">
        <f>J47-K47-VLOOKUP(C47, Вчера_ЭпиВак!C:BG, 8, FALSE)</f>
        <v>#N/A</v>
      </c>
      <c r="AI47" s="53" t="e">
        <f>L47-M47-VLOOKUP(C47, Вчера_ЭпиВак!C:BG, 10, FALSE)</f>
        <v>#N/A</v>
      </c>
      <c r="AJ47" s="53" t="e">
        <f>N47-O47-VLOOKUP(C47, Вчера_ЭпиВак!C:BG, 12, FALSE)</f>
        <v>#N/A</v>
      </c>
      <c r="AK47" s="53" t="e">
        <f>P47-Q47-VLOOKUP(C47, Вчера_ЭпиВак!C:BG, 14, FALSE)</f>
        <v>#N/A</v>
      </c>
      <c r="AL47" s="53" t="e">
        <f>R47-S47-VLOOKUP(C47, Вчера_ЭпиВак!C:BG, 16, FALSE)</f>
        <v>#N/A</v>
      </c>
      <c r="AM47" s="53" t="e">
        <f>T47-U47-VLOOKUP(C47, Вчера_ЭпиВак!C:BG, 18, FALSE)</f>
        <v>#N/A</v>
      </c>
      <c r="AN47" s="53" t="e">
        <f>V47-W47-VLOOKUP(C47, Вчера_ЭпиВак!C:BG, 20, FALSE)</f>
        <v>#N/A</v>
      </c>
      <c r="AO47" s="53" t="e">
        <f>X47-Y47-VLOOKUP(C47, Вчера_ЭпиВак!C:BG, 22, FALSE)</f>
        <v>#N/A</v>
      </c>
      <c r="AP47" s="53" t="e">
        <f>VLOOKUP(C47, Вчера_ЭпиВак!C:BG, 24, FALSE)+E47*2-U47-W47-Y47-Z47</f>
        <v>#N/A</v>
      </c>
    </row>
    <row r="48" spans="1:42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IF(ISNA(VLOOKUP(C48,Вчера_ЭпиВак!C:C, 1, FALSE)),"ошибка",0)</f>
        <v>ошибка</v>
      </c>
      <c r="AD48" s="55"/>
      <c r="AE48" s="53" t="e">
        <f>D48-E48-VLOOKUP(C48, Вчера_ЭпиВак!C:BG, 2, FALSE)</f>
        <v>#N/A</v>
      </c>
      <c r="AF48" s="53" t="e">
        <f>F48-G48-VLOOKUP(C48, Вчера_ЭпиВак!C:BG, 4, FALSE)</f>
        <v>#N/A</v>
      </c>
      <c r="AG48" s="53" t="e">
        <f>H48-I48-VLOOKUP(C48, Вчера_ЭпиВак!C:BG, 6, FALSE)</f>
        <v>#N/A</v>
      </c>
      <c r="AH48" s="53" t="e">
        <f>J48-K48-VLOOKUP(C48, Вчера_ЭпиВак!C:BG, 8, FALSE)</f>
        <v>#N/A</v>
      </c>
      <c r="AI48" s="53" t="e">
        <f>L48-M48-VLOOKUP(C48, Вчера_ЭпиВак!C:BG, 10, FALSE)</f>
        <v>#N/A</v>
      </c>
      <c r="AJ48" s="53" t="e">
        <f>N48-O48-VLOOKUP(C48, Вчера_ЭпиВак!C:BG, 12, FALSE)</f>
        <v>#N/A</v>
      </c>
      <c r="AK48" s="53" t="e">
        <f>P48-Q48-VLOOKUP(C48, Вчера_ЭпиВак!C:BG, 14, FALSE)</f>
        <v>#N/A</v>
      </c>
      <c r="AL48" s="53" t="e">
        <f>R48-S48-VLOOKUP(C48, Вчера_ЭпиВак!C:BG, 16, FALSE)</f>
        <v>#N/A</v>
      </c>
      <c r="AM48" s="53" t="e">
        <f>T48-U48-VLOOKUP(C48, Вчера_ЭпиВак!C:BG, 18, FALSE)</f>
        <v>#N/A</v>
      </c>
      <c r="AN48" s="53" t="e">
        <f>V48-W48-VLOOKUP(C48, Вчера_ЭпиВак!C:BG, 20, FALSE)</f>
        <v>#N/A</v>
      </c>
      <c r="AO48" s="53" t="e">
        <f>X48-Y48-VLOOKUP(C48, Вчера_ЭпиВак!C:BG, 22, FALSE)</f>
        <v>#N/A</v>
      </c>
      <c r="AP48" s="53" t="e">
        <f>VLOOKUP(C48, Вчера_ЭпиВак!C:BG, 24, FALSE)+E48*2-U48-W48-Y48-Z48</f>
        <v>#N/A</v>
      </c>
    </row>
    <row r="49" spans="1:42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IF(ISNA(VLOOKUP(C49,Вчера_ЭпиВак!C:C, 1, FALSE)),"ошибка",0)</f>
        <v>ошибка</v>
      </c>
      <c r="AD49" s="55"/>
      <c r="AE49" s="53" t="e">
        <f>D49-E49-VLOOKUP(C49, Вчера_ЭпиВак!C:BG, 2, FALSE)</f>
        <v>#N/A</v>
      </c>
      <c r="AF49" s="53" t="e">
        <f>F49-G49-VLOOKUP(C49, Вчера_ЭпиВак!C:BG, 4, FALSE)</f>
        <v>#N/A</v>
      </c>
      <c r="AG49" s="53" t="e">
        <f>H49-I49-VLOOKUP(C49, Вчера_ЭпиВак!C:BG, 6, FALSE)</f>
        <v>#N/A</v>
      </c>
      <c r="AH49" s="53" t="e">
        <f>J49-K49-VLOOKUP(C49, Вчера_ЭпиВак!C:BG, 8, FALSE)</f>
        <v>#N/A</v>
      </c>
      <c r="AI49" s="53" t="e">
        <f>L49-M49-VLOOKUP(C49, Вчера_ЭпиВак!C:BG, 10, FALSE)</f>
        <v>#N/A</v>
      </c>
      <c r="AJ49" s="53" t="e">
        <f>N49-O49-VLOOKUP(C49, Вчера_ЭпиВак!C:BG, 12, FALSE)</f>
        <v>#N/A</v>
      </c>
      <c r="AK49" s="53" t="e">
        <f>P49-Q49-VLOOKUP(C49, Вчера_ЭпиВак!C:BG, 14, FALSE)</f>
        <v>#N/A</v>
      </c>
      <c r="AL49" s="53" t="e">
        <f>R49-S49-VLOOKUP(C49, Вчера_ЭпиВак!C:BG, 16, FALSE)</f>
        <v>#N/A</v>
      </c>
      <c r="AM49" s="53" t="e">
        <f>T49-U49-VLOOKUP(C49, Вчера_ЭпиВак!C:BG, 18, FALSE)</f>
        <v>#N/A</v>
      </c>
      <c r="AN49" s="53" t="e">
        <f>V49-W49-VLOOKUP(C49, Вчера_ЭпиВак!C:BG, 20, FALSE)</f>
        <v>#N/A</v>
      </c>
      <c r="AO49" s="53" t="e">
        <f>X49-Y49-VLOOKUP(C49, Вчера_ЭпиВак!C:BG, 22, FALSE)</f>
        <v>#N/A</v>
      </c>
      <c r="AP49" s="53" t="e">
        <f>VLOOKUP(C49, Вчера_ЭпиВак!C:BG, 24, FALSE)+E49*2-U49-W49-Y49-Z49</f>
        <v>#N/A</v>
      </c>
    </row>
    <row r="50" spans="1:42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IF(ISNA(VLOOKUP(C50,Вчера_ЭпиВак!C:C, 1, FALSE)),"ошибка",0)</f>
        <v>ошибка</v>
      </c>
      <c r="AD50" s="55"/>
      <c r="AE50" s="53" t="e">
        <f>D50-E50-VLOOKUP(C50, Вчера_ЭпиВак!C:BG, 2, FALSE)</f>
        <v>#N/A</v>
      </c>
      <c r="AF50" s="53" t="e">
        <f>F50-G50-VLOOKUP(C50, Вчера_ЭпиВак!C:BG, 4, FALSE)</f>
        <v>#N/A</v>
      </c>
      <c r="AG50" s="53" t="e">
        <f>H50-I50-VLOOKUP(C50, Вчера_ЭпиВак!C:BG, 6, FALSE)</f>
        <v>#N/A</v>
      </c>
      <c r="AH50" s="53" t="e">
        <f>J50-K50-VLOOKUP(C50, Вчера_ЭпиВак!C:BG, 8, FALSE)</f>
        <v>#N/A</v>
      </c>
      <c r="AI50" s="53" t="e">
        <f>L50-M50-VLOOKUP(C50, Вчера_ЭпиВак!C:BG, 10, FALSE)</f>
        <v>#N/A</v>
      </c>
      <c r="AJ50" s="53" t="e">
        <f>N50-O50-VLOOKUP(C50, Вчера_ЭпиВак!C:BG, 12, FALSE)</f>
        <v>#N/A</v>
      </c>
      <c r="AK50" s="53" t="e">
        <f>P50-Q50-VLOOKUP(C50, Вчера_ЭпиВак!C:BG, 14, FALSE)</f>
        <v>#N/A</v>
      </c>
      <c r="AL50" s="53" t="e">
        <f>R50-S50-VLOOKUP(C50, Вчера_ЭпиВак!C:BG, 16, FALSE)</f>
        <v>#N/A</v>
      </c>
      <c r="AM50" s="53" t="e">
        <f>T50-U50-VLOOKUP(C50, Вчера_ЭпиВак!C:BG, 18, FALSE)</f>
        <v>#N/A</v>
      </c>
      <c r="AN50" s="53" t="e">
        <f>V50-W50-VLOOKUP(C50, Вчера_ЭпиВак!C:BG, 20, FALSE)</f>
        <v>#N/A</v>
      </c>
      <c r="AO50" s="53" t="e">
        <f>X50-Y50-VLOOKUP(C50, Вчера_ЭпиВак!C:BG, 22, FALSE)</f>
        <v>#N/A</v>
      </c>
      <c r="AP50" s="53" t="e">
        <f>VLOOKUP(C50, Вчера_ЭпиВак!C:BG, 24, FALSE)+E50*2-U50-W50-Y50-Z50</f>
        <v>#N/A</v>
      </c>
    </row>
    <row r="51" spans="1:42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IF(ISNA(VLOOKUP(C51,Вчера_ЭпиВак!C:C, 1, FALSE)),"ошибка",0)</f>
        <v>ошибка</v>
      </c>
      <c r="AD51" s="55"/>
      <c r="AE51" s="53" t="e">
        <f>D51-E51-VLOOKUP(C51, Вчера_ЭпиВак!C:BG, 2, FALSE)</f>
        <v>#N/A</v>
      </c>
      <c r="AF51" s="53" t="e">
        <f>F51-G51-VLOOKUP(C51, Вчера_ЭпиВак!C:BG, 4, FALSE)</f>
        <v>#N/A</v>
      </c>
      <c r="AG51" s="53" t="e">
        <f>H51-I51-VLOOKUP(C51, Вчера_ЭпиВак!C:BG, 6, FALSE)</f>
        <v>#N/A</v>
      </c>
      <c r="AH51" s="53" t="e">
        <f>J51-K51-VLOOKUP(C51, Вчера_ЭпиВак!C:BG, 8, FALSE)</f>
        <v>#N/A</v>
      </c>
      <c r="AI51" s="53" t="e">
        <f>L51-M51-VLOOKUP(C51, Вчера_ЭпиВак!C:BG, 10, FALSE)</f>
        <v>#N/A</v>
      </c>
      <c r="AJ51" s="53" t="e">
        <f>N51-O51-VLOOKUP(C51, Вчера_ЭпиВак!C:BG, 12, FALSE)</f>
        <v>#N/A</v>
      </c>
      <c r="AK51" s="53" t="e">
        <f>P51-Q51-VLOOKUP(C51, Вчера_ЭпиВак!C:BG, 14, FALSE)</f>
        <v>#N/A</v>
      </c>
      <c r="AL51" s="53" t="e">
        <f>R51-S51-VLOOKUP(C51, Вчера_ЭпиВак!C:BG, 16, FALSE)</f>
        <v>#N/A</v>
      </c>
      <c r="AM51" s="53" t="e">
        <f>T51-U51-VLOOKUP(C51, Вчера_ЭпиВак!C:BG, 18, FALSE)</f>
        <v>#N/A</v>
      </c>
      <c r="AN51" s="53" t="e">
        <f>V51-W51-VLOOKUP(C51, Вчера_ЭпиВак!C:BG, 20, FALSE)</f>
        <v>#N/A</v>
      </c>
      <c r="AO51" s="53" t="e">
        <f>X51-Y51-VLOOKUP(C51, Вчера_ЭпиВак!C:BG, 22, FALSE)</f>
        <v>#N/A</v>
      </c>
      <c r="AP51" s="53" t="e">
        <f>VLOOKUP(C51, Вчера_ЭпиВак!C:BG, 24, FALSE)+E51*2-U51-W51-Y51-Z51</f>
        <v>#N/A</v>
      </c>
    </row>
    <row r="52" spans="1:42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IF(ISNA(VLOOKUP(C52,Вчера_ЭпиВак!C:C, 1, FALSE)),"ошибка",0)</f>
        <v>ошибка</v>
      </c>
      <c r="AD52" s="55"/>
      <c r="AE52" s="53" t="e">
        <f>D52-E52-VLOOKUP(C52, Вчера_ЭпиВак!C:BG, 2, FALSE)</f>
        <v>#N/A</v>
      </c>
      <c r="AF52" s="53" t="e">
        <f>F52-G52-VLOOKUP(C52, Вчера_ЭпиВак!C:BG, 4, FALSE)</f>
        <v>#N/A</v>
      </c>
      <c r="AG52" s="53" t="e">
        <f>H52-I52-VLOOKUP(C52, Вчера_ЭпиВак!C:BG, 6, FALSE)</f>
        <v>#N/A</v>
      </c>
      <c r="AH52" s="53" t="e">
        <f>J52-K52-VLOOKUP(C52, Вчера_ЭпиВак!C:BG, 8, FALSE)</f>
        <v>#N/A</v>
      </c>
      <c r="AI52" s="53" t="e">
        <f>L52-M52-VLOOKUP(C52, Вчера_ЭпиВак!C:BG, 10, FALSE)</f>
        <v>#N/A</v>
      </c>
      <c r="AJ52" s="53" t="e">
        <f>N52-O52-VLOOKUP(C52, Вчера_ЭпиВак!C:BG, 12, FALSE)</f>
        <v>#N/A</v>
      </c>
      <c r="AK52" s="53" t="e">
        <f>P52-Q52-VLOOKUP(C52, Вчера_ЭпиВак!C:BG, 14, FALSE)</f>
        <v>#N/A</v>
      </c>
      <c r="AL52" s="53" t="e">
        <f>R52-S52-VLOOKUP(C52, Вчера_ЭпиВак!C:BG, 16, FALSE)</f>
        <v>#N/A</v>
      </c>
      <c r="AM52" s="53" t="e">
        <f>T52-U52-VLOOKUP(C52, Вчера_ЭпиВак!C:BG, 18, FALSE)</f>
        <v>#N/A</v>
      </c>
      <c r="AN52" s="53" t="e">
        <f>V52-W52-VLOOKUP(C52, Вчера_ЭпиВак!C:BG, 20, FALSE)</f>
        <v>#N/A</v>
      </c>
      <c r="AO52" s="53" t="e">
        <f>X52-Y52-VLOOKUP(C52, Вчера_ЭпиВак!C:BG, 22, FALSE)</f>
        <v>#N/A</v>
      </c>
      <c r="AP52" s="53" t="e">
        <f>VLOOKUP(C52, Вчера_ЭпиВак!C:BG, 24, FALSE)+E52*2-U52-W52-Y52-Z52</f>
        <v>#N/A</v>
      </c>
    </row>
    <row r="53" spans="1:42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IF(ISNA(VLOOKUP(C53,Вчера_ЭпиВак!C:C, 1, FALSE)),"ошибка",0)</f>
        <v>ошибка</v>
      </c>
      <c r="AD53" s="55"/>
      <c r="AE53" s="53" t="e">
        <f>D53-E53-VLOOKUP(C53, Вчера_ЭпиВак!C:BG, 2, FALSE)</f>
        <v>#N/A</v>
      </c>
      <c r="AF53" s="53" t="e">
        <f>F53-G53-VLOOKUP(C53, Вчера_ЭпиВак!C:BG, 4, FALSE)</f>
        <v>#N/A</v>
      </c>
      <c r="AG53" s="53" t="e">
        <f>H53-I53-VLOOKUP(C53, Вчера_ЭпиВак!C:BG, 6, FALSE)</f>
        <v>#N/A</v>
      </c>
      <c r="AH53" s="53" t="e">
        <f>J53-K53-VLOOKUP(C53, Вчера_ЭпиВак!C:BG, 8, FALSE)</f>
        <v>#N/A</v>
      </c>
      <c r="AI53" s="53" t="e">
        <f>L53-M53-VLOOKUP(C53, Вчера_ЭпиВак!C:BG, 10, FALSE)</f>
        <v>#N/A</v>
      </c>
      <c r="AJ53" s="53" t="e">
        <f>N53-O53-VLOOKUP(C53, Вчера_ЭпиВак!C:BG, 12, FALSE)</f>
        <v>#N/A</v>
      </c>
      <c r="AK53" s="53" t="e">
        <f>P53-Q53-VLOOKUP(C53, Вчера_ЭпиВак!C:BG, 14, FALSE)</f>
        <v>#N/A</v>
      </c>
      <c r="AL53" s="53" t="e">
        <f>R53-S53-VLOOKUP(C53, Вчера_ЭпиВак!C:BG, 16, FALSE)</f>
        <v>#N/A</v>
      </c>
      <c r="AM53" s="53" t="e">
        <f>T53-U53-VLOOKUP(C53, Вчера_ЭпиВак!C:BG, 18, FALSE)</f>
        <v>#N/A</v>
      </c>
      <c r="AN53" s="53" t="e">
        <f>V53-W53-VLOOKUP(C53, Вчера_ЭпиВак!C:BG, 20, FALSE)</f>
        <v>#N/A</v>
      </c>
      <c r="AO53" s="53" t="e">
        <f>X53-Y53-VLOOKUP(C53, Вчера_ЭпиВак!C:BG, 22, FALSE)</f>
        <v>#N/A</v>
      </c>
      <c r="AP53" s="53" t="e">
        <f>VLOOKUP(C53, Вчера_ЭпиВак!C:BG, 24, FALSE)+E53*2-U53-W53-Y53-Z53</f>
        <v>#N/A</v>
      </c>
    </row>
    <row r="54" spans="1:42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IF(ISNA(VLOOKUP(C54,Вчера_ЭпиВак!C:C, 1, FALSE)),"ошибка",0)</f>
        <v>ошибка</v>
      </c>
      <c r="AD54" s="55"/>
      <c r="AE54" s="53" t="e">
        <f>D54-E54-VLOOKUP(C54, Вчера_ЭпиВак!C:BG, 2, FALSE)</f>
        <v>#N/A</v>
      </c>
      <c r="AF54" s="53" t="e">
        <f>F54-G54-VLOOKUP(C54, Вчера_ЭпиВак!C:BG, 4, FALSE)</f>
        <v>#N/A</v>
      </c>
      <c r="AG54" s="53" t="e">
        <f>H54-I54-VLOOKUP(C54, Вчера_ЭпиВак!C:BG, 6, FALSE)</f>
        <v>#N/A</v>
      </c>
      <c r="AH54" s="53" t="e">
        <f>J54-K54-VLOOKUP(C54, Вчера_ЭпиВак!C:BG, 8, FALSE)</f>
        <v>#N/A</v>
      </c>
      <c r="AI54" s="53" t="e">
        <f>L54-M54-VLOOKUP(C54, Вчера_ЭпиВак!C:BG, 10, FALSE)</f>
        <v>#N/A</v>
      </c>
      <c r="AJ54" s="53" t="e">
        <f>N54-O54-VLOOKUP(C54, Вчера_ЭпиВак!C:BG, 12, FALSE)</f>
        <v>#N/A</v>
      </c>
      <c r="AK54" s="53" t="e">
        <f>P54-Q54-VLOOKUP(C54, Вчера_ЭпиВак!C:BG, 14, FALSE)</f>
        <v>#N/A</v>
      </c>
      <c r="AL54" s="53" t="e">
        <f>R54-S54-VLOOKUP(C54, Вчера_ЭпиВак!C:BG, 16, FALSE)</f>
        <v>#N/A</v>
      </c>
      <c r="AM54" s="53" t="e">
        <f>T54-U54-VLOOKUP(C54, Вчера_ЭпиВак!C:BG, 18, FALSE)</f>
        <v>#N/A</v>
      </c>
      <c r="AN54" s="53" t="e">
        <f>V54-W54-VLOOKUP(C54, Вчера_ЭпиВак!C:BG, 20, FALSE)</f>
        <v>#N/A</v>
      </c>
      <c r="AO54" s="53" t="e">
        <f>X54-Y54-VLOOKUP(C54, Вчера_ЭпиВак!C:BG, 22, FALSE)</f>
        <v>#N/A</v>
      </c>
      <c r="AP54" s="53" t="e">
        <f>VLOOKUP(C54, Вчера_ЭпиВак!C:BG, 24, FALSE)+E54*2-U54-W54-Y54-Z54</f>
        <v>#N/A</v>
      </c>
    </row>
    <row r="55" spans="1:42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IF(ISNA(VLOOKUP(C55,Вчера_ЭпиВак!C:C, 1, FALSE)),"ошибка",0)</f>
        <v>ошибка</v>
      </c>
      <c r="AD55" s="55"/>
      <c r="AE55" s="53" t="e">
        <f>D55-E55-VLOOKUP(C55, Вчера_ЭпиВак!C:BG, 2, FALSE)</f>
        <v>#N/A</v>
      </c>
      <c r="AF55" s="53" t="e">
        <f>F55-G55-VLOOKUP(C55, Вчера_ЭпиВак!C:BG, 4, FALSE)</f>
        <v>#N/A</v>
      </c>
      <c r="AG55" s="53" t="e">
        <f>H55-I55-VLOOKUP(C55, Вчера_ЭпиВак!C:BG, 6, FALSE)</f>
        <v>#N/A</v>
      </c>
      <c r="AH55" s="53" t="e">
        <f>J55-K55-VLOOKUP(C55, Вчера_ЭпиВак!C:BG, 8, FALSE)</f>
        <v>#N/A</v>
      </c>
      <c r="AI55" s="53" t="e">
        <f>L55-M55-VLOOKUP(C55, Вчера_ЭпиВак!C:BG, 10, FALSE)</f>
        <v>#N/A</v>
      </c>
      <c r="AJ55" s="53" t="e">
        <f>N55-O55-VLOOKUP(C55, Вчера_ЭпиВак!C:BG, 12, FALSE)</f>
        <v>#N/A</v>
      </c>
      <c r="AK55" s="53" t="e">
        <f>P55-Q55-VLOOKUP(C55, Вчера_ЭпиВак!C:BG, 14, FALSE)</f>
        <v>#N/A</v>
      </c>
      <c r="AL55" s="53" t="e">
        <f>R55-S55-VLOOKUP(C55, Вчера_ЭпиВак!C:BG, 16, FALSE)</f>
        <v>#N/A</v>
      </c>
      <c r="AM55" s="53" t="e">
        <f>T55-U55-VLOOKUP(C55, Вчера_ЭпиВак!C:BG, 18, FALSE)</f>
        <v>#N/A</v>
      </c>
      <c r="AN55" s="53" t="e">
        <f>V55-W55-VLOOKUP(C55, Вчера_ЭпиВак!C:BG, 20, FALSE)</f>
        <v>#N/A</v>
      </c>
      <c r="AO55" s="53" t="e">
        <f>X55-Y55-VLOOKUP(C55, Вчера_ЭпиВак!C:BG, 22, FALSE)</f>
        <v>#N/A</v>
      </c>
      <c r="AP55" s="53" t="e">
        <f>VLOOKUP(C55, Вчера_ЭпиВак!C:BG, 24, FALSE)+E55*2-U55-W55-Y55-Z55</f>
        <v>#N/A</v>
      </c>
    </row>
    <row r="56" spans="1:42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IF(ISNA(VLOOKUP(C56,Вчера_ЭпиВак!C:C, 1, FALSE)),"ошибка",0)</f>
        <v>ошибка</v>
      </c>
      <c r="AD56" s="55"/>
      <c r="AE56" s="53" t="e">
        <f>D56-E56-VLOOKUP(C56, Вчера_ЭпиВак!C:BG, 2, FALSE)</f>
        <v>#N/A</v>
      </c>
      <c r="AF56" s="53" t="e">
        <f>F56-G56-VLOOKUP(C56, Вчера_ЭпиВак!C:BG, 4, FALSE)</f>
        <v>#N/A</v>
      </c>
      <c r="AG56" s="53" t="e">
        <f>H56-I56-VLOOKUP(C56, Вчера_ЭпиВак!C:BG, 6, FALSE)</f>
        <v>#N/A</v>
      </c>
      <c r="AH56" s="53" t="e">
        <f>J56-K56-VLOOKUP(C56, Вчера_ЭпиВак!C:BG, 8, FALSE)</f>
        <v>#N/A</v>
      </c>
      <c r="AI56" s="53" t="e">
        <f>L56-M56-VLOOKUP(C56, Вчера_ЭпиВак!C:BG, 10, FALSE)</f>
        <v>#N/A</v>
      </c>
      <c r="AJ56" s="53" t="e">
        <f>N56-O56-VLOOKUP(C56, Вчера_ЭпиВак!C:BG, 12, FALSE)</f>
        <v>#N/A</v>
      </c>
      <c r="AK56" s="53" t="e">
        <f>P56-Q56-VLOOKUP(C56, Вчера_ЭпиВак!C:BG, 14, FALSE)</f>
        <v>#N/A</v>
      </c>
      <c r="AL56" s="53" t="e">
        <f>R56-S56-VLOOKUP(C56, Вчера_ЭпиВак!C:BG, 16, FALSE)</f>
        <v>#N/A</v>
      </c>
      <c r="AM56" s="53" t="e">
        <f>T56-U56-VLOOKUP(C56, Вчера_ЭпиВак!C:BG, 18, FALSE)</f>
        <v>#N/A</v>
      </c>
      <c r="AN56" s="53" t="e">
        <f>V56-W56-VLOOKUP(C56, Вчера_ЭпиВак!C:BG, 20, FALSE)</f>
        <v>#N/A</v>
      </c>
      <c r="AO56" s="53" t="e">
        <f>X56-Y56-VLOOKUP(C56, Вчера_ЭпиВак!C:BG, 22, FALSE)</f>
        <v>#N/A</v>
      </c>
      <c r="AP56" s="53" t="e">
        <f>VLOOKUP(C56, Вчера_ЭпиВак!C:BG, 24, FALSE)+E56*2-U56-W56-Y56-Z56</f>
        <v>#N/A</v>
      </c>
    </row>
    <row r="57" spans="1:42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IF(ISNA(VLOOKUP(C57,Вчера_ЭпиВак!C:C, 1, FALSE)),"ошибка",0)</f>
        <v>ошибка</v>
      </c>
      <c r="AD57" s="55"/>
      <c r="AE57" s="53" t="e">
        <f>D57-E57-VLOOKUP(C57, Вчера_ЭпиВак!C:BG, 2, FALSE)</f>
        <v>#N/A</v>
      </c>
      <c r="AF57" s="53" t="e">
        <f>F57-G57-VLOOKUP(C57, Вчера_ЭпиВак!C:BG, 4, FALSE)</f>
        <v>#N/A</v>
      </c>
      <c r="AG57" s="53" t="e">
        <f>H57-I57-VLOOKUP(C57, Вчера_ЭпиВак!C:BG, 6, FALSE)</f>
        <v>#N/A</v>
      </c>
      <c r="AH57" s="53" t="e">
        <f>J57-K57-VLOOKUP(C57, Вчера_ЭпиВак!C:BG, 8, FALSE)</f>
        <v>#N/A</v>
      </c>
      <c r="AI57" s="53" t="e">
        <f>L57-M57-VLOOKUP(C57, Вчера_ЭпиВак!C:BG, 10, FALSE)</f>
        <v>#N/A</v>
      </c>
      <c r="AJ57" s="53" t="e">
        <f>N57-O57-VLOOKUP(C57, Вчера_ЭпиВак!C:BG, 12, FALSE)</f>
        <v>#N/A</v>
      </c>
      <c r="AK57" s="53" t="e">
        <f>P57-Q57-VLOOKUP(C57, Вчера_ЭпиВак!C:BG, 14, FALSE)</f>
        <v>#N/A</v>
      </c>
      <c r="AL57" s="53" t="e">
        <f>R57-S57-VLOOKUP(C57, Вчера_ЭпиВак!C:BG, 16, FALSE)</f>
        <v>#N/A</v>
      </c>
      <c r="AM57" s="53" t="e">
        <f>T57-U57-VLOOKUP(C57, Вчера_ЭпиВак!C:BG, 18, FALSE)</f>
        <v>#N/A</v>
      </c>
      <c r="AN57" s="53" t="e">
        <f>V57-W57-VLOOKUP(C57, Вчера_ЭпиВак!C:BG, 20, FALSE)</f>
        <v>#N/A</v>
      </c>
      <c r="AO57" s="53" t="e">
        <f>X57-Y57-VLOOKUP(C57, Вчера_ЭпиВак!C:BG, 22, FALSE)</f>
        <v>#N/A</v>
      </c>
      <c r="AP57" s="53" t="e">
        <f>VLOOKUP(C57, Вчера_ЭпиВак!C:BG, 24, FALSE)+E57*2-U57-W57-Y57-Z57</f>
        <v>#N/A</v>
      </c>
    </row>
    <row r="58" spans="1:42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IF(ISNA(VLOOKUP(C58,Вчера_ЭпиВак!C:C, 1, FALSE)),"ошибка",0)</f>
        <v>ошибка</v>
      </c>
      <c r="AD58" s="55"/>
      <c r="AE58" s="53" t="e">
        <f>D58-E58-VLOOKUP(C58, Вчера_ЭпиВак!C:BG, 2, FALSE)</f>
        <v>#N/A</v>
      </c>
      <c r="AF58" s="53" t="e">
        <f>F58-G58-VLOOKUP(C58, Вчера_ЭпиВак!C:BG, 4, FALSE)</f>
        <v>#N/A</v>
      </c>
      <c r="AG58" s="53" t="e">
        <f>H58-I58-VLOOKUP(C58, Вчера_ЭпиВак!C:BG, 6, FALSE)</f>
        <v>#N/A</v>
      </c>
      <c r="AH58" s="53" t="e">
        <f>J58-K58-VLOOKUP(C58, Вчера_ЭпиВак!C:BG, 8, FALSE)</f>
        <v>#N/A</v>
      </c>
      <c r="AI58" s="53" t="e">
        <f>L58-M58-VLOOKUP(C58, Вчера_ЭпиВак!C:BG, 10, FALSE)</f>
        <v>#N/A</v>
      </c>
      <c r="AJ58" s="53" t="e">
        <f>N58-O58-VLOOKUP(C58, Вчера_ЭпиВак!C:BG, 12, FALSE)</f>
        <v>#N/A</v>
      </c>
      <c r="AK58" s="53" t="e">
        <f>P58-Q58-VLOOKUP(C58, Вчера_ЭпиВак!C:BG, 14, FALSE)</f>
        <v>#N/A</v>
      </c>
      <c r="AL58" s="53" t="e">
        <f>R58-S58-VLOOKUP(C58, Вчера_ЭпиВак!C:BG, 16, FALSE)</f>
        <v>#N/A</v>
      </c>
      <c r="AM58" s="53" t="e">
        <f>T58-U58-VLOOKUP(C58, Вчера_ЭпиВак!C:BG, 18, FALSE)</f>
        <v>#N/A</v>
      </c>
      <c r="AN58" s="53" t="e">
        <f>V58-W58-VLOOKUP(C58, Вчера_ЭпиВак!C:BG, 20, FALSE)</f>
        <v>#N/A</v>
      </c>
      <c r="AO58" s="53" t="e">
        <f>X58-Y58-VLOOKUP(C58, Вчера_ЭпиВак!C:BG, 22, FALSE)</f>
        <v>#N/A</v>
      </c>
      <c r="AP58" s="53" t="e">
        <f>VLOOKUP(C58, Вчера_ЭпиВак!C:BG, 24, FALSE)+E58*2-U58-W58-Y58-Z58</f>
        <v>#N/A</v>
      </c>
    </row>
    <row r="59" spans="1:42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IF(ISNA(VLOOKUP(C59,Вчера_ЭпиВак!C:C, 1, FALSE)),"ошибка",0)</f>
        <v>ошибка</v>
      </c>
      <c r="AD59" s="55"/>
      <c r="AE59" s="53" t="e">
        <f>D59-E59-VLOOKUP(C59, Вчера_ЭпиВак!C:BG, 2, FALSE)</f>
        <v>#N/A</v>
      </c>
      <c r="AF59" s="53" t="e">
        <f>F59-G59-VLOOKUP(C59, Вчера_ЭпиВак!C:BG, 4, FALSE)</f>
        <v>#N/A</v>
      </c>
      <c r="AG59" s="53" t="e">
        <f>H59-I59-VLOOKUP(C59, Вчера_ЭпиВак!C:BG, 6, FALSE)</f>
        <v>#N/A</v>
      </c>
      <c r="AH59" s="53" t="e">
        <f>J59-K59-VLOOKUP(C59, Вчера_ЭпиВак!C:BG, 8, FALSE)</f>
        <v>#N/A</v>
      </c>
      <c r="AI59" s="53" t="e">
        <f>L59-M59-VLOOKUP(C59, Вчера_ЭпиВак!C:BG, 10, FALSE)</f>
        <v>#N/A</v>
      </c>
      <c r="AJ59" s="53" t="e">
        <f>N59-O59-VLOOKUP(C59, Вчера_ЭпиВак!C:BG, 12, FALSE)</f>
        <v>#N/A</v>
      </c>
      <c r="AK59" s="53" t="e">
        <f>P59-Q59-VLOOKUP(C59, Вчера_ЭпиВак!C:BG, 14, FALSE)</f>
        <v>#N/A</v>
      </c>
      <c r="AL59" s="53" t="e">
        <f>R59-S59-VLOOKUP(C59, Вчера_ЭпиВак!C:BG, 16, FALSE)</f>
        <v>#N/A</v>
      </c>
      <c r="AM59" s="53" t="e">
        <f>T59-U59-VLOOKUP(C59, Вчера_ЭпиВак!C:BG, 18, FALSE)</f>
        <v>#N/A</v>
      </c>
      <c r="AN59" s="53" t="e">
        <f>V59-W59-VLOOKUP(C59, Вчера_ЭпиВак!C:BG, 20, FALSE)</f>
        <v>#N/A</v>
      </c>
      <c r="AO59" s="53" t="e">
        <f>X59-Y59-VLOOKUP(C59, Вчера_ЭпиВак!C:BG, 22, FALSE)</f>
        <v>#N/A</v>
      </c>
      <c r="AP59" s="53" t="e">
        <f>VLOOKUP(C59, Вчера_ЭпиВак!C:BG, 24, FALSE)+E59*2-U59-W59-Y59-Z59</f>
        <v>#N/A</v>
      </c>
    </row>
    <row r="60" spans="1:42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IF(ISNA(VLOOKUP(C60,Вчера_ЭпиВак!C:C, 1, FALSE)),"ошибка",0)</f>
        <v>ошибка</v>
      </c>
      <c r="AD60" s="55"/>
      <c r="AE60" s="53" t="e">
        <f>D60-E60-VLOOKUP(C60, Вчера_ЭпиВак!C:BG, 2, FALSE)</f>
        <v>#N/A</v>
      </c>
      <c r="AF60" s="53" t="e">
        <f>F60-G60-VLOOKUP(C60, Вчера_ЭпиВак!C:BG, 4, FALSE)</f>
        <v>#N/A</v>
      </c>
      <c r="AG60" s="53" t="e">
        <f>H60-I60-VLOOKUP(C60, Вчера_ЭпиВак!C:BG, 6, FALSE)</f>
        <v>#N/A</v>
      </c>
      <c r="AH60" s="53" t="e">
        <f>J60-K60-VLOOKUP(C60, Вчера_ЭпиВак!C:BG, 8, FALSE)</f>
        <v>#N/A</v>
      </c>
      <c r="AI60" s="53" t="e">
        <f>L60-M60-VLOOKUP(C60, Вчера_ЭпиВак!C:BG, 10, FALSE)</f>
        <v>#N/A</v>
      </c>
      <c r="AJ60" s="53" t="e">
        <f>N60-O60-VLOOKUP(C60, Вчера_ЭпиВак!C:BG, 12, FALSE)</f>
        <v>#N/A</v>
      </c>
      <c r="AK60" s="53" t="e">
        <f>P60-Q60-VLOOKUP(C60, Вчера_ЭпиВак!C:BG, 14, FALSE)</f>
        <v>#N/A</v>
      </c>
      <c r="AL60" s="53" t="e">
        <f>R60-S60-VLOOKUP(C60, Вчера_ЭпиВак!C:BG, 16, FALSE)</f>
        <v>#N/A</v>
      </c>
      <c r="AM60" s="53" t="e">
        <f>T60-U60-VLOOKUP(C60, Вчера_ЭпиВак!C:BG, 18, FALSE)</f>
        <v>#N/A</v>
      </c>
      <c r="AN60" s="53" t="e">
        <f>V60-W60-VLOOKUP(C60, Вчера_ЭпиВак!C:BG, 20, FALSE)</f>
        <v>#N/A</v>
      </c>
      <c r="AO60" s="53" t="e">
        <f>X60-Y60-VLOOKUP(C60, Вчера_ЭпиВак!C:BG, 22, FALSE)</f>
        <v>#N/A</v>
      </c>
      <c r="AP60" s="53" t="e">
        <f>VLOOKUP(C60, Вчера_ЭпиВак!C:BG, 24, FALSE)+E60*2-U60-W60-Y60-Z60</f>
        <v>#N/A</v>
      </c>
    </row>
    <row r="61" spans="1:42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IF(ISNA(VLOOKUP(C61,Вчера_ЭпиВак!C:C, 1, FALSE)),"ошибка",0)</f>
        <v>ошибка</v>
      </c>
      <c r="AD61" s="55"/>
      <c r="AE61" s="53" t="e">
        <f>D61-E61-VLOOKUP(C61, Вчера_ЭпиВак!C:BG, 2, FALSE)</f>
        <v>#N/A</v>
      </c>
      <c r="AF61" s="53" t="e">
        <f>F61-G61-VLOOKUP(C61, Вчера_ЭпиВак!C:BG, 4, FALSE)</f>
        <v>#N/A</v>
      </c>
      <c r="AG61" s="53" t="e">
        <f>H61-I61-VLOOKUP(C61, Вчера_ЭпиВак!C:BG, 6, FALSE)</f>
        <v>#N/A</v>
      </c>
      <c r="AH61" s="53" t="e">
        <f>J61-K61-VLOOKUP(C61, Вчера_ЭпиВак!C:BG, 8, FALSE)</f>
        <v>#N/A</v>
      </c>
      <c r="AI61" s="53" t="e">
        <f>L61-M61-VLOOKUP(C61, Вчера_ЭпиВак!C:BG, 10, FALSE)</f>
        <v>#N/A</v>
      </c>
      <c r="AJ61" s="53" t="e">
        <f>N61-O61-VLOOKUP(C61, Вчера_ЭпиВак!C:BG, 12, FALSE)</f>
        <v>#N/A</v>
      </c>
      <c r="AK61" s="53" t="e">
        <f>P61-Q61-VLOOKUP(C61, Вчера_ЭпиВак!C:BG, 14, FALSE)</f>
        <v>#N/A</v>
      </c>
      <c r="AL61" s="53" t="e">
        <f>R61-S61-VLOOKUP(C61, Вчера_ЭпиВак!C:BG, 16, FALSE)</f>
        <v>#N/A</v>
      </c>
      <c r="AM61" s="53" t="e">
        <f>T61-U61-VLOOKUP(C61, Вчера_ЭпиВак!C:BG, 18, FALSE)</f>
        <v>#N/A</v>
      </c>
      <c r="AN61" s="53" t="e">
        <f>V61-W61-VLOOKUP(C61, Вчера_ЭпиВак!C:BG, 20, FALSE)</f>
        <v>#N/A</v>
      </c>
      <c r="AO61" s="53" t="e">
        <f>X61-Y61-VLOOKUP(C61, Вчера_ЭпиВак!C:BG, 22, FALSE)</f>
        <v>#N/A</v>
      </c>
      <c r="AP61" s="53" t="e">
        <f>VLOOKUP(C61, Вчера_ЭпиВак!C:BG, 24, FALSE)+E61*2-U61-W61-Y61-Z61</f>
        <v>#N/A</v>
      </c>
    </row>
    <row r="62" spans="1:42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IF(ISNA(VLOOKUP(C62,Вчера_ЭпиВак!C:C, 1, FALSE)),"ошибка",0)</f>
        <v>ошибка</v>
      </c>
      <c r="AD62" s="55"/>
      <c r="AE62" s="53" t="e">
        <f>D62-E62-VLOOKUP(C62, Вчера_ЭпиВак!C:BG, 2, FALSE)</f>
        <v>#N/A</v>
      </c>
      <c r="AF62" s="53" t="e">
        <f>F62-G62-VLOOKUP(C62, Вчера_ЭпиВак!C:BG, 4, FALSE)</f>
        <v>#N/A</v>
      </c>
      <c r="AG62" s="53" t="e">
        <f>H62-I62-VLOOKUP(C62, Вчера_ЭпиВак!C:BG, 6, FALSE)</f>
        <v>#N/A</v>
      </c>
      <c r="AH62" s="53" t="e">
        <f>J62-K62-VLOOKUP(C62, Вчера_ЭпиВак!C:BG, 8, FALSE)</f>
        <v>#N/A</v>
      </c>
      <c r="AI62" s="53" t="e">
        <f>L62-M62-VLOOKUP(C62, Вчера_ЭпиВак!C:BG, 10, FALSE)</f>
        <v>#N/A</v>
      </c>
      <c r="AJ62" s="53" t="e">
        <f>N62-O62-VLOOKUP(C62, Вчера_ЭпиВак!C:BG, 12, FALSE)</f>
        <v>#N/A</v>
      </c>
      <c r="AK62" s="53" t="e">
        <f>P62-Q62-VLOOKUP(C62, Вчера_ЭпиВак!C:BG, 14, FALSE)</f>
        <v>#N/A</v>
      </c>
      <c r="AL62" s="53" t="e">
        <f>R62-S62-VLOOKUP(C62, Вчера_ЭпиВак!C:BG, 16, FALSE)</f>
        <v>#N/A</v>
      </c>
      <c r="AM62" s="53" t="e">
        <f>T62-U62-VLOOKUP(C62, Вчера_ЭпиВак!C:BG, 18, FALSE)</f>
        <v>#N/A</v>
      </c>
      <c r="AN62" s="53" t="e">
        <f>V62-W62-VLOOKUP(C62, Вчера_ЭпиВак!C:BG, 20, FALSE)</f>
        <v>#N/A</v>
      </c>
      <c r="AO62" s="53" t="e">
        <f>X62-Y62-VLOOKUP(C62, Вчера_ЭпиВак!C:BG, 22, FALSE)</f>
        <v>#N/A</v>
      </c>
      <c r="AP62" s="53" t="e">
        <f>VLOOKUP(C62, Вчера_ЭпиВак!C:BG, 24, FALSE)+E62*2-U62-W62-Y62-Z62</f>
        <v>#N/A</v>
      </c>
    </row>
    <row r="63" spans="1:42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IF(ISNA(VLOOKUP(C63,Вчера_ЭпиВак!C:C, 1, FALSE)),"ошибка",0)</f>
        <v>ошибка</v>
      </c>
      <c r="AD63" s="55"/>
      <c r="AE63" s="53" t="e">
        <f>D63-E63-VLOOKUP(C63, Вчера_ЭпиВак!C:BG, 2, FALSE)</f>
        <v>#N/A</v>
      </c>
      <c r="AF63" s="53" t="e">
        <f>F63-G63-VLOOKUP(C63, Вчера_ЭпиВак!C:BG, 4, FALSE)</f>
        <v>#N/A</v>
      </c>
      <c r="AG63" s="53" t="e">
        <f>H63-I63-VLOOKUP(C63, Вчера_ЭпиВак!C:BG, 6, FALSE)</f>
        <v>#N/A</v>
      </c>
      <c r="AH63" s="53" t="e">
        <f>J63-K63-VLOOKUP(C63, Вчера_ЭпиВак!C:BG, 8, FALSE)</f>
        <v>#N/A</v>
      </c>
      <c r="AI63" s="53" t="e">
        <f>L63-M63-VLOOKUP(C63, Вчера_ЭпиВак!C:BG, 10, FALSE)</f>
        <v>#N/A</v>
      </c>
      <c r="AJ63" s="53" t="e">
        <f>N63-O63-VLOOKUP(C63, Вчера_ЭпиВак!C:BG, 12, FALSE)</f>
        <v>#N/A</v>
      </c>
      <c r="AK63" s="53" t="e">
        <f>P63-Q63-VLOOKUP(C63, Вчера_ЭпиВак!C:BG, 14, FALSE)</f>
        <v>#N/A</v>
      </c>
      <c r="AL63" s="53" t="e">
        <f>R63-S63-VLOOKUP(C63, Вчера_ЭпиВак!C:BG, 16, FALSE)</f>
        <v>#N/A</v>
      </c>
      <c r="AM63" s="53" t="e">
        <f>T63-U63-VLOOKUP(C63, Вчера_ЭпиВак!C:BG, 18, FALSE)</f>
        <v>#N/A</v>
      </c>
      <c r="AN63" s="53" t="e">
        <f>V63-W63-VLOOKUP(C63, Вчера_ЭпиВак!C:BG, 20, FALSE)</f>
        <v>#N/A</v>
      </c>
      <c r="AO63" s="53" t="e">
        <f>X63-Y63-VLOOKUP(C63, Вчера_ЭпиВак!C:BG, 22, FALSE)</f>
        <v>#N/A</v>
      </c>
      <c r="AP63" s="53" t="e">
        <f>VLOOKUP(C63, Вчера_ЭпиВак!C:BG, 24, FALSE)+E63*2-U63-W63-Y63-Z63</f>
        <v>#N/A</v>
      </c>
    </row>
    <row r="64" spans="1:42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IF(ISNA(VLOOKUP(C64,Вчера_ЭпиВак!C:C, 1, FALSE)),"ошибка",0)</f>
        <v>ошибка</v>
      </c>
      <c r="AD64" s="55"/>
      <c r="AE64" s="53" t="e">
        <f>D64-E64-VLOOKUP(C64, Вчера_ЭпиВак!C:BG, 2, FALSE)</f>
        <v>#N/A</v>
      </c>
      <c r="AF64" s="53" t="e">
        <f>F64-G64-VLOOKUP(C64, Вчера_ЭпиВак!C:BG, 4, FALSE)</f>
        <v>#N/A</v>
      </c>
      <c r="AG64" s="53" t="e">
        <f>H64-I64-VLOOKUP(C64, Вчера_ЭпиВак!C:BG, 6, FALSE)</f>
        <v>#N/A</v>
      </c>
      <c r="AH64" s="53" t="e">
        <f>J64-K64-VLOOKUP(C64, Вчера_ЭпиВак!C:BG, 8, FALSE)</f>
        <v>#N/A</v>
      </c>
      <c r="AI64" s="53" t="e">
        <f>L64-M64-VLOOKUP(C64, Вчера_ЭпиВак!C:BG, 10, FALSE)</f>
        <v>#N/A</v>
      </c>
      <c r="AJ64" s="53" t="e">
        <f>N64-O64-VLOOKUP(C64, Вчера_ЭпиВак!C:BG, 12, FALSE)</f>
        <v>#N/A</v>
      </c>
      <c r="AK64" s="53" t="e">
        <f>P64-Q64-VLOOKUP(C64, Вчера_ЭпиВак!C:BG, 14, FALSE)</f>
        <v>#N/A</v>
      </c>
      <c r="AL64" s="53" t="e">
        <f>R64-S64-VLOOKUP(C64, Вчера_ЭпиВак!C:BG, 16, FALSE)</f>
        <v>#N/A</v>
      </c>
      <c r="AM64" s="53" t="e">
        <f>T64-U64-VLOOKUP(C64, Вчера_ЭпиВак!C:BG, 18, FALSE)</f>
        <v>#N/A</v>
      </c>
      <c r="AN64" s="53" t="e">
        <f>V64-W64-VLOOKUP(C64, Вчера_ЭпиВак!C:BG, 20, FALSE)</f>
        <v>#N/A</v>
      </c>
      <c r="AO64" s="53" t="e">
        <f>X64-Y64-VLOOKUP(C64, Вчера_ЭпиВак!C:BG, 22, FALSE)</f>
        <v>#N/A</v>
      </c>
      <c r="AP64" s="53" t="e">
        <f>VLOOKUP(C64, Вчера_ЭпиВак!C:BG, 24, FALSE)+E64*2-U64-W64-Y64-Z64</f>
        <v>#N/A</v>
      </c>
    </row>
    <row r="65" spans="1:42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IF(ISNA(VLOOKUP(C65,Вчера_ЭпиВак!C:C, 1, FALSE)),"ошибка",0)</f>
        <v>ошибка</v>
      </c>
      <c r="AD65" s="55"/>
      <c r="AE65" s="53" t="e">
        <f>D65-E65-VLOOKUP(C65, Вчера_ЭпиВак!C:BG, 2, FALSE)</f>
        <v>#N/A</v>
      </c>
      <c r="AF65" s="53" t="e">
        <f>F65-G65-VLOOKUP(C65, Вчера_ЭпиВак!C:BG, 4, FALSE)</f>
        <v>#N/A</v>
      </c>
      <c r="AG65" s="53" t="e">
        <f>H65-I65-VLOOKUP(C65, Вчера_ЭпиВак!C:BG, 6, FALSE)</f>
        <v>#N/A</v>
      </c>
      <c r="AH65" s="53" t="e">
        <f>J65-K65-VLOOKUP(C65, Вчера_ЭпиВак!C:BG, 8, FALSE)</f>
        <v>#N/A</v>
      </c>
      <c r="AI65" s="53" t="e">
        <f>L65-M65-VLOOKUP(C65, Вчера_ЭпиВак!C:BG, 10, FALSE)</f>
        <v>#N/A</v>
      </c>
      <c r="AJ65" s="53" t="e">
        <f>N65-O65-VLOOKUP(C65, Вчера_ЭпиВак!C:BG, 12, FALSE)</f>
        <v>#N/A</v>
      </c>
      <c r="AK65" s="53" t="e">
        <f>P65-Q65-VLOOKUP(C65, Вчера_ЭпиВак!C:BG, 14, FALSE)</f>
        <v>#N/A</v>
      </c>
      <c r="AL65" s="53" t="e">
        <f>R65-S65-VLOOKUP(C65, Вчера_ЭпиВак!C:BG, 16, FALSE)</f>
        <v>#N/A</v>
      </c>
      <c r="AM65" s="53" t="e">
        <f>T65-U65-VLOOKUP(C65, Вчера_ЭпиВак!C:BG, 18, FALSE)</f>
        <v>#N/A</v>
      </c>
      <c r="AN65" s="53" t="e">
        <f>V65-W65-VLOOKUP(C65, Вчера_ЭпиВак!C:BG, 20, FALSE)</f>
        <v>#N/A</v>
      </c>
      <c r="AO65" s="53" t="e">
        <f>X65-Y65-VLOOKUP(C65, Вчера_ЭпиВак!C:BG, 22, FALSE)</f>
        <v>#N/A</v>
      </c>
      <c r="AP65" s="53" t="e">
        <f>VLOOKUP(C65, Вчера_ЭпиВак!C:BG, 24, FALSE)+E65*2-U65-W65-Y65-Z65</f>
        <v>#N/A</v>
      </c>
    </row>
    <row r="66" spans="1:42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IF(ISNA(VLOOKUP(C66,Вчера_ЭпиВак!C:C, 1, FALSE)),"ошибка",0)</f>
        <v>ошибка</v>
      </c>
      <c r="AD66" s="55"/>
      <c r="AE66" s="53" t="e">
        <f>D66-E66-VLOOKUP(C66, Вчера_ЭпиВак!C:BG, 2, FALSE)</f>
        <v>#N/A</v>
      </c>
      <c r="AF66" s="53" t="e">
        <f>F66-G66-VLOOKUP(C66, Вчера_ЭпиВак!C:BG, 4, FALSE)</f>
        <v>#N/A</v>
      </c>
      <c r="AG66" s="53" t="e">
        <f>H66-I66-VLOOKUP(C66, Вчера_ЭпиВак!C:BG, 6, FALSE)</f>
        <v>#N/A</v>
      </c>
      <c r="AH66" s="53" t="e">
        <f>J66-K66-VLOOKUP(C66, Вчера_ЭпиВак!C:BG, 8, FALSE)</f>
        <v>#N/A</v>
      </c>
      <c r="AI66" s="53" t="e">
        <f>L66-M66-VLOOKUP(C66, Вчера_ЭпиВак!C:BG, 10, FALSE)</f>
        <v>#N/A</v>
      </c>
      <c r="AJ66" s="53" t="e">
        <f>N66-O66-VLOOKUP(C66, Вчера_ЭпиВак!C:BG, 12, FALSE)</f>
        <v>#N/A</v>
      </c>
      <c r="AK66" s="53" t="e">
        <f>P66-Q66-VLOOKUP(C66, Вчера_ЭпиВак!C:BG, 14, FALSE)</f>
        <v>#N/A</v>
      </c>
      <c r="AL66" s="53" t="e">
        <f>R66-S66-VLOOKUP(C66, Вчера_ЭпиВак!C:BG, 16, FALSE)</f>
        <v>#N/A</v>
      </c>
      <c r="AM66" s="53" t="e">
        <f>T66-U66-VLOOKUP(C66, Вчера_ЭпиВак!C:BG, 18, FALSE)</f>
        <v>#N/A</v>
      </c>
      <c r="AN66" s="53" t="e">
        <f>V66-W66-VLOOKUP(C66, Вчера_ЭпиВак!C:BG, 20, FALSE)</f>
        <v>#N/A</v>
      </c>
      <c r="AO66" s="53" t="e">
        <f>X66-Y66-VLOOKUP(C66, Вчера_ЭпиВак!C:BG, 22, FALSE)</f>
        <v>#N/A</v>
      </c>
      <c r="AP66" s="53" t="e">
        <f>VLOOKUP(C66, Вчера_ЭпиВак!C:BG, 24, FALSE)+E66*2-U66-W66-Y66-Z66</f>
        <v>#N/A</v>
      </c>
    </row>
    <row r="67" spans="1:42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IF(ISNA(VLOOKUP(C67,Вчера_ЭпиВак!C:C, 1, FALSE)),"ошибка",0)</f>
        <v>ошибка</v>
      </c>
      <c r="AD67" s="55"/>
      <c r="AE67" s="53" t="e">
        <f>D67-E67-VLOOKUP(C67, Вчера_ЭпиВак!C:BG, 2, FALSE)</f>
        <v>#N/A</v>
      </c>
      <c r="AF67" s="53" t="e">
        <f>F67-G67-VLOOKUP(C67, Вчера_ЭпиВак!C:BG, 4, FALSE)</f>
        <v>#N/A</v>
      </c>
      <c r="AG67" s="53" t="e">
        <f>H67-I67-VLOOKUP(C67, Вчера_ЭпиВак!C:BG, 6, FALSE)</f>
        <v>#N/A</v>
      </c>
      <c r="AH67" s="53" t="e">
        <f>J67-K67-VLOOKUP(C67, Вчера_ЭпиВак!C:BG, 8, FALSE)</f>
        <v>#N/A</v>
      </c>
      <c r="AI67" s="53" t="e">
        <f>L67-M67-VLOOKUP(C67, Вчера_ЭпиВак!C:BG, 10, FALSE)</f>
        <v>#N/A</v>
      </c>
      <c r="AJ67" s="53" t="e">
        <f>N67-O67-VLOOKUP(C67, Вчера_ЭпиВак!C:BG, 12, FALSE)</f>
        <v>#N/A</v>
      </c>
      <c r="AK67" s="53" t="e">
        <f>P67-Q67-VLOOKUP(C67, Вчера_ЭпиВак!C:BG, 14, FALSE)</f>
        <v>#N/A</v>
      </c>
      <c r="AL67" s="53" t="e">
        <f>R67-S67-VLOOKUP(C67, Вчера_ЭпиВак!C:BG, 16, FALSE)</f>
        <v>#N/A</v>
      </c>
      <c r="AM67" s="53" t="e">
        <f>T67-U67-VLOOKUP(C67, Вчера_ЭпиВак!C:BG, 18, FALSE)</f>
        <v>#N/A</v>
      </c>
      <c r="AN67" s="53" t="e">
        <f>V67-W67-VLOOKUP(C67, Вчера_ЭпиВак!C:BG, 20, FALSE)</f>
        <v>#N/A</v>
      </c>
      <c r="AO67" s="53" t="e">
        <f>X67-Y67-VLOOKUP(C67, Вчера_ЭпиВак!C:BG, 22, FALSE)</f>
        <v>#N/A</v>
      </c>
      <c r="AP67" s="53" t="e">
        <f>VLOOKUP(C67, Вчера_ЭпиВак!C:BG, 24, FALSE)+E67*2-U67-W67-Y67-Z67</f>
        <v>#N/A</v>
      </c>
    </row>
    <row r="68" spans="1:42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IF(ISNA(VLOOKUP(C68,Вчера_ЭпиВак!C:C, 1, FALSE)),"ошибка",0)</f>
        <v>ошибка</v>
      </c>
      <c r="AD68" s="55"/>
      <c r="AE68" s="53" t="e">
        <f>D68-E68-VLOOKUP(C68, Вчера_ЭпиВак!C:BG, 2, FALSE)</f>
        <v>#N/A</v>
      </c>
      <c r="AF68" s="53" t="e">
        <f>F68-G68-VLOOKUP(C68, Вчера_ЭпиВак!C:BG, 4, FALSE)</f>
        <v>#N/A</v>
      </c>
      <c r="AG68" s="53" t="e">
        <f>H68-I68-VLOOKUP(C68, Вчера_ЭпиВак!C:BG, 6, FALSE)</f>
        <v>#N/A</v>
      </c>
      <c r="AH68" s="53" t="e">
        <f>J68-K68-VLOOKUP(C68, Вчера_ЭпиВак!C:BG, 8, FALSE)</f>
        <v>#N/A</v>
      </c>
      <c r="AI68" s="53" t="e">
        <f>L68-M68-VLOOKUP(C68, Вчера_ЭпиВак!C:BG, 10, FALSE)</f>
        <v>#N/A</v>
      </c>
      <c r="AJ68" s="53" t="e">
        <f>N68-O68-VLOOKUP(C68, Вчера_ЭпиВак!C:BG, 12, FALSE)</f>
        <v>#N/A</v>
      </c>
      <c r="AK68" s="53" t="e">
        <f>P68-Q68-VLOOKUP(C68, Вчера_ЭпиВак!C:BG, 14, FALSE)</f>
        <v>#N/A</v>
      </c>
      <c r="AL68" s="53" t="e">
        <f>R68-S68-VLOOKUP(C68, Вчера_ЭпиВак!C:BG, 16, FALSE)</f>
        <v>#N/A</v>
      </c>
      <c r="AM68" s="53" t="e">
        <f>T68-U68-VLOOKUP(C68, Вчера_ЭпиВак!C:BG, 18, FALSE)</f>
        <v>#N/A</v>
      </c>
      <c r="AN68" s="53" t="e">
        <f>V68-W68-VLOOKUP(C68, Вчера_ЭпиВак!C:BG, 20, FALSE)</f>
        <v>#N/A</v>
      </c>
      <c r="AO68" s="53" t="e">
        <f>X68-Y68-VLOOKUP(C68, Вчера_ЭпиВак!C:BG, 22, FALSE)</f>
        <v>#N/A</v>
      </c>
      <c r="AP68" s="53" t="e">
        <f>VLOOKUP(C68, Вчера_ЭпиВак!C:BG, 24, FALSE)+E68*2-U68-W68-Y68-Z68</f>
        <v>#N/A</v>
      </c>
    </row>
    <row r="69" spans="1:42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IF(ISNA(VLOOKUP(C69,Вчера_ЭпиВак!C:C, 1, FALSE)),"ошибка",0)</f>
        <v>ошибка</v>
      </c>
      <c r="AD69" s="55"/>
      <c r="AE69" s="53" t="e">
        <f>D69-E69-VLOOKUP(C69, Вчера_ЭпиВак!C:BG, 2, FALSE)</f>
        <v>#N/A</v>
      </c>
      <c r="AF69" s="53" t="e">
        <f>F69-G69-VLOOKUP(C69, Вчера_ЭпиВак!C:BG, 4, FALSE)</f>
        <v>#N/A</v>
      </c>
      <c r="AG69" s="53" t="e">
        <f>H69-I69-VLOOKUP(C69, Вчера_ЭпиВак!C:BG, 6, FALSE)</f>
        <v>#N/A</v>
      </c>
      <c r="AH69" s="53" t="e">
        <f>J69-K69-VLOOKUP(C69, Вчера_ЭпиВак!C:BG, 8, FALSE)</f>
        <v>#N/A</v>
      </c>
      <c r="AI69" s="53" t="e">
        <f>L69-M69-VLOOKUP(C69, Вчера_ЭпиВак!C:BG, 10, FALSE)</f>
        <v>#N/A</v>
      </c>
      <c r="AJ69" s="53" t="e">
        <f>N69-O69-VLOOKUP(C69, Вчера_ЭпиВак!C:BG, 12, FALSE)</f>
        <v>#N/A</v>
      </c>
      <c r="AK69" s="53" t="e">
        <f>P69-Q69-VLOOKUP(C69, Вчера_ЭпиВак!C:BG, 14, FALSE)</f>
        <v>#N/A</v>
      </c>
      <c r="AL69" s="53" t="e">
        <f>R69-S69-VLOOKUP(C69, Вчера_ЭпиВак!C:BG, 16, FALSE)</f>
        <v>#N/A</v>
      </c>
      <c r="AM69" s="53" t="e">
        <f>T69-U69-VLOOKUP(C69, Вчера_ЭпиВак!C:BG, 18, FALSE)</f>
        <v>#N/A</v>
      </c>
      <c r="AN69" s="53" t="e">
        <f>V69-W69-VLOOKUP(C69, Вчера_ЭпиВак!C:BG, 20, FALSE)</f>
        <v>#N/A</v>
      </c>
      <c r="AO69" s="53" t="e">
        <f>X69-Y69-VLOOKUP(C69, Вчера_ЭпиВак!C:BG, 22, FALSE)</f>
        <v>#N/A</v>
      </c>
      <c r="AP69" s="53" t="e">
        <f>VLOOKUP(C69, Вчера_ЭпиВак!C:BG, 24, FALSE)+E69*2-U69-W69-Y69-Z69</f>
        <v>#N/A</v>
      </c>
    </row>
    <row r="70" spans="1:42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IF(ISNA(VLOOKUP(C70,Вчера_ЭпиВак!C:C, 1, FALSE)),"ошибка",0)</f>
        <v>ошибка</v>
      </c>
      <c r="AD70" s="55"/>
      <c r="AE70" s="53" t="e">
        <f>D70-E70-VLOOKUP(C70, Вчера_ЭпиВак!C:BG, 2, FALSE)</f>
        <v>#N/A</v>
      </c>
      <c r="AF70" s="53" t="e">
        <f>F70-G70-VLOOKUP(C70, Вчера_ЭпиВак!C:BG, 4, FALSE)</f>
        <v>#N/A</v>
      </c>
      <c r="AG70" s="53" t="e">
        <f>H70-I70-VLOOKUP(C70, Вчера_ЭпиВак!C:BG, 6, FALSE)</f>
        <v>#N/A</v>
      </c>
      <c r="AH70" s="53" t="e">
        <f>J70-K70-VLOOKUP(C70, Вчера_ЭпиВак!C:BG, 8, FALSE)</f>
        <v>#N/A</v>
      </c>
      <c r="AI70" s="53" t="e">
        <f>L70-M70-VLOOKUP(C70, Вчера_ЭпиВак!C:BG, 10, FALSE)</f>
        <v>#N/A</v>
      </c>
      <c r="AJ70" s="53" t="e">
        <f>N70-O70-VLOOKUP(C70, Вчера_ЭпиВак!C:BG, 12, FALSE)</f>
        <v>#N/A</v>
      </c>
      <c r="AK70" s="53" t="e">
        <f>P70-Q70-VLOOKUP(C70, Вчера_ЭпиВак!C:BG, 14, FALSE)</f>
        <v>#N/A</v>
      </c>
      <c r="AL70" s="53" t="e">
        <f>R70-S70-VLOOKUP(C70, Вчера_ЭпиВак!C:BG, 16, FALSE)</f>
        <v>#N/A</v>
      </c>
      <c r="AM70" s="53" t="e">
        <f>T70-U70-VLOOKUP(C70, Вчера_ЭпиВак!C:BG, 18, FALSE)</f>
        <v>#N/A</v>
      </c>
      <c r="AN70" s="53" t="e">
        <f>V70-W70-VLOOKUP(C70, Вчера_ЭпиВак!C:BG, 20, FALSE)</f>
        <v>#N/A</v>
      </c>
      <c r="AO70" s="53" t="e">
        <f>X70-Y70-VLOOKUP(C70, Вчера_ЭпиВак!C:BG, 22, FALSE)</f>
        <v>#N/A</v>
      </c>
      <c r="AP70" s="53" t="e">
        <f>VLOOKUP(C70, Вчера_ЭпиВак!C:BG, 24, FALSE)+E70*2-U70-W70-Y70-Z70</f>
        <v>#N/A</v>
      </c>
    </row>
    <row r="71" spans="1:42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IF(ISNA(VLOOKUP(C71,Вчера_ЭпиВак!C:C, 1, FALSE)),"ошибка",0)</f>
        <v>ошибка</v>
      </c>
      <c r="AD71" s="55"/>
      <c r="AE71" s="53" t="e">
        <f>D71-E71-VLOOKUP(C71, Вчера_ЭпиВак!C:BG, 2, FALSE)</f>
        <v>#N/A</v>
      </c>
      <c r="AF71" s="53" t="e">
        <f>F71-G71-VLOOKUP(C71, Вчера_ЭпиВак!C:BG, 4, FALSE)</f>
        <v>#N/A</v>
      </c>
      <c r="AG71" s="53" t="e">
        <f>H71-I71-VLOOKUP(C71, Вчера_ЭпиВак!C:BG, 6, FALSE)</f>
        <v>#N/A</v>
      </c>
      <c r="AH71" s="53" t="e">
        <f>J71-K71-VLOOKUP(C71, Вчера_ЭпиВак!C:BG, 8, FALSE)</f>
        <v>#N/A</v>
      </c>
      <c r="AI71" s="53" t="e">
        <f>L71-M71-VLOOKUP(C71, Вчера_ЭпиВак!C:BG, 10, FALSE)</f>
        <v>#N/A</v>
      </c>
      <c r="AJ71" s="53" t="e">
        <f>N71-O71-VLOOKUP(C71, Вчера_ЭпиВак!C:BG, 12, FALSE)</f>
        <v>#N/A</v>
      </c>
      <c r="AK71" s="53" t="e">
        <f>P71-Q71-VLOOKUP(C71, Вчера_ЭпиВак!C:BG, 14, FALSE)</f>
        <v>#N/A</v>
      </c>
      <c r="AL71" s="53" t="e">
        <f>R71-S71-VLOOKUP(C71, Вчера_ЭпиВак!C:BG, 16, FALSE)</f>
        <v>#N/A</v>
      </c>
      <c r="AM71" s="53" t="e">
        <f>T71-U71-VLOOKUP(C71, Вчера_ЭпиВак!C:BG, 18, FALSE)</f>
        <v>#N/A</v>
      </c>
      <c r="AN71" s="53" t="e">
        <f>V71-W71-VLOOKUP(C71, Вчера_ЭпиВак!C:BG, 20, FALSE)</f>
        <v>#N/A</v>
      </c>
      <c r="AO71" s="53" t="e">
        <f>X71-Y71-VLOOKUP(C71, Вчера_ЭпиВак!C:BG, 22, FALSE)</f>
        <v>#N/A</v>
      </c>
      <c r="AP71" s="53" t="e">
        <f>VLOOKUP(C71, Вчера_ЭпиВак!C:BG, 24, FALSE)+E71*2-U71-W71-Y71-Z71</f>
        <v>#N/A</v>
      </c>
    </row>
    <row r="72" spans="1:42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IF(ISNA(VLOOKUP(C72,Вчера_ЭпиВак!C:C, 1, FALSE)),"ошибка",0)</f>
        <v>ошибка</v>
      </c>
      <c r="AD72" s="55"/>
      <c r="AE72" s="53" t="e">
        <f>D72-E72-VLOOKUP(C72, Вчера_ЭпиВак!C:BG, 2, FALSE)</f>
        <v>#N/A</v>
      </c>
      <c r="AF72" s="53" t="e">
        <f>F72-G72-VLOOKUP(C72, Вчера_ЭпиВак!C:BG, 4, FALSE)</f>
        <v>#N/A</v>
      </c>
      <c r="AG72" s="53" t="e">
        <f>H72-I72-VLOOKUP(C72, Вчера_ЭпиВак!C:BG, 6, FALSE)</f>
        <v>#N/A</v>
      </c>
      <c r="AH72" s="53" t="e">
        <f>J72-K72-VLOOKUP(C72, Вчера_ЭпиВак!C:BG, 8, FALSE)</f>
        <v>#N/A</v>
      </c>
      <c r="AI72" s="53" t="e">
        <f>L72-M72-VLOOKUP(C72, Вчера_ЭпиВак!C:BG, 10, FALSE)</f>
        <v>#N/A</v>
      </c>
      <c r="AJ72" s="53" t="e">
        <f>N72-O72-VLOOKUP(C72, Вчера_ЭпиВак!C:BG, 12, FALSE)</f>
        <v>#N/A</v>
      </c>
      <c r="AK72" s="53" t="e">
        <f>P72-Q72-VLOOKUP(C72, Вчера_ЭпиВак!C:BG, 14, FALSE)</f>
        <v>#N/A</v>
      </c>
      <c r="AL72" s="53" t="e">
        <f>R72-S72-VLOOKUP(C72, Вчера_ЭпиВак!C:BG, 16, FALSE)</f>
        <v>#N/A</v>
      </c>
      <c r="AM72" s="53" t="e">
        <f>T72-U72-VLOOKUP(C72, Вчера_ЭпиВак!C:BG, 18, FALSE)</f>
        <v>#N/A</v>
      </c>
      <c r="AN72" s="53" t="e">
        <f>V72-W72-VLOOKUP(C72, Вчера_ЭпиВак!C:BG, 20, FALSE)</f>
        <v>#N/A</v>
      </c>
      <c r="AO72" s="53" t="e">
        <f>X72-Y72-VLOOKUP(C72, Вчера_ЭпиВак!C:BG, 22, FALSE)</f>
        <v>#N/A</v>
      </c>
      <c r="AP72" s="53" t="e">
        <f>VLOOKUP(C72, Вчера_ЭпиВак!C:BG, 24, FALSE)+E72*2-U72-W72-Y72-Z72</f>
        <v>#N/A</v>
      </c>
    </row>
    <row r="73" spans="1:42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IF(ISNA(VLOOKUP(C73,Вчера_ЭпиВак!C:C, 1, FALSE)),"ошибка",0)</f>
        <v>ошибка</v>
      </c>
      <c r="AD73" s="55"/>
      <c r="AE73" s="53" t="e">
        <f>D73-E73-VLOOKUP(C73, Вчера_ЭпиВак!C:BG, 2, FALSE)</f>
        <v>#N/A</v>
      </c>
      <c r="AF73" s="53" t="e">
        <f>F73-G73-VLOOKUP(C73, Вчера_ЭпиВак!C:BG, 4, FALSE)</f>
        <v>#N/A</v>
      </c>
      <c r="AG73" s="53" t="e">
        <f>H73-I73-VLOOKUP(C73, Вчера_ЭпиВак!C:BG, 6, FALSE)</f>
        <v>#N/A</v>
      </c>
      <c r="AH73" s="53" t="e">
        <f>J73-K73-VLOOKUP(C73, Вчера_ЭпиВак!C:BG, 8, FALSE)</f>
        <v>#N/A</v>
      </c>
      <c r="AI73" s="53" t="e">
        <f>L73-M73-VLOOKUP(C73, Вчера_ЭпиВак!C:BG, 10, FALSE)</f>
        <v>#N/A</v>
      </c>
      <c r="AJ73" s="53" t="e">
        <f>N73-O73-VLOOKUP(C73, Вчера_ЭпиВак!C:BG, 12, FALSE)</f>
        <v>#N/A</v>
      </c>
      <c r="AK73" s="53" t="e">
        <f>P73-Q73-VLOOKUP(C73, Вчера_ЭпиВак!C:BG, 14, FALSE)</f>
        <v>#N/A</v>
      </c>
      <c r="AL73" s="53" t="e">
        <f>R73-S73-VLOOKUP(C73, Вчера_ЭпиВак!C:BG, 16, FALSE)</f>
        <v>#N/A</v>
      </c>
      <c r="AM73" s="53" t="e">
        <f>T73-U73-VLOOKUP(C73, Вчера_ЭпиВак!C:BG, 18, FALSE)</f>
        <v>#N/A</v>
      </c>
      <c r="AN73" s="53" t="e">
        <f>V73-W73-VLOOKUP(C73, Вчера_ЭпиВак!C:BG, 20, FALSE)</f>
        <v>#N/A</v>
      </c>
      <c r="AO73" s="53" t="e">
        <f>X73-Y73-VLOOKUP(C73, Вчера_ЭпиВак!C:BG, 22, FALSE)</f>
        <v>#N/A</v>
      </c>
      <c r="AP73" s="53" t="e">
        <f>VLOOKUP(C73, Вчера_ЭпиВак!C:BG, 24, FALSE)+E73*2-U73-W73-Y73-Z73</f>
        <v>#N/A</v>
      </c>
    </row>
    <row r="74" spans="1:42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IF(ISNA(VLOOKUP(C74,Вчера_ЭпиВак!C:C, 1, FALSE)),"ошибка",0)</f>
        <v>ошибка</v>
      </c>
      <c r="AD74" s="55"/>
      <c r="AE74" s="53" t="e">
        <f>D74-E74-VLOOKUP(C74, Вчера_ЭпиВак!C:BG, 2, FALSE)</f>
        <v>#N/A</v>
      </c>
      <c r="AF74" s="53" t="e">
        <f>F74-G74-VLOOKUP(C74, Вчера_ЭпиВак!C:BG, 4, FALSE)</f>
        <v>#N/A</v>
      </c>
      <c r="AG74" s="53" t="e">
        <f>H74-I74-VLOOKUP(C74, Вчера_ЭпиВак!C:BG, 6, FALSE)</f>
        <v>#N/A</v>
      </c>
      <c r="AH74" s="53" t="e">
        <f>J74-K74-VLOOKUP(C74, Вчера_ЭпиВак!C:BG, 8, FALSE)</f>
        <v>#N/A</v>
      </c>
      <c r="AI74" s="53" t="e">
        <f>L74-M74-VLOOKUP(C74, Вчера_ЭпиВак!C:BG, 10, FALSE)</f>
        <v>#N/A</v>
      </c>
      <c r="AJ74" s="53" t="e">
        <f>N74-O74-VLOOKUP(C74, Вчера_ЭпиВак!C:BG, 12, FALSE)</f>
        <v>#N/A</v>
      </c>
      <c r="AK74" s="53" t="e">
        <f>P74-Q74-VLOOKUP(C74, Вчера_ЭпиВак!C:BG, 14, FALSE)</f>
        <v>#N/A</v>
      </c>
      <c r="AL74" s="53" t="e">
        <f>R74-S74-VLOOKUP(C74, Вчера_ЭпиВак!C:BG, 16, FALSE)</f>
        <v>#N/A</v>
      </c>
      <c r="AM74" s="53" t="e">
        <f>T74-U74-VLOOKUP(C74, Вчера_ЭпиВак!C:BG, 18, FALSE)</f>
        <v>#N/A</v>
      </c>
      <c r="AN74" s="53" t="e">
        <f>V74-W74-VLOOKUP(C74, Вчера_ЭпиВак!C:BG, 20, FALSE)</f>
        <v>#N/A</v>
      </c>
      <c r="AO74" s="53" t="e">
        <f>X74-Y74-VLOOKUP(C74, Вчера_ЭпиВак!C:BG, 22, FALSE)</f>
        <v>#N/A</v>
      </c>
      <c r="AP74" s="53" t="e">
        <f>VLOOKUP(C74, Вчера_ЭпиВак!C:BG, 24, FALSE)+E74*2-U74-W74-Y74-Z74</f>
        <v>#N/A</v>
      </c>
    </row>
    <row r="75" spans="1:42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IF(ISNA(VLOOKUP(C75,Вчера_ЭпиВак!C:C, 1, FALSE)),"ошибка",0)</f>
        <v>ошибка</v>
      </c>
      <c r="AD75" s="55"/>
      <c r="AE75" s="53" t="e">
        <f>D75-E75-VLOOKUP(C75, Вчера_ЭпиВак!C:BG, 2, FALSE)</f>
        <v>#N/A</v>
      </c>
      <c r="AF75" s="53" t="e">
        <f>F75-G75-VLOOKUP(C75, Вчера_ЭпиВак!C:BG, 4, FALSE)</f>
        <v>#N/A</v>
      </c>
      <c r="AG75" s="53" t="e">
        <f>H75-I75-VLOOKUP(C75, Вчера_ЭпиВак!C:BG, 6, FALSE)</f>
        <v>#N/A</v>
      </c>
      <c r="AH75" s="53" t="e">
        <f>J75-K75-VLOOKUP(C75, Вчера_ЭпиВак!C:BG, 8, FALSE)</f>
        <v>#N/A</v>
      </c>
      <c r="AI75" s="53" t="e">
        <f>L75-M75-VLOOKUP(C75, Вчера_ЭпиВак!C:BG, 10, FALSE)</f>
        <v>#N/A</v>
      </c>
      <c r="AJ75" s="53" t="e">
        <f>N75-O75-VLOOKUP(C75, Вчера_ЭпиВак!C:BG, 12, FALSE)</f>
        <v>#N/A</v>
      </c>
      <c r="AK75" s="53" t="e">
        <f>P75-Q75-VLOOKUP(C75, Вчера_ЭпиВак!C:BG, 14, FALSE)</f>
        <v>#N/A</v>
      </c>
      <c r="AL75" s="53" t="e">
        <f>R75-S75-VLOOKUP(C75, Вчера_ЭпиВак!C:BG, 16, FALSE)</f>
        <v>#N/A</v>
      </c>
      <c r="AM75" s="53" t="e">
        <f>T75-U75-VLOOKUP(C75, Вчера_ЭпиВак!C:BG, 18, FALSE)</f>
        <v>#N/A</v>
      </c>
      <c r="AN75" s="53" t="e">
        <f>V75-W75-VLOOKUP(C75, Вчера_ЭпиВак!C:BG, 20, FALSE)</f>
        <v>#N/A</v>
      </c>
      <c r="AO75" s="53" t="e">
        <f>X75-Y75-VLOOKUP(C75, Вчера_ЭпиВак!C:BG, 22, FALSE)</f>
        <v>#N/A</v>
      </c>
      <c r="AP75" s="53" t="e">
        <f>VLOOKUP(C75, Вчера_ЭпиВак!C:BG, 24, FALSE)+E75*2-U75-W75-Y75-Z75</f>
        <v>#N/A</v>
      </c>
    </row>
    <row r="76" spans="1:42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IF(ISNA(VLOOKUP(C76,Вчера_ЭпиВак!C:C, 1, FALSE)),"ошибка",0)</f>
        <v>ошибка</v>
      </c>
      <c r="AD76" s="55"/>
      <c r="AE76" s="53" t="e">
        <f>D76-E76-VLOOKUP(C76, Вчера_ЭпиВак!C:BG, 2, FALSE)</f>
        <v>#N/A</v>
      </c>
      <c r="AF76" s="53" t="e">
        <f>F76-G76-VLOOKUP(C76, Вчера_ЭпиВак!C:BG, 4, FALSE)</f>
        <v>#N/A</v>
      </c>
      <c r="AG76" s="53" t="e">
        <f>H76-I76-VLOOKUP(C76, Вчера_ЭпиВак!C:BG, 6, FALSE)</f>
        <v>#N/A</v>
      </c>
      <c r="AH76" s="53" t="e">
        <f>J76-K76-VLOOKUP(C76, Вчера_ЭпиВак!C:BG, 8, FALSE)</f>
        <v>#N/A</v>
      </c>
      <c r="AI76" s="53" t="e">
        <f>L76-M76-VLOOKUP(C76, Вчера_ЭпиВак!C:BG, 10, FALSE)</f>
        <v>#N/A</v>
      </c>
      <c r="AJ76" s="53" t="e">
        <f>N76-O76-VLOOKUP(C76, Вчера_ЭпиВак!C:BG, 12, FALSE)</f>
        <v>#N/A</v>
      </c>
      <c r="AK76" s="53" t="e">
        <f>P76-Q76-VLOOKUP(C76, Вчера_ЭпиВак!C:BG, 14, FALSE)</f>
        <v>#N/A</v>
      </c>
      <c r="AL76" s="53" t="e">
        <f>R76-S76-VLOOKUP(C76, Вчера_ЭпиВак!C:BG, 16, FALSE)</f>
        <v>#N/A</v>
      </c>
      <c r="AM76" s="53" t="e">
        <f>T76-U76-VLOOKUP(C76, Вчера_ЭпиВак!C:BG, 18, FALSE)</f>
        <v>#N/A</v>
      </c>
      <c r="AN76" s="53" t="e">
        <f>V76-W76-VLOOKUP(C76, Вчера_ЭпиВак!C:BG, 20, FALSE)</f>
        <v>#N/A</v>
      </c>
      <c r="AO76" s="53" t="e">
        <f>X76-Y76-VLOOKUP(C76, Вчера_ЭпиВак!C:BG, 22, FALSE)</f>
        <v>#N/A</v>
      </c>
      <c r="AP76" s="53" t="e">
        <f>VLOOKUP(C76, Вчера_ЭпиВак!C:BG, 24, FALSE)+E76*2-U76-W76-Y76-Z76</f>
        <v>#N/A</v>
      </c>
    </row>
    <row r="77" spans="1:42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IF(ISNA(VLOOKUP(C77,Вчера_ЭпиВак!C:C, 1, FALSE)),"ошибка",0)</f>
        <v>ошибка</v>
      </c>
      <c r="AD77" s="55"/>
      <c r="AE77" s="53" t="e">
        <f>D77-E77-VLOOKUP(C77, Вчера_ЭпиВак!C:BG, 2, FALSE)</f>
        <v>#N/A</v>
      </c>
      <c r="AF77" s="53" t="e">
        <f>F77-G77-VLOOKUP(C77, Вчера_ЭпиВак!C:BG, 4, FALSE)</f>
        <v>#N/A</v>
      </c>
      <c r="AG77" s="53" t="e">
        <f>H77-I77-VLOOKUP(C77, Вчера_ЭпиВак!C:BG, 6, FALSE)</f>
        <v>#N/A</v>
      </c>
      <c r="AH77" s="53" t="e">
        <f>J77-K77-VLOOKUP(C77, Вчера_ЭпиВак!C:BG, 8, FALSE)</f>
        <v>#N/A</v>
      </c>
      <c r="AI77" s="53" t="e">
        <f>L77-M77-VLOOKUP(C77, Вчера_ЭпиВак!C:BG, 10, FALSE)</f>
        <v>#N/A</v>
      </c>
      <c r="AJ77" s="53" t="e">
        <f>N77-O77-VLOOKUP(C77, Вчера_ЭпиВак!C:BG, 12, FALSE)</f>
        <v>#N/A</v>
      </c>
      <c r="AK77" s="53" t="e">
        <f>P77-Q77-VLOOKUP(C77, Вчера_ЭпиВак!C:BG, 14, FALSE)</f>
        <v>#N/A</v>
      </c>
      <c r="AL77" s="53" t="e">
        <f>R77-S77-VLOOKUP(C77, Вчера_ЭпиВак!C:BG, 16, FALSE)</f>
        <v>#N/A</v>
      </c>
      <c r="AM77" s="53" t="e">
        <f>T77-U77-VLOOKUP(C77, Вчера_ЭпиВак!C:BG, 18, FALSE)</f>
        <v>#N/A</v>
      </c>
      <c r="AN77" s="53" t="e">
        <f>V77-W77-VLOOKUP(C77, Вчера_ЭпиВак!C:BG, 20, FALSE)</f>
        <v>#N/A</v>
      </c>
      <c r="AO77" s="53" t="e">
        <f>X77-Y77-VLOOKUP(C77, Вчера_ЭпиВак!C:BG, 22, FALSE)</f>
        <v>#N/A</v>
      </c>
      <c r="AP77" s="53" t="e">
        <f>VLOOKUP(C77, Вчера_ЭпиВак!C:BG, 24, FALSE)+E77*2-U77-W77-Y77-Z77</f>
        <v>#N/A</v>
      </c>
    </row>
    <row r="78" spans="1:42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IF(ISNA(VLOOKUP(C78,Вчера_ЭпиВак!C:C, 1, FALSE)),"ошибка",0)</f>
        <v>ошибка</v>
      </c>
      <c r="AD78" s="55"/>
      <c r="AE78" s="53" t="e">
        <f>D78-E78-VLOOKUP(C78, Вчера_ЭпиВак!C:BG, 2, FALSE)</f>
        <v>#N/A</v>
      </c>
      <c r="AF78" s="53" t="e">
        <f>F78-G78-VLOOKUP(C78, Вчера_ЭпиВак!C:BG, 4, FALSE)</f>
        <v>#N/A</v>
      </c>
      <c r="AG78" s="53" t="e">
        <f>H78-I78-VLOOKUP(C78, Вчера_ЭпиВак!C:BG, 6, FALSE)</f>
        <v>#N/A</v>
      </c>
      <c r="AH78" s="53" t="e">
        <f>J78-K78-VLOOKUP(C78, Вчера_ЭпиВак!C:BG, 8, FALSE)</f>
        <v>#N/A</v>
      </c>
      <c r="AI78" s="53" t="e">
        <f>L78-M78-VLOOKUP(C78, Вчера_ЭпиВак!C:BG, 10, FALSE)</f>
        <v>#N/A</v>
      </c>
      <c r="AJ78" s="53" t="e">
        <f>N78-O78-VLOOKUP(C78, Вчера_ЭпиВак!C:BG, 12, FALSE)</f>
        <v>#N/A</v>
      </c>
      <c r="AK78" s="53" t="e">
        <f>P78-Q78-VLOOKUP(C78, Вчера_ЭпиВак!C:BG, 14, FALSE)</f>
        <v>#N/A</v>
      </c>
      <c r="AL78" s="53" t="e">
        <f>R78-S78-VLOOKUP(C78, Вчера_ЭпиВак!C:BG, 16, FALSE)</f>
        <v>#N/A</v>
      </c>
      <c r="AM78" s="53" t="e">
        <f>T78-U78-VLOOKUP(C78, Вчера_ЭпиВак!C:BG, 18, FALSE)</f>
        <v>#N/A</v>
      </c>
      <c r="AN78" s="53" t="e">
        <f>V78-W78-VLOOKUP(C78, Вчера_ЭпиВак!C:BG, 20, FALSE)</f>
        <v>#N/A</v>
      </c>
      <c r="AO78" s="53" t="e">
        <f>X78-Y78-VLOOKUP(C78, Вчера_ЭпиВак!C:BG, 22, FALSE)</f>
        <v>#N/A</v>
      </c>
      <c r="AP78" s="53" t="e">
        <f>VLOOKUP(C78, Вчера_ЭпиВак!C:BG, 24, FALSE)+E78*2-U78-W78-Y78-Z78</f>
        <v>#N/A</v>
      </c>
    </row>
    <row r="79" spans="1:42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IF(ISNA(VLOOKUP(C79,Вчера_ЭпиВак!C:C, 1, FALSE)),"ошибка",0)</f>
        <v>ошибка</v>
      </c>
      <c r="AD79" s="55"/>
      <c r="AE79" s="53" t="e">
        <f>D79-E79-VLOOKUP(C79, Вчера_ЭпиВак!C:BG, 2, FALSE)</f>
        <v>#N/A</v>
      </c>
      <c r="AF79" s="53" t="e">
        <f>F79-G79-VLOOKUP(C79, Вчера_ЭпиВак!C:BG, 4, FALSE)</f>
        <v>#N/A</v>
      </c>
      <c r="AG79" s="53" t="e">
        <f>H79-I79-VLOOKUP(C79, Вчера_ЭпиВак!C:BG, 6, FALSE)</f>
        <v>#N/A</v>
      </c>
      <c r="AH79" s="53" t="e">
        <f>J79-K79-VLOOKUP(C79, Вчера_ЭпиВак!C:BG, 8, FALSE)</f>
        <v>#N/A</v>
      </c>
      <c r="AI79" s="53" t="e">
        <f>L79-M79-VLOOKUP(C79, Вчера_ЭпиВак!C:BG, 10, FALSE)</f>
        <v>#N/A</v>
      </c>
      <c r="AJ79" s="53" t="e">
        <f>N79-O79-VLOOKUP(C79, Вчера_ЭпиВак!C:BG, 12, FALSE)</f>
        <v>#N/A</v>
      </c>
      <c r="AK79" s="53" t="e">
        <f>P79-Q79-VLOOKUP(C79, Вчера_ЭпиВак!C:BG, 14, FALSE)</f>
        <v>#N/A</v>
      </c>
      <c r="AL79" s="53" t="e">
        <f>R79-S79-VLOOKUP(C79, Вчера_ЭпиВак!C:BG, 16, FALSE)</f>
        <v>#N/A</v>
      </c>
      <c r="AM79" s="53" t="e">
        <f>T79-U79-VLOOKUP(C79, Вчера_ЭпиВак!C:BG, 18, FALSE)</f>
        <v>#N/A</v>
      </c>
      <c r="AN79" s="53" t="e">
        <f>V79-W79-VLOOKUP(C79, Вчера_ЭпиВак!C:BG, 20, FALSE)</f>
        <v>#N/A</v>
      </c>
      <c r="AO79" s="53" t="e">
        <f>X79-Y79-VLOOKUP(C79, Вчера_ЭпиВак!C:BG, 22, FALSE)</f>
        <v>#N/A</v>
      </c>
      <c r="AP79" s="53" t="e">
        <f>VLOOKUP(C79, Вчера_ЭпиВак!C:BG, 24, FALSE)+E79*2-U79-W79-Y79-Z79</f>
        <v>#N/A</v>
      </c>
    </row>
    <row r="80" spans="1:42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IF(ISNA(VLOOKUP(C80,Вчера_ЭпиВак!C:C, 1, FALSE)),"ошибка",0)</f>
        <v>ошибка</v>
      </c>
      <c r="AD80" s="55"/>
      <c r="AE80" s="53" t="e">
        <f>D80-E80-VLOOKUP(C80, Вчера_ЭпиВак!C:BG, 2, FALSE)</f>
        <v>#N/A</v>
      </c>
      <c r="AF80" s="53" t="e">
        <f>F80-G80-VLOOKUP(C80, Вчера_ЭпиВак!C:BG, 4, FALSE)</f>
        <v>#N/A</v>
      </c>
      <c r="AG80" s="53" t="e">
        <f>H80-I80-VLOOKUP(C80, Вчера_ЭпиВак!C:BG, 6, FALSE)</f>
        <v>#N/A</v>
      </c>
      <c r="AH80" s="53" t="e">
        <f>J80-K80-VLOOKUP(C80, Вчера_ЭпиВак!C:BG, 8, FALSE)</f>
        <v>#N/A</v>
      </c>
      <c r="AI80" s="53" t="e">
        <f>L80-M80-VLOOKUP(C80, Вчера_ЭпиВак!C:BG, 10, FALSE)</f>
        <v>#N/A</v>
      </c>
      <c r="AJ80" s="53" t="e">
        <f>N80-O80-VLOOKUP(C80, Вчера_ЭпиВак!C:BG, 12, FALSE)</f>
        <v>#N/A</v>
      </c>
      <c r="AK80" s="53" t="e">
        <f>P80-Q80-VLOOKUP(C80, Вчера_ЭпиВак!C:BG, 14, FALSE)</f>
        <v>#N/A</v>
      </c>
      <c r="AL80" s="53" t="e">
        <f>R80-S80-VLOOKUP(C80, Вчера_ЭпиВак!C:BG, 16, FALSE)</f>
        <v>#N/A</v>
      </c>
      <c r="AM80" s="53" t="e">
        <f>T80-U80-VLOOKUP(C80, Вчера_ЭпиВак!C:BG, 18, FALSE)</f>
        <v>#N/A</v>
      </c>
      <c r="AN80" s="53" t="e">
        <f>V80-W80-VLOOKUP(C80, Вчера_ЭпиВак!C:BG, 20, FALSE)</f>
        <v>#N/A</v>
      </c>
      <c r="AO80" s="53" t="e">
        <f>X80-Y80-VLOOKUP(C80, Вчера_ЭпиВак!C:BG, 22, FALSE)</f>
        <v>#N/A</v>
      </c>
      <c r="AP80" s="53" t="e">
        <f>VLOOKUP(C80, Вчера_ЭпиВак!C:BG, 24, FALSE)+E80*2-U80-W80-Y80-Z80</f>
        <v>#N/A</v>
      </c>
    </row>
    <row r="81" spans="1:42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IF(ISNA(VLOOKUP(C81,Вчера_ЭпиВак!C:C, 1, FALSE)),"ошибка",0)</f>
        <v>ошибка</v>
      </c>
      <c r="AD81" s="55"/>
      <c r="AE81" s="53" t="e">
        <f>D81-E81-VLOOKUP(C81, Вчера_ЭпиВак!C:BG, 2, FALSE)</f>
        <v>#N/A</v>
      </c>
      <c r="AF81" s="53" t="e">
        <f>F81-G81-VLOOKUP(C81, Вчера_ЭпиВак!C:BG, 4, FALSE)</f>
        <v>#N/A</v>
      </c>
      <c r="AG81" s="53" t="e">
        <f>H81-I81-VLOOKUP(C81, Вчера_ЭпиВак!C:BG, 6, FALSE)</f>
        <v>#N/A</v>
      </c>
      <c r="AH81" s="53" t="e">
        <f>J81-K81-VLOOKUP(C81, Вчера_ЭпиВак!C:BG, 8, FALSE)</f>
        <v>#N/A</v>
      </c>
      <c r="AI81" s="53" t="e">
        <f>L81-M81-VLOOKUP(C81, Вчера_ЭпиВак!C:BG, 10, FALSE)</f>
        <v>#N/A</v>
      </c>
      <c r="AJ81" s="53" t="e">
        <f>N81-O81-VLOOKUP(C81, Вчера_ЭпиВак!C:BG, 12, FALSE)</f>
        <v>#N/A</v>
      </c>
      <c r="AK81" s="53" t="e">
        <f>P81-Q81-VLOOKUP(C81, Вчера_ЭпиВак!C:BG, 14, FALSE)</f>
        <v>#N/A</v>
      </c>
      <c r="AL81" s="53" t="e">
        <f>R81-S81-VLOOKUP(C81, Вчера_ЭпиВак!C:BG, 16, FALSE)</f>
        <v>#N/A</v>
      </c>
      <c r="AM81" s="53" t="e">
        <f>T81-U81-VLOOKUP(C81, Вчера_ЭпиВак!C:BG, 18, FALSE)</f>
        <v>#N/A</v>
      </c>
      <c r="AN81" s="53" t="e">
        <f>V81-W81-VLOOKUP(C81, Вчера_ЭпиВак!C:BG, 20, FALSE)</f>
        <v>#N/A</v>
      </c>
      <c r="AO81" s="53" t="e">
        <f>X81-Y81-VLOOKUP(C81, Вчера_ЭпиВак!C:BG, 22, FALSE)</f>
        <v>#N/A</v>
      </c>
      <c r="AP81" s="53" t="e">
        <f>VLOOKUP(C81, Вчера_ЭпиВак!C:BG, 24, FALSE)+E81*2-U81-W81-Y81-Z81</f>
        <v>#N/A</v>
      </c>
    </row>
    <row r="82" spans="1:42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IF(ISNA(VLOOKUP(C82,Вчера_ЭпиВак!C:C, 1, FALSE)),"ошибка",0)</f>
        <v>ошибка</v>
      </c>
      <c r="AD82" s="55"/>
      <c r="AE82" s="53" t="e">
        <f>D82-E82-VLOOKUP(C82, Вчера_ЭпиВак!C:BG, 2, FALSE)</f>
        <v>#N/A</v>
      </c>
      <c r="AF82" s="53" t="e">
        <f>F82-G82-VLOOKUP(C82, Вчера_ЭпиВак!C:BG, 4, FALSE)</f>
        <v>#N/A</v>
      </c>
      <c r="AG82" s="53" t="e">
        <f>H82-I82-VLOOKUP(C82, Вчера_ЭпиВак!C:BG, 6, FALSE)</f>
        <v>#N/A</v>
      </c>
      <c r="AH82" s="53" t="e">
        <f>J82-K82-VLOOKUP(C82, Вчера_ЭпиВак!C:BG, 8, FALSE)</f>
        <v>#N/A</v>
      </c>
      <c r="AI82" s="53" t="e">
        <f>L82-M82-VLOOKUP(C82, Вчера_ЭпиВак!C:BG, 10, FALSE)</f>
        <v>#N/A</v>
      </c>
      <c r="AJ82" s="53" t="e">
        <f>N82-O82-VLOOKUP(C82, Вчера_ЭпиВак!C:BG, 12, FALSE)</f>
        <v>#N/A</v>
      </c>
      <c r="AK82" s="53" t="e">
        <f>P82-Q82-VLOOKUP(C82, Вчера_ЭпиВак!C:BG, 14, FALSE)</f>
        <v>#N/A</v>
      </c>
      <c r="AL82" s="53" t="e">
        <f>R82-S82-VLOOKUP(C82, Вчера_ЭпиВак!C:BG, 16, FALSE)</f>
        <v>#N/A</v>
      </c>
      <c r="AM82" s="53" t="e">
        <f>T82-U82-VLOOKUP(C82, Вчера_ЭпиВак!C:BG, 18, FALSE)</f>
        <v>#N/A</v>
      </c>
      <c r="AN82" s="53" t="e">
        <f>V82-W82-VLOOKUP(C82, Вчера_ЭпиВак!C:BG, 20, FALSE)</f>
        <v>#N/A</v>
      </c>
      <c r="AO82" s="53" t="e">
        <f>X82-Y82-VLOOKUP(C82, Вчера_ЭпиВак!C:BG, 22, FALSE)</f>
        <v>#N/A</v>
      </c>
      <c r="AP82" s="53" t="e">
        <f>VLOOKUP(C82, Вчера_ЭпиВак!C:BG, 24, FALSE)+E82*2-U82-W82-Y82-Z82</f>
        <v>#N/A</v>
      </c>
    </row>
    <row r="83" spans="1:42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IF(ISNA(VLOOKUP(C83,Вчера_ЭпиВак!C:C, 1, FALSE)),"ошибка",0)</f>
        <v>ошибка</v>
      </c>
      <c r="AD83" s="55"/>
      <c r="AE83" s="53" t="e">
        <f>D83-E83-VLOOKUP(C83, Вчера_ЭпиВак!C:BG, 2, FALSE)</f>
        <v>#N/A</v>
      </c>
      <c r="AF83" s="53" t="e">
        <f>F83-G83-VLOOKUP(C83, Вчера_ЭпиВак!C:BG, 4, FALSE)</f>
        <v>#N/A</v>
      </c>
      <c r="AG83" s="53" t="e">
        <f>H83-I83-VLOOKUP(C83, Вчера_ЭпиВак!C:BG, 6, FALSE)</f>
        <v>#N/A</v>
      </c>
      <c r="AH83" s="53" t="e">
        <f>J83-K83-VLOOKUP(C83, Вчера_ЭпиВак!C:BG, 8, FALSE)</f>
        <v>#N/A</v>
      </c>
      <c r="AI83" s="53" t="e">
        <f>L83-M83-VLOOKUP(C83, Вчера_ЭпиВак!C:BG, 10, FALSE)</f>
        <v>#N/A</v>
      </c>
      <c r="AJ83" s="53" t="e">
        <f>N83-O83-VLOOKUP(C83, Вчера_ЭпиВак!C:BG, 12, FALSE)</f>
        <v>#N/A</v>
      </c>
      <c r="AK83" s="53" t="e">
        <f>P83-Q83-VLOOKUP(C83, Вчера_ЭпиВак!C:BG, 14, FALSE)</f>
        <v>#N/A</v>
      </c>
      <c r="AL83" s="53" t="e">
        <f>R83-S83-VLOOKUP(C83, Вчера_ЭпиВак!C:BG, 16, FALSE)</f>
        <v>#N/A</v>
      </c>
      <c r="AM83" s="53" t="e">
        <f>T83-U83-VLOOKUP(C83, Вчера_ЭпиВак!C:BG, 18, FALSE)</f>
        <v>#N/A</v>
      </c>
      <c r="AN83" s="53" t="e">
        <f>V83-W83-VLOOKUP(C83, Вчера_ЭпиВак!C:BG, 20, FALSE)</f>
        <v>#N/A</v>
      </c>
      <c r="AO83" s="53" t="e">
        <f>X83-Y83-VLOOKUP(C83, Вчера_ЭпиВак!C:BG, 22, FALSE)</f>
        <v>#N/A</v>
      </c>
      <c r="AP83" s="53" t="e">
        <f>VLOOKUP(C83, Вчера_ЭпиВак!C:BG, 24, FALSE)+E83*2-U83-W83-Y83-Z83</f>
        <v>#N/A</v>
      </c>
    </row>
    <row r="84" spans="1:42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IF(ISNA(VLOOKUP(C84,Вчера_ЭпиВак!C:C, 1, FALSE)),"ошибка",0)</f>
        <v>ошибка</v>
      </c>
      <c r="AD84" s="55"/>
      <c r="AE84" s="53" t="e">
        <f>D84-E84-VLOOKUP(C84, Вчера_ЭпиВак!C:BG, 2, FALSE)</f>
        <v>#N/A</v>
      </c>
      <c r="AF84" s="53" t="e">
        <f>F84-G84-VLOOKUP(C84, Вчера_ЭпиВак!C:BG, 4, FALSE)</f>
        <v>#N/A</v>
      </c>
      <c r="AG84" s="53" t="e">
        <f>H84-I84-VLOOKUP(C84, Вчера_ЭпиВак!C:BG, 6, FALSE)</f>
        <v>#N/A</v>
      </c>
      <c r="AH84" s="53" t="e">
        <f>J84-K84-VLOOKUP(C84, Вчера_ЭпиВак!C:BG, 8, FALSE)</f>
        <v>#N/A</v>
      </c>
      <c r="AI84" s="53" t="e">
        <f>L84-M84-VLOOKUP(C84, Вчера_ЭпиВак!C:BG, 10, FALSE)</f>
        <v>#N/A</v>
      </c>
      <c r="AJ84" s="53" t="e">
        <f>N84-O84-VLOOKUP(C84, Вчера_ЭпиВак!C:BG, 12, FALSE)</f>
        <v>#N/A</v>
      </c>
      <c r="AK84" s="53" t="e">
        <f>P84-Q84-VLOOKUP(C84, Вчера_ЭпиВак!C:BG, 14, FALSE)</f>
        <v>#N/A</v>
      </c>
      <c r="AL84" s="53" t="e">
        <f>R84-S84-VLOOKUP(C84, Вчера_ЭпиВак!C:BG, 16, FALSE)</f>
        <v>#N/A</v>
      </c>
      <c r="AM84" s="53" t="e">
        <f>T84-U84-VLOOKUP(C84, Вчера_ЭпиВак!C:BG, 18, FALSE)</f>
        <v>#N/A</v>
      </c>
      <c r="AN84" s="53" t="e">
        <f>V84-W84-VLOOKUP(C84, Вчера_ЭпиВак!C:BG, 20, FALSE)</f>
        <v>#N/A</v>
      </c>
      <c r="AO84" s="53" t="e">
        <f>X84-Y84-VLOOKUP(C84, Вчера_ЭпиВак!C:BG, 22, FALSE)</f>
        <v>#N/A</v>
      </c>
      <c r="AP84" s="53" t="e">
        <f>VLOOKUP(C84, Вчера_ЭпиВак!C:BG, 24, FALSE)+E84*2-U84-W84-Y84-Z84</f>
        <v>#N/A</v>
      </c>
    </row>
    <row r="85" spans="1:42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IF(ISNA(VLOOKUP(C85,Вчера_ЭпиВак!C:C, 1, FALSE)),"ошибка",0)</f>
        <v>ошибка</v>
      </c>
      <c r="AD85" s="55"/>
      <c r="AE85" s="53" t="e">
        <f>D85-E85-VLOOKUP(C85, Вчера_ЭпиВак!C:BG, 2, FALSE)</f>
        <v>#N/A</v>
      </c>
      <c r="AF85" s="53" t="e">
        <f>F85-G85-VLOOKUP(C85, Вчера_ЭпиВак!C:BG, 4, FALSE)</f>
        <v>#N/A</v>
      </c>
      <c r="AG85" s="53" t="e">
        <f>H85-I85-VLOOKUP(C85, Вчера_ЭпиВак!C:BG, 6, FALSE)</f>
        <v>#N/A</v>
      </c>
      <c r="AH85" s="53" t="e">
        <f>J85-K85-VLOOKUP(C85, Вчера_ЭпиВак!C:BG, 8, FALSE)</f>
        <v>#N/A</v>
      </c>
      <c r="AI85" s="53" t="e">
        <f>L85-M85-VLOOKUP(C85, Вчера_ЭпиВак!C:BG, 10, FALSE)</f>
        <v>#N/A</v>
      </c>
      <c r="AJ85" s="53" t="e">
        <f>N85-O85-VLOOKUP(C85, Вчера_ЭпиВак!C:BG, 12, FALSE)</f>
        <v>#N/A</v>
      </c>
      <c r="AK85" s="53" t="e">
        <f>P85-Q85-VLOOKUP(C85, Вчера_ЭпиВак!C:BG, 14, FALSE)</f>
        <v>#N/A</v>
      </c>
      <c r="AL85" s="53" t="e">
        <f>R85-S85-VLOOKUP(C85, Вчера_ЭпиВак!C:BG, 16, FALSE)</f>
        <v>#N/A</v>
      </c>
      <c r="AM85" s="53" t="e">
        <f>T85-U85-VLOOKUP(C85, Вчера_ЭпиВак!C:BG, 18, FALSE)</f>
        <v>#N/A</v>
      </c>
      <c r="AN85" s="53" t="e">
        <f>V85-W85-VLOOKUP(C85, Вчера_ЭпиВак!C:BG, 20, FALSE)</f>
        <v>#N/A</v>
      </c>
      <c r="AO85" s="53" t="e">
        <f>X85-Y85-VLOOKUP(C85, Вчера_ЭпиВак!C:BG, 22, FALSE)</f>
        <v>#N/A</v>
      </c>
      <c r="AP85" s="53" t="e">
        <f>VLOOKUP(C85, Вчера_ЭпиВак!C:BG, 24, FALSE)+E85*2-U85-W85-Y85-Z85</f>
        <v>#N/A</v>
      </c>
    </row>
    <row r="86" spans="1:42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IF(ISNA(VLOOKUP(C86,Вчера_ЭпиВак!C:C, 1, FALSE)),"ошибка",0)</f>
        <v>ошибка</v>
      </c>
      <c r="AD86" s="55"/>
      <c r="AE86" s="53" t="e">
        <f>D86-E86-VLOOKUP(C86, Вчера_ЭпиВак!C:BG, 2, FALSE)</f>
        <v>#N/A</v>
      </c>
      <c r="AF86" s="53" t="e">
        <f>F86-G86-VLOOKUP(C86, Вчера_ЭпиВак!C:BG, 4, FALSE)</f>
        <v>#N/A</v>
      </c>
      <c r="AG86" s="53" t="e">
        <f>H86-I86-VLOOKUP(C86, Вчера_ЭпиВак!C:BG, 6, FALSE)</f>
        <v>#N/A</v>
      </c>
      <c r="AH86" s="53" t="e">
        <f>J86-K86-VLOOKUP(C86, Вчера_ЭпиВак!C:BG, 8, FALSE)</f>
        <v>#N/A</v>
      </c>
      <c r="AI86" s="53" t="e">
        <f>L86-M86-VLOOKUP(C86, Вчера_ЭпиВак!C:BG, 10, FALSE)</f>
        <v>#N/A</v>
      </c>
      <c r="AJ86" s="53" t="e">
        <f>N86-O86-VLOOKUP(C86, Вчера_ЭпиВак!C:BG, 12, FALSE)</f>
        <v>#N/A</v>
      </c>
      <c r="AK86" s="53" t="e">
        <f>P86-Q86-VLOOKUP(C86, Вчера_ЭпиВак!C:BG, 14, FALSE)</f>
        <v>#N/A</v>
      </c>
      <c r="AL86" s="53" t="e">
        <f>R86-S86-VLOOKUP(C86, Вчера_ЭпиВак!C:BG, 16, FALSE)</f>
        <v>#N/A</v>
      </c>
      <c r="AM86" s="53" t="e">
        <f>T86-U86-VLOOKUP(C86, Вчера_ЭпиВак!C:BG, 18, FALSE)</f>
        <v>#N/A</v>
      </c>
      <c r="AN86" s="53" t="e">
        <f>V86-W86-VLOOKUP(C86, Вчера_ЭпиВак!C:BG, 20, FALSE)</f>
        <v>#N/A</v>
      </c>
      <c r="AO86" s="53" t="e">
        <f>X86-Y86-VLOOKUP(C86, Вчера_ЭпиВак!C:BG, 22, FALSE)</f>
        <v>#N/A</v>
      </c>
      <c r="AP86" s="53" t="e">
        <f>VLOOKUP(C86, Вчера_ЭпиВак!C:BG, 24, FALSE)+E86*2-U86-W86-Y86-Z86</f>
        <v>#N/A</v>
      </c>
    </row>
    <row r="87" spans="1:42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IF(ISNA(VLOOKUP(C87,Вчера_ЭпиВак!C:C, 1, FALSE)),"ошибка",0)</f>
        <v>ошибка</v>
      </c>
      <c r="AD87" s="55"/>
      <c r="AE87" s="53" t="e">
        <f>D87-E87-VLOOKUP(C87, Вчера_ЭпиВак!C:BG, 2, FALSE)</f>
        <v>#N/A</v>
      </c>
      <c r="AF87" s="53" t="e">
        <f>F87-G87-VLOOKUP(C87, Вчера_ЭпиВак!C:BG, 4, FALSE)</f>
        <v>#N/A</v>
      </c>
      <c r="AG87" s="53" t="e">
        <f>H87-I87-VLOOKUP(C87, Вчера_ЭпиВак!C:BG, 6, FALSE)</f>
        <v>#N/A</v>
      </c>
      <c r="AH87" s="53" t="e">
        <f>J87-K87-VLOOKUP(C87, Вчера_ЭпиВак!C:BG, 8, FALSE)</f>
        <v>#N/A</v>
      </c>
      <c r="AI87" s="53" t="e">
        <f>L87-M87-VLOOKUP(C87, Вчера_ЭпиВак!C:BG, 10, FALSE)</f>
        <v>#N/A</v>
      </c>
      <c r="AJ87" s="53" t="e">
        <f>N87-O87-VLOOKUP(C87, Вчера_ЭпиВак!C:BG, 12, FALSE)</f>
        <v>#N/A</v>
      </c>
      <c r="AK87" s="53" t="e">
        <f>P87-Q87-VLOOKUP(C87, Вчера_ЭпиВак!C:BG, 14, FALSE)</f>
        <v>#N/A</v>
      </c>
      <c r="AL87" s="53" t="e">
        <f>R87-S87-VLOOKUP(C87, Вчера_ЭпиВак!C:BG, 16, FALSE)</f>
        <v>#N/A</v>
      </c>
      <c r="AM87" s="53" t="e">
        <f>T87-U87-VLOOKUP(C87, Вчера_ЭпиВак!C:BG, 18, FALSE)</f>
        <v>#N/A</v>
      </c>
      <c r="AN87" s="53" t="e">
        <f>V87-W87-VLOOKUP(C87, Вчера_ЭпиВак!C:BG, 20, FALSE)</f>
        <v>#N/A</v>
      </c>
      <c r="AO87" s="53" t="e">
        <f>X87-Y87-VLOOKUP(C87, Вчера_ЭпиВак!C:BG, 22, FALSE)</f>
        <v>#N/A</v>
      </c>
      <c r="AP87" s="53" t="e">
        <f>VLOOKUP(C87, Вчера_ЭпиВак!C:BG, 24, FALSE)+E87*2-U87-W87-Y87-Z87</f>
        <v>#N/A</v>
      </c>
    </row>
    <row r="88" spans="1:42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IF(ISNA(VLOOKUP(C88,Вчера_ЭпиВак!C:C, 1, FALSE)),"ошибка",0)</f>
        <v>ошибка</v>
      </c>
      <c r="AD88" s="55"/>
      <c r="AE88" s="53" t="e">
        <f>D88-E88-VLOOKUP(C88, Вчера_ЭпиВак!C:BG, 2, FALSE)</f>
        <v>#N/A</v>
      </c>
      <c r="AF88" s="53" t="e">
        <f>F88-G88-VLOOKUP(C88, Вчера_ЭпиВак!C:BG, 4, FALSE)</f>
        <v>#N/A</v>
      </c>
      <c r="AG88" s="53" t="e">
        <f>H88-I88-VLOOKUP(C88, Вчера_ЭпиВак!C:BG, 6, FALSE)</f>
        <v>#N/A</v>
      </c>
      <c r="AH88" s="53" t="e">
        <f>J88-K88-VLOOKUP(C88, Вчера_ЭпиВак!C:BG, 8, FALSE)</f>
        <v>#N/A</v>
      </c>
      <c r="AI88" s="53" t="e">
        <f>L88-M88-VLOOKUP(C88, Вчера_ЭпиВак!C:BG, 10, FALSE)</f>
        <v>#N/A</v>
      </c>
      <c r="AJ88" s="53" t="e">
        <f>N88-O88-VLOOKUP(C88, Вчера_ЭпиВак!C:BG, 12, FALSE)</f>
        <v>#N/A</v>
      </c>
      <c r="AK88" s="53" t="e">
        <f>P88-Q88-VLOOKUP(C88, Вчера_ЭпиВак!C:BG, 14, FALSE)</f>
        <v>#N/A</v>
      </c>
      <c r="AL88" s="53" t="e">
        <f>R88-S88-VLOOKUP(C88, Вчера_ЭпиВак!C:BG, 16, FALSE)</f>
        <v>#N/A</v>
      </c>
      <c r="AM88" s="53" t="e">
        <f>T88-U88-VLOOKUP(C88, Вчера_ЭпиВак!C:BG, 18, FALSE)</f>
        <v>#N/A</v>
      </c>
      <c r="AN88" s="53" t="e">
        <f>V88-W88-VLOOKUP(C88, Вчера_ЭпиВак!C:BG, 20, FALSE)</f>
        <v>#N/A</v>
      </c>
      <c r="AO88" s="53" t="e">
        <f>X88-Y88-VLOOKUP(C88, Вчера_ЭпиВак!C:BG, 22, FALSE)</f>
        <v>#N/A</v>
      </c>
      <c r="AP88" s="53" t="e">
        <f>VLOOKUP(C88, Вчера_ЭпиВак!C:BG, 24, FALSE)+E88*2-U88-W88-Y88-Z88</f>
        <v>#N/A</v>
      </c>
    </row>
    <row r="89" spans="1:42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IF(ISNA(VLOOKUP(C89,Вчера_ЭпиВак!C:C, 1, FALSE)),"ошибка",0)</f>
        <v>ошибка</v>
      </c>
      <c r="AD89" s="55"/>
      <c r="AE89" s="53" t="e">
        <f>D89-E89-VLOOKUP(C89, Вчера_ЭпиВак!C:BG, 2, FALSE)</f>
        <v>#N/A</v>
      </c>
      <c r="AF89" s="53" t="e">
        <f>F89-G89-VLOOKUP(C89, Вчера_ЭпиВак!C:BG, 4, FALSE)</f>
        <v>#N/A</v>
      </c>
      <c r="AG89" s="53" t="e">
        <f>H89-I89-VLOOKUP(C89, Вчера_ЭпиВак!C:BG, 6, FALSE)</f>
        <v>#N/A</v>
      </c>
      <c r="AH89" s="53" t="e">
        <f>J89-K89-VLOOKUP(C89, Вчера_ЭпиВак!C:BG, 8, FALSE)</f>
        <v>#N/A</v>
      </c>
      <c r="AI89" s="53" t="e">
        <f>L89-M89-VLOOKUP(C89, Вчера_ЭпиВак!C:BG, 10, FALSE)</f>
        <v>#N/A</v>
      </c>
      <c r="AJ89" s="53" t="e">
        <f>N89-O89-VLOOKUP(C89, Вчера_ЭпиВак!C:BG, 12, FALSE)</f>
        <v>#N/A</v>
      </c>
      <c r="AK89" s="53" t="e">
        <f>P89-Q89-VLOOKUP(C89, Вчера_ЭпиВак!C:BG, 14, FALSE)</f>
        <v>#N/A</v>
      </c>
      <c r="AL89" s="53" t="e">
        <f>R89-S89-VLOOKUP(C89, Вчера_ЭпиВак!C:BG, 16, FALSE)</f>
        <v>#N/A</v>
      </c>
      <c r="AM89" s="53" t="e">
        <f>T89-U89-VLOOKUP(C89, Вчера_ЭпиВак!C:BG, 18, FALSE)</f>
        <v>#N/A</v>
      </c>
      <c r="AN89" s="53" t="e">
        <f>V89-W89-VLOOKUP(C89, Вчера_ЭпиВак!C:BG, 20, FALSE)</f>
        <v>#N/A</v>
      </c>
      <c r="AO89" s="53" t="e">
        <f>X89-Y89-VLOOKUP(C89, Вчера_ЭпиВак!C:BG, 22, FALSE)</f>
        <v>#N/A</v>
      </c>
      <c r="AP89" s="53" t="e">
        <f>VLOOKUP(C89, Вчера_ЭпиВак!C:BG, 24, FALSE)+E89*2-U89-W89-Y89-Z89</f>
        <v>#N/A</v>
      </c>
    </row>
    <row r="90" spans="1:42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IF(ISNA(VLOOKUP(C90,Вчера_ЭпиВак!C:C, 1, FALSE)),"ошибка",0)</f>
        <v>ошибка</v>
      </c>
      <c r="AD90" s="55"/>
      <c r="AE90" s="53" t="e">
        <f>D90-E90-VLOOKUP(C90, Вчера_ЭпиВак!C:BG, 2, FALSE)</f>
        <v>#N/A</v>
      </c>
      <c r="AF90" s="53" t="e">
        <f>F90-G90-VLOOKUP(C90, Вчера_ЭпиВак!C:BG, 4, FALSE)</f>
        <v>#N/A</v>
      </c>
      <c r="AG90" s="53" t="e">
        <f>H90-I90-VLOOKUP(C90, Вчера_ЭпиВак!C:BG, 6, FALSE)</f>
        <v>#N/A</v>
      </c>
      <c r="AH90" s="53" t="e">
        <f>J90-K90-VLOOKUP(C90, Вчера_ЭпиВак!C:BG, 8, FALSE)</f>
        <v>#N/A</v>
      </c>
      <c r="AI90" s="53" t="e">
        <f>L90-M90-VLOOKUP(C90, Вчера_ЭпиВак!C:BG, 10, FALSE)</f>
        <v>#N/A</v>
      </c>
      <c r="AJ90" s="53" t="e">
        <f>N90-O90-VLOOKUP(C90, Вчера_ЭпиВак!C:BG, 12, FALSE)</f>
        <v>#N/A</v>
      </c>
      <c r="AK90" s="53" t="e">
        <f>P90-Q90-VLOOKUP(C90, Вчера_ЭпиВак!C:BG, 14, FALSE)</f>
        <v>#N/A</v>
      </c>
      <c r="AL90" s="53" t="e">
        <f>R90-S90-VLOOKUP(C90, Вчера_ЭпиВак!C:BG, 16, FALSE)</f>
        <v>#N/A</v>
      </c>
      <c r="AM90" s="53" t="e">
        <f>T90-U90-VLOOKUP(C90, Вчера_ЭпиВак!C:BG, 18, FALSE)</f>
        <v>#N/A</v>
      </c>
      <c r="AN90" s="53" t="e">
        <f>V90-W90-VLOOKUP(C90, Вчера_ЭпиВак!C:BG, 20, FALSE)</f>
        <v>#N/A</v>
      </c>
      <c r="AO90" s="53" t="e">
        <f>X90-Y90-VLOOKUP(C90, Вчера_ЭпиВак!C:BG, 22, FALSE)</f>
        <v>#N/A</v>
      </c>
      <c r="AP90" s="53" t="e">
        <f>VLOOKUP(C90, Вчера_ЭпиВак!C:BG, 24, FALSE)+E90*2-U90-W90-Y90-Z90</f>
        <v>#N/A</v>
      </c>
    </row>
    <row r="91" spans="1:42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IF(ISNA(VLOOKUP(C91,Вчера_ЭпиВак!C:C, 1, FALSE)),"ошибка",0)</f>
        <v>ошибка</v>
      </c>
      <c r="AD91" s="55"/>
      <c r="AE91" s="53" t="e">
        <f>D91-E91-VLOOKUP(C91, Вчера_ЭпиВак!C:BG, 2, FALSE)</f>
        <v>#N/A</v>
      </c>
      <c r="AF91" s="53" t="e">
        <f>F91-G91-VLOOKUP(C91, Вчера_ЭпиВак!C:BG, 4, FALSE)</f>
        <v>#N/A</v>
      </c>
      <c r="AG91" s="53" t="e">
        <f>H91-I91-VLOOKUP(C91, Вчера_ЭпиВак!C:BG, 6, FALSE)</f>
        <v>#N/A</v>
      </c>
      <c r="AH91" s="53" t="e">
        <f>J91-K91-VLOOKUP(C91, Вчера_ЭпиВак!C:BG, 8, FALSE)</f>
        <v>#N/A</v>
      </c>
      <c r="AI91" s="53" t="e">
        <f>L91-M91-VLOOKUP(C91, Вчера_ЭпиВак!C:BG, 10, FALSE)</f>
        <v>#N/A</v>
      </c>
      <c r="AJ91" s="53" t="e">
        <f>N91-O91-VLOOKUP(C91, Вчера_ЭпиВак!C:BG, 12, FALSE)</f>
        <v>#N/A</v>
      </c>
      <c r="AK91" s="53" t="e">
        <f>P91-Q91-VLOOKUP(C91, Вчера_ЭпиВак!C:BG, 14, FALSE)</f>
        <v>#N/A</v>
      </c>
      <c r="AL91" s="53" t="e">
        <f>R91-S91-VLOOKUP(C91, Вчера_ЭпиВак!C:BG, 16, FALSE)</f>
        <v>#N/A</v>
      </c>
      <c r="AM91" s="53" t="e">
        <f>T91-U91-VLOOKUP(C91, Вчера_ЭпиВак!C:BG, 18, FALSE)</f>
        <v>#N/A</v>
      </c>
      <c r="AN91" s="53" t="e">
        <f>V91-W91-VLOOKUP(C91, Вчера_ЭпиВак!C:BG, 20, FALSE)</f>
        <v>#N/A</v>
      </c>
      <c r="AO91" s="53" t="e">
        <f>X91-Y91-VLOOKUP(C91, Вчера_ЭпиВак!C:BG, 22, FALSE)</f>
        <v>#N/A</v>
      </c>
      <c r="AP91" s="53" t="e">
        <f>VLOOKUP(C91, Вчера_ЭпиВак!C:BG, 24, FALSE)+E91*2-U91-W91-Y91-Z91</f>
        <v>#N/A</v>
      </c>
    </row>
    <row r="92" spans="1:42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IF(ISNA(VLOOKUP(C92,Вчера_ЭпиВак!C:C, 1, FALSE)),"ошибка",0)</f>
        <v>ошибка</v>
      </c>
      <c r="AD92" s="55"/>
      <c r="AE92" s="53" t="e">
        <f>D92-E92-VLOOKUP(C92, Вчера_ЭпиВак!C:BG, 2, FALSE)</f>
        <v>#N/A</v>
      </c>
      <c r="AF92" s="53" t="e">
        <f>F92-G92-VLOOKUP(C92, Вчера_ЭпиВак!C:BG, 4, FALSE)</f>
        <v>#N/A</v>
      </c>
      <c r="AG92" s="53" t="e">
        <f>H92-I92-VLOOKUP(C92, Вчера_ЭпиВак!C:BG, 6, FALSE)</f>
        <v>#N/A</v>
      </c>
      <c r="AH92" s="53" t="e">
        <f>J92-K92-VLOOKUP(C92, Вчера_ЭпиВак!C:BG, 8, FALSE)</f>
        <v>#N/A</v>
      </c>
      <c r="AI92" s="53" t="e">
        <f>L92-M92-VLOOKUP(C92, Вчера_ЭпиВак!C:BG, 10, FALSE)</f>
        <v>#N/A</v>
      </c>
      <c r="AJ92" s="53" t="e">
        <f>N92-O92-VLOOKUP(C92, Вчера_ЭпиВак!C:BG, 12, FALSE)</f>
        <v>#N/A</v>
      </c>
      <c r="AK92" s="53" t="e">
        <f>P92-Q92-VLOOKUP(C92, Вчера_ЭпиВак!C:BG, 14, FALSE)</f>
        <v>#N/A</v>
      </c>
      <c r="AL92" s="53" t="e">
        <f>R92-S92-VLOOKUP(C92, Вчера_ЭпиВак!C:BG, 16, FALSE)</f>
        <v>#N/A</v>
      </c>
      <c r="AM92" s="53" t="e">
        <f>T92-U92-VLOOKUP(C92, Вчера_ЭпиВак!C:BG, 18, FALSE)</f>
        <v>#N/A</v>
      </c>
      <c r="AN92" s="53" t="e">
        <f>V92-W92-VLOOKUP(C92, Вчера_ЭпиВак!C:BG, 20, FALSE)</f>
        <v>#N/A</v>
      </c>
      <c r="AO92" s="53" t="e">
        <f>X92-Y92-VLOOKUP(C92, Вчера_ЭпиВак!C:BG, 22, FALSE)</f>
        <v>#N/A</v>
      </c>
      <c r="AP92" s="53" t="e">
        <f>VLOOKUP(C92, Вчера_ЭпиВак!C:BG, 24, FALSE)+E92*2-U92-W92-Y92-Z92</f>
        <v>#N/A</v>
      </c>
    </row>
    <row r="93" spans="1:42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IF(ISNA(VLOOKUP(C93,Вчера_ЭпиВак!C:C, 1, FALSE)),"ошибка",0)</f>
        <v>ошибка</v>
      </c>
      <c r="AD93" s="55"/>
      <c r="AE93" s="53" t="e">
        <f>D93-E93-VLOOKUP(C93, Вчера_ЭпиВак!C:BG, 2, FALSE)</f>
        <v>#N/A</v>
      </c>
      <c r="AF93" s="53" t="e">
        <f>F93-G93-VLOOKUP(C93, Вчера_ЭпиВак!C:BG, 4, FALSE)</f>
        <v>#N/A</v>
      </c>
      <c r="AG93" s="53" t="e">
        <f>H93-I93-VLOOKUP(C93, Вчера_ЭпиВак!C:BG, 6, FALSE)</f>
        <v>#N/A</v>
      </c>
      <c r="AH93" s="53" t="e">
        <f>J93-K93-VLOOKUP(C93, Вчера_ЭпиВак!C:BG, 8, FALSE)</f>
        <v>#N/A</v>
      </c>
      <c r="AI93" s="53" t="e">
        <f>L93-M93-VLOOKUP(C93, Вчера_ЭпиВак!C:BG, 10, FALSE)</f>
        <v>#N/A</v>
      </c>
      <c r="AJ93" s="53" t="e">
        <f>N93-O93-VLOOKUP(C93, Вчера_ЭпиВак!C:BG, 12, FALSE)</f>
        <v>#N/A</v>
      </c>
      <c r="AK93" s="53" t="e">
        <f>P93-Q93-VLOOKUP(C93, Вчера_ЭпиВак!C:BG, 14, FALSE)</f>
        <v>#N/A</v>
      </c>
      <c r="AL93" s="53" t="e">
        <f>R93-S93-VLOOKUP(C93, Вчера_ЭпиВак!C:BG, 16, FALSE)</f>
        <v>#N/A</v>
      </c>
      <c r="AM93" s="53" t="e">
        <f>T93-U93-VLOOKUP(C93, Вчера_ЭпиВак!C:BG, 18, FALSE)</f>
        <v>#N/A</v>
      </c>
      <c r="AN93" s="53" t="e">
        <f>V93-W93-VLOOKUP(C93, Вчера_ЭпиВак!C:BG, 20, FALSE)</f>
        <v>#N/A</v>
      </c>
      <c r="AO93" s="53" t="e">
        <f>X93-Y93-VLOOKUP(C93, Вчера_ЭпиВак!C:BG, 22, FALSE)</f>
        <v>#N/A</v>
      </c>
      <c r="AP93" s="53" t="e">
        <f>VLOOKUP(C93, Вчера_ЭпиВак!C:BG, 24, FALSE)+E93*2-U93-W93-Y93-Z93</f>
        <v>#N/A</v>
      </c>
    </row>
    <row r="94" spans="1:42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IF(ISNA(VLOOKUP(C94,Вчера_ЭпиВак!C:C, 1, FALSE)),"ошибка",0)</f>
        <v>ошибка</v>
      </c>
      <c r="AD94" s="55"/>
      <c r="AE94" s="53" t="e">
        <f>D94-E94-VLOOKUP(C94, Вчера_ЭпиВак!C:BG, 2, FALSE)</f>
        <v>#N/A</v>
      </c>
      <c r="AF94" s="53" t="e">
        <f>F94-G94-VLOOKUP(C94, Вчера_ЭпиВак!C:BG, 4, FALSE)</f>
        <v>#N/A</v>
      </c>
      <c r="AG94" s="53" t="e">
        <f>H94-I94-VLOOKUP(C94, Вчера_ЭпиВак!C:BG, 6, FALSE)</f>
        <v>#N/A</v>
      </c>
      <c r="AH94" s="53" t="e">
        <f>J94-K94-VLOOKUP(C94, Вчера_ЭпиВак!C:BG, 8, FALSE)</f>
        <v>#N/A</v>
      </c>
      <c r="AI94" s="53" t="e">
        <f>L94-M94-VLOOKUP(C94, Вчера_ЭпиВак!C:BG, 10, FALSE)</f>
        <v>#N/A</v>
      </c>
      <c r="AJ94" s="53" t="e">
        <f>N94-O94-VLOOKUP(C94, Вчера_ЭпиВак!C:BG, 12, FALSE)</f>
        <v>#N/A</v>
      </c>
      <c r="AK94" s="53" t="e">
        <f>P94-Q94-VLOOKUP(C94, Вчера_ЭпиВак!C:BG, 14, FALSE)</f>
        <v>#N/A</v>
      </c>
      <c r="AL94" s="53" t="e">
        <f>R94-S94-VLOOKUP(C94, Вчера_ЭпиВак!C:BG, 16, FALSE)</f>
        <v>#N/A</v>
      </c>
      <c r="AM94" s="53" t="e">
        <f>T94-U94-VLOOKUP(C94, Вчера_ЭпиВак!C:BG, 18, FALSE)</f>
        <v>#N/A</v>
      </c>
      <c r="AN94" s="53" t="e">
        <f>V94-W94-VLOOKUP(C94, Вчера_ЭпиВак!C:BG, 20, FALSE)</f>
        <v>#N/A</v>
      </c>
      <c r="AO94" s="53" t="e">
        <f>X94-Y94-VLOOKUP(C94, Вчера_ЭпиВак!C:BG, 22, FALSE)</f>
        <v>#N/A</v>
      </c>
      <c r="AP94" s="53" t="e">
        <f>VLOOKUP(C94, Вчера_ЭпиВак!C:BG, 24, FALSE)+E94*2-U94-W94-Y94-Z94</f>
        <v>#N/A</v>
      </c>
    </row>
    <row r="95" spans="1:42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IF(ISNA(VLOOKUP(C95,Вчера_ЭпиВак!C:C, 1, FALSE)),"ошибка",0)</f>
        <v>ошибка</v>
      </c>
      <c r="AD95" s="55"/>
      <c r="AE95" s="53" t="e">
        <f>D95-E95-VLOOKUP(C95, Вчера_ЭпиВак!C:BG, 2, FALSE)</f>
        <v>#N/A</v>
      </c>
      <c r="AF95" s="53" t="e">
        <f>F95-G95-VLOOKUP(C95, Вчера_ЭпиВак!C:BG, 4, FALSE)</f>
        <v>#N/A</v>
      </c>
      <c r="AG95" s="53" t="e">
        <f>H95-I95-VLOOKUP(C95, Вчера_ЭпиВак!C:BG, 6, FALSE)</f>
        <v>#N/A</v>
      </c>
      <c r="AH95" s="53" t="e">
        <f>J95-K95-VLOOKUP(C95, Вчера_ЭпиВак!C:BG, 8, FALSE)</f>
        <v>#N/A</v>
      </c>
      <c r="AI95" s="53" t="e">
        <f>L95-M95-VLOOKUP(C95, Вчера_ЭпиВак!C:BG, 10, FALSE)</f>
        <v>#N/A</v>
      </c>
      <c r="AJ95" s="53" t="e">
        <f>N95-O95-VLOOKUP(C95, Вчера_ЭпиВак!C:BG, 12, FALSE)</f>
        <v>#N/A</v>
      </c>
      <c r="AK95" s="53" t="e">
        <f>P95-Q95-VLOOKUP(C95, Вчера_ЭпиВак!C:BG, 14, FALSE)</f>
        <v>#N/A</v>
      </c>
      <c r="AL95" s="53" t="e">
        <f>R95-S95-VLOOKUP(C95, Вчера_ЭпиВак!C:BG, 16, FALSE)</f>
        <v>#N/A</v>
      </c>
      <c r="AM95" s="53" t="e">
        <f>T95-U95-VLOOKUP(C95, Вчера_ЭпиВак!C:BG, 18, FALSE)</f>
        <v>#N/A</v>
      </c>
      <c r="AN95" s="53" t="e">
        <f>V95-W95-VLOOKUP(C95, Вчера_ЭпиВак!C:BG, 20, FALSE)</f>
        <v>#N/A</v>
      </c>
      <c r="AO95" s="53" t="e">
        <f>X95-Y95-VLOOKUP(C95, Вчера_ЭпиВак!C:BG, 22, FALSE)</f>
        <v>#N/A</v>
      </c>
      <c r="AP95" s="53" t="e">
        <f>VLOOKUP(C95, Вчера_ЭпиВак!C:BG, 24, FALSE)+E95*2-U95-W95-Y95-Z95</f>
        <v>#N/A</v>
      </c>
    </row>
    <row r="96" spans="1:42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IF(ISNA(VLOOKUP(C96,Вчера_ЭпиВак!C:C, 1, FALSE)),"ошибка",0)</f>
        <v>ошибка</v>
      </c>
      <c r="AD96" s="55"/>
      <c r="AE96" s="53" t="e">
        <f>D96-E96-VLOOKUP(C96, Вчера_ЭпиВак!C:BG, 2, FALSE)</f>
        <v>#N/A</v>
      </c>
      <c r="AF96" s="53" t="e">
        <f>F96-G96-VLOOKUP(C96, Вчера_ЭпиВак!C:BG, 4, FALSE)</f>
        <v>#N/A</v>
      </c>
      <c r="AG96" s="53" t="e">
        <f>H96-I96-VLOOKUP(C96, Вчера_ЭпиВак!C:BG, 6, FALSE)</f>
        <v>#N/A</v>
      </c>
      <c r="AH96" s="53" t="e">
        <f>J96-K96-VLOOKUP(C96, Вчера_ЭпиВак!C:BG, 8, FALSE)</f>
        <v>#N/A</v>
      </c>
      <c r="AI96" s="53" t="e">
        <f>L96-M96-VLOOKUP(C96, Вчера_ЭпиВак!C:BG, 10, FALSE)</f>
        <v>#N/A</v>
      </c>
      <c r="AJ96" s="53" t="e">
        <f>N96-O96-VLOOKUP(C96, Вчера_ЭпиВак!C:BG, 12, FALSE)</f>
        <v>#N/A</v>
      </c>
      <c r="AK96" s="53" t="e">
        <f>P96-Q96-VLOOKUP(C96, Вчера_ЭпиВак!C:BG, 14, FALSE)</f>
        <v>#N/A</v>
      </c>
      <c r="AL96" s="53" t="e">
        <f>R96-S96-VLOOKUP(C96, Вчера_ЭпиВак!C:BG, 16, FALSE)</f>
        <v>#N/A</v>
      </c>
      <c r="AM96" s="53" t="e">
        <f>T96-U96-VLOOKUP(C96, Вчера_ЭпиВак!C:BG, 18, FALSE)</f>
        <v>#N/A</v>
      </c>
      <c r="AN96" s="53" t="e">
        <f>V96-W96-VLOOKUP(C96, Вчера_ЭпиВак!C:BG, 20, FALSE)</f>
        <v>#N/A</v>
      </c>
      <c r="AO96" s="53" t="e">
        <f>X96-Y96-VLOOKUP(C96, Вчера_ЭпиВак!C:BG, 22, FALSE)</f>
        <v>#N/A</v>
      </c>
      <c r="AP96" s="53" t="e">
        <f>VLOOKUP(C96, Вчера_ЭпиВак!C:BG, 24, FALSE)+E96*2-U96-W96-Y96-Z96</f>
        <v>#N/A</v>
      </c>
    </row>
    <row r="97" spans="1:42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IF(ISNA(VLOOKUP(C97,Вчера_ЭпиВак!C:C, 1, FALSE)),"ошибка",0)</f>
        <v>ошибка</v>
      </c>
      <c r="AD97" s="55"/>
      <c r="AE97" s="53" t="e">
        <f>D97-E97-VLOOKUP(C97, Вчера_ЭпиВак!C:BG, 2, FALSE)</f>
        <v>#N/A</v>
      </c>
      <c r="AF97" s="53" t="e">
        <f>F97-G97-VLOOKUP(C97, Вчера_ЭпиВак!C:BG, 4, FALSE)</f>
        <v>#N/A</v>
      </c>
      <c r="AG97" s="53" t="e">
        <f>H97-I97-VLOOKUP(C97, Вчера_ЭпиВак!C:BG, 6, FALSE)</f>
        <v>#N/A</v>
      </c>
      <c r="AH97" s="53" t="e">
        <f>J97-K97-VLOOKUP(C97, Вчера_ЭпиВак!C:BG, 8, FALSE)</f>
        <v>#N/A</v>
      </c>
      <c r="AI97" s="53" t="e">
        <f>L97-M97-VLOOKUP(C97, Вчера_ЭпиВак!C:BG, 10, FALSE)</f>
        <v>#N/A</v>
      </c>
      <c r="AJ97" s="53" t="e">
        <f>N97-O97-VLOOKUP(C97, Вчера_ЭпиВак!C:BG, 12, FALSE)</f>
        <v>#N/A</v>
      </c>
      <c r="AK97" s="53" t="e">
        <f>P97-Q97-VLOOKUP(C97, Вчера_ЭпиВак!C:BG, 14, FALSE)</f>
        <v>#N/A</v>
      </c>
      <c r="AL97" s="53" t="e">
        <f>R97-S97-VLOOKUP(C97, Вчера_ЭпиВак!C:BG, 16, FALSE)</f>
        <v>#N/A</v>
      </c>
      <c r="AM97" s="53" t="e">
        <f>T97-U97-VLOOKUP(C97, Вчера_ЭпиВак!C:BG, 18, FALSE)</f>
        <v>#N/A</v>
      </c>
      <c r="AN97" s="53" t="e">
        <f>V97-W97-VLOOKUP(C97, Вчера_ЭпиВак!C:BG, 20, FALSE)</f>
        <v>#N/A</v>
      </c>
      <c r="AO97" s="53" t="e">
        <f>X97-Y97-VLOOKUP(C97, Вчера_ЭпиВак!C:BG, 22, FALSE)</f>
        <v>#N/A</v>
      </c>
      <c r="AP97" s="53" t="e">
        <f>VLOOKUP(C97, Вчера_ЭпиВак!C:BG, 24, FALSE)+E97*2-U97-W97-Y97-Z97</f>
        <v>#N/A</v>
      </c>
    </row>
    <row r="98" spans="1:42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IF(ISNA(VLOOKUP(C98,Вчера_ЭпиВак!C:C, 1, FALSE)),"ошибка",0)</f>
        <v>ошибка</v>
      </c>
      <c r="AD98" s="55"/>
      <c r="AE98" s="53" t="e">
        <f>D98-E98-VLOOKUP(C98, Вчера_ЭпиВак!C:BG, 2, FALSE)</f>
        <v>#N/A</v>
      </c>
      <c r="AF98" s="53" t="e">
        <f>F98-G98-VLOOKUP(C98, Вчера_ЭпиВак!C:BG, 4, FALSE)</f>
        <v>#N/A</v>
      </c>
      <c r="AG98" s="53" t="e">
        <f>H98-I98-VLOOKUP(C98, Вчера_ЭпиВак!C:BG, 6, FALSE)</f>
        <v>#N/A</v>
      </c>
      <c r="AH98" s="53" t="e">
        <f>J98-K98-VLOOKUP(C98, Вчера_ЭпиВак!C:BG, 8, FALSE)</f>
        <v>#N/A</v>
      </c>
      <c r="AI98" s="53" t="e">
        <f>L98-M98-VLOOKUP(C98, Вчера_ЭпиВак!C:BG, 10, FALSE)</f>
        <v>#N/A</v>
      </c>
      <c r="AJ98" s="53" t="e">
        <f>N98-O98-VLOOKUP(C98, Вчера_ЭпиВак!C:BG, 12, FALSE)</f>
        <v>#N/A</v>
      </c>
      <c r="AK98" s="53" t="e">
        <f>P98-Q98-VLOOKUP(C98, Вчера_ЭпиВак!C:BG, 14, FALSE)</f>
        <v>#N/A</v>
      </c>
      <c r="AL98" s="53" t="e">
        <f>R98-S98-VLOOKUP(C98, Вчера_ЭпиВак!C:BG, 16, FALSE)</f>
        <v>#N/A</v>
      </c>
      <c r="AM98" s="53" t="e">
        <f>T98-U98-VLOOKUP(C98, Вчера_ЭпиВак!C:BG, 18, FALSE)</f>
        <v>#N/A</v>
      </c>
      <c r="AN98" s="53" t="e">
        <f>V98-W98-VLOOKUP(C98, Вчера_ЭпиВак!C:BG, 20, FALSE)</f>
        <v>#N/A</v>
      </c>
      <c r="AO98" s="53" t="e">
        <f>X98-Y98-VLOOKUP(C98, Вчера_ЭпиВак!C:BG, 22, FALSE)</f>
        <v>#N/A</v>
      </c>
      <c r="AP98" s="53" t="e">
        <f>VLOOKUP(C98, Вчера_ЭпиВак!C:BG, 24, FALSE)+E98*2-U98-W98-Y98-Z98</f>
        <v>#N/A</v>
      </c>
    </row>
    <row r="99" spans="1:42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IF(ISNA(VLOOKUP(C99,Вчера_ЭпиВак!C:C, 1, FALSE)),"ошибка",0)</f>
        <v>ошибка</v>
      </c>
      <c r="AD99" s="55"/>
      <c r="AE99" s="53" t="e">
        <f>D99-E99-VLOOKUP(C99, Вчера_ЭпиВак!C:BG, 2, FALSE)</f>
        <v>#N/A</v>
      </c>
      <c r="AF99" s="53" t="e">
        <f>F99-G99-VLOOKUP(C99, Вчера_ЭпиВак!C:BG, 4, FALSE)</f>
        <v>#N/A</v>
      </c>
      <c r="AG99" s="53" t="e">
        <f>H99-I99-VLOOKUP(C99, Вчера_ЭпиВак!C:BG, 6, FALSE)</f>
        <v>#N/A</v>
      </c>
      <c r="AH99" s="53" t="e">
        <f>J99-K99-VLOOKUP(C99, Вчера_ЭпиВак!C:BG, 8, FALSE)</f>
        <v>#N/A</v>
      </c>
      <c r="AI99" s="53" t="e">
        <f>L99-M99-VLOOKUP(C99, Вчера_ЭпиВак!C:BG, 10, FALSE)</f>
        <v>#N/A</v>
      </c>
      <c r="AJ99" s="53" t="e">
        <f>N99-O99-VLOOKUP(C99, Вчера_ЭпиВак!C:BG, 12, FALSE)</f>
        <v>#N/A</v>
      </c>
      <c r="AK99" s="53" t="e">
        <f>P99-Q99-VLOOKUP(C99, Вчера_ЭпиВак!C:BG, 14, FALSE)</f>
        <v>#N/A</v>
      </c>
      <c r="AL99" s="53" t="e">
        <f>R99-S99-VLOOKUP(C99, Вчера_ЭпиВак!C:BG, 16, FALSE)</f>
        <v>#N/A</v>
      </c>
      <c r="AM99" s="53" t="e">
        <f>T99-U99-VLOOKUP(C99, Вчера_ЭпиВак!C:BG, 18, FALSE)</f>
        <v>#N/A</v>
      </c>
      <c r="AN99" s="53" t="e">
        <f>V99-W99-VLOOKUP(C99, Вчера_ЭпиВак!C:BG, 20, FALSE)</f>
        <v>#N/A</v>
      </c>
      <c r="AO99" s="53" t="e">
        <f>X99-Y99-VLOOKUP(C99, Вчера_ЭпиВак!C:BG, 22, FALSE)</f>
        <v>#N/A</v>
      </c>
      <c r="AP99" s="53" t="e">
        <f>VLOOKUP(C99, Вчера_ЭпиВак!C:BG, 24, FALSE)+E99*2-U99-W99-Y99-Z99</f>
        <v>#N/A</v>
      </c>
    </row>
    <row r="100" spans="1:42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IF(ISNA(VLOOKUP(C100,Вчера_ЭпиВак!C:C, 1, FALSE)),"ошибка",0)</f>
        <v>ошибка</v>
      </c>
      <c r="AD100" s="55"/>
      <c r="AE100" s="53" t="e">
        <f>D100-E100-VLOOKUP(C100, Вчера_ЭпиВак!C:BG, 2, FALSE)</f>
        <v>#N/A</v>
      </c>
      <c r="AF100" s="53" t="e">
        <f>F100-G100-VLOOKUP(C100, Вчера_ЭпиВак!C:BG, 4, FALSE)</f>
        <v>#N/A</v>
      </c>
      <c r="AG100" s="53" t="e">
        <f>H100-I100-VLOOKUP(C100, Вчера_ЭпиВак!C:BG, 6, FALSE)</f>
        <v>#N/A</v>
      </c>
      <c r="AH100" s="53" t="e">
        <f>J100-K100-VLOOKUP(C100, Вчера_ЭпиВак!C:BG, 8, FALSE)</f>
        <v>#N/A</v>
      </c>
      <c r="AI100" s="53" t="e">
        <f>L100-M100-VLOOKUP(C100, Вчера_ЭпиВак!C:BG, 10, FALSE)</f>
        <v>#N/A</v>
      </c>
      <c r="AJ100" s="53" t="e">
        <f>N100-O100-VLOOKUP(C100, Вчера_ЭпиВак!C:BG, 12, FALSE)</f>
        <v>#N/A</v>
      </c>
      <c r="AK100" s="53" t="e">
        <f>P100-Q100-VLOOKUP(C100, Вчера_ЭпиВак!C:BG, 14, FALSE)</f>
        <v>#N/A</v>
      </c>
      <c r="AL100" s="53" t="e">
        <f>R100-S100-VLOOKUP(C100, Вчера_ЭпиВак!C:BG, 16, FALSE)</f>
        <v>#N/A</v>
      </c>
      <c r="AM100" s="53" t="e">
        <f>T100-U100-VLOOKUP(C100, Вчера_ЭпиВак!C:BG, 18, FALSE)</f>
        <v>#N/A</v>
      </c>
      <c r="AN100" s="53" t="e">
        <f>V100-W100-VLOOKUP(C100, Вчера_ЭпиВак!C:BG, 20, FALSE)</f>
        <v>#N/A</v>
      </c>
      <c r="AO100" s="53" t="e">
        <f>X100-Y100-VLOOKUP(C100, Вчера_ЭпиВак!C:BG, 22, FALSE)</f>
        <v>#N/A</v>
      </c>
      <c r="AP100" s="53" t="e">
        <f>VLOOKUP(C100, Вчера_ЭпиВак!C:BG, 24, FALSE)+E100*2-U100-W100-Y100-Z100</f>
        <v>#N/A</v>
      </c>
    </row>
    <row r="101" spans="1:42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IF(ISNA(VLOOKUP(C101,Вчера_ЭпиВак!C:C, 1, FALSE)),"ошибка",0)</f>
        <v>ошибка</v>
      </c>
      <c r="AD101" s="55"/>
      <c r="AE101" s="53" t="e">
        <f>D101-E101-VLOOKUP(C101, Вчера_ЭпиВак!C:BG, 2, FALSE)</f>
        <v>#N/A</v>
      </c>
      <c r="AF101" s="53" t="e">
        <f>F101-G101-VLOOKUP(C101, Вчера_ЭпиВак!C:BG, 4, FALSE)</f>
        <v>#N/A</v>
      </c>
      <c r="AG101" s="53" t="e">
        <f>H101-I101-VLOOKUP(C101, Вчера_ЭпиВак!C:BG, 6, FALSE)</f>
        <v>#N/A</v>
      </c>
      <c r="AH101" s="53" t="e">
        <f>J101-K101-VLOOKUP(C101, Вчера_ЭпиВак!C:BG, 8, FALSE)</f>
        <v>#N/A</v>
      </c>
      <c r="AI101" s="53" t="e">
        <f>L101-M101-VLOOKUP(C101, Вчера_ЭпиВак!C:BG, 10, FALSE)</f>
        <v>#N/A</v>
      </c>
      <c r="AJ101" s="53" t="e">
        <f>N101-O101-VLOOKUP(C101, Вчера_ЭпиВак!C:BG, 12, FALSE)</f>
        <v>#N/A</v>
      </c>
      <c r="AK101" s="53" t="e">
        <f>P101-Q101-VLOOKUP(C101, Вчера_ЭпиВак!C:BG, 14, FALSE)</f>
        <v>#N/A</v>
      </c>
      <c r="AL101" s="53" t="e">
        <f>R101-S101-VLOOKUP(C101, Вчера_ЭпиВак!C:BG, 16, FALSE)</f>
        <v>#N/A</v>
      </c>
      <c r="AM101" s="53" t="e">
        <f>T101-U101-VLOOKUP(C101, Вчера_ЭпиВак!C:BG, 18, FALSE)</f>
        <v>#N/A</v>
      </c>
      <c r="AN101" s="53" t="e">
        <f>V101-W101-VLOOKUP(C101, Вчера_ЭпиВак!C:BG, 20, FALSE)</f>
        <v>#N/A</v>
      </c>
      <c r="AO101" s="53" t="e">
        <f>X101-Y101-VLOOKUP(C101, Вчера_ЭпиВак!C:BG, 22, FALSE)</f>
        <v>#N/A</v>
      </c>
      <c r="AP101" s="53" t="e">
        <f>VLOOKUP(C101, Вчера_ЭпиВак!C:BG, 24, FALSE)+E101*2-U101-W101-Y101-Z101</f>
        <v>#N/A</v>
      </c>
    </row>
    <row r="102" spans="1:42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IF(ISNA(VLOOKUP(C102,Вчера_ЭпиВак!C:C, 1, FALSE)),"ошибка",0)</f>
        <v>ошибка</v>
      </c>
      <c r="AD102" s="55"/>
      <c r="AE102" s="53" t="e">
        <f>D102-E102-VLOOKUP(C102, Вчера_ЭпиВак!C:BG, 2, FALSE)</f>
        <v>#N/A</v>
      </c>
      <c r="AF102" s="53" t="e">
        <f>F102-G102-VLOOKUP(C102, Вчера_ЭпиВак!C:BG, 4, FALSE)</f>
        <v>#N/A</v>
      </c>
      <c r="AG102" s="53" t="e">
        <f>H102-I102-VLOOKUP(C102, Вчера_ЭпиВак!C:BG, 6, FALSE)</f>
        <v>#N/A</v>
      </c>
      <c r="AH102" s="53" t="e">
        <f>J102-K102-VLOOKUP(C102, Вчера_ЭпиВак!C:BG, 8, FALSE)</f>
        <v>#N/A</v>
      </c>
      <c r="AI102" s="53" t="e">
        <f>L102-M102-VLOOKUP(C102, Вчера_ЭпиВак!C:BG, 10, FALSE)</f>
        <v>#N/A</v>
      </c>
      <c r="AJ102" s="53" t="e">
        <f>N102-O102-VLOOKUP(C102, Вчера_ЭпиВак!C:BG, 12, FALSE)</f>
        <v>#N/A</v>
      </c>
      <c r="AK102" s="53" t="e">
        <f>P102-Q102-VLOOKUP(C102, Вчера_ЭпиВак!C:BG, 14, FALSE)</f>
        <v>#N/A</v>
      </c>
      <c r="AL102" s="53" t="e">
        <f>R102-S102-VLOOKUP(C102, Вчера_ЭпиВак!C:BG, 16, FALSE)</f>
        <v>#N/A</v>
      </c>
      <c r="AM102" s="53" t="e">
        <f>T102-U102-VLOOKUP(C102, Вчера_ЭпиВак!C:BG, 18, FALSE)</f>
        <v>#N/A</v>
      </c>
      <c r="AN102" s="53" t="e">
        <f>V102-W102-VLOOKUP(C102, Вчера_ЭпиВак!C:BG, 20, FALSE)</f>
        <v>#N/A</v>
      </c>
      <c r="AO102" s="53" t="e">
        <f>X102-Y102-VLOOKUP(C102, Вчера_ЭпиВак!C:BG, 22, FALSE)</f>
        <v>#N/A</v>
      </c>
      <c r="AP102" s="53" t="e">
        <f>VLOOKUP(C102, Вчера_ЭпиВак!C:BG, 24, FALSE)+E102*2-U102-W102-Y102-Z102</f>
        <v>#N/A</v>
      </c>
    </row>
    <row r="103" spans="1:42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IF(ISNA(VLOOKUP(C103,Вчера_ЭпиВак!C:C, 1, FALSE)),"ошибка",0)</f>
        <v>ошибка</v>
      </c>
      <c r="AD103" s="55"/>
      <c r="AE103" s="53" t="e">
        <f>D103-E103-VLOOKUP(C103, Вчера_ЭпиВак!C:BG, 2, FALSE)</f>
        <v>#N/A</v>
      </c>
      <c r="AF103" s="53" t="e">
        <f>F103-G103-VLOOKUP(C103, Вчера_ЭпиВак!C:BG, 4, FALSE)</f>
        <v>#N/A</v>
      </c>
      <c r="AG103" s="53" t="e">
        <f>H103-I103-VLOOKUP(C103, Вчера_ЭпиВак!C:BG, 6, FALSE)</f>
        <v>#N/A</v>
      </c>
      <c r="AH103" s="53" t="e">
        <f>J103-K103-VLOOKUP(C103, Вчера_ЭпиВак!C:BG, 8, FALSE)</f>
        <v>#N/A</v>
      </c>
      <c r="AI103" s="53" t="e">
        <f>L103-M103-VLOOKUP(C103, Вчера_ЭпиВак!C:BG, 10, FALSE)</f>
        <v>#N/A</v>
      </c>
      <c r="AJ103" s="53" t="e">
        <f>N103-O103-VLOOKUP(C103, Вчера_ЭпиВак!C:BG, 12, FALSE)</f>
        <v>#N/A</v>
      </c>
      <c r="AK103" s="53" t="e">
        <f>P103-Q103-VLOOKUP(C103, Вчера_ЭпиВак!C:BG, 14, FALSE)</f>
        <v>#N/A</v>
      </c>
      <c r="AL103" s="53" t="e">
        <f>R103-S103-VLOOKUP(C103, Вчера_ЭпиВак!C:BG, 16, FALSE)</f>
        <v>#N/A</v>
      </c>
      <c r="AM103" s="53" t="e">
        <f>T103-U103-VLOOKUP(C103, Вчера_ЭпиВак!C:BG, 18, FALSE)</f>
        <v>#N/A</v>
      </c>
      <c r="AN103" s="53" t="e">
        <f>V103-W103-VLOOKUP(C103, Вчера_ЭпиВак!C:BG, 20, FALSE)</f>
        <v>#N/A</v>
      </c>
      <c r="AO103" s="53" t="e">
        <f>X103-Y103-VLOOKUP(C103, Вчера_ЭпиВак!C:BG, 22, FALSE)</f>
        <v>#N/A</v>
      </c>
      <c r="AP103" s="53" t="e">
        <f>VLOOKUP(C103, Вчера_ЭпиВак!C:BG, 24, FALSE)+E103*2-U103-W103-Y103-Z103</f>
        <v>#N/A</v>
      </c>
    </row>
    <row r="104" spans="1:42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IF(ISNA(VLOOKUP(C104,Вчера_ЭпиВак!C:C, 1, FALSE)),"ошибка",0)</f>
        <v>ошибка</v>
      </c>
      <c r="AD104" s="55"/>
      <c r="AE104" s="53" t="e">
        <f>D104-E104-VLOOKUP(C104, Вчера_ЭпиВак!C:BG, 2, FALSE)</f>
        <v>#N/A</v>
      </c>
      <c r="AF104" s="53" t="e">
        <f>F104-G104-VLOOKUP(C104, Вчера_ЭпиВак!C:BG, 4, FALSE)</f>
        <v>#N/A</v>
      </c>
      <c r="AG104" s="53" t="e">
        <f>H104-I104-VLOOKUP(C104, Вчера_ЭпиВак!C:BG, 6, FALSE)</f>
        <v>#N/A</v>
      </c>
      <c r="AH104" s="53" t="e">
        <f>J104-K104-VLOOKUP(C104, Вчера_ЭпиВак!C:BG, 8, FALSE)</f>
        <v>#N/A</v>
      </c>
      <c r="AI104" s="53" t="e">
        <f>L104-M104-VLOOKUP(C104, Вчера_ЭпиВак!C:BG, 10, FALSE)</f>
        <v>#N/A</v>
      </c>
      <c r="AJ104" s="53" t="e">
        <f>N104-O104-VLOOKUP(C104, Вчера_ЭпиВак!C:BG, 12, FALSE)</f>
        <v>#N/A</v>
      </c>
      <c r="AK104" s="53" t="e">
        <f>P104-Q104-VLOOKUP(C104, Вчера_ЭпиВак!C:BG, 14, FALSE)</f>
        <v>#N/A</v>
      </c>
      <c r="AL104" s="53" t="e">
        <f>R104-S104-VLOOKUP(C104, Вчера_ЭпиВак!C:BG, 16, FALSE)</f>
        <v>#N/A</v>
      </c>
      <c r="AM104" s="53" t="e">
        <f>T104-U104-VLOOKUP(C104, Вчера_ЭпиВак!C:BG, 18, FALSE)</f>
        <v>#N/A</v>
      </c>
      <c r="AN104" s="53" t="e">
        <f>V104-W104-VLOOKUP(C104, Вчера_ЭпиВак!C:BG, 20, FALSE)</f>
        <v>#N/A</v>
      </c>
      <c r="AO104" s="53" t="e">
        <f>X104-Y104-VLOOKUP(C104, Вчера_ЭпиВак!C:BG, 22, FALSE)</f>
        <v>#N/A</v>
      </c>
      <c r="AP104" s="53" t="e">
        <f>VLOOKUP(C104, Вчера_ЭпиВак!C:BG, 24, FALSE)+E104*2-U104-W104-Y104-Z104</f>
        <v>#N/A</v>
      </c>
    </row>
    <row r="105" spans="1:42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IF(ISNA(VLOOKUP(C105,Вчера_ЭпиВак!C:C, 1, FALSE)),"ошибка",0)</f>
        <v>ошибка</v>
      </c>
      <c r="AD105" s="55"/>
      <c r="AE105" s="53" t="e">
        <f>D105-E105-VLOOKUP(C105, Вчера_ЭпиВак!C:BG, 2, FALSE)</f>
        <v>#N/A</v>
      </c>
      <c r="AF105" s="53" t="e">
        <f>F105-G105-VLOOKUP(C105, Вчера_ЭпиВак!C:BG, 4, FALSE)</f>
        <v>#N/A</v>
      </c>
      <c r="AG105" s="53" t="e">
        <f>H105-I105-VLOOKUP(C105, Вчера_ЭпиВак!C:BG, 6, FALSE)</f>
        <v>#N/A</v>
      </c>
      <c r="AH105" s="53" t="e">
        <f>J105-K105-VLOOKUP(C105, Вчера_ЭпиВак!C:BG, 8, FALSE)</f>
        <v>#N/A</v>
      </c>
      <c r="AI105" s="53" t="e">
        <f>L105-M105-VLOOKUP(C105, Вчера_ЭпиВак!C:BG, 10, FALSE)</f>
        <v>#N/A</v>
      </c>
      <c r="AJ105" s="53" t="e">
        <f>N105-O105-VLOOKUP(C105, Вчера_ЭпиВак!C:BG, 12, FALSE)</f>
        <v>#N/A</v>
      </c>
      <c r="AK105" s="53" t="e">
        <f>P105-Q105-VLOOKUP(C105, Вчера_ЭпиВак!C:BG, 14, FALSE)</f>
        <v>#N/A</v>
      </c>
      <c r="AL105" s="53" t="e">
        <f>R105-S105-VLOOKUP(C105, Вчера_ЭпиВак!C:BG, 16, FALSE)</f>
        <v>#N/A</v>
      </c>
      <c r="AM105" s="53" t="e">
        <f>T105-U105-VLOOKUP(C105, Вчера_ЭпиВак!C:BG, 18, FALSE)</f>
        <v>#N/A</v>
      </c>
      <c r="AN105" s="53" t="e">
        <f>V105-W105-VLOOKUP(C105, Вчера_ЭпиВак!C:BG, 20, FALSE)</f>
        <v>#N/A</v>
      </c>
      <c r="AO105" s="53" t="e">
        <f>X105-Y105-VLOOKUP(C105, Вчера_ЭпиВак!C:BG, 22, FALSE)</f>
        <v>#N/A</v>
      </c>
      <c r="AP105" s="53" t="e">
        <f>VLOOKUP(C105, Вчера_ЭпиВак!C:BG, 24, FALSE)+E105*2-U105-W105-Y105-Z105</f>
        <v>#N/A</v>
      </c>
    </row>
    <row r="106" spans="1:42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IF(ISNA(VLOOKUP(C106,Вчера_ЭпиВак!C:C, 1, FALSE)),"ошибка",0)</f>
        <v>ошибка</v>
      </c>
      <c r="AD106" s="55"/>
      <c r="AE106" s="53" t="e">
        <f>D106-E106-VLOOKUP(C106, Вчера_ЭпиВак!C:BG, 2, FALSE)</f>
        <v>#N/A</v>
      </c>
      <c r="AF106" s="53" t="e">
        <f>F106-G106-VLOOKUP(C106, Вчера_ЭпиВак!C:BG, 4, FALSE)</f>
        <v>#N/A</v>
      </c>
      <c r="AG106" s="53" t="e">
        <f>H106-I106-VLOOKUP(C106, Вчера_ЭпиВак!C:BG, 6, FALSE)</f>
        <v>#N/A</v>
      </c>
      <c r="AH106" s="53" t="e">
        <f>J106-K106-VLOOKUP(C106, Вчера_ЭпиВак!C:BG, 8, FALSE)</f>
        <v>#N/A</v>
      </c>
      <c r="AI106" s="53" t="e">
        <f>L106-M106-VLOOKUP(C106, Вчера_ЭпиВак!C:BG, 10, FALSE)</f>
        <v>#N/A</v>
      </c>
      <c r="AJ106" s="53" t="e">
        <f>N106-O106-VLOOKUP(C106, Вчера_ЭпиВак!C:BG, 12, FALSE)</f>
        <v>#N/A</v>
      </c>
      <c r="AK106" s="53" t="e">
        <f>P106-Q106-VLOOKUP(C106, Вчера_ЭпиВак!C:BG, 14, FALSE)</f>
        <v>#N/A</v>
      </c>
      <c r="AL106" s="53" t="e">
        <f>R106-S106-VLOOKUP(C106, Вчера_ЭпиВак!C:BG, 16, FALSE)</f>
        <v>#N/A</v>
      </c>
      <c r="AM106" s="53" t="e">
        <f>T106-U106-VLOOKUP(C106, Вчера_ЭпиВак!C:BG, 18, FALSE)</f>
        <v>#N/A</v>
      </c>
      <c r="AN106" s="53" t="e">
        <f>V106-W106-VLOOKUP(C106, Вчера_ЭпиВак!C:BG, 20, FALSE)</f>
        <v>#N/A</v>
      </c>
      <c r="AO106" s="53" t="e">
        <f>X106-Y106-VLOOKUP(C106, Вчера_ЭпиВак!C:BG, 22, FALSE)</f>
        <v>#N/A</v>
      </c>
      <c r="AP106" s="53" t="e">
        <f>VLOOKUP(C106, Вчера_ЭпиВак!C:BG, 24, FALSE)+E106*2-U106-W106-Y106-Z106</f>
        <v>#N/A</v>
      </c>
    </row>
    <row r="107" spans="1:42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IF(ISNA(VLOOKUP(C107,Вчера_ЭпиВак!C:C, 1, FALSE)),"ошибка",0)</f>
        <v>ошибка</v>
      </c>
      <c r="AD107" s="55"/>
      <c r="AE107" s="53" t="e">
        <f>D107-E107-VLOOKUP(C107, Вчера_ЭпиВак!C:BG, 2, FALSE)</f>
        <v>#N/A</v>
      </c>
      <c r="AF107" s="53" t="e">
        <f>F107-G107-VLOOKUP(C107, Вчера_ЭпиВак!C:BG, 4, FALSE)</f>
        <v>#N/A</v>
      </c>
      <c r="AG107" s="53" t="e">
        <f>H107-I107-VLOOKUP(C107, Вчера_ЭпиВак!C:BG, 6, FALSE)</f>
        <v>#N/A</v>
      </c>
      <c r="AH107" s="53" t="e">
        <f>J107-K107-VLOOKUP(C107, Вчера_ЭпиВак!C:BG, 8, FALSE)</f>
        <v>#N/A</v>
      </c>
      <c r="AI107" s="53" t="e">
        <f>L107-M107-VLOOKUP(C107, Вчера_ЭпиВак!C:BG, 10, FALSE)</f>
        <v>#N/A</v>
      </c>
      <c r="AJ107" s="53" t="e">
        <f>N107-O107-VLOOKUP(C107, Вчера_ЭпиВак!C:BG, 12, FALSE)</f>
        <v>#N/A</v>
      </c>
      <c r="AK107" s="53" t="e">
        <f>P107-Q107-VLOOKUP(C107, Вчера_ЭпиВак!C:BG, 14, FALSE)</f>
        <v>#N/A</v>
      </c>
      <c r="AL107" s="53" t="e">
        <f>R107-S107-VLOOKUP(C107, Вчера_ЭпиВак!C:BG, 16, FALSE)</f>
        <v>#N/A</v>
      </c>
      <c r="AM107" s="53" t="e">
        <f>T107-U107-VLOOKUP(C107, Вчера_ЭпиВак!C:BG, 18, FALSE)</f>
        <v>#N/A</v>
      </c>
      <c r="AN107" s="53" t="e">
        <f>V107-W107-VLOOKUP(C107, Вчера_ЭпиВак!C:BG, 20, FALSE)</f>
        <v>#N/A</v>
      </c>
      <c r="AO107" s="53" t="e">
        <f>X107-Y107-VLOOKUP(C107, Вчера_ЭпиВак!C:BG, 22, FALSE)</f>
        <v>#N/A</v>
      </c>
      <c r="AP107" s="53" t="e">
        <f>VLOOKUP(C107, Вчера_ЭпиВак!C:BG, 24, FALSE)+E107*2-U107-W107-Y107-Z107</f>
        <v>#N/A</v>
      </c>
    </row>
    <row r="108" spans="1:42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IF(ISNA(VLOOKUP(C108,Вчера_ЭпиВак!C:C, 1, FALSE)),"ошибка",0)</f>
        <v>ошибка</v>
      </c>
      <c r="AD108" s="55"/>
      <c r="AE108" s="53" t="e">
        <f>D108-E108-VLOOKUP(C108, Вчера_ЭпиВак!C:BG, 2, FALSE)</f>
        <v>#N/A</v>
      </c>
      <c r="AF108" s="53" t="e">
        <f>F108-G108-VLOOKUP(C108, Вчера_ЭпиВак!C:BG, 4, FALSE)</f>
        <v>#N/A</v>
      </c>
      <c r="AG108" s="53" t="e">
        <f>H108-I108-VLOOKUP(C108, Вчера_ЭпиВак!C:BG, 6, FALSE)</f>
        <v>#N/A</v>
      </c>
      <c r="AH108" s="53" t="e">
        <f>J108-K108-VLOOKUP(C108, Вчера_ЭпиВак!C:BG, 8, FALSE)</f>
        <v>#N/A</v>
      </c>
      <c r="AI108" s="53" t="e">
        <f>L108-M108-VLOOKUP(C108, Вчера_ЭпиВак!C:BG, 10, FALSE)</f>
        <v>#N/A</v>
      </c>
      <c r="AJ108" s="53" t="e">
        <f>N108-O108-VLOOKUP(C108, Вчера_ЭпиВак!C:BG, 12, FALSE)</f>
        <v>#N/A</v>
      </c>
      <c r="AK108" s="53" t="e">
        <f>P108-Q108-VLOOKUP(C108, Вчера_ЭпиВак!C:BG, 14, FALSE)</f>
        <v>#N/A</v>
      </c>
      <c r="AL108" s="53" t="e">
        <f>R108-S108-VLOOKUP(C108, Вчера_ЭпиВак!C:BG, 16, FALSE)</f>
        <v>#N/A</v>
      </c>
      <c r="AM108" s="53" t="e">
        <f>T108-U108-VLOOKUP(C108, Вчера_ЭпиВак!C:BG, 18, FALSE)</f>
        <v>#N/A</v>
      </c>
      <c r="AN108" s="53" t="e">
        <f>V108-W108-VLOOKUP(C108, Вчера_ЭпиВак!C:BG, 20, FALSE)</f>
        <v>#N/A</v>
      </c>
      <c r="AO108" s="53" t="e">
        <f>X108-Y108-VLOOKUP(C108, Вчера_ЭпиВак!C:BG, 22, FALSE)</f>
        <v>#N/A</v>
      </c>
      <c r="AP108" s="53" t="e">
        <f>VLOOKUP(C108, Вчера_ЭпиВак!C:BG, 24, FALSE)+E108*2-U108-W108-Y108-Z108</f>
        <v>#N/A</v>
      </c>
    </row>
    <row r="109" spans="1:42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IF(ISNA(VLOOKUP(C109,Вчера_ЭпиВак!C:C, 1, FALSE)),"ошибка",0)</f>
        <v>ошибка</v>
      </c>
      <c r="AD109" s="55"/>
      <c r="AE109" s="53" t="e">
        <f>D109-E109-VLOOKUP(C109, Вчера_ЭпиВак!C:BG, 2, FALSE)</f>
        <v>#N/A</v>
      </c>
      <c r="AF109" s="53" t="e">
        <f>F109-G109-VLOOKUP(C109, Вчера_ЭпиВак!C:BG, 4, FALSE)</f>
        <v>#N/A</v>
      </c>
      <c r="AG109" s="53" t="e">
        <f>H109-I109-VLOOKUP(C109, Вчера_ЭпиВак!C:BG, 6, FALSE)</f>
        <v>#N/A</v>
      </c>
      <c r="AH109" s="53" t="e">
        <f>J109-K109-VLOOKUP(C109, Вчера_ЭпиВак!C:BG, 8, FALSE)</f>
        <v>#N/A</v>
      </c>
      <c r="AI109" s="53" t="e">
        <f>L109-M109-VLOOKUP(C109, Вчера_ЭпиВак!C:BG, 10, FALSE)</f>
        <v>#N/A</v>
      </c>
      <c r="AJ109" s="53" t="e">
        <f>N109-O109-VLOOKUP(C109, Вчера_ЭпиВак!C:BG, 12, FALSE)</f>
        <v>#N/A</v>
      </c>
      <c r="AK109" s="53" t="e">
        <f>P109-Q109-VLOOKUP(C109, Вчера_ЭпиВак!C:BG, 14, FALSE)</f>
        <v>#N/A</v>
      </c>
      <c r="AL109" s="53" t="e">
        <f>R109-S109-VLOOKUP(C109, Вчера_ЭпиВак!C:BG, 16, FALSE)</f>
        <v>#N/A</v>
      </c>
      <c r="AM109" s="53" t="e">
        <f>T109-U109-VLOOKUP(C109, Вчера_ЭпиВак!C:BG, 18, FALSE)</f>
        <v>#N/A</v>
      </c>
      <c r="AN109" s="53" t="e">
        <f>V109-W109-VLOOKUP(C109, Вчера_ЭпиВак!C:BG, 20, FALSE)</f>
        <v>#N/A</v>
      </c>
      <c r="AO109" s="53" t="e">
        <f>X109-Y109-VLOOKUP(C109, Вчера_ЭпиВак!C:BG, 22, FALSE)</f>
        <v>#N/A</v>
      </c>
      <c r="AP109" s="53" t="e">
        <f>VLOOKUP(C109, Вчера_ЭпиВак!C:BG, 24, FALSE)+E109*2-U109-W109-Y109-Z109</f>
        <v>#N/A</v>
      </c>
    </row>
    <row r="110" spans="1:42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IF(ISNA(VLOOKUP(C110,Вчера_ЭпиВак!C:C, 1, FALSE)),"ошибка",0)</f>
        <v>ошибка</v>
      </c>
      <c r="AD110" s="55"/>
      <c r="AE110" s="53" t="e">
        <f>D110-E110-VLOOKUP(C110, Вчера_ЭпиВак!C:BG, 2, FALSE)</f>
        <v>#N/A</v>
      </c>
      <c r="AF110" s="53" t="e">
        <f>F110-G110-VLOOKUP(C110, Вчера_ЭпиВак!C:BG, 4, FALSE)</f>
        <v>#N/A</v>
      </c>
      <c r="AG110" s="53" t="e">
        <f>H110-I110-VLOOKUP(C110, Вчера_ЭпиВак!C:BG, 6, FALSE)</f>
        <v>#N/A</v>
      </c>
      <c r="AH110" s="53" t="e">
        <f>J110-K110-VLOOKUP(C110, Вчера_ЭпиВак!C:BG, 8, FALSE)</f>
        <v>#N/A</v>
      </c>
      <c r="AI110" s="53" t="e">
        <f>L110-M110-VLOOKUP(C110, Вчера_ЭпиВак!C:BG, 10, FALSE)</f>
        <v>#N/A</v>
      </c>
      <c r="AJ110" s="53" t="e">
        <f>N110-O110-VLOOKUP(C110, Вчера_ЭпиВак!C:BG, 12, FALSE)</f>
        <v>#N/A</v>
      </c>
      <c r="AK110" s="53" t="e">
        <f>P110-Q110-VLOOKUP(C110, Вчера_ЭпиВак!C:BG, 14, FALSE)</f>
        <v>#N/A</v>
      </c>
      <c r="AL110" s="53" t="e">
        <f>R110-S110-VLOOKUP(C110, Вчера_ЭпиВак!C:BG, 16, FALSE)</f>
        <v>#N/A</v>
      </c>
      <c r="AM110" s="53" t="e">
        <f>T110-U110-VLOOKUP(C110, Вчера_ЭпиВак!C:BG, 18, FALSE)</f>
        <v>#N/A</v>
      </c>
      <c r="AN110" s="53" t="e">
        <f>V110-W110-VLOOKUP(C110, Вчера_ЭпиВак!C:BG, 20, FALSE)</f>
        <v>#N/A</v>
      </c>
      <c r="AO110" s="53" t="e">
        <f>X110-Y110-VLOOKUP(C110, Вчера_ЭпиВак!C:BG, 22, FALSE)</f>
        <v>#N/A</v>
      </c>
      <c r="AP110" s="53" t="e">
        <f>VLOOKUP(C110, Вчера_ЭпиВак!C:BG, 24, FALSE)+E110*2-U110-W110-Y110-Z110</f>
        <v>#N/A</v>
      </c>
    </row>
    <row r="111" spans="1:42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IF(ISNA(VLOOKUP(C111,Вчера_ЭпиВак!C:C, 1, FALSE)),"ошибка",0)</f>
        <v>ошибка</v>
      </c>
      <c r="AD111" s="55"/>
      <c r="AE111" s="53" t="e">
        <f>D111-E111-VLOOKUP(C111, Вчера_ЭпиВак!C:BG, 2, FALSE)</f>
        <v>#N/A</v>
      </c>
      <c r="AF111" s="53" t="e">
        <f>F111-G111-VLOOKUP(C111, Вчера_ЭпиВак!C:BG, 4, FALSE)</f>
        <v>#N/A</v>
      </c>
      <c r="AG111" s="53" t="e">
        <f>H111-I111-VLOOKUP(C111, Вчера_ЭпиВак!C:BG, 6, FALSE)</f>
        <v>#N/A</v>
      </c>
      <c r="AH111" s="53" t="e">
        <f>J111-K111-VLOOKUP(C111, Вчера_ЭпиВак!C:BG, 8, FALSE)</f>
        <v>#N/A</v>
      </c>
      <c r="AI111" s="53" t="e">
        <f>L111-M111-VLOOKUP(C111, Вчера_ЭпиВак!C:BG, 10, FALSE)</f>
        <v>#N/A</v>
      </c>
      <c r="AJ111" s="53" t="e">
        <f>N111-O111-VLOOKUP(C111, Вчера_ЭпиВак!C:BG, 12, FALSE)</f>
        <v>#N/A</v>
      </c>
      <c r="AK111" s="53" t="e">
        <f>P111-Q111-VLOOKUP(C111, Вчера_ЭпиВак!C:BG, 14, FALSE)</f>
        <v>#N/A</v>
      </c>
      <c r="AL111" s="53" t="e">
        <f>R111-S111-VLOOKUP(C111, Вчера_ЭпиВак!C:BG, 16, FALSE)</f>
        <v>#N/A</v>
      </c>
      <c r="AM111" s="53" t="e">
        <f>T111-U111-VLOOKUP(C111, Вчера_ЭпиВак!C:BG, 18, FALSE)</f>
        <v>#N/A</v>
      </c>
      <c r="AN111" s="53" t="e">
        <f>V111-W111-VLOOKUP(C111, Вчера_ЭпиВак!C:BG, 20, FALSE)</f>
        <v>#N/A</v>
      </c>
      <c r="AO111" s="53" t="e">
        <f>X111-Y111-VLOOKUP(C111, Вчера_ЭпиВак!C:BG, 22, FALSE)</f>
        <v>#N/A</v>
      </c>
      <c r="AP111" s="53" t="e">
        <f>VLOOKUP(C111, Вчера_ЭпиВак!C:BG, 24, FALSE)+E111*2-U111-W111-Y111-Z111</f>
        <v>#N/A</v>
      </c>
    </row>
    <row r="112" spans="1:42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IF(ISNA(VLOOKUP(C112,Вчера_ЭпиВак!C:C, 1, FALSE)),"ошибка",0)</f>
        <v>ошибка</v>
      </c>
      <c r="AD112" s="55"/>
      <c r="AE112" s="53" t="e">
        <f>D112-E112-VLOOKUP(C112, Вчера_ЭпиВак!C:BG, 2, FALSE)</f>
        <v>#N/A</v>
      </c>
      <c r="AF112" s="53" t="e">
        <f>F112-G112-VLOOKUP(C112, Вчера_ЭпиВак!C:BG, 4, FALSE)</f>
        <v>#N/A</v>
      </c>
      <c r="AG112" s="53" t="e">
        <f>H112-I112-VLOOKUP(C112, Вчера_ЭпиВак!C:BG, 6, FALSE)</f>
        <v>#N/A</v>
      </c>
      <c r="AH112" s="53" t="e">
        <f>J112-K112-VLOOKUP(C112, Вчера_ЭпиВак!C:BG, 8, FALSE)</f>
        <v>#N/A</v>
      </c>
      <c r="AI112" s="53" t="e">
        <f>L112-M112-VLOOKUP(C112, Вчера_ЭпиВак!C:BG, 10, FALSE)</f>
        <v>#N/A</v>
      </c>
      <c r="AJ112" s="53" t="e">
        <f>N112-O112-VLOOKUP(C112, Вчера_ЭпиВак!C:BG, 12, FALSE)</f>
        <v>#N/A</v>
      </c>
      <c r="AK112" s="53" t="e">
        <f>P112-Q112-VLOOKUP(C112, Вчера_ЭпиВак!C:BG, 14, FALSE)</f>
        <v>#N/A</v>
      </c>
      <c r="AL112" s="53" t="e">
        <f>R112-S112-VLOOKUP(C112, Вчера_ЭпиВак!C:BG, 16, FALSE)</f>
        <v>#N/A</v>
      </c>
      <c r="AM112" s="53" t="e">
        <f>T112-U112-VLOOKUP(C112, Вчера_ЭпиВак!C:BG, 18, FALSE)</f>
        <v>#N/A</v>
      </c>
      <c r="AN112" s="53" t="e">
        <f>V112-W112-VLOOKUP(C112, Вчера_ЭпиВак!C:BG, 20, FALSE)</f>
        <v>#N/A</v>
      </c>
      <c r="AO112" s="53" t="e">
        <f>X112-Y112-VLOOKUP(C112, Вчера_ЭпиВак!C:BG, 22, FALSE)</f>
        <v>#N/A</v>
      </c>
      <c r="AP112" s="53" t="e">
        <f>VLOOKUP(C112, Вчера_ЭпиВак!C:BG, 24, FALSE)+E112*2-U112-W112-Y112-Z112</f>
        <v>#N/A</v>
      </c>
    </row>
    <row r="113" spans="1:42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IF(ISNA(VLOOKUP(C113,Вчера_ЭпиВак!C:C, 1, FALSE)),"ошибка",0)</f>
        <v>ошибка</v>
      </c>
      <c r="AD113" s="55"/>
      <c r="AE113" s="53" t="e">
        <f>D113-E113-VLOOKUP(C113, Вчера_ЭпиВак!C:BG, 2, FALSE)</f>
        <v>#N/A</v>
      </c>
      <c r="AF113" s="53" t="e">
        <f>F113-G113-VLOOKUP(C113, Вчера_ЭпиВак!C:BG, 4, FALSE)</f>
        <v>#N/A</v>
      </c>
      <c r="AG113" s="53" t="e">
        <f>H113-I113-VLOOKUP(C113, Вчера_ЭпиВак!C:BG, 6, FALSE)</f>
        <v>#N/A</v>
      </c>
      <c r="AH113" s="53" t="e">
        <f>J113-K113-VLOOKUP(C113, Вчера_ЭпиВак!C:BG, 8, FALSE)</f>
        <v>#N/A</v>
      </c>
      <c r="AI113" s="53" t="e">
        <f>L113-M113-VLOOKUP(C113, Вчера_ЭпиВак!C:BG, 10, FALSE)</f>
        <v>#N/A</v>
      </c>
      <c r="AJ113" s="53" t="e">
        <f>N113-O113-VLOOKUP(C113, Вчера_ЭпиВак!C:BG, 12, FALSE)</f>
        <v>#N/A</v>
      </c>
      <c r="AK113" s="53" t="e">
        <f>P113-Q113-VLOOKUP(C113, Вчера_ЭпиВак!C:BG, 14, FALSE)</f>
        <v>#N/A</v>
      </c>
      <c r="AL113" s="53" t="e">
        <f>R113-S113-VLOOKUP(C113, Вчера_ЭпиВак!C:BG, 16, FALSE)</f>
        <v>#N/A</v>
      </c>
      <c r="AM113" s="53" t="e">
        <f>T113-U113-VLOOKUP(C113, Вчера_ЭпиВак!C:BG, 18, FALSE)</f>
        <v>#N/A</v>
      </c>
      <c r="AN113" s="53" t="e">
        <f>V113-W113-VLOOKUP(C113, Вчера_ЭпиВак!C:BG, 20, FALSE)</f>
        <v>#N/A</v>
      </c>
      <c r="AO113" s="53" t="e">
        <f>X113-Y113-VLOOKUP(C113, Вчера_ЭпиВак!C:BG, 22, FALSE)</f>
        <v>#N/A</v>
      </c>
      <c r="AP113" s="53" t="e">
        <f>VLOOKUP(C113, Вчера_ЭпиВак!C:BG, 24, FALSE)+E113*2-U113-W113-Y113-Z113</f>
        <v>#N/A</v>
      </c>
    </row>
    <row r="114" spans="1:42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IF(ISNA(VLOOKUP(C114,Вчера_ЭпиВак!C:C, 1, FALSE)),"ошибка",0)</f>
        <v>ошибка</v>
      </c>
      <c r="AD114" s="55"/>
      <c r="AE114" s="53" t="e">
        <f>D114-E114-VLOOKUP(C114, Вчера_ЭпиВак!C:BG, 2, FALSE)</f>
        <v>#N/A</v>
      </c>
      <c r="AF114" s="53" t="e">
        <f>F114-G114-VLOOKUP(C114, Вчера_ЭпиВак!C:BG, 4, FALSE)</f>
        <v>#N/A</v>
      </c>
      <c r="AG114" s="53" t="e">
        <f>H114-I114-VLOOKUP(C114, Вчера_ЭпиВак!C:BG, 6, FALSE)</f>
        <v>#N/A</v>
      </c>
      <c r="AH114" s="53" t="e">
        <f>J114-K114-VLOOKUP(C114, Вчера_ЭпиВак!C:BG, 8, FALSE)</f>
        <v>#N/A</v>
      </c>
      <c r="AI114" s="53" t="e">
        <f>L114-M114-VLOOKUP(C114, Вчера_ЭпиВак!C:BG, 10, FALSE)</f>
        <v>#N/A</v>
      </c>
      <c r="AJ114" s="53" t="e">
        <f>N114-O114-VLOOKUP(C114, Вчера_ЭпиВак!C:BG, 12, FALSE)</f>
        <v>#N/A</v>
      </c>
      <c r="AK114" s="53" t="e">
        <f>P114-Q114-VLOOKUP(C114, Вчера_ЭпиВак!C:BG, 14, FALSE)</f>
        <v>#N/A</v>
      </c>
      <c r="AL114" s="53" t="e">
        <f>R114-S114-VLOOKUP(C114, Вчера_ЭпиВак!C:BG, 16, FALSE)</f>
        <v>#N/A</v>
      </c>
      <c r="AM114" s="53" t="e">
        <f>T114-U114-VLOOKUP(C114, Вчера_ЭпиВак!C:BG, 18, FALSE)</f>
        <v>#N/A</v>
      </c>
      <c r="AN114" s="53" t="e">
        <f>V114-W114-VLOOKUP(C114, Вчера_ЭпиВак!C:BG, 20, FALSE)</f>
        <v>#N/A</v>
      </c>
      <c r="AO114" s="53" t="e">
        <f>X114-Y114-VLOOKUP(C114, Вчера_ЭпиВак!C:BG, 22, FALSE)</f>
        <v>#N/A</v>
      </c>
      <c r="AP114" s="53" t="e">
        <f>VLOOKUP(C114, Вчера_ЭпиВак!C:BG, 24, FALSE)+E114*2-U114-W114-Y114-Z114</f>
        <v>#N/A</v>
      </c>
    </row>
    <row r="115" spans="1:42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IF(ISNA(VLOOKUP(C115,Вчера_ЭпиВак!C:C, 1, FALSE)),"ошибка",0)</f>
        <v>ошибка</v>
      </c>
      <c r="AD115" s="55"/>
      <c r="AE115" s="53" t="e">
        <f>D115-E115-VLOOKUP(C115, Вчера_ЭпиВак!C:BG, 2, FALSE)</f>
        <v>#N/A</v>
      </c>
      <c r="AF115" s="53" t="e">
        <f>F115-G115-VLOOKUP(C115, Вчера_ЭпиВак!C:BG, 4, FALSE)</f>
        <v>#N/A</v>
      </c>
      <c r="AG115" s="53" t="e">
        <f>H115-I115-VLOOKUP(C115, Вчера_ЭпиВак!C:BG, 6, FALSE)</f>
        <v>#N/A</v>
      </c>
      <c r="AH115" s="53" t="e">
        <f>J115-K115-VLOOKUP(C115, Вчера_ЭпиВак!C:BG, 8, FALSE)</f>
        <v>#N/A</v>
      </c>
      <c r="AI115" s="53" t="e">
        <f>L115-M115-VLOOKUP(C115, Вчера_ЭпиВак!C:BG, 10, FALSE)</f>
        <v>#N/A</v>
      </c>
      <c r="AJ115" s="53" t="e">
        <f>N115-O115-VLOOKUP(C115, Вчера_ЭпиВак!C:BG, 12, FALSE)</f>
        <v>#N/A</v>
      </c>
      <c r="AK115" s="53" t="e">
        <f>P115-Q115-VLOOKUP(C115, Вчера_ЭпиВак!C:BG, 14, FALSE)</f>
        <v>#N/A</v>
      </c>
      <c r="AL115" s="53" t="e">
        <f>R115-S115-VLOOKUP(C115, Вчера_ЭпиВак!C:BG, 16, FALSE)</f>
        <v>#N/A</v>
      </c>
      <c r="AM115" s="53" t="e">
        <f>T115-U115-VLOOKUP(C115, Вчера_ЭпиВак!C:BG, 18, FALSE)</f>
        <v>#N/A</v>
      </c>
      <c r="AN115" s="53" t="e">
        <f>V115-W115-VLOOKUP(C115, Вчера_ЭпиВак!C:BG, 20, FALSE)</f>
        <v>#N/A</v>
      </c>
      <c r="AO115" s="53" t="e">
        <f>X115-Y115-VLOOKUP(C115, Вчера_ЭпиВак!C:BG, 22, FALSE)</f>
        <v>#N/A</v>
      </c>
      <c r="AP115" s="53" t="e">
        <f>VLOOKUP(C115, Вчера_ЭпиВак!C:BG, 24, FALSE)+E115*2-U115-W115-Y115-Z115</f>
        <v>#N/A</v>
      </c>
    </row>
    <row r="116" spans="1:42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IF(ISNA(VLOOKUP(C116,Вчера_ЭпиВак!C:C, 1, FALSE)),"ошибка",0)</f>
        <v>ошибка</v>
      </c>
      <c r="AD116" s="55"/>
      <c r="AE116" s="53" t="e">
        <f>D116-E116-VLOOKUP(C116, Вчера_ЭпиВак!C:BG, 2, FALSE)</f>
        <v>#N/A</v>
      </c>
      <c r="AF116" s="53" t="e">
        <f>F116-G116-VLOOKUP(C116, Вчера_ЭпиВак!C:BG, 4, FALSE)</f>
        <v>#N/A</v>
      </c>
      <c r="AG116" s="53" t="e">
        <f>H116-I116-VLOOKUP(C116, Вчера_ЭпиВак!C:BG, 6, FALSE)</f>
        <v>#N/A</v>
      </c>
      <c r="AH116" s="53" t="e">
        <f>J116-K116-VLOOKUP(C116, Вчера_ЭпиВак!C:BG, 8, FALSE)</f>
        <v>#N/A</v>
      </c>
      <c r="AI116" s="53" t="e">
        <f>L116-M116-VLOOKUP(C116, Вчера_ЭпиВак!C:BG, 10, FALSE)</f>
        <v>#N/A</v>
      </c>
      <c r="AJ116" s="53" t="e">
        <f>N116-O116-VLOOKUP(C116, Вчера_ЭпиВак!C:BG, 12, FALSE)</f>
        <v>#N/A</v>
      </c>
      <c r="AK116" s="53" t="e">
        <f>P116-Q116-VLOOKUP(C116, Вчера_ЭпиВак!C:BG, 14, FALSE)</f>
        <v>#N/A</v>
      </c>
      <c r="AL116" s="53" t="e">
        <f>R116-S116-VLOOKUP(C116, Вчера_ЭпиВак!C:BG, 16, FALSE)</f>
        <v>#N/A</v>
      </c>
      <c r="AM116" s="53" t="e">
        <f>T116-U116-VLOOKUP(C116, Вчера_ЭпиВак!C:BG, 18, FALSE)</f>
        <v>#N/A</v>
      </c>
      <c r="AN116" s="53" t="e">
        <f>V116-W116-VLOOKUP(C116, Вчера_ЭпиВак!C:BG, 20, FALSE)</f>
        <v>#N/A</v>
      </c>
      <c r="AO116" s="53" t="e">
        <f>X116-Y116-VLOOKUP(C116, Вчера_ЭпиВак!C:BG, 22, FALSE)</f>
        <v>#N/A</v>
      </c>
      <c r="AP116" s="53" t="e">
        <f>VLOOKUP(C116, Вчера_ЭпиВак!C:BG, 24, FALSE)+E116*2-U116-W116-Y116-Z116</f>
        <v>#N/A</v>
      </c>
    </row>
    <row r="117" spans="1:42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IF(ISNA(VLOOKUP(C117,Вчера_ЭпиВак!C:C, 1, FALSE)),"ошибка",0)</f>
        <v>ошибка</v>
      </c>
      <c r="AD117" s="55"/>
      <c r="AE117" s="53" t="e">
        <f>D117-E117-VLOOKUP(C117, Вчера_ЭпиВак!C:BG, 2, FALSE)</f>
        <v>#N/A</v>
      </c>
      <c r="AF117" s="53" t="e">
        <f>F117-G117-VLOOKUP(C117, Вчера_ЭпиВак!C:BG, 4, FALSE)</f>
        <v>#N/A</v>
      </c>
      <c r="AG117" s="53" t="e">
        <f>H117-I117-VLOOKUP(C117, Вчера_ЭпиВак!C:BG, 6, FALSE)</f>
        <v>#N/A</v>
      </c>
      <c r="AH117" s="53" t="e">
        <f>J117-K117-VLOOKUP(C117, Вчера_ЭпиВак!C:BG, 8, FALSE)</f>
        <v>#N/A</v>
      </c>
      <c r="AI117" s="53" t="e">
        <f>L117-M117-VLOOKUP(C117, Вчера_ЭпиВак!C:BG, 10, FALSE)</f>
        <v>#N/A</v>
      </c>
      <c r="AJ117" s="53" t="e">
        <f>N117-O117-VLOOKUP(C117, Вчера_ЭпиВак!C:BG, 12, FALSE)</f>
        <v>#N/A</v>
      </c>
      <c r="AK117" s="53" t="e">
        <f>P117-Q117-VLOOKUP(C117, Вчера_ЭпиВак!C:BG, 14, FALSE)</f>
        <v>#N/A</v>
      </c>
      <c r="AL117" s="53" t="e">
        <f>R117-S117-VLOOKUP(C117, Вчера_ЭпиВак!C:BG, 16, FALSE)</f>
        <v>#N/A</v>
      </c>
      <c r="AM117" s="53" t="e">
        <f>T117-U117-VLOOKUP(C117, Вчера_ЭпиВак!C:BG, 18, FALSE)</f>
        <v>#N/A</v>
      </c>
      <c r="AN117" s="53" t="e">
        <f>V117-W117-VLOOKUP(C117, Вчера_ЭпиВак!C:BG, 20, FALSE)</f>
        <v>#N/A</v>
      </c>
      <c r="AO117" s="53" t="e">
        <f>X117-Y117-VLOOKUP(C117, Вчера_ЭпиВак!C:BG, 22, FALSE)</f>
        <v>#N/A</v>
      </c>
      <c r="AP117" s="53" t="e">
        <f>VLOOKUP(C117, Вчера_ЭпиВак!C:BG, 24, FALSE)+E117*2-U117-W117-Y117-Z117</f>
        <v>#N/A</v>
      </c>
    </row>
    <row r="118" spans="1:42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IF(ISNA(VLOOKUP(C118,Вчера_ЭпиВак!C:C, 1, FALSE)),"ошибка",0)</f>
        <v>ошибка</v>
      </c>
      <c r="AD118" s="55"/>
      <c r="AE118" s="53" t="e">
        <f>D118-E118-VLOOKUP(C118, Вчера_ЭпиВак!C:BG, 2, FALSE)</f>
        <v>#N/A</v>
      </c>
      <c r="AF118" s="53" t="e">
        <f>F118-G118-VLOOKUP(C118, Вчера_ЭпиВак!C:BG, 4, FALSE)</f>
        <v>#N/A</v>
      </c>
      <c r="AG118" s="53" t="e">
        <f>H118-I118-VLOOKUP(C118, Вчера_ЭпиВак!C:BG, 6, FALSE)</f>
        <v>#N/A</v>
      </c>
      <c r="AH118" s="53" t="e">
        <f>J118-K118-VLOOKUP(C118, Вчера_ЭпиВак!C:BG, 8, FALSE)</f>
        <v>#N/A</v>
      </c>
      <c r="AI118" s="53" t="e">
        <f>L118-M118-VLOOKUP(C118, Вчера_ЭпиВак!C:BG, 10, FALSE)</f>
        <v>#N/A</v>
      </c>
      <c r="AJ118" s="53" t="e">
        <f>N118-O118-VLOOKUP(C118, Вчера_ЭпиВак!C:BG, 12, FALSE)</f>
        <v>#N/A</v>
      </c>
      <c r="AK118" s="53" t="e">
        <f>P118-Q118-VLOOKUP(C118, Вчера_ЭпиВак!C:BG, 14, FALSE)</f>
        <v>#N/A</v>
      </c>
      <c r="AL118" s="53" t="e">
        <f>R118-S118-VLOOKUP(C118, Вчера_ЭпиВак!C:BG, 16, FALSE)</f>
        <v>#N/A</v>
      </c>
      <c r="AM118" s="53" t="e">
        <f>T118-U118-VLOOKUP(C118, Вчера_ЭпиВак!C:BG, 18, FALSE)</f>
        <v>#N/A</v>
      </c>
      <c r="AN118" s="53" t="e">
        <f>V118-W118-VLOOKUP(C118, Вчера_ЭпиВак!C:BG, 20, FALSE)</f>
        <v>#N/A</v>
      </c>
      <c r="AO118" s="53" t="e">
        <f>X118-Y118-VLOOKUP(C118, Вчера_ЭпиВак!C:BG, 22, FALSE)</f>
        <v>#N/A</v>
      </c>
      <c r="AP118" s="53" t="e">
        <f>VLOOKUP(C118, Вчера_ЭпиВак!C:BG, 24, FALSE)+E118*2-U118-W118-Y118-Z118</f>
        <v>#N/A</v>
      </c>
    </row>
    <row r="119" spans="1:42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IF(ISNA(VLOOKUP(C119,Вчера_ЭпиВак!C:C, 1, FALSE)),"ошибка",0)</f>
        <v>ошибка</v>
      </c>
      <c r="AD119" s="55"/>
      <c r="AE119" s="53" t="e">
        <f>D119-E119-VLOOKUP(C119, Вчера_ЭпиВак!C:BG, 2, FALSE)</f>
        <v>#N/A</v>
      </c>
      <c r="AF119" s="53" t="e">
        <f>F119-G119-VLOOKUP(C119, Вчера_ЭпиВак!C:BG, 4, FALSE)</f>
        <v>#N/A</v>
      </c>
      <c r="AG119" s="53" t="e">
        <f>H119-I119-VLOOKUP(C119, Вчера_ЭпиВак!C:BG, 6, FALSE)</f>
        <v>#N/A</v>
      </c>
      <c r="AH119" s="53" t="e">
        <f>J119-K119-VLOOKUP(C119, Вчера_ЭпиВак!C:BG, 8, FALSE)</f>
        <v>#N/A</v>
      </c>
      <c r="AI119" s="53" t="e">
        <f>L119-M119-VLOOKUP(C119, Вчера_ЭпиВак!C:BG, 10, FALSE)</f>
        <v>#N/A</v>
      </c>
      <c r="AJ119" s="53" t="e">
        <f>N119-O119-VLOOKUP(C119, Вчера_ЭпиВак!C:BG, 12, FALSE)</f>
        <v>#N/A</v>
      </c>
      <c r="AK119" s="53" t="e">
        <f>P119-Q119-VLOOKUP(C119, Вчера_ЭпиВак!C:BG, 14, FALSE)</f>
        <v>#N/A</v>
      </c>
      <c r="AL119" s="53" t="e">
        <f>R119-S119-VLOOKUP(C119, Вчера_ЭпиВак!C:BG, 16, FALSE)</f>
        <v>#N/A</v>
      </c>
      <c r="AM119" s="53" t="e">
        <f>T119-U119-VLOOKUP(C119, Вчера_ЭпиВак!C:BG, 18, FALSE)</f>
        <v>#N/A</v>
      </c>
      <c r="AN119" s="53" t="e">
        <f>V119-W119-VLOOKUP(C119, Вчера_ЭпиВак!C:BG, 20, FALSE)</f>
        <v>#N/A</v>
      </c>
      <c r="AO119" s="53" t="e">
        <f>X119-Y119-VLOOKUP(C119, Вчера_ЭпиВак!C:BG, 22, FALSE)</f>
        <v>#N/A</v>
      </c>
      <c r="AP119" s="53" t="e">
        <f>VLOOKUP(C119, Вчера_ЭпиВак!C:BG, 24, FALSE)+E119*2-U119-W119-Y119-Z119</f>
        <v>#N/A</v>
      </c>
    </row>
    <row r="120" spans="1:42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IF(ISNA(VLOOKUP(C120,Вчера_ЭпиВак!C:C, 1, FALSE)),"ошибка",0)</f>
        <v>ошибка</v>
      </c>
      <c r="AD120" s="55"/>
      <c r="AE120" s="53" t="e">
        <f>D120-E120-VLOOKUP(C120, Вчера_ЭпиВак!C:BG, 2, FALSE)</f>
        <v>#N/A</v>
      </c>
      <c r="AF120" s="53" t="e">
        <f>F120-G120-VLOOKUP(C120, Вчера_ЭпиВак!C:BG, 4, FALSE)</f>
        <v>#N/A</v>
      </c>
      <c r="AG120" s="53" t="e">
        <f>H120-I120-VLOOKUP(C120, Вчера_ЭпиВак!C:BG, 6, FALSE)</f>
        <v>#N/A</v>
      </c>
      <c r="AH120" s="53" t="e">
        <f>J120-K120-VLOOKUP(C120, Вчера_ЭпиВак!C:BG, 8, FALSE)</f>
        <v>#N/A</v>
      </c>
      <c r="AI120" s="53" t="e">
        <f>L120-M120-VLOOKUP(C120, Вчера_ЭпиВак!C:BG, 10, FALSE)</f>
        <v>#N/A</v>
      </c>
      <c r="AJ120" s="53" t="e">
        <f>N120-O120-VLOOKUP(C120, Вчера_ЭпиВак!C:BG, 12, FALSE)</f>
        <v>#N/A</v>
      </c>
      <c r="AK120" s="53" t="e">
        <f>P120-Q120-VLOOKUP(C120, Вчера_ЭпиВак!C:BG, 14, FALSE)</f>
        <v>#N/A</v>
      </c>
      <c r="AL120" s="53" t="e">
        <f>R120-S120-VLOOKUP(C120, Вчера_ЭпиВак!C:BG, 16, FALSE)</f>
        <v>#N/A</v>
      </c>
      <c r="AM120" s="53" t="e">
        <f>T120-U120-VLOOKUP(C120, Вчера_ЭпиВак!C:BG, 18, FALSE)</f>
        <v>#N/A</v>
      </c>
      <c r="AN120" s="53" t="e">
        <f>V120-W120-VLOOKUP(C120, Вчера_ЭпиВак!C:BG, 20, FALSE)</f>
        <v>#N/A</v>
      </c>
      <c r="AO120" s="53" t="e">
        <f>X120-Y120-VLOOKUP(C120, Вчера_ЭпиВак!C:BG, 22, FALSE)</f>
        <v>#N/A</v>
      </c>
      <c r="AP120" s="53" t="e">
        <f>VLOOKUP(C120, Вчера_ЭпиВак!C:BG, 24, FALSE)+E120*2-U120-W120-Y120-Z120</f>
        <v>#N/A</v>
      </c>
    </row>
    <row r="121" spans="1:42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IF(ISNA(VLOOKUP(C121,Вчера_ЭпиВак!C:C, 1, FALSE)),"ошибка",0)</f>
        <v>ошибка</v>
      </c>
      <c r="AD121" s="55"/>
      <c r="AE121" s="53" t="e">
        <f>D121-E121-VLOOKUP(C121, Вчера_ЭпиВак!C:BG, 2, FALSE)</f>
        <v>#N/A</v>
      </c>
      <c r="AF121" s="53" t="e">
        <f>F121-G121-VLOOKUP(C121, Вчера_ЭпиВак!C:BG, 4, FALSE)</f>
        <v>#N/A</v>
      </c>
      <c r="AG121" s="53" t="e">
        <f>H121-I121-VLOOKUP(C121, Вчера_ЭпиВак!C:BG, 6, FALSE)</f>
        <v>#N/A</v>
      </c>
      <c r="AH121" s="53" t="e">
        <f>J121-K121-VLOOKUP(C121, Вчера_ЭпиВак!C:BG, 8, FALSE)</f>
        <v>#N/A</v>
      </c>
      <c r="AI121" s="53" t="e">
        <f>L121-M121-VLOOKUP(C121, Вчера_ЭпиВак!C:BG, 10, FALSE)</f>
        <v>#N/A</v>
      </c>
      <c r="AJ121" s="53" t="e">
        <f>N121-O121-VLOOKUP(C121, Вчера_ЭпиВак!C:BG, 12, FALSE)</f>
        <v>#N/A</v>
      </c>
      <c r="AK121" s="53" t="e">
        <f>P121-Q121-VLOOKUP(C121, Вчера_ЭпиВак!C:BG, 14, FALSE)</f>
        <v>#N/A</v>
      </c>
      <c r="AL121" s="53" t="e">
        <f>R121-S121-VLOOKUP(C121, Вчера_ЭпиВак!C:BG, 16, FALSE)</f>
        <v>#N/A</v>
      </c>
      <c r="AM121" s="53" t="e">
        <f>T121-U121-VLOOKUP(C121, Вчера_ЭпиВак!C:BG, 18, FALSE)</f>
        <v>#N/A</v>
      </c>
      <c r="AN121" s="53" t="e">
        <f>V121-W121-VLOOKUP(C121, Вчера_ЭпиВак!C:BG, 20, FALSE)</f>
        <v>#N/A</v>
      </c>
      <c r="AO121" s="53" t="e">
        <f>X121-Y121-VLOOKUP(C121, Вчера_ЭпиВак!C:BG, 22, FALSE)</f>
        <v>#N/A</v>
      </c>
      <c r="AP121" s="53" t="e">
        <f>VLOOKUP(C121, Вчера_ЭпиВак!C:BG, 24, FALSE)+E121*2-U121-W121-Y121-Z121</f>
        <v>#N/A</v>
      </c>
    </row>
    <row r="122" spans="1:42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IF(ISNA(VLOOKUP(C122,Вчера_ЭпиВак!C:C, 1, FALSE)),"ошибка",0)</f>
        <v>ошибка</v>
      </c>
      <c r="AD122" s="55"/>
      <c r="AE122" s="53" t="e">
        <f>D122-E122-VLOOKUP(C122, Вчера_ЭпиВак!C:BG, 2, FALSE)</f>
        <v>#N/A</v>
      </c>
      <c r="AF122" s="53" t="e">
        <f>F122-G122-VLOOKUP(C122, Вчера_ЭпиВак!C:BG, 4, FALSE)</f>
        <v>#N/A</v>
      </c>
      <c r="AG122" s="53" t="e">
        <f>H122-I122-VLOOKUP(C122, Вчера_ЭпиВак!C:BG, 6, FALSE)</f>
        <v>#N/A</v>
      </c>
      <c r="AH122" s="53" t="e">
        <f>J122-K122-VLOOKUP(C122, Вчера_ЭпиВак!C:BG, 8, FALSE)</f>
        <v>#N/A</v>
      </c>
      <c r="AI122" s="53" t="e">
        <f>L122-M122-VLOOKUP(C122, Вчера_ЭпиВак!C:BG, 10, FALSE)</f>
        <v>#N/A</v>
      </c>
      <c r="AJ122" s="53" t="e">
        <f>N122-O122-VLOOKUP(C122, Вчера_ЭпиВак!C:BG, 12, FALSE)</f>
        <v>#N/A</v>
      </c>
      <c r="AK122" s="53" t="e">
        <f>P122-Q122-VLOOKUP(C122, Вчера_ЭпиВак!C:BG, 14, FALSE)</f>
        <v>#N/A</v>
      </c>
      <c r="AL122" s="53" t="e">
        <f>R122-S122-VLOOKUP(C122, Вчера_ЭпиВак!C:BG, 16, FALSE)</f>
        <v>#N/A</v>
      </c>
      <c r="AM122" s="53" t="e">
        <f>T122-U122-VLOOKUP(C122, Вчера_ЭпиВак!C:BG, 18, FALSE)</f>
        <v>#N/A</v>
      </c>
      <c r="AN122" s="53" t="e">
        <f>V122-W122-VLOOKUP(C122, Вчера_ЭпиВак!C:BG, 20, FALSE)</f>
        <v>#N/A</v>
      </c>
      <c r="AO122" s="53" t="e">
        <f>X122-Y122-VLOOKUP(C122, Вчера_ЭпиВак!C:BG, 22, FALSE)</f>
        <v>#N/A</v>
      </c>
      <c r="AP122" s="53" t="e">
        <f>VLOOKUP(C122, Вчера_ЭпиВак!C:BG, 24, FALSE)+E122*2-U122-W122-Y122-Z122</f>
        <v>#N/A</v>
      </c>
    </row>
    <row r="123" spans="1:42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IF(ISNA(VLOOKUP(C123,Вчера_ЭпиВак!C:C, 1, FALSE)),"ошибка",0)</f>
        <v>ошибка</v>
      </c>
      <c r="AD123" s="55"/>
      <c r="AE123" s="53" t="e">
        <f>D123-E123-VLOOKUP(C123, Вчера_ЭпиВак!C:BG, 2, FALSE)</f>
        <v>#N/A</v>
      </c>
      <c r="AF123" s="53" t="e">
        <f>F123-G123-VLOOKUP(C123, Вчера_ЭпиВак!C:BG, 4, FALSE)</f>
        <v>#N/A</v>
      </c>
      <c r="AG123" s="53" t="e">
        <f>H123-I123-VLOOKUP(C123, Вчера_ЭпиВак!C:BG, 6, FALSE)</f>
        <v>#N/A</v>
      </c>
      <c r="AH123" s="53" t="e">
        <f>J123-K123-VLOOKUP(C123, Вчера_ЭпиВак!C:BG, 8, FALSE)</f>
        <v>#N/A</v>
      </c>
      <c r="AI123" s="53" t="e">
        <f>L123-M123-VLOOKUP(C123, Вчера_ЭпиВак!C:BG, 10, FALSE)</f>
        <v>#N/A</v>
      </c>
      <c r="AJ123" s="53" t="e">
        <f>N123-O123-VLOOKUP(C123, Вчера_ЭпиВак!C:BG, 12, FALSE)</f>
        <v>#N/A</v>
      </c>
      <c r="AK123" s="53" t="e">
        <f>P123-Q123-VLOOKUP(C123, Вчера_ЭпиВак!C:BG, 14, FALSE)</f>
        <v>#N/A</v>
      </c>
      <c r="AL123" s="53" t="e">
        <f>R123-S123-VLOOKUP(C123, Вчера_ЭпиВак!C:BG, 16, FALSE)</f>
        <v>#N/A</v>
      </c>
      <c r="AM123" s="53" t="e">
        <f>T123-U123-VLOOKUP(C123, Вчера_ЭпиВак!C:BG, 18, FALSE)</f>
        <v>#N/A</v>
      </c>
      <c r="AN123" s="53" t="e">
        <f>V123-W123-VLOOKUP(C123, Вчера_ЭпиВак!C:BG, 20, FALSE)</f>
        <v>#N/A</v>
      </c>
      <c r="AO123" s="53" t="e">
        <f>X123-Y123-VLOOKUP(C123, Вчера_ЭпиВак!C:BG, 22, FALSE)</f>
        <v>#N/A</v>
      </c>
      <c r="AP123" s="53" t="e">
        <f>VLOOKUP(C123, Вчера_ЭпиВак!C:BG, 24, FALSE)+E123*2-U123-W123-Y123-Z123</f>
        <v>#N/A</v>
      </c>
    </row>
    <row r="124" spans="1:42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IF(ISNA(VLOOKUP(C124,Вчера_ЭпиВак!C:C, 1, FALSE)),"ошибка",0)</f>
        <v>ошибка</v>
      </c>
      <c r="AD124" s="55"/>
      <c r="AE124" s="53" t="e">
        <f>D124-E124-VLOOKUP(C124, Вчера_ЭпиВак!C:BG, 2, FALSE)</f>
        <v>#N/A</v>
      </c>
      <c r="AF124" s="53" t="e">
        <f>F124-G124-VLOOKUP(C124, Вчера_ЭпиВак!C:BG, 4, FALSE)</f>
        <v>#N/A</v>
      </c>
      <c r="AG124" s="53" t="e">
        <f>H124-I124-VLOOKUP(C124, Вчера_ЭпиВак!C:BG, 6, FALSE)</f>
        <v>#N/A</v>
      </c>
      <c r="AH124" s="53" t="e">
        <f>J124-K124-VLOOKUP(C124, Вчера_ЭпиВак!C:BG, 8, FALSE)</f>
        <v>#N/A</v>
      </c>
      <c r="AI124" s="53" t="e">
        <f>L124-M124-VLOOKUP(C124, Вчера_ЭпиВак!C:BG, 10, FALSE)</f>
        <v>#N/A</v>
      </c>
      <c r="AJ124" s="53" t="e">
        <f>N124-O124-VLOOKUP(C124, Вчера_ЭпиВак!C:BG, 12, FALSE)</f>
        <v>#N/A</v>
      </c>
      <c r="AK124" s="53" t="e">
        <f>P124-Q124-VLOOKUP(C124, Вчера_ЭпиВак!C:BG, 14, FALSE)</f>
        <v>#N/A</v>
      </c>
      <c r="AL124" s="53" t="e">
        <f>R124-S124-VLOOKUP(C124, Вчера_ЭпиВак!C:BG, 16, FALSE)</f>
        <v>#N/A</v>
      </c>
      <c r="AM124" s="53" t="e">
        <f>T124-U124-VLOOKUP(C124, Вчера_ЭпиВак!C:BG, 18, FALSE)</f>
        <v>#N/A</v>
      </c>
      <c r="AN124" s="53" t="e">
        <f>V124-W124-VLOOKUP(C124, Вчера_ЭпиВак!C:BG, 20, FALSE)</f>
        <v>#N/A</v>
      </c>
      <c r="AO124" s="53" t="e">
        <f>X124-Y124-VLOOKUP(C124, Вчера_ЭпиВак!C:BG, 22, FALSE)</f>
        <v>#N/A</v>
      </c>
      <c r="AP124" s="53" t="e">
        <f>VLOOKUP(C124, Вчера_ЭпиВак!C:BG, 24, FALSE)+E124*2-U124-W124-Y124-Z124</f>
        <v>#N/A</v>
      </c>
    </row>
    <row r="125" spans="1:42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IF(ISNA(VLOOKUP(C125,Вчера_ЭпиВак!C:C, 1, FALSE)),"ошибка",0)</f>
        <v>ошибка</v>
      </c>
      <c r="AD125" s="55"/>
      <c r="AE125" s="53" t="e">
        <f>D125-E125-VLOOKUP(C125, Вчера_ЭпиВак!C:BG, 2, FALSE)</f>
        <v>#N/A</v>
      </c>
      <c r="AF125" s="53" t="e">
        <f>F125-G125-VLOOKUP(C125, Вчера_ЭпиВак!C:BG, 4, FALSE)</f>
        <v>#N/A</v>
      </c>
      <c r="AG125" s="53" t="e">
        <f>H125-I125-VLOOKUP(C125, Вчера_ЭпиВак!C:BG, 6, FALSE)</f>
        <v>#N/A</v>
      </c>
      <c r="AH125" s="53" t="e">
        <f>J125-K125-VLOOKUP(C125, Вчера_ЭпиВак!C:BG, 8, FALSE)</f>
        <v>#N/A</v>
      </c>
      <c r="AI125" s="53" t="e">
        <f>L125-M125-VLOOKUP(C125, Вчера_ЭпиВак!C:BG, 10, FALSE)</f>
        <v>#N/A</v>
      </c>
      <c r="AJ125" s="53" t="e">
        <f>N125-O125-VLOOKUP(C125, Вчера_ЭпиВак!C:BG, 12, FALSE)</f>
        <v>#N/A</v>
      </c>
      <c r="AK125" s="53" t="e">
        <f>P125-Q125-VLOOKUP(C125, Вчера_ЭпиВак!C:BG, 14, FALSE)</f>
        <v>#N/A</v>
      </c>
      <c r="AL125" s="53" t="e">
        <f>R125-S125-VLOOKUP(C125, Вчера_ЭпиВак!C:BG, 16, FALSE)</f>
        <v>#N/A</v>
      </c>
      <c r="AM125" s="53" t="e">
        <f>T125-U125-VLOOKUP(C125, Вчера_ЭпиВак!C:BG, 18, FALSE)</f>
        <v>#N/A</v>
      </c>
      <c r="AN125" s="53" t="e">
        <f>V125-W125-VLOOKUP(C125, Вчера_ЭпиВак!C:BG, 20, FALSE)</f>
        <v>#N/A</v>
      </c>
      <c r="AO125" s="53" t="e">
        <f>X125-Y125-VLOOKUP(C125, Вчера_ЭпиВак!C:BG, 22, FALSE)</f>
        <v>#N/A</v>
      </c>
      <c r="AP125" s="53" t="e">
        <f>VLOOKUP(C125, Вчера_ЭпиВак!C:BG, 24, FALSE)+E125*2-U125-W125-Y125-Z125</f>
        <v>#N/A</v>
      </c>
    </row>
    <row r="126" spans="1:42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IF(ISNA(VLOOKUP(C126,Вчера_ЭпиВак!C:C, 1, FALSE)),"ошибка",0)</f>
        <v>ошибка</v>
      </c>
      <c r="AD126" s="55"/>
      <c r="AE126" s="53" t="e">
        <f>D126-E126-VLOOKUP(C126, Вчера_ЭпиВак!C:BG, 2, FALSE)</f>
        <v>#N/A</v>
      </c>
      <c r="AF126" s="53" t="e">
        <f>F126-G126-VLOOKUP(C126, Вчера_ЭпиВак!C:BG, 4, FALSE)</f>
        <v>#N/A</v>
      </c>
      <c r="AG126" s="53" t="e">
        <f>H126-I126-VLOOKUP(C126, Вчера_ЭпиВак!C:BG, 6, FALSE)</f>
        <v>#N/A</v>
      </c>
      <c r="AH126" s="53" t="e">
        <f>J126-K126-VLOOKUP(C126, Вчера_ЭпиВак!C:BG, 8, FALSE)</f>
        <v>#N/A</v>
      </c>
      <c r="AI126" s="53" t="e">
        <f>L126-M126-VLOOKUP(C126, Вчера_ЭпиВак!C:BG, 10, FALSE)</f>
        <v>#N/A</v>
      </c>
      <c r="AJ126" s="53" t="e">
        <f>N126-O126-VLOOKUP(C126, Вчера_ЭпиВак!C:BG, 12, FALSE)</f>
        <v>#N/A</v>
      </c>
      <c r="AK126" s="53" t="e">
        <f>P126-Q126-VLOOKUP(C126, Вчера_ЭпиВак!C:BG, 14, FALSE)</f>
        <v>#N/A</v>
      </c>
      <c r="AL126" s="53" t="e">
        <f>R126-S126-VLOOKUP(C126, Вчера_ЭпиВак!C:BG, 16, FALSE)</f>
        <v>#N/A</v>
      </c>
      <c r="AM126" s="53" t="e">
        <f>T126-U126-VLOOKUP(C126, Вчера_ЭпиВак!C:BG, 18, FALSE)</f>
        <v>#N/A</v>
      </c>
      <c r="AN126" s="53" t="e">
        <f>V126-W126-VLOOKUP(C126, Вчера_ЭпиВак!C:BG, 20, FALSE)</f>
        <v>#N/A</v>
      </c>
      <c r="AO126" s="53" t="e">
        <f>X126-Y126-VLOOKUP(C126, Вчера_ЭпиВак!C:BG, 22, FALSE)</f>
        <v>#N/A</v>
      </c>
      <c r="AP126" s="53" t="e">
        <f>VLOOKUP(C126, Вчера_ЭпиВак!C:BG, 24, FALSE)+E126*2-U126-W126-Y126-Z126</f>
        <v>#N/A</v>
      </c>
    </row>
    <row r="127" spans="1:42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IF(ISNA(VLOOKUP(C127,Вчера_ЭпиВак!C:C, 1, FALSE)),"ошибка",0)</f>
        <v>ошибка</v>
      </c>
      <c r="AD127" s="55"/>
      <c r="AE127" s="53" t="e">
        <f>D127-E127-VLOOKUP(C127, Вчера_ЭпиВак!C:BG, 2, FALSE)</f>
        <v>#N/A</v>
      </c>
      <c r="AF127" s="53" t="e">
        <f>F127-G127-VLOOKUP(C127, Вчера_ЭпиВак!C:BG, 4, FALSE)</f>
        <v>#N/A</v>
      </c>
      <c r="AG127" s="53" t="e">
        <f>H127-I127-VLOOKUP(C127, Вчера_ЭпиВак!C:BG, 6, FALSE)</f>
        <v>#N/A</v>
      </c>
      <c r="AH127" s="53" t="e">
        <f>J127-K127-VLOOKUP(C127, Вчера_ЭпиВак!C:BG, 8, FALSE)</f>
        <v>#N/A</v>
      </c>
      <c r="AI127" s="53" t="e">
        <f>L127-M127-VLOOKUP(C127, Вчера_ЭпиВак!C:BG, 10, FALSE)</f>
        <v>#N/A</v>
      </c>
      <c r="AJ127" s="53" t="e">
        <f>N127-O127-VLOOKUP(C127, Вчера_ЭпиВак!C:BG, 12, FALSE)</f>
        <v>#N/A</v>
      </c>
      <c r="AK127" s="53" t="e">
        <f>P127-Q127-VLOOKUP(C127, Вчера_ЭпиВак!C:BG, 14, FALSE)</f>
        <v>#N/A</v>
      </c>
      <c r="AL127" s="53" t="e">
        <f>R127-S127-VLOOKUP(C127, Вчера_ЭпиВак!C:BG, 16, FALSE)</f>
        <v>#N/A</v>
      </c>
      <c r="AM127" s="53" t="e">
        <f>T127-U127-VLOOKUP(C127, Вчера_ЭпиВак!C:BG, 18, FALSE)</f>
        <v>#N/A</v>
      </c>
      <c r="AN127" s="53" t="e">
        <f>V127-W127-VLOOKUP(C127, Вчера_ЭпиВак!C:BG, 20, FALSE)</f>
        <v>#N/A</v>
      </c>
      <c r="AO127" s="53" t="e">
        <f>X127-Y127-VLOOKUP(C127, Вчера_ЭпиВак!C:BG, 22, FALSE)</f>
        <v>#N/A</v>
      </c>
      <c r="AP127" s="53" t="e">
        <f>VLOOKUP(C127, Вчера_ЭпиВак!C:BG, 24, FALSE)+E127*2-U127-W127-Y127-Z127</f>
        <v>#N/A</v>
      </c>
    </row>
    <row r="128" spans="1:42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IF(ISNA(VLOOKUP(C128,Вчера_ЭпиВак!C:C, 1, FALSE)),"ошибка",0)</f>
        <v>ошибка</v>
      </c>
      <c r="AD128" s="55"/>
      <c r="AE128" s="53" t="e">
        <f>D128-E128-VLOOKUP(C128, Вчера_ЭпиВак!C:BG, 2, FALSE)</f>
        <v>#N/A</v>
      </c>
      <c r="AF128" s="53" t="e">
        <f>F128-G128-VLOOKUP(C128, Вчера_ЭпиВак!C:BG, 4, FALSE)</f>
        <v>#N/A</v>
      </c>
      <c r="AG128" s="53" t="e">
        <f>H128-I128-VLOOKUP(C128, Вчера_ЭпиВак!C:BG, 6, FALSE)</f>
        <v>#N/A</v>
      </c>
      <c r="AH128" s="53" t="e">
        <f>J128-K128-VLOOKUP(C128, Вчера_ЭпиВак!C:BG, 8, FALSE)</f>
        <v>#N/A</v>
      </c>
      <c r="AI128" s="53" t="e">
        <f>L128-M128-VLOOKUP(C128, Вчера_ЭпиВак!C:BG, 10, FALSE)</f>
        <v>#N/A</v>
      </c>
      <c r="AJ128" s="53" t="e">
        <f>N128-O128-VLOOKUP(C128, Вчера_ЭпиВак!C:BG, 12, FALSE)</f>
        <v>#N/A</v>
      </c>
      <c r="AK128" s="53" t="e">
        <f>P128-Q128-VLOOKUP(C128, Вчера_ЭпиВак!C:BG, 14, FALSE)</f>
        <v>#N/A</v>
      </c>
      <c r="AL128" s="53" t="e">
        <f>R128-S128-VLOOKUP(C128, Вчера_ЭпиВак!C:BG, 16, FALSE)</f>
        <v>#N/A</v>
      </c>
      <c r="AM128" s="53" t="e">
        <f>T128-U128-VLOOKUP(C128, Вчера_ЭпиВак!C:BG, 18, FALSE)</f>
        <v>#N/A</v>
      </c>
      <c r="AN128" s="53" t="e">
        <f>V128-W128-VLOOKUP(C128, Вчера_ЭпиВак!C:BG, 20, FALSE)</f>
        <v>#N/A</v>
      </c>
      <c r="AO128" s="53" t="e">
        <f>X128-Y128-VLOOKUP(C128, Вчера_ЭпиВак!C:BG, 22, FALSE)</f>
        <v>#N/A</v>
      </c>
      <c r="AP128" s="53" t="e">
        <f>VLOOKUP(C128, Вчера_ЭпиВак!C:BG, 24, FALSE)+E128*2-U128-W128-Y128-Z128</f>
        <v>#N/A</v>
      </c>
    </row>
    <row r="129" spans="1:42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IF(ISNA(VLOOKUP(C129,Вчера_ЭпиВак!C:C, 1, FALSE)),"ошибка",0)</f>
        <v>ошибка</v>
      </c>
      <c r="AD129" s="55"/>
      <c r="AE129" s="53" t="e">
        <f>D129-E129-VLOOKUP(C129, Вчера_ЭпиВак!C:BG, 2, FALSE)</f>
        <v>#N/A</v>
      </c>
      <c r="AF129" s="53" t="e">
        <f>F129-G129-VLOOKUP(C129, Вчера_ЭпиВак!C:BG, 4, FALSE)</f>
        <v>#N/A</v>
      </c>
      <c r="AG129" s="53" t="e">
        <f>H129-I129-VLOOKUP(C129, Вчера_ЭпиВак!C:BG, 6, FALSE)</f>
        <v>#N/A</v>
      </c>
      <c r="AH129" s="53" t="e">
        <f>J129-K129-VLOOKUP(C129, Вчера_ЭпиВак!C:BG, 8, FALSE)</f>
        <v>#N/A</v>
      </c>
      <c r="AI129" s="53" t="e">
        <f>L129-M129-VLOOKUP(C129, Вчера_ЭпиВак!C:BG, 10, FALSE)</f>
        <v>#N/A</v>
      </c>
      <c r="AJ129" s="53" t="e">
        <f>N129-O129-VLOOKUP(C129, Вчера_ЭпиВак!C:BG, 12, FALSE)</f>
        <v>#N/A</v>
      </c>
      <c r="AK129" s="53" t="e">
        <f>P129-Q129-VLOOKUP(C129, Вчера_ЭпиВак!C:BG, 14, FALSE)</f>
        <v>#N/A</v>
      </c>
      <c r="AL129" s="53" t="e">
        <f>R129-S129-VLOOKUP(C129, Вчера_ЭпиВак!C:BG, 16, FALSE)</f>
        <v>#N/A</v>
      </c>
      <c r="AM129" s="53" t="e">
        <f>T129-U129-VLOOKUP(C129, Вчера_ЭпиВак!C:BG, 18, FALSE)</f>
        <v>#N/A</v>
      </c>
      <c r="AN129" s="53" t="e">
        <f>V129-W129-VLOOKUP(C129, Вчера_ЭпиВак!C:BG, 20, FALSE)</f>
        <v>#N/A</v>
      </c>
      <c r="AO129" s="53" t="e">
        <f>X129-Y129-VLOOKUP(C129, Вчера_ЭпиВак!C:BG, 22, FALSE)</f>
        <v>#N/A</v>
      </c>
      <c r="AP129" s="53" t="e">
        <f>VLOOKUP(C129, Вчера_ЭпиВак!C:BG, 24, FALSE)+E129*2-U129-W129-Y129-Z129</f>
        <v>#N/A</v>
      </c>
    </row>
    <row r="130" spans="1:42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IF(ISNA(VLOOKUP(C130,Вчера_ЭпиВак!C:C, 1, FALSE)),"ошибка",0)</f>
        <v>ошибка</v>
      </c>
      <c r="AD130" s="55"/>
      <c r="AE130" s="53" t="e">
        <f>D130-E130-VLOOKUP(C130, Вчера_ЭпиВак!C:BG, 2, FALSE)</f>
        <v>#N/A</v>
      </c>
      <c r="AF130" s="53" t="e">
        <f>F130-G130-VLOOKUP(C130, Вчера_ЭпиВак!C:BG, 4, FALSE)</f>
        <v>#N/A</v>
      </c>
      <c r="AG130" s="53" t="e">
        <f>H130-I130-VLOOKUP(C130, Вчера_ЭпиВак!C:BG, 6, FALSE)</f>
        <v>#N/A</v>
      </c>
      <c r="AH130" s="53" t="e">
        <f>J130-K130-VLOOKUP(C130, Вчера_ЭпиВак!C:BG, 8, FALSE)</f>
        <v>#N/A</v>
      </c>
      <c r="AI130" s="53" t="e">
        <f>L130-M130-VLOOKUP(C130, Вчера_ЭпиВак!C:BG, 10, FALSE)</f>
        <v>#N/A</v>
      </c>
      <c r="AJ130" s="53" t="e">
        <f>N130-O130-VLOOKUP(C130, Вчера_ЭпиВак!C:BG, 12, FALSE)</f>
        <v>#N/A</v>
      </c>
      <c r="AK130" s="53" t="e">
        <f>P130-Q130-VLOOKUP(C130, Вчера_ЭпиВак!C:BG, 14, FALSE)</f>
        <v>#N/A</v>
      </c>
      <c r="AL130" s="53" t="e">
        <f>R130-S130-VLOOKUP(C130, Вчера_ЭпиВак!C:BG, 16, FALSE)</f>
        <v>#N/A</v>
      </c>
      <c r="AM130" s="53" t="e">
        <f>T130-U130-VLOOKUP(C130, Вчера_ЭпиВак!C:BG, 18, FALSE)</f>
        <v>#N/A</v>
      </c>
      <c r="AN130" s="53" t="e">
        <f>V130-W130-VLOOKUP(C130, Вчера_ЭпиВак!C:BG, 20, FALSE)</f>
        <v>#N/A</v>
      </c>
      <c r="AO130" s="53" t="e">
        <f>X130-Y130-VLOOKUP(C130, Вчера_ЭпиВак!C:BG, 22, FALSE)</f>
        <v>#N/A</v>
      </c>
      <c r="AP130" s="53" t="e">
        <f>VLOOKUP(C130, Вчера_ЭпиВак!C:BG, 24, FALSE)+E130*2-U130-W130-Y130-Z130</f>
        <v>#N/A</v>
      </c>
    </row>
    <row r="131" spans="1:42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IF(ISNA(VLOOKUP(C131,Вчера_ЭпиВак!C:C, 1, FALSE)),"ошибка",0)</f>
        <v>ошибка</v>
      </c>
      <c r="AD131" s="55"/>
      <c r="AE131" s="53" t="e">
        <f>D131-E131-VLOOKUP(C131, Вчера_ЭпиВак!C:BG, 2, FALSE)</f>
        <v>#N/A</v>
      </c>
      <c r="AF131" s="53" t="e">
        <f>F131-G131-VLOOKUP(C131, Вчера_ЭпиВак!C:BG, 4, FALSE)</f>
        <v>#N/A</v>
      </c>
      <c r="AG131" s="53" t="e">
        <f>H131-I131-VLOOKUP(C131, Вчера_ЭпиВак!C:BG, 6, FALSE)</f>
        <v>#N/A</v>
      </c>
      <c r="AH131" s="53" t="e">
        <f>J131-K131-VLOOKUP(C131, Вчера_ЭпиВак!C:BG, 8, FALSE)</f>
        <v>#N/A</v>
      </c>
      <c r="AI131" s="53" t="e">
        <f>L131-M131-VLOOKUP(C131, Вчера_ЭпиВак!C:BG, 10, FALSE)</f>
        <v>#N/A</v>
      </c>
      <c r="AJ131" s="53" t="e">
        <f>N131-O131-VLOOKUP(C131, Вчера_ЭпиВак!C:BG, 12, FALSE)</f>
        <v>#N/A</v>
      </c>
      <c r="AK131" s="53" t="e">
        <f>P131-Q131-VLOOKUP(C131, Вчера_ЭпиВак!C:BG, 14, FALSE)</f>
        <v>#N/A</v>
      </c>
      <c r="AL131" s="53" t="e">
        <f>R131-S131-VLOOKUP(C131, Вчера_ЭпиВак!C:BG, 16, FALSE)</f>
        <v>#N/A</v>
      </c>
      <c r="AM131" s="53" t="e">
        <f>T131-U131-VLOOKUP(C131, Вчера_ЭпиВак!C:BG, 18, FALSE)</f>
        <v>#N/A</v>
      </c>
      <c r="AN131" s="53" t="e">
        <f>V131-W131-VLOOKUP(C131, Вчера_ЭпиВак!C:BG, 20, FALSE)</f>
        <v>#N/A</v>
      </c>
      <c r="AO131" s="53" t="e">
        <f>X131-Y131-VLOOKUP(C131, Вчера_ЭпиВак!C:BG, 22, FALSE)</f>
        <v>#N/A</v>
      </c>
      <c r="AP131" s="53" t="e">
        <f>VLOOKUP(C131, Вчера_ЭпиВак!C:BG, 24, FALSE)+E131*2-U131-W131-Y131-Z131</f>
        <v>#N/A</v>
      </c>
    </row>
    <row r="132" spans="1:42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IF(ISNA(VLOOKUP(C132,Вчера_ЭпиВак!C:C, 1, FALSE)),"ошибка",0)</f>
        <v>ошибка</v>
      </c>
      <c r="AD132" s="55"/>
      <c r="AE132" s="53" t="e">
        <f>D132-E132-VLOOKUP(C132, Вчера_ЭпиВак!C:BG, 2, FALSE)</f>
        <v>#N/A</v>
      </c>
      <c r="AF132" s="53" t="e">
        <f>F132-G132-VLOOKUP(C132, Вчера_ЭпиВак!C:BG, 4, FALSE)</f>
        <v>#N/A</v>
      </c>
      <c r="AG132" s="53" t="e">
        <f>H132-I132-VLOOKUP(C132, Вчера_ЭпиВак!C:BG, 6, FALSE)</f>
        <v>#N/A</v>
      </c>
      <c r="AH132" s="53" t="e">
        <f>J132-K132-VLOOKUP(C132, Вчера_ЭпиВак!C:BG, 8, FALSE)</f>
        <v>#N/A</v>
      </c>
      <c r="AI132" s="53" t="e">
        <f>L132-M132-VLOOKUP(C132, Вчера_ЭпиВак!C:BG, 10, FALSE)</f>
        <v>#N/A</v>
      </c>
      <c r="AJ132" s="53" t="e">
        <f>N132-O132-VLOOKUP(C132, Вчера_ЭпиВак!C:BG, 12, FALSE)</f>
        <v>#N/A</v>
      </c>
      <c r="AK132" s="53" t="e">
        <f>P132-Q132-VLOOKUP(C132, Вчера_ЭпиВак!C:BG, 14, FALSE)</f>
        <v>#N/A</v>
      </c>
      <c r="AL132" s="53" t="e">
        <f>R132-S132-VLOOKUP(C132, Вчера_ЭпиВак!C:BG, 16, FALSE)</f>
        <v>#N/A</v>
      </c>
      <c r="AM132" s="53" t="e">
        <f>T132-U132-VLOOKUP(C132, Вчера_ЭпиВак!C:BG, 18, FALSE)</f>
        <v>#N/A</v>
      </c>
      <c r="AN132" s="53" t="e">
        <f>V132-W132-VLOOKUP(C132, Вчера_ЭпиВак!C:BG, 20, FALSE)</f>
        <v>#N/A</v>
      </c>
      <c r="AO132" s="53" t="e">
        <f>X132-Y132-VLOOKUP(C132, Вчера_ЭпиВак!C:BG, 22, FALSE)</f>
        <v>#N/A</v>
      </c>
      <c r="AP132" s="53" t="e">
        <f>VLOOKUP(C132, Вчера_ЭпиВак!C:BG, 24, FALSE)+E132*2-U132-W132-Y132-Z132</f>
        <v>#N/A</v>
      </c>
    </row>
    <row r="133" spans="1:42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IF(ISNA(VLOOKUP(C133,Вчера_ЭпиВак!C:C, 1, FALSE)),"ошибка",0)</f>
        <v>ошибка</v>
      </c>
      <c r="AD133" s="55"/>
      <c r="AE133" s="53" t="e">
        <f>D133-E133-VLOOKUP(C133, Вчера_ЭпиВак!C:BG, 2, FALSE)</f>
        <v>#N/A</v>
      </c>
      <c r="AF133" s="53" t="e">
        <f>F133-G133-VLOOKUP(C133, Вчера_ЭпиВак!C:BG, 4, FALSE)</f>
        <v>#N/A</v>
      </c>
      <c r="AG133" s="53" t="e">
        <f>H133-I133-VLOOKUP(C133, Вчера_ЭпиВак!C:BG, 6, FALSE)</f>
        <v>#N/A</v>
      </c>
      <c r="AH133" s="53" t="e">
        <f>J133-K133-VLOOKUP(C133, Вчера_ЭпиВак!C:BG, 8, FALSE)</f>
        <v>#N/A</v>
      </c>
      <c r="AI133" s="53" t="e">
        <f>L133-M133-VLOOKUP(C133, Вчера_ЭпиВак!C:BG, 10, FALSE)</f>
        <v>#N/A</v>
      </c>
      <c r="AJ133" s="53" t="e">
        <f>N133-O133-VLOOKUP(C133, Вчера_ЭпиВак!C:BG, 12, FALSE)</f>
        <v>#N/A</v>
      </c>
      <c r="AK133" s="53" t="e">
        <f>P133-Q133-VLOOKUP(C133, Вчера_ЭпиВак!C:BG, 14, FALSE)</f>
        <v>#N/A</v>
      </c>
      <c r="AL133" s="53" t="e">
        <f>R133-S133-VLOOKUP(C133, Вчера_ЭпиВак!C:BG, 16, FALSE)</f>
        <v>#N/A</v>
      </c>
      <c r="AM133" s="53" t="e">
        <f>T133-U133-VLOOKUP(C133, Вчера_ЭпиВак!C:BG, 18, FALSE)</f>
        <v>#N/A</v>
      </c>
      <c r="AN133" s="53" t="e">
        <f>V133-W133-VLOOKUP(C133, Вчера_ЭпиВак!C:BG, 20, FALSE)</f>
        <v>#N/A</v>
      </c>
      <c r="AO133" s="53" t="e">
        <f>X133-Y133-VLOOKUP(C133, Вчера_ЭпиВак!C:BG, 22, FALSE)</f>
        <v>#N/A</v>
      </c>
      <c r="AP133" s="53" t="e">
        <f>VLOOKUP(C133, Вчера_ЭпиВак!C:BG, 24, FALSE)+E133*2-U133-W133-Y133-Z133</f>
        <v>#N/A</v>
      </c>
    </row>
    <row r="134" spans="1:42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IF(ISNA(VLOOKUP(C134,Вчера_ЭпиВак!C:C, 1, FALSE)),"ошибка",0)</f>
        <v>ошибка</v>
      </c>
      <c r="AD134" s="55"/>
      <c r="AE134" s="53" t="e">
        <f>D134-E134-VLOOKUP(C134, Вчера_ЭпиВак!C:BG, 2, FALSE)</f>
        <v>#N/A</v>
      </c>
      <c r="AF134" s="53" t="e">
        <f>F134-G134-VLOOKUP(C134, Вчера_ЭпиВак!C:BG, 4, FALSE)</f>
        <v>#N/A</v>
      </c>
      <c r="AG134" s="53" t="e">
        <f>H134-I134-VLOOKUP(C134, Вчера_ЭпиВак!C:BG, 6, FALSE)</f>
        <v>#N/A</v>
      </c>
      <c r="AH134" s="53" t="e">
        <f>J134-K134-VLOOKUP(C134, Вчера_ЭпиВак!C:BG, 8, FALSE)</f>
        <v>#N/A</v>
      </c>
      <c r="AI134" s="53" t="e">
        <f>L134-M134-VLOOKUP(C134, Вчера_ЭпиВак!C:BG, 10, FALSE)</f>
        <v>#N/A</v>
      </c>
      <c r="AJ134" s="53" t="e">
        <f>N134-O134-VLOOKUP(C134, Вчера_ЭпиВак!C:BG, 12, FALSE)</f>
        <v>#N/A</v>
      </c>
      <c r="AK134" s="53" t="e">
        <f>P134-Q134-VLOOKUP(C134, Вчера_ЭпиВак!C:BG, 14, FALSE)</f>
        <v>#N/A</v>
      </c>
      <c r="AL134" s="53" t="e">
        <f>R134-S134-VLOOKUP(C134, Вчера_ЭпиВак!C:BG, 16, FALSE)</f>
        <v>#N/A</v>
      </c>
      <c r="AM134" s="53" t="e">
        <f>T134-U134-VLOOKUP(C134, Вчера_ЭпиВак!C:BG, 18, FALSE)</f>
        <v>#N/A</v>
      </c>
      <c r="AN134" s="53" t="e">
        <f>V134-W134-VLOOKUP(C134, Вчера_ЭпиВак!C:BG, 20, FALSE)</f>
        <v>#N/A</v>
      </c>
      <c r="AO134" s="53" t="e">
        <f>X134-Y134-VLOOKUP(C134, Вчера_ЭпиВак!C:BG, 22, FALSE)</f>
        <v>#N/A</v>
      </c>
      <c r="AP134" s="53" t="e">
        <f>VLOOKUP(C134, Вчера_ЭпиВак!C:BG, 24, FALSE)+E134*2-U134-W134-Y134-Z134</f>
        <v>#N/A</v>
      </c>
    </row>
    <row r="135" spans="1:42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IF(ISNA(VLOOKUP(C135,Вчера_ЭпиВак!C:C, 1, FALSE)),"ошибка",0)</f>
        <v>ошибка</v>
      </c>
      <c r="AD135" s="55"/>
      <c r="AE135" s="53" t="e">
        <f>D135-E135-VLOOKUP(C135, Вчера_ЭпиВак!C:BG, 2, FALSE)</f>
        <v>#N/A</v>
      </c>
      <c r="AF135" s="53" t="e">
        <f>F135-G135-VLOOKUP(C135, Вчера_ЭпиВак!C:BG, 4, FALSE)</f>
        <v>#N/A</v>
      </c>
      <c r="AG135" s="53" t="e">
        <f>H135-I135-VLOOKUP(C135, Вчера_ЭпиВак!C:BG, 6, FALSE)</f>
        <v>#N/A</v>
      </c>
      <c r="AH135" s="53" t="e">
        <f>J135-K135-VLOOKUP(C135, Вчера_ЭпиВак!C:BG, 8, FALSE)</f>
        <v>#N/A</v>
      </c>
      <c r="AI135" s="53" t="e">
        <f>L135-M135-VLOOKUP(C135, Вчера_ЭпиВак!C:BG, 10, FALSE)</f>
        <v>#N/A</v>
      </c>
      <c r="AJ135" s="53" t="e">
        <f>N135-O135-VLOOKUP(C135, Вчера_ЭпиВак!C:BG, 12, FALSE)</f>
        <v>#N/A</v>
      </c>
      <c r="AK135" s="53" t="e">
        <f>P135-Q135-VLOOKUP(C135, Вчера_ЭпиВак!C:BG, 14, FALSE)</f>
        <v>#N/A</v>
      </c>
      <c r="AL135" s="53" t="e">
        <f>R135-S135-VLOOKUP(C135, Вчера_ЭпиВак!C:BG, 16, FALSE)</f>
        <v>#N/A</v>
      </c>
      <c r="AM135" s="53" t="e">
        <f>T135-U135-VLOOKUP(C135, Вчера_ЭпиВак!C:BG, 18, FALSE)</f>
        <v>#N/A</v>
      </c>
      <c r="AN135" s="53" t="e">
        <f>V135-W135-VLOOKUP(C135, Вчера_ЭпиВак!C:BG, 20, FALSE)</f>
        <v>#N/A</v>
      </c>
      <c r="AO135" s="53" t="e">
        <f>X135-Y135-VLOOKUP(C135, Вчера_ЭпиВак!C:BG, 22, FALSE)</f>
        <v>#N/A</v>
      </c>
      <c r="AP135" s="53" t="e">
        <f>VLOOKUP(C135, Вчера_ЭпиВак!C:BG, 24, FALSE)+E135*2-U135-W135-Y135-Z135</f>
        <v>#N/A</v>
      </c>
    </row>
    <row r="136" spans="1:42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IF(ISNA(VLOOKUP(C136,Вчера_ЭпиВак!C:C, 1, FALSE)),"ошибка",0)</f>
        <v>ошибка</v>
      </c>
      <c r="AD136" s="55"/>
      <c r="AE136" s="53" t="e">
        <f>D136-E136-VLOOKUP(C136, Вчера_ЭпиВак!C:BG, 2, FALSE)</f>
        <v>#N/A</v>
      </c>
      <c r="AF136" s="53" t="e">
        <f>F136-G136-VLOOKUP(C136, Вчера_ЭпиВак!C:BG, 4, FALSE)</f>
        <v>#N/A</v>
      </c>
      <c r="AG136" s="53" t="e">
        <f>H136-I136-VLOOKUP(C136, Вчера_ЭпиВак!C:BG, 6, FALSE)</f>
        <v>#N/A</v>
      </c>
      <c r="AH136" s="53" t="e">
        <f>J136-K136-VLOOKUP(C136, Вчера_ЭпиВак!C:BG, 8, FALSE)</f>
        <v>#N/A</v>
      </c>
      <c r="AI136" s="53" t="e">
        <f>L136-M136-VLOOKUP(C136, Вчера_ЭпиВак!C:BG, 10, FALSE)</f>
        <v>#N/A</v>
      </c>
      <c r="AJ136" s="53" t="e">
        <f>N136-O136-VLOOKUP(C136, Вчера_ЭпиВак!C:BG, 12, FALSE)</f>
        <v>#N/A</v>
      </c>
      <c r="AK136" s="53" t="e">
        <f>P136-Q136-VLOOKUP(C136, Вчера_ЭпиВак!C:BG, 14, FALSE)</f>
        <v>#N/A</v>
      </c>
      <c r="AL136" s="53" t="e">
        <f>R136-S136-VLOOKUP(C136, Вчера_ЭпиВак!C:BG, 16, FALSE)</f>
        <v>#N/A</v>
      </c>
      <c r="AM136" s="53" t="e">
        <f>T136-U136-VLOOKUP(C136, Вчера_ЭпиВак!C:BG, 18, FALSE)</f>
        <v>#N/A</v>
      </c>
      <c r="AN136" s="53" t="e">
        <f>V136-W136-VLOOKUP(C136, Вчера_ЭпиВак!C:BG, 20, FALSE)</f>
        <v>#N/A</v>
      </c>
      <c r="AO136" s="53" t="e">
        <f>X136-Y136-VLOOKUP(C136, Вчера_ЭпиВак!C:BG, 22, FALSE)</f>
        <v>#N/A</v>
      </c>
      <c r="AP136" s="53" t="e">
        <f>VLOOKUP(C136, Вчера_ЭпиВак!C:BG, 24, FALSE)+E136*2-U136-W136-Y136-Z136</f>
        <v>#N/A</v>
      </c>
    </row>
    <row r="137" spans="1:42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IF(ISNA(VLOOKUP(C137,Вчера_ЭпиВак!C:C, 1, FALSE)),"ошибка",0)</f>
        <v>ошибка</v>
      </c>
      <c r="AD137" s="55"/>
      <c r="AE137" s="53" t="e">
        <f>D137-E137-VLOOKUP(C137, Вчера_ЭпиВак!C:BG, 2, FALSE)</f>
        <v>#N/A</v>
      </c>
      <c r="AF137" s="53" t="e">
        <f>F137-G137-VLOOKUP(C137, Вчера_ЭпиВак!C:BG, 4, FALSE)</f>
        <v>#N/A</v>
      </c>
      <c r="AG137" s="53" t="e">
        <f>H137-I137-VLOOKUP(C137, Вчера_ЭпиВак!C:BG, 6, FALSE)</f>
        <v>#N/A</v>
      </c>
      <c r="AH137" s="53" t="e">
        <f>J137-K137-VLOOKUP(C137, Вчера_ЭпиВак!C:BG, 8, FALSE)</f>
        <v>#N/A</v>
      </c>
      <c r="AI137" s="53" t="e">
        <f>L137-M137-VLOOKUP(C137, Вчера_ЭпиВак!C:BG, 10, FALSE)</f>
        <v>#N/A</v>
      </c>
      <c r="AJ137" s="53" t="e">
        <f>N137-O137-VLOOKUP(C137, Вчера_ЭпиВак!C:BG, 12, FALSE)</f>
        <v>#N/A</v>
      </c>
      <c r="AK137" s="53" t="e">
        <f>P137-Q137-VLOOKUP(C137, Вчера_ЭпиВак!C:BG, 14, FALSE)</f>
        <v>#N/A</v>
      </c>
      <c r="AL137" s="53" t="e">
        <f>R137-S137-VLOOKUP(C137, Вчера_ЭпиВак!C:BG, 16, FALSE)</f>
        <v>#N/A</v>
      </c>
      <c r="AM137" s="53" t="e">
        <f>T137-U137-VLOOKUP(C137, Вчера_ЭпиВак!C:BG, 18, FALSE)</f>
        <v>#N/A</v>
      </c>
      <c r="AN137" s="53" t="e">
        <f>V137-W137-VLOOKUP(C137, Вчера_ЭпиВак!C:BG, 20, FALSE)</f>
        <v>#N/A</v>
      </c>
      <c r="AO137" s="53" t="e">
        <f>X137-Y137-VLOOKUP(C137, Вчера_ЭпиВак!C:BG, 22, FALSE)</f>
        <v>#N/A</v>
      </c>
      <c r="AP137" s="53" t="e">
        <f>VLOOKUP(C137, Вчера_ЭпиВак!C:BG, 24, FALSE)+E137*2-U137-W137-Y137-Z137</f>
        <v>#N/A</v>
      </c>
    </row>
    <row r="138" spans="1:42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IF(ISNA(VLOOKUP(C138,Вчера_ЭпиВак!C:C, 1, FALSE)),"ошибка",0)</f>
        <v>ошибка</v>
      </c>
      <c r="AD138" s="55"/>
      <c r="AE138" s="53" t="e">
        <f>D138-E138-VLOOKUP(C138, Вчера_ЭпиВак!C:BG, 2, FALSE)</f>
        <v>#N/A</v>
      </c>
      <c r="AF138" s="53" t="e">
        <f>F138-G138-VLOOKUP(C138, Вчера_ЭпиВак!C:BG, 4, FALSE)</f>
        <v>#N/A</v>
      </c>
      <c r="AG138" s="53" t="e">
        <f>H138-I138-VLOOKUP(C138, Вчера_ЭпиВак!C:BG, 6, FALSE)</f>
        <v>#N/A</v>
      </c>
      <c r="AH138" s="53" t="e">
        <f>J138-K138-VLOOKUP(C138, Вчера_ЭпиВак!C:BG, 8, FALSE)</f>
        <v>#N/A</v>
      </c>
      <c r="AI138" s="53" t="e">
        <f>L138-M138-VLOOKUP(C138, Вчера_ЭпиВак!C:BG, 10, FALSE)</f>
        <v>#N/A</v>
      </c>
      <c r="AJ138" s="53" t="e">
        <f>N138-O138-VLOOKUP(C138, Вчера_ЭпиВак!C:BG, 12, FALSE)</f>
        <v>#N/A</v>
      </c>
      <c r="AK138" s="53" t="e">
        <f>P138-Q138-VLOOKUP(C138, Вчера_ЭпиВак!C:BG, 14, FALSE)</f>
        <v>#N/A</v>
      </c>
      <c r="AL138" s="53" t="e">
        <f>R138-S138-VLOOKUP(C138, Вчера_ЭпиВак!C:BG, 16, FALSE)</f>
        <v>#N/A</v>
      </c>
      <c r="AM138" s="53" t="e">
        <f>T138-U138-VLOOKUP(C138, Вчера_ЭпиВак!C:BG, 18, FALSE)</f>
        <v>#N/A</v>
      </c>
      <c r="AN138" s="53" t="e">
        <f>V138-W138-VLOOKUP(C138, Вчера_ЭпиВак!C:BG, 20, FALSE)</f>
        <v>#N/A</v>
      </c>
      <c r="AO138" s="53" t="e">
        <f>X138-Y138-VLOOKUP(C138, Вчера_ЭпиВак!C:BG, 22, FALSE)</f>
        <v>#N/A</v>
      </c>
      <c r="AP138" s="53" t="e">
        <f>VLOOKUP(C138, Вчера_ЭпиВак!C:BG, 24, FALSE)+E138*2-U138-W138-Y138-Z138</f>
        <v>#N/A</v>
      </c>
    </row>
    <row r="139" spans="1:42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IF(ISNA(VLOOKUP(C139,Вчера_ЭпиВак!C:C, 1, FALSE)),"ошибка",0)</f>
        <v>ошибка</v>
      </c>
      <c r="AD139" s="55"/>
      <c r="AE139" s="53" t="e">
        <f>D139-E139-VLOOKUP(C139, Вчера_ЭпиВак!C:BG, 2, FALSE)</f>
        <v>#N/A</v>
      </c>
      <c r="AF139" s="53" t="e">
        <f>F139-G139-VLOOKUP(C139, Вчера_ЭпиВак!C:BG, 4, FALSE)</f>
        <v>#N/A</v>
      </c>
      <c r="AG139" s="53" t="e">
        <f>H139-I139-VLOOKUP(C139, Вчера_ЭпиВак!C:BG, 6, FALSE)</f>
        <v>#N/A</v>
      </c>
      <c r="AH139" s="53" t="e">
        <f>J139-K139-VLOOKUP(C139, Вчера_ЭпиВак!C:BG, 8, FALSE)</f>
        <v>#N/A</v>
      </c>
      <c r="AI139" s="53" t="e">
        <f>L139-M139-VLOOKUP(C139, Вчера_ЭпиВак!C:BG, 10, FALSE)</f>
        <v>#N/A</v>
      </c>
      <c r="AJ139" s="53" t="e">
        <f>N139-O139-VLOOKUP(C139, Вчера_ЭпиВак!C:BG, 12, FALSE)</f>
        <v>#N/A</v>
      </c>
      <c r="AK139" s="53" t="e">
        <f>P139-Q139-VLOOKUP(C139, Вчера_ЭпиВак!C:BG, 14, FALSE)</f>
        <v>#N/A</v>
      </c>
      <c r="AL139" s="53" t="e">
        <f>R139-S139-VLOOKUP(C139, Вчера_ЭпиВак!C:BG, 16, FALSE)</f>
        <v>#N/A</v>
      </c>
      <c r="AM139" s="53" t="e">
        <f>T139-U139-VLOOKUP(C139, Вчера_ЭпиВак!C:BG, 18, FALSE)</f>
        <v>#N/A</v>
      </c>
      <c r="AN139" s="53" t="e">
        <f>V139-W139-VLOOKUP(C139, Вчера_ЭпиВак!C:BG, 20, FALSE)</f>
        <v>#N/A</v>
      </c>
      <c r="AO139" s="53" t="e">
        <f>X139-Y139-VLOOKUP(C139, Вчера_ЭпиВак!C:BG, 22, FALSE)</f>
        <v>#N/A</v>
      </c>
      <c r="AP139" s="53" t="e">
        <f>VLOOKUP(C139, Вчера_ЭпиВак!C:BG, 24, FALSE)+E139*2-U139-W139-Y139-Z139</f>
        <v>#N/A</v>
      </c>
    </row>
    <row r="140" spans="1:42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IF(ISNA(VLOOKUP(C140,Вчера_ЭпиВак!C:C, 1, FALSE)),"ошибка",0)</f>
        <v>ошибка</v>
      </c>
      <c r="AD140" s="55"/>
      <c r="AE140" s="53" t="e">
        <f>D140-E140-VLOOKUP(C140, Вчера_ЭпиВак!C:BG, 2, FALSE)</f>
        <v>#N/A</v>
      </c>
      <c r="AF140" s="53" t="e">
        <f>F140-G140-VLOOKUP(C140, Вчера_ЭпиВак!C:BG, 4, FALSE)</f>
        <v>#N/A</v>
      </c>
      <c r="AG140" s="53" t="e">
        <f>H140-I140-VLOOKUP(C140, Вчера_ЭпиВак!C:BG, 6, FALSE)</f>
        <v>#N/A</v>
      </c>
      <c r="AH140" s="53" t="e">
        <f>J140-K140-VLOOKUP(C140, Вчера_ЭпиВак!C:BG, 8, FALSE)</f>
        <v>#N/A</v>
      </c>
      <c r="AI140" s="53" t="e">
        <f>L140-M140-VLOOKUP(C140, Вчера_ЭпиВак!C:BG, 10, FALSE)</f>
        <v>#N/A</v>
      </c>
      <c r="AJ140" s="53" t="e">
        <f>N140-O140-VLOOKUP(C140, Вчера_ЭпиВак!C:BG, 12, FALSE)</f>
        <v>#N/A</v>
      </c>
      <c r="AK140" s="53" t="e">
        <f>P140-Q140-VLOOKUP(C140, Вчера_ЭпиВак!C:BG, 14, FALSE)</f>
        <v>#N/A</v>
      </c>
      <c r="AL140" s="53" t="e">
        <f>R140-S140-VLOOKUP(C140, Вчера_ЭпиВак!C:BG, 16, FALSE)</f>
        <v>#N/A</v>
      </c>
      <c r="AM140" s="53" t="e">
        <f>T140-U140-VLOOKUP(C140, Вчера_ЭпиВак!C:BG, 18, FALSE)</f>
        <v>#N/A</v>
      </c>
      <c r="AN140" s="53" t="e">
        <f>V140-W140-VLOOKUP(C140, Вчера_ЭпиВак!C:BG, 20, FALSE)</f>
        <v>#N/A</v>
      </c>
      <c r="AO140" s="53" t="e">
        <f>X140-Y140-VLOOKUP(C140, Вчера_ЭпиВак!C:BG, 22, FALSE)</f>
        <v>#N/A</v>
      </c>
      <c r="AP140" s="53" t="e">
        <f>VLOOKUP(C140, Вчера_ЭпиВак!C:BG, 24, FALSE)+E140*2-U140-W140-Y140-Z140</f>
        <v>#N/A</v>
      </c>
    </row>
    <row r="141" spans="1:42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IF(ISNA(VLOOKUP(C141,Вчера_ЭпиВак!C:C, 1, FALSE)),"ошибка",0)</f>
        <v>ошибка</v>
      </c>
      <c r="AD141" s="55"/>
      <c r="AE141" s="53" t="e">
        <f>D141-E141-VLOOKUP(C141, Вчера_ЭпиВак!C:BG, 2, FALSE)</f>
        <v>#N/A</v>
      </c>
      <c r="AF141" s="53" t="e">
        <f>F141-G141-VLOOKUP(C141, Вчера_ЭпиВак!C:BG, 4, FALSE)</f>
        <v>#N/A</v>
      </c>
      <c r="AG141" s="53" t="e">
        <f>H141-I141-VLOOKUP(C141, Вчера_ЭпиВак!C:BG, 6, FALSE)</f>
        <v>#N/A</v>
      </c>
      <c r="AH141" s="53" t="e">
        <f>J141-K141-VLOOKUP(C141, Вчера_ЭпиВак!C:BG, 8, FALSE)</f>
        <v>#N/A</v>
      </c>
      <c r="AI141" s="53" t="e">
        <f>L141-M141-VLOOKUP(C141, Вчера_ЭпиВак!C:BG, 10, FALSE)</f>
        <v>#N/A</v>
      </c>
      <c r="AJ141" s="53" t="e">
        <f>N141-O141-VLOOKUP(C141, Вчера_ЭпиВак!C:BG, 12, FALSE)</f>
        <v>#N/A</v>
      </c>
      <c r="AK141" s="53" t="e">
        <f>P141-Q141-VLOOKUP(C141, Вчера_ЭпиВак!C:BG, 14, FALSE)</f>
        <v>#N/A</v>
      </c>
      <c r="AL141" s="53" t="e">
        <f>R141-S141-VLOOKUP(C141, Вчера_ЭпиВак!C:BG, 16, FALSE)</f>
        <v>#N/A</v>
      </c>
      <c r="AM141" s="53" t="e">
        <f>T141-U141-VLOOKUP(C141, Вчера_ЭпиВак!C:BG, 18, FALSE)</f>
        <v>#N/A</v>
      </c>
      <c r="AN141" s="53" t="e">
        <f>V141-W141-VLOOKUP(C141, Вчера_ЭпиВак!C:BG, 20, FALSE)</f>
        <v>#N/A</v>
      </c>
      <c r="AO141" s="53" t="e">
        <f>X141-Y141-VLOOKUP(C141, Вчера_ЭпиВак!C:BG, 22, FALSE)</f>
        <v>#N/A</v>
      </c>
      <c r="AP141" s="53" t="e">
        <f>VLOOKUP(C141, Вчера_ЭпиВак!C:BG, 24, FALSE)+E141*2-U141-W141-Y141-Z141</f>
        <v>#N/A</v>
      </c>
    </row>
    <row r="142" spans="1:42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IF(ISNA(VLOOKUP(C142,Вчера_ЭпиВак!C:C, 1, FALSE)),"ошибка",0)</f>
        <v>ошибка</v>
      </c>
      <c r="AD142" s="55"/>
      <c r="AE142" s="53" t="e">
        <f>D142-E142-VLOOKUP(C142, Вчера_ЭпиВак!C:BG, 2, FALSE)</f>
        <v>#N/A</v>
      </c>
      <c r="AF142" s="53" t="e">
        <f>F142-G142-VLOOKUP(C142, Вчера_ЭпиВак!C:BG, 4, FALSE)</f>
        <v>#N/A</v>
      </c>
      <c r="AG142" s="53" t="e">
        <f>H142-I142-VLOOKUP(C142, Вчера_ЭпиВак!C:BG, 6, FALSE)</f>
        <v>#N/A</v>
      </c>
      <c r="AH142" s="53" t="e">
        <f>J142-K142-VLOOKUP(C142, Вчера_ЭпиВак!C:BG, 8, FALSE)</f>
        <v>#N/A</v>
      </c>
      <c r="AI142" s="53" t="e">
        <f>L142-M142-VLOOKUP(C142, Вчера_ЭпиВак!C:BG, 10, FALSE)</f>
        <v>#N/A</v>
      </c>
      <c r="AJ142" s="53" t="e">
        <f>N142-O142-VLOOKUP(C142, Вчера_ЭпиВак!C:BG, 12, FALSE)</f>
        <v>#N/A</v>
      </c>
      <c r="AK142" s="53" t="e">
        <f>P142-Q142-VLOOKUP(C142, Вчера_ЭпиВак!C:BG, 14, FALSE)</f>
        <v>#N/A</v>
      </c>
      <c r="AL142" s="53" t="e">
        <f>R142-S142-VLOOKUP(C142, Вчера_ЭпиВак!C:BG, 16, FALSE)</f>
        <v>#N/A</v>
      </c>
      <c r="AM142" s="53" t="e">
        <f>T142-U142-VLOOKUP(C142, Вчера_ЭпиВак!C:BG, 18, FALSE)</f>
        <v>#N/A</v>
      </c>
      <c r="AN142" s="53" t="e">
        <f>V142-W142-VLOOKUP(C142, Вчера_ЭпиВак!C:BG, 20, FALSE)</f>
        <v>#N/A</v>
      </c>
      <c r="AO142" s="53" t="e">
        <f>X142-Y142-VLOOKUP(C142, Вчера_ЭпиВак!C:BG, 22, FALSE)</f>
        <v>#N/A</v>
      </c>
      <c r="AP142" s="53" t="e">
        <f>VLOOKUP(C142, Вчера_ЭпиВак!C:BG, 24, FALSE)+E142*2-U142-W142-Y142-Z142</f>
        <v>#N/A</v>
      </c>
    </row>
    <row r="143" spans="1:42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IF(ISNA(VLOOKUP(C143,Вчера_ЭпиВак!C:C, 1, FALSE)),"ошибка",0)</f>
        <v>ошибка</v>
      </c>
      <c r="AD143" s="55"/>
      <c r="AE143" s="53" t="e">
        <f>D143-E143-VLOOKUP(C143, Вчера_ЭпиВак!C:BG, 2, FALSE)</f>
        <v>#N/A</v>
      </c>
      <c r="AF143" s="53" t="e">
        <f>F143-G143-VLOOKUP(C143, Вчера_ЭпиВак!C:BG, 4, FALSE)</f>
        <v>#N/A</v>
      </c>
      <c r="AG143" s="53" t="e">
        <f>H143-I143-VLOOKUP(C143, Вчера_ЭпиВак!C:BG, 6, FALSE)</f>
        <v>#N/A</v>
      </c>
      <c r="AH143" s="53" t="e">
        <f>J143-K143-VLOOKUP(C143, Вчера_ЭпиВак!C:BG, 8, FALSE)</f>
        <v>#N/A</v>
      </c>
      <c r="AI143" s="53" t="e">
        <f>L143-M143-VLOOKUP(C143, Вчера_ЭпиВак!C:BG, 10, FALSE)</f>
        <v>#N/A</v>
      </c>
      <c r="AJ143" s="53" t="e">
        <f>N143-O143-VLOOKUP(C143, Вчера_ЭпиВак!C:BG, 12, FALSE)</f>
        <v>#N/A</v>
      </c>
      <c r="AK143" s="53" t="e">
        <f>P143-Q143-VLOOKUP(C143, Вчера_ЭпиВак!C:BG, 14, FALSE)</f>
        <v>#N/A</v>
      </c>
      <c r="AL143" s="53" t="e">
        <f>R143-S143-VLOOKUP(C143, Вчера_ЭпиВак!C:BG, 16, FALSE)</f>
        <v>#N/A</v>
      </c>
      <c r="AM143" s="53" t="e">
        <f>T143-U143-VLOOKUP(C143, Вчера_ЭпиВак!C:BG, 18, FALSE)</f>
        <v>#N/A</v>
      </c>
      <c r="AN143" s="53" t="e">
        <f>V143-W143-VLOOKUP(C143, Вчера_ЭпиВак!C:BG, 20, FALSE)</f>
        <v>#N/A</v>
      </c>
      <c r="AO143" s="53" t="e">
        <f>X143-Y143-VLOOKUP(C143, Вчера_ЭпиВак!C:BG, 22, FALSE)</f>
        <v>#N/A</v>
      </c>
      <c r="AP143" s="53" t="e">
        <f>VLOOKUP(C143, Вчера_ЭпиВак!C:BG, 24, FALSE)+E143*2-U143-W143-Y143-Z143</f>
        <v>#N/A</v>
      </c>
    </row>
    <row r="144" spans="1:42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IF(ISNA(VLOOKUP(C144,Вчера_ЭпиВак!C:C, 1, FALSE)),"ошибка",0)</f>
        <v>ошибка</v>
      </c>
      <c r="AD144" s="55"/>
      <c r="AE144" s="53" t="e">
        <f>D144-E144-VLOOKUP(C144, Вчера_ЭпиВак!C:BG, 2, FALSE)</f>
        <v>#N/A</v>
      </c>
      <c r="AF144" s="53" t="e">
        <f>F144-G144-VLOOKUP(C144, Вчера_ЭпиВак!C:BG, 4, FALSE)</f>
        <v>#N/A</v>
      </c>
      <c r="AG144" s="53" t="e">
        <f>H144-I144-VLOOKUP(C144, Вчера_ЭпиВак!C:BG, 6, FALSE)</f>
        <v>#N/A</v>
      </c>
      <c r="AH144" s="53" t="e">
        <f>J144-K144-VLOOKUP(C144, Вчера_ЭпиВак!C:BG, 8, FALSE)</f>
        <v>#N/A</v>
      </c>
      <c r="AI144" s="53" t="e">
        <f>L144-M144-VLOOKUP(C144, Вчера_ЭпиВак!C:BG, 10, FALSE)</f>
        <v>#N/A</v>
      </c>
      <c r="AJ144" s="53" t="e">
        <f>N144-O144-VLOOKUP(C144, Вчера_ЭпиВак!C:BG, 12, FALSE)</f>
        <v>#N/A</v>
      </c>
      <c r="AK144" s="53" t="e">
        <f>P144-Q144-VLOOKUP(C144, Вчера_ЭпиВак!C:BG, 14, FALSE)</f>
        <v>#N/A</v>
      </c>
      <c r="AL144" s="53" t="e">
        <f>R144-S144-VLOOKUP(C144, Вчера_ЭпиВак!C:BG, 16, FALSE)</f>
        <v>#N/A</v>
      </c>
      <c r="AM144" s="53" t="e">
        <f>T144-U144-VLOOKUP(C144, Вчера_ЭпиВак!C:BG, 18, FALSE)</f>
        <v>#N/A</v>
      </c>
      <c r="AN144" s="53" t="e">
        <f>V144-W144-VLOOKUP(C144, Вчера_ЭпиВак!C:BG, 20, FALSE)</f>
        <v>#N/A</v>
      </c>
      <c r="AO144" s="53" t="e">
        <f>X144-Y144-VLOOKUP(C144, Вчера_ЭпиВак!C:BG, 22, FALSE)</f>
        <v>#N/A</v>
      </c>
      <c r="AP144" s="53" t="e">
        <f>VLOOKUP(C144, Вчера_ЭпиВак!C:BG, 24, FALSE)+E144*2-U144-W144-Y144-Z144</f>
        <v>#N/A</v>
      </c>
    </row>
    <row r="145" spans="1:42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IF(ISNA(VLOOKUP(C145,Вчера_ЭпиВак!C:C, 1, FALSE)),"ошибка",0)</f>
        <v>ошибка</v>
      </c>
      <c r="AD145" s="55"/>
      <c r="AE145" s="53" t="e">
        <f>D145-E145-VLOOKUP(C145, Вчера_ЭпиВак!C:BG, 2, FALSE)</f>
        <v>#N/A</v>
      </c>
      <c r="AF145" s="53" t="e">
        <f>F145-G145-VLOOKUP(C145, Вчера_ЭпиВак!C:BG, 4, FALSE)</f>
        <v>#N/A</v>
      </c>
      <c r="AG145" s="53" t="e">
        <f>H145-I145-VLOOKUP(C145, Вчера_ЭпиВак!C:BG, 6, FALSE)</f>
        <v>#N/A</v>
      </c>
      <c r="AH145" s="53" t="e">
        <f>J145-K145-VLOOKUP(C145, Вчера_ЭпиВак!C:BG, 8, FALSE)</f>
        <v>#N/A</v>
      </c>
      <c r="AI145" s="53" t="e">
        <f>L145-M145-VLOOKUP(C145, Вчера_ЭпиВак!C:BG, 10, FALSE)</f>
        <v>#N/A</v>
      </c>
      <c r="AJ145" s="53" t="e">
        <f>N145-O145-VLOOKUP(C145, Вчера_ЭпиВак!C:BG, 12, FALSE)</f>
        <v>#N/A</v>
      </c>
      <c r="AK145" s="53" t="e">
        <f>P145-Q145-VLOOKUP(C145, Вчера_ЭпиВак!C:BG, 14, FALSE)</f>
        <v>#N/A</v>
      </c>
      <c r="AL145" s="53" t="e">
        <f>R145-S145-VLOOKUP(C145, Вчера_ЭпиВак!C:BG, 16, FALSE)</f>
        <v>#N/A</v>
      </c>
      <c r="AM145" s="53" t="e">
        <f>T145-U145-VLOOKUP(C145, Вчера_ЭпиВак!C:BG, 18, FALSE)</f>
        <v>#N/A</v>
      </c>
      <c r="AN145" s="53" t="e">
        <f>V145-W145-VLOOKUP(C145, Вчера_ЭпиВак!C:BG, 20, FALSE)</f>
        <v>#N/A</v>
      </c>
      <c r="AO145" s="53" t="e">
        <f>X145-Y145-VLOOKUP(C145, Вчера_ЭпиВак!C:BG, 22, FALSE)</f>
        <v>#N/A</v>
      </c>
      <c r="AP145" s="53" t="e">
        <f>VLOOKUP(C145, Вчера_ЭпиВак!C:BG, 24, FALSE)+E145*2-U145-W145-Y145-Z145</f>
        <v>#N/A</v>
      </c>
    </row>
    <row r="146" spans="1:42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IF(ISNA(VLOOKUP(C146,Вчера_ЭпиВак!C:C, 1, FALSE)),"ошибка",0)</f>
        <v>ошибка</v>
      </c>
      <c r="AD146" s="55"/>
      <c r="AE146" s="53" t="e">
        <f>D146-E146-VLOOKUP(C146, Вчера_ЭпиВак!C:BG, 2, FALSE)</f>
        <v>#N/A</v>
      </c>
      <c r="AF146" s="53" t="e">
        <f>F146-G146-VLOOKUP(C146, Вчера_ЭпиВак!C:BG, 4, FALSE)</f>
        <v>#N/A</v>
      </c>
      <c r="AG146" s="53" t="e">
        <f>H146-I146-VLOOKUP(C146, Вчера_ЭпиВак!C:BG, 6, FALSE)</f>
        <v>#N/A</v>
      </c>
      <c r="AH146" s="53" t="e">
        <f>J146-K146-VLOOKUP(C146, Вчера_ЭпиВак!C:BG, 8, FALSE)</f>
        <v>#N/A</v>
      </c>
      <c r="AI146" s="53" t="e">
        <f>L146-M146-VLOOKUP(C146, Вчера_ЭпиВак!C:BG, 10, FALSE)</f>
        <v>#N/A</v>
      </c>
      <c r="AJ146" s="53" t="e">
        <f>N146-O146-VLOOKUP(C146, Вчера_ЭпиВак!C:BG, 12, FALSE)</f>
        <v>#N/A</v>
      </c>
      <c r="AK146" s="53" t="e">
        <f>P146-Q146-VLOOKUP(C146, Вчера_ЭпиВак!C:BG, 14, FALSE)</f>
        <v>#N/A</v>
      </c>
      <c r="AL146" s="53" t="e">
        <f>R146-S146-VLOOKUP(C146, Вчера_ЭпиВак!C:BG, 16, FALSE)</f>
        <v>#N/A</v>
      </c>
      <c r="AM146" s="53" t="e">
        <f>T146-U146-VLOOKUP(C146, Вчера_ЭпиВак!C:BG, 18, FALSE)</f>
        <v>#N/A</v>
      </c>
      <c r="AN146" s="53" t="e">
        <f>V146-W146-VLOOKUP(C146, Вчера_ЭпиВак!C:BG, 20, FALSE)</f>
        <v>#N/A</v>
      </c>
      <c r="AO146" s="53" t="e">
        <f>X146-Y146-VLOOKUP(C146, Вчера_ЭпиВак!C:BG, 22, FALSE)</f>
        <v>#N/A</v>
      </c>
      <c r="AP146" s="53" t="e">
        <f>VLOOKUP(C146, Вчера_ЭпиВак!C:BG, 24, FALSE)+E146*2-U146-W146-Y146-Z146</f>
        <v>#N/A</v>
      </c>
    </row>
    <row r="147" spans="1:42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IF(ISNA(VLOOKUP(C147,Вчера_ЭпиВак!C:C, 1, FALSE)),"ошибка",0)</f>
        <v>ошибка</v>
      </c>
      <c r="AD147" s="55"/>
      <c r="AE147" s="53" t="e">
        <f>D147-E147-VLOOKUP(C147, Вчера_ЭпиВак!C:BG, 2, FALSE)</f>
        <v>#N/A</v>
      </c>
      <c r="AF147" s="53" t="e">
        <f>F147-G147-VLOOKUP(C147, Вчера_ЭпиВак!C:BG, 4, FALSE)</f>
        <v>#N/A</v>
      </c>
      <c r="AG147" s="53" t="e">
        <f>H147-I147-VLOOKUP(C147, Вчера_ЭпиВак!C:BG, 6, FALSE)</f>
        <v>#N/A</v>
      </c>
      <c r="AH147" s="53" t="e">
        <f>J147-K147-VLOOKUP(C147, Вчера_ЭпиВак!C:BG, 8, FALSE)</f>
        <v>#N/A</v>
      </c>
      <c r="AI147" s="53" t="e">
        <f>L147-M147-VLOOKUP(C147, Вчера_ЭпиВак!C:BG, 10, FALSE)</f>
        <v>#N/A</v>
      </c>
      <c r="AJ147" s="53" t="e">
        <f>N147-O147-VLOOKUP(C147, Вчера_ЭпиВак!C:BG, 12, FALSE)</f>
        <v>#N/A</v>
      </c>
      <c r="AK147" s="53" t="e">
        <f>P147-Q147-VLOOKUP(C147, Вчера_ЭпиВак!C:BG, 14, FALSE)</f>
        <v>#N/A</v>
      </c>
      <c r="AL147" s="53" t="e">
        <f>R147-S147-VLOOKUP(C147, Вчера_ЭпиВак!C:BG, 16, FALSE)</f>
        <v>#N/A</v>
      </c>
      <c r="AM147" s="53" t="e">
        <f>T147-U147-VLOOKUP(C147, Вчера_ЭпиВак!C:BG, 18, FALSE)</f>
        <v>#N/A</v>
      </c>
      <c r="AN147" s="53" t="e">
        <f>V147-W147-VLOOKUP(C147, Вчера_ЭпиВак!C:BG, 20, FALSE)</f>
        <v>#N/A</v>
      </c>
      <c r="AO147" s="53" t="e">
        <f>X147-Y147-VLOOKUP(C147, Вчера_ЭпиВак!C:BG, 22, FALSE)</f>
        <v>#N/A</v>
      </c>
      <c r="AP147" s="53" t="e">
        <f>VLOOKUP(C147, Вчера_ЭпиВак!C:BG, 24, FALSE)+E147*2-U147-W147-Y147-Z147</f>
        <v>#N/A</v>
      </c>
    </row>
    <row r="148" spans="1:42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IF(ISNA(VLOOKUP(C148,Вчера_ЭпиВак!C:C, 1, FALSE)),"ошибка",0)</f>
        <v>ошибка</v>
      </c>
      <c r="AD148" s="55"/>
      <c r="AE148" s="53" t="e">
        <f>D148-E148-VLOOKUP(C148, Вчера_ЭпиВак!C:BG, 2, FALSE)</f>
        <v>#N/A</v>
      </c>
      <c r="AF148" s="53" t="e">
        <f>F148-G148-VLOOKUP(C148, Вчера_ЭпиВак!C:BG, 4, FALSE)</f>
        <v>#N/A</v>
      </c>
      <c r="AG148" s="53" t="e">
        <f>H148-I148-VLOOKUP(C148, Вчера_ЭпиВак!C:BG, 6, FALSE)</f>
        <v>#N/A</v>
      </c>
      <c r="AH148" s="53" t="e">
        <f>J148-K148-VLOOKUP(C148, Вчера_ЭпиВак!C:BG, 8, FALSE)</f>
        <v>#N/A</v>
      </c>
      <c r="AI148" s="53" t="e">
        <f>L148-M148-VLOOKUP(C148, Вчера_ЭпиВак!C:BG, 10, FALSE)</f>
        <v>#N/A</v>
      </c>
      <c r="AJ148" s="53" t="e">
        <f>N148-O148-VLOOKUP(C148, Вчера_ЭпиВак!C:BG, 12, FALSE)</f>
        <v>#N/A</v>
      </c>
      <c r="AK148" s="53" t="e">
        <f>P148-Q148-VLOOKUP(C148, Вчера_ЭпиВак!C:BG, 14, FALSE)</f>
        <v>#N/A</v>
      </c>
      <c r="AL148" s="53" t="e">
        <f>R148-S148-VLOOKUP(C148, Вчера_ЭпиВак!C:BG, 16, FALSE)</f>
        <v>#N/A</v>
      </c>
      <c r="AM148" s="53" t="e">
        <f>T148-U148-VLOOKUP(C148, Вчера_ЭпиВак!C:BG, 18, FALSE)</f>
        <v>#N/A</v>
      </c>
      <c r="AN148" s="53" t="e">
        <f>V148-W148-VLOOKUP(C148, Вчера_ЭпиВак!C:BG, 20, FALSE)</f>
        <v>#N/A</v>
      </c>
      <c r="AO148" s="53" t="e">
        <f>X148-Y148-VLOOKUP(C148, Вчера_ЭпиВак!C:BG, 22, FALSE)</f>
        <v>#N/A</v>
      </c>
      <c r="AP148" s="53" t="e">
        <f>VLOOKUP(C148, Вчера_ЭпиВак!C:BG, 24, FALSE)+E148*2-U148-W148-Y148-Z148</f>
        <v>#N/A</v>
      </c>
    </row>
    <row r="149" spans="1:42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IF(ISNA(VLOOKUP(C149,Вчера_ЭпиВак!C:C, 1, FALSE)),"ошибка",0)</f>
        <v>ошибка</v>
      </c>
      <c r="AD149" s="55"/>
      <c r="AE149" s="53" t="e">
        <f>D149-E149-VLOOKUP(C149, Вчера_ЭпиВак!C:BG, 2, FALSE)</f>
        <v>#N/A</v>
      </c>
      <c r="AF149" s="53" t="e">
        <f>F149-G149-VLOOKUP(C149, Вчера_ЭпиВак!C:BG, 4, FALSE)</f>
        <v>#N/A</v>
      </c>
      <c r="AG149" s="53" t="e">
        <f>H149-I149-VLOOKUP(C149, Вчера_ЭпиВак!C:BG, 6, FALSE)</f>
        <v>#N/A</v>
      </c>
      <c r="AH149" s="53" t="e">
        <f>J149-K149-VLOOKUP(C149, Вчера_ЭпиВак!C:BG, 8, FALSE)</f>
        <v>#N/A</v>
      </c>
      <c r="AI149" s="53" t="e">
        <f>L149-M149-VLOOKUP(C149, Вчера_ЭпиВак!C:BG, 10, FALSE)</f>
        <v>#N/A</v>
      </c>
      <c r="AJ149" s="53" t="e">
        <f>N149-O149-VLOOKUP(C149, Вчера_ЭпиВак!C:BG, 12, FALSE)</f>
        <v>#N/A</v>
      </c>
      <c r="AK149" s="53" t="e">
        <f>P149-Q149-VLOOKUP(C149, Вчера_ЭпиВак!C:BG, 14, FALSE)</f>
        <v>#N/A</v>
      </c>
      <c r="AL149" s="53" t="e">
        <f>R149-S149-VLOOKUP(C149, Вчера_ЭпиВак!C:BG, 16, FALSE)</f>
        <v>#N/A</v>
      </c>
      <c r="AM149" s="53" t="e">
        <f>T149-U149-VLOOKUP(C149, Вчера_ЭпиВак!C:BG, 18, FALSE)</f>
        <v>#N/A</v>
      </c>
      <c r="AN149" s="53" t="e">
        <f>V149-W149-VLOOKUP(C149, Вчера_ЭпиВак!C:BG, 20, FALSE)</f>
        <v>#N/A</v>
      </c>
      <c r="AO149" s="53" t="e">
        <f>X149-Y149-VLOOKUP(C149, Вчера_ЭпиВак!C:BG, 22, FALSE)</f>
        <v>#N/A</v>
      </c>
      <c r="AP149" s="53" t="e">
        <f>VLOOKUP(C149, Вчера_ЭпиВак!C:BG, 24, FALSE)+E149*2-U149-W149-Y149-Z149</f>
        <v>#N/A</v>
      </c>
    </row>
    <row r="150" spans="1:42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IF(ISNA(VLOOKUP(C150,Вчера_ЭпиВак!C:C, 1, FALSE)),"ошибка",0)</f>
        <v>ошибка</v>
      </c>
      <c r="AD150" s="55"/>
      <c r="AE150" s="53" t="e">
        <f>D150-E150-VLOOKUP(C150, Вчера_ЭпиВак!C:BG, 2, FALSE)</f>
        <v>#N/A</v>
      </c>
      <c r="AF150" s="53" t="e">
        <f>F150-G150-VLOOKUP(C150, Вчера_ЭпиВак!C:BG, 4, FALSE)</f>
        <v>#N/A</v>
      </c>
      <c r="AG150" s="53" t="e">
        <f>H150-I150-VLOOKUP(C150, Вчера_ЭпиВак!C:BG, 6, FALSE)</f>
        <v>#N/A</v>
      </c>
      <c r="AH150" s="53" t="e">
        <f>J150-K150-VLOOKUP(C150, Вчера_ЭпиВак!C:BG, 8, FALSE)</f>
        <v>#N/A</v>
      </c>
      <c r="AI150" s="53" t="e">
        <f>L150-M150-VLOOKUP(C150, Вчера_ЭпиВак!C:BG, 10, FALSE)</f>
        <v>#N/A</v>
      </c>
      <c r="AJ150" s="53" t="e">
        <f>N150-O150-VLOOKUP(C150, Вчера_ЭпиВак!C:BG, 12, FALSE)</f>
        <v>#N/A</v>
      </c>
      <c r="AK150" s="53" t="e">
        <f>P150-Q150-VLOOKUP(C150, Вчера_ЭпиВак!C:BG, 14, FALSE)</f>
        <v>#N/A</v>
      </c>
      <c r="AL150" s="53" t="e">
        <f>R150-S150-VLOOKUP(C150, Вчера_ЭпиВак!C:BG, 16, FALSE)</f>
        <v>#N/A</v>
      </c>
      <c r="AM150" s="53" t="e">
        <f>T150-U150-VLOOKUP(C150, Вчера_ЭпиВак!C:BG, 18, FALSE)</f>
        <v>#N/A</v>
      </c>
      <c r="AN150" s="53" t="e">
        <f>V150-W150-VLOOKUP(C150, Вчера_ЭпиВак!C:BG, 20, FALSE)</f>
        <v>#N/A</v>
      </c>
      <c r="AO150" s="53" t="e">
        <f>X150-Y150-VLOOKUP(C150, Вчера_ЭпиВак!C:BG, 22, FALSE)</f>
        <v>#N/A</v>
      </c>
      <c r="AP150" s="53" t="e">
        <f>VLOOKUP(C150, Вчера_ЭпиВак!C:BG, 24, FALSE)+E150*2-U150-W150-Y150-Z150</f>
        <v>#N/A</v>
      </c>
    </row>
    <row r="151" spans="1:42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IF(ISNA(VLOOKUP(C151,Вчера_ЭпиВак!C:C, 1, FALSE)),"ошибка",0)</f>
        <v>ошибка</v>
      </c>
      <c r="AD151" s="55"/>
      <c r="AE151" s="53" t="e">
        <f>D151-E151-VLOOKUP(C151, Вчера_ЭпиВак!C:BG, 2, FALSE)</f>
        <v>#N/A</v>
      </c>
      <c r="AF151" s="53" t="e">
        <f>F151-G151-VLOOKUP(C151, Вчера_ЭпиВак!C:BG, 4, FALSE)</f>
        <v>#N/A</v>
      </c>
      <c r="AG151" s="53" t="e">
        <f>H151-I151-VLOOKUP(C151, Вчера_ЭпиВак!C:BG, 6, FALSE)</f>
        <v>#N/A</v>
      </c>
      <c r="AH151" s="53" t="e">
        <f>J151-K151-VLOOKUP(C151, Вчера_ЭпиВак!C:BG, 8, FALSE)</f>
        <v>#N/A</v>
      </c>
      <c r="AI151" s="53" t="e">
        <f>L151-M151-VLOOKUP(C151, Вчера_ЭпиВак!C:BG, 10, FALSE)</f>
        <v>#N/A</v>
      </c>
      <c r="AJ151" s="53" t="e">
        <f>N151-O151-VLOOKUP(C151, Вчера_ЭпиВак!C:BG, 12, FALSE)</f>
        <v>#N/A</v>
      </c>
      <c r="AK151" s="53" t="e">
        <f>P151-Q151-VLOOKUP(C151, Вчера_ЭпиВак!C:BG, 14, FALSE)</f>
        <v>#N/A</v>
      </c>
      <c r="AL151" s="53" t="e">
        <f>R151-S151-VLOOKUP(C151, Вчера_ЭпиВак!C:BG, 16, FALSE)</f>
        <v>#N/A</v>
      </c>
      <c r="AM151" s="53" t="e">
        <f>T151-U151-VLOOKUP(C151, Вчера_ЭпиВак!C:BG, 18, FALSE)</f>
        <v>#N/A</v>
      </c>
      <c r="AN151" s="53" t="e">
        <f>V151-W151-VLOOKUP(C151, Вчера_ЭпиВак!C:BG, 20, FALSE)</f>
        <v>#N/A</v>
      </c>
      <c r="AO151" s="53" t="e">
        <f>X151-Y151-VLOOKUP(C151, Вчера_ЭпиВак!C:BG, 22, FALSE)</f>
        <v>#N/A</v>
      </c>
      <c r="AP151" s="53" t="e">
        <f>VLOOKUP(C151, Вчера_ЭпиВак!C:BG, 24, FALSE)+E151*2-U151-W151-Y151-Z151</f>
        <v>#N/A</v>
      </c>
    </row>
    <row r="152" spans="1:42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IF(ISNA(VLOOKUP(C152,Вчера_ЭпиВак!C:C, 1, FALSE)),"ошибка",0)</f>
        <v>ошибка</v>
      </c>
      <c r="AD152" s="55"/>
      <c r="AE152" s="53" t="e">
        <f>D152-E152-VLOOKUP(C152, Вчера_ЭпиВак!C:BG, 2, FALSE)</f>
        <v>#N/A</v>
      </c>
      <c r="AF152" s="53" t="e">
        <f>F152-G152-VLOOKUP(C152, Вчера_ЭпиВак!C:BG, 4, FALSE)</f>
        <v>#N/A</v>
      </c>
      <c r="AG152" s="53" t="e">
        <f>H152-I152-VLOOKUP(C152, Вчера_ЭпиВак!C:BG, 6, FALSE)</f>
        <v>#N/A</v>
      </c>
      <c r="AH152" s="53" t="e">
        <f>J152-K152-VLOOKUP(C152, Вчера_ЭпиВак!C:BG, 8, FALSE)</f>
        <v>#N/A</v>
      </c>
      <c r="AI152" s="53" t="e">
        <f>L152-M152-VLOOKUP(C152, Вчера_ЭпиВак!C:BG, 10, FALSE)</f>
        <v>#N/A</v>
      </c>
      <c r="AJ152" s="53" t="e">
        <f>N152-O152-VLOOKUP(C152, Вчера_ЭпиВак!C:BG, 12, FALSE)</f>
        <v>#N/A</v>
      </c>
      <c r="AK152" s="53" t="e">
        <f>P152-Q152-VLOOKUP(C152, Вчера_ЭпиВак!C:BG, 14, FALSE)</f>
        <v>#N/A</v>
      </c>
      <c r="AL152" s="53" t="e">
        <f>R152-S152-VLOOKUP(C152, Вчера_ЭпиВак!C:BG, 16, FALSE)</f>
        <v>#N/A</v>
      </c>
      <c r="AM152" s="53" t="e">
        <f>T152-U152-VLOOKUP(C152, Вчера_ЭпиВак!C:BG, 18, FALSE)</f>
        <v>#N/A</v>
      </c>
      <c r="AN152" s="53" t="e">
        <f>V152-W152-VLOOKUP(C152, Вчера_ЭпиВак!C:BG, 20, FALSE)</f>
        <v>#N/A</v>
      </c>
      <c r="AO152" s="53" t="e">
        <f>X152-Y152-VLOOKUP(C152, Вчера_ЭпиВак!C:BG, 22, FALSE)</f>
        <v>#N/A</v>
      </c>
      <c r="AP152" s="53" t="e">
        <f>VLOOKUP(C152, Вчера_ЭпиВак!C:BG, 24, FALSE)+E152*2-U152-W152-Y152-Z152</f>
        <v>#N/A</v>
      </c>
    </row>
    <row r="153" spans="1:42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IF(ISNA(VLOOKUP(C153,Вчера_ЭпиВак!C:C, 1, FALSE)),"ошибка",0)</f>
        <v>ошибка</v>
      </c>
      <c r="AD153" s="55"/>
      <c r="AE153" s="53" t="e">
        <f>D153-E153-VLOOKUP(C153, Вчера_ЭпиВак!C:BG, 2, FALSE)</f>
        <v>#N/A</v>
      </c>
      <c r="AF153" s="53" t="e">
        <f>F153-G153-VLOOKUP(C153, Вчера_ЭпиВак!C:BG, 4, FALSE)</f>
        <v>#N/A</v>
      </c>
      <c r="AG153" s="53" t="e">
        <f>H153-I153-VLOOKUP(C153, Вчера_ЭпиВак!C:BG, 6, FALSE)</f>
        <v>#N/A</v>
      </c>
      <c r="AH153" s="53" t="e">
        <f>J153-K153-VLOOKUP(C153, Вчера_ЭпиВак!C:BG, 8, FALSE)</f>
        <v>#N/A</v>
      </c>
      <c r="AI153" s="53" t="e">
        <f>L153-M153-VLOOKUP(C153, Вчера_ЭпиВак!C:BG, 10, FALSE)</f>
        <v>#N/A</v>
      </c>
      <c r="AJ153" s="53" t="e">
        <f>N153-O153-VLOOKUP(C153, Вчера_ЭпиВак!C:BG, 12, FALSE)</f>
        <v>#N/A</v>
      </c>
      <c r="AK153" s="53" t="e">
        <f>P153-Q153-VLOOKUP(C153, Вчера_ЭпиВак!C:BG, 14, FALSE)</f>
        <v>#N/A</v>
      </c>
      <c r="AL153" s="53" t="e">
        <f>R153-S153-VLOOKUP(C153, Вчера_ЭпиВак!C:BG, 16, FALSE)</f>
        <v>#N/A</v>
      </c>
      <c r="AM153" s="53" t="e">
        <f>T153-U153-VLOOKUP(C153, Вчера_ЭпиВак!C:BG, 18, FALSE)</f>
        <v>#N/A</v>
      </c>
      <c r="AN153" s="53" t="e">
        <f>V153-W153-VLOOKUP(C153, Вчера_ЭпиВак!C:BG, 20, FALSE)</f>
        <v>#N/A</v>
      </c>
      <c r="AO153" s="53" t="e">
        <f>X153-Y153-VLOOKUP(C153, Вчера_ЭпиВак!C:BG, 22, FALSE)</f>
        <v>#N/A</v>
      </c>
      <c r="AP153" s="53" t="e">
        <f>VLOOKUP(C153, Вчера_ЭпиВак!C:BG, 24, FALSE)+E153*2-U153-W153-Y153-Z153</f>
        <v>#N/A</v>
      </c>
    </row>
    <row r="154" spans="1:42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IF(ISNA(VLOOKUP(C154,Вчера_ЭпиВак!C:C, 1, FALSE)),"ошибка",0)</f>
        <v>ошибка</v>
      </c>
      <c r="AD154" s="55"/>
      <c r="AE154" s="53" t="e">
        <f>D154-E154-VLOOKUP(C154, Вчера_ЭпиВак!C:BG, 2, FALSE)</f>
        <v>#N/A</v>
      </c>
      <c r="AF154" s="53" t="e">
        <f>F154-G154-VLOOKUP(C154, Вчера_ЭпиВак!C:BG, 4, FALSE)</f>
        <v>#N/A</v>
      </c>
      <c r="AG154" s="53" t="e">
        <f>H154-I154-VLOOKUP(C154, Вчера_ЭпиВак!C:BG, 6, FALSE)</f>
        <v>#N/A</v>
      </c>
      <c r="AH154" s="53" t="e">
        <f>J154-K154-VLOOKUP(C154, Вчера_ЭпиВак!C:BG, 8, FALSE)</f>
        <v>#N/A</v>
      </c>
      <c r="AI154" s="53" t="e">
        <f>L154-M154-VLOOKUP(C154, Вчера_ЭпиВак!C:BG, 10, FALSE)</f>
        <v>#N/A</v>
      </c>
      <c r="AJ154" s="53" t="e">
        <f>N154-O154-VLOOKUP(C154, Вчера_ЭпиВак!C:BG, 12, FALSE)</f>
        <v>#N/A</v>
      </c>
      <c r="AK154" s="53" t="e">
        <f>P154-Q154-VLOOKUP(C154, Вчера_ЭпиВак!C:BG, 14, FALSE)</f>
        <v>#N/A</v>
      </c>
      <c r="AL154" s="53" t="e">
        <f>R154-S154-VLOOKUP(C154, Вчера_ЭпиВак!C:BG, 16, FALSE)</f>
        <v>#N/A</v>
      </c>
      <c r="AM154" s="53" t="e">
        <f>T154-U154-VLOOKUP(C154, Вчера_ЭпиВак!C:BG, 18, FALSE)</f>
        <v>#N/A</v>
      </c>
      <c r="AN154" s="53" t="e">
        <f>V154-W154-VLOOKUP(C154, Вчера_ЭпиВак!C:BG, 20, FALSE)</f>
        <v>#N/A</v>
      </c>
      <c r="AO154" s="53" t="e">
        <f>X154-Y154-VLOOKUP(C154, Вчера_ЭпиВак!C:BG, 22, FALSE)</f>
        <v>#N/A</v>
      </c>
      <c r="AP154" s="53" t="e">
        <f>VLOOKUP(C154, Вчера_ЭпиВак!C:BG, 24, FALSE)+E154*2-U154-W154-Y154-Z154</f>
        <v>#N/A</v>
      </c>
    </row>
    <row r="155" spans="1:42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IF(ISNA(VLOOKUP(C155,Вчера_ЭпиВак!C:C, 1, FALSE)),"ошибка",0)</f>
        <v>ошибка</v>
      </c>
      <c r="AD155" s="55"/>
      <c r="AE155" s="53" t="e">
        <f>D155-E155-VLOOKUP(C155, Вчера_ЭпиВак!C:BG, 2, FALSE)</f>
        <v>#N/A</v>
      </c>
      <c r="AF155" s="53" t="e">
        <f>F155-G155-VLOOKUP(C155, Вчера_ЭпиВак!C:BG, 4, FALSE)</f>
        <v>#N/A</v>
      </c>
      <c r="AG155" s="53" t="e">
        <f>H155-I155-VLOOKUP(C155, Вчера_ЭпиВак!C:BG, 6, FALSE)</f>
        <v>#N/A</v>
      </c>
      <c r="AH155" s="53" t="e">
        <f>J155-K155-VLOOKUP(C155, Вчера_ЭпиВак!C:BG, 8, FALSE)</f>
        <v>#N/A</v>
      </c>
      <c r="AI155" s="53" t="e">
        <f>L155-M155-VLOOKUP(C155, Вчера_ЭпиВак!C:BG, 10, FALSE)</f>
        <v>#N/A</v>
      </c>
      <c r="AJ155" s="53" t="e">
        <f>N155-O155-VLOOKUP(C155, Вчера_ЭпиВак!C:BG, 12, FALSE)</f>
        <v>#N/A</v>
      </c>
      <c r="AK155" s="53" t="e">
        <f>P155-Q155-VLOOKUP(C155, Вчера_ЭпиВак!C:BG, 14, FALSE)</f>
        <v>#N/A</v>
      </c>
      <c r="AL155" s="53" t="e">
        <f>R155-S155-VLOOKUP(C155, Вчера_ЭпиВак!C:BG, 16, FALSE)</f>
        <v>#N/A</v>
      </c>
      <c r="AM155" s="53" t="e">
        <f>T155-U155-VLOOKUP(C155, Вчера_ЭпиВак!C:BG, 18, FALSE)</f>
        <v>#N/A</v>
      </c>
      <c r="AN155" s="53" t="e">
        <f>V155-W155-VLOOKUP(C155, Вчера_ЭпиВак!C:BG, 20, FALSE)</f>
        <v>#N/A</v>
      </c>
      <c r="AO155" s="53" t="e">
        <f>X155-Y155-VLOOKUP(C155, Вчера_ЭпиВак!C:BG, 22, FALSE)</f>
        <v>#N/A</v>
      </c>
      <c r="AP155" s="53" t="e">
        <f>VLOOKUP(C155, Вчера_ЭпиВак!C:BG, 24, FALSE)+E155*2-U155-W155-Y155-Z155</f>
        <v>#N/A</v>
      </c>
    </row>
    <row r="156" spans="1:42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IF(ISNA(VLOOKUP(C156,Вчера_ЭпиВак!C:C, 1, FALSE)),"ошибка",0)</f>
        <v>ошибка</v>
      </c>
      <c r="AD156" s="55"/>
      <c r="AE156" s="53" t="e">
        <f>D156-E156-VLOOKUP(C156, Вчера_ЭпиВак!C:BG, 2, FALSE)</f>
        <v>#N/A</v>
      </c>
      <c r="AF156" s="53" t="e">
        <f>F156-G156-VLOOKUP(C156, Вчера_ЭпиВак!C:BG, 4, FALSE)</f>
        <v>#N/A</v>
      </c>
      <c r="AG156" s="53" t="e">
        <f>H156-I156-VLOOKUP(C156, Вчера_ЭпиВак!C:BG, 6, FALSE)</f>
        <v>#N/A</v>
      </c>
      <c r="AH156" s="53" t="e">
        <f>J156-K156-VLOOKUP(C156, Вчера_ЭпиВак!C:BG, 8, FALSE)</f>
        <v>#N/A</v>
      </c>
      <c r="AI156" s="53" t="e">
        <f>L156-M156-VLOOKUP(C156, Вчера_ЭпиВак!C:BG, 10, FALSE)</f>
        <v>#N/A</v>
      </c>
      <c r="AJ156" s="53" t="e">
        <f>N156-O156-VLOOKUP(C156, Вчера_ЭпиВак!C:BG, 12, FALSE)</f>
        <v>#N/A</v>
      </c>
      <c r="AK156" s="53" t="e">
        <f>P156-Q156-VLOOKUP(C156, Вчера_ЭпиВак!C:BG, 14, FALSE)</f>
        <v>#N/A</v>
      </c>
      <c r="AL156" s="53" t="e">
        <f>R156-S156-VLOOKUP(C156, Вчера_ЭпиВак!C:BG, 16, FALSE)</f>
        <v>#N/A</v>
      </c>
      <c r="AM156" s="53" t="e">
        <f>T156-U156-VLOOKUP(C156, Вчера_ЭпиВак!C:BG, 18, FALSE)</f>
        <v>#N/A</v>
      </c>
      <c r="AN156" s="53" t="e">
        <f>V156-W156-VLOOKUP(C156, Вчера_ЭпиВак!C:BG, 20, FALSE)</f>
        <v>#N/A</v>
      </c>
      <c r="AO156" s="53" t="e">
        <f>X156-Y156-VLOOKUP(C156, Вчера_ЭпиВак!C:BG, 22, FALSE)</f>
        <v>#N/A</v>
      </c>
      <c r="AP156" s="53" t="e">
        <f>VLOOKUP(C156, Вчера_ЭпиВак!C:BG, 24, FALSE)+E156*2-U156-W156-Y156-Z156</f>
        <v>#N/A</v>
      </c>
    </row>
    <row r="157" spans="1:42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IF(ISNA(VLOOKUP(C157,Вчера_ЭпиВак!C:C, 1, FALSE)),"ошибка",0)</f>
        <v>ошибка</v>
      </c>
      <c r="AD157" s="55"/>
      <c r="AE157" s="53" t="e">
        <f>D157-E157-VLOOKUP(C157, Вчера_ЭпиВак!C:BG, 2, FALSE)</f>
        <v>#N/A</v>
      </c>
      <c r="AF157" s="53" t="e">
        <f>F157-G157-VLOOKUP(C157, Вчера_ЭпиВак!C:BG, 4, FALSE)</f>
        <v>#N/A</v>
      </c>
      <c r="AG157" s="53" t="e">
        <f>H157-I157-VLOOKUP(C157, Вчера_ЭпиВак!C:BG, 6, FALSE)</f>
        <v>#N/A</v>
      </c>
      <c r="AH157" s="53" t="e">
        <f>J157-K157-VLOOKUP(C157, Вчера_ЭпиВак!C:BG, 8, FALSE)</f>
        <v>#N/A</v>
      </c>
      <c r="AI157" s="53" t="e">
        <f>L157-M157-VLOOKUP(C157, Вчера_ЭпиВак!C:BG, 10, FALSE)</f>
        <v>#N/A</v>
      </c>
      <c r="AJ157" s="53" t="e">
        <f>N157-O157-VLOOKUP(C157, Вчера_ЭпиВак!C:BG, 12, FALSE)</f>
        <v>#N/A</v>
      </c>
      <c r="AK157" s="53" t="e">
        <f>P157-Q157-VLOOKUP(C157, Вчера_ЭпиВак!C:BG, 14, FALSE)</f>
        <v>#N/A</v>
      </c>
      <c r="AL157" s="53" t="e">
        <f>R157-S157-VLOOKUP(C157, Вчера_ЭпиВак!C:BG, 16, FALSE)</f>
        <v>#N/A</v>
      </c>
      <c r="AM157" s="53" t="e">
        <f>T157-U157-VLOOKUP(C157, Вчера_ЭпиВак!C:BG, 18, FALSE)</f>
        <v>#N/A</v>
      </c>
      <c r="AN157" s="53" t="e">
        <f>V157-W157-VLOOKUP(C157, Вчера_ЭпиВак!C:BG, 20, FALSE)</f>
        <v>#N/A</v>
      </c>
      <c r="AO157" s="53" t="e">
        <f>X157-Y157-VLOOKUP(C157, Вчера_ЭпиВак!C:BG, 22, FALSE)</f>
        <v>#N/A</v>
      </c>
      <c r="AP157" s="53" t="e">
        <f>VLOOKUP(C157, Вчера_ЭпиВак!C:BG, 24, FALSE)+E157*2-U157-W157-Y157-Z157</f>
        <v>#N/A</v>
      </c>
    </row>
    <row r="158" spans="1:42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IF(ISNA(VLOOKUP(C158,Вчера_ЭпиВак!C:C, 1, FALSE)),"ошибка",0)</f>
        <v>ошибка</v>
      </c>
      <c r="AD158" s="55"/>
      <c r="AE158" s="53" t="e">
        <f>D158-E158-VLOOKUP(C158, Вчера_ЭпиВак!C:BG, 2, FALSE)</f>
        <v>#N/A</v>
      </c>
      <c r="AF158" s="53" t="e">
        <f>F158-G158-VLOOKUP(C158, Вчера_ЭпиВак!C:BG, 4, FALSE)</f>
        <v>#N/A</v>
      </c>
      <c r="AG158" s="53" t="e">
        <f>H158-I158-VLOOKUP(C158, Вчера_ЭпиВак!C:BG, 6, FALSE)</f>
        <v>#N/A</v>
      </c>
      <c r="AH158" s="53" t="e">
        <f>J158-K158-VLOOKUP(C158, Вчера_ЭпиВак!C:BG, 8, FALSE)</f>
        <v>#N/A</v>
      </c>
      <c r="AI158" s="53" t="e">
        <f>L158-M158-VLOOKUP(C158, Вчера_ЭпиВак!C:BG, 10, FALSE)</f>
        <v>#N/A</v>
      </c>
      <c r="AJ158" s="53" t="e">
        <f>N158-O158-VLOOKUP(C158, Вчера_ЭпиВак!C:BG, 12, FALSE)</f>
        <v>#N/A</v>
      </c>
      <c r="AK158" s="53" t="e">
        <f>P158-Q158-VLOOKUP(C158, Вчера_ЭпиВак!C:BG, 14, FALSE)</f>
        <v>#N/A</v>
      </c>
      <c r="AL158" s="53" t="e">
        <f>R158-S158-VLOOKUP(C158, Вчера_ЭпиВак!C:BG, 16, FALSE)</f>
        <v>#N/A</v>
      </c>
      <c r="AM158" s="53" t="e">
        <f>T158-U158-VLOOKUP(C158, Вчера_ЭпиВак!C:BG, 18, FALSE)</f>
        <v>#N/A</v>
      </c>
      <c r="AN158" s="53" t="e">
        <f>V158-W158-VLOOKUP(C158, Вчера_ЭпиВак!C:BG, 20, FALSE)</f>
        <v>#N/A</v>
      </c>
      <c r="AO158" s="53" t="e">
        <f>X158-Y158-VLOOKUP(C158, Вчера_ЭпиВак!C:BG, 22, FALSE)</f>
        <v>#N/A</v>
      </c>
      <c r="AP158" s="53" t="e">
        <f>VLOOKUP(C158, Вчера_ЭпиВак!C:BG, 24, FALSE)+E158*2-U158-W158-Y158-Z158</f>
        <v>#N/A</v>
      </c>
    </row>
    <row r="159" spans="1:42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IF(ISNA(VLOOKUP(C159,Вчера_ЭпиВак!C:C, 1, FALSE)),"ошибка",0)</f>
        <v>ошибка</v>
      </c>
      <c r="AD159" s="55"/>
      <c r="AE159" s="53" t="e">
        <f>D159-E159-VLOOKUP(C159, Вчера_ЭпиВак!C:BG, 2, FALSE)</f>
        <v>#N/A</v>
      </c>
      <c r="AF159" s="53" t="e">
        <f>F159-G159-VLOOKUP(C159, Вчера_ЭпиВак!C:BG, 4, FALSE)</f>
        <v>#N/A</v>
      </c>
      <c r="AG159" s="53" t="e">
        <f>H159-I159-VLOOKUP(C159, Вчера_ЭпиВак!C:BG, 6, FALSE)</f>
        <v>#N/A</v>
      </c>
      <c r="AH159" s="53" t="e">
        <f>J159-K159-VLOOKUP(C159, Вчера_ЭпиВак!C:BG, 8, FALSE)</f>
        <v>#N/A</v>
      </c>
      <c r="AI159" s="53" t="e">
        <f>L159-M159-VLOOKUP(C159, Вчера_ЭпиВак!C:BG, 10, FALSE)</f>
        <v>#N/A</v>
      </c>
      <c r="AJ159" s="53" t="e">
        <f>N159-O159-VLOOKUP(C159, Вчера_ЭпиВак!C:BG, 12, FALSE)</f>
        <v>#N/A</v>
      </c>
      <c r="AK159" s="53" t="e">
        <f>P159-Q159-VLOOKUP(C159, Вчера_ЭпиВак!C:BG, 14, FALSE)</f>
        <v>#N/A</v>
      </c>
      <c r="AL159" s="53" t="e">
        <f>R159-S159-VLOOKUP(C159, Вчера_ЭпиВак!C:BG, 16, FALSE)</f>
        <v>#N/A</v>
      </c>
      <c r="AM159" s="53" t="e">
        <f>T159-U159-VLOOKUP(C159, Вчера_ЭпиВак!C:BG, 18, FALSE)</f>
        <v>#N/A</v>
      </c>
      <c r="AN159" s="53" t="e">
        <f>V159-W159-VLOOKUP(C159, Вчера_ЭпиВак!C:BG, 20, FALSE)</f>
        <v>#N/A</v>
      </c>
      <c r="AO159" s="53" t="e">
        <f>X159-Y159-VLOOKUP(C159, Вчера_ЭпиВак!C:BG, 22, FALSE)</f>
        <v>#N/A</v>
      </c>
      <c r="AP159" s="53" t="e">
        <f>VLOOKUP(C159, Вчера_ЭпиВак!C:BG, 24, FALSE)+E159*2-U159-W159-Y159-Z159</f>
        <v>#N/A</v>
      </c>
    </row>
    <row r="160" spans="1:42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IF(ISNA(VLOOKUP(C160,Вчера_ЭпиВак!C:C, 1, FALSE)),"ошибка",0)</f>
        <v>ошибка</v>
      </c>
      <c r="AD160" s="55"/>
      <c r="AE160" s="53" t="e">
        <f>D160-E160-VLOOKUP(C160, Вчера_ЭпиВак!C:BG, 2, FALSE)</f>
        <v>#N/A</v>
      </c>
      <c r="AF160" s="53" t="e">
        <f>F160-G160-VLOOKUP(C160, Вчера_ЭпиВак!C:BG, 4, FALSE)</f>
        <v>#N/A</v>
      </c>
      <c r="AG160" s="53" t="e">
        <f>H160-I160-VLOOKUP(C160, Вчера_ЭпиВак!C:BG, 6, FALSE)</f>
        <v>#N/A</v>
      </c>
      <c r="AH160" s="53" t="e">
        <f>J160-K160-VLOOKUP(C160, Вчера_ЭпиВак!C:BG, 8, FALSE)</f>
        <v>#N/A</v>
      </c>
      <c r="AI160" s="53" t="e">
        <f>L160-M160-VLOOKUP(C160, Вчера_ЭпиВак!C:BG, 10, FALSE)</f>
        <v>#N/A</v>
      </c>
      <c r="AJ160" s="53" t="e">
        <f>N160-O160-VLOOKUP(C160, Вчера_ЭпиВак!C:BG, 12, FALSE)</f>
        <v>#N/A</v>
      </c>
      <c r="AK160" s="53" t="e">
        <f>P160-Q160-VLOOKUP(C160, Вчера_ЭпиВак!C:BG, 14, FALSE)</f>
        <v>#N/A</v>
      </c>
      <c r="AL160" s="53" t="e">
        <f>R160-S160-VLOOKUP(C160, Вчера_ЭпиВак!C:BG, 16, FALSE)</f>
        <v>#N/A</v>
      </c>
      <c r="AM160" s="53" t="e">
        <f>T160-U160-VLOOKUP(C160, Вчера_ЭпиВак!C:BG, 18, FALSE)</f>
        <v>#N/A</v>
      </c>
      <c r="AN160" s="53" t="e">
        <f>V160-W160-VLOOKUP(C160, Вчера_ЭпиВак!C:BG, 20, FALSE)</f>
        <v>#N/A</v>
      </c>
      <c r="AO160" s="53" t="e">
        <f>X160-Y160-VLOOKUP(C160, Вчера_ЭпиВак!C:BG, 22, FALSE)</f>
        <v>#N/A</v>
      </c>
      <c r="AP160" s="53" t="e">
        <f>VLOOKUP(C160, Вчера_ЭпиВак!C:BG, 24, FALSE)+E160*2-U160-W160-Y160-Z160</f>
        <v>#N/A</v>
      </c>
    </row>
    <row r="161" spans="1:42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IF(ISNA(VLOOKUP(C161,Вчера_ЭпиВак!C:C, 1, FALSE)),"ошибка",0)</f>
        <v>ошибка</v>
      </c>
      <c r="AD161" s="55"/>
      <c r="AE161" s="53" t="e">
        <f>D161-E161-VLOOKUP(C161, Вчера_ЭпиВак!C:BG, 2, FALSE)</f>
        <v>#N/A</v>
      </c>
      <c r="AF161" s="53" t="e">
        <f>F161-G161-VLOOKUP(C161, Вчера_ЭпиВак!C:BG, 4, FALSE)</f>
        <v>#N/A</v>
      </c>
      <c r="AG161" s="53" t="e">
        <f>H161-I161-VLOOKUP(C161, Вчера_ЭпиВак!C:BG, 6, FALSE)</f>
        <v>#N/A</v>
      </c>
      <c r="AH161" s="53" t="e">
        <f>J161-K161-VLOOKUP(C161, Вчера_ЭпиВак!C:BG, 8, FALSE)</f>
        <v>#N/A</v>
      </c>
      <c r="AI161" s="53" t="e">
        <f>L161-M161-VLOOKUP(C161, Вчера_ЭпиВак!C:BG, 10, FALSE)</f>
        <v>#N/A</v>
      </c>
      <c r="AJ161" s="53" t="e">
        <f>N161-O161-VLOOKUP(C161, Вчера_ЭпиВак!C:BG, 12, FALSE)</f>
        <v>#N/A</v>
      </c>
      <c r="AK161" s="53" t="e">
        <f>P161-Q161-VLOOKUP(C161, Вчера_ЭпиВак!C:BG, 14, FALSE)</f>
        <v>#N/A</v>
      </c>
      <c r="AL161" s="53" t="e">
        <f>R161-S161-VLOOKUP(C161, Вчера_ЭпиВак!C:BG, 16, FALSE)</f>
        <v>#N/A</v>
      </c>
      <c r="AM161" s="53" t="e">
        <f>T161-U161-VLOOKUP(C161, Вчера_ЭпиВак!C:BG, 18, FALSE)</f>
        <v>#N/A</v>
      </c>
      <c r="AN161" s="53" t="e">
        <f>V161-W161-VLOOKUP(C161, Вчера_ЭпиВак!C:BG, 20, FALSE)</f>
        <v>#N/A</v>
      </c>
      <c r="AO161" s="53" t="e">
        <f>X161-Y161-VLOOKUP(C161, Вчера_ЭпиВак!C:BG, 22, FALSE)</f>
        <v>#N/A</v>
      </c>
      <c r="AP161" s="53" t="e">
        <f>VLOOKUP(C161, Вчера_ЭпиВак!C:BG, 24, FALSE)+E161*2-U161-W161-Y161-Z161</f>
        <v>#N/A</v>
      </c>
    </row>
    <row r="162" spans="1:42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IF(ISNA(VLOOKUP(C162,Вчера_ЭпиВак!C:C, 1, FALSE)),"ошибка",0)</f>
        <v>ошибка</v>
      </c>
      <c r="AD162" s="55"/>
      <c r="AE162" s="53" t="e">
        <f>D162-E162-VLOOKUP(C162, Вчера_ЭпиВак!C:BG, 2, FALSE)</f>
        <v>#N/A</v>
      </c>
      <c r="AF162" s="53" t="e">
        <f>F162-G162-VLOOKUP(C162, Вчера_ЭпиВак!C:BG, 4, FALSE)</f>
        <v>#N/A</v>
      </c>
      <c r="AG162" s="53" t="e">
        <f>H162-I162-VLOOKUP(C162, Вчера_ЭпиВак!C:BG, 6, FALSE)</f>
        <v>#N/A</v>
      </c>
      <c r="AH162" s="53" t="e">
        <f>J162-K162-VLOOKUP(C162, Вчера_ЭпиВак!C:BG, 8, FALSE)</f>
        <v>#N/A</v>
      </c>
      <c r="AI162" s="53" t="e">
        <f>L162-M162-VLOOKUP(C162, Вчера_ЭпиВак!C:BG, 10, FALSE)</f>
        <v>#N/A</v>
      </c>
      <c r="AJ162" s="53" t="e">
        <f>N162-O162-VLOOKUP(C162, Вчера_ЭпиВак!C:BG, 12, FALSE)</f>
        <v>#N/A</v>
      </c>
      <c r="AK162" s="53" t="e">
        <f>P162-Q162-VLOOKUP(C162, Вчера_ЭпиВак!C:BG, 14, FALSE)</f>
        <v>#N/A</v>
      </c>
      <c r="AL162" s="53" t="e">
        <f>R162-S162-VLOOKUP(C162, Вчера_ЭпиВак!C:BG, 16, FALSE)</f>
        <v>#N/A</v>
      </c>
      <c r="AM162" s="53" t="e">
        <f>T162-U162-VLOOKUP(C162, Вчера_ЭпиВак!C:BG, 18, FALSE)</f>
        <v>#N/A</v>
      </c>
      <c r="AN162" s="53" t="e">
        <f>V162-W162-VLOOKUP(C162, Вчера_ЭпиВак!C:BG, 20, FALSE)</f>
        <v>#N/A</v>
      </c>
      <c r="AO162" s="53" t="e">
        <f>X162-Y162-VLOOKUP(C162, Вчера_ЭпиВак!C:BG, 22, FALSE)</f>
        <v>#N/A</v>
      </c>
      <c r="AP162" s="53" t="e">
        <f>VLOOKUP(C162, Вчера_ЭпиВак!C:BG, 24, FALSE)+E162*2-U162-W162-Y162-Z162</f>
        <v>#N/A</v>
      </c>
    </row>
    <row r="163" spans="1:42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IF(ISNA(VLOOKUP(C163,Вчера_ЭпиВак!C:C, 1, FALSE)),"ошибка",0)</f>
        <v>ошибка</v>
      </c>
      <c r="AD163" s="55"/>
      <c r="AE163" s="53" t="e">
        <f>D163-E163-VLOOKUP(C163, Вчера_ЭпиВак!C:BG, 2, FALSE)</f>
        <v>#N/A</v>
      </c>
      <c r="AF163" s="53" t="e">
        <f>F163-G163-VLOOKUP(C163, Вчера_ЭпиВак!C:BG, 4, FALSE)</f>
        <v>#N/A</v>
      </c>
      <c r="AG163" s="53" t="e">
        <f>H163-I163-VLOOKUP(C163, Вчера_ЭпиВак!C:BG, 6, FALSE)</f>
        <v>#N/A</v>
      </c>
      <c r="AH163" s="53" t="e">
        <f>J163-K163-VLOOKUP(C163, Вчера_ЭпиВак!C:BG, 8, FALSE)</f>
        <v>#N/A</v>
      </c>
      <c r="AI163" s="53" t="e">
        <f>L163-M163-VLOOKUP(C163, Вчера_ЭпиВак!C:BG, 10, FALSE)</f>
        <v>#N/A</v>
      </c>
      <c r="AJ163" s="53" t="e">
        <f>N163-O163-VLOOKUP(C163, Вчера_ЭпиВак!C:BG, 12, FALSE)</f>
        <v>#N/A</v>
      </c>
      <c r="AK163" s="53" t="e">
        <f>P163-Q163-VLOOKUP(C163, Вчера_ЭпиВак!C:BG, 14, FALSE)</f>
        <v>#N/A</v>
      </c>
      <c r="AL163" s="53" t="e">
        <f>R163-S163-VLOOKUP(C163, Вчера_ЭпиВак!C:BG, 16, FALSE)</f>
        <v>#N/A</v>
      </c>
      <c r="AM163" s="53" t="e">
        <f>T163-U163-VLOOKUP(C163, Вчера_ЭпиВак!C:BG, 18, FALSE)</f>
        <v>#N/A</v>
      </c>
      <c r="AN163" s="53" t="e">
        <f>V163-W163-VLOOKUP(C163, Вчера_ЭпиВак!C:BG, 20, FALSE)</f>
        <v>#N/A</v>
      </c>
      <c r="AO163" s="53" t="e">
        <f>X163-Y163-VLOOKUP(C163, Вчера_ЭпиВак!C:BG, 22, FALSE)</f>
        <v>#N/A</v>
      </c>
      <c r="AP163" s="53" t="e">
        <f>VLOOKUP(C163, Вчера_ЭпиВак!C:BG, 24, FALSE)+E163*2-U163-W163-Y163-Z163</f>
        <v>#N/A</v>
      </c>
    </row>
    <row r="164" spans="1:42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IF(ISNA(VLOOKUP(C164,Вчера_ЭпиВак!C:C, 1, FALSE)),"ошибка",0)</f>
        <v>ошибка</v>
      </c>
      <c r="AD164" s="55"/>
      <c r="AE164" s="53" t="e">
        <f>D164-E164-VLOOKUP(C164, Вчера_ЭпиВак!C:BG, 2, FALSE)</f>
        <v>#N/A</v>
      </c>
      <c r="AF164" s="53" t="e">
        <f>F164-G164-VLOOKUP(C164, Вчера_ЭпиВак!C:BG, 4, FALSE)</f>
        <v>#N/A</v>
      </c>
      <c r="AG164" s="53" t="e">
        <f>H164-I164-VLOOKUP(C164, Вчера_ЭпиВак!C:BG, 6, FALSE)</f>
        <v>#N/A</v>
      </c>
      <c r="AH164" s="53" t="e">
        <f>J164-K164-VLOOKUP(C164, Вчера_ЭпиВак!C:BG, 8, FALSE)</f>
        <v>#N/A</v>
      </c>
      <c r="AI164" s="53" t="e">
        <f>L164-M164-VLOOKUP(C164, Вчера_ЭпиВак!C:BG, 10, FALSE)</f>
        <v>#N/A</v>
      </c>
      <c r="AJ164" s="53" t="e">
        <f>N164-O164-VLOOKUP(C164, Вчера_ЭпиВак!C:BG, 12, FALSE)</f>
        <v>#N/A</v>
      </c>
      <c r="AK164" s="53" t="e">
        <f>P164-Q164-VLOOKUP(C164, Вчера_ЭпиВак!C:BG, 14, FALSE)</f>
        <v>#N/A</v>
      </c>
      <c r="AL164" s="53" t="e">
        <f>R164-S164-VLOOKUP(C164, Вчера_ЭпиВак!C:BG, 16, FALSE)</f>
        <v>#N/A</v>
      </c>
      <c r="AM164" s="53" t="e">
        <f>T164-U164-VLOOKUP(C164, Вчера_ЭпиВак!C:BG, 18, FALSE)</f>
        <v>#N/A</v>
      </c>
      <c r="AN164" s="53" t="e">
        <f>V164-W164-VLOOKUP(C164, Вчера_ЭпиВак!C:BG, 20, FALSE)</f>
        <v>#N/A</v>
      </c>
      <c r="AO164" s="53" t="e">
        <f>X164-Y164-VLOOKUP(C164, Вчера_ЭпиВак!C:BG, 22, FALSE)</f>
        <v>#N/A</v>
      </c>
      <c r="AP164" s="53" t="e">
        <f>VLOOKUP(C164, Вчера_ЭпиВак!C:BG, 24, FALSE)+E164*2-U164-W164-Y164-Z164</f>
        <v>#N/A</v>
      </c>
    </row>
    <row r="165" spans="1:42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IF(ISNA(VLOOKUP(C165,Вчера_ЭпиВак!C:C, 1, FALSE)),"ошибка",0)</f>
        <v>ошибка</v>
      </c>
      <c r="AD165" s="55"/>
      <c r="AE165" s="53" t="e">
        <f>D165-E165-VLOOKUP(C165, Вчера_ЭпиВак!C:BG, 2, FALSE)</f>
        <v>#N/A</v>
      </c>
      <c r="AF165" s="53" t="e">
        <f>F165-G165-VLOOKUP(C165, Вчера_ЭпиВак!C:BG, 4, FALSE)</f>
        <v>#N/A</v>
      </c>
      <c r="AG165" s="53" t="e">
        <f>H165-I165-VLOOKUP(C165, Вчера_ЭпиВак!C:BG, 6, FALSE)</f>
        <v>#N/A</v>
      </c>
      <c r="AH165" s="53" t="e">
        <f>J165-K165-VLOOKUP(C165, Вчера_ЭпиВак!C:BG, 8, FALSE)</f>
        <v>#N/A</v>
      </c>
      <c r="AI165" s="53" t="e">
        <f>L165-M165-VLOOKUP(C165, Вчера_ЭпиВак!C:BG, 10, FALSE)</f>
        <v>#N/A</v>
      </c>
      <c r="AJ165" s="53" t="e">
        <f>N165-O165-VLOOKUP(C165, Вчера_ЭпиВак!C:BG, 12, FALSE)</f>
        <v>#N/A</v>
      </c>
      <c r="AK165" s="53" t="e">
        <f>P165-Q165-VLOOKUP(C165, Вчера_ЭпиВак!C:BG, 14, FALSE)</f>
        <v>#N/A</v>
      </c>
      <c r="AL165" s="53" t="e">
        <f>R165-S165-VLOOKUP(C165, Вчера_ЭпиВак!C:BG, 16, FALSE)</f>
        <v>#N/A</v>
      </c>
      <c r="AM165" s="53" t="e">
        <f>T165-U165-VLOOKUP(C165, Вчера_ЭпиВак!C:BG, 18, FALSE)</f>
        <v>#N/A</v>
      </c>
      <c r="AN165" s="53" t="e">
        <f>V165-W165-VLOOKUP(C165, Вчера_ЭпиВак!C:BG, 20, FALSE)</f>
        <v>#N/A</v>
      </c>
      <c r="AO165" s="53" t="e">
        <f>X165-Y165-VLOOKUP(C165, Вчера_ЭпиВак!C:BG, 22, FALSE)</f>
        <v>#N/A</v>
      </c>
      <c r="AP165" s="53" t="e">
        <f>VLOOKUP(C165, Вчера_ЭпиВак!C:BG, 24, FALSE)+E165*2-U165-W165-Y165-Z165</f>
        <v>#N/A</v>
      </c>
    </row>
    <row r="166" spans="1:42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IF(ISNA(VLOOKUP(C166,Вчера_ЭпиВак!C:C, 1, FALSE)),"ошибка",0)</f>
        <v>ошибка</v>
      </c>
      <c r="AD166" s="55"/>
      <c r="AE166" s="53" t="e">
        <f>D166-E166-VLOOKUP(C166, Вчера_ЭпиВак!C:BG, 2, FALSE)</f>
        <v>#N/A</v>
      </c>
      <c r="AF166" s="53" t="e">
        <f>F166-G166-VLOOKUP(C166, Вчера_ЭпиВак!C:BG, 4, FALSE)</f>
        <v>#N/A</v>
      </c>
      <c r="AG166" s="53" t="e">
        <f>H166-I166-VLOOKUP(C166, Вчера_ЭпиВак!C:BG, 6, FALSE)</f>
        <v>#N/A</v>
      </c>
      <c r="AH166" s="53" t="e">
        <f>J166-K166-VLOOKUP(C166, Вчера_ЭпиВак!C:BG, 8, FALSE)</f>
        <v>#N/A</v>
      </c>
      <c r="AI166" s="53" t="e">
        <f>L166-M166-VLOOKUP(C166, Вчера_ЭпиВак!C:BG, 10, FALSE)</f>
        <v>#N/A</v>
      </c>
      <c r="AJ166" s="53" t="e">
        <f>N166-O166-VLOOKUP(C166, Вчера_ЭпиВак!C:BG, 12, FALSE)</f>
        <v>#N/A</v>
      </c>
      <c r="AK166" s="53" t="e">
        <f>P166-Q166-VLOOKUP(C166, Вчера_ЭпиВак!C:BG, 14, FALSE)</f>
        <v>#N/A</v>
      </c>
      <c r="AL166" s="53" t="e">
        <f>R166-S166-VLOOKUP(C166, Вчера_ЭпиВак!C:BG, 16, FALSE)</f>
        <v>#N/A</v>
      </c>
      <c r="AM166" s="53" t="e">
        <f>T166-U166-VLOOKUP(C166, Вчера_ЭпиВак!C:BG, 18, FALSE)</f>
        <v>#N/A</v>
      </c>
      <c r="AN166" s="53" t="e">
        <f>V166-W166-VLOOKUP(C166, Вчера_ЭпиВак!C:BG, 20, FALSE)</f>
        <v>#N/A</v>
      </c>
      <c r="AO166" s="53" t="e">
        <f>X166-Y166-VLOOKUP(C166, Вчера_ЭпиВак!C:BG, 22, FALSE)</f>
        <v>#N/A</v>
      </c>
      <c r="AP166" s="53" t="e">
        <f>VLOOKUP(C166, Вчера_ЭпиВак!C:BG, 24, FALSE)+E166*2-U166-W166-Y166-Z166</f>
        <v>#N/A</v>
      </c>
    </row>
    <row r="167" spans="1:42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IF(ISNA(VLOOKUP(C167,Вчера_ЭпиВак!C:C, 1, FALSE)),"ошибка",0)</f>
        <v>ошибка</v>
      </c>
      <c r="AD167" s="55"/>
      <c r="AE167" s="53" t="e">
        <f>D167-E167-VLOOKUP(C167, Вчера_ЭпиВак!C:BG, 2, FALSE)</f>
        <v>#N/A</v>
      </c>
      <c r="AF167" s="53" t="e">
        <f>F167-G167-VLOOKUP(C167, Вчера_ЭпиВак!C:BG, 4, FALSE)</f>
        <v>#N/A</v>
      </c>
      <c r="AG167" s="53" t="e">
        <f>H167-I167-VLOOKUP(C167, Вчера_ЭпиВак!C:BG, 6, FALSE)</f>
        <v>#N/A</v>
      </c>
      <c r="AH167" s="53" t="e">
        <f>J167-K167-VLOOKUP(C167, Вчера_ЭпиВак!C:BG, 8, FALSE)</f>
        <v>#N/A</v>
      </c>
      <c r="AI167" s="53" t="e">
        <f>L167-M167-VLOOKUP(C167, Вчера_ЭпиВак!C:BG, 10, FALSE)</f>
        <v>#N/A</v>
      </c>
      <c r="AJ167" s="53" t="e">
        <f>N167-O167-VLOOKUP(C167, Вчера_ЭпиВак!C:BG, 12, FALSE)</f>
        <v>#N/A</v>
      </c>
      <c r="AK167" s="53" t="e">
        <f>P167-Q167-VLOOKUP(C167, Вчера_ЭпиВак!C:BG, 14, FALSE)</f>
        <v>#N/A</v>
      </c>
      <c r="AL167" s="53" t="e">
        <f>R167-S167-VLOOKUP(C167, Вчера_ЭпиВак!C:BG, 16, FALSE)</f>
        <v>#N/A</v>
      </c>
      <c r="AM167" s="53" t="e">
        <f>T167-U167-VLOOKUP(C167, Вчера_ЭпиВак!C:BG, 18, FALSE)</f>
        <v>#N/A</v>
      </c>
      <c r="AN167" s="53" t="e">
        <f>V167-W167-VLOOKUP(C167, Вчера_ЭпиВак!C:BG, 20, FALSE)</f>
        <v>#N/A</v>
      </c>
      <c r="AO167" s="53" t="e">
        <f>X167-Y167-VLOOKUP(C167, Вчера_ЭпиВак!C:BG, 22, FALSE)</f>
        <v>#N/A</v>
      </c>
      <c r="AP167" s="53" t="e">
        <f>VLOOKUP(C167, Вчера_ЭпиВак!C:BG, 24, FALSE)+E167*2-U167-W167-Y167-Z167</f>
        <v>#N/A</v>
      </c>
    </row>
    <row r="168" spans="1:42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IF(ISNA(VLOOKUP(C168,Вчера_ЭпиВак!C:C, 1, FALSE)),"ошибка",0)</f>
        <v>ошибка</v>
      </c>
      <c r="AD168" s="55"/>
      <c r="AE168" s="53" t="e">
        <f>D168-E168-VLOOKUP(C168, Вчера_ЭпиВак!C:BG, 2, FALSE)</f>
        <v>#N/A</v>
      </c>
      <c r="AF168" s="53" t="e">
        <f>F168-G168-VLOOKUP(C168, Вчера_ЭпиВак!C:BG, 4, FALSE)</f>
        <v>#N/A</v>
      </c>
      <c r="AG168" s="53" t="e">
        <f>H168-I168-VLOOKUP(C168, Вчера_ЭпиВак!C:BG, 6, FALSE)</f>
        <v>#N/A</v>
      </c>
      <c r="AH168" s="53" t="e">
        <f>J168-K168-VLOOKUP(C168, Вчера_ЭпиВак!C:BG, 8, FALSE)</f>
        <v>#N/A</v>
      </c>
      <c r="AI168" s="53" t="e">
        <f>L168-M168-VLOOKUP(C168, Вчера_ЭпиВак!C:BG, 10, FALSE)</f>
        <v>#N/A</v>
      </c>
      <c r="AJ168" s="53" t="e">
        <f>N168-O168-VLOOKUP(C168, Вчера_ЭпиВак!C:BG, 12, FALSE)</f>
        <v>#N/A</v>
      </c>
      <c r="AK168" s="53" t="e">
        <f>P168-Q168-VLOOKUP(C168, Вчера_ЭпиВак!C:BG, 14, FALSE)</f>
        <v>#N/A</v>
      </c>
      <c r="AL168" s="53" t="e">
        <f>R168-S168-VLOOKUP(C168, Вчера_ЭпиВак!C:BG, 16, FALSE)</f>
        <v>#N/A</v>
      </c>
      <c r="AM168" s="53" t="e">
        <f>T168-U168-VLOOKUP(C168, Вчера_ЭпиВак!C:BG, 18, FALSE)</f>
        <v>#N/A</v>
      </c>
      <c r="AN168" s="53" t="e">
        <f>V168-W168-VLOOKUP(C168, Вчера_ЭпиВак!C:BG, 20, FALSE)</f>
        <v>#N/A</v>
      </c>
      <c r="AO168" s="53" t="e">
        <f>X168-Y168-VLOOKUP(C168, Вчера_ЭпиВак!C:BG, 22, FALSE)</f>
        <v>#N/A</v>
      </c>
      <c r="AP168" s="53" t="e">
        <f>VLOOKUP(C168, Вчера_ЭпиВак!C:BG, 24, FALSE)+E168*2-U168-W168-Y168-Z168</f>
        <v>#N/A</v>
      </c>
    </row>
    <row r="169" spans="1:42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IF(ISNA(VLOOKUP(C169,Вчера_ЭпиВак!C:C, 1, FALSE)),"ошибка",0)</f>
        <v>ошибка</v>
      </c>
      <c r="AD169" s="55"/>
      <c r="AE169" s="53" t="e">
        <f>D169-E169-VLOOKUP(C169, Вчера_ЭпиВак!C:BG, 2, FALSE)</f>
        <v>#N/A</v>
      </c>
      <c r="AF169" s="53" t="e">
        <f>F169-G169-VLOOKUP(C169, Вчера_ЭпиВак!C:BG, 4, FALSE)</f>
        <v>#N/A</v>
      </c>
      <c r="AG169" s="53" t="e">
        <f>H169-I169-VLOOKUP(C169, Вчера_ЭпиВак!C:BG, 6, FALSE)</f>
        <v>#N/A</v>
      </c>
      <c r="AH169" s="53" t="e">
        <f>J169-K169-VLOOKUP(C169, Вчера_ЭпиВак!C:BG, 8, FALSE)</f>
        <v>#N/A</v>
      </c>
      <c r="AI169" s="53" t="e">
        <f>L169-M169-VLOOKUP(C169, Вчера_ЭпиВак!C:BG, 10, FALSE)</f>
        <v>#N/A</v>
      </c>
      <c r="AJ169" s="53" t="e">
        <f>N169-O169-VLOOKUP(C169, Вчера_ЭпиВак!C:BG, 12, FALSE)</f>
        <v>#N/A</v>
      </c>
      <c r="AK169" s="53" t="e">
        <f>P169-Q169-VLOOKUP(C169, Вчера_ЭпиВак!C:BG, 14, FALSE)</f>
        <v>#N/A</v>
      </c>
      <c r="AL169" s="53" t="e">
        <f>R169-S169-VLOOKUP(C169, Вчера_ЭпиВак!C:BG, 16, FALSE)</f>
        <v>#N/A</v>
      </c>
      <c r="AM169" s="53" t="e">
        <f>T169-U169-VLOOKUP(C169, Вчера_ЭпиВак!C:BG, 18, FALSE)</f>
        <v>#N/A</v>
      </c>
      <c r="AN169" s="53" t="e">
        <f>V169-W169-VLOOKUP(C169, Вчера_ЭпиВак!C:BG, 20, FALSE)</f>
        <v>#N/A</v>
      </c>
      <c r="AO169" s="53" t="e">
        <f>X169-Y169-VLOOKUP(C169, Вчера_ЭпиВак!C:BG, 22, FALSE)</f>
        <v>#N/A</v>
      </c>
      <c r="AP169" s="53" t="e">
        <f>VLOOKUP(C169, Вчера_ЭпиВак!C:BG, 24, FALSE)+E169*2-U169-W169-Y169-Z169</f>
        <v>#N/A</v>
      </c>
    </row>
    <row r="170" spans="1:42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IF(ISNA(VLOOKUP(C170,Вчера_ЭпиВак!C:C, 1, FALSE)),"ошибка",0)</f>
        <v>ошибка</v>
      </c>
      <c r="AD170" s="55"/>
      <c r="AE170" s="53" t="e">
        <f>D170-E170-VLOOKUP(C170, Вчера_ЭпиВак!C:BG, 2, FALSE)</f>
        <v>#N/A</v>
      </c>
      <c r="AF170" s="53" t="e">
        <f>F170-G170-VLOOKUP(C170, Вчера_ЭпиВак!C:BG, 4, FALSE)</f>
        <v>#N/A</v>
      </c>
      <c r="AG170" s="53" t="e">
        <f>H170-I170-VLOOKUP(C170, Вчера_ЭпиВак!C:BG, 6, FALSE)</f>
        <v>#N/A</v>
      </c>
      <c r="AH170" s="53" t="e">
        <f>J170-K170-VLOOKUP(C170, Вчера_ЭпиВак!C:BG, 8, FALSE)</f>
        <v>#N/A</v>
      </c>
      <c r="AI170" s="53" t="e">
        <f>L170-M170-VLOOKUP(C170, Вчера_ЭпиВак!C:BG, 10, FALSE)</f>
        <v>#N/A</v>
      </c>
      <c r="AJ170" s="53" t="e">
        <f>N170-O170-VLOOKUP(C170, Вчера_ЭпиВак!C:BG, 12, FALSE)</f>
        <v>#N/A</v>
      </c>
      <c r="AK170" s="53" t="e">
        <f>P170-Q170-VLOOKUP(C170, Вчера_ЭпиВак!C:BG, 14, FALSE)</f>
        <v>#N/A</v>
      </c>
      <c r="AL170" s="53" t="e">
        <f>R170-S170-VLOOKUP(C170, Вчера_ЭпиВак!C:BG, 16, FALSE)</f>
        <v>#N/A</v>
      </c>
      <c r="AM170" s="53" t="e">
        <f>T170-U170-VLOOKUP(C170, Вчера_ЭпиВак!C:BG, 18, FALSE)</f>
        <v>#N/A</v>
      </c>
      <c r="AN170" s="53" t="e">
        <f>V170-W170-VLOOKUP(C170, Вчера_ЭпиВак!C:BG, 20, FALSE)</f>
        <v>#N/A</v>
      </c>
      <c r="AO170" s="53" t="e">
        <f>X170-Y170-VLOOKUP(C170, Вчера_ЭпиВак!C:BG, 22, FALSE)</f>
        <v>#N/A</v>
      </c>
      <c r="AP170" s="53" t="e">
        <f>VLOOKUP(C170, Вчера_ЭпиВак!C:BG, 24, FALSE)+E170*2-U170-W170-Y170-Z170</f>
        <v>#N/A</v>
      </c>
    </row>
    <row r="171" spans="1:42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IF(ISNA(VLOOKUP(C171,Вчера_ЭпиВак!C:C, 1, FALSE)),"ошибка",0)</f>
        <v>ошибка</v>
      </c>
      <c r="AD171" s="55"/>
      <c r="AE171" s="53" t="e">
        <f>D171-E171-VLOOKUP(C171, Вчера_ЭпиВак!C:BG, 2, FALSE)</f>
        <v>#N/A</v>
      </c>
      <c r="AF171" s="53" t="e">
        <f>F171-G171-VLOOKUP(C171, Вчера_ЭпиВак!C:BG, 4, FALSE)</f>
        <v>#N/A</v>
      </c>
      <c r="AG171" s="53" t="e">
        <f>H171-I171-VLOOKUP(C171, Вчера_ЭпиВак!C:BG, 6, FALSE)</f>
        <v>#N/A</v>
      </c>
      <c r="AH171" s="53" t="e">
        <f>J171-K171-VLOOKUP(C171, Вчера_ЭпиВак!C:BG, 8, FALSE)</f>
        <v>#N/A</v>
      </c>
      <c r="AI171" s="53" t="e">
        <f>L171-M171-VLOOKUP(C171, Вчера_ЭпиВак!C:BG, 10, FALSE)</f>
        <v>#N/A</v>
      </c>
      <c r="AJ171" s="53" t="e">
        <f>N171-O171-VLOOKUP(C171, Вчера_ЭпиВак!C:BG, 12, FALSE)</f>
        <v>#N/A</v>
      </c>
      <c r="AK171" s="53" t="e">
        <f>P171-Q171-VLOOKUP(C171, Вчера_ЭпиВак!C:BG, 14, FALSE)</f>
        <v>#N/A</v>
      </c>
      <c r="AL171" s="53" t="e">
        <f>R171-S171-VLOOKUP(C171, Вчера_ЭпиВак!C:BG, 16, FALSE)</f>
        <v>#N/A</v>
      </c>
      <c r="AM171" s="53" t="e">
        <f>T171-U171-VLOOKUP(C171, Вчера_ЭпиВак!C:BG, 18, FALSE)</f>
        <v>#N/A</v>
      </c>
      <c r="AN171" s="53" t="e">
        <f>V171-W171-VLOOKUP(C171, Вчера_ЭпиВак!C:BG, 20, FALSE)</f>
        <v>#N/A</v>
      </c>
      <c r="AO171" s="53" t="e">
        <f>X171-Y171-VLOOKUP(C171, Вчера_ЭпиВак!C:BG, 22, FALSE)</f>
        <v>#N/A</v>
      </c>
      <c r="AP171" s="53" t="e">
        <f>VLOOKUP(C171, Вчера_ЭпиВак!C:BG, 24, FALSE)+E171*2-U171-W171-Y171-Z171</f>
        <v>#N/A</v>
      </c>
    </row>
    <row r="172" spans="1:42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IF(ISNA(VLOOKUP(C172,Вчера_ЭпиВак!C:C, 1, FALSE)),"ошибка",0)</f>
        <v>ошибка</v>
      </c>
      <c r="AD172" s="55"/>
      <c r="AE172" s="53" t="e">
        <f>D172-E172-VLOOKUP(C172, Вчера_ЭпиВак!C:BG, 2, FALSE)</f>
        <v>#N/A</v>
      </c>
      <c r="AF172" s="53" t="e">
        <f>F172-G172-VLOOKUP(C172, Вчера_ЭпиВак!C:BG, 4, FALSE)</f>
        <v>#N/A</v>
      </c>
      <c r="AG172" s="53" t="e">
        <f>H172-I172-VLOOKUP(C172, Вчера_ЭпиВак!C:BG, 6, FALSE)</f>
        <v>#N/A</v>
      </c>
      <c r="AH172" s="53" t="e">
        <f>J172-K172-VLOOKUP(C172, Вчера_ЭпиВак!C:BG, 8, FALSE)</f>
        <v>#N/A</v>
      </c>
      <c r="AI172" s="53" t="e">
        <f>L172-M172-VLOOKUP(C172, Вчера_ЭпиВак!C:BG, 10, FALSE)</f>
        <v>#N/A</v>
      </c>
      <c r="AJ172" s="53" t="e">
        <f>N172-O172-VLOOKUP(C172, Вчера_ЭпиВак!C:BG, 12, FALSE)</f>
        <v>#N/A</v>
      </c>
      <c r="AK172" s="53" t="e">
        <f>P172-Q172-VLOOKUP(C172, Вчера_ЭпиВак!C:BG, 14, FALSE)</f>
        <v>#N/A</v>
      </c>
      <c r="AL172" s="53" t="e">
        <f>R172-S172-VLOOKUP(C172, Вчера_ЭпиВак!C:BG, 16, FALSE)</f>
        <v>#N/A</v>
      </c>
      <c r="AM172" s="53" t="e">
        <f>T172-U172-VLOOKUP(C172, Вчера_ЭпиВак!C:BG, 18, FALSE)</f>
        <v>#N/A</v>
      </c>
      <c r="AN172" s="53" t="e">
        <f>V172-W172-VLOOKUP(C172, Вчера_ЭпиВак!C:BG, 20, FALSE)</f>
        <v>#N/A</v>
      </c>
      <c r="AO172" s="53" t="e">
        <f>X172-Y172-VLOOKUP(C172, Вчера_ЭпиВак!C:BG, 22, FALSE)</f>
        <v>#N/A</v>
      </c>
      <c r="AP172" s="53" t="e">
        <f>VLOOKUP(C172, Вчера_ЭпиВак!C:BG, 24, FALSE)+E172*2-U172-W172-Y172-Z172</f>
        <v>#N/A</v>
      </c>
    </row>
    <row r="173" spans="1:42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IF(ISNA(VLOOKUP(C173,Вчера_ЭпиВак!C:C, 1, FALSE)),"ошибка",0)</f>
        <v>ошибка</v>
      </c>
      <c r="AD173" s="55"/>
      <c r="AE173" s="53" t="e">
        <f>D173-E173-VLOOKUP(C173, Вчера_ЭпиВак!C:BG, 2, FALSE)</f>
        <v>#N/A</v>
      </c>
      <c r="AF173" s="53" t="e">
        <f>F173-G173-VLOOKUP(C173, Вчера_ЭпиВак!C:BG, 4, FALSE)</f>
        <v>#N/A</v>
      </c>
      <c r="AG173" s="53" t="e">
        <f>H173-I173-VLOOKUP(C173, Вчера_ЭпиВак!C:BG, 6, FALSE)</f>
        <v>#N/A</v>
      </c>
      <c r="AH173" s="53" t="e">
        <f>J173-K173-VLOOKUP(C173, Вчера_ЭпиВак!C:BG, 8, FALSE)</f>
        <v>#N/A</v>
      </c>
      <c r="AI173" s="53" t="e">
        <f>L173-M173-VLOOKUP(C173, Вчера_ЭпиВак!C:BG, 10, FALSE)</f>
        <v>#N/A</v>
      </c>
      <c r="AJ173" s="53" t="e">
        <f>N173-O173-VLOOKUP(C173, Вчера_ЭпиВак!C:BG, 12, FALSE)</f>
        <v>#N/A</v>
      </c>
      <c r="AK173" s="53" t="e">
        <f>P173-Q173-VLOOKUP(C173, Вчера_ЭпиВак!C:BG, 14, FALSE)</f>
        <v>#N/A</v>
      </c>
      <c r="AL173" s="53" t="e">
        <f>R173-S173-VLOOKUP(C173, Вчера_ЭпиВак!C:BG, 16, FALSE)</f>
        <v>#N/A</v>
      </c>
      <c r="AM173" s="53" t="e">
        <f>T173-U173-VLOOKUP(C173, Вчера_ЭпиВак!C:BG, 18, FALSE)</f>
        <v>#N/A</v>
      </c>
      <c r="AN173" s="53" t="e">
        <f>V173-W173-VLOOKUP(C173, Вчера_ЭпиВак!C:BG, 20, FALSE)</f>
        <v>#N/A</v>
      </c>
      <c r="AO173" s="53" t="e">
        <f>X173-Y173-VLOOKUP(C173, Вчера_ЭпиВак!C:BG, 22, FALSE)</f>
        <v>#N/A</v>
      </c>
      <c r="AP173" s="53" t="e">
        <f>VLOOKUP(C173, Вчера_ЭпиВак!C:BG, 24, FALSE)+E173*2-U173-W173-Y173-Z173</f>
        <v>#N/A</v>
      </c>
    </row>
    <row r="174" spans="1:42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IF(ISNA(VLOOKUP(C174,Вчера_ЭпиВак!C:C, 1, FALSE)),"ошибка",0)</f>
        <v>ошибка</v>
      </c>
      <c r="AD174" s="55"/>
      <c r="AE174" s="53" t="e">
        <f>D174-E174-VLOOKUP(C174, Вчера_ЭпиВак!C:BG, 2, FALSE)</f>
        <v>#N/A</v>
      </c>
      <c r="AF174" s="53" t="e">
        <f>F174-G174-VLOOKUP(C174, Вчера_ЭпиВак!C:BG, 4, FALSE)</f>
        <v>#N/A</v>
      </c>
      <c r="AG174" s="53" t="e">
        <f>H174-I174-VLOOKUP(C174, Вчера_ЭпиВак!C:BG, 6, FALSE)</f>
        <v>#N/A</v>
      </c>
      <c r="AH174" s="53" t="e">
        <f>J174-K174-VLOOKUP(C174, Вчера_ЭпиВак!C:BG, 8, FALSE)</f>
        <v>#N/A</v>
      </c>
      <c r="AI174" s="53" t="e">
        <f>L174-M174-VLOOKUP(C174, Вчера_ЭпиВак!C:BG, 10, FALSE)</f>
        <v>#N/A</v>
      </c>
      <c r="AJ174" s="53" t="e">
        <f>N174-O174-VLOOKUP(C174, Вчера_ЭпиВак!C:BG, 12, FALSE)</f>
        <v>#N/A</v>
      </c>
      <c r="AK174" s="53" t="e">
        <f>P174-Q174-VLOOKUP(C174, Вчера_ЭпиВак!C:BG, 14, FALSE)</f>
        <v>#N/A</v>
      </c>
      <c r="AL174" s="53" t="e">
        <f>R174-S174-VLOOKUP(C174, Вчера_ЭпиВак!C:BG, 16, FALSE)</f>
        <v>#N/A</v>
      </c>
      <c r="AM174" s="53" t="e">
        <f>T174-U174-VLOOKUP(C174, Вчера_ЭпиВак!C:BG, 18, FALSE)</f>
        <v>#N/A</v>
      </c>
      <c r="AN174" s="53" t="e">
        <f>V174-W174-VLOOKUP(C174, Вчера_ЭпиВак!C:BG, 20, FALSE)</f>
        <v>#N/A</v>
      </c>
      <c r="AO174" s="53" t="e">
        <f>X174-Y174-VLOOKUP(C174, Вчера_ЭпиВак!C:BG, 22, FALSE)</f>
        <v>#N/A</v>
      </c>
      <c r="AP174" s="53" t="e">
        <f>VLOOKUP(C174, Вчера_ЭпиВак!C:BG, 24, FALSE)+E174*2-U174-W174-Y174-Z174</f>
        <v>#N/A</v>
      </c>
    </row>
    <row r="175" spans="1:42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IF(ISNA(VLOOKUP(C175,Вчера_ЭпиВак!C:C, 1, FALSE)),"ошибка",0)</f>
        <v>ошибка</v>
      </c>
      <c r="AD175" s="55"/>
      <c r="AE175" s="53" t="e">
        <f>D175-E175-VLOOKUP(C175, Вчера_ЭпиВак!C:BG, 2, FALSE)</f>
        <v>#N/A</v>
      </c>
      <c r="AF175" s="53" t="e">
        <f>F175-G175-VLOOKUP(C175, Вчера_ЭпиВак!C:BG, 4, FALSE)</f>
        <v>#N/A</v>
      </c>
      <c r="AG175" s="53" t="e">
        <f>H175-I175-VLOOKUP(C175, Вчера_ЭпиВак!C:BG, 6, FALSE)</f>
        <v>#N/A</v>
      </c>
      <c r="AH175" s="53" t="e">
        <f>J175-K175-VLOOKUP(C175, Вчера_ЭпиВак!C:BG, 8, FALSE)</f>
        <v>#N/A</v>
      </c>
      <c r="AI175" s="53" t="e">
        <f>L175-M175-VLOOKUP(C175, Вчера_ЭпиВак!C:BG, 10, FALSE)</f>
        <v>#N/A</v>
      </c>
      <c r="AJ175" s="53" t="e">
        <f>N175-O175-VLOOKUP(C175, Вчера_ЭпиВак!C:BG, 12, FALSE)</f>
        <v>#N/A</v>
      </c>
      <c r="AK175" s="53" t="e">
        <f>P175-Q175-VLOOKUP(C175, Вчера_ЭпиВак!C:BG, 14, FALSE)</f>
        <v>#N/A</v>
      </c>
      <c r="AL175" s="53" t="e">
        <f>R175-S175-VLOOKUP(C175, Вчера_ЭпиВак!C:BG, 16, FALSE)</f>
        <v>#N/A</v>
      </c>
      <c r="AM175" s="53" t="e">
        <f>T175-U175-VLOOKUP(C175, Вчера_ЭпиВак!C:BG, 18, FALSE)</f>
        <v>#N/A</v>
      </c>
      <c r="AN175" s="53" t="e">
        <f>V175-W175-VLOOKUP(C175, Вчера_ЭпиВак!C:BG, 20, FALSE)</f>
        <v>#N/A</v>
      </c>
      <c r="AO175" s="53" t="e">
        <f>X175-Y175-VLOOKUP(C175, Вчера_ЭпиВак!C:BG, 22, FALSE)</f>
        <v>#N/A</v>
      </c>
      <c r="AP175" s="53" t="e">
        <f>VLOOKUP(C175, Вчера_ЭпиВак!C:BG, 24, FALSE)+E175*2-U175-W175-Y175-Z175</f>
        <v>#N/A</v>
      </c>
    </row>
    <row r="176" spans="1:42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IF(ISNA(VLOOKUP(C176,Вчера_ЭпиВак!C:C, 1, FALSE)),"ошибка",0)</f>
        <v>ошибка</v>
      </c>
      <c r="AD176" s="55"/>
      <c r="AE176" s="53" t="e">
        <f>D176-E176-VLOOKUP(C176, Вчера_ЭпиВак!C:BG, 2, FALSE)</f>
        <v>#N/A</v>
      </c>
      <c r="AF176" s="53" t="e">
        <f>F176-G176-VLOOKUP(C176, Вчера_ЭпиВак!C:BG, 4, FALSE)</f>
        <v>#N/A</v>
      </c>
      <c r="AG176" s="53" t="e">
        <f>H176-I176-VLOOKUP(C176, Вчера_ЭпиВак!C:BG, 6, FALSE)</f>
        <v>#N/A</v>
      </c>
      <c r="AH176" s="53" t="e">
        <f>J176-K176-VLOOKUP(C176, Вчера_ЭпиВак!C:BG, 8, FALSE)</f>
        <v>#N/A</v>
      </c>
      <c r="AI176" s="53" t="e">
        <f>L176-M176-VLOOKUP(C176, Вчера_ЭпиВак!C:BG, 10, FALSE)</f>
        <v>#N/A</v>
      </c>
      <c r="AJ176" s="53" t="e">
        <f>N176-O176-VLOOKUP(C176, Вчера_ЭпиВак!C:BG, 12, FALSE)</f>
        <v>#N/A</v>
      </c>
      <c r="AK176" s="53" t="e">
        <f>P176-Q176-VLOOKUP(C176, Вчера_ЭпиВак!C:BG, 14, FALSE)</f>
        <v>#N/A</v>
      </c>
      <c r="AL176" s="53" t="e">
        <f>R176-S176-VLOOKUP(C176, Вчера_ЭпиВак!C:BG, 16, FALSE)</f>
        <v>#N/A</v>
      </c>
      <c r="AM176" s="53" t="e">
        <f>T176-U176-VLOOKUP(C176, Вчера_ЭпиВак!C:BG, 18, FALSE)</f>
        <v>#N/A</v>
      </c>
      <c r="AN176" s="53" t="e">
        <f>V176-W176-VLOOKUP(C176, Вчера_ЭпиВак!C:BG, 20, FALSE)</f>
        <v>#N/A</v>
      </c>
      <c r="AO176" s="53" t="e">
        <f>X176-Y176-VLOOKUP(C176, Вчера_ЭпиВак!C:BG, 22, FALSE)</f>
        <v>#N/A</v>
      </c>
      <c r="AP176" s="53" t="e">
        <f>VLOOKUP(C176, Вчера_ЭпиВак!C:BG, 24, FALSE)+E176*2-U176-W176-Y176-Z176</f>
        <v>#N/A</v>
      </c>
    </row>
    <row r="177" spans="1:42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IF(ISNA(VLOOKUP(C177,Вчера_ЭпиВак!C:C, 1, FALSE)),"ошибка",0)</f>
        <v>ошибка</v>
      </c>
      <c r="AD177" s="55"/>
      <c r="AE177" s="53" t="e">
        <f>D177-E177-VLOOKUP(C177, Вчера_ЭпиВак!C:BG, 2, FALSE)</f>
        <v>#N/A</v>
      </c>
      <c r="AF177" s="53" t="e">
        <f>F177-G177-VLOOKUP(C177, Вчера_ЭпиВак!C:BG, 4, FALSE)</f>
        <v>#N/A</v>
      </c>
      <c r="AG177" s="53" t="e">
        <f>H177-I177-VLOOKUP(C177, Вчера_ЭпиВак!C:BG, 6, FALSE)</f>
        <v>#N/A</v>
      </c>
      <c r="AH177" s="53" t="e">
        <f>J177-K177-VLOOKUP(C177, Вчера_ЭпиВак!C:BG, 8, FALSE)</f>
        <v>#N/A</v>
      </c>
      <c r="AI177" s="53" t="e">
        <f>L177-M177-VLOOKUP(C177, Вчера_ЭпиВак!C:BG, 10, FALSE)</f>
        <v>#N/A</v>
      </c>
      <c r="AJ177" s="53" t="e">
        <f>N177-O177-VLOOKUP(C177, Вчера_ЭпиВак!C:BG, 12, FALSE)</f>
        <v>#N/A</v>
      </c>
      <c r="AK177" s="53" t="e">
        <f>P177-Q177-VLOOKUP(C177, Вчера_ЭпиВак!C:BG, 14, FALSE)</f>
        <v>#N/A</v>
      </c>
      <c r="AL177" s="53" t="e">
        <f>R177-S177-VLOOKUP(C177, Вчера_ЭпиВак!C:BG, 16, FALSE)</f>
        <v>#N/A</v>
      </c>
      <c r="AM177" s="53" t="e">
        <f>T177-U177-VLOOKUP(C177, Вчера_ЭпиВак!C:BG, 18, FALSE)</f>
        <v>#N/A</v>
      </c>
      <c r="AN177" s="53" t="e">
        <f>V177-W177-VLOOKUP(C177, Вчера_ЭпиВак!C:BG, 20, FALSE)</f>
        <v>#N/A</v>
      </c>
      <c r="AO177" s="53" t="e">
        <f>X177-Y177-VLOOKUP(C177, Вчера_ЭпиВак!C:BG, 22, FALSE)</f>
        <v>#N/A</v>
      </c>
      <c r="AP177" s="53" t="e">
        <f>VLOOKUP(C177, Вчера_ЭпиВак!C:BG, 24, FALSE)+E177*2-U177-W177-Y177-Z177</f>
        <v>#N/A</v>
      </c>
    </row>
    <row r="178" spans="1:42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IF(ISNA(VLOOKUP(C178,Вчера_ЭпиВак!C:C, 1, FALSE)),"ошибка",0)</f>
        <v>ошибка</v>
      </c>
      <c r="AD178" s="55"/>
      <c r="AE178" s="53" t="e">
        <f>D178-E178-VLOOKUP(C178, Вчера_ЭпиВак!C:BG, 2, FALSE)</f>
        <v>#N/A</v>
      </c>
      <c r="AF178" s="53" t="e">
        <f>F178-G178-VLOOKUP(C178, Вчера_ЭпиВак!C:BG, 4, FALSE)</f>
        <v>#N/A</v>
      </c>
      <c r="AG178" s="53" t="e">
        <f>H178-I178-VLOOKUP(C178, Вчера_ЭпиВак!C:BG, 6, FALSE)</f>
        <v>#N/A</v>
      </c>
      <c r="AH178" s="53" t="e">
        <f>J178-K178-VLOOKUP(C178, Вчера_ЭпиВак!C:BG, 8, FALSE)</f>
        <v>#N/A</v>
      </c>
      <c r="AI178" s="53" t="e">
        <f>L178-M178-VLOOKUP(C178, Вчера_ЭпиВак!C:BG, 10, FALSE)</f>
        <v>#N/A</v>
      </c>
      <c r="AJ178" s="53" t="e">
        <f>N178-O178-VLOOKUP(C178, Вчера_ЭпиВак!C:BG, 12, FALSE)</f>
        <v>#N/A</v>
      </c>
      <c r="AK178" s="53" t="e">
        <f>P178-Q178-VLOOKUP(C178, Вчера_ЭпиВак!C:BG, 14, FALSE)</f>
        <v>#N/A</v>
      </c>
      <c r="AL178" s="53" t="e">
        <f>R178-S178-VLOOKUP(C178, Вчера_ЭпиВак!C:BG, 16, FALSE)</f>
        <v>#N/A</v>
      </c>
      <c r="AM178" s="53" t="e">
        <f>T178-U178-VLOOKUP(C178, Вчера_ЭпиВак!C:BG, 18, FALSE)</f>
        <v>#N/A</v>
      </c>
      <c r="AN178" s="53" t="e">
        <f>V178-W178-VLOOKUP(C178, Вчера_ЭпиВак!C:BG, 20, FALSE)</f>
        <v>#N/A</v>
      </c>
      <c r="AO178" s="53" t="e">
        <f>X178-Y178-VLOOKUP(C178, Вчера_ЭпиВак!C:BG, 22, FALSE)</f>
        <v>#N/A</v>
      </c>
      <c r="AP178" s="53" t="e">
        <f>VLOOKUP(C178, Вчера_ЭпиВак!C:BG, 24, FALSE)+E178*2-U178-W178-Y178-Z178</f>
        <v>#N/A</v>
      </c>
    </row>
    <row r="179" spans="1:42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IF(ISNA(VLOOKUP(C179,Вчера_ЭпиВак!C:C, 1, FALSE)),"ошибка",0)</f>
        <v>ошибка</v>
      </c>
      <c r="AD179" s="55"/>
      <c r="AE179" s="53" t="e">
        <f>D179-E179-VLOOKUP(C179, Вчера_ЭпиВак!C:BG, 2, FALSE)</f>
        <v>#N/A</v>
      </c>
      <c r="AF179" s="53" t="e">
        <f>F179-G179-VLOOKUP(C179, Вчера_ЭпиВак!C:BG, 4, FALSE)</f>
        <v>#N/A</v>
      </c>
      <c r="AG179" s="53" t="e">
        <f>H179-I179-VLOOKUP(C179, Вчера_ЭпиВак!C:BG, 6, FALSE)</f>
        <v>#N/A</v>
      </c>
      <c r="AH179" s="53" t="e">
        <f>J179-K179-VLOOKUP(C179, Вчера_ЭпиВак!C:BG, 8, FALSE)</f>
        <v>#N/A</v>
      </c>
      <c r="AI179" s="53" t="e">
        <f>L179-M179-VLOOKUP(C179, Вчера_ЭпиВак!C:BG, 10, FALSE)</f>
        <v>#N/A</v>
      </c>
      <c r="AJ179" s="53" t="e">
        <f>N179-O179-VLOOKUP(C179, Вчера_ЭпиВак!C:BG, 12, FALSE)</f>
        <v>#N/A</v>
      </c>
      <c r="AK179" s="53" t="e">
        <f>P179-Q179-VLOOKUP(C179, Вчера_ЭпиВак!C:BG, 14, FALSE)</f>
        <v>#N/A</v>
      </c>
      <c r="AL179" s="53" t="e">
        <f>R179-S179-VLOOKUP(C179, Вчера_ЭпиВак!C:BG, 16, FALSE)</f>
        <v>#N/A</v>
      </c>
      <c r="AM179" s="53" t="e">
        <f>T179-U179-VLOOKUP(C179, Вчера_ЭпиВак!C:BG, 18, FALSE)</f>
        <v>#N/A</v>
      </c>
      <c r="AN179" s="53" t="e">
        <f>V179-W179-VLOOKUP(C179, Вчера_ЭпиВак!C:BG, 20, FALSE)</f>
        <v>#N/A</v>
      </c>
      <c r="AO179" s="53" t="e">
        <f>X179-Y179-VLOOKUP(C179, Вчера_ЭпиВак!C:BG, 22, FALSE)</f>
        <v>#N/A</v>
      </c>
      <c r="AP179" s="53" t="e">
        <f>VLOOKUP(C179, Вчера_ЭпиВак!C:BG, 24, FALSE)+E179*2-U179-W179-Y179-Z179</f>
        <v>#N/A</v>
      </c>
    </row>
    <row r="180" spans="1:42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IF(ISNA(VLOOKUP(C180,Вчера_ЭпиВак!C:C, 1, FALSE)),"ошибка",0)</f>
        <v>ошибка</v>
      </c>
      <c r="AD180" s="55"/>
      <c r="AE180" s="53" t="e">
        <f>D180-E180-VLOOKUP(C180, Вчера_ЭпиВак!C:BG, 2, FALSE)</f>
        <v>#N/A</v>
      </c>
      <c r="AF180" s="53" t="e">
        <f>F180-G180-VLOOKUP(C180, Вчера_ЭпиВак!C:BG, 4, FALSE)</f>
        <v>#N/A</v>
      </c>
      <c r="AG180" s="53" t="e">
        <f>H180-I180-VLOOKUP(C180, Вчера_ЭпиВак!C:BG, 6, FALSE)</f>
        <v>#N/A</v>
      </c>
      <c r="AH180" s="53" t="e">
        <f>J180-K180-VLOOKUP(C180, Вчера_ЭпиВак!C:BG, 8, FALSE)</f>
        <v>#N/A</v>
      </c>
      <c r="AI180" s="53" t="e">
        <f>L180-M180-VLOOKUP(C180, Вчера_ЭпиВак!C:BG, 10, FALSE)</f>
        <v>#N/A</v>
      </c>
      <c r="AJ180" s="53" t="e">
        <f>N180-O180-VLOOKUP(C180, Вчера_ЭпиВак!C:BG, 12, FALSE)</f>
        <v>#N/A</v>
      </c>
      <c r="AK180" s="53" t="e">
        <f>P180-Q180-VLOOKUP(C180, Вчера_ЭпиВак!C:BG, 14, FALSE)</f>
        <v>#N/A</v>
      </c>
      <c r="AL180" s="53" t="e">
        <f>R180-S180-VLOOKUP(C180, Вчера_ЭпиВак!C:BG, 16, FALSE)</f>
        <v>#N/A</v>
      </c>
      <c r="AM180" s="53" t="e">
        <f>T180-U180-VLOOKUP(C180, Вчера_ЭпиВак!C:BG, 18, FALSE)</f>
        <v>#N/A</v>
      </c>
      <c r="AN180" s="53" t="e">
        <f>V180-W180-VLOOKUP(C180, Вчера_ЭпиВак!C:BG, 20, FALSE)</f>
        <v>#N/A</v>
      </c>
      <c r="AO180" s="53" t="e">
        <f>X180-Y180-VLOOKUP(C180, Вчера_ЭпиВак!C:BG, 22, FALSE)</f>
        <v>#N/A</v>
      </c>
      <c r="AP180" s="53" t="e">
        <f>VLOOKUP(C180, Вчера_ЭпиВак!C:BG, 24, FALSE)+E180*2-U180-W180-Y180-Z180</f>
        <v>#N/A</v>
      </c>
    </row>
    <row r="181" spans="1:42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IF(ISNA(VLOOKUP(C181,Вчера_ЭпиВак!C:C, 1, FALSE)),"ошибка",0)</f>
        <v>ошибка</v>
      </c>
      <c r="AD181" s="55"/>
      <c r="AE181" s="53" t="e">
        <f>D181-E181-VLOOKUP(C181, Вчера_ЭпиВак!C:BG, 2, FALSE)</f>
        <v>#N/A</v>
      </c>
      <c r="AF181" s="53" t="e">
        <f>F181-G181-VLOOKUP(C181, Вчера_ЭпиВак!C:BG, 4, FALSE)</f>
        <v>#N/A</v>
      </c>
      <c r="AG181" s="53" t="e">
        <f>H181-I181-VLOOKUP(C181, Вчера_ЭпиВак!C:BG, 6, FALSE)</f>
        <v>#N/A</v>
      </c>
      <c r="AH181" s="53" t="e">
        <f>J181-K181-VLOOKUP(C181, Вчера_ЭпиВак!C:BG, 8, FALSE)</f>
        <v>#N/A</v>
      </c>
      <c r="AI181" s="53" t="e">
        <f>L181-M181-VLOOKUP(C181, Вчера_ЭпиВак!C:BG, 10, FALSE)</f>
        <v>#N/A</v>
      </c>
      <c r="AJ181" s="53" t="e">
        <f>N181-O181-VLOOKUP(C181, Вчера_ЭпиВак!C:BG, 12, FALSE)</f>
        <v>#N/A</v>
      </c>
      <c r="AK181" s="53" t="e">
        <f>P181-Q181-VLOOKUP(C181, Вчера_ЭпиВак!C:BG, 14, FALSE)</f>
        <v>#N/A</v>
      </c>
      <c r="AL181" s="53" t="e">
        <f>R181-S181-VLOOKUP(C181, Вчера_ЭпиВак!C:BG, 16, FALSE)</f>
        <v>#N/A</v>
      </c>
      <c r="AM181" s="53" t="e">
        <f>T181-U181-VLOOKUP(C181, Вчера_ЭпиВак!C:BG, 18, FALSE)</f>
        <v>#N/A</v>
      </c>
      <c r="AN181" s="53" t="e">
        <f>V181-W181-VLOOKUP(C181, Вчера_ЭпиВак!C:BG, 20, FALSE)</f>
        <v>#N/A</v>
      </c>
      <c r="AO181" s="53" t="e">
        <f>X181-Y181-VLOOKUP(C181, Вчера_ЭпиВак!C:BG, 22, FALSE)</f>
        <v>#N/A</v>
      </c>
      <c r="AP181" s="53" t="e">
        <f>VLOOKUP(C181, Вчера_ЭпиВак!C:BG, 24, FALSE)+E181*2-U181-W181-Y181-Z181</f>
        <v>#N/A</v>
      </c>
    </row>
    <row r="182" spans="1:42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IF(ISNA(VLOOKUP(C182,Вчера_ЭпиВак!C:C, 1, FALSE)),"ошибка",0)</f>
        <v>ошибка</v>
      </c>
      <c r="AD182" s="55"/>
      <c r="AE182" s="53" t="e">
        <f>D182-E182-VLOOKUP(C182, Вчера_ЭпиВак!C:BG, 2, FALSE)</f>
        <v>#N/A</v>
      </c>
      <c r="AF182" s="53" t="e">
        <f>F182-G182-VLOOKUP(C182, Вчера_ЭпиВак!C:BG, 4, FALSE)</f>
        <v>#N/A</v>
      </c>
      <c r="AG182" s="53" t="e">
        <f>H182-I182-VLOOKUP(C182, Вчера_ЭпиВак!C:BG, 6, FALSE)</f>
        <v>#N/A</v>
      </c>
      <c r="AH182" s="53" t="e">
        <f>J182-K182-VLOOKUP(C182, Вчера_ЭпиВак!C:BG, 8, FALSE)</f>
        <v>#N/A</v>
      </c>
      <c r="AI182" s="53" t="e">
        <f>L182-M182-VLOOKUP(C182, Вчера_ЭпиВак!C:BG, 10, FALSE)</f>
        <v>#N/A</v>
      </c>
      <c r="AJ182" s="53" t="e">
        <f>N182-O182-VLOOKUP(C182, Вчера_ЭпиВак!C:BG, 12, FALSE)</f>
        <v>#N/A</v>
      </c>
      <c r="AK182" s="53" t="e">
        <f>P182-Q182-VLOOKUP(C182, Вчера_ЭпиВак!C:BG, 14, FALSE)</f>
        <v>#N/A</v>
      </c>
      <c r="AL182" s="53" t="e">
        <f>R182-S182-VLOOKUP(C182, Вчера_ЭпиВак!C:BG, 16, FALSE)</f>
        <v>#N/A</v>
      </c>
      <c r="AM182" s="53" t="e">
        <f>T182-U182-VLOOKUP(C182, Вчера_ЭпиВак!C:BG, 18, FALSE)</f>
        <v>#N/A</v>
      </c>
      <c r="AN182" s="53" t="e">
        <f>V182-W182-VLOOKUP(C182, Вчера_ЭпиВак!C:BG, 20, FALSE)</f>
        <v>#N/A</v>
      </c>
      <c r="AO182" s="53" t="e">
        <f>X182-Y182-VLOOKUP(C182, Вчера_ЭпиВак!C:BG, 22, FALSE)</f>
        <v>#N/A</v>
      </c>
      <c r="AP182" s="53" t="e">
        <f>VLOOKUP(C182, Вчера_ЭпиВак!C:BG, 24, FALSE)+E182*2-U182-W182-Y182-Z182</f>
        <v>#N/A</v>
      </c>
    </row>
    <row r="183" spans="1:42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IF(ISNA(VLOOKUP(C183,Вчера_ЭпиВак!C:C, 1, FALSE)),"ошибка",0)</f>
        <v>ошибка</v>
      </c>
      <c r="AD183" s="55"/>
      <c r="AE183" s="53" t="e">
        <f>D183-E183-VLOOKUP(C183, Вчера_ЭпиВак!C:BG, 2, FALSE)</f>
        <v>#N/A</v>
      </c>
      <c r="AF183" s="53" t="e">
        <f>F183-G183-VLOOKUP(C183, Вчера_ЭпиВак!C:BG, 4, FALSE)</f>
        <v>#N/A</v>
      </c>
      <c r="AG183" s="53" t="e">
        <f>H183-I183-VLOOKUP(C183, Вчера_ЭпиВак!C:BG, 6, FALSE)</f>
        <v>#N/A</v>
      </c>
      <c r="AH183" s="53" t="e">
        <f>J183-K183-VLOOKUP(C183, Вчера_ЭпиВак!C:BG, 8, FALSE)</f>
        <v>#N/A</v>
      </c>
      <c r="AI183" s="53" t="e">
        <f>L183-M183-VLOOKUP(C183, Вчера_ЭпиВак!C:BG, 10, FALSE)</f>
        <v>#N/A</v>
      </c>
      <c r="AJ183" s="53" t="e">
        <f>N183-O183-VLOOKUP(C183, Вчера_ЭпиВак!C:BG, 12, FALSE)</f>
        <v>#N/A</v>
      </c>
      <c r="AK183" s="53" t="e">
        <f>P183-Q183-VLOOKUP(C183, Вчера_ЭпиВак!C:BG, 14, FALSE)</f>
        <v>#N/A</v>
      </c>
      <c r="AL183" s="53" t="e">
        <f>R183-S183-VLOOKUP(C183, Вчера_ЭпиВак!C:BG, 16, FALSE)</f>
        <v>#N/A</v>
      </c>
      <c r="AM183" s="53" t="e">
        <f>T183-U183-VLOOKUP(C183, Вчера_ЭпиВак!C:BG, 18, FALSE)</f>
        <v>#N/A</v>
      </c>
      <c r="AN183" s="53" t="e">
        <f>V183-W183-VLOOKUP(C183, Вчера_ЭпиВак!C:BG, 20, FALSE)</f>
        <v>#N/A</v>
      </c>
      <c r="AO183" s="53" t="e">
        <f>X183-Y183-VLOOKUP(C183, Вчера_ЭпиВак!C:BG, 22, FALSE)</f>
        <v>#N/A</v>
      </c>
      <c r="AP183" s="53" t="e">
        <f>VLOOKUP(C183, Вчера_ЭпиВак!C:BG, 24, FALSE)+E183*2-U183-W183-Y183-Z183</f>
        <v>#N/A</v>
      </c>
    </row>
    <row r="184" spans="1:42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IF(ISNA(VLOOKUP(C184,Вчера_ЭпиВак!C:C, 1, FALSE)),"ошибка",0)</f>
        <v>ошибка</v>
      </c>
      <c r="AD184" s="55"/>
      <c r="AE184" s="53" t="e">
        <f>D184-E184-VLOOKUP(C184, Вчера_ЭпиВак!C:BG, 2, FALSE)</f>
        <v>#N/A</v>
      </c>
      <c r="AF184" s="53" t="e">
        <f>F184-G184-VLOOKUP(C184, Вчера_ЭпиВак!C:BG, 4, FALSE)</f>
        <v>#N/A</v>
      </c>
      <c r="AG184" s="53" t="e">
        <f>H184-I184-VLOOKUP(C184, Вчера_ЭпиВак!C:BG, 6, FALSE)</f>
        <v>#N/A</v>
      </c>
      <c r="AH184" s="53" t="e">
        <f>J184-K184-VLOOKUP(C184, Вчера_ЭпиВак!C:BG, 8, FALSE)</f>
        <v>#N/A</v>
      </c>
      <c r="AI184" s="53" t="e">
        <f>L184-M184-VLOOKUP(C184, Вчера_ЭпиВак!C:BG, 10, FALSE)</f>
        <v>#N/A</v>
      </c>
      <c r="AJ184" s="53" t="e">
        <f>N184-O184-VLOOKUP(C184, Вчера_ЭпиВак!C:BG, 12, FALSE)</f>
        <v>#N/A</v>
      </c>
      <c r="AK184" s="53" t="e">
        <f>P184-Q184-VLOOKUP(C184, Вчера_ЭпиВак!C:BG, 14, FALSE)</f>
        <v>#N/A</v>
      </c>
      <c r="AL184" s="53" t="e">
        <f>R184-S184-VLOOKUP(C184, Вчера_ЭпиВак!C:BG, 16, FALSE)</f>
        <v>#N/A</v>
      </c>
      <c r="AM184" s="53" t="e">
        <f>T184-U184-VLOOKUP(C184, Вчера_ЭпиВак!C:BG, 18, FALSE)</f>
        <v>#N/A</v>
      </c>
      <c r="AN184" s="53" t="e">
        <f>V184-W184-VLOOKUP(C184, Вчера_ЭпиВак!C:BG, 20, FALSE)</f>
        <v>#N/A</v>
      </c>
      <c r="AO184" s="53" t="e">
        <f>X184-Y184-VLOOKUP(C184, Вчера_ЭпиВак!C:BG, 22, FALSE)</f>
        <v>#N/A</v>
      </c>
      <c r="AP184" s="53" t="e">
        <f>VLOOKUP(C184, Вчера_ЭпиВак!C:BG, 24, FALSE)+E184*2-U184-W184-Y184-Z184</f>
        <v>#N/A</v>
      </c>
    </row>
    <row r="185" spans="1:42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IF(ISNA(VLOOKUP(C185,Вчера_ЭпиВак!C:C, 1, FALSE)),"ошибка",0)</f>
        <v>ошибка</v>
      </c>
      <c r="AD185" s="55"/>
      <c r="AE185" s="53" t="e">
        <f>D185-E185-VLOOKUP(C185, Вчера_ЭпиВак!C:BG, 2, FALSE)</f>
        <v>#N/A</v>
      </c>
      <c r="AF185" s="53" t="e">
        <f>F185-G185-VLOOKUP(C185, Вчера_ЭпиВак!C:BG, 4, FALSE)</f>
        <v>#N/A</v>
      </c>
      <c r="AG185" s="53" t="e">
        <f>H185-I185-VLOOKUP(C185, Вчера_ЭпиВак!C:BG, 6, FALSE)</f>
        <v>#N/A</v>
      </c>
      <c r="AH185" s="53" t="e">
        <f>J185-K185-VLOOKUP(C185, Вчера_ЭпиВак!C:BG, 8, FALSE)</f>
        <v>#N/A</v>
      </c>
      <c r="AI185" s="53" t="e">
        <f>L185-M185-VLOOKUP(C185, Вчера_ЭпиВак!C:BG, 10, FALSE)</f>
        <v>#N/A</v>
      </c>
      <c r="AJ185" s="53" t="e">
        <f>N185-O185-VLOOKUP(C185, Вчера_ЭпиВак!C:BG, 12, FALSE)</f>
        <v>#N/A</v>
      </c>
      <c r="AK185" s="53" t="e">
        <f>P185-Q185-VLOOKUP(C185, Вчера_ЭпиВак!C:BG, 14, FALSE)</f>
        <v>#N/A</v>
      </c>
      <c r="AL185" s="53" t="e">
        <f>R185-S185-VLOOKUP(C185, Вчера_ЭпиВак!C:BG, 16, FALSE)</f>
        <v>#N/A</v>
      </c>
      <c r="AM185" s="53" t="e">
        <f>T185-U185-VLOOKUP(C185, Вчера_ЭпиВак!C:BG, 18, FALSE)</f>
        <v>#N/A</v>
      </c>
      <c r="AN185" s="53" t="e">
        <f>V185-W185-VLOOKUP(C185, Вчера_ЭпиВак!C:BG, 20, FALSE)</f>
        <v>#N/A</v>
      </c>
      <c r="AO185" s="53" t="e">
        <f>X185-Y185-VLOOKUP(C185, Вчера_ЭпиВак!C:BG, 22, FALSE)</f>
        <v>#N/A</v>
      </c>
      <c r="AP185" s="53" t="e">
        <f>VLOOKUP(C185, Вчера_ЭпиВак!C:BG, 24, FALSE)+E185*2-U185-W185-Y185-Z185</f>
        <v>#N/A</v>
      </c>
    </row>
    <row r="186" spans="1:42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IF(ISNA(VLOOKUP(C186,Вчера_ЭпиВак!C:C, 1, FALSE)),"ошибка",0)</f>
        <v>ошибка</v>
      </c>
      <c r="AD186" s="55"/>
      <c r="AE186" s="53" t="e">
        <f>D186-E186-VLOOKUP(C186, Вчера_ЭпиВак!C:BG, 2, FALSE)</f>
        <v>#N/A</v>
      </c>
      <c r="AF186" s="53" t="e">
        <f>F186-G186-VLOOKUP(C186, Вчера_ЭпиВак!C:BG, 4, FALSE)</f>
        <v>#N/A</v>
      </c>
      <c r="AG186" s="53" t="e">
        <f>H186-I186-VLOOKUP(C186, Вчера_ЭпиВак!C:BG, 6, FALSE)</f>
        <v>#N/A</v>
      </c>
      <c r="AH186" s="53" t="e">
        <f>J186-K186-VLOOKUP(C186, Вчера_ЭпиВак!C:BG, 8, FALSE)</f>
        <v>#N/A</v>
      </c>
      <c r="AI186" s="53" t="e">
        <f>L186-M186-VLOOKUP(C186, Вчера_ЭпиВак!C:BG, 10, FALSE)</f>
        <v>#N/A</v>
      </c>
      <c r="AJ186" s="53" t="e">
        <f>N186-O186-VLOOKUP(C186, Вчера_ЭпиВак!C:BG, 12, FALSE)</f>
        <v>#N/A</v>
      </c>
      <c r="AK186" s="53" t="e">
        <f>P186-Q186-VLOOKUP(C186, Вчера_ЭпиВак!C:BG, 14, FALSE)</f>
        <v>#N/A</v>
      </c>
      <c r="AL186" s="53" t="e">
        <f>R186-S186-VLOOKUP(C186, Вчера_ЭпиВак!C:BG, 16, FALSE)</f>
        <v>#N/A</v>
      </c>
      <c r="AM186" s="53" t="e">
        <f>T186-U186-VLOOKUP(C186, Вчера_ЭпиВак!C:BG, 18, FALSE)</f>
        <v>#N/A</v>
      </c>
      <c r="AN186" s="53" t="e">
        <f>V186-W186-VLOOKUP(C186, Вчера_ЭпиВак!C:BG, 20, FALSE)</f>
        <v>#N/A</v>
      </c>
      <c r="AO186" s="53" t="e">
        <f>X186-Y186-VLOOKUP(C186, Вчера_ЭпиВак!C:BG, 22, FALSE)</f>
        <v>#N/A</v>
      </c>
      <c r="AP186" s="53" t="e">
        <f>VLOOKUP(C186, Вчера_ЭпиВак!C:BG, 24, FALSE)+E186*2-U186-W186-Y186-Z186</f>
        <v>#N/A</v>
      </c>
    </row>
    <row r="187" spans="1:42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IF(ISNA(VLOOKUP(C187,Вчера_ЭпиВак!C:C, 1, FALSE)),"ошибка",0)</f>
        <v>ошибка</v>
      </c>
      <c r="AD187" s="55"/>
      <c r="AE187" s="53" t="e">
        <f>D187-E187-VLOOKUP(C187, Вчера_ЭпиВак!C:BG, 2, FALSE)</f>
        <v>#N/A</v>
      </c>
      <c r="AF187" s="53" t="e">
        <f>F187-G187-VLOOKUP(C187, Вчера_ЭпиВак!C:BG, 4, FALSE)</f>
        <v>#N/A</v>
      </c>
      <c r="AG187" s="53" t="e">
        <f>H187-I187-VLOOKUP(C187, Вчера_ЭпиВак!C:BG, 6, FALSE)</f>
        <v>#N/A</v>
      </c>
      <c r="AH187" s="53" t="e">
        <f>J187-K187-VLOOKUP(C187, Вчера_ЭпиВак!C:BG, 8, FALSE)</f>
        <v>#N/A</v>
      </c>
      <c r="AI187" s="53" t="e">
        <f>L187-M187-VLOOKUP(C187, Вчера_ЭпиВак!C:BG, 10, FALSE)</f>
        <v>#N/A</v>
      </c>
      <c r="AJ187" s="53" t="e">
        <f>N187-O187-VLOOKUP(C187, Вчера_ЭпиВак!C:BG, 12, FALSE)</f>
        <v>#N/A</v>
      </c>
      <c r="AK187" s="53" t="e">
        <f>P187-Q187-VLOOKUP(C187, Вчера_ЭпиВак!C:BG, 14, FALSE)</f>
        <v>#N/A</v>
      </c>
      <c r="AL187" s="53" t="e">
        <f>R187-S187-VLOOKUP(C187, Вчера_ЭпиВак!C:BG, 16, FALSE)</f>
        <v>#N/A</v>
      </c>
      <c r="AM187" s="53" t="e">
        <f>T187-U187-VLOOKUP(C187, Вчера_ЭпиВак!C:BG, 18, FALSE)</f>
        <v>#N/A</v>
      </c>
      <c r="AN187" s="53" t="e">
        <f>V187-W187-VLOOKUP(C187, Вчера_ЭпиВак!C:BG, 20, FALSE)</f>
        <v>#N/A</v>
      </c>
      <c r="AO187" s="53" t="e">
        <f>X187-Y187-VLOOKUP(C187, Вчера_ЭпиВак!C:BG, 22, FALSE)</f>
        <v>#N/A</v>
      </c>
      <c r="AP187" s="53" t="e">
        <f>VLOOKUP(C187, Вчера_ЭпиВак!C:BG, 24, FALSE)+E187*2-U187-W187-Y187-Z187</f>
        <v>#N/A</v>
      </c>
    </row>
    <row r="188" spans="1:42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IF(ISNA(VLOOKUP(C188,Вчера_ЭпиВак!C:C, 1, FALSE)),"ошибка",0)</f>
        <v>ошибка</v>
      </c>
      <c r="AD188" s="55"/>
      <c r="AE188" s="53" t="e">
        <f>D188-E188-VLOOKUP(C188, Вчера_ЭпиВак!C:BG, 2, FALSE)</f>
        <v>#N/A</v>
      </c>
      <c r="AF188" s="53" t="e">
        <f>F188-G188-VLOOKUP(C188, Вчера_ЭпиВак!C:BG, 4, FALSE)</f>
        <v>#N/A</v>
      </c>
      <c r="AG188" s="53" t="e">
        <f>H188-I188-VLOOKUP(C188, Вчера_ЭпиВак!C:BG, 6, FALSE)</f>
        <v>#N/A</v>
      </c>
      <c r="AH188" s="53" t="e">
        <f>J188-K188-VLOOKUP(C188, Вчера_ЭпиВак!C:BG, 8, FALSE)</f>
        <v>#N/A</v>
      </c>
      <c r="AI188" s="53" t="e">
        <f>L188-M188-VLOOKUP(C188, Вчера_ЭпиВак!C:BG, 10, FALSE)</f>
        <v>#N/A</v>
      </c>
      <c r="AJ188" s="53" t="e">
        <f>N188-O188-VLOOKUP(C188, Вчера_ЭпиВак!C:BG, 12, FALSE)</f>
        <v>#N/A</v>
      </c>
      <c r="AK188" s="53" t="e">
        <f>P188-Q188-VLOOKUP(C188, Вчера_ЭпиВак!C:BG, 14, FALSE)</f>
        <v>#N/A</v>
      </c>
      <c r="AL188" s="53" t="e">
        <f>R188-S188-VLOOKUP(C188, Вчера_ЭпиВак!C:BG, 16, FALSE)</f>
        <v>#N/A</v>
      </c>
      <c r="AM188" s="53" t="e">
        <f>T188-U188-VLOOKUP(C188, Вчера_ЭпиВак!C:BG, 18, FALSE)</f>
        <v>#N/A</v>
      </c>
      <c r="AN188" s="53" t="e">
        <f>V188-W188-VLOOKUP(C188, Вчера_ЭпиВак!C:BG, 20, FALSE)</f>
        <v>#N/A</v>
      </c>
      <c r="AO188" s="53" t="e">
        <f>X188-Y188-VLOOKUP(C188, Вчера_ЭпиВак!C:BG, 22, FALSE)</f>
        <v>#N/A</v>
      </c>
      <c r="AP188" s="53" t="e">
        <f>VLOOKUP(C188, Вчера_ЭпиВак!C:BG, 24, FALSE)+E188*2-U188-W188-Y188-Z188</f>
        <v>#N/A</v>
      </c>
    </row>
    <row r="189" spans="1:42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IF(ISNA(VLOOKUP(C189,Вчера_ЭпиВак!C:C, 1, FALSE)),"ошибка",0)</f>
        <v>ошибка</v>
      </c>
      <c r="AD189" s="55"/>
      <c r="AE189" s="53" t="e">
        <f>D189-E189-VLOOKUP(C189, Вчера_ЭпиВак!C:BG, 2, FALSE)</f>
        <v>#N/A</v>
      </c>
      <c r="AF189" s="53" t="e">
        <f>F189-G189-VLOOKUP(C189, Вчера_ЭпиВак!C:BG, 4, FALSE)</f>
        <v>#N/A</v>
      </c>
      <c r="AG189" s="53" t="e">
        <f>H189-I189-VLOOKUP(C189, Вчера_ЭпиВак!C:BG, 6, FALSE)</f>
        <v>#N/A</v>
      </c>
      <c r="AH189" s="53" t="e">
        <f>J189-K189-VLOOKUP(C189, Вчера_ЭпиВак!C:BG, 8, FALSE)</f>
        <v>#N/A</v>
      </c>
      <c r="AI189" s="53" t="e">
        <f>L189-M189-VLOOKUP(C189, Вчера_ЭпиВак!C:BG, 10, FALSE)</f>
        <v>#N/A</v>
      </c>
      <c r="AJ189" s="53" t="e">
        <f>N189-O189-VLOOKUP(C189, Вчера_ЭпиВак!C:BG, 12, FALSE)</f>
        <v>#N/A</v>
      </c>
      <c r="AK189" s="53" t="e">
        <f>P189-Q189-VLOOKUP(C189, Вчера_ЭпиВак!C:BG, 14, FALSE)</f>
        <v>#N/A</v>
      </c>
      <c r="AL189" s="53" t="e">
        <f>R189-S189-VLOOKUP(C189, Вчера_ЭпиВак!C:BG, 16, FALSE)</f>
        <v>#N/A</v>
      </c>
      <c r="AM189" s="53" t="e">
        <f>T189-U189-VLOOKUP(C189, Вчера_ЭпиВак!C:BG, 18, FALSE)</f>
        <v>#N/A</v>
      </c>
      <c r="AN189" s="53" t="e">
        <f>V189-W189-VLOOKUP(C189, Вчера_ЭпиВак!C:BG, 20, FALSE)</f>
        <v>#N/A</v>
      </c>
      <c r="AO189" s="53" t="e">
        <f>X189-Y189-VLOOKUP(C189, Вчера_ЭпиВак!C:BG, 22, FALSE)</f>
        <v>#N/A</v>
      </c>
      <c r="AP189" s="53" t="e">
        <f>VLOOKUP(C189, Вчера_ЭпиВак!C:BG, 24, FALSE)+E189*2-U189-W189-Y189-Z189</f>
        <v>#N/A</v>
      </c>
    </row>
    <row r="190" spans="1:42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IF(ISNA(VLOOKUP(C190,Вчера_ЭпиВак!C:C, 1, FALSE)),"ошибка",0)</f>
        <v>ошибка</v>
      </c>
      <c r="AD190" s="55"/>
      <c r="AE190" s="53" t="e">
        <f>D190-E190-VLOOKUP(C190, Вчера_ЭпиВак!C:BG, 2, FALSE)</f>
        <v>#N/A</v>
      </c>
      <c r="AF190" s="53" t="e">
        <f>F190-G190-VLOOKUP(C190, Вчера_ЭпиВак!C:BG, 4, FALSE)</f>
        <v>#N/A</v>
      </c>
      <c r="AG190" s="53" t="e">
        <f>H190-I190-VLOOKUP(C190, Вчера_ЭпиВак!C:BG, 6, FALSE)</f>
        <v>#N/A</v>
      </c>
      <c r="AH190" s="53" t="e">
        <f>J190-K190-VLOOKUP(C190, Вчера_ЭпиВак!C:BG, 8, FALSE)</f>
        <v>#N/A</v>
      </c>
      <c r="AI190" s="53" t="e">
        <f>L190-M190-VLOOKUP(C190, Вчера_ЭпиВак!C:BG, 10, FALSE)</f>
        <v>#N/A</v>
      </c>
      <c r="AJ190" s="53" t="e">
        <f>N190-O190-VLOOKUP(C190, Вчера_ЭпиВак!C:BG, 12, FALSE)</f>
        <v>#N/A</v>
      </c>
      <c r="AK190" s="53" t="e">
        <f>P190-Q190-VLOOKUP(C190, Вчера_ЭпиВак!C:BG, 14, FALSE)</f>
        <v>#N/A</v>
      </c>
      <c r="AL190" s="53" t="e">
        <f>R190-S190-VLOOKUP(C190, Вчера_ЭпиВак!C:BG, 16, FALSE)</f>
        <v>#N/A</v>
      </c>
      <c r="AM190" s="53" t="e">
        <f>T190-U190-VLOOKUP(C190, Вчера_ЭпиВак!C:BG, 18, FALSE)</f>
        <v>#N/A</v>
      </c>
      <c r="AN190" s="53" t="e">
        <f>V190-W190-VLOOKUP(C190, Вчера_ЭпиВак!C:BG, 20, FALSE)</f>
        <v>#N/A</v>
      </c>
      <c r="AO190" s="53" t="e">
        <f>X190-Y190-VLOOKUP(C190, Вчера_ЭпиВак!C:BG, 22, FALSE)</f>
        <v>#N/A</v>
      </c>
      <c r="AP190" s="53" t="e">
        <f>VLOOKUP(C190, Вчера_ЭпиВак!C:BG, 24, FALSE)+E190*2-U190-W190-Y190-Z190</f>
        <v>#N/A</v>
      </c>
    </row>
    <row r="191" spans="1:42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IF(ISNA(VLOOKUP(C191,Вчера_ЭпиВак!C:C, 1, FALSE)),"ошибка",0)</f>
        <v>ошибка</v>
      </c>
      <c r="AD191" s="55"/>
      <c r="AE191" s="53" t="e">
        <f>D191-E191-VLOOKUP(C191, Вчера_ЭпиВак!C:BG, 2, FALSE)</f>
        <v>#N/A</v>
      </c>
      <c r="AF191" s="53" t="e">
        <f>F191-G191-VLOOKUP(C191, Вчера_ЭпиВак!C:BG, 4, FALSE)</f>
        <v>#N/A</v>
      </c>
      <c r="AG191" s="53" t="e">
        <f>H191-I191-VLOOKUP(C191, Вчера_ЭпиВак!C:BG, 6, FALSE)</f>
        <v>#N/A</v>
      </c>
      <c r="AH191" s="53" t="e">
        <f>J191-K191-VLOOKUP(C191, Вчера_ЭпиВак!C:BG, 8, FALSE)</f>
        <v>#N/A</v>
      </c>
      <c r="AI191" s="53" t="e">
        <f>L191-M191-VLOOKUP(C191, Вчера_ЭпиВак!C:BG, 10, FALSE)</f>
        <v>#N/A</v>
      </c>
      <c r="AJ191" s="53" t="e">
        <f>N191-O191-VLOOKUP(C191, Вчера_ЭпиВак!C:BG, 12, FALSE)</f>
        <v>#N/A</v>
      </c>
      <c r="AK191" s="53" t="e">
        <f>P191-Q191-VLOOKUP(C191, Вчера_ЭпиВак!C:BG, 14, FALSE)</f>
        <v>#N/A</v>
      </c>
      <c r="AL191" s="53" t="e">
        <f>R191-S191-VLOOKUP(C191, Вчера_ЭпиВак!C:BG, 16, FALSE)</f>
        <v>#N/A</v>
      </c>
      <c r="AM191" s="53" t="e">
        <f>T191-U191-VLOOKUP(C191, Вчера_ЭпиВак!C:BG, 18, FALSE)</f>
        <v>#N/A</v>
      </c>
      <c r="AN191" s="53" t="e">
        <f>V191-W191-VLOOKUP(C191, Вчера_ЭпиВак!C:BG, 20, FALSE)</f>
        <v>#N/A</v>
      </c>
      <c r="AO191" s="53" t="e">
        <f>X191-Y191-VLOOKUP(C191, Вчера_ЭпиВак!C:BG, 22, FALSE)</f>
        <v>#N/A</v>
      </c>
      <c r="AP191" s="53" t="e">
        <f>VLOOKUP(C191, Вчера_ЭпиВак!C:BG, 24, FALSE)+E191*2-U191-W191-Y191-Z191</f>
        <v>#N/A</v>
      </c>
    </row>
    <row r="192" spans="1:42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IF(ISNA(VLOOKUP(C192,Вчера_ЭпиВак!C:C, 1, FALSE)),"ошибка",0)</f>
        <v>ошибка</v>
      </c>
      <c r="AD192" s="55"/>
      <c r="AE192" s="53" t="e">
        <f>D192-E192-VLOOKUP(C192, Вчера_ЭпиВак!C:BG, 2, FALSE)</f>
        <v>#N/A</v>
      </c>
      <c r="AF192" s="53" t="e">
        <f>F192-G192-VLOOKUP(C192, Вчера_ЭпиВак!C:BG, 4, FALSE)</f>
        <v>#N/A</v>
      </c>
      <c r="AG192" s="53" t="e">
        <f>H192-I192-VLOOKUP(C192, Вчера_ЭпиВак!C:BG, 6, FALSE)</f>
        <v>#N/A</v>
      </c>
      <c r="AH192" s="53" t="e">
        <f>J192-K192-VLOOKUP(C192, Вчера_ЭпиВак!C:BG, 8, FALSE)</f>
        <v>#N/A</v>
      </c>
      <c r="AI192" s="53" t="e">
        <f>L192-M192-VLOOKUP(C192, Вчера_ЭпиВак!C:BG, 10, FALSE)</f>
        <v>#N/A</v>
      </c>
      <c r="AJ192" s="53" t="e">
        <f>N192-O192-VLOOKUP(C192, Вчера_ЭпиВак!C:BG, 12, FALSE)</f>
        <v>#N/A</v>
      </c>
      <c r="AK192" s="53" t="e">
        <f>P192-Q192-VLOOKUP(C192, Вчера_ЭпиВак!C:BG, 14, FALSE)</f>
        <v>#N/A</v>
      </c>
      <c r="AL192" s="53" t="e">
        <f>R192-S192-VLOOKUP(C192, Вчера_ЭпиВак!C:BG, 16, FALSE)</f>
        <v>#N/A</v>
      </c>
      <c r="AM192" s="53" t="e">
        <f>T192-U192-VLOOKUP(C192, Вчера_ЭпиВак!C:BG, 18, FALSE)</f>
        <v>#N/A</v>
      </c>
      <c r="AN192" s="53" t="e">
        <f>V192-W192-VLOOKUP(C192, Вчера_ЭпиВак!C:BG, 20, FALSE)</f>
        <v>#N/A</v>
      </c>
      <c r="AO192" s="53" t="e">
        <f>X192-Y192-VLOOKUP(C192, Вчера_ЭпиВак!C:BG, 22, FALSE)</f>
        <v>#N/A</v>
      </c>
      <c r="AP192" s="53" t="e">
        <f>VLOOKUP(C192, Вчера_ЭпиВак!C:BG, 24, FALSE)+E192*2-U192-W192-Y192-Z192</f>
        <v>#N/A</v>
      </c>
    </row>
    <row r="193" spans="1:42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IF(ISNA(VLOOKUP(C193,Вчера_ЭпиВак!C:C, 1, FALSE)),"ошибка",0)</f>
        <v>ошибка</v>
      </c>
      <c r="AD193" s="55"/>
      <c r="AE193" s="53" t="e">
        <f>D193-E193-VLOOKUP(C193, Вчера_ЭпиВак!C:BG, 2, FALSE)</f>
        <v>#N/A</v>
      </c>
      <c r="AF193" s="53" t="e">
        <f>F193-G193-VLOOKUP(C193, Вчера_ЭпиВак!C:BG, 4, FALSE)</f>
        <v>#N/A</v>
      </c>
      <c r="AG193" s="53" t="e">
        <f>H193-I193-VLOOKUP(C193, Вчера_ЭпиВак!C:BG, 6, FALSE)</f>
        <v>#N/A</v>
      </c>
      <c r="AH193" s="53" t="e">
        <f>J193-K193-VLOOKUP(C193, Вчера_ЭпиВак!C:BG, 8, FALSE)</f>
        <v>#N/A</v>
      </c>
      <c r="AI193" s="53" t="e">
        <f>L193-M193-VLOOKUP(C193, Вчера_ЭпиВак!C:BG, 10, FALSE)</f>
        <v>#N/A</v>
      </c>
      <c r="AJ193" s="53" t="e">
        <f>N193-O193-VLOOKUP(C193, Вчера_ЭпиВак!C:BG, 12, FALSE)</f>
        <v>#N/A</v>
      </c>
      <c r="AK193" s="53" t="e">
        <f>P193-Q193-VLOOKUP(C193, Вчера_ЭпиВак!C:BG, 14, FALSE)</f>
        <v>#N/A</v>
      </c>
      <c r="AL193" s="53" t="e">
        <f>R193-S193-VLOOKUP(C193, Вчера_ЭпиВак!C:BG, 16, FALSE)</f>
        <v>#N/A</v>
      </c>
      <c r="AM193" s="53" t="e">
        <f>T193-U193-VLOOKUP(C193, Вчера_ЭпиВак!C:BG, 18, FALSE)</f>
        <v>#N/A</v>
      </c>
      <c r="AN193" s="53" t="e">
        <f>V193-W193-VLOOKUP(C193, Вчера_ЭпиВак!C:BG, 20, FALSE)</f>
        <v>#N/A</v>
      </c>
      <c r="AO193" s="53" t="e">
        <f>X193-Y193-VLOOKUP(C193, Вчера_ЭпиВак!C:BG, 22, FALSE)</f>
        <v>#N/A</v>
      </c>
      <c r="AP193" s="53" t="e">
        <f>VLOOKUP(C193, Вчера_ЭпиВак!C:BG, 24, FALSE)+E193*2-U193-W193-Y193-Z193</f>
        <v>#N/A</v>
      </c>
    </row>
    <row r="194" spans="1:42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IF(ISNA(VLOOKUP(C194,Вчера_ЭпиВак!C:C, 1, FALSE)),"ошибка",0)</f>
        <v>ошибка</v>
      </c>
      <c r="AD194" s="55"/>
      <c r="AE194" s="53" t="e">
        <f>D194-E194-VLOOKUP(C194, Вчера_ЭпиВак!C:BG, 2, FALSE)</f>
        <v>#N/A</v>
      </c>
      <c r="AF194" s="53" t="e">
        <f>F194-G194-VLOOKUP(C194, Вчера_ЭпиВак!C:BG, 4, FALSE)</f>
        <v>#N/A</v>
      </c>
      <c r="AG194" s="53" t="e">
        <f>H194-I194-VLOOKUP(C194, Вчера_ЭпиВак!C:BG, 6, FALSE)</f>
        <v>#N/A</v>
      </c>
      <c r="AH194" s="53" t="e">
        <f>J194-K194-VLOOKUP(C194, Вчера_ЭпиВак!C:BG, 8, FALSE)</f>
        <v>#N/A</v>
      </c>
      <c r="AI194" s="53" t="e">
        <f>L194-M194-VLOOKUP(C194, Вчера_ЭпиВак!C:BG, 10, FALSE)</f>
        <v>#N/A</v>
      </c>
      <c r="AJ194" s="53" t="e">
        <f>N194-O194-VLOOKUP(C194, Вчера_ЭпиВак!C:BG, 12, FALSE)</f>
        <v>#N/A</v>
      </c>
      <c r="AK194" s="53" t="e">
        <f>P194-Q194-VLOOKUP(C194, Вчера_ЭпиВак!C:BG, 14, FALSE)</f>
        <v>#N/A</v>
      </c>
      <c r="AL194" s="53" t="e">
        <f>R194-S194-VLOOKUP(C194, Вчера_ЭпиВак!C:BG, 16, FALSE)</f>
        <v>#N/A</v>
      </c>
      <c r="AM194" s="53" t="e">
        <f>T194-U194-VLOOKUP(C194, Вчера_ЭпиВак!C:BG, 18, FALSE)</f>
        <v>#N/A</v>
      </c>
      <c r="AN194" s="53" t="e">
        <f>V194-W194-VLOOKUP(C194, Вчера_ЭпиВак!C:BG, 20, FALSE)</f>
        <v>#N/A</v>
      </c>
      <c r="AO194" s="53" t="e">
        <f>X194-Y194-VLOOKUP(C194, Вчера_ЭпиВак!C:BG, 22, FALSE)</f>
        <v>#N/A</v>
      </c>
      <c r="AP194" s="53" t="e">
        <f>VLOOKUP(C194, Вчера_ЭпиВак!C:BG, 24, FALSE)+E194*2-U194-W194-Y194-Z194</f>
        <v>#N/A</v>
      </c>
    </row>
    <row r="195" spans="1:42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IF(ISNA(VLOOKUP(C195,Вчера_ЭпиВак!C:C, 1, FALSE)),"ошибка",0)</f>
        <v>ошибка</v>
      </c>
      <c r="AD195" s="55"/>
      <c r="AE195" s="53" t="e">
        <f>D195-E195-VLOOKUP(C195, Вчера_ЭпиВак!C:BG, 2, FALSE)</f>
        <v>#N/A</v>
      </c>
      <c r="AF195" s="53" t="e">
        <f>F195-G195-VLOOKUP(C195, Вчера_ЭпиВак!C:BG, 4, FALSE)</f>
        <v>#N/A</v>
      </c>
      <c r="AG195" s="53" t="e">
        <f>H195-I195-VLOOKUP(C195, Вчера_ЭпиВак!C:BG, 6, FALSE)</f>
        <v>#N/A</v>
      </c>
      <c r="AH195" s="53" t="e">
        <f>J195-K195-VLOOKUP(C195, Вчера_ЭпиВак!C:BG, 8, FALSE)</f>
        <v>#N/A</v>
      </c>
      <c r="AI195" s="53" t="e">
        <f>L195-M195-VLOOKUP(C195, Вчера_ЭпиВак!C:BG, 10, FALSE)</f>
        <v>#N/A</v>
      </c>
      <c r="AJ195" s="53" t="e">
        <f>N195-O195-VLOOKUP(C195, Вчера_ЭпиВак!C:BG, 12, FALSE)</f>
        <v>#N/A</v>
      </c>
      <c r="AK195" s="53" t="e">
        <f>P195-Q195-VLOOKUP(C195, Вчера_ЭпиВак!C:BG, 14, FALSE)</f>
        <v>#N/A</v>
      </c>
      <c r="AL195" s="53" t="e">
        <f>R195-S195-VLOOKUP(C195, Вчера_ЭпиВак!C:BG, 16, FALSE)</f>
        <v>#N/A</v>
      </c>
      <c r="AM195" s="53" t="e">
        <f>T195-U195-VLOOKUP(C195, Вчера_ЭпиВак!C:BG, 18, FALSE)</f>
        <v>#N/A</v>
      </c>
      <c r="AN195" s="53" t="e">
        <f>V195-W195-VLOOKUP(C195, Вчера_ЭпиВак!C:BG, 20, FALSE)</f>
        <v>#N/A</v>
      </c>
      <c r="AO195" s="53" t="e">
        <f>X195-Y195-VLOOKUP(C195, Вчера_ЭпиВак!C:BG, 22, FALSE)</f>
        <v>#N/A</v>
      </c>
      <c r="AP195" s="53" t="e">
        <f>VLOOKUP(C195, Вчера_ЭпиВак!C:BG, 24, FALSE)+E195*2-U195-W195-Y195-Z195</f>
        <v>#N/A</v>
      </c>
    </row>
    <row r="196" spans="1:42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IF(ISNA(VLOOKUP(C196,Вчера_ЭпиВак!C:C, 1, FALSE)),"ошибка",0)</f>
        <v>ошибка</v>
      </c>
      <c r="AD196" s="55"/>
      <c r="AE196" s="53" t="e">
        <f>D196-E196-VLOOKUP(C196, Вчера_ЭпиВак!C:BG, 2, FALSE)</f>
        <v>#N/A</v>
      </c>
      <c r="AF196" s="53" t="e">
        <f>F196-G196-VLOOKUP(C196, Вчера_ЭпиВак!C:BG, 4, FALSE)</f>
        <v>#N/A</v>
      </c>
      <c r="AG196" s="53" t="e">
        <f>H196-I196-VLOOKUP(C196, Вчера_ЭпиВак!C:BG, 6, FALSE)</f>
        <v>#N/A</v>
      </c>
      <c r="AH196" s="53" t="e">
        <f>J196-K196-VLOOKUP(C196, Вчера_ЭпиВак!C:BG, 8, FALSE)</f>
        <v>#N/A</v>
      </c>
      <c r="AI196" s="53" t="e">
        <f>L196-M196-VLOOKUP(C196, Вчера_ЭпиВак!C:BG, 10, FALSE)</f>
        <v>#N/A</v>
      </c>
      <c r="AJ196" s="53" t="e">
        <f>N196-O196-VLOOKUP(C196, Вчера_ЭпиВак!C:BG, 12, FALSE)</f>
        <v>#N/A</v>
      </c>
      <c r="AK196" s="53" t="e">
        <f>P196-Q196-VLOOKUP(C196, Вчера_ЭпиВак!C:BG, 14, FALSE)</f>
        <v>#N/A</v>
      </c>
      <c r="AL196" s="53" t="e">
        <f>R196-S196-VLOOKUP(C196, Вчера_ЭпиВак!C:BG, 16, FALSE)</f>
        <v>#N/A</v>
      </c>
      <c r="AM196" s="53" t="e">
        <f>T196-U196-VLOOKUP(C196, Вчера_ЭпиВак!C:BG, 18, FALSE)</f>
        <v>#N/A</v>
      </c>
      <c r="AN196" s="53" t="e">
        <f>V196-W196-VLOOKUP(C196, Вчера_ЭпиВак!C:BG, 20, FALSE)</f>
        <v>#N/A</v>
      </c>
      <c r="AO196" s="53" t="e">
        <f>X196-Y196-VLOOKUP(C196, Вчера_ЭпиВак!C:BG, 22, FALSE)</f>
        <v>#N/A</v>
      </c>
      <c r="AP196" s="53" t="e">
        <f>VLOOKUP(C196, Вчера_ЭпиВак!C:BG, 24, FALSE)+E196*2-U196-W196-Y196-Z196</f>
        <v>#N/A</v>
      </c>
    </row>
    <row r="197" spans="1:42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IF(ISNA(VLOOKUP(C197,Вчера_ЭпиВак!C:C, 1, FALSE)),"ошибка",0)</f>
        <v>ошибка</v>
      </c>
      <c r="AD197" s="55"/>
      <c r="AE197" s="53" t="e">
        <f>D197-E197-VLOOKUP(C197, Вчера_ЭпиВак!C:BG, 2, FALSE)</f>
        <v>#N/A</v>
      </c>
      <c r="AF197" s="53" t="e">
        <f>F197-G197-VLOOKUP(C197, Вчера_ЭпиВак!C:BG, 4, FALSE)</f>
        <v>#N/A</v>
      </c>
      <c r="AG197" s="53" t="e">
        <f>H197-I197-VLOOKUP(C197, Вчера_ЭпиВак!C:BG, 6, FALSE)</f>
        <v>#N/A</v>
      </c>
      <c r="AH197" s="53" t="e">
        <f>J197-K197-VLOOKUP(C197, Вчера_ЭпиВак!C:BG, 8, FALSE)</f>
        <v>#N/A</v>
      </c>
      <c r="AI197" s="53" t="e">
        <f>L197-M197-VLOOKUP(C197, Вчера_ЭпиВак!C:BG, 10, FALSE)</f>
        <v>#N/A</v>
      </c>
      <c r="AJ197" s="53" t="e">
        <f>N197-O197-VLOOKUP(C197, Вчера_ЭпиВак!C:BG, 12, FALSE)</f>
        <v>#N/A</v>
      </c>
      <c r="AK197" s="53" t="e">
        <f>P197-Q197-VLOOKUP(C197, Вчера_ЭпиВак!C:BG, 14, FALSE)</f>
        <v>#N/A</v>
      </c>
      <c r="AL197" s="53" t="e">
        <f>R197-S197-VLOOKUP(C197, Вчера_ЭпиВак!C:BG, 16, FALSE)</f>
        <v>#N/A</v>
      </c>
      <c r="AM197" s="53" t="e">
        <f>T197-U197-VLOOKUP(C197, Вчера_ЭпиВак!C:BG, 18, FALSE)</f>
        <v>#N/A</v>
      </c>
      <c r="AN197" s="53" t="e">
        <f>V197-W197-VLOOKUP(C197, Вчера_ЭпиВак!C:BG, 20, FALSE)</f>
        <v>#N/A</v>
      </c>
      <c r="AO197" s="53" t="e">
        <f>X197-Y197-VLOOKUP(C197, Вчера_ЭпиВак!C:BG, 22, FALSE)</f>
        <v>#N/A</v>
      </c>
      <c r="AP197" s="53" t="e">
        <f>VLOOKUP(C197, Вчера_ЭпиВак!C:BG, 24, FALSE)+E197*2-U197-W197-Y197-Z197</f>
        <v>#N/A</v>
      </c>
    </row>
    <row r="198" spans="1:42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IF(ISNA(VLOOKUP(C198,Вчера_ЭпиВак!C:C, 1, FALSE)),"ошибка",0)</f>
        <v>ошибка</v>
      </c>
      <c r="AD198" s="55"/>
      <c r="AE198" s="53" t="e">
        <f>D198-E198-VLOOKUP(C198, Вчера_ЭпиВак!C:BG, 2, FALSE)</f>
        <v>#N/A</v>
      </c>
      <c r="AF198" s="53" t="e">
        <f>F198-G198-VLOOKUP(C198, Вчера_ЭпиВак!C:BG, 4, FALSE)</f>
        <v>#N/A</v>
      </c>
      <c r="AG198" s="53" t="e">
        <f>H198-I198-VLOOKUP(C198, Вчера_ЭпиВак!C:BG, 6, FALSE)</f>
        <v>#N/A</v>
      </c>
      <c r="AH198" s="53" t="e">
        <f>J198-K198-VLOOKUP(C198, Вчера_ЭпиВак!C:BG, 8, FALSE)</f>
        <v>#N/A</v>
      </c>
      <c r="AI198" s="53" t="e">
        <f>L198-M198-VLOOKUP(C198, Вчера_ЭпиВак!C:BG, 10, FALSE)</f>
        <v>#N/A</v>
      </c>
      <c r="AJ198" s="53" t="e">
        <f>N198-O198-VLOOKUP(C198, Вчера_ЭпиВак!C:BG, 12, FALSE)</f>
        <v>#N/A</v>
      </c>
      <c r="AK198" s="53" t="e">
        <f>P198-Q198-VLOOKUP(C198, Вчера_ЭпиВак!C:BG, 14, FALSE)</f>
        <v>#N/A</v>
      </c>
      <c r="AL198" s="53" t="e">
        <f>R198-S198-VLOOKUP(C198, Вчера_ЭпиВак!C:BG, 16, FALSE)</f>
        <v>#N/A</v>
      </c>
      <c r="AM198" s="53" t="e">
        <f>T198-U198-VLOOKUP(C198, Вчера_ЭпиВак!C:BG, 18, FALSE)</f>
        <v>#N/A</v>
      </c>
      <c r="AN198" s="53" t="e">
        <f>V198-W198-VLOOKUP(C198, Вчера_ЭпиВак!C:BG, 20, FALSE)</f>
        <v>#N/A</v>
      </c>
      <c r="AO198" s="53" t="e">
        <f>X198-Y198-VLOOKUP(C198, Вчера_ЭпиВак!C:BG, 22, FALSE)</f>
        <v>#N/A</v>
      </c>
      <c r="AP198" s="53" t="e">
        <f>VLOOKUP(C198, Вчера_ЭпиВак!C:BG, 24, FALSE)+E198*2-U198-W198-Y198-Z198</f>
        <v>#N/A</v>
      </c>
    </row>
    <row r="199" spans="1:42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IF(ISNA(VLOOKUP(C199,Вчера_ЭпиВак!C:C, 1, FALSE)),"ошибка",0)</f>
        <v>ошибка</v>
      </c>
      <c r="AD199" s="55"/>
      <c r="AE199" s="53" t="e">
        <f>D199-E199-VLOOKUP(C199, Вчера_ЭпиВак!C:BG, 2, FALSE)</f>
        <v>#N/A</v>
      </c>
      <c r="AF199" s="53" t="e">
        <f>F199-G199-VLOOKUP(C199, Вчера_ЭпиВак!C:BG, 4, FALSE)</f>
        <v>#N/A</v>
      </c>
      <c r="AG199" s="53" t="e">
        <f>H199-I199-VLOOKUP(C199, Вчера_ЭпиВак!C:BG, 6, FALSE)</f>
        <v>#N/A</v>
      </c>
      <c r="AH199" s="53" t="e">
        <f>J199-K199-VLOOKUP(C199, Вчера_ЭпиВак!C:BG, 8, FALSE)</f>
        <v>#N/A</v>
      </c>
      <c r="AI199" s="53" t="e">
        <f>L199-M199-VLOOKUP(C199, Вчера_ЭпиВак!C:BG, 10, FALSE)</f>
        <v>#N/A</v>
      </c>
      <c r="AJ199" s="53" t="e">
        <f>N199-O199-VLOOKUP(C199, Вчера_ЭпиВак!C:BG, 12, FALSE)</f>
        <v>#N/A</v>
      </c>
      <c r="AK199" s="53" t="e">
        <f>P199-Q199-VLOOKUP(C199, Вчера_ЭпиВак!C:BG, 14, FALSE)</f>
        <v>#N/A</v>
      </c>
      <c r="AL199" s="53" t="e">
        <f>R199-S199-VLOOKUP(C199, Вчера_ЭпиВак!C:BG, 16, FALSE)</f>
        <v>#N/A</v>
      </c>
      <c r="AM199" s="53" t="e">
        <f>T199-U199-VLOOKUP(C199, Вчера_ЭпиВак!C:BG, 18, FALSE)</f>
        <v>#N/A</v>
      </c>
      <c r="AN199" s="53" t="e">
        <f>V199-W199-VLOOKUP(C199, Вчера_ЭпиВак!C:BG, 20, FALSE)</f>
        <v>#N/A</v>
      </c>
      <c r="AO199" s="53" t="e">
        <f>X199-Y199-VLOOKUP(C199, Вчера_ЭпиВак!C:BG, 22, FALSE)</f>
        <v>#N/A</v>
      </c>
      <c r="AP199" s="53" t="e">
        <f>VLOOKUP(C199, Вчера_ЭпиВак!C:BG, 24, FALSE)+E199*2-U199-W199-Y199-Z199</f>
        <v>#N/A</v>
      </c>
    </row>
    <row r="200" spans="1:42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IF(ISNA(VLOOKUP(C200,Вчера_ЭпиВак!C:C, 1, FALSE)),"ошибка",0)</f>
        <v>ошибка</v>
      </c>
      <c r="AD200" s="55"/>
      <c r="AE200" s="53" t="e">
        <f>D200-E200-VLOOKUP(C200, Вчера_ЭпиВак!C:BG, 2, FALSE)</f>
        <v>#N/A</v>
      </c>
      <c r="AF200" s="53" t="e">
        <f>F200-G200-VLOOKUP(C200, Вчера_ЭпиВак!C:BG, 4, FALSE)</f>
        <v>#N/A</v>
      </c>
      <c r="AG200" s="53" t="e">
        <f>H200-I200-VLOOKUP(C200, Вчера_ЭпиВак!C:BG, 6, FALSE)</f>
        <v>#N/A</v>
      </c>
      <c r="AH200" s="53" t="e">
        <f>J200-K200-VLOOKUP(C200, Вчера_ЭпиВак!C:BG, 8, FALSE)</f>
        <v>#N/A</v>
      </c>
      <c r="AI200" s="53" t="e">
        <f>L200-M200-VLOOKUP(C200, Вчера_ЭпиВак!C:BG, 10, FALSE)</f>
        <v>#N/A</v>
      </c>
      <c r="AJ200" s="53" t="e">
        <f>N200-O200-VLOOKUP(C200, Вчера_ЭпиВак!C:BG, 12, FALSE)</f>
        <v>#N/A</v>
      </c>
      <c r="AK200" s="53" t="e">
        <f>P200-Q200-VLOOKUP(C200, Вчера_ЭпиВак!C:BG, 14, FALSE)</f>
        <v>#N/A</v>
      </c>
      <c r="AL200" s="53" t="e">
        <f>R200-S200-VLOOKUP(C200, Вчера_ЭпиВак!C:BG, 16, FALSE)</f>
        <v>#N/A</v>
      </c>
      <c r="AM200" s="53" t="e">
        <f>T200-U200-VLOOKUP(C200, Вчера_ЭпиВак!C:BG, 18, FALSE)</f>
        <v>#N/A</v>
      </c>
      <c r="AN200" s="53" t="e">
        <f>V200-W200-VLOOKUP(C200, Вчера_ЭпиВак!C:BG, 20, FALSE)</f>
        <v>#N/A</v>
      </c>
      <c r="AO200" s="53" t="e">
        <f>X200-Y200-VLOOKUP(C200, Вчера_ЭпиВак!C:BG, 22, FALSE)</f>
        <v>#N/A</v>
      </c>
      <c r="AP200" s="53" t="e">
        <f>VLOOKUP(C200, Вчера_ЭпиВак!C:BG, 24, FALSE)+E200*2-U200-W200-Y200-Z200</f>
        <v>#N/A</v>
      </c>
    </row>
    <row r="201" spans="1:42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IF(ISNA(VLOOKUP(C201,Вчера_ЭпиВак!C:C, 1, FALSE)),"ошибка",0)</f>
        <v>ошибка</v>
      </c>
      <c r="AD201" s="55"/>
      <c r="AE201" s="53" t="e">
        <f>D201-E201-VLOOKUP(C201, Вчера_ЭпиВак!C:BG, 2, FALSE)</f>
        <v>#N/A</v>
      </c>
      <c r="AF201" s="53" t="e">
        <f>F201-G201-VLOOKUP(C201, Вчера_ЭпиВак!C:BG, 4, FALSE)</f>
        <v>#N/A</v>
      </c>
      <c r="AG201" s="53" t="e">
        <f>H201-I201-VLOOKUP(C201, Вчера_ЭпиВак!C:BG, 6, FALSE)</f>
        <v>#N/A</v>
      </c>
      <c r="AH201" s="53" t="e">
        <f>J201-K201-VLOOKUP(C201, Вчера_ЭпиВак!C:BG, 8, FALSE)</f>
        <v>#N/A</v>
      </c>
      <c r="AI201" s="53" t="e">
        <f>L201-M201-VLOOKUP(C201, Вчера_ЭпиВак!C:BG, 10, FALSE)</f>
        <v>#N/A</v>
      </c>
      <c r="AJ201" s="53" t="e">
        <f>N201-O201-VLOOKUP(C201, Вчера_ЭпиВак!C:BG, 12, FALSE)</f>
        <v>#N/A</v>
      </c>
      <c r="AK201" s="53" t="e">
        <f>P201-Q201-VLOOKUP(C201, Вчера_ЭпиВак!C:BG, 14, FALSE)</f>
        <v>#N/A</v>
      </c>
      <c r="AL201" s="53" t="e">
        <f>R201-S201-VLOOKUP(C201, Вчера_ЭпиВак!C:BG, 16, FALSE)</f>
        <v>#N/A</v>
      </c>
      <c r="AM201" s="53" t="e">
        <f>T201-U201-VLOOKUP(C201, Вчера_ЭпиВак!C:BG, 18, FALSE)</f>
        <v>#N/A</v>
      </c>
      <c r="AN201" s="53" t="e">
        <f>V201-W201-VLOOKUP(C201, Вчера_ЭпиВак!C:BG, 20, FALSE)</f>
        <v>#N/A</v>
      </c>
      <c r="AO201" s="53" t="e">
        <f>X201-Y201-VLOOKUP(C201, Вчера_ЭпиВак!C:BG, 22, FALSE)</f>
        <v>#N/A</v>
      </c>
      <c r="AP201" s="53" t="e">
        <f>VLOOKUP(C201, Вчера_ЭпиВак!C:BG, 24, FALSE)+E201*2-U201-W201-Y201-Z201</f>
        <v>#N/A</v>
      </c>
    </row>
    <row r="202" spans="1:42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IF(ISNA(VLOOKUP(C202,Вчера_ЭпиВак!C:C, 1, FALSE)),"ошибка",0)</f>
        <v>ошибка</v>
      </c>
      <c r="AD202" s="55"/>
      <c r="AE202" s="53" t="e">
        <f>D202-E202-VLOOKUP(C202, Вчера_ЭпиВак!C:BG, 2, FALSE)</f>
        <v>#N/A</v>
      </c>
      <c r="AF202" s="53" t="e">
        <f>F202-G202-VLOOKUP(C202, Вчера_ЭпиВак!C:BG, 4, FALSE)</f>
        <v>#N/A</v>
      </c>
      <c r="AG202" s="53" t="e">
        <f>H202-I202-VLOOKUP(C202, Вчера_ЭпиВак!C:BG, 6, FALSE)</f>
        <v>#N/A</v>
      </c>
      <c r="AH202" s="53" t="e">
        <f>J202-K202-VLOOKUP(C202, Вчера_ЭпиВак!C:BG, 8, FALSE)</f>
        <v>#N/A</v>
      </c>
      <c r="AI202" s="53" t="e">
        <f>L202-M202-VLOOKUP(C202, Вчера_ЭпиВак!C:BG, 10, FALSE)</f>
        <v>#N/A</v>
      </c>
      <c r="AJ202" s="53" t="e">
        <f>N202-O202-VLOOKUP(C202, Вчера_ЭпиВак!C:BG, 12, FALSE)</f>
        <v>#N/A</v>
      </c>
      <c r="AK202" s="53" t="e">
        <f>P202-Q202-VLOOKUP(C202, Вчера_ЭпиВак!C:BG, 14, FALSE)</f>
        <v>#N/A</v>
      </c>
      <c r="AL202" s="53" t="e">
        <f>R202-S202-VLOOKUP(C202, Вчера_ЭпиВак!C:BG, 16, FALSE)</f>
        <v>#N/A</v>
      </c>
      <c r="AM202" s="53" t="e">
        <f>T202-U202-VLOOKUP(C202, Вчера_ЭпиВак!C:BG, 18, FALSE)</f>
        <v>#N/A</v>
      </c>
      <c r="AN202" s="53" t="e">
        <f>V202-W202-VLOOKUP(C202, Вчера_ЭпиВак!C:BG, 20, FALSE)</f>
        <v>#N/A</v>
      </c>
      <c r="AO202" s="53" t="e">
        <f>X202-Y202-VLOOKUP(C202, Вчера_ЭпиВак!C:BG, 22, FALSE)</f>
        <v>#N/A</v>
      </c>
      <c r="AP202" s="53" t="e">
        <f>VLOOKUP(C202, Вчера_ЭпиВак!C:BG, 24, FALSE)+E202*2-U202-W202-Y202-Z202</f>
        <v>#N/A</v>
      </c>
    </row>
    <row r="203" spans="1:42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IF(ISNA(VLOOKUP(C203,Вчера_ЭпиВак!C:C, 1, FALSE)),"ошибка",0)</f>
        <v>ошибка</v>
      </c>
      <c r="AD203" s="55"/>
      <c r="AE203" s="53" t="e">
        <f>D203-E203-VLOOKUP(C203, Вчера_ЭпиВак!C:BG, 2, FALSE)</f>
        <v>#N/A</v>
      </c>
      <c r="AF203" s="53" t="e">
        <f>F203-G203-VLOOKUP(C203, Вчера_ЭпиВак!C:BG, 4, FALSE)</f>
        <v>#N/A</v>
      </c>
      <c r="AG203" s="53" t="e">
        <f>H203-I203-VLOOKUP(C203, Вчера_ЭпиВак!C:BG, 6, FALSE)</f>
        <v>#N/A</v>
      </c>
      <c r="AH203" s="53" t="e">
        <f>J203-K203-VLOOKUP(C203, Вчера_ЭпиВак!C:BG, 8, FALSE)</f>
        <v>#N/A</v>
      </c>
      <c r="AI203" s="53" t="e">
        <f>L203-M203-VLOOKUP(C203, Вчера_ЭпиВак!C:BG, 10, FALSE)</f>
        <v>#N/A</v>
      </c>
      <c r="AJ203" s="53" t="e">
        <f>N203-O203-VLOOKUP(C203, Вчера_ЭпиВак!C:BG, 12, FALSE)</f>
        <v>#N/A</v>
      </c>
      <c r="AK203" s="53" t="e">
        <f>P203-Q203-VLOOKUP(C203, Вчера_ЭпиВак!C:BG, 14, FALSE)</f>
        <v>#N/A</v>
      </c>
      <c r="AL203" s="53" t="e">
        <f>R203-S203-VLOOKUP(C203, Вчера_ЭпиВак!C:BG, 16, FALSE)</f>
        <v>#N/A</v>
      </c>
      <c r="AM203" s="53" t="e">
        <f>T203-U203-VLOOKUP(C203, Вчера_ЭпиВак!C:BG, 18, FALSE)</f>
        <v>#N/A</v>
      </c>
      <c r="AN203" s="53" t="e">
        <f>V203-W203-VLOOKUP(C203, Вчера_ЭпиВак!C:BG, 20, FALSE)</f>
        <v>#N/A</v>
      </c>
      <c r="AO203" s="53" t="e">
        <f>X203-Y203-VLOOKUP(C203, Вчера_ЭпиВак!C:BG, 22, FALSE)</f>
        <v>#N/A</v>
      </c>
      <c r="AP203" s="53" t="e">
        <f>VLOOKUP(C203, Вчера_ЭпиВак!C:BG, 24, FALSE)+E203*2-U203-W203-Y203-Z203</f>
        <v>#N/A</v>
      </c>
    </row>
    <row r="204" spans="1:42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IF(ISNA(VLOOKUP(C204,Вчера_ЭпиВак!C:C, 1, FALSE)),"ошибка",0)</f>
        <v>ошибка</v>
      </c>
      <c r="AD204" s="55"/>
      <c r="AE204" s="53" t="e">
        <f>D204-E204-VLOOKUP(C204, Вчера_ЭпиВак!C:BG, 2, FALSE)</f>
        <v>#N/A</v>
      </c>
      <c r="AF204" s="53" t="e">
        <f>F204-G204-VLOOKUP(C204, Вчера_ЭпиВак!C:BG, 4, FALSE)</f>
        <v>#N/A</v>
      </c>
      <c r="AG204" s="53" t="e">
        <f>H204-I204-VLOOKUP(C204, Вчера_ЭпиВак!C:BG, 6, FALSE)</f>
        <v>#N/A</v>
      </c>
      <c r="AH204" s="53" t="e">
        <f>J204-K204-VLOOKUP(C204, Вчера_ЭпиВак!C:BG, 8, FALSE)</f>
        <v>#N/A</v>
      </c>
      <c r="AI204" s="53" t="e">
        <f>L204-M204-VLOOKUP(C204, Вчера_ЭпиВак!C:BG, 10, FALSE)</f>
        <v>#N/A</v>
      </c>
      <c r="AJ204" s="53" t="e">
        <f>N204-O204-VLOOKUP(C204, Вчера_ЭпиВак!C:BG, 12, FALSE)</f>
        <v>#N/A</v>
      </c>
      <c r="AK204" s="53" t="e">
        <f>P204-Q204-VLOOKUP(C204, Вчера_ЭпиВак!C:BG, 14, FALSE)</f>
        <v>#N/A</v>
      </c>
      <c r="AL204" s="53" t="e">
        <f>R204-S204-VLOOKUP(C204, Вчера_ЭпиВак!C:BG, 16, FALSE)</f>
        <v>#N/A</v>
      </c>
      <c r="AM204" s="53" t="e">
        <f>T204-U204-VLOOKUP(C204, Вчера_ЭпиВак!C:BG, 18, FALSE)</f>
        <v>#N/A</v>
      </c>
      <c r="AN204" s="53" t="e">
        <f>V204-W204-VLOOKUP(C204, Вчера_ЭпиВак!C:BG, 20, FALSE)</f>
        <v>#N/A</v>
      </c>
      <c r="AO204" s="53" t="e">
        <f>X204-Y204-VLOOKUP(C204, Вчера_ЭпиВак!C:BG, 22, FALSE)</f>
        <v>#N/A</v>
      </c>
      <c r="AP204" s="53" t="e">
        <f>VLOOKUP(C204, Вчера_ЭпиВак!C:BG, 24, FALSE)+E204*2-U204-W204-Y204-Z204</f>
        <v>#N/A</v>
      </c>
    </row>
    <row r="205" spans="1:42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IF(ISNA(VLOOKUP(C205,Вчера_ЭпиВак!C:C, 1, FALSE)),"ошибка",0)</f>
        <v>ошибка</v>
      </c>
      <c r="AD205" s="55"/>
      <c r="AE205" s="53" t="e">
        <f>D205-E205-VLOOKUP(C205, Вчера_ЭпиВак!C:BG, 2, FALSE)</f>
        <v>#N/A</v>
      </c>
      <c r="AF205" s="53" t="e">
        <f>F205-G205-VLOOKUP(C205, Вчера_ЭпиВак!C:BG, 4, FALSE)</f>
        <v>#N/A</v>
      </c>
      <c r="AG205" s="53" t="e">
        <f>H205-I205-VLOOKUP(C205, Вчера_ЭпиВак!C:BG, 6, FALSE)</f>
        <v>#N/A</v>
      </c>
      <c r="AH205" s="53" t="e">
        <f>J205-K205-VLOOKUP(C205, Вчера_ЭпиВак!C:BG, 8, FALSE)</f>
        <v>#N/A</v>
      </c>
      <c r="AI205" s="53" t="e">
        <f>L205-M205-VLOOKUP(C205, Вчера_ЭпиВак!C:BG, 10, FALSE)</f>
        <v>#N/A</v>
      </c>
      <c r="AJ205" s="53" t="e">
        <f>N205-O205-VLOOKUP(C205, Вчера_ЭпиВак!C:BG, 12, FALSE)</f>
        <v>#N/A</v>
      </c>
      <c r="AK205" s="53" t="e">
        <f>P205-Q205-VLOOKUP(C205, Вчера_ЭпиВак!C:BG, 14, FALSE)</f>
        <v>#N/A</v>
      </c>
      <c r="AL205" s="53" t="e">
        <f>R205-S205-VLOOKUP(C205, Вчера_ЭпиВак!C:BG, 16, FALSE)</f>
        <v>#N/A</v>
      </c>
      <c r="AM205" s="53" t="e">
        <f>T205-U205-VLOOKUP(C205, Вчера_ЭпиВак!C:BG, 18, FALSE)</f>
        <v>#N/A</v>
      </c>
      <c r="AN205" s="53" t="e">
        <f>V205-W205-VLOOKUP(C205, Вчера_ЭпиВак!C:BG, 20, FALSE)</f>
        <v>#N/A</v>
      </c>
      <c r="AO205" s="53" t="e">
        <f>X205-Y205-VLOOKUP(C205, Вчера_ЭпиВак!C:BG, 22, FALSE)</f>
        <v>#N/A</v>
      </c>
      <c r="AP205" s="53" t="e">
        <f>VLOOKUP(C205, Вчера_ЭпиВак!C:BG, 24, FALSE)+E205*2-U205-W205-Y205-Z205</f>
        <v>#N/A</v>
      </c>
    </row>
    <row r="206" spans="1:42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IF(ISNA(VLOOKUP(C206,Вчера_ЭпиВак!C:C, 1, FALSE)),"ошибка",0)</f>
        <v>ошибка</v>
      </c>
      <c r="AD206" s="55"/>
      <c r="AE206" s="53" t="e">
        <f>D206-E206-VLOOKUP(C206, Вчера_ЭпиВак!C:BG, 2, FALSE)</f>
        <v>#N/A</v>
      </c>
      <c r="AF206" s="53" t="e">
        <f>F206-G206-VLOOKUP(C206, Вчера_ЭпиВак!C:BG, 4, FALSE)</f>
        <v>#N/A</v>
      </c>
      <c r="AG206" s="53" t="e">
        <f>H206-I206-VLOOKUP(C206, Вчера_ЭпиВак!C:BG, 6, FALSE)</f>
        <v>#N/A</v>
      </c>
      <c r="AH206" s="53" t="e">
        <f>J206-K206-VLOOKUP(C206, Вчера_ЭпиВак!C:BG, 8, FALSE)</f>
        <v>#N/A</v>
      </c>
      <c r="AI206" s="53" t="e">
        <f>L206-M206-VLOOKUP(C206, Вчера_ЭпиВак!C:BG, 10, FALSE)</f>
        <v>#N/A</v>
      </c>
      <c r="AJ206" s="53" t="e">
        <f>N206-O206-VLOOKUP(C206, Вчера_ЭпиВак!C:BG, 12, FALSE)</f>
        <v>#N/A</v>
      </c>
      <c r="AK206" s="53" t="e">
        <f>P206-Q206-VLOOKUP(C206, Вчера_ЭпиВак!C:BG, 14, FALSE)</f>
        <v>#N/A</v>
      </c>
      <c r="AL206" s="53" t="e">
        <f>R206-S206-VLOOKUP(C206, Вчера_ЭпиВак!C:BG, 16, FALSE)</f>
        <v>#N/A</v>
      </c>
      <c r="AM206" s="53" t="e">
        <f>T206-U206-VLOOKUP(C206, Вчера_ЭпиВак!C:BG, 18, FALSE)</f>
        <v>#N/A</v>
      </c>
      <c r="AN206" s="53" t="e">
        <f>V206-W206-VLOOKUP(C206, Вчера_ЭпиВак!C:BG, 20, FALSE)</f>
        <v>#N/A</v>
      </c>
      <c r="AO206" s="53" t="e">
        <f>X206-Y206-VLOOKUP(C206, Вчера_ЭпиВак!C:BG, 22, FALSE)</f>
        <v>#N/A</v>
      </c>
      <c r="AP206" s="53" t="e">
        <f>VLOOKUP(C206, Вчера_ЭпиВак!C:BG, 24, FALSE)+E206*2-U206-W206-Y206-Z206</f>
        <v>#N/A</v>
      </c>
    </row>
    <row r="207" spans="1:42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IF(ISNA(VLOOKUP(C207,Вчера_ЭпиВак!C:C, 1, FALSE)),"ошибка",0)</f>
        <v>ошибка</v>
      </c>
      <c r="AD207" s="55"/>
      <c r="AE207" s="53" t="e">
        <f>D207-E207-VLOOKUP(C207, Вчера_ЭпиВак!C:BG, 2, FALSE)</f>
        <v>#N/A</v>
      </c>
      <c r="AF207" s="53" t="e">
        <f>F207-G207-VLOOKUP(C207, Вчера_ЭпиВак!C:BG, 4, FALSE)</f>
        <v>#N/A</v>
      </c>
      <c r="AG207" s="53" t="e">
        <f>H207-I207-VLOOKUP(C207, Вчера_ЭпиВак!C:BG, 6, FALSE)</f>
        <v>#N/A</v>
      </c>
      <c r="AH207" s="53" t="e">
        <f>J207-K207-VLOOKUP(C207, Вчера_ЭпиВак!C:BG, 8, FALSE)</f>
        <v>#N/A</v>
      </c>
      <c r="AI207" s="53" t="e">
        <f>L207-M207-VLOOKUP(C207, Вчера_ЭпиВак!C:BG, 10, FALSE)</f>
        <v>#N/A</v>
      </c>
      <c r="AJ207" s="53" t="e">
        <f>N207-O207-VLOOKUP(C207, Вчера_ЭпиВак!C:BG, 12, FALSE)</f>
        <v>#N/A</v>
      </c>
      <c r="AK207" s="53" t="e">
        <f>P207-Q207-VLOOKUP(C207, Вчера_ЭпиВак!C:BG, 14, FALSE)</f>
        <v>#N/A</v>
      </c>
      <c r="AL207" s="53" t="e">
        <f>R207-S207-VLOOKUP(C207, Вчера_ЭпиВак!C:BG, 16, FALSE)</f>
        <v>#N/A</v>
      </c>
      <c r="AM207" s="53" t="e">
        <f>T207-U207-VLOOKUP(C207, Вчера_ЭпиВак!C:BG, 18, FALSE)</f>
        <v>#N/A</v>
      </c>
      <c r="AN207" s="53" t="e">
        <f>V207-W207-VLOOKUP(C207, Вчера_ЭпиВак!C:BG, 20, FALSE)</f>
        <v>#N/A</v>
      </c>
      <c r="AO207" s="53" t="e">
        <f>X207-Y207-VLOOKUP(C207, Вчера_ЭпиВак!C:BG, 22, FALSE)</f>
        <v>#N/A</v>
      </c>
      <c r="AP207" s="53" t="e">
        <f>VLOOKUP(C207, Вчера_ЭпиВак!C:BG, 24, FALSE)+E207*2-U207-W207-Y207-Z207</f>
        <v>#N/A</v>
      </c>
    </row>
    <row r="208" spans="1:42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IF(ISNA(VLOOKUP(C208,Вчера_ЭпиВак!C:C, 1, FALSE)),"ошибка",0)</f>
        <v>ошибка</v>
      </c>
      <c r="AD208" s="55"/>
      <c r="AE208" s="53" t="e">
        <f>D208-E208-VLOOKUP(C208, Вчера_ЭпиВак!C:BG, 2, FALSE)</f>
        <v>#N/A</v>
      </c>
      <c r="AF208" s="53" t="e">
        <f>F208-G208-VLOOKUP(C208, Вчера_ЭпиВак!C:BG, 4, FALSE)</f>
        <v>#N/A</v>
      </c>
      <c r="AG208" s="53" t="e">
        <f>H208-I208-VLOOKUP(C208, Вчера_ЭпиВак!C:BG, 6, FALSE)</f>
        <v>#N/A</v>
      </c>
      <c r="AH208" s="53" t="e">
        <f>J208-K208-VLOOKUP(C208, Вчера_ЭпиВак!C:BG, 8, FALSE)</f>
        <v>#N/A</v>
      </c>
      <c r="AI208" s="53" t="e">
        <f>L208-M208-VLOOKUP(C208, Вчера_ЭпиВак!C:BG, 10, FALSE)</f>
        <v>#N/A</v>
      </c>
      <c r="AJ208" s="53" t="e">
        <f>N208-O208-VLOOKUP(C208, Вчера_ЭпиВак!C:BG, 12, FALSE)</f>
        <v>#N/A</v>
      </c>
      <c r="AK208" s="53" t="e">
        <f>P208-Q208-VLOOKUP(C208, Вчера_ЭпиВак!C:BG, 14, FALSE)</f>
        <v>#N/A</v>
      </c>
      <c r="AL208" s="53" t="e">
        <f>R208-S208-VLOOKUP(C208, Вчера_ЭпиВак!C:BG, 16, FALSE)</f>
        <v>#N/A</v>
      </c>
      <c r="AM208" s="53" t="e">
        <f>T208-U208-VLOOKUP(C208, Вчера_ЭпиВак!C:BG, 18, FALSE)</f>
        <v>#N/A</v>
      </c>
      <c r="AN208" s="53" t="e">
        <f>V208-W208-VLOOKUP(C208, Вчера_ЭпиВак!C:BG, 20, FALSE)</f>
        <v>#N/A</v>
      </c>
      <c r="AO208" s="53" t="e">
        <f>X208-Y208-VLOOKUP(C208, Вчера_ЭпиВак!C:BG, 22, FALSE)</f>
        <v>#N/A</v>
      </c>
      <c r="AP208" s="53" t="e">
        <f>VLOOKUP(C208, Вчера_ЭпиВак!C:BG, 24, FALSE)+E208*2-U208-W208-Y208-Z208</f>
        <v>#N/A</v>
      </c>
    </row>
    <row r="209" spans="1:42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IF(ISNA(VLOOKUP(C209,Вчера_ЭпиВак!C:C, 1, FALSE)),"ошибка",0)</f>
        <v>ошибка</v>
      </c>
      <c r="AD209" s="55"/>
      <c r="AE209" s="53" t="e">
        <f>D209-E209-VLOOKUP(C209, Вчера_ЭпиВак!C:BG, 2, FALSE)</f>
        <v>#N/A</v>
      </c>
      <c r="AF209" s="53" t="e">
        <f>F209-G209-VLOOKUP(C209, Вчера_ЭпиВак!C:BG, 4, FALSE)</f>
        <v>#N/A</v>
      </c>
      <c r="AG209" s="53" t="e">
        <f>H209-I209-VLOOKUP(C209, Вчера_ЭпиВак!C:BG, 6, FALSE)</f>
        <v>#N/A</v>
      </c>
      <c r="AH209" s="53" t="e">
        <f>J209-K209-VLOOKUP(C209, Вчера_ЭпиВак!C:BG, 8, FALSE)</f>
        <v>#N/A</v>
      </c>
      <c r="AI209" s="53" t="e">
        <f>L209-M209-VLOOKUP(C209, Вчера_ЭпиВак!C:BG, 10, FALSE)</f>
        <v>#N/A</v>
      </c>
      <c r="AJ209" s="53" t="e">
        <f>N209-O209-VLOOKUP(C209, Вчера_ЭпиВак!C:BG, 12, FALSE)</f>
        <v>#N/A</v>
      </c>
      <c r="AK209" s="53" t="e">
        <f>P209-Q209-VLOOKUP(C209, Вчера_ЭпиВак!C:BG, 14, FALSE)</f>
        <v>#N/A</v>
      </c>
      <c r="AL209" s="53" t="e">
        <f>R209-S209-VLOOKUP(C209, Вчера_ЭпиВак!C:BG, 16, FALSE)</f>
        <v>#N/A</v>
      </c>
      <c r="AM209" s="53" t="e">
        <f>T209-U209-VLOOKUP(C209, Вчера_ЭпиВак!C:BG, 18, FALSE)</f>
        <v>#N/A</v>
      </c>
      <c r="AN209" s="53" t="e">
        <f>V209-W209-VLOOKUP(C209, Вчера_ЭпиВак!C:BG, 20, FALSE)</f>
        <v>#N/A</v>
      </c>
      <c r="AO209" s="53" t="e">
        <f>X209-Y209-VLOOKUP(C209, Вчера_ЭпиВак!C:BG, 22, FALSE)</f>
        <v>#N/A</v>
      </c>
      <c r="AP209" s="53" t="e">
        <f>VLOOKUP(C209, Вчера_ЭпиВак!C:BG, 24, FALSE)+E209*2-U209-W209-Y209-Z209</f>
        <v>#N/A</v>
      </c>
    </row>
    <row r="210" spans="1:42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IF(ISNA(VLOOKUP(C210,Вчера_ЭпиВак!C:C, 1, FALSE)),"ошибка",0)</f>
        <v>ошибка</v>
      </c>
      <c r="AD210" s="55"/>
      <c r="AE210" s="53" t="e">
        <f>D210-E210-VLOOKUP(C210, Вчера_ЭпиВак!C:BG, 2, FALSE)</f>
        <v>#N/A</v>
      </c>
      <c r="AF210" s="53" t="e">
        <f>F210-G210-VLOOKUP(C210, Вчера_ЭпиВак!C:BG, 4, FALSE)</f>
        <v>#N/A</v>
      </c>
      <c r="AG210" s="53" t="e">
        <f>H210-I210-VLOOKUP(C210, Вчера_ЭпиВак!C:BG, 6, FALSE)</f>
        <v>#N/A</v>
      </c>
      <c r="AH210" s="53" t="e">
        <f>J210-K210-VLOOKUP(C210, Вчера_ЭпиВак!C:BG, 8, FALSE)</f>
        <v>#N/A</v>
      </c>
      <c r="AI210" s="53" t="e">
        <f>L210-M210-VLOOKUP(C210, Вчера_ЭпиВак!C:BG, 10, FALSE)</f>
        <v>#N/A</v>
      </c>
      <c r="AJ210" s="53" t="e">
        <f>N210-O210-VLOOKUP(C210, Вчера_ЭпиВак!C:BG, 12, FALSE)</f>
        <v>#N/A</v>
      </c>
      <c r="AK210" s="53" t="e">
        <f>P210-Q210-VLOOKUP(C210, Вчера_ЭпиВак!C:BG, 14, FALSE)</f>
        <v>#N/A</v>
      </c>
      <c r="AL210" s="53" t="e">
        <f>R210-S210-VLOOKUP(C210, Вчера_ЭпиВак!C:BG, 16, FALSE)</f>
        <v>#N/A</v>
      </c>
      <c r="AM210" s="53" t="e">
        <f>T210-U210-VLOOKUP(C210, Вчера_ЭпиВак!C:BG, 18, FALSE)</f>
        <v>#N/A</v>
      </c>
      <c r="AN210" s="53" t="e">
        <f>V210-W210-VLOOKUP(C210, Вчера_ЭпиВак!C:BG, 20, FALSE)</f>
        <v>#N/A</v>
      </c>
      <c r="AO210" s="53" t="e">
        <f>X210-Y210-VLOOKUP(C210, Вчера_ЭпиВак!C:BG, 22, FALSE)</f>
        <v>#N/A</v>
      </c>
      <c r="AP210" s="53" t="e">
        <f>VLOOKUP(C210, Вчера_ЭпиВак!C:BG, 24, FALSE)+E210*2-U210-W210-Y210-Z210</f>
        <v>#N/A</v>
      </c>
    </row>
    <row r="211" spans="1:42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IF(ISNA(VLOOKUP(C211,Вчера_ЭпиВак!C:C, 1, FALSE)),"ошибка",0)</f>
        <v>ошибка</v>
      </c>
      <c r="AD211" s="55"/>
      <c r="AE211" s="53" t="e">
        <f>D211-E211-VLOOKUP(C211, Вчера_ЭпиВак!C:BG, 2, FALSE)</f>
        <v>#N/A</v>
      </c>
      <c r="AF211" s="53" t="e">
        <f>F211-G211-VLOOKUP(C211, Вчера_ЭпиВак!C:BG, 4, FALSE)</f>
        <v>#N/A</v>
      </c>
      <c r="AG211" s="53" t="e">
        <f>H211-I211-VLOOKUP(C211, Вчера_ЭпиВак!C:BG, 6, FALSE)</f>
        <v>#N/A</v>
      </c>
      <c r="AH211" s="53" t="e">
        <f>J211-K211-VLOOKUP(C211, Вчера_ЭпиВак!C:BG, 8, FALSE)</f>
        <v>#N/A</v>
      </c>
      <c r="AI211" s="53" t="e">
        <f>L211-M211-VLOOKUP(C211, Вчера_ЭпиВак!C:BG, 10, FALSE)</f>
        <v>#N/A</v>
      </c>
      <c r="AJ211" s="53" t="e">
        <f>N211-O211-VLOOKUP(C211, Вчера_ЭпиВак!C:BG, 12, FALSE)</f>
        <v>#N/A</v>
      </c>
      <c r="AK211" s="53" t="e">
        <f>P211-Q211-VLOOKUP(C211, Вчера_ЭпиВак!C:BG, 14, FALSE)</f>
        <v>#N/A</v>
      </c>
      <c r="AL211" s="53" t="e">
        <f>R211-S211-VLOOKUP(C211, Вчера_ЭпиВак!C:BG, 16, FALSE)</f>
        <v>#N/A</v>
      </c>
      <c r="AM211" s="53" t="e">
        <f>T211-U211-VLOOKUP(C211, Вчера_ЭпиВак!C:BG, 18, FALSE)</f>
        <v>#N/A</v>
      </c>
      <c r="AN211" s="53" t="e">
        <f>V211-W211-VLOOKUP(C211, Вчера_ЭпиВак!C:BG, 20, FALSE)</f>
        <v>#N/A</v>
      </c>
      <c r="AO211" s="53" t="e">
        <f>X211-Y211-VLOOKUP(C211, Вчера_ЭпиВак!C:BG, 22, FALSE)</f>
        <v>#N/A</v>
      </c>
      <c r="AP211" s="53" t="e">
        <f>VLOOKUP(C211, Вчера_ЭпиВак!C:BG, 24, FALSE)+E211*2-U211-W211-Y211-Z211</f>
        <v>#N/A</v>
      </c>
    </row>
    <row r="212" spans="1:42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IF(ISNA(VLOOKUP(C212,Вчера_ЭпиВак!C:C, 1, FALSE)),"ошибка",0)</f>
        <v>ошибка</v>
      </c>
      <c r="AD212" s="55"/>
      <c r="AE212" s="53" t="e">
        <f>D212-E212-VLOOKUP(C212, Вчера_ЭпиВак!C:BG, 2, FALSE)</f>
        <v>#N/A</v>
      </c>
      <c r="AF212" s="53" t="e">
        <f>F212-G212-VLOOKUP(C212, Вчера_ЭпиВак!C:BG, 4, FALSE)</f>
        <v>#N/A</v>
      </c>
      <c r="AG212" s="53" t="e">
        <f>H212-I212-VLOOKUP(C212, Вчера_ЭпиВак!C:BG, 6, FALSE)</f>
        <v>#N/A</v>
      </c>
      <c r="AH212" s="53" t="e">
        <f>J212-K212-VLOOKUP(C212, Вчера_ЭпиВак!C:BG, 8, FALSE)</f>
        <v>#N/A</v>
      </c>
      <c r="AI212" s="53" t="e">
        <f>L212-M212-VLOOKUP(C212, Вчера_ЭпиВак!C:BG, 10, FALSE)</f>
        <v>#N/A</v>
      </c>
      <c r="AJ212" s="53" t="e">
        <f>N212-O212-VLOOKUP(C212, Вчера_ЭпиВак!C:BG, 12, FALSE)</f>
        <v>#N/A</v>
      </c>
      <c r="AK212" s="53" t="e">
        <f>P212-Q212-VLOOKUP(C212, Вчера_ЭпиВак!C:BG, 14, FALSE)</f>
        <v>#N/A</v>
      </c>
      <c r="AL212" s="53" t="e">
        <f>R212-S212-VLOOKUP(C212, Вчера_ЭпиВак!C:BG, 16, FALSE)</f>
        <v>#N/A</v>
      </c>
      <c r="AM212" s="53" t="e">
        <f>T212-U212-VLOOKUP(C212, Вчера_ЭпиВак!C:BG, 18, FALSE)</f>
        <v>#N/A</v>
      </c>
      <c r="AN212" s="53" t="e">
        <f>V212-W212-VLOOKUP(C212, Вчера_ЭпиВак!C:BG, 20, FALSE)</f>
        <v>#N/A</v>
      </c>
      <c r="AO212" s="53" t="e">
        <f>X212-Y212-VLOOKUP(C212, Вчера_ЭпиВак!C:BG, 22, FALSE)</f>
        <v>#N/A</v>
      </c>
      <c r="AP212" s="53" t="e">
        <f>VLOOKUP(C212, Вчера_ЭпиВак!C:BG, 24, FALSE)+E212*2-U212-W212-Y212-Z212</f>
        <v>#N/A</v>
      </c>
    </row>
    <row r="213" spans="1:42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IF(ISNA(VLOOKUP(C213,Вчера_ЭпиВак!C:C, 1, FALSE)),"ошибка",0)</f>
        <v>ошибка</v>
      </c>
      <c r="AD213" s="55"/>
      <c r="AE213" s="53" t="e">
        <f>D213-E213-VLOOKUP(C213, Вчера_ЭпиВак!C:BG, 2, FALSE)</f>
        <v>#N/A</v>
      </c>
      <c r="AF213" s="53" t="e">
        <f>F213-G213-VLOOKUP(C213, Вчера_ЭпиВак!C:BG, 4, FALSE)</f>
        <v>#N/A</v>
      </c>
      <c r="AG213" s="53" t="e">
        <f>H213-I213-VLOOKUP(C213, Вчера_ЭпиВак!C:BG, 6, FALSE)</f>
        <v>#N/A</v>
      </c>
      <c r="AH213" s="53" t="e">
        <f>J213-K213-VLOOKUP(C213, Вчера_ЭпиВак!C:BG, 8, FALSE)</f>
        <v>#N/A</v>
      </c>
      <c r="AI213" s="53" t="e">
        <f>L213-M213-VLOOKUP(C213, Вчера_ЭпиВак!C:BG, 10, FALSE)</f>
        <v>#N/A</v>
      </c>
      <c r="AJ213" s="53" t="e">
        <f>N213-O213-VLOOKUP(C213, Вчера_ЭпиВак!C:BG, 12, FALSE)</f>
        <v>#N/A</v>
      </c>
      <c r="AK213" s="53" t="e">
        <f>P213-Q213-VLOOKUP(C213, Вчера_ЭпиВак!C:BG, 14, FALSE)</f>
        <v>#N/A</v>
      </c>
      <c r="AL213" s="53" t="e">
        <f>R213-S213-VLOOKUP(C213, Вчера_ЭпиВак!C:BG, 16, FALSE)</f>
        <v>#N/A</v>
      </c>
      <c r="AM213" s="53" t="e">
        <f>T213-U213-VLOOKUP(C213, Вчера_ЭпиВак!C:BG, 18, FALSE)</f>
        <v>#N/A</v>
      </c>
      <c r="AN213" s="53" t="e">
        <f>V213-W213-VLOOKUP(C213, Вчера_ЭпиВак!C:BG, 20, FALSE)</f>
        <v>#N/A</v>
      </c>
      <c r="AO213" s="53" t="e">
        <f>X213-Y213-VLOOKUP(C213, Вчера_ЭпиВак!C:BG, 22, FALSE)</f>
        <v>#N/A</v>
      </c>
      <c r="AP213" s="53" t="e">
        <f>VLOOKUP(C213, Вчера_ЭпиВак!C:BG, 24, FALSE)+E213*2-U213-W213-Y213-Z213</f>
        <v>#N/A</v>
      </c>
    </row>
    <row r="214" spans="1:42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IF(ISNA(VLOOKUP(C214,Вчера_ЭпиВак!C:C, 1, FALSE)),"ошибка",0)</f>
        <v>ошибка</v>
      </c>
      <c r="AD214" s="55"/>
      <c r="AE214" s="53" t="e">
        <f>D214-E214-VLOOKUP(C214, Вчера_ЭпиВак!C:BG, 2, FALSE)</f>
        <v>#N/A</v>
      </c>
      <c r="AF214" s="53" t="e">
        <f>F214-G214-VLOOKUP(C214, Вчера_ЭпиВак!C:BG, 4, FALSE)</f>
        <v>#N/A</v>
      </c>
      <c r="AG214" s="53" t="e">
        <f>H214-I214-VLOOKUP(C214, Вчера_ЭпиВак!C:BG, 6, FALSE)</f>
        <v>#N/A</v>
      </c>
      <c r="AH214" s="53" t="e">
        <f>J214-K214-VLOOKUP(C214, Вчера_ЭпиВак!C:BG, 8, FALSE)</f>
        <v>#N/A</v>
      </c>
      <c r="AI214" s="53" t="e">
        <f>L214-M214-VLOOKUP(C214, Вчера_ЭпиВак!C:BG, 10, FALSE)</f>
        <v>#N/A</v>
      </c>
      <c r="AJ214" s="53" t="e">
        <f>N214-O214-VLOOKUP(C214, Вчера_ЭпиВак!C:BG, 12, FALSE)</f>
        <v>#N/A</v>
      </c>
      <c r="AK214" s="53" t="e">
        <f>P214-Q214-VLOOKUP(C214, Вчера_ЭпиВак!C:BG, 14, FALSE)</f>
        <v>#N/A</v>
      </c>
      <c r="AL214" s="53" t="e">
        <f>R214-S214-VLOOKUP(C214, Вчера_ЭпиВак!C:BG, 16, FALSE)</f>
        <v>#N/A</v>
      </c>
      <c r="AM214" s="53" t="e">
        <f>T214-U214-VLOOKUP(C214, Вчера_ЭпиВак!C:BG, 18, FALSE)</f>
        <v>#N/A</v>
      </c>
      <c r="AN214" s="53" t="e">
        <f>V214-W214-VLOOKUP(C214, Вчера_ЭпиВак!C:BG, 20, FALSE)</f>
        <v>#N/A</v>
      </c>
      <c r="AO214" s="53" t="e">
        <f>X214-Y214-VLOOKUP(C214, Вчера_ЭпиВак!C:BG, 22, FALSE)</f>
        <v>#N/A</v>
      </c>
      <c r="AP214" s="53" t="e">
        <f>VLOOKUP(C214, Вчера_ЭпиВак!C:BG, 24, FALSE)+E214*2-U214-W214-Y214-Z214</f>
        <v>#N/A</v>
      </c>
    </row>
    <row r="215" spans="1:42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IF(ISNA(VLOOKUP(C215,Вчера_ЭпиВак!C:C, 1, FALSE)),"ошибка",0)</f>
        <v>ошибка</v>
      </c>
      <c r="AD215" s="55"/>
      <c r="AE215" s="53" t="e">
        <f>D215-E215-VLOOKUP(C215, Вчера_ЭпиВак!C:BG, 2, FALSE)</f>
        <v>#N/A</v>
      </c>
      <c r="AF215" s="53" t="e">
        <f>F215-G215-VLOOKUP(C215, Вчера_ЭпиВак!C:BG, 4, FALSE)</f>
        <v>#N/A</v>
      </c>
      <c r="AG215" s="53" t="e">
        <f>H215-I215-VLOOKUP(C215, Вчера_ЭпиВак!C:BG, 6, FALSE)</f>
        <v>#N/A</v>
      </c>
      <c r="AH215" s="53" t="e">
        <f>J215-K215-VLOOKUP(C215, Вчера_ЭпиВак!C:BG, 8, FALSE)</f>
        <v>#N/A</v>
      </c>
      <c r="AI215" s="53" t="e">
        <f>L215-M215-VLOOKUP(C215, Вчера_ЭпиВак!C:BG, 10, FALSE)</f>
        <v>#N/A</v>
      </c>
      <c r="AJ215" s="53" t="e">
        <f>N215-O215-VLOOKUP(C215, Вчера_ЭпиВак!C:BG, 12, FALSE)</f>
        <v>#N/A</v>
      </c>
      <c r="AK215" s="53" t="e">
        <f>P215-Q215-VLOOKUP(C215, Вчера_ЭпиВак!C:BG, 14, FALSE)</f>
        <v>#N/A</v>
      </c>
      <c r="AL215" s="53" t="e">
        <f>R215-S215-VLOOKUP(C215, Вчера_ЭпиВак!C:BG, 16, FALSE)</f>
        <v>#N/A</v>
      </c>
      <c r="AM215" s="53" t="e">
        <f>T215-U215-VLOOKUP(C215, Вчера_ЭпиВак!C:BG, 18, FALSE)</f>
        <v>#N/A</v>
      </c>
      <c r="AN215" s="53" t="e">
        <f>V215-W215-VLOOKUP(C215, Вчера_ЭпиВак!C:BG, 20, FALSE)</f>
        <v>#N/A</v>
      </c>
      <c r="AO215" s="53" t="e">
        <f>X215-Y215-VLOOKUP(C215, Вчера_ЭпиВак!C:BG, 22, FALSE)</f>
        <v>#N/A</v>
      </c>
      <c r="AP215" s="53" t="e">
        <f>VLOOKUP(C215, Вчера_ЭпиВак!C:BG, 24, FALSE)+E215*2-U215-W215-Y215-Z215</f>
        <v>#N/A</v>
      </c>
    </row>
    <row r="216" spans="1:42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IF(ISNA(VLOOKUP(C216,Вчера_ЭпиВак!C:C, 1, FALSE)),"ошибка",0)</f>
        <v>ошибка</v>
      </c>
      <c r="AD216" s="55"/>
      <c r="AE216" s="53" t="e">
        <f>D216-E216-VLOOKUP(C216, Вчера_ЭпиВак!C:BG, 2, FALSE)</f>
        <v>#N/A</v>
      </c>
      <c r="AF216" s="53" t="e">
        <f>F216-G216-VLOOKUP(C216, Вчера_ЭпиВак!C:BG, 4, FALSE)</f>
        <v>#N/A</v>
      </c>
      <c r="AG216" s="53" t="e">
        <f>H216-I216-VLOOKUP(C216, Вчера_ЭпиВак!C:BG, 6, FALSE)</f>
        <v>#N/A</v>
      </c>
      <c r="AH216" s="53" t="e">
        <f>J216-K216-VLOOKUP(C216, Вчера_ЭпиВак!C:BG, 8, FALSE)</f>
        <v>#N/A</v>
      </c>
      <c r="AI216" s="53" t="e">
        <f>L216-M216-VLOOKUP(C216, Вчера_ЭпиВак!C:BG, 10, FALSE)</f>
        <v>#N/A</v>
      </c>
      <c r="AJ216" s="53" t="e">
        <f>N216-O216-VLOOKUP(C216, Вчера_ЭпиВак!C:BG, 12, FALSE)</f>
        <v>#N/A</v>
      </c>
      <c r="AK216" s="53" t="e">
        <f>P216-Q216-VLOOKUP(C216, Вчера_ЭпиВак!C:BG, 14, FALSE)</f>
        <v>#N/A</v>
      </c>
      <c r="AL216" s="53" t="e">
        <f>R216-S216-VLOOKUP(C216, Вчера_ЭпиВак!C:BG, 16, FALSE)</f>
        <v>#N/A</v>
      </c>
      <c r="AM216" s="53" t="e">
        <f>T216-U216-VLOOKUP(C216, Вчера_ЭпиВак!C:BG, 18, FALSE)</f>
        <v>#N/A</v>
      </c>
      <c r="AN216" s="53" t="e">
        <f>V216-W216-VLOOKUP(C216, Вчера_ЭпиВак!C:BG, 20, FALSE)</f>
        <v>#N/A</v>
      </c>
      <c r="AO216" s="53" t="e">
        <f>X216-Y216-VLOOKUP(C216, Вчера_ЭпиВак!C:BG, 22, FALSE)</f>
        <v>#N/A</v>
      </c>
      <c r="AP216" s="53" t="e">
        <f>VLOOKUP(C216, Вчера_ЭпиВак!C:BG, 24, FALSE)+E216*2-U216-W216-Y216-Z216</f>
        <v>#N/A</v>
      </c>
    </row>
    <row r="217" spans="1:42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IF(ISNA(VLOOKUP(C217,Вчера_ЭпиВак!C:C, 1, FALSE)),"ошибка",0)</f>
        <v>ошибка</v>
      </c>
      <c r="AD217" s="55"/>
      <c r="AE217" s="53" t="e">
        <f>D217-E217-VLOOKUP(C217, Вчера_ЭпиВак!C:BG, 2, FALSE)</f>
        <v>#N/A</v>
      </c>
      <c r="AF217" s="53" t="e">
        <f>F217-G217-VLOOKUP(C217, Вчера_ЭпиВак!C:BG, 4, FALSE)</f>
        <v>#N/A</v>
      </c>
      <c r="AG217" s="53" t="e">
        <f>H217-I217-VLOOKUP(C217, Вчера_ЭпиВак!C:BG, 6, FALSE)</f>
        <v>#N/A</v>
      </c>
      <c r="AH217" s="53" t="e">
        <f>J217-K217-VLOOKUP(C217, Вчера_ЭпиВак!C:BG, 8, FALSE)</f>
        <v>#N/A</v>
      </c>
      <c r="AI217" s="53" t="e">
        <f>L217-M217-VLOOKUP(C217, Вчера_ЭпиВак!C:BG, 10, FALSE)</f>
        <v>#N/A</v>
      </c>
      <c r="AJ217" s="53" t="e">
        <f>N217-O217-VLOOKUP(C217, Вчера_ЭпиВак!C:BG, 12, FALSE)</f>
        <v>#N/A</v>
      </c>
      <c r="AK217" s="53" t="e">
        <f>P217-Q217-VLOOKUP(C217, Вчера_ЭпиВак!C:BG, 14, FALSE)</f>
        <v>#N/A</v>
      </c>
      <c r="AL217" s="53" t="e">
        <f>R217-S217-VLOOKUP(C217, Вчера_ЭпиВак!C:BG, 16, FALSE)</f>
        <v>#N/A</v>
      </c>
      <c r="AM217" s="53" t="e">
        <f>T217-U217-VLOOKUP(C217, Вчера_ЭпиВак!C:BG, 18, FALSE)</f>
        <v>#N/A</v>
      </c>
      <c r="AN217" s="53" t="e">
        <f>V217-W217-VLOOKUP(C217, Вчера_ЭпиВак!C:BG, 20, FALSE)</f>
        <v>#N/A</v>
      </c>
      <c r="AO217" s="53" t="e">
        <f>X217-Y217-VLOOKUP(C217, Вчера_ЭпиВак!C:BG, 22, FALSE)</f>
        <v>#N/A</v>
      </c>
      <c r="AP217" s="53" t="e">
        <f>VLOOKUP(C217, Вчера_ЭпиВак!C:BG, 24, FALSE)+E217*2-U217-W217-Y217-Z217</f>
        <v>#N/A</v>
      </c>
    </row>
    <row r="218" spans="1:42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IF(ISNA(VLOOKUP(C218,Вчера_ЭпиВак!C:C, 1, FALSE)),"ошибка",0)</f>
        <v>ошибка</v>
      </c>
      <c r="AD218" s="55"/>
      <c r="AE218" s="53" t="e">
        <f>D218-E218-VLOOKUP(C218, Вчера_ЭпиВак!C:BG, 2, FALSE)</f>
        <v>#N/A</v>
      </c>
      <c r="AF218" s="53" t="e">
        <f>F218-G218-VLOOKUP(C218, Вчера_ЭпиВак!C:BG, 4, FALSE)</f>
        <v>#N/A</v>
      </c>
      <c r="AG218" s="53" t="e">
        <f>H218-I218-VLOOKUP(C218, Вчера_ЭпиВак!C:BG, 6, FALSE)</f>
        <v>#N/A</v>
      </c>
      <c r="AH218" s="53" t="e">
        <f>J218-K218-VLOOKUP(C218, Вчера_ЭпиВак!C:BG, 8, FALSE)</f>
        <v>#N/A</v>
      </c>
      <c r="AI218" s="53" t="e">
        <f>L218-M218-VLOOKUP(C218, Вчера_ЭпиВак!C:BG, 10, FALSE)</f>
        <v>#N/A</v>
      </c>
      <c r="AJ218" s="53" t="e">
        <f>N218-O218-VLOOKUP(C218, Вчера_ЭпиВак!C:BG, 12, FALSE)</f>
        <v>#N/A</v>
      </c>
      <c r="AK218" s="53" t="e">
        <f>P218-Q218-VLOOKUP(C218, Вчера_ЭпиВак!C:BG, 14, FALSE)</f>
        <v>#N/A</v>
      </c>
      <c r="AL218" s="53" t="e">
        <f>R218-S218-VLOOKUP(C218, Вчера_ЭпиВак!C:BG, 16, FALSE)</f>
        <v>#N/A</v>
      </c>
      <c r="AM218" s="53" t="e">
        <f>T218-U218-VLOOKUP(C218, Вчера_ЭпиВак!C:BG, 18, FALSE)</f>
        <v>#N/A</v>
      </c>
      <c r="AN218" s="53" t="e">
        <f>V218-W218-VLOOKUP(C218, Вчера_ЭпиВак!C:BG, 20, FALSE)</f>
        <v>#N/A</v>
      </c>
      <c r="AO218" s="53" t="e">
        <f>X218-Y218-VLOOKUP(C218, Вчера_ЭпиВак!C:BG, 22, FALSE)</f>
        <v>#N/A</v>
      </c>
      <c r="AP218" s="53" t="e">
        <f>VLOOKUP(C218, Вчера_ЭпиВак!C:BG, 24, FALSE)+E218*2-U218-W218-Y218-Z218</f>
        <v>#N/A</v>
      </c>
    </row>
    <row r="219" spans="1:42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IF(ISNA(VLOOKUP(C219,Вчера_ЭпиВак!C:C, 1, FALSE)),"ошибка",0)</f>
        <v>ошибка</v>
      </c>
      <c r="AD219" s="55"/>
      <c r="AE219" s="53" t="e">
        <f>D219-E219-VLOOKUP(C219, Вчера_ЭпиВак!C:BG, 2, FALSE)</f>
        <v>#N/A</v>
      </c>
      <c r="AF219" s="53" t="e">
        <f>F219-G219-VLOOKUP(C219, Вчера_ЭпиВак!C:BG, 4, FALSE)</f>
        <v>#N/A</v>
      </c>
      <c r="AG219" s="53" t="e">
        <f>H219-I219-VLOOKUP(C219, Вчера_ЭпиВак!C:BG, 6, FALSE)</f>
        <v>#N/A</v>
      </c>
      <c r="AH219" s="53" t="e">
        <f>J219-K219-VLOOKUP(C219, Вчера_ЭпиВак!C:BG, 8, FALSE)</f>
        <v>#N/A</v>
      </c>
      <c r="AI219" s="53" t="e">
        <f>L219-M219-VLOOKUP(C219, Вчера_ЭпиВак!C:BG, 10, FALSE)</f>
        <v>#N/A</v>
      </c>
      <c r="AJ219" s="53" t="e">
        <f>N219-O219-VLOOKUP(C219, Вчера_ЭпиВак!C:BG, 12, FALSE)</f>
        <v>#N/A</v>
      </c>
      <c r="AK219" s="53" t="e">
        <f>P219-Q219-VLOOKUP(C219, Вчера_ЭпиВак!C:BG, 14, FALSE)</f>
        <v>#N/A</v>
      </c>
      <c r="AL219" s="53" t="e">
        <f>R219-S219-VLOOKUP(C219, Вчера_ЭпиВак!C:BG, 16, FALSE)</f>
        <v>#N/A</v>
      </c>
      <c r="AM219" s="53" t="e">
        <f>T219-U219-VLOOKUP(C219, Вчера_ЭпиВак!C:BG, 18, FALSE)</f>
        <v>#N/A</v>
      </c>
      <c r="AN219" s="53" t="e">
        <f>V219-W219-VLOOKUP(C219, Вчера_ЭпиВак!C:BG, 20, FALSE)</f>
        <v>#N/A</v>
      </c>
      <c r="AO219" s="53" t="e">
        <f>X219-Y219-VLOOKUP(C219, Вчера_ЭпиВак!C:BG, 22, FALSE)</f>
        <v>#N/A</v>
      </c>
      <c r="AP219" s="53" t="e">
        <f>VLOOKUP(C219, Вчера_ЭпиВак!C:BG, 24, FALSE)+E219*2-U219-W219-Y219-Z219</f>
        <v>#N/A</v>
      </c>
    </row>
    <row r="220" spans="1:42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IF(ISNA(VLOOKUP(C220,Вчера_ЭпиВак!C:C, 1, FALSE)),"ошибка",0)</f>
        <v>ошибка</v>
      </c>
      <c r="AD220" s="55"/>
      <c r="AE220" s="53" t="e">
        <f>D220-E220-VLOOKUP(C220, Вчера_ЭпиВак!C:BG, 2, FALSE)</f>
        <v>#N/A</v>
      </c>
      <c r="AF220" s="53" t="e">
        <f>F220-G220-VLOOKUP(C220, Вчера_ЭпиВак!C:BG, 4, FALSE)</f>
        <v>#N/A</v>
      </c>
      <c r="AG220" s="53" t="e">
        <f>H220-I220-VLOOKUP(C220, Вчера_ЭпиВак!C:BG, 6, FALSE)</f>
        <v>#N/A</v>
      </c>
      <c r="AH220" s="53" t="e">
        <f>J220-K220-VLOOKUP(C220, Вчера_ЭпиВак!C:BG, 8, FALSE)</f>
        <v>#N/A</v>
      </c>
      <c r="AI220" s="53" t="e">
        <f>L220-M220-VLOOKUP(C220, Вчера_ЭпиВак!C:BG, 10, FALSE)</f>
        <v>#N/A</v>
      </c>
      <c r="AJ220" s="53" t="e">
        <f>N220-O220-VLOOKUP(C220, Вчера_ЭпиВак!C:BG, 12, FALSE)</f>
        <v>#N/A</v>
      </c>
      <c r="AK220" s="53" t="e">
        <f>P220-Q220-VLOOKUP(C220, Вчера_ЭпиВак!C:BG, 14, FALSE)</f>
        <v>#N/A</v>
      </c>
      <c r="AL220" s="53" t="e">
        <f>R220-S220-VLOOKUP(C220, Вчера_ЭпиВак!C:BG, 16, FALSE)</f>
        <v>#N/A</v>
      </c>
      <c r="AM220" s="53" t="e">
        <f>T220-U220-VLOOKUP(C220, Вчера_ЭпиВак!C:BG, 18, FALSE)</f>
        <v>#N/A</v>
      </c>
      <c r="AN220" s="53" t="e">
        <f>V220-W220-VLOOKUP(C220, Вчера_ЭпиВак!C:BG, 20, FALSE)</f>
        <v>#N/A</v>
      </c>
      <c r="AO220" s="53" t="e">
        <f>X220-Y220-VLOOKUP(C220, Вчера_ЭпиВак!C:BG, 22, FALSE)</f>
        <v>#N/A</v>
      </c>
      <c r="AP220" s="53" t="e">
        <f>VLOOKUP(C220, Вчера_ЭпиВак!C:BG, 24, FALSE)+E220*2-U220-W220-Y220-Z220</f>
        <v>#N/A</v>
      </c>
    </row>
    <row r="221" spans="1:42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IF(ISNA(VLOOKUP(C221,Вчера_ЭпиВак!C:C, 1, FALSE)),"ошибка",0)</f>
        <v>ошибка</v>
      </c>
      <c r="AD221" s="55"/>
      <c r="AE221" s="53" t="e">
        <f>D221-E221-VLOOKUP(C221, Вчера_ЭпиВак!C:BG, 2, FALSE)</f>
        <v>#N/A</v>
      </c>
      <c r="AF221" s="53" t="e">
        <f>F221-G221-VLOOKUP(C221, Вчера_ЭпиВак!C:BG, 4, FALSE)</f>
        <v>#N/A</v>
      </c>
      <c r="AG221" s="53" t="e">
        <f>H221-I221-VLOOKUP(C221, Вчера_ЭпиВак!C:BG, 6, FALSE)</f>
        <v>#N/A</v>
      </c>
      <c r="AH221" s="53" t="e">
        <f>J221-K221-VLOOKUP(C221, Вчера_ЭпиВак!C:BG, 8, FALSE)</f>
        <v>#N/A</v>
      </c>
      <c r="AI221" s="53" t="e">
        <f>L221-M221-VLOOKUP(C221, Вчера_ЭпиВак!C:BG, 10, FALSE)</f>
        <v>#N/A</v>
      </c>
      <c r="AJ221" s="53" t="e">
        <f>N221-O221-VLOOKUP(C221, Вчера_ЭпиВак!C:BG, 12, FALSE)</f>
        <v>#N/A</v>
      </c>
      <c r="AK221" s="53" t="e">
        <f>P221-Q221-VLOOKUP(C221, Вчера_ЭпиВак!C:BG, 14, FALSE)</f>
        <v>#N/A</v>
      </c>
      <c r="AL221" s="53" t="e">
        <f>R221-S221-VLOOKUP(C221, Вчера_ЭпиВак!C:BG, 16, FALSE)</f>
        <v>#N/A</v>
      </c>
      <c r="AM221" s="53" t="e">
        <f>T221-U221-VLOOKUP(C221, Вчера_ЭпиВак!C:BG, 18, FALSE)</f>
        <v>#N/A</v>
      </c>
      <c r="AN221" s="53" t="e">
        <f>V221-W221-VLOOKUP(C221, Вчера_ЭпиВак!C:BG, 20, FALSE)</f>
        <v>#N/A</v>
      </c>
      <c r="AO221" s="53" t="e">
        <f>X221-Y221-VLOOKUP(C221, Вчера_ЭпиВак!C:BG, 22, FALSE)</f>
        <v>#N/A</v>
      </c>
      <c r="AP221" s="53" t="e">
        <f>VLOOKUP(C221, Вчера_ЭпиВак!C:BG, 24, FALSE)+E221*2-U221-W221-Y221-Z221</f>
        <v>#N/A</v>
      </c>
    </row>
    <row r="222" spans="1:42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IF(ISNA(VLOOKUP(C222,Вчера_ЭпиВак!C:C, 1, FALSE)),"ошибка",0)</f>
        <v>ошибка</v>
      </c>
      <c r="AD222" s="55"/>
      <c r="AE222" s="53" t="e">
        <f>D222-E222-VLOOKUP(C222, Вчера_ЭпиВак!C:BG, 2, FALSE)</f>
        <v>#N/A</v>
      </c>
      <c r="AF222" s="53" t="e">
        <f>F222-G222-VLOOKUP(C222, Вчера_ЭпиВак!C:BG, 4, FALSE)</f>
        <v>#N/A</v>
      </c>
      <c r="AG222" s="53" t="e">
        <f>H222-I222-VLOOKUP(C222, Вчера_ЭпиВак!C:BG, 6, FALSE)</f>
        <v>#N/A</v>
      </c>
      <c r="AH222" s="53" t="e">
        <f>J222-K222-VLOOKUP(C222, Вчера_ЭпиВак!C:BG, 8, FALSE)</f>
        <v>#N/A</v>
      </c>
      <c r="AI222" s="53" t="e">
        <f>L222-M222-VLOOKUP(C222, Вчера_ЭпиВак!C:BG, 10, FALSE)</f>
        <v>#N/A</v>
      </c>
      <c r="AJ222" s="53" t="e">
        <f>N222-O222-VLOOKUP(C222, Вчера_ЭпиВак!C:BG, 12, FALSE)</f>
        <v>#N/A</v>
      </c>
      <c r="AK222" s="53" t="e">
        <f>P222-Q222-VLOOKUP(C222, Вчера_ЭпиВак!C:BG, 14, FALSE)</f>
        <v>#N/A</v>
      </c>
      <c r="AL222" s="53" t="e">
        <f>R222-S222-VLOOKUP(C222, Вчера_ЭпиВак!C:BG, 16, FALSE)</f>
        <v>#N/A</v>
      </c>
      <c r="AM222" s="53" t="e">
        <f>T222-U222-VLOOKUP(C222, Вчера_ЭпиВак!C:BG, 18, FALSE)</f>
        <v>#N/A</v>
      </c>
      <c r="AN222" s="53" t="e">
        <f>V222-W222-VLOOKUP(C222, Вчера_ЭпиВак!C:BG, 20, FALSE)</f>
        <v>#N/A</v>
      </c>
      <c r="AO222" s="53" t="e">
        <f>X222-Y222-VLOOKUP(C222, Вчера_ЭпиВак!C:BG, 22, FALSE)</f>
        <v>#N/A</v>
      </c>
      <c r="AP222" s="53" t="e">
        <f>VLOOKUP(C222, Вчера_ЭпиВак!C:BG, 24, FALSE)+E222*2-U222-W222-Y222-Z222</f>
        <v>#N/A</v>
      </c>
    </row>
    <row r="223" spans="1:42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IF(ISNA(VLOOKUP(C223,Вчера_ЭпиВак!C:C, 1, FALSE)),"ошибка",0)</f>
        <v>ошибка</v>
      </c>
      <c r="AD223" s="55"/>
      <c r="AE223" s="53" t="e">
        <f>D223-E223-VLOOKUP(C223, Вчера_ЭпиВак!C:BG, 2, FALSE)</f>
        <v>#N/A</v>
      </c>
      <c r="AF223" s="53" t="e">
        <f>F223-G223-VLOOKUP(C223, Вчера_ЭпиВак!C:BG, 4, FALSE)</f>
        <v>#N/A</v>
      </c>
      <c r="AG223" s="53" t="e">
        <f>H223-I223-VLOOKUP(C223, Вчера_ЭпиВак!C:BG, 6, FALSE)</f>
        <v>#N/A</v>
      </c>
      <c r="AH223" s="53" t="e">
        <f>J223-K223-VLOOKUP(C223, Вчера_ЭпиВак!C:BG, 8, FALSE)</f>
        <v>#N/A</v>
      </c>
      <c r="AI223" s="53" t="e">
        <f>L223-M223-VLOOKUP(C223, Вчера_ЭпиВак!C:BG, 10, FALSE)</f>
        <v>#N/A</v>
      </c>
      <c r="AJ223" s="53" t="e">
        <f>N223-O223-VLOOKUP(C223, Вчера_ЭпиВак!C:BG, 12, FALSE)</f>
        <v>#N/A</v>
      </c>
      <c r="AK223" s="53" t="e">
        <f>P223-Q223-VLOOKUP(C223, Вчера_ЭпиВак!C:BG, 14, FALSE)</f>
        <v>#N/A</v>
      </c>
      <c r="AL223" s="53" t="e">
        <f>R223-S223-VLOOKUP(C223, Вчера_ЭпиВак!C:BG, 16, FALSE)</f>
        <v>#N/A</v>
      </c>
      <c r="AM223" s="53" t="e">
        <f>T223-U223-VLOOKUP(C223, Вчера_ЭпиВак!C:BG, 18, FALSE)</f>
        <v>#N/A</v>
      </c>
      <c r="AN223" s="53" t="e">
        <f>V223-W223-VLOOKUP(C223, Вчера_ЭпиВак!C:BG, 20, FALSE)</f>
        <v>#N/A</v>
      </c>
      <c r="AO223" s="53" t="e">
        <f>X223-Y223-VLOOKUP(C223, Вчера_ЭпиВак!C:BG, 22, FALSE)</f>
        <v>#N/A</v>
      </c>
      <c r="AP223" s="53" t="e">
        <f>VLOOKUP(C223, Вчера_ЭпиВак!C:BG, 24, FALSE)+E223*2-U223-W223-Y223-Z223</f>
        <v>#N/A</v>
      </c>
    </row>
    <row r="224" spans="1:42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IF(ISNA(VLOOKUP(C224,Вчера_ЭпиВак!C:C, 1, FALSE)),"ошибка",0)</f>
        <v>ошибка</v>
      </c>
      <c r="AD224" s="55"/>
      <c r="AE224" s="53" t="e">
        <f>D224-E224-VLOOKUP(C224, Вчера_ЭпиВак!C:BG, 2, FALSE)</f>
        <v>#N/A</v>
      </c>
      <c r="AF224" s="53" t="e">
        <f>F224-G224-VLOOKUP(C224, Вчера_ЭпиВак!C:BG, 4, FALSE)</f>
        <v>#N/A</v>
      </c>
      <c r="AG224" s="53" t="e">
        <f>H224-I224-VLOOKUP(C224, Вчера_ЭпиВак!C:BG, 6, FALSE)</f>
        <v>#N/A</v>
      </c>
      <c r="AH224" s="53" t="e">
        <f>J224-K224-VLOOKUP(C224, Вчера_ЭпиВак!C:BG, 8, FALSE)</f>
        <v>#N/A</v>
      </c>
      <c r="AI224" s="53" t="e">
        <f>L224-M224-VLOOKUP(C224, Вчера_ЭпиВак!C:BG, 10, FALSE)</f>
        <v>#N/A</v>
      </c>
      <c r="AJ224" s="53" t="e">
        <f>N224-O224-VLOOKUP(C224, Вчера_ЭпиВак!C:BG, 12, FALSE)</f>
        <v>#N/A</v>
      </c>
      <c r="AK224" s="53" t="e">
        <f>P224-Q224-VLOOKUP(C224, Вчера_ЭпиВак!C:BG, 14, FALSE)</f>
        <v>#N/A</v>
      </c>
      <c r="AL224" s="53" t="e">
        <f>R224-S224-VLOOKUP(C224, Вчера_ЭпиВак!C:BG, 16, FALSE)</f>
        <v>#N/A</v>
      </c>
      <c r="AM224" s="53" t="e">
        <f>T224-U224-VLOOKUP(C224, Вчера_ЭпиВак!C:BG, 18, FALSE)</f>
        <v>#N/A</v>
      </c>
      <c r="AN224" s="53" t="e">
        <f>V224-W224-VLOOKUP(C224, Вчера_ЭпиВак!C:BG, 20, FALSE)</f>
        <v>#N/A</v>
      </c>
      <c r="AO224" s="53" t="e">
        <f>X224-Y224-VLOOKUP(C224, Вчера_ЭпиВак!C:BG, 22, FALSE)</f>
        <v>#N/A</v>
      </c>
      <c r="AP224" s="53" t="e">
        <f>VLOOKUP(C224, Вчера_ЭпиВак!C:BG, 24, FALSE)+E224*2-U224-W224-Y224-Z224</f>
        <v>#N/A</v>
      </c>
    </row>
    <row r="225" spans="1:42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IF(ISNA(VLOOKUP(C225,Вчера_ЭпиВак!C:C, 1, FALSE)),"ошибка",0)</f>
        <v>ошибка</v>
      </c>
      <c r="AD225" s="55"/>
      <c r="AE225" s="53" t="e">
        <f>D225-E225-VLOOKUP(C225, Вчера_ЭпиВак!C:BG, 2, FALSE)</f>
        <v>#N/A</v>
      </c>
      <c r="AF225" s="53" t="e">
        <f>F225-G225-VLOOKUP(C225, Вчера_ЭпиВак!C:BG, 4, FALSE)</f>
        <v>#N/A</v>
      </c>
      <c r="AG225" s="53" t="e">
        <f>H225-I225-VLOOKUP(C225, Вчера_ЭпиВак!C:BG, 6, FALSE)</f>
        <v>#N/A</v>
      </c>
      <c r="AH225" s="53" t="e">
        <f>J225-K225-VLOOKUP(C225, Вчера_ЭпиВак!C:BG, 8, FALSE)</f>
        <v>#N/A</v>
      </c>
      <c r="AI225" s="53" t="e">
        <f>L225-M225-VLOOKUP(C225, Вчера_ЭпиВак!C:BG, 10, FALSE)</f>
        <v>#N/A</v>
      </c>
      <c r="AJ225" s="53" t="e">
        <f>N225-O225-VLOOKUP(C225, Вчера_ЭпиВак!C:BG, 12, FALSE)</f>
        <v>#N/A</v>
      </c>
      <c r="AK225" s="53" t="e">
        <f>P225-Q225-VLOOKUP(C225, Вчера_ЭпиВак!C:BG, 14, FALSE)</f>
        <v>#N/A</v>
      </c>
      <c r="AL225" s="53" t="e">
        <f>R225-S225-VLOOKUP(C225, Вчера_ЭпиВак!C:BG, 16, FALSE)</f>
        <v>#N/A</v>
      </c>
      <c r="AM225" s="53" t="e">
        <f>T225-U225-VLOOKUP(C225, Вчера_ЭпиВак!C:BG, 18, FALSE)</f>
        <v>#N/A</v>
      </c>
      <c r="AN225" s="53" t="e">
        <f>V225-W225-VLOOKUP(C225, Вчера_ЭпиВак!C:BG, 20, FALSE)</f>
        <v>#N/A</v>
      </c>
      <c r="AO225" s="53" t="e">
        <f>X225-Y225-VLOOKUP(C225, Вчера_ЭпиВак!C:BG, 22, FALSE)</f>
        <v>#N/A</v>
      </c>
      <c r="AP225" s="53" t="e">
        <f>VLOOKUP(C225, Вчера_ЭпиВак!C:BG, 24, FALSE)+E225*2-U225-W225-Y225-Z225</f>
        <v>#N/A</v>
      </c>
    </row>
    <row r="226" spans="1:42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IF(ISNA(VLOOKUP(C226,Вчера_ЭпиВак!C:C, 1, FALSE)),"ошибка",0)</f>
        <v>ошибка</v>
      </c>
      <c r="AD226" s="55"/>
      <c r="AE226" s="53" t="e">
        <f>D226-E226-VLOOKUP(C226, Вчера_ЭпиВак!C:BG, 2, FALSE)</f>
        <v>#N/A</v>
      </c>
      <c r="AF226" s="53" t="e">
        <f>F226-G226-VLOOKUP(C226, Вчера_ЭпиВак!C:BG, 4, FALSE)</f>
        <v>#N/A</v>
      </c>
      <c r="AG226" s="53" t="e">
        <f>H226-I226-VLOOKUP(C226, Вчера_ЭпиВак!C:BG, 6, FALSE)</f>
        <v>#N/A</v>
      </c>
      <c r="AH226" s="53" t="e">
        <f>J226-K226-VLOOKUP(C226, Вчера_ЭпиВак!C:BG, 8, FALSE)</f>
        <v>#N/A</v>
      </c>
      <c r="AI226" s="53" t="e">
        <f>L226-M226-VLOOKUP(C226, Вчера_ЭпиВак!C:BG, 10, FALSE)</f>
        <v>#N/A</v>
      </c>
      <c r="AJ226" s="53" t="e">
        <f>N226-O226-VLOOKUP(C226, Вчера_ЭпиВак!C:BG, 12, FALSE)</f>
        <v>#N/A</v>
      </c>
      <c r="AK226" s="53" t="e">
        <f>P226-Q226-VLOOKUP(C226, Вчера_ЭпиВак!C:BG, 14, FALSE)</f>
        <v>#N/A</v>
      </c>
      <c r="AL226" s="53" t="e">
        <f>R226-S226-VLOOKUP(C226, Вчера_ЭпиВак!C:BG, 16, FALSE)</f>
        <v>#N/A</v>
      </c>
      <c r="AM226" s="53" t="e">
        <f>T226-U226-VLOOKUP(C226, Вчера_ЭпиВак!C:BG, 18, FALSE)</f>
        <v>#N/A</v>
      </c>
      <c r="AN226" s="53" t="e">
        <f>V226-W226-VLOOKUP(C226, Вчера_ЭпиВак!C:BG, 20, FALSE)</f>
        <v>#N/A</v>
      </c>
      <c r="AO226" s="53" t="e">
        <f>X226-Y226-VLOOKUP(C226, Вчера_ЭпиВак!C:BG, 22, FALSE)</f>
        <v>#N/A</v>
      </c>
      <c r="AP226" s="53" t="e">
        <f>VLOOKUP(C226, Вчера_ЭпиВак!C:BG, 24, FALSE)+E226*2-U226-W226-Y226-Z226</f>
        <v>#N/A</v>
      </c>
    </row>
    <row r="227" spans="1:42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IF(ISNA(VLOOKUP(C227,Вчера_ЭпиВак!C:C, 1, FALSE)),"ошибка",0)</f>
        <v>ошибка</v>
      </c>
      <c r="AD227" s="55"/>
      <c r="AE227" s="53" t="e">
        <f>D227-E227-VLOOKUP(C227, Вчера_ЭпиВак!C:BG, 2, FALSE)</f>
        <v>#N/A</v>
      </c>
      <c r="AF227" s="53" t="e">
        <f>F227-G227-VLOOKUP(C227, Вчера_ЭпиВак!C:BG, 4, FALSE)</f>
        <v>#N/A</v>
      </c>
      <c r="AG227" s="53" t="e">
        <f>H227-I227-VLOOKUP(C227, Вчера_ЭпиВак!C:BG, 6, FALSE)</f>
        <v>#N/A</v>
      </c>
      <c r="AH227" s="53" t="e">
        <f>J227-K227-VLOOKUP(C227, Вчера_ЭпиВак!C:BG, 8, FALSE)</f>
        <v>#N/A</v>
      </c>
      <c r="AI227" s="53" t="e">
        <f>L227-M227-VLOOKUP(C227, Вчера_ЭпиВак!C:BG, 10, FALSE)</f>
        <v>#N/A</v>
      </c>
      <c r="AJ227" s="53" t="e">
        <f>N227-O227-VLOOKUP(C227, Вчера_ЭпиВак!C:BG, 12, FALSE)</f>
        <v>#N/A</v>
      </c>
      <c r="AK227" s="53" t="e">
        <f>P227-Q227-VLOOKUP(C227, Вчера_ЭпиВак!C:BG, 14, FALSE)</f>
        <v>#N/A</v>
      </c>
      <c r="AL227" s="53" t="e">
        <f>R227-S227-VLOOKUP(C227, Вчера_ЭпиВак!C:BG, 16, FALSE)</f>
        <v>#N/A</v>
      </c>
      <c r="AM227" s="53" t="e">
        <f>T227-U227-VLOOKUP(C227, Вчера_ЭпиВак!C:BG, 18, FALSE)</f>
        <v>#N/A</v>
      </c>
      <c r="AN227" s="53" t="e">
        <f>V227-W227-VLOOKUP(C227, Вчера_ЭпиВак!C:BG, 20, FALSE)</f>
        <v>#N/A</v>
      </c>
      <c r="AO227" s="53" t="e">
        <f>X227-Y227-VLOOKUP(C227, Вчера_ЭпиВак!C:BG, 22, FALSE)</f>
        <v>#N/A</v>
      </c>
      <c r="AP227" s="53" t="e">
        <f>VLOOKUP(C227, Вчера_ЭпиВак!C:BG, 24, FALSE)+E227*2-U227-W227-Y227-Z227</f>
        <v>#N/A</v>
      </c>
    </row>
    <row r="228" spans="1:42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IF(ISNA(VLOOKUP(C228,Вчера_ЭпиВак!C:C, 1, FALSE)),"ошибка",0)</f>
        <v>ошибка</v>
      </c>
      <c r="AD228" s="55"/>
      <c r="AE228" s="53" t="e">
        <f>D228-E228-VLOOKUP(C228, Вчера_ЭпиВак!C:BG, 2, FALSE)</f>
        <v>#N/A</v>
      </c>
      <c r="AF228" s="53" t="e">
        <f>F228-G228-VLOOKUP(C228, Вчера_ЭпиВак!C:BG, 4, FALSE)</f>
        <v>#N/A</v>
      </c>
      <c r="AG228" s="53" t="e">
        <f>H228-I228-VLOOKUP(C228, Вчера_ЭпиВак!C:BG, 6, FALSE)</f>
        <v>#N/A</v>
      </c>
      <c r="AH228" s="53" t="e">
        <f>J228-K228-VLOOKUP(C228, Вчера_ЭпиВак!C:BG, 8, FALSE)</f>
        <v>#N/A</v>
      </c>
      <c r="AI228" s="53" t="e">
        <f>L228-M228-VLOOKUP(C228, Вчера_ЭпиВак!C:BG, 10, FALSE)</f>
        <v>#N/A</v>
      </c>
      <c r="AJ228" s="53" t="e">
        <f>N228-O228-VLOOKUP(C228, Вчера_ЭпиВак!C:BG, 12, FALSE)</f>
        <v>#N/A</v>
      </c>
      <c r="AK228" s="53" t="e">
        <f>P228-Q228-VLOOKUP(C228, Вчера_ЭпиВак!C:BG, 14, FALSE)</f>
        <v>#N/A</v>
      </c>
      <c r="AL228" s="53" t="e">
        <f>R228-S228-VLOOKUP(C228, Вчера_ЭпиВак!C:BG, 16, FALSE)</f>
        <v>#N/A</v>
      </c>
      <c r="AM228" s="53" t="e">
        <f>T228-U228-VLOOKUP(C228, Вчера_ЭпиВак!C:BG, 18, FALSE)</f>
        <v>#N/A</v>
      </c>
      <c r="AN228" s="53" t="e">
        <f>V228-W228-VLOOKUP(C228, Вчера_ЭпиВак!C:BG, 20, FALSE)</f>
        <v>#N/A</v>
      </c>
      <c r="AO228" s="53" t="e">
        <f>X228-Y228-VLOOKUP(C228, Вчера_ЭпиВак!C:BG, 22, FALSE)</f>
        <v>#N/A</v>
      </c>
      <c r="AP228" s="53" t="e">
        <f>VLOOKUP(C228, Вчера_ЭпиВак!C:BG, 24, FALSE)+E228*2-U228-W228-Y228-Z228</f>
        <v>#N/A</v>
      </c>
    </row>
    <row r="229" spans="1:42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IF(ISNA(VLOOKUP(C229,Вчера_ЭпиВак!C:C, 1, FALSE)),"ошибка",0)</f>
        <v>ошибка</v>
      </c>
      <c r="AD229" s="55"/>
      <c r="AE229" s="53" t="e">
        <f>D229-E229-VLOOKUP(C229, Вчера_ЭпиВак!C:BG, 2, FALSE)</f>
        <v>#N/A</v>
      </c>
      <c r="AF229" s="53" t="e">
        <f>F229-G229-VLOOKUP(C229, Вчера_ЭпиВак!C:BG, 4, FALSE)</f>
        <v>#N/A</v>
      </c>
      <c r="AG229" s="53" t="e">
        <f>H229-I229-VLOOKUP(C229, Вчера_ЭпиВак!C:BG, 6, FALSE)</f>
        <v>#N/A</v>
      </c>
      <c r="AH229" s="53" t="e">
        <f>J229-K229-VLOOKUP(C229, Вчера_ЭпиВак!C:BG, 8, FALSE)</f>
        <v>#N/A</v>
      </c>
      <c r="AI229" s="53" t="e">
        <f>L229-M229-VLOOKUP(C229, Вчера_ЭпиВак!C:BG, 10, FALSE)</f>
        <v>#N/A</v>
      </c>
      <c r="AJ229" s="53" t="e">
        <f>N229-O229-VLOOKUP(C229, Вчера_ЭпиВак!C:BG, 12, FALSE)</f>
        <v>#N/A</v>
      </c>
      <c r="AK229" s="53" t="e">
        <f>P229-Q229-VLOOKUP(C229, Вчера_ЭпиВак!C:BG, 14, FALSE)</f>
        <v>#N/A</v>
      </c>
      <c r="AL229" s="53" t="e">
        <f>R229-S229-VLOOKUP(C229, Вчера_ЭпиВак!C:BG, 16, FALSE)</f>
        <v>#N/A</v>
      </c>
      <c r="AM229" s="53" t="e">
        <f>T229-U229-VLOOKUP(C229, Вчера_ЭпиВак!C:BG, 18, FALSE)</f>
        <v>#N/A</v>
      </c>
      <c r="AN229" s="53" t="e">
        <f>V229-W229-VLOOKUP(C229, Вчера_ЭпиВак!C:BG, 20, FALSE)</f>
        <v>#N/A</v>
      </c>
      <c r="AO229" s="53" t="e">
        <f>X229-Y229-VLOOKUP(C229, Вчера_ЭпиВак!C:BG, 22, FALSE)</f>
        <v>#N/A</v>
      </c>
      <c r="AP229" s="53" t="e">
        <f>VLOOKUP(C229, Вчера_ЭпиВак!C:BG, 24, FALSE)+E229*2-U229-W229-Y229-Z229</f>
        <v>#N/A</v>
      </c>
    </row>
    <row r="230" spans="1:42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IF(ISNA(VLOOKUP(C230,Вчера_ЭпиВак!C:C, 1, FALSE)),"ошибка",0)</f>
        <v>ошибка</v>
      </c>
      <c r="AD230" s="55"/>
      <c r="AE230" s="53" t="e">
        <f>D230-E230-VLOOKUP(C230, Вчера_ЭпиВак!C:BG, 2, FALSE)</f>
        <v>#N/A</v>
      </c>
      <c r="AF230" s="53" t="e">
        <f>F230-G230-VLOOKUP(C230, Вчера_ЭпиВак!C:BG, 4, FALSE)</f>
        <v>#N/A</v>
      </c>
      <c r="AG230" s="53" t="e">
        <f>H230-I230-VLOOKUP(C230, Вчера_ЭпиВак!C:BG, 6, FALSE)</f>
        <v>#N/A</v>
      </c>
      <c r="AH230" s="53" t="e">
        <f>J230-K230-VLOOKUP(C230, Вчера_ЭпиВак!C:BG, 8, FALSE)</f>
        <v>#N/A</v>
      </c>
      <c r="AI230" s="53" t="e">
        <f>L230-M230-VLOOKUP(C230, Вчера_ЭпиВак!C:BG, 10, FALSE)</f>
        <v>#N/A</v>
      </c>
      <c r="AJ230" s="53" t="e">
        <f>N230-O230-VLOOKUP(C230, Вчера_ЭпиВак!C:BG, 12, FALSE)</f>
        <v>#N/A</v>
      </c>
      <c r="AK230" s="53" t="e">
        <f>P230-Q230-VLOOKUP(C230, Вчера_ЭпиВак!C:BG, 14, FALSE)</f>
        <v>#N/A</v>
      </c>
      <c r="AL230" s="53" t="e">
        <f>R230-S230-VLOOKUP(C230, Вчера_ЭпиВак!C:BG, 16, FALSE)</f>
        <v>#N/A</v>
      </c>
      <c r="AM230" s="53" t="e">
        <f>T230-U230-VLOOKUP(C230, Вчера_ЭпиВак!C:BG, 18, FALSE)</f>
        <v>#N/A</v>
      </c>
      <c r="AN230" s="53" t="e">
        <f>V230-W230-VLOOKUP(C230, Вчера_ЭпиВак!C:BG, 20, FALSE)</f>
        <v>#N/A</v>
      </c>
      <c r="AO230" s="53" t="e">
        <f>X230-Y230-VLOOKUP(C230, Вчера_ЭпиВак!C:BG, 22, FALSE)</f>
        <v>#N/A</v>
      </c>
      <c r="AP230" s="53" t="e">
        <f>VLOOKUP(C230, Вчера_ЭпиВак!C:BG, 24, FALSE)+E230*2-U230-W230-Y230-Z230</f>
        <v>#N/A</v>
      </c>
    </row>
    <row r="231" spans="1:42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IF(ISNA(VLOOKUP(C231,Вчера_ЭпиВак!C:C, 1, FALSE)),"ошибка",0)</f>
        <v>ошибка</v>
      </c>
      <c r="AD231" s="55"/>
      <c r="AE231" s="53" t="e">
        <f>D231-E231-VLOOKUP(C231, Вчера_ЭпиВак!C:BG, 2, FALSE)</f>
        <v>#N/A</v>
      </c>
      <c r="AF231" s="53" t="e">
        <f>F231-G231-VLOOKUP(C231, Вчера_ЭпиВак!C:BG, 4, FALSE)</f>
        <v>#N/A</v>
      </c>
      <c r="AG231" s="53" t="e">
        <f>H231-I231-VLOOKUP(C231, Вчера_ЭпиВак!C:BG, 6, FALSE)</f>
        <v>#N/A</v>
      </c>
      <c r="AH231" s="53" t="e">
        <f>J231-K231-VLOOKUP(C231, Вчера_ЭпиВак!C:BG, 8, FALSE)</f>
        <v>#N/A</v>
      </c>
      <c r="AI231" s="53" t="e">
        <f>L231-M231-VLOOKUP(C231, Вчера_ЭпиВак!C:BG, 10, FALSE)</f>
        <v>#N/A</v>
      </c>
      <c r="AJ231" s="53" t="e">
        <f>N231-O231-VLOOKUP(C231, Вчера_ЭпиВак!C:BG, 12, FALSE)</f>
        <v>#N/A</v>
      </c>
      <c r="AK231" s="53" t="e">
        <f>P231-Q231-VLOOKUP(C231, Вчера_ЭпиВак!C:BG, 14, FALSE)</f>
        <v>#N/A</v>
      </c>
      <c r="AL231" s="53" t="e">
        <f>R231-S231-VLOOKUP(C231, Вчера_ЭпиВак!C:BG, 16, FALSE)</f>
        <v>#N/A</v>
      </c>
      <c r="AM231" s="53" t="e">
        <f>T231-U231-VLOOKUP(C231, Вчера_ЭпиВак!C:BG, 18, FALSE)</f>
        <v>#N/A</v>
      </c>
      <c r="AN231" s="53" t="e">
        <f>V231-W231-VLOOKUP(C231, Вчера_ЭпиВак!C:BG, 20, FALSE)</f>
        <v>#N/A</v>
      </c>
      <c r="AO231" s="53" t="e">
        <f>X231-Y231-VLOOKUP(C231, Вчера_ЭпиВак!C:BG, 22, FALSE)</f>
        <v>#N/A</v>
      </c>
      <c r="AP231" s="53" t="e">
        <f>VLOOKUP(C231, Вчера_ЭпиВак!C:BG, 24, FALSE)+E231*2-U231-W231-Y231-Z231</f>
        <v>#N/A</v>
      </c>
    </row>
    <row r="232" spans="1:42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IF(ISNA(VLOOKUP(C232,Вчера_ЭпиВак!C:C, 1, FALSE)),"ошибка",0)</f>
        <v>ошибка</v>
      </c>
      <c r="AD232" s="55"/>
      <c r="AE232" s="53" t="e">
        <f>D232-E232-VLOOKUP(C232, Вчера_ЭпиВак!C:BG, 2, FALSE)</f>
        <v>#N/A</v>
      </c>
      <c r="AF232" s="53" t="e">
        <f>F232-G232-VLOOKUP(C232, Вчера_ЭпиВак!C:BG, 4, FALSE)</f>
        <v>#N/A</v>
      </c>
      <c r="AG232" s="53" t="e">
        <f>H232-I232-VLOOKUP(C232, Вчера_ЭпиВак!C:BG, 6, FALSE)</f>
        <v>#N/A</v>
      </c>
      <c r="AH232" s="53" t="e">
        <f>J232-K232-VLOOKUP(C232, Вчера_ЭпиВак!C:BG, 8, FALSE)</f>
        <v>#N/A</v>
      </c>
      <c r="AI232" s="53" t="e">
        <f>L232-M232-VLOOKUP(C232, Вчера_ЭпиВак!C:BG, 10, FALSE)</f>
        <v>#N/A</v>
      </c>
      <c r="AJ232" s="53" t="e">
        <f>N232-O232-VLOOKUP(C232, Вчера_ЭпиВак!C:BG, 12, FALSE)</f>
        <v>#N/A</v>
      </c>
      <c r="AK232" s="53" t="e">
        <f>P232-Q232-VLOOKUP(C232, Вчера_ЭпиВак!C:BG, 14, FALSE)</f>
        <v>#N/A</v>
      </c>
      <c r="AL232" s="53" t="e">
        <f>R232-S232-VLOOKUP(C232, Вчера_ЭпиВак!C:BG, 16, FALSE)</f>
        <v>#N/A</v>
      </c>
      <c r="AM232" s="53" t="e">
        <f>T232-U232-VLOOKUP(C232, Вчера_ЭпиВак!C:BG, 18, FALSE)</f>
        <v>#N/A</v>
      </c>
      <c r="AN232" s="53" t="e">
        <f>V232-W232-VLOOKUP(C232, Вчера_ЭпиВак!C:BG, 20, FALSE)</f>
        <v>#N/A</v>
      </c>
      <c r="AO232" s="53" t="e">
        <f>X232-Y232-VLOOKUP(C232, Вчера_ЭпиВак!C:BG, 22, FALSE)</f>
        <v>#N/A</v>
      </c>
      <c r="AP232" s="53" t="e">
        <f>VLOOKUP(C232, Вчера_ЭпиВак!C:BG, 24, FALSE)+E232*2-U232-W232-Y232-Z232</f>
        <v>#N/A</v>
      </c>
    </row>
    <row r="233" spans="1:42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IF(ISNA(VLOOKUP(C233,Вчера_ЭпиВак!C:C, 1, FALSE)),"ошибка",0)</f>
        <v>ошибка</v>
      </c>
      <c r="AD233" s="55"/>
      <c r="AE233" s="53" t="e">
        <f>D233-E233-VLOOKUP(C233, Вчера_ЭпиВак!C:BG, 2, FALSE)</f>
        <v>#N/A</v>
      </c>
      <c r="AF233" s="53" t="e">
        <f>F233-G233-VLOOKUP(C233, Вчера_ЭпиВак!C:BG, 4, FALSE)</f>
        <v>#N/A</v>
      </c>
      <c r="AG233" s="53" t="e">
        <f>H233-I233-VLOOKUP(C233, Вчера_ЭпиВак!C:BG, 6, FALSE)</f>
        <v>#N/A</v>
      </c>
      <c r="AH233" s="53" t="e">
        <f>J233-K233-VLOOKUP(C233, Вчера_ЭпиВак!C:BG, 8, FALSE)</f>
        <v>#N/A</v>
      </c>
      <c r="AI233" s="53" t="e">
        <f>L233-M233-VLOOKUP(C233, Вчера_ЭпиВак!C:BG, 10, FALSE)</f>
        <v>#N/A</v>
      </c>
      <c r="AJ233" s="53" t="e">
        <f>N233-O233-VLOOKUP(C233, Вчера_ЭпиВак!C:BG, 12, FALSE)</f>
        <v>#N/A</v>
      </c>
      <c r="AK233" s="53" t="e">
        <f>P233-Q233-VLOOKUP(C233, Вчера_ЭпиВак!C:BG, 14, FALSE)</f>
        <v>#N/A</v>
      </c>
      <c r="AL233" s="53" t="e">
        <f>R233-S233-VLOOKUP(C233, Вчера_ЭпиВак!C:BG, 16, FALSE)</f>
        <v>#N/A</v>
      </c>
      <c r="AM233" s="53" t="e">
        <f>T233-U233-VLOOKUP(C233, Вчера_ЭпиВак!C:BG, 18, FALSE)</f>
        <v>#N/A</v>
      </c>
      <c r="AN233" s="53" t="e">
        <f>V233-W233-VLOOKUP(C233, Вчера_ЭпиВак!C:BG, 20, FALSE)</f>
        <v>#N/A</v>
      </c>
      <c r="AO233" s="53" t="e">
        <f>X233-Y233-VLOOKUP(C233, Вчера_ЭпиВак!C:BG, 22, FALSE)</f>
        <v>#N/A</v>
      </c>
      <c r="AP233" s="53" t="e">
        <f>VLOOKUP(C233, Вчера_ЭпиВак!C:BG, 24, FALSE)+E233*2-U233-W233-Y233-Z233</f>
        <v>#N/A</v>
      </c>
    </row>
    <row r="234" spans="1:42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IF(ISNA(VLOOKUP(C234,Вчера_ЭпиВак!C:C, 1, FALSE)),"ошибка",0)</f>
        <v>ошибка</v>
      </c>
      <c r="AD234" s="55"/>
      <c r="AE234" s="53" t="e">
        <f>D234-E234-VLOOKUP(C234, Вчера_ЭпиВак!C:BG, 2, FALSE)</f>
        <v>#N/A</v>
      </c>
      <c r="AF234" s="53" t="e">
        <f>F234-G234-VLOOKUP(C234, Вчера_ЭпиВак!C:BG, 4, FALSE)</f>
        <v>#N/A</v>
      </c>
      <c r="AG234" s="53" t="e">
        <f>H234-I234-VLOOKUP(C234, Вчера_ЭпиВак!C:BG, 6, FALSE)</f>
        <v>#N/A</v>
      </c>
      <c r="AH234" s="53" t="e">
        <f>J234-K234-VLOOKUP(C234, Вчера_ЭпиВак!C:BG, 8, FALSE)</f>
        <v>#N/A</v>
      </c>
      <c r="AI234" s="53" t="e">
        <f>L234-M234-VLOOKUP(C234, Вчера_ЭпиВак!C:BG, 10, FALSE)</f>
        <v>#N/A</v>
      </c>
      <c r="AJ234" s="53" t="e">
        <f>N234-O234-VLOOKUP(C234, Вчера_ЭпиВак!C:BG, 12, FALSE)</f>
        <v>#N/A</v>
      </c>
      <c r="AK234" s="53" t="e">
        <f>P234-Q234-VLOOKUP(C234, Вчера_ЭпиВак!C:BG, 14, FALSE)</f>
        <v>#N/A</v>
      </c>
      <c r="AL234" s="53" t="e">
        <f>R234-S234-VLOOKUP(C234, Вчера_ЭпиВак!C:BG, 16, FALSE)</f>
        <v>#N/A</v>
      </c>
      <c r="AM234" s="53" t="e">
        <f>T234-U234-VLOOKUP(C234, Вчера_ЭпиВак!C:BG, 18, FALSE)</f>
        <v>#N/A</v>
      </c>
      <c r="AN234" s="53" t="e">
        <f>V234-W234-VLOOKUP(C234, Вчера_ЭпиВак!C:BG, 20, FALSE)</f>
        <v>#N/A</v>
      </c>
      <c r="AO234" s="53" t="e">
        <f>X234-Y234-VLOOKUP(C234, Вчера_ЭпиВак!C:BG, 22, FALSE)</f>
        <v>#N/A</v>
      </c>
      <c r="AP234" s="53" t="e">
        <f>VLOOKUP(C234, Вчера_ЭпиВак!C:BG, 24, FALSE)+E234*2-U234-W234-Y234-Z234</f>
        <v>#N/A</v>
      </c>
    </row>
    <row r="235" spans="1:42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IF(ISNA(VLOOKUP(C235,Вчера_ЭпиВак!C:C, 1, FALSE)),"ошибка",0)</f>
        <v>ошибка</v>
      </c>
      <c r="AD235" s="55"/>
      <c r="AE235" s="53" t="e">
        <f>D235-E235-VLOOKUP(C235, Вчера_ЭпиВак!C:BG, 2, FALSE)</f>
        <v>#N/A</v>
      </c>
      <c r="AF235" s="53" t="e">
        <f>F235-G235-VLOOKUP(C235, Вчера_ЭпиВак!C:BG, 4, FALSE)</f>
        <v>#N/A</v>
      </c>
      <c r="AG235" s="53" t="e">
        <f>H235-I235-VLOOKUP(C235, Вчера_ЭпиВак!C:BG, 6, FALSE)</f>
        <v>#N/A</v>
      </c>
      <c r="AH235" s="53" t="e">
        <f>J235-K235-VLOOKUP(C235, Вчера_ЭпиВак!C:BG, 8, FALSE)</f>
        <v>#N/A</v>
      </c>
      <c r="AI235" s="53" t="e">
        <f>L235-M235-VLOOKUP(C235, Вчера_ЭпиВак!C:BG, 10, FALSE)</f>
        <v>#N/A</v>
      </c>
      <c r="AJ235" s="53" t="e">
        <f>N235-O235-VLOOKUP(C235, Вчера_ЭпиВак!C:BG, 12, FALSE)</f>
        <v>#N/A</v>
      </c>
      <c r="AK235" s="53" t="e">
        <f>P235-Q235-VLOOKUP(C235, Вчера_ЭпиВак!C:BG, 14, FALSE)</f>
        <v>#N/A</v>
      </c>
      <c r="AL235" s="53" t="e">
        <f>R235-S235-VLOOKUP(C235, Вчера_ЭпиВак!C:BG, 16, FALSE)</f>
        <v>#N/A</v>
      </c>
      <c r="AM235" s="53" t="e">
        <f>T235-U235-VLOOKUP(C235, Вчера_ЭпиВак!C:BG, 18, FALSE)</f>
        <v>#N/A</v>
      </c>
      <c r="AN235" s="53" t="e">
        <f>V235-W235-VLOOKUP(C235, Вчера_ЭпиВак!C:BG, 20, FALSE)</f>
        <v>#N/A</v>
      </c>
      <c r="AO235" s="53" t="e">
        <f>X235-Y235-VLOOKUP(C235, Вчера_ЭпиВак!C:BG, 22, FALSE)</f>
        <v>#N/A</v>
      </c>
      <c r="AP235" s="53" t="e">
        <f>VLOOKUP(C235, Вчера_ЭпиВак!C:BG, 24, FALSE)+E235*2-U235-W235-Y235-Z235</f>
        <v>#N/A</v>
      </c>
    </row>
    <row r="236" spans="1:42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IF(ISNA(VLOOKUP(C236,Вчера_ЭпиВак!C:C, 1, FALSE)),"ошибка",0)</f>
        <v>ошибка</v>
      </c>
      <c r="AD236" s="55"/>
      <c r="AE236" s="53" t="e">
        <f>D236-E236-VLOOKUP(C236, Вчера_ЭпиВак!C:BG, 2, FALSE)</f>
        <v>#N/A</v>
      </c>
      <c r="AF236" s="53" t="e">
        <f>F236-G236-VLOOKUP(C236, Вчера_ЭпиВак!C:BG, 4, FALSE)</f>
        <v>#N/A</v>
      </c>
      <c r="AG236" s="53" t="e">
        <f>H236-I236-VLOOKUP(C236, Вчера_ЭпиВак!C:BG, 6, FALSE)</f>
        <v>#N/A</v>
      </c>
      <c r="AH236" s="53" t="e">
        <f>J236-K236-VLOOKUP(C236, Вчера_ЭпиВак!C:BG, 8, FALSE)</f>
        <v>#N/A</v>
      </c>
      <c r="AI236" s="53" t="e">
        <f>L236-M236-VLOOKUP(C236, Вчера_ЭпиВак!C:BG, 10, FALSE)</f>
        <v>#N/A</v>
      </c>
      <c r="AJ236" s="53" t="e">
        <f>N236-O236-VLOOKUP(C236, Вчера_ЭпиВак!C:BG, 12, FALSE)</f>
        <v>#N/A</v>
      </c>
      <c r="AK236" s="53" t="e">
        <f>P236-Q236-VLOOKUP(C236, Вчера_ЭпиВак!C:BG, 14, FALSE)</f>
        <v>#N/A</v>
      </c>
      <c r="AL236" s="53" t="e">
        <f>R236-S236-VLOOKUP(C236, Вчера_ЭпиВак!C:BG, 16, FALSE)</f>
        <v>#N/A</v>
      </c>
      <c r="AM236" s="53" t="e">
        <f>T236-U236-VLOOKUP(C236, Вчера_ЭпиВак!C:BG, 18, FALSE)</f>
        <v>#N/A</v>
      </c>
      <c r="AN236" s="53" t="e">
        <f>V236-W236-VLOOKUP(C236, Вчера_ЭпиВак!C:BG, 20, FALSE)</f>
        <v>#N/A</v>
      </c>
      <c r="AO236" s="53" t="e">
        <f>X236-Y236-VLOOKUP(C236, Вчера_ЭпиВак!C:BG, 22, FALSE)</f>
        <v>#N/A</v>
      </c>
      <c r="AP236" s="53" t="e">
        <f>VLOOKUP(C236, Вчера_ЭпиВак!C:BG, 24, FALSE)+E236*2-U236-W236-Y236-Z236</f>
        <v>#N/A</v>
      </c>
    </row>
    <row r="237" spans="1:42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IF(ISNA(VLOOKUP(C237,Вчера_ЭпиВак!C:C, 1, FALSE)),"ошибка",0)</f>
        <v>ошибка</v>
      </c>
      <c r="AD237" s="55"/>
      <c r="AE237" s="53" t="e">
        <f>D237-E237-VLOOKUP(C237, Вчера_ЭпиВак!C:BG, 2, FALSE)</f>
        <v>#N/A</v>
      </c>
      <c r="AF237" s="53" t="e">
        <f>F237-G237-VLOOKUP(C237, Вчера_ЭпиВак!C:BG, 4, FALSE)</f>
        <v>#N/A</v>
      </c>
      <c r="AG237" s="53" t="e">
        <f>H237-I237-VLOOKUP(C237, Вчера_ЭпиВак!C:BG, 6, FALSE)</f>
        <v>#N/A</v>
      </c>
      <c r="AH237" s="53" t="e">
        <f>J237-K237-VLOOKUP(C237, Вчера_ЭпиВак!C:BG, 8, FALSE)</f>
        <v>#N/A</v>
      </c>
      <c r="AI237" s="53" t="e">
        <f>L237-M237-VLOOKUP(C237, Вчера_ЭпиВак!C:BG, 10, FALSE)</f>
        <v>#N/A</v>
      </c>
      <c r="AJ237" s="53" t="e">
        <f>N237-O237-VLOOKUP(C237, Вчера_ЭпиВак!C:BG, 12, FALSE)</f>
        <v>#N/A</v>
      </c>
      <c r="AK237" s="53" t="e">
        <f>P237-Q237-VLOOKUP(C237, Вчера_ЭпиВак!C:BG, 14, FALSE)</f>
        <v>#N/A</v>
      </c>
      <c r="AL237" s="53" t="e">
        <f>R237-S237-VLOOKUP(C237, Вчера_ЭпиВак!C:BG, 16, FALSE)</f>
        <v>#N/A</v>
      </c>
      <c r="AM237" s="53" t="e">
        <f>T237-U237-VLOOKUP(C237, Вчера_ЭпиВак!C:BG, 18, FALSE)</f>
        <v>#N/A</v>
      </c>
      <c r="AN237" s="53" t="e">
        <f>V237-W237-VLOOKUP(C237, Вчера_ЭпиВак!C:BG, 20, FALSE)</f>
        <v>#N/A</v>
      </c>
      <c r="AO237" s="53" t="e">
        <f>X237-Y237-VLOOKUP(C237, Вчера_ЭпиВак!C:BG, 22, FALSE)</f>
        <v>#N/A</v>
      </c>
      <c r="AP237" s="53" t="e">
        <f>VLOOKUP(C237, Вчера_ЭпиВак!C:BG, 24, FALSE)+E237*2-U237-W237-Y237-Z237</f>
        <v>#N/A</v>
      </c>
    </row>
    <row r="238" spans="1:42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IF(ISNA(VLOOKUP(C238,Вчера_ЭпиВак!C:C, 1, FALSE)),"ошибка",0)</f>
        <v>ошибка</v>
      </c>
      <c r="AD238" s="55"/>
      <c r="AE238" s="53" t="e">
        <f>D238-E238-VLOOKUP(C238, Вчера_ЭпиВак!C:BG, 2, FALSE)</f>
        <v>#N/A</v>
      </c>
      <c r="AF238" s="53" t="e">
        <f>F238-G238-VLOOKUP(C238, Вчера_ЭпиВак!C:BG, 4, FALSE)</f>
        <v>#N/A</v>
      </c>
      <c r="AG238" s="53" t="e">
        <f>H238-I238-VLOOKUP(C238, Вчера_ЭпиВак!C:BG, 6, FALSE)</f>
        <v>#N/A</v>
      </c>
      <c r="AH238" s="53" t="e">
        <f>J238-K238-VLOOKUP(C238, Вчера_ЭпиВак!C:BG, 8, FALSE)</f>
        <v>#N/A</v>
      </c>
      <c r="AI238" s="53" t="e">
        <f>L238-M238-VLOOKUP(C238, Вчера_ЭпиВак!C:BG, 10, FALSE)</f>
        <v>#N/A</v>
      </c>
      <c r="AJ238" s="53" t="e">
        <f>N238-O238-VLOOKUP(C238, Вчера_ЭпиВак!C:BG, 12, FALSE)</f>
        <v>#N/A</v>
      </c>
      <c r="AK238" s="53" t="e">
        <f>P238-Q238-VLOOKUP(C238, Вчера_ЭпиВак!C:BG, 14, FALSE)</f>
        <v>#N/A</v>
      </c>
      <c r="AL238" s="53" t="e">
        <f>R238-S238-VLOOKUP(C238, Вчера_ЭпиВак!C:BG, 16, FALSE)</f>
        <v>#N/A</v>
      </c>
      <c r="AM238" s="53" t="e">
        <f>T238-U238-VLOOKUP(C238, Вчера_ЭпиВак!C:BG, 18, FALSE)</f>
        <v>#N/A</v>
      </c>
      <c r="AN238" s="53" t="e">
        <f>V238-W238-VLOOKUP(C238, Вчера_ЭпиВак!C:BG, 20, FALSE)</f>
        <v>#N/A</v>
      </c>
      <c r="AO238" s="53" t="e">
        <f>X238-Y238-VLOOKUP(C238, Вчера_ЭпиВак!C:BG, 22, FALSE)</f>
        <v>#N/A</v>
      </c>
      <c r="AP238" s="53" t="e">
        <f>VLOOKUP(C238, Вчера_ЭпиВак!C:BG, 24, FALSE)+E238*2-U238-W238-Y238-Z238</f>
        <v>#N/A</v>
      </c>
    </row>
    <row r="239" spans="1:42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IF(ISNA(VLOOKUP(C239,Вчера_ЭпиВак!C:C, 1, FALSE)),"ошибка",0)</f>
        <v>ошибка</v>
      </c>
      <c r="AD239" s="55"/>
      <c r="AE239" s="53" t="e">
        <f>D239-E239-VLOOKUP(C239, Вчера_ЭпиВак!C:BG, 2, FALSE)</f>
        <v>#N/A</v>
      </c>
      <c r="AF239" s="53" t="e">
        <f>F239-G239-VLOOKUP(C239, Вчера_ЭпиВак!C:BG, 4, FALSE)</f>
        <v>#N/A</v>
      </c>
      <c r="AG239" s="53" t="e">
        <f>H239-I239-VLOOKUP(C239, Вчера_ЭпиВак!C:BG, 6, FALSE)</f>
        <v>#N/A</v>
      </c>
      <c r="AH239" s="53" t="e">
        <f>J239-K239-VLOOKUP(C239, Вчера_ЭпиВак!C:BG, 8, FALSE)</f>
        <v>#N/A</v>
      </c>
      <c r="AI239" s="53" t="e">
        <f>L239-M239-VLOOKUP(C239, Вчера_ЭпиВак!C:BG, 10, FALSE)</f>
        <v>#N/A</v>
      </c>
      <c r="AJ239" s="53" t="e">
        <f>N239-O239-VLOOKUP(C239, Вчера_ЭпиВак!C:BG, 12, FALSE)</f>
        <v>#N/A</v>
      </c>
      <c r="AK239" s="53" t="e">
        <f>P239-Q239-VLOOKUP(C239, Вчера_ЭпиВак!C:BG, 14, FALSE)</f>
        <v>#N/A</v>
      </c>
      <c r="AL239" s="53" t="e">
        <f>R239-S239-VLOOKUP(C239, Вчера_ЭпиВак!C:BG, 16, FALSE)</f>
        <v>#N/A</v>
      </c>
      <c r="AM239" s="53" t="e">
        <f>T239-U239-VLOOKUP(C239, Вчера_ЭпиВак!C:BG, 18, FALSE)</f>
        <v>#N/A</v>
      </c>
      <c r="AN239" s="53" t="e">
        <f>V239-W239-VLOOKUP(C239, Вчера_ЭпиВак!C:BG, 20, FALSE)</f>
        <v>#N/A</v>
      </c>
      <c r="AO239" s="53" t="e">
        <f>X239-Y239-VLOOKUP(C239, Вчера_ЭпиВак!C:BG, 22, FALSE)</f>
        <v>#N/A</v>
      </c>
      <c r="AP239" s="53" t="e">
        <f>VLOOKUP(C239, Вчера_ЭпиВак!C:BG, 24, FALSE)+E239*2-U239-W239-Y239-Z239</f>
        <v>#N/A</v>
      </c>
    </row>
    <row r="240" spans="1:42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IF(ISNA(VLOOKUP(C240,Вчера_ЭпиВак!C:C, 1, FALSE)),"ошибка",0)</f>
        <v>ошибка</v>
      </c>
      <c r="AD240" s="55"/>
      <c r="AE240" s="53" t="e">
        <f>D240-E240-VLOOKUP(C240, Вчера_ЭпиВак!C:BG, 2, FALSE)</f>
        <v>#N/A</v>
      </c>
      <c r="AF240" s="53" t="e">
        <f>F240-G240-VLOOKUP(C240, Вчера_ЭпиВак!C:BG, 4, FALSE)</f>
        <v>#N/A</v>
      </c>
      <c r="AG240" s="53" t="e">
        <f>H240-I240-VLOOKUP(C240, Вчера_ЭпиВак!C:BG, 6, FALSE)</f>
        <v>#N/A</v>
      </c>
      <c r="AH240" s="53" t="e">
        <f>J240-K240-VLOOKUP(C240, Вчера_ЭпиВак!C:BG, 8, FALSE)</f>
        <v>#N/A</v>
      </c>
      <c r="AI240" s="53" t="e">
        <f>L240-M240-VLOOKUP(C240, Вчера_ЭпиВак!C:BG, 10, FALSE)</f>
        <v>#N/A</v>
      </c>
      <c r="AJ240" s="53" t="e">
        <f>N240-O240-VLOOKUP(C240, Вчера_ЭпиВак!C:BG, 12, FALSE)</f>
        <v>#N/A</v>
      </c>
      <c r="AK240" s="53" t="e">
        <f>P240-Q240-VLOOKUP(C240, Вчера_ЭпиВак!C:BG, 14, FALSE)</f>
        <v>#N/A</v>
      </c>
      <c r="AL240" s="53" t="e">
        <f>R240-S240-VLOOKUP(C240, Вчера_ЭпиВак!C:BG, 16, FALSE)</f>
        <v>#N/A</v>
      </c>
      <c r="AM240" s="53" t="e">
        <f>T240-U240-VLOOKUP(C240, Вчера_ЭпиВак!C:BG, 18, FALSE)</f>
        <v>#N/A</v>
      </c>
      <c r="AN240" s="53" t="e">
        <f>V240-W240-VLOOKUP(C240, Вчера_ЭпиВак!C:BG, 20, FALSE)</f>
        <v>#N/A</v>
      </c>
      <c r="AO240" s="53" t="e">
        <f>X240-Y240-VLOOKUP(C240, Вчера_ЭпиВак!C:BG, 22, FALSE)</f>
        <v>#N/A</v>
      </c>
      <c r="AP240" s="53" t="e">
        <f>VLOOKUP(C240, Вчера_ЭпиВак!C:BG, 24, FALSE)+E240*2-U240-W240-Y240-Z240</f>
        <v>#N/A</v>
      </c>
    </row>
    <row r="241" spans="1:42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IF(ISNA(VLOOKUP(C241,Вчера_ЭпиВак!C:C, 1, FALSE)),"ошибка",0)</f>
        <v>ошибка</v>
      </c>
      <c r="AD241" s="55"/>
      <c r="AE241" s="53" t="e">
        <f>D241-E241-VLOOKUP(C241, Вчера_ЭпиВак!C:BG, 2, FALSE)</f>
        <v>#N/A</v>
      </c>
      <c r="AF241" s="53" t="e">
        <f>F241-G241-VLOOKUP(C241, Вчера_ЭпиВак!C:BG, 4, FALSE)</f>
        <v>#N/A</v>
      </c>
      <c r="AG241" s="53" t="e">
        <f>H241-I241-VLOOKUP(C241, Вчера_ЭпиВак!C:BG, 6, FALSE)</f>
        <v>#N/A</v>
      </c>
      <c r="AH241" s="53" t="e">
        <f>J241-K241-VLOOKUP(C241, Вчера_ЭпиВак!C:BG, 8, FALSE)</f>
        <v>#N/A</v>
      </c>
      <c r="AI241" s="53" t="e">
        <f>L241-M241-VLOOKUP(C241, Вчера_ЭпиВак!C:BG, 10, FALSE)</f>
        <v>#N/A</v>
      </c>
      <c r="AJ241" s="53" t="e">
        <f>N241-O241-VLOOKUP(C241, Вчера_ЭпиВак!C:BG, 12, FALSE)</f>
        <v>#N/A</v>
      </c>
      <c r="AK241" s="53" t="e">
        <f>P241-Q241-VLOOKUP(C241, Вчера_ЭпиВак!C:BG, 14, FALSE)</f>
        <v>#N/A</v>
      </c>
      <c r="AL241" s="53" t="e">
        <f>R241-S241-VLOOKUP(C241, Вчера_ЭпиВак!C:BG, 16, FALSE)</f>
        <v>#N/A</v>
      </c>
      <c r="AM241" s="53" t="e">
        <f>T241-U241-VLOOKUP(C241, Вчера_ЭпиВак!C:BG, 18, FALSE)</f>
        <v>#N/A</v>
      </c>
      <c r="AN241" s="53" t="e">
        <f>V241-W241-VLOOKUP(C241, Вчера_ЭпиВак!C:BG, 20, FALSE)</f>
        <v>#N/A</v>
      </c>
      <c r="AO241" s="53" t="e">
        <f>X241-Y241-VLOOKUP(C241, Вчера_ЭпиВак!C:BG, 22, FALSE)</f>
        <v>#N/A</v>
      </c>
      <c r="AP241" s="53" t="e">
        <f>VLOOKUP(C241, Вчера_ЭпиВак!C:BG, 24, FALSE)+E241*2-U241-W241-Y241-Z241</f>
        <v>#N/A</v>
      </c>
    </row>
    <row r="242" spans="1:42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IF(ISNA(VLOOKUP(C242,Вчера_ЭпиВак!C:C, 1, FALSE)),"ошибка",0)</f>
        <v>ошибка</v>
      </c>
      <c r="AD242" s="55"/>
      <c r="AE242" s="53" t="e">
        <f>D242-E242-VLOOKUP(C242, Вчера_ЭпиВак!C:BG, 2, FALSE)</f>
        <v>#N/A</v>
      </c>
      <c r="AF242" s="53" t="e">
        <f>F242-G242-VLOOKUP(C242, Вчера_ЭпиВак!C:BG, 4, FALSE)</f>
        <v>#N/A</v>
      </c>
      <c r="AG242" s="53" t="e">
        <f>H242-I242-VLOOKUP(C242, Вчера_ЭпиВак!C:BG, 6, FALSE)</f>
        <v>#N/A</v>
      </c>
      <c r="AH242" s="53" t="e">
        <f>J242-K242-VLOOKUP(C242, Вчера_ЭпиВак!C:BG, 8, FALSE)</f>
        <v>#N/A</v>
      </c>
      <c r="AI242" s="53" t="e">
        <f>L242-M242-VLOOKUP(C242, Вчера_ЭпиВак!C:BG, 10, FALSE)</f>
        <v>#N/A</v>
      </c>
      <c r="AJ242" s="53" t="e">
        <f>N242-O242-VLOOKUP(C242, Вчера_ЭпиВак!C:BG, 12, FALSE)</f>
        <v>#N/A</v>
      </c>
      <c r="AK242" s="53" t="e">
        <f>P242-Q242-VLOOKUP(C242, Вчера_ЭпиВак!C:BG, 14, FALSE)</f>
        <v>#N/A</v>
      </c>
      <c r="AL242" s="53" t="e">
        <f>R242-S242-VLOOKUP(C242, Вчера_ЭпиВак!C:BG, 16, FALSE)</f>
        <v>#N/A</v>
      </c>
      <c r="AM242" s="53" t="e">
        <f>T242-U242-VLOOKUP(C242, Вчера_ЭпиВак!C:BG, 18, FALSE)</f>
        <v>#N/A</v>
      </c>
      <c r="AN242" s="53" t="e">
        <f>V242-W242-VLOOKUP(C242, Вчера_ЭпиВак!C:BG, 20, FALSE)</f>
        <v>#N/A</v>
      </c>
      <c r="AO242" s="53" t="e">
        <f>X242-Y242-VLOOKUP(C242, Вчера_ЭпиВак!C:BG, 22, FALSE)</f>
        <v>#N/A</v>
      </c>
      <c r="AP242" s="53" t="e">
        <f>VLOOKUP(C242, Вчера_ЭпиВак!C:BG, 24, FALSE)+E242*2-U242-W242-Y242-Z242</f>
        <v>#N/A</v>
      </c>
    </row>
    <row r="243" spans="1:42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IF(ISNA(VLOOKUP(C243,Вчера_ЭпиВак!C:C, 1, FALSE)),"ошибка",0)</f>
        <v>ошибка</v>
      </c>
      <c r="AD243" s="55"/>
      <c r="AE243" s="53" t="e">
        <f>D243-E243-VLOOKUP(C243, Вчера_ЭпиВак!C:BG, 2, FALSE)</f>
        <v>#N/A</v>
      </c>
      <c r="AF243" s="53" t="e">
        <f>F243-G243-VLOOKUP(C243, Вчера_ЭпиВак!C:BG, 4, FALSE)</f>
        <v>#N/A</v>
      </c>
      <c r="AG243" s="53" t="e">
        <f>H243-I243-VLOOKUP(C243, Вчера_ЭпиВак!C:BG, 6, FALSE)</f>
        <v>#N/A</v>
      </c>
      <c r="AH243" s="53" t="e">
        <f>J243-K243-VLOOKUP(C243, Вчера_ЭпиВак!C:BG, 8, FALSE)</f>
        <v>#N/A</v>
      </c>
      <c r="AI243" s="53" t="e">
        <f>L243-M243-VLOOKUP(C243, Вчера_ЭпиВак!C:BG, 10, FALSE)</f>
        <v>#N/A</v>
      </c>
      <c r="AJ243" s="53" t="e">
        <f>N243-O243-VLOOKUP(C243, Вчера_ЭпиВак!C:BG, 12, FALSE)</f>
        <v>#N/A</v>
      </c>
      <c r="AK243" s="53" t="e">
        <f>P243-Q243-VLOOKUP(C243, Вчера_ЭпиВак!C:BG, 14, FALSE)</f>
        <v>#N/A</v>
      </c>
      <c r="AL243" s="53" t="e">
        <f>R243-S243-VLOOKUP(C243, Вчера_ЭпиВак!C:BG, 16, FALSE)</f>
        <v>#N/A</v>
      </c>
      <c r="AM243" s="53" t="e">
        <f>T243-U243-VLOOKUP(C243, Вчера_ЭпиВак!C:BG, 18, FALSE)</f>
        <v>#N/A</v>
      </c>
      <c r="AN243" s="53" t="e">
        <f>V243-W243-VLOOKUP(C243, Вчера_ЭпиВак!C:BG, 20, FALSE)</f>
        <v>#N/A</v>
      </c>
      <c r="AO243" s="53" t="e">
        <f>X243-Y243-VLOOKUP(C243, Вчера_ЭпиВак!C:BG, 22, FALSE)</f>
        <v>#N/A</v>
      </c>
      <c r="AP243" s="53" t="e">
        <f>VLOOKUP(C243, Вчера_ЭпиВак!C:BG, 24, FALSE)+E243*2-U243-W243-Y243-Z243</f>
        <v>#N/A</v>
      </c>
    </row>
    <row r="244" spans="1:42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IF(ISNA(VLOOKUP(C244,Вчера_ЭпиВак!C:C, 1, FALSE)),"ошибка",0)</f>
        <v>ошибка</v>
      </c>
      <c r="AD244" s="55"/>
      <c r="AE244" s="53" t="e">
        <f>D244-E244-VLOOKUP(C244, Вчера_ЭпиВак!C:BG, 2, FALSE)</f>
        <v>#N/A</v>
      </c>
      <c r="AF244" s="53" t="e">
        <f>F244-G244-VLOOKUP(C244, Вчера_ЭпиВак!C:BG, 4, FALSE)</f>
        <v>#N/A</v>
      </c>
      <c r="AG244" s="53" t="e">
        <f>H244-I244-VLOOKUP(C244, Вчера_ЭпиВак!C:BG, 6, FALSE)</f>
        <v>#N/A</v>
      </c>
      <c r="AH244" s="53" t="e">
        <f>J244-K244-VLOOKUP(C244, Вчера_ЭпиВак!C:BG, 8, FALSE)</f>
        <v>#N/A</v>
      </c>
      <c r="AI244" s="53" t="e">
        <f>L244-M244-VLOOKUP(C244, Вчера_ЭпиВак!C:BG, 10, FALSE)</f>
        <v>#N/A</v>
      </c>
      <c r="AJ244" s="53" t="e">
        <f>N244-O244-VLOOKUP(C244, Вчера_ЭпиВак!C:BG, 12, FALSE)</f>
        <v>#N/A</v>
      </c>
      <c r="AK244" s="53" t="e">
        <f>P244-Q244-VLOOKUP(C244, Вчера_ЭпиВак!C:BG, 14, FALSE)</f>
        <v>#N/A</v>
      </c>
      <c r="AL244" s="53" t="e">
        <f>R244-S244-VLOOKUP(C244, Вчера_ЭпиВак!C:BG, 16, FALSE)</f>
        <v>#N/A</v>
      </c>
      <c r="AM244" s="53" t="e">
        <f>T244-U244-VLOOKUP(C244, Вчера_ЭпиВак!C:BG, 18, FALSE)</f>
        <v>#N/A</v>
      </c>
      <c r="AN244" s="53" t="e">
        <f>V244-W244-VLOOKUP(C244, Вчера_ЭпиВак!C:BG, 20, FALSE)</f>
        <v>#N/A</v>
      </c>
      <c r="AO244" s="53" t="e">
        <f>X244-Y244-VLOOKUP(C244, Вчера_ЭпиВак!C:BG, 22, FALSE)</f>
        <v>#N/A</v>
      </c>
      <c r="AP244" s="53" t="e">
        <f>VLOOKUP(C244, Вчера_ЭпиВак!C:BG, 24, FALSE)+E244*2-U244-W244-Y244-Z244</f>
        <v>#N/A</v>
      </c>
    </row>
    <row r="245" spans="1:42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IF(ISNA(VLOOKUP(C245,Вчера_ЭпиВак!C:C, 1, FALSE)),"ошибка",0)</f>
        <v>ошибка</v>
      </c>
      <c r="AD245" s="55"/>
      <c r="AE245" s="53" t="e">
        <f>D245-E245-VLOOKUP(C245, Вчера_ЭпиВак!C:BG, 2, FALSE)</f>
        <v>#N/A</v>
      </c>
      <c r="AF245" s="53" t="e">
        <f>F245-G245-VLOOKUP(C245, Вчера_ЭпиВак!C:BG, 4, FALSE)</f>
        <v>#N/A</v>
      </c>
      <c r="AG245" s="53" t="e">
        <f>H245-I245-VLOOKUP(C245, Вчера_ЭпиВак!C:BG, 6, FALSE)</f>
        <v>#N/A</v>
      </c>
      <c r="AH245" s="53" t="e">
        <f>J245-K245-VLOOKUP(C245, Вчера_ЭпиВак!C:BG, 8, FALSE)</f>
        <v>#N/A</v>
      </c>
      <c r="AI245" s="53" t="e">
        <f>L245-M245-VLOOKUP(C245, Вчера_ЭпиВак!C:BG, 10, FALSE)</f>
        <v>#N/A</v>
      </c>
      <c r="AJ245" s="53" t="e">
        <f>N245-O245-VLOOKUP(C245, Вчера_ЭпиВак!C:BG, 12, FALSE)</f>
        <v>#N/A</v>
      </c>
      <c r="AK245" s="53" t="e">
        <f>P245-Q245-VLOOKUP(C245, Вчера_ЭпиВак!C:BG, 14, FALSE)</f>
        <v>#N/A</v>
      </c>
      <c r="AL245" s="53" t="e">
        <f>R245-S245-VLOOKUP(C245, Вчера_ЭпиВак!C:BG, 16, FALSE)</f>
        <v>#N/A</v>
      </c>
      <c r="AM245" s="53" t="e">
        <f>T245-U245-VLOOKUP(C245, Вчера_ЭпиВак!C:BG, 18, FALSE)</f>
        <v>#N/A</v>
      </c>
      <c r="AN245" s="53" t="e">
        <f>V245-W245-VLOOKUP(C245, Вчера_ЭпиВак!C:BG, 20, FALSE)</f>
        <v>#N/A</v>
      </c>
      <c r="AO245" s="53" t="e">
        <f>X245-Y245-VLOOKUP(C245, Вчера_ЭпиВак!C:BG, 22, FALSE)</f>
        <v>#N/A</v>
      </c>
      <c r="AP245" s="53" t="e">
        <f>VLOOKUP(C245, Вчера_ЭпиВак!C:BG, 24, FALSE)+E245*2-U245-W245-Y245-Z245</f>
        <v>#N/A</v>
      </c>
    </row>
    <row r="246" spans="1:42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IF(ISNA(VLOOKUP(C246,Вчера_ЭпиВак!C:C, 1, FALSE)),"ошибка",0)</f>
        <v>ошибка</v>
      </c>
      <c r="AD246" s="55"/>
      <c r="AE246" s="53" t="e">
        <f>D246-E246-VLOOKUP(C246, Вчера_ЭпиВак!C:BG, 2, FALSE)</f>
        <v>#N/A</v>
      </c>
      <c r="AF246" s="53" t="e">
        <f>F246-G246-VLOOKUP(C246, Вчера_ЭпиВак!C:BG, 4, FALSE)</f>
        <v>#N/A</v>
      </c>
      <c r="AG246" s="53" t="e">
        <f>H246-I246-VLOOKUP(C246, Вчера_ЭпиВак!C:BG, 6, FALSE)</f>
        <v>#N/A</v>
      </c>
      <c r="AH246" s="53" t="e">
        <f>J246-K246-VLOOKUP(C246, Вчера_ЭпиВак!C:BG, 8, FALSE)</f>
        <v>#N/A</v>
      </c>
      <c r="AI246" s="53" t="e">
        <f>L246-M246-VLOOKUP(C246, Вчера_ЭпиВак!C:BG, 10, FALSE)</f>
        <v>#N/A</v>
      </c>
      <c r="AJ246" s="53" t="e">
        <f>N246-O246-VLOOKUP(C246, Вчера_ЭпиВак!C:BG, 12, FALSE)</f>
        <v>#N/A</v>
      </c>
      <c r="AK246" s="53" t="e">
        <f>P246-Q246-VLOOKUP(C246, Вчера_ЭпиВак!C:BG, 14, FALSE)</f>
        <v>#N/A</v>
      </c>
      <c r="AL246" s="53" t="e">
        <f>R246-S246-VLOOKUP(C246, Вчера_ЭпиВак!C:BG, 16, FALSE)</f>
        <v>#N/A</v>
      </c>
      <c r="AM246" s="53" t="e">
        <f>T246-U246-VLOOKUP(C246, Вчера_ЭпиВак!C:BG, 18, FALSE)</f>
        <v>#N/A</v>
      </c>
      <c r="AN246" s="53" t="e">
        <f>V246-W246-VLOOKUP(C246, Вчера_ЭпиВак!C:BG, 20, FALSE)</f>
        <v>#N/A</v>
      </c>
      <c r="AO246" s="53" t="e">
        <f>X246-Y246-VLOOKUP(C246, Вчера_ЭпиВак!C:BG, 22, FALSE)</f>
        <v>#N/A</v>
      </c>
      <c r="AP246" s="53" t="e">
        <f>VLOOKUP(C246, Вчера_ЭпиВак!C:BG, 24, FALSE)+E246*2-U246-W246-Y246-Z246</f>
        <v>#N/A</v>
      </c>
    </row>
    <row r="247" spans="1:42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IF(ISNA(VLOOKUP(C247,Вчера_ЭпиВак!C:C, 1, FALSE)),"ошибка",0)</f>
        <v>ошибка</v>
      </c>
      <c r="AD247" s="55"/>
      <c r="AE247" s="53" t="e">
        <f>D247-E247-VLOOKUP(C247, Вчера_ЭпиВак!C:BG, 2, FALSE)</f>
        <v>#N/A</v>
      </c>
      <c r="AF247" s="53" t="e">
        <f>F247-G247-VLOOKUP(C247, Вчера_ЭпиВак!C:BG, 4, FALSE)</f>
        <v>#N/A</v>
      </c>
      <c r="AG247" s="53" t="e">
        <f>H247-I247-VLOOKUP(C247, Вчера_ЭпиВак!C:BG, 6, FALSE)</f>
        <v>#N/A</v>
      </c>
      <c r="AH247" s="53" t="e">
        <f>J247-K247-VLOOKUP(C247, Вчера_ЭпиВак!C:BG, 8, FALSE)</f>
        <v>#N/A</v>
      </c>
      <c r="AI247" s="53" t="e">
        <f>L247-M247-VLOOKUP(C247, Вчера_ЭпиВак!C:BG, 10, FALSE)</f>
        <v>#N/A</v>
      </c>
      <c r="AJ247" s="53" t="e">
        <f>N247-O247-VLOOKUP(C247, Вчера_ЭпиВак!C:BG, 12, FALSE)</f>
        <v>#N/A</v>
      </c>
      <c r="AK247" s="53" t="e">
        <f>P247-Q247-VLOOKUP(C247, Вчера_ЭпиВак!C:BG, 14, FALSE)</f>
        <v>#N/A</v>
      </c>
      <c r="AL247" s="53" t="e">
        <f>R247-S247-VLOOKUP(C247, Вчера_ЭпиВак!C:BG, 16, FALSE)</f>
        <v>#N/A</v>
      </c>
      <c r="AM247" s="53" t="e">
        <f>T247-U247-VLOOKUP(C247, Вчера_ЭпиВак!C:BG, 18, FALSE)</f>
        <v>#N/A</v>
      </c>
      <c r="AN247" s="53" t="e">
        <f>V247-W247-VLOOKUP(C247, Вчера_ЭпиВак!C:BG, 20, FALSE)</f>
        <v>#N/A</v>
      </c>
      <c r="AO247" s="53" t="e">
        <f>X247-Y247-VLOOKUP(C247, Вчера_ЭпиВак!C:BG, 22, FALSE)</f>
        <v>#N/A</v>
      </c>
      <c r="AP247" s="53" t="e">
        <f>VLOOKUP(C247, Вчера_ЭпиВак!C:BG, 24, FALSE)+E247*2-U247-W247-Y247-Z247</f>
        <v>#N/A</v>
      </c>
    </row>
    <row r="248" spans="1:42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IF(ISNA(VLOOKUP(C248,Вчера_ЭпиВак!C:C, 1, FALSE)),"ошибка",0)</f>
        <v>ошибка</v>
      </c>
      <c r="AD248" s="55"/>
      <c r="AE248" s="53" t="e">
        <f>D248-E248-VLOOKUP(C248, Вчера_ЭпиВак!C:BG, 2, FALSE)</f>
        <v>#N/A</v>
      </c>
      <c r="AF248" s="53" t="e">
        <f>F248-G248-VLOOKUP(C248, Вчера_ЭпиВак!C:BG, 4, FALSE)</f>
        <v>#N/A</v>
      </c>
      <c r="AG248" s="53" t="e">
        <f>H248-I248-VLOOKUP(C248, Вчера_ЭпиВак!C:BG, 6, FALSE)</f>
        <v>#N/A</v>
      </c>
      <c r="AH248" s="53" t="e">
        <f>J248-K248-VLOOKUP(C248, Вчера_ЭпиВак!C:BG, 8, FALSE)</f>
        <v>#N/A</v>
      </c>
      <c r="AI248" s="53" t="e">
        <f>L248-M248-VLOOKUP(C248, Вчера_ЭпиВак!C:BG, 10, FALSE)</f>
        <v>#N/A</v>
      </c>
      <c r="AJ248" s="53" t="e">
        <f>N248-O248-VLOOKUP(C248, Вчера_ЭпиВак!C:BG, 12, FALSE)</f>
        <v>#N/A</v>
      </c>
      <c r="AK248" s="53" t="e">
        <f>P248-Q248-VLOOKUP(C248, Вчера_ЭпиВак!C:BG, 14, FALSE)</f>
        <v>#N/A</v>
      </c>
      <c r="AL248" s="53" t="e">
        <f>R248-S248-VLOOKUP(C248, Вчера_ЭпиВак!C:BG, 16, FALSE)</f>
        <v>#N/A</v>
      </c>
      <c r="AM248" s="53" t="e">
        <f>T248-U248-VLOOKUP(C248, Вчера_ЭпиВак!C:BG, 18, FALSE)</f>
        <v>#N/A</v>
      </c>
      <c r="AN248" s="53" t="e">
        <f>V248-W248-VLOOKUP(C248, Вчера_ЭпиВак!C:BG, 20, FALSE)</f>
        <v>#N/A</v>
      </c>
      <c r="AO248" s="53" t="e">
        <f>X248-Y248-VLOOKUP(C248, Вчера_ЭпиВак!C:BG, 22, FALSE)</f>
        <v>#N/A</v>
      </c>
      <c r="AP248" s="53" t="e">
        <f>VLOOKUP(C248, Вчера_ЭпиВак!C:BG, 24, FALSE)+E248*2-U248-W248-Y248-Z248</f>
        <v>#N/A</v>
      </c>
    </row>
    <row r="249" spans="1:42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IF(ISNA(VLOOKUP(C249,Вчера_ЭпиВак!C:C, 1, FALSE)),"ошибка",0)</f>
        <v>ошибка</v>
      </c>
      <c r="AD249" s="55"/>
      <c r="AE249" s="53" t="e">
        <f>D249-E249-VLOOKUP(C249, Вчера_ЭпиВак!C:BG, 2, FALSE)</f>
        <v>#N/A</v>
      </c>
      <c r="AF249" s="53" t="e">
        <f>F249-G249-VLOOKUP(C249, Вчера_ЭпиВак!C:BG, 4, FALSE)</f>
        <v>#N/A</v>
      </c>
      <c r="AG249" s="53" t="e">
        <f>H249-I249-VLOOKUP(C249, Вчера_ЭпиВак!C:BG, 6, FALSE)</f>
        <v>#N/A</v>
      </c>
      <c r="AH249" s="53" t="e">
        <f>J249-K249-VLOOKUP(C249, Вчера_ЭпиВак!C:BG, 8, FALSE)</f>
        <v>#N/A</v>
      </c>
      <c r="AI249" s="53" t="e">
        <f>L249-M249-VLOOKUP(C249, Вчера_ЭпиВак!C:BG, 10, FALSE)</f>
        <v>#N/A</v>
      </c>
      <c r="AJ249" s="53" t="e">
        <f>N249-O249-VLOOKUP(C249, Вчера_ЭпиВак!C:BG, 12, FALSE)</f>
        <v>#N/A</v>
      </c>
      <c r="AK249" s="53" t="e">
        <f>P249-Q249-VLOOKUP(C249, Вчера_ЭпиВак!C:BG, 14, FALSE)</f>
        <v>#N/A</v>
      </c>
      <c r="AL249" s="53" t="e">
        <f>R249-S249-VLOOKUP(C249, Вчера_ЭпиВак!C:BG, 16, FALSE)</f>
        <v>#N/A</v>
      </c>
      <c r="AM249" s="53" t="e">
        <f>T249-U249-VLOOKUP(C249, Вчера_ЭпиВак!C:BG, 18, FALSE)</f>
        <v>#N/A</v>
      </c>
      <c r="AN249" s="53" t="e">
        <f>V249-W249-VLOOKUP(C249, Вчера_ЭпиВак!C:BG, 20, FALSE)</f>
        <v>#N/A</v>
      </c>
      <c r="AO249" s="53" t="e">
        <f>X249-Y249-VLOOKUP(C249, Вчера_ЭпиВак!C:BG, 22, FALSE)</f>
        <v>#N/A</v>
      </c>
      <c r="AP249" s="53" t="e">
        <f>VLOOKUP(C249, Вчера_ЭпиВак!C:BG, 24, FALSE)+E249*2-U249-W249-Y249-Z249</f>
        <v>#N/A</v>
      </c>
    </row>
    <row r="250" spans="1:42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IF(ISNA(VLOOKUP(C250,Вчера_ЭпиВак!C:C, 1, FALSE)),"ошибка",0)</f>
        <v>ошибка</v>
      </c>
      <c r="AD250" s="55"/>
      <c r="AE250" s="53" t="e">
        <f>D250-E250-VLOOKUP(C250, Вчера_ЭпиВак!C:BG, 2, FALSE)</f>
        <v>#N/A</v>
      </c>
      <c r="AF250" s="53" t="e">
        <f>F250-G250-VLOOKUP(C250, Вчера_ЭпиВак!C:BG, 4, FALSE)</f>
        <v>#N/A</v>
      </c>
      <c r="AG250" s="53" t="e">
        <f>H250-I250-VLOOKUP(C250, Вчера_ЭпиВак!C:BG, 6, FALSE)</f>
        <v>#N/A</v>
      </c>
      <c r="AH250" s="53" t="e">
        <f>J250-K250-VLOOKUP(C250, Вчера_ЭпиВак!C:BG, 8, FALSE)</f>
        <v>#N/A</v>
      </c>
      <c r="AI250" s="53" t="e">
        <f>L250-M250-VLOOKUP(C250, Вчера_ЭпиВак!C:BG, 10, FALSE)</f>
        <v>#N/A</v>
      </c>
      <c r="AJ250" s="53" t="e">
        <f>N250-O250-VLOOKUP(C250, Вчера_ЭпиВак!C:BG, 12, FALSE)</f>
        <v>#N/A</v>
      </c>
      <c r="AK250" s="53" t="e">
        <f>P250-Q250-VLOOKUP(C250, Вчера_ЭпиВак!C:BG, 14, FALSE)</f>
        <v>#N/A</v>
      </c>
      <c r="AL250" s="53" t="e">
        <f>R250-S250-VLOOKUP(C250, Вчера_ЭпиВак!C:BG, 16, FALSE)</f>
        <v>#N/A</v>
      </c>
      <c r="AM250" s="53" t="e">
        <f>T250-U250-VLOOKUP(C250, Вчера_ЭпиВак!C:BG, 18, FALSE)</f>
        <v>#N/A</v>
      </c>
      <c r="AN250" s="53" t="e">
        <f>V250-W250-VLOOKUP(C250, Вчера_ЭпиВак!C:BG, 20, FALSE)</f>
        <v>#N/A</v>
      </c>
      <c r="AO250" s="53" t="e">
        <f>X250-Y250-VLOOKUP(C250, Вчера_ЭпиВак!C:BG, 22, FALSE)</f>
        <v>#N/A</v>
      </c>
      <c r="AP250" s="53" t="e">
        <f>VLOOKUP(C250, Вчера_ЭпиВак!C:BG, 24, FALSE)+E250*2-U250-W250-Y250-Z250</f>
        <v>#N/A</v>
      </c>
    </row>
    <row r="251" spans="1:42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IF(ISNA(VLOOKUP(C251,Вчера_ЭпиВак!C:C, 1, FALSE)),"ошибка",0)</f>
        <v>ошибка</v>
      </c>
      <c r="AD251" s="55"/>
      <c r="AE251" s="53" t="e">
        <f>D251-E251-VLOOKUP(C251, Вчера_ЭпиВак!C:BG, 2, FALSE)</f>
        <v>#N/A</v>
      </c>
      <c r="AF251" s="53" t="e">
        <f>F251-G251-VLOOKUP(C251, Вчера_ЭпиВак!C:BG, 4, FALSE)</f>
        <v>#N/A</v>
      </c>
      <c r="AG251" s="53" t="e">
        <f>H251-I251-VLOOKUP(C251, Вчера_ЭпиВак!C:BG, 6, FALSE)</f>
        <v>#N/A</v>
      </c>
      <c r="AH251" s="53" t="e">
        <f>J251-K251-VLOOKUP(C251, Вчера_ЭпиВак!C:BG, 8, FALSE)</f>
        <v>#N/A</v>
      </c>
      <c r="AI251" s="53" t="e">
        <f>L251-M251-VLOOKUP(C251, Вчера_ЭпиВак!C:BG, 10, FALSE)</f>
        <v>#N/A</v>
      </c>
      <c r="AJ251" s="53" t="e">
        <f>N251-O251-VLOOKUP(C251, Вчера_ЭпиВак!C:BG, 12, FALSE)</f>
        <v>#N/A</v>
      </c>
      <c r="AK251" s="53" t="e">
        <f>P251-Q251-VLOOKUP(C251, Вчера_ЭпиВак!C:BG, 14, FALSE)</f>
        <v>#N/A</v>
      </c>
      <c r="AL251" s="53" t="e">
        <f>R251-S251-VLOOKUP(C251, Вчера_ЭпиВак!C:BG, 16, FALSE)</f>
        <v>#N/A</v>
      </c>
      <c r="AM251" s="53" t="e">
        <f>T251-U251-VLOOKUP(C251, Вчера_ЭпиВак!C:BG, 18, FALSE)</f>
        <v>#N/A</v>
      </c>
      <c r="AN251" s="53" t="e">
        <f>V251-W251-VLOOKUP(C251, Вчера_ЭпиВак!C:BG, 20, FALSE)</f>
        <v>#N/A</v>
      </c>
      <c r="AO251" s="53" t="e">
        <f>X251-Y251-VLOOKUP(C251, Вчера_ЭпиВак!C:BG, 22, FALSE)</f>
        <v>#N/A</v>
      </c>
      <c r="AP251" s="53" t="e">
        <f>VLOOKUP(C251, Вчера_ЭпиВак!C:BG, 24, FALSE)+E251*2-U251-W251-Y251-Z251</f>
        <v>#N/A</v>
      </c>
    </row>
    <row r="252" spans="1:42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IF(ISNA(VLOOKUP(C252,Вчера_ЭпиВак!C:C, 1, FALSE)),"ошибка",0)</f>
        <v>ошибка</v>
      </c>
      <c r="AD252" s="55"/>
      <c r="AE252" s="53" t="e">
        <f>D252-E252-VLOOKUP(C252, Вчера_ЭпиВак!C:BG, 2, FALSE)</f>
        <v>#N/A</v>
      </c>
      <c r="AF252" s="53" t="e">
        <f>F252-G252-VLOOKUP(C252, Вчера_ЭпиВак!C:BG, 4, FALSE)</f>
        <v>#N/A</v>
      </c>
      <c r="AG252" s="53" t="e">
        <f>H252-I252-VLOOKUP(C252, Вчера_ЭпиВак!C:BG, 6, FALSE)</f>
        <v>#N/A</v>
      </c>
      <c r="AH252" s="53" t="e">
        <f>J252-K252-VLOOKUP(C252, Вчера_ЭпиВак!C:BG, 8, FALSE)</f>
        <v>#N/A</v>
      </c>
      <c r="AI252" s="53" t="e">
        <f>L252-M252-VLOOKUP(C252, Вчера_ЭпиВак!C:BG, 10, FALSE)</f>
        <v>#N/A</v>
      </c>
      <c r="AJ252" s="53" t="e">
        <f>N252-O252-VLOOKUP(C252, Вчера_ЭпиВак!C:BG, 12, FALSE)</f>
        <v>#N/A</v>
      </c>
      <c r="AK252" s="53" t="e">
        <f>P252-Q252-VLOOKUP(C252, Вчера_ЭпиВак!C:BG, 14, FALSE)</f>
        <v>#N/A</v>
      </c>
      <c r="AL252" s="53" t="e">
        <f>R252-S252-VLOOKUP(C252, Вчера_ЭпиВак!C:BG, 16, FALSE)</f>
        <v>#N/A</v>
      </c>
      <c r="AM252" s="53" t="e">
        <f>T252-U252-VLOOKUP(C252, Вчера_ЭпиВак!C:BG, 18, FALSE)</f>
        <v>#N/A</v>
      </c>
      <c r="AN252" s="53" t="e">
        <f>V252-W252-VLOOKUP(C252, Вчера_ЭпиВак!C:BG, 20, FALSE)</f>
        <v>#N/A</v>
      </c>
      <c r="AO252" s="53" t="e">
        <f>X252-Y252-VLOOKUP(C252, Вчера_ЭпиВак!C:BG, 22, FALSE)</f>
        <v>#N/A</v>
      </c>
      <c r="AP252" s="53" t="e">
        <f>VLOOKUP(C252, Вчера_ЭпиВак!C:BG, 24, FALSE)+E252*2-U252-W252-Y252-Z252</f>
        <v>#N/A</v>
      </c>
    </row>
    <row r="253" spans="1:42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IF(ISNA(VLOOKUP(C253,Вчера_ЭпиВак!C:C, 1, FALSE)),"ошибка",0)</f>
        <v>ошибка</v>
      </c>
      <c r="AD253" s="55"/>
      <c r="AE253" s="53" t="e">
        <f>D253-E253-VLOOKUP(C253, Вчера_ЭпиВак!C:BG, 2, FALSE)</f>
        <v>#N/A</v>
      </c>
      <c r="AF253" s="53" t="e">
        <f>F253-G253-VLOOKUP(C253, Вчера_ЭпиВак!C:BG, 4, FALSE)</f>
        <v>#N/A</v>
      </c>
      <c r="AG253" s="53" t="e">
        <f>H253-I253-VLOOKUP(C253, Вчера_ЭпиВак!C:BG, 6, FALSE)</f>
        <v>#N/A</v>
      </c>
      <c r="AH253" s="53" t="e">
        <f>J253-K253-VLOOKUP(C253, Вчера_ЭпиВак!C:BG, 8, FALSE)</f>
        <v>#N/A</v>
      </c>
      <c r="AI253" s="53" t="e">
        <f>L253-M253-VLOOKUP(C253, Вчера_ЭпиВак!C:BG, 10, FALSE)</f>
        <v>#N/A</v>
      </c>
      <c r="AJ253" s="53" t="e">
        <f>N253-O253-VLOOKUP(C253, Вчера_ЭпиВак!C:BG, 12, FALSE)</f>
        <v>#N/A</v>
      </c>
      <c r="AK253" s="53" t="e">
        <f>P253-Q253-VLOOKUP(C253, Вчера_ЭпиВак!C:BG, 14, FALSE)</f>
        <v>#N/A</v>
      </c>
      <c r="AL253" s="53" t="e">
        <f>R253-S253-VLOOKUP(C253, Вчера_ЭпиВак!C:BG, 16, FALSE)</f>
        <v>#N/A</v>
      </c>
      <c r="AM253" s="53" t="e">
        <f>T253-U253-VLOOKUP(C253, Вчера_ЭпиВак!C:BG, 18, FALSE)</f>
        <v>#N/A</v>
      </c>
      <c r="AN253" s="53" t="e">
        <f>V253-W253-VLOOKUP(C253, Вчера_ЭпиВак!C:BG, 20, FALSE)</f>
        <v>#N/A</v>
      </c>
      <c r="AO253" s="53" t="e">
        <f>X253-Y253-VLOOKUP(C253, Вчера_ЭпиВак!C:BG, 22, FALSE)</f>
        <v>#N/A</v>
      </c>
      <c r="AP253" s="53" t="e">
        <f>VLOOKUP(C253, Вчера_ЭпиВак!C:BG, 24, FALSE)+E253*2-U253-W253-Y253-Z253</f>
        <v>#N/A</v>
      </c>
    </row>
    <row r="254" spans="1:42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IF(ISNA(VLOOKUP(C254,Вчера_ЭпиВак!C:C, 1, FALSE)),"ошибка",0)</f>
        <v>ошибка</v>
      </c>
      <c r="AD254" s="55"/>
      <c r="AE254" s="53" t="e">
        <f>D254-E254-VLOOKUP(C254, Вчера_ЭпиВак!C:BG, 2, FALSE)</f>
        <v>#N/A</v>
      </c>
      <c r="AF254" s="53" t="e">
        <f>F254-G254-VLOOKUP(C254, Вчера_ЭпиВак!C:BG, 4, FALSE)</f>
        <v>#N/A</v>
      </c>
      <c r="AG254" s="53" t="e">
        <f>H254-I254-VLOOKUP(C254, Вчера_ЭпиВак!C:BG, 6, FALSE)</f>
        <v>#N/A</v>
      </c>
      <c r="AH254" s="53" t="e">
        <f>J254-K254-VLOOKUP(C254, Вчера_ЭпиВак!C:BG, 8, FALSE)</f>
        <v>#N/A</v>
      </c>
      <c r="AI254" s="53" t="e">
        <f>L254-M254-VLOOKUP(C254, Вчера_ЭпиВак!C:BG, 10, FALSE)</f>
        <v>#N/A</v>
      </c>
      <c r="AJ254" s="53" t="e">
        <f>N254-O254-VLOOKUP(C254, Вчера_ЭпиВак!C:BG, 12, FALSE)</f>
        <v>#N/A</v>
      </c>
      <c r="AK254" s="53" t="e">
        <f>P254-Q254-VLOOKUP(C254, Вчера_ЭпиВак!C:BG, 14, FALSE)</f>
        <v>#N/A</v>
      </c>
      <c r="AL254" s="53" t="e">
        <f>R254-S254-VLOOKUP(C254, Вчера_ЭпиВак!C:BG, 16, FALSE)</f>
        <v>#N/A</v>
      </c>
      <c r="AM254" s="53" t="e">
        <f>T254-U254-VLOOKUP(C254, Вчера_ЭпиВак!C:BG, 18, FALSE)</f>
        <v>#N/A</v>
      </c>
      <c r="AN254" s="53" t="e">
        <f>V254-W254-VLOOKUP(C254, Вчера_ЭпиВак!C:BG, 20, FALSE)</f>
        <v>#N/A</v>
      </c>
      <c r="AO254" s="53" t="e">
        <f>X254-Y254-VLOOKUP(C254, Вчера_ЭпиВак!C:BG, 22, FALSE)</f>
        <v>#N/A</v>
      </c>
      <c r="AP254" s="53" t="e">
        <f>VLOOKUP(C254, Вчера_ЭпиВак!C:BG, 24, FALSE)+E254*2-U254-W254-Y254-Z254</f>
        <v>#N/A</v>
      </c>
    </row>
    <row r="255" spans="1:42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IF(ISNA(VLOOKUP(C255,Вчера_ЭпиВак!C:C, 1, FALSE)),"ошибка",0)</f>
        <v>ошибка</v>
      </c>
      <c r="AD255" s="55"/>
      <c r="AE255" s="53" t="e">
        <f>D255-E255-VLOOKUP(C255, Вчера_ЭпиВак!C:BG, 2, FALSE)</f>
        <v>#N/A</v>
      </c>
      <c r="AF255" s="53" t="e">
        <f>F255-G255-VLOOKUP(C255, Вчера_ЭпиВак!C:BG, 4, FALSE)</f>
        <v>#N/A</v>
      </c>
      <c r="AG255" s="53" t="e">
        <f>H255-I255-VLOOKUP(C255, Вчера_ЭпиВак!C:BG, 6, FALSE)</f>
        <v>#N/A</v>
      </c>
      <c r="AH255" s="53" t="e">
        <f>J255-K255-VLOOKUP(C255, Вчера_ЭпиВак!C:BG, 8, FALSE)</f>
        <v>#N/A</v>
      </c>
      <c r="AI255" s="53" t="e">
        <f>L255-M255-VLOOKUP(C255, Вчера_ЭпиВак!C:BG, 10, FALSE)</f>
        <v>#N/A</v>
      </c>
      <c r="AJ255" s="53" t="e">
        <f>N255-O255-VLOOKUP(C255, Вчера_ЭпиВак!C:BG, 12, FALSE)</f>
        <v>#N/A</v>
      </c>
      <c r="AK255" s="53" t="e">
        <f>P255-Q255-VLOOKUP(C255, Вчера_ЭпиВак!C:BG, 14, FALSE)</f>
        <v>#N/A</v>
      </c>
      <c r="AL255" s="53" t="e">
        <f>R255-S255-VLOOKUP(C255, Вчера_ЭпиВак!C:BG, 16, FALSE)</f>
        <v>#N/A</v>
      </c>
      <c r="AM255" s="53" t="e">
        <f>T255-U255-VLOOKUP(C255, Вчера_ЭпиВак!C:BG, 18, FALSE)</f>
        <v>#N/A</v>
      </c>
      <c r="AN255" s="53" t="e">
        <f>V255-W255-VLOOKUP(C255, Вчера_ЭпиВак!C:BG, 20, FALSE)</f>
        <v>#N/A</v>
      </c>
      <c r="AO255" s="53" t="e">
        <f>X255-Y255-VLOOKUP(C255, Вчера_ЭпиВак!C:BG, 22, FALSE)</f>
        <v>#N/A</v>
      </c>
      <c r="AP255" s="53" t="e">
        <f>VLOOKUP(C255, Вчера_ЭпиВак!C:BG, 24, FALSE)+E255*2-U255-W255-Y255-Z255</f>
        <v>#N/A</v>
      </c>
    </row>
    <row r="256" spans="1:42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IF(ISNA(VLOOKUP(C256,Вчера_ЭпиВак!C:C, 1, FALSE)),"ошибка",0)</f>
        <v>ошибка</v>
      </c>
      <c r="AD256" s="55"/>
      <c r="AE256" s="53" t="e">
        <f>D256-E256-VLOOKUP(C256, Вчера_ЭпиВак!C:BG, 2, FALSE)</f>
        <v>#N/A</v>
      </c>
      <c r="AF256" s="53" t="e">
        <f>F256-G256-VLOOKUP(C256, Вчера_ЭпиВак!C:BG, 4, FALSE)</f>
        <v>#N/A</v>
      </c>
      <c r="AG256" s="53" t="e">
        <f>H256-I256-VLOOKUP(C256, Вчера_ЭпиВак!C:BG, 6, FALSE)</f>
        <v>#N/A</v>
      </c>
      <c r="AH256" s="53" t="e">
        <f>J256-K256-VLOOKUP(C256, Вчера_ЭпиВак!C:BG, 8, FALSE)</f>
        <v>#N/A</v>
      </c>
      <c r="AI256" s="53" t="e">
        <f>L256-M256-VLOOKUP(C256, Вчера_ЭпиВак!C:BG, 10, FALSE)</f>
        <v>#N/A</v>
      </c>
      <c r="AJ256" s="53" t="e">
        <f>N256-O256-VLOOKUP(C256, Вчера_ЭпиВак!C:BG, 12, FALSE)</f>
        <v>#N/A</v>
      </c>
      <c r="AK256" s="53" t="e">
        <f>P256-Q256-VLOOKUP(C256, Вчера_ЭпиВак!C:BG, 14, FALSE)</f>
        <v>#N/A</v>
      </c>
      <c r="AL256" s="53" t="e">
        <f>R256-S256-VLOOKUP(C256, Вчера_ЭпиВак!C:BG, 16, FALSE)</f>
        <v>#N/A</v>
      </c>
      <c r="AM256" s="53" t="e">
        <f>T256-U256-VLOOKUP(C256, Вчера_ЭпиВак!C:BG, 18, FALSE)</f>
        <v>#N/A</v>
      </c>
      <c r="AN256" s="53" t="e">
        <f>V256-W256-VLOOKUP(C256, Вчера_ЭпиВак!C:BG, 20, FALSE)</f>
        <v>#N/A</v>
      </c>
      <c r="AO256" s="53" t="e">
        <f>X256-Y256-VLOOKUP(C256, Вчера_ЭпиВак!C:BG, 22, FALSE)</f>
        <v>#N/A</v>
      </c>
      <c r="AP256" s="53" t="e">
        <f>VLOOKUP(C256, Вчера_ЭпиВак!C:BG, 24, FALSE)+E256*2-U256-W256-Y256-Z256</f>
        <v>#N/A</v>
      </c>
    </row>
    <row r="257" spans="1:42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IF(ISNA(VLOOKUP(C257,Вчера_ЭпиВак!C:C, 1, FALSE)),"ошибка",0)</f>
        <v>ошибка</v>
      </c>
      <c r="AD257" s="55"/>
      <c r="AE257" s="53" t="e">
        <f>D257-E257-VLOOKUP(C257, Вчера_ЭпиВак!C:BG, 2, FALSE)</f>
        <v>#N/A</v>
      </c>
      <c r="AF257" s="53" t="e">
        <f>F257-G257-VLOOKUP(C257, Вчера_ЭпиВак!C:BG, 4, FALSE)</f>
        <v>#N/A</v>
      </c>
      <c r="AG257" s="53" t="e">
        <f>H257-I257-VLOOKUP(C257, Вчера_ЭпиВак!C:BG, 6, FALSE)</f>
        <v>#N/A</v>
      </c>
      <c r="AH257" s="53" t="e">
        <f>J257-K257-VLOOKUP(C257, Вчера_ЭпиВак!C:BG, 8, FALSE)</f>
        <v>#N/A</v>
      </c>
      <c r="AI257" s="53" t="e">
        <f>L257-M257-VLOOKUP(C257, Вчера_ЭпиВак!C:BG, 10, FALSE)</f>
        <v>#N/A</v>
      </c>
      <c r="AJ257" s="53" t="e">
        <f>N257-O257-VLOOKUP(C257, Вчера_ЭпиВак!C:BG, 12, FALSE)</f>
        <v>#N/A</v>
      </c>
      <c r="AK257" s="53" t="e">
        <f>P257-Q257-VLOOKUP(C257, Вчера_ЭпиВак!C:BG, 14, FALSE)</f>
        <v>#N/A</v>
      </c>
      <c r="AL257" s="53" t="e">
        <f>R257-S257-VLOOKUP(C257, Вчера_ЭпиВак!C:BG, 16, FALSE)</f>
        <v>#N/A</v>
      </c>
      <c r="AM257" s="53" t="e">
        <f>T257-U257-VLOOKUP(C257, Вчера_ЭпиВак!C:BG, 18, FALSE)</f>
        <v>#N/A</v>
      </c>
      <c r="AN257" s="53" t="e">
        <f>V257-W257-VLOOKUP(C257, Вчера_ЭпиВак!C:BG, 20, FALSE)</f>
        <v>#N/A</v>
      </c>
      <c r="AO257" s="53" t="e">
        <f>X257-Y257-VLOOKUP(C257, Вчера_ЭпиВак!C:BG, 22, FALSE)</f>
        <v>#N/A</v>
      </c>
      <c r="AP257" s="53" t="e">
        <f>VLOOKUP(C257, Вчера_ЭпиВак!C:BG, 24, FALSE)+E257*2-U257-W257-Y257-Z257</f>
        <v>#N/A</v>
      </c>
    </row>
    <row r="258" spans="1:42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IF(ISNA(VLOOKUP(C258,Вчера_ЭпиВак!C:C, 1, FALSE)),"ошибка",0)</f>
        <v>ошибка</v>
      </c>
      <c r="AD258" s="55"/>
      <c r="AE258" s="53" t="e">
        <f>D258-E258-VLOOKUP(C258, Вчера_ЭпиВак!C:BG, 2, FALSE)</f>
        <v>#N/A</v>
      </c>
      <c r="AF258" s="53" t="e">
        <f>F258-G258-VLOOKUP(C258, Вчера_ЭпиВак!C:BG, 4, FALSE)</f>
        <v>#N/A</v>
      </c>
      <c r="AG258" s="53" t="e">
        <f>H258-I258-VLOOKUP(C258, Вчера_ЭпиВак!C:BG, 6, FALSE)</f>
        <v>#N/A</v>
      </c>
      <c r="AH258" s="53" t="e">
        <f>J258-K258-VLOOKUP(C258, Вчера_ЭпиВак!C:BG, 8, FALSE)</f>
        <v>#N/A</v>
      </c>
      <c r="AI258" s="53" t="e">
        <f>L258-M258-VLOOKUP(C258, Вчера_ЭпиВак!C:BG, 10, FALSE)</f>
        <v>#N/A</v>
      </c>
      <c r="AJ258" s="53" t="e">
        <f>N258-O258-VLOOKUP(C258, Вчера_ЭпиВак!C:BG, 12, FALSE)</f>
        <v>#N/A</v>
      </c>
      <c r="AK258" s="53" t="e">
        <f>P258-Q258-VLOOKUP(C258, Вчера_ЭпиВак!C:BG, 14, FALSE)</f>
        <v>#N/A</v>
      </c>
      <c r="AL258" s="53" t="e">
        <f>R258-S258-VLOOKUP(C258, Вчера_ЭпиВак!C:BG, 16, FALSE)</f>
        <v>#N/A</v>
      </c>
      <c r="AM258" s="53" t="e">
        <f>T258-U258-VLOOKUP(C258, Вчера_ЭпиВак!C:BG, 18, FALSE)</f>
        <v>#N/A</v>
      </c>
      <c r="AN258" s="53" t="e">
        <f>V258-W258-VLOOKUP(C258, Вчера_ЭпиВак!C:BG, 20, FALSE)</f>
        <v>#N/A</v>
      </c>
      <c r="AO258" s="53" t="e">
        <f>X258-Y258-VLOOKUP(C258, Вчера_ЭпиВак!C:BG, 22, FALSE)</f>
        <v>#N/A</v>
      </c>
      <c r="AP258" s="53" t="e">
        <f>VLOOKUP(C258, Вчера_ЭпиВак!C:BG, 24, FALSE)+E258*2-U258-W258-Y258-Z258</f>
        <v>#N/A</v>
      </c>
    </row>
    <row r="259" spans="1:42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IF(ISNA(VLOOKUP(C259,Вчера_ЭпиВак!C:C, 1, FALSE)),"ошибка",0)</f>
        <v>ошибка</v>
      </c>
      <c r="AD259" s="55"/>
      <c r="AE259" s="53" t="e">
        <f>D259-E259-VLOOKUP(C259, Вчера_ЭпиВак!C:BG, 2, FALSE)</f>
        <v>#N/A</v>
      </c>
      <c r="AF259" s="53" t="e">
        <f>F259-G259-VLOOKUP(C259, Вчера_ЭпиВак!C:BG, 4, FALSE)</f>
        <v>#N/A</v>
      </c>
      <c r="AG259" s="53" t="e">
        <f>H259-I259-VLOOKUP(C259, Вчера_ЭпиВак!C:BG, 6, FALSE)</f>
        <v>#N/A</v>
      </c>
      <c r="AH259" s="53" t="e">
        <f>J259-K259-VLOOKUP(C259, Вчера_ЭпиВак!C:BG, 8, FALSE)</f>
        <v>#N/A</v>
      </c>
      <c r="AI259" s="53" t="e">
        <f>L259-M259-VLOOKUP(C259, Вчера_ЭпиВак!C:BG, 10, FALSE)</f>
        <v>#N/A</v>
      </c>
      <c r="AJ259" s="53" t="e">
        <f>N259-O259-VLOOKUP(C259, Вчера_ЭпиВак!C:BG, 12, FALSE)</f>
        <v>#N/A</v>
      </c>
      <c r="AK259" s="53" t="e">
        <f>P259-Q259-VLOOKUP(C259, Вчера_ЭпиВак!C:BG, 14, FALSE)</f>
        <v>#N/A</v>
      </c>
      <c r="AL259" s="53" t="e">
        <f>R259-S259-VLOOKUP(C259, Вчера_ЭпиВак!C:BG, 16, FALSE)</f>
        <v>#N/A</v>
      </c>
      <c r="AM259" s="53" t="e">
        <f>T259-U259-VLOOKUP(C259, Вчера_ЭпиВак!C:BG, 18, FALSE)</f>
        <v>#N/A</v>
      </c>
      <c r="AN259" s="53" t="e">
        <f>V259-W259-VLOOKUP(C259, Вчера_ЭпиВак!C:BG, 20, FALSE)</f>
        <v>#N/A</v>
      </c>
      <c r="AO259" s="53" t="e">
        <f>X259-Y259-VLOOKUP(C259, Вчера_ЭпиВак!C:BG, 22, FALSE)</f>
        <v>#N/A</v>
      </c>
      <c r="AP259" s="53" t="e">
        <f>VLOOKUP(C259, Вчера_ЭпиВак!C:BG, 24, FALSE)+E259*2-U259-W259-Y259-Z259</f>
        <v>#N/A</v>
      </c>
    </row>
    <row r="260" spans="1:42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IF(ISNA(VLOOKUP(C260,Вчера_ЭпиВак!C:C, 1, FALSE)),"ошибка",0)</f>
        <v>ошибка</v>
      </c>
      <c r="AD260" s="55"/>
      <c r="AE260" s="53" t="e">
        <f>D260-E260-VLOOKUP(C260, Вчера_ЭпиВак!C:BG, 2, FALSE)</f>
        <v>#N/A</v>
      </c>
      <c r="AF260" s="53" t="e">
        <f>F260-G260-VLOOKUP(C260, Вчера_ЭпиВак!C:BG, 4, FALSE)</f>
        <v>#N/A</v>
      </c>
      <c r="AG260" s="53" t="e">
        <f>H260-I260-VLOOKUP(C260, Вчера_ЭпиВак!C:BG, 6, FALSE)</f>
        <v>#N/A</v>
      </c>
      <c r="AH260" s="53" t="e">
        <f>J260-K260-VLOOKUP(C260, Вчера_ЭпиВак!C:BG, 8, FALSE)</f>
        <v>#N/A</v>
      </c>
      <c r="AI260" s="53" t="e">
        <f>L260-M260-VLOOKUP(C260, Вчера_ЭпиВак!C:BG, 10, FALSE)</f>
        <v>#N/A</v>
      </c>
      <c r="AJ260" s="53" t="e">
        <f>N260-O260-VLOOKUP(C260, Вчера_ЭпиВак!C:BG, 12, FALSE)</f>
        <v>#N/A</v>
      </c>
      <c r="AK260" s="53" t="e">
        <f>P260-Q260-VLOOKUP(C260, Вчера_ЭпиВак!C:BG, 14, FALSE)</f>
        <v>#N/A</v>
      </c>
      <c r="AL260" s="53" t="e">
        <f>R260-S260-VLOOKUP(C260, Вчера_ЭпиВак!C:BG, 16, FALSE)</f>
        <v>#N/A</v>
      </c>
      <c r="AM260" s="53" t="e">
        <f>T260-U260-VLOOKUP(C260, Вчера_ЭпиВак!C:BG, 18, FALSE)</f>
        <v>#N/A</v>
      </c>
      <c r="AN260" s="53" t="e">
        <f>V260-W260-VLOOKUP(C260, Вчера_ЭпиВак!C:BG, 20, FALSE)</f>
        <v>#N/A</v>
      </c>
      <c r="AO260" s="53" t="e">
        <f>X260-Y260-VLOOKUP(C260, Вчера_ЭпиВак!C:BG, 22, FALSE)</f>
        <v>#N/A</v>
      </c>
      <c r="AP260" s="53" t="e">
        <f>VLOOKUP(C260, Вчера_ЭпиВак!C:BG, 24, FALSE)+E260*2-U260-W260-Y260-Z260</f>
        <v>#N/A</v>
      </c>
    </row>
    <row r="261" spans="1:42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IF(ISNA(VLOOKUP(C261,Вчера_ЭпиВак!C:C, 1, FALSE)),"ошибка",0)</f>
        <v>ошибка</v>
      </c>
      <c r="AD261" s="55"/>
      <c r="AE261" s="53" t="e">
        <f>D261-E261-VLOOKUP(C261, Вчера_ЭпиВак!C:BG, 2, FALSE)</f>
        <v>#N/A</v>
      </c>
      <c r="AF261" s="53" t="e">
        <f>F261-G261-VLOOKUP(C261, Вчера_ЭпиВак!C:BG, 4, FALSE)</f>
        <v>#N/A</v>
      </c>
      <c r="AG261" s="53" t="e">
        <f>H261-I261-VLOOKUP(C261, Вчера_ЭпиВак!C:BG, 6, FALSE)</f>
        <v>#N/A</v>
      </c>
      <c r="AH261" s="53" t="e">
        <f>J261-K261-VLOOKUP(C261, Вчера_ЭпиВак!C:BG, 8, FALSE)</f>
        <v>#N/A</v>
      </c>
      <c r="AI261" s="53" t="e">
        <f>L261-M261-VLOOKUP(C261, Вчера_ЭпиВак!C:BG, 10, FALSE)</f>
        <v>#N/A</v>
      </c>
      <c r="AJ261" s="53" t="e">
        <f>N261-O261-VLOOKUP(C261, Вчера_ЭпиВак!C:BG, 12, FALSE)</f>
        <v>#N/A</v>
      </c>
      <c r="AK261" s="53" t="e">
        <f>P261-Q261-VLOOKUP(C261, Вчера_ЭпиВак!C:BG, 14, FALSE)</f>
        <v>#N/A</v>
      </c>
      <c r="AL261" s="53" t="e">
        <f>R261-S261-VLOOKUP(C261, Вчера_ЭпиВак!C:BG, 16, FALSE)</f>
        <v>#N/A</v>
      </c>
      <c r="AM261" s="53" t="e">
        <f>T261-U261-VLOOKUP(C261, Вчера_ЭпиВак!C:BG, 18, FALSE)</f>
        <v>#N/A</v>
      </c>
      <c r="AN261" s="53" t="e">
        <f>V261-W261-VLOOKUP(C261, Вчера_ЭпиВак!C:BG, 20, FALSE)</f>
        <v>#N/A</v>
      </c>
      <c r="AO261" s="53" t="e">
        <f>X261-Y261-VLOOKUP(C261, Вчера_ЭпиВак!C:BG, 22, FALSE)</f>
        <v>#N/A</v>
      </c>
      <c r="AP261" s="53" t="e">
        <f>VLOOKUP(C261, Вчера_ЭпиВак!C:BG, 24, FALSE)+E261*2-U261-W261-Y261-Z261</f>
        <v>#N/A</v>
      </c>
    </row>
    <row r="262" spans="1:42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IF(ISNA(VLOOKUP(C262,Вчера_ЭпиВак!C:C, 1, FALSE)),"ошибка",0)</f>
        <v>ошибка</v>
      </c>
      <c r="AD262" s="55"/>
      <c r="AE262" s="53" t="e">
        <f>D262-E262-VLOOKUP(C262, Вчера_ЭпиВак!C:BG, 2, FALSE)</f>
        <v>#N/A</v>
      </c>
      <c r="AF262" s="53" t="e">
        <f>F262-G262-VLOOKUP(C262, Вчера_ЭпиВак!C:BG, 4, FALSE)</f>
        <v>#N/A</v>
      </c>
      <c r="AG262" s="53" t="e">
        <f>H262-I262-VLOOKUP(C262, Вчера_ЭпиВак!C:BG, 6, FALSE)</f>
        <v>#N/A</v>
      </c>
      <c r="AH262" s="53" t="e">
        <f>J262-K262-VLOOKUP(C262, Вчера_ЭпиВак!C:BG, 8, FALSE)</f>
        <v>#N/A</v>
      </c>
      <c r="AI262" s="53" t="e">
        <f>L262-M262-VLOOKUP(C262, Вчера_ЭпиВак!C:BG, 10, FALSE)</f>
        <v>#N/A</v>
      </c>
      <c r="AJ262" s="53" t="e">
        <f>N262-O262-VLOOKUP(C262, Вчера_ЭпиВак!C:BG, 12, FALSE)</f>
        <v>#N/A</v>
      </c>
      <c r="AK262" s="53" t="e">
        <f>P262-Q262-VLOOKUP(C262, Вчера_ЭпиВак!C:BG, 14, FALSE)</f>
        <v>#N/A</v>
      </c>
      <c r="AL262" s="53" t="e">
        <f>R262-S262-VLOOKUP(C262, Вчера_ЭпиВак!C:BG, 16, FALSE)</f>
        <v>#N/A</v>
      </c>
      <c r="AM262" s="53" t="e">
        <f>T262-U262-VLOOKUP(C262, Вчера_ЭпиВак!C:BG, 18, FALSE)</f>
        <v>#N/A</v>
      </c>
      <c r="AN262" s="53" t="e">
        <f>V262-W262-VLOOKUP(C262, Вчера_ЭпиВак!C:BG, 20, FALSE)</f>
        <v>#N/A</v>
      </c>
      <c r="AO262" s="53" t="e">
        <f>X262-Y262-VLOOKUP(C262, Вчера_ЭпиВак!C:BG, 22, FALSE)</f>
        <v>#N/A</v>
      </c>
      <c r="AP262" s="53" t="e">
        <f>VLOOKUP(C262, Вчера_ЭпиВак!C:BG, 24, FALSE)+E262*2-U262-W262-Y262-Z262</f>
        <v>#N/A</v>
      </c>
    </row>
    <row r="263" spans="1:42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IF(ISNA(VLOOKUP(C263,Вчера_ЭпиВак!C:C, 1, FALSE)),"ошибка",0)</f>
        <v>ошибка</v>
      </c>
      <c r="AD263" s="55"/>
      <c r="AE263" s="53" t="e">
        <f>D263-E263-VLOOKUP(C263, Вчера_ЭпиВак!C:BG, 2, FALSE)</f>
        <v>#N/A</v>
      </c>
      <c r="AF263" s="53" t="e">
        <f>F263-G263-VLOOKUP(C263, Вчера_ЭпиВак!C:BG, 4, FALSE)</f>
        <v>#N/A</v>
      </c>
      <c r="AG263" s="53" t="e">
        <f>H263-I263-VLOOKUP(C263, Вчера_ЭпиВак!C:BG, 6, FALSE)</f>
        <v>#N/A</v>
      </c>
      <c r="AH263" s="53" t="e">
        <f>J263-K263-VLOOKUP(C263, Вчера_ЭпиВак!C:BG, 8, FALSE)</f>
        <v>#N/A</v>
      </c>
      <c r="AI263" s="53" t="e">
        <f>L263-M263-VLOOKUP(C263, Вчера_ЭпиВак!C:BG, 10, FALSE)</f>
        <v>#N/A</v>
      </c>
      <c r="AJ263" s="53" t="e">
        <f>N263-O263-VLOOKUP(C263, Вчера_ЭпиВак!C:BG, 12, FALSE)</f>
        <v>#N/A</v>
      </c>
      <c r="AK263" s="53" t="e">
        <f>P263-Q263-VLOOKUP(C263, Вчера_ЭпиВак!C:BG, 14, FALSE)</f>
        <v>#N/A</v>
      </c>
      <c r="AL263" s="53" t="e">
        <f>R263-S263-VLOOKUP(C263, Вчера_ЭпиВак!C:BG, 16, FALSE)</f>
        <v>#N/A</v>
      </c>
      <c r="AM263" s="53" t="e">
        <f>T263-U263-VLOOKUP(C263, Вчера_ЭпиВак!C:BG, 18, FALSE)</f>
        <v>#N/A</v>
      </c>
      <c r="AN263" s="53" t="e">
        <f>V263-W263-VLOOKUP(C263, Вчера_ЭпиВак!C:BG, 20, FALSE)</f>
        <v>#N/A</v>
      </c>
      <c r="AO263" s="53" t="e">
        <f>X263-Y263-VLOOKUP(C263, Вчера_ЭпиВак!C:BG, 22, FALSE)</f>
        <v>#N/A</v>
      </c>
      <c r="AP263" s="53" t="e">
        <f>VLOOKUP(C263, Вчера_ЭпиВак!C:BG, 24, FALSE)+E263*2-U263-W263-Y263-Z263</f>
        <v>#N/A</v>
      </c>
    </row>
    <row r="264" spans="1:42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IF(ISNA(VLOOKUP(C264,Вчера_ЭпиВак!C:C, 1, FALSE)),"ошибка",0)</f>
        <v>ошибка</v>
      </c>
      <c r="AD264" s="55"/>
      <c r="AE264" s="53" t="e">
        <f>D264-E264-VLOOKUP(C264, Вчера_ЭпиВак!C:BG, 2, FALSE)</f>
        <v>#N/A</v>
      </c>
      <c r="AF264" s="53" t="e">
        <f>F264-G264-VLOOKUP(C264, Вчера_ЭпиВак!C:BG, 4, FALSE)</f>
        <v>#N/A</v>
      </c>
      <c r="AG264" s="53" t="e">
        <f>H264-I264-VLOOKUP(C264, Вчера_ЭпиВак!C:BG, 6, FALSE)</f>
        <v>#N/A</v>
      </c>
      <c r="AH264" s="53" t="e">
        <f>J264-K264-VLOOKUP(C264, Вчера_ЭпиВак!C:BG, 8, FALSE)</f>
        <v>#N/A</v>
      </c>
      <c r="AI264" s="53" t="e">
        <f>L264-M264-VLOOKUP(C264, Вчера_ЭпиВак!C:BG, 10, FALSE)</f>
        <v>#N/A</v>
      </c>
      <c r="AJ264" s="53" t="e">
        <f>N264-O264-VLOOKUP(C264, Вчера_ЭпиВак!C:BG, 12, FALSE)</f>
        <v>#N/A</v>
      </c>
      <c r="AK264" s="53" t="e">
        <f>P264-Q264-VLOOKUP(C264, Вчера_ЭпиВак!C:BG, 14, FALSE)</f>
        <v>#N/A</v>
      </c>
      <c r="AL264" s="53" t="e">
        <f>R264-S264-VLOOKUP(C264, Вчера_ЭпиВак!C:BG, 16, FALSE)</f>
        <v>#N/A</v>
      </c>
      <c r="AM264" s="53" t="e">
        <f>T264-U264-VLOOKUP(C264, Вчера_ЭпиВак!C:BG, 18, FALSE)</f>
        <v>#N/A</v>
      </c>
      <c r="AN264" s="53" t="e">
        <f>V264-W264-VLOOKUP(C264, Вчера_ЭпиВак!C:BG, 20, FALSE)</f>
        <v>#N/A</v>
      </c>
      <c r="AO264" s="53" t="e">
        <f>X264-Y264-VLOOKUP(C264, Вчера_ЭпиВак!C:BG, 22, FALSE)</f>
        <v>#N/A</v>
      </c>
      <c r="AP264" s="53" t="e">
        <f>VLOOKUP(C264, Вчера_ЭпиВак!C:BG, 24, FALSE)+E264*2-U264-W264-Y264-Z264</f>
        <v>#N/A</v>
      </c>
    </row>
    <row r="265" spans="1:42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IF(ISNA(VLOOKUP(C265,Вчера_ЭпиВак!C:C, 1, FALSE)),"ошибка",0)</f>
        <v>ошибка</v>
      </c>
      <c r="AD265" s="55"/>
      <c r="AE265" s="53" t="e">
        <f>D265-E265-VLOOKUP(C265, Вчера_ЭпиВак!C:BG, 2, FALSE)</f>
        <v>#N/A</v>
      </c>
      <c r="AF265" s="53" t="e">
        <f>F265-G265-VLOOKUP(C265, Вчера_ЭпиВак!C:BG, 4, FALSE)</f>
        <v>#N/A</v>
      </c>
      <c r="AG265" s="53" t="e">
        <f>H265-I265-VLOOKUP(C265, Вчера_ЭпиВак!C:BG, 6, FALSE)</f>
        <v>#N/A</v>
      </c>
      <c r="AH265" s="53" t="e">
        <f>J265-K265-VLOOKUP(C265, Вчера_ЭпиВак!C:BG, 8, FALSE)</f>
        <v>#N/A</v>
      </c>
      <c r="AI265" s="53" t="e">
        <f>L265-M265-VLOOKUP(C265, Вчера_ЭпиВак!C:BG, 10, FALSE)</f>
        <v>#N/A</v>
      </c>
      <c r="AJ265" s="53" t="e">
        <f>N265-O265-VLOOKUP(C265, Вчера_ЭпиВак!C:BG, 12, FALSE)</f>
        <v>#N/A</v>
      </c>
      <c r="AK265" s="53" t="e">
        <f>P265-Q265-VLOOKUP(C265, Вчера_ЭпиВак!C:BG, 14, FALSE)</f>
        <v>#N/A</v>
      </c>
      <c r="AL265" s="53" t="e">
        <f>R265-S265-VLOOKUP(C265, Вчера_ЭпиВак!C:BG, 16, FALSE)</f>
        <v>#N/A</v>
      </c>
      <c r="AM265" s="53" t="e">
        <f>T265-U265-VLOOKUP(C265, Вчера_ЭпиВак!C:BG, 18, FALSE)</f>
        <v>#N/A</v>
      </c>
      <c r="AN265" s="53" t="e">
        <f>V265-W265-VLOOKUP(C265, Вчера_ЭпиВак!C:BG, 20, FALSE)</f>
        <v>#N/A</v>
      </c>
      <c r="AO265" s="53" t="e">
        <f>X265-Y265-VLOOKUP(C265, Вчера_ЭпиВак!C:BG, 22, FALSE)</f>
        <v>#N/A</v>
      </c>
      <c r="AP265" s="53" t="e">
        <f>VLOOKUP(C265, Вчера_ЭпиВак!C:BG, 24, FALSE)+E265*2-U265-W265-Y265-Z265</f>
        <v>#N/A</v>
      </c>
    </row>
    <row r="266" spans="1:42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IF(ISNA(VLOOKUP(C266,Вчера_ЭпиВак!C:C, 1, FALSE)),"ошибка",0)</f>
        <v>ошибка</v>
      </c>
      <c r="AD266" s="55"/>
      <c r="AE266" s="53" t="e">
        <f>D266-E266-VLOOKUP(C266, Вчера_ЭпиВак!C:BG, 2, FALSE)</f>
        <v>#N/A</v>
      </c>
      <c r="AF266" s="53" t="e">
        <f>F266-G266-VLOOKUP(C266, Вчера_ЭпиВак!C:BG, 4, FALSE)</f>
        <v>#N/A</v>
      </c>
      <c r="AG266" s="53" t="e">
        <f>H266-I266-VLOOKUP(C266, Вчера_ЭпиВак!C:BG, 6, FALSE)</f>
        <v>#N/A</v>
      </c>
      <c r="AH266" s="53" t="e">
        <f>J266-K266-VLOOKUP(C266, Вчера_ЭпиВак!C:BG, 8, FALSE)</f>
        <v>#N/A</v>
      </c>
      <c r="AI266" s="53" t="e">
        <f>L266-M266-VLOOKUP(C266, Вчера_ЭпиВак!C:BG, 10, FALSE)</f>
        <v>#N/A</v>
      </c>
      <c r="AJ266" s="53" t="e">
        <f>N266-O266-VLOOKUP(C266, Вчера_ЭпиВак!C:BG, 12, FALSE)</f>
        <v>#N/A</v>
      </c>
      <c r="AK266" s="53" t="e">
        <f>P266-Q266-VLOOKUP(C266, Вчера_ЭпиВак!C:BG, 14, FALSE)</f>
        <v>#N/A</v>
      </c>
      <c r="AL266" s="53" t="e">
        <f>R266-S266-VLOOKUP(C266, Вчера_ЭпиВак!C:BG, 16, FALSE)</f>
        <v>#N/A</v>
      </c>
      <c r="AM266" s="53" t="e">
        <f>T266-U266-VLOOKUP(C266, Вчера_ЭпиВак!C:BG, 18, FALSE)</f>
        <v>#N/A</v>
      </c>
      <c r="AN266" s="53" t="e">
        <f>V266-W266-VLOOKUP(C266, Вчера_ЭпиВак!C:BG, 20, FALSE)</f>
        <v>#N/A</v>
      </c>
      <c r="AO266" s="53" t="e">
        <f>X266-Y266-VLOOKUP(C266, Вчера_ЭпиВак!C:BG, 22, FALSE)</f>
        <v>#N/A</v>
      </c>
      <c r="AP266" s="53" t="e">
        <f>VLOOKUP(C266, Вчера_ЭпиВак!C:BG, 24, FALSE)+E266*2-U266-W266-Y266-Z266</f>
        <v>#N/A</v>
      </c>
    </row>
    <row r="267" spans="1:42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IF(ISNA(VLOOKUP(C267,Вчера_ЭпиВак!C:C, 1, FALSE)),"ошибка",0)</f>
        <v>ошибка</v>
      </c>
      <c r="AD267" s="55"/>
      <c r="AE267" s="53" t="e">
        <f>D267-E267-VLOOKUP(C267, Вчера_ЭпиВак!C:BG, 2, FALSE)</f>
        <v>#N/A</v>
      </c>
      <c r="AF267" s="53" t="e">
        <f>F267-G267-VLOOKUP(C267, Вчера_ЭпиВак!C:BG, 4, FALSE)</f>
        <v>#N/A</v>
      </c>
      <c r="AG267" s="53" t="e">
        <f>H267-I267-VLOOKUP(C267, Вчера_ЭпиВак!C:BG, 6, FALSE)</f>
        <v>#N/A</v>
      </c>
      <c r="AH267" s="53" t="e">
        <f>J267-K267-VLOOKUP(C267, Вчера_ЭпиВак!C:BG, 8, FALSE)</f>
        <v>#N/A</v>
      </c>
      <c r="AI267" s="53" t="e">
        <f>L267-M267-VLOOKUP(C267, Вчера_ЭпиВак!C:BG, 10, FALSE)</f>
        <v>#N/A</v>
      </c>
      <c r="AJ267" s="53" t="e">
        <f>N267-O267-VLOOKUP(C267, Вчера_ЭпиВак!C:BG, 12, FALSE)</f>
        <v>#N/A</v>
      </c>
      <c r="AK267" s="53" t="e">
        <f>P267-Q267-VLOOKUP(C267, Вчера_ЭпиВак!C:BG, 14, FALSE)</f>
        <v>#N/A</v>
      </c>
      <c r="AL267" s="53" t="e">
        <f>R267-S267-VLOOKUP(C267, Вчера_ЭпиВак!C:BG, 16, FALSE)</f>
        <v>#N/A</v>
      </c>
      <c r="AM267" s="53" t="e">
        <f>T267-U267-VLOOKUP(C267, Вчера_ЭпиВак!C:BG, 18, FALSE)</f>
        <v>#N/A</v>
      </c>
      <c r="AN267" s="53" t="e">
        <f>V267-W267-VLOOKUP(C267, Вчера_ЭпиВак!C:BG, 20, FALSE)</f>
        <v>#N/A</v>
      </c>
      <c r="AO267" s="53" t="e">
        <f>X267-Y267-VLOOKUP(C267, Вчера_ЭпиВак!C:BG, 22, FALSE)</f>
        <v>#N/A</v>
      </c>
      <c r="AP267" s="53" t="e">
        <f>VLOOKUP(C267, Вчера_ЭпиВак!C:BG, 24, FALSE)+E267*2-U267-W267-Y267-Z267</f>
        <v>#N/A</v>
      </c>
    </row>
    <row r="268" spans="1:42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IF(ISNA(VLOOKUP(C268,Вчера_ЭпиВак!C:C, 1, FALSE)),"ошибка",0)</f>
        <v>ошибка</v>
      </c>
      <c r="AD268" s="55"/>
      <c r="AE268" s="53" t="e">
        <f>D268-E268-VLOOKUP(C268, Вчера_ЭпиВак!C:BG, 2, FALSE)</f>
        <v>#N/A</v>
      </c>
      <c r="AF268" s="53" t="e">
        <f>F268-G268-VLOOKUP(C268, Вчера_ЭпиВак!C:BG, 4, FALSE)</f>
        <v>#N/A</v>
      </c>
      <c r="AG268" s="53" t="e">
        <f>H268-I268-VLOOKUP(C268, Вчера_ЭпиВак!C:BG, 6, FALSE)</f>
        <v>#N/A</v>
      </c>
      <c r="AH268" s="53" t="e">
        <f>J268-K268-VLOOKUP(C268, Вчера_ЭпиВак!C:BG, 8, FALSE)</f>
        <v>#N/A</v>
      </c>
      <c r="AI268" s="53" t="e">
        <f>L268-M268-VLOOKUP(C268, Вчера_ЭпиВак!C:BG, 10, FALSE)</f>
        <v>#N/A</v>
      </c>
      <c r="AJ268" s="53" t="e">
        <f>N268-O268-VLOOKUP(C268, Вчера_ЭпиВак!C:BG, 12, FALSE)</f>
        <v>#N/A</v>
      </c>
      <c r="AK268" s="53" t="e">
        <f>P268-Q268-VLOOKUP(C268, Вчера_ЭпиВак!C:BG, 14, FALSE)</f>
        <v>#N/A</v>
      </c>
      <c r="AL268" s="53" t="e">
        <f>R268-S268-VLOOKUP(C268, Вчера_ЭпиВак!C:BG, 16, FALSE)</f>
        <v>#N/A</v>
      </c>
      <c r="AM268" s="53" t="e">
        <f>T268-U268-VLOOKUP(C268, Вчера_ЭпиВак!C:BG, 18, FALSE)</f>
        <v>#N/A</v>
      </c>
      <c r="AN268" s="53" t="e">
        <f>V268-W268-VLOOKUP(C268, Вчера_ЭпиВак!C:BG, 20, FALSE)</f>
        <v>#N/A</v>
      </c>
      <c r="AO268" s="53" t="e">
        <f>X268-Y268-VLOOKUP(C268, Вчера_ЭпиВак!C:BG, 22, FALSE)</f>
        <v>#N/A</v>
      </c>
      <c r="AP268" s="53" t="e">
        <f>VLOOKUP(C268, Вчера_ЭпиВак!C:BG, 24, FALSE)+E268*2-U268-W268-Y268-Z268</f>
        <v>#N/A</v>
      </c>
    </row>
    <row r="269" spans="1:42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IF(ISNA(VLOOKUP(C269,Вчера_ЭпиВак!C:C, 1, FALSE)),"ошибка",0)</f>
        <v>ошибка</v>
      </c>
      <c r="AD269" s="55"/>
      <c r="AE269" s="53" t="e">
        <f>D269-E269-VLOOKUP(C269, Вчера_ЭпиВак!C:BG, 2, FALSE)</f>
        <v>#N/A</v>
      </c>
      <c r="AF269" s="53" t="e">
        <f>F269-G269-VLOOKUP(C269, Вчера_ЭпиВак!C:BG, 4, FALSE)</f>
        <v>#N/A</v>
      </c>
      <c r="AG269" s="53" t="e">
        <f>H269-I269-VLOOKUP(C269, Вчера_ЭпиВак!C:BG, 6, FALSE)</f>
        <v>#N/A</v>
      </c>
      <c r="AH269" s="53" t="e">
        <f>J269-K269-VLOOKUP(C269, Вчера_ЭпиВак!C:BG, 8, FALSE)</f>
        <v>#N/A</v>
      </c>
      <c r="AI269" s="53" t="e">
        <f>L269-M269-VLOOKUP(C269, Вчера_ЭпиВак!C:BG, 10, FALSE)</f>
        <v>#N/A</v>
      </c>
      <c r="AJ269" s="53" t="e">
        <f>N269-O269-VLOOKUP(C269, Вчера_ЭпиВак!C:BG, 12, FALSE)</f>
        <v>#N/A</v>
      </c>
      <c r="AK269" s="53" t="e">
        <f>P269-Q269-VLOOKUP(C269, Вчера_ЭпиВак!C:BG, 14, FALSE)</f>
        <v>#N/A</v>
      </c>
      <c r="AL269" s="53" t="e">
        <f>R269-S269-VLOOKUP(C269, Вчера_ЭпиВак!C:BG, 16, FALSE)</f>
        <v>#N/A</v>
      </c>
      <c r="AM269" s="53" t="e">
        <f>T269-U269-VLOOKUP(C269, Вчера_ЭпиВак!C:BG, 18, FALSE)</f>
        <v>#N/A</v>
      </c>
      <c r="AN269" s="53" t="e">
        <f>V269-W269-VLOOKUP(C269, Вчера_ЭпиВак!C:BG, 20, FALSE)</f>
        <v>#N/A</v>
      </c>
      <c r="AO269" s="53" t="e">
        <f>X269-Y269-VLOOKUP(C269, Вчера_ЭпиВак!C:BG, 22, FALSE)</f>
        <v>#N/A</v>
      </c>
      <c r="AP269" s="53" t="e">
        <f>VLOOKUP(C269, Вчера_ЭпиВак!C:BG, 24, FALSE)+E269*2-U269-W269-Y269-Z269</f>
        <v>#N/A</v>
      </c>
    </row>
    <row r="270" spans="1:42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IF(ISNA(VLOOKUP(C270,Вчера_ЭпиВак!C:C, 1, FALSE)),"ошибка",0)</f>
        <v>ошибка</v>
      </c>
      <c r="AD270" s="55"/>
      <c r="AE270" s="53" t="e">
        <f>D270-E270-VLOOKUP(C270, Вчера_ЭпиВак!C:BG, 2, FALSE)</f>
        <v>#N/A</v>
      </c>
      <c r="AF270" s="53" t="e">
        <f>F270-G270-VLOOKUP(C270, Вчера_ЭпиВак!C:BG, 4, FALSE)</f>
        <v>#N/A</v>
      </c>
      <c r="AG270" s="53" t="e">
        <f>H270-I270-VLOOKUP(C270, Вчера_ЭпиВак!C:BG, 6, FALSE)</f>
        <v>#N/A</v>
      </c>
      <c r="AH270" s="53" t="e">
        <f>J270-K270-VLOOKUP(C270, Вчера_ЭпиВак!C:BG, 8, FALSE)</f>
        <v>#N/A</v>
      </c>
      <c r="AI270" s="53" t="e">
        <f>L270-M270-VLOOKUP(C270, Вчера_ЭпиВак!C:BG, 10, FALSE)</f>
        <v>#N/A</v>
      </c>
      <c r="AJ270" s="53" t="e">
        <f>N270-O270-VLOOKUP(C270, Вчера_ЭпиВак!C:BG, 12, FALSE)</f>
        <v>#N/A</v>
      </c>
      <c r="AK270" s="53" t="e">
        <f>P270-Q270-VLOOKUP(C270, Вчера_ЭпиВак!C:BG, 14, FALSE)</f>
        <v>#N/A</v>
      </c>
      <c r="AL270" s="53" t="e">
        <f>R270-S270-VLOOKUP(C270, Вчера_ЭпиВак!C:BG, 16, FALSE)</f>
        <v>#N/A</v>
      </c>
      <c r="AM270" s="53" t="e">
        <f>T270-U270-VLOOKUP(C270, Вчера_ЭпиВак!C:BG, 18, FALSE)</f>
        <v>#N/A</v>
      </c>
      <c r="AN270" s="53" t="e">
        <f>V270-W270-VLOOKUP(C270, Вчера_ЭпиВак!C:BG, 20, FALSE)</f>
        <v>#N/A</v>
      </c>
      <c r="AO270" s="53" t="e">
        <f>X270-Y270-VLOOKUP(C270, Вчера_ЭпиВак!C:BG, 22, FALSE)</f>
        <v>#N/A</v>
      </c>
      <c r="AP270" s="53" t="e">
        <f>VLOOKUP(C270, Вчера_ЭпиВак!C:BG, 24, FALSE)+E270*2-U270-W270-Y270-Z270</f>
        <v>#N/A</v>
      </c>
    </row>
    <row r="271" spans="1:42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IF(ISNA(VLOOKUP(C271,Вчера_ЭпиВак!C:C, 1, FALSE)),"ошибка",0)</f>
        <v>ошибка</v>
      </c>
      <c r="AD271" s="55"/>
      <c r="AE271" s="53" t="e">
        <f>D271-E271-VLOOKUP(C271, Вчера_ЭпиВак!C:BG, 2, FALSE)</f>
        <v>#N/A</v>
      </c>
      <c r="AF271" s="53" t="e">
        <f>F271-G271-VLOOKUP(C271, Вчера_ЭпиВак!C:BG, 4, FALSE)</f>
        <v>#N/A</v>
      </c>
      <c r="AG271" s="53" t="e">
        <f>H271-I271-VLOOKUP(C271, Вчера_ЭпиВак!C:BG, 6, FALSE)</f>
        <v>#N/A</v>
      </c>
      <c r="AH271" s="53" t="e">
        <f>J271-K271-VLOOKUP(C271, Вчера_ЭпиВак!C:BG, 8, FALSE)</f>
        <v>#N/A</v>
      </c>
      <c r="AI271" s="53" t="e">
        <f>L271-M271-VLOOKUP(C271, Вчера_ЭпиВак!C:BG, 10, FALSE)</f>
        <v>#N/A</v>
      </c>
      <c r="AJ271" s="53" t="e">
        <f>N271-O271-VLOOKUP(C271, Вчера_ЭпиВак!C:BG, 12, FALSE)</f>
        <v>#N/A</v>
      </c>
      <c r="AK271" s="53" t="e">
        <f>P271-Q271-VLOOKUP(C271, Вчера_ЭпиВак!C:BG, 14, FALSE)</f>
        <v>#N/A</v>
      </c>
      <c r="AL271" s="53" t="e">
        <f>R271-S271-VLOOKUP(C271, Вчера_ЭпиВак!C:BG, 16, FALSE)</f>
        <v>#N/A</v>
      </c>
      <c r="AM271" s="53" t="e">
        <f>T271-U271-VLOOKUP(C271, Вчера_ЭпиВак!C:BG, 18, FALSE)</f>
        <v>#N/A</v>
      </c>
      <c r="AN271" s="53" t="e">
        <f>V271-W271-VLOOKUP(C271, Вчера_ЭпиВак!C:BG, 20, FALSE)</f>
        <v>#N/A</v>
      </c>
      <c r="AO271" s="53" t="e">
        <f>X271-Y271-VLOOKUP(C271, Вчера_ЭпиВак!C:BG, 22, FALSE)</f>
        <v>#N/A</v>
      </c>
      <c r="AP271" s="53" t="e">
        <f>VLOOKUP(C271, Вчера_ЭпиВак!C:BG, 24, FALSE)+E271*2-U271-W271-Y271-Z271</f>
        <v>#N/A</v>
      </c>
    </row>
    <row r="272" spans="1:42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IF(ISNA(VLOOKUP(C272,Вчера_ЭпиВак!C:C, 1, FALSE)),"ошибка",0)</f>
        <v>ошибка</v>
      </c>
      <c r="AD272" s="55"/>
      <c r="AE272" s="53" t="e">
        <f>D272-E272-VLOOKUP(C272, Вчера_ЭпиВак!C:BG, 2, FALSE)</f>
        <v>#N/A</v>
      </c>
      <c r="AF272" s="53" t="e">
        <f>F272-G272-VLOOKUP(C272, Вчера_ЭпиВак!C:BG, 4, FALSE)</f>
        <v>#N/A</v>
      </c>
      <c r="AG272" s="53" t="e">
        <f>H272-I272-VLOOKUP(C272, Вчера_ЭпиВак!C:BG, 6, FALSE)</f>
        <v>#N/A</v>
      </c>
      <c r="AH272" s="53" t="e">
        <f>J272-K272-VLOOKUP(C272, Вчера_ЭпиВак!C:BG, 8, FALSE)</f>
        <v>#N/A</v>
      </c>
      <c r="AI272" s="53" t="e">
        <f>L272-M272-VLOOKUP(C272, Вчера_ЭпиВак!C:BG, 10, FALSE)</f>
        <v>#N/A</v>
      </c>
      <c r="AJ272" s="53" t="e">
        <f>N272-O272-VLOOKUP(C272, Вчера_ЭпиВак!C:BG, 12, FALSE)</f>
        <v>#N/A</v>
      </c>
      <c r="AK272" s="53" t="e">
        <f>P272-Q272-VLOOKUP(C272, Вчера_ЭпиВак!C:BG, 14, FALSE)</f>
        <v>#N/A</v>
      </c>
      <c r="AL272" s="53" t="e">
        <f>R272-S272-VLOOKUP(C272, Вчера_ЭпиВак!C:BG, 16, FALSE)</f>
        <v>#N/A</v>
      </c>
      <c r="AM272" s="53" t="e">
        <f>T272-U272-VLOOKUP(C272, Вчера_ЭпиВак!C:BG, 18, FALSE)</f>
        <v>#N/A</v>
      </c>
      <c r="AN272" s="53" t="e">
        <f>V272-W272-VLOOKUP(C272, Вчера_ЭпиВак!C:BG, 20, FALSE)</f>
        <v>#N/A</v>
      </c>
      <c r="AO272" s="53" t="e">
        <f>X272-Y272-VLOOKUP(C272, Вчера_ЭпиВак!C:BG, 22, FALSE)</f>
        <v>#N/A</v>
      </c>
      <c r="AP272" s="53" t="e">
        <f>VLOOKUP(C272, Вчера_ЭпиВак!C:BG, 24, FALSE)+E272*2-U272-W272-Y272-Z272</f>
        <v>#N/A</v>
      </c>
    </row>
    <row r="273" spans="1:42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IF(ISNA(VLOOKUP(C273,Вчера_ЭпиВак!C:C, 1, FALSE)),"ошибка",0)</f>
        <v>ошибка</v>
      </c>
      <c r="AD273" s="55"/>
      <c r="AE273" s="53" t="e">
        <f>D273-E273-VLOOKUP(C273, Вчера_ЭпиВак!C:BG, 2, FALSE)</f>
        <v>#N/A</v>
      </c>
      <c r="AF273" s="53" t="e">
        <f>F273-G273-VLOOKUP(C273, Вчера_ЭпиВак!C:BG, 4, FALSE)</f>
        <v>#N/A</v>
      </c>
      <c r="AG273" s="53" t="e">
        <f>H273-I273-VLOOKUP(C273, Вчера_ЭпиВак!C:BG, 6, FALSE)</f>
        <v>#N/A</v>
      </c>
      <c r="AH273" s="53" t="e">
        <f>J273-K273-VLOOKUP(C273, Вчера_ЭпиВак!C:BG, 8, FALSE)</f>
        <v>#N/A</v>
      </c>
      <c r="AI273" s="53" t="e">
        <f>L273-M273-VLOOKUP(C273, Вчера_ЭпиВак!C:BG, 10, FALSE)</f>
        <v>#N/A</v>
      </c>
      <c r="AJ273" s="53" t="e">
        <f>N273-O273-VLOOKUP(C273, Вчера_ЭпиВак!C:BG, 12, FALSE)</f>
        <v>#N/A</v>
      </c>
      <c r="AK273" s="53" t="e">
        <f>P273-Q273-VLOOKUP(C273, Вчера_ЭпиВак!C:BG, 14, FALSE)</f>
        <v>#N/A</v>
      </c>
      <c r="AL273" s="53" t="e">
        <f>R273-S273-VLOOKUP(C273, Вчера_ЭпиВак!C:BG, 16, FALSE)</f>
        <v>#N/A</v>
      </c>
      <c r="AM273" s="53" t="e">
        <f>T273-U273-VLOOKUP(C273, Вчера_ЭпиВак!C:BG, 18, FALSE)</f>
        <v>#N/A</v>
      </c>
      <c r="AN273" s="53" t="e">
        <f>V273-W273-VLOOKUP(C273, Вчера_ЭпиВак!C:BG, 20, FALSE)</f>
        <v>#N/A</v>
      </c>
      <c r="AO273" s="53" t="e">
        <f>X273-Y273-VLOOKUP(C273, Вчера_ЭпиВак!C:BG, 22, FALSE)</f>
        <v>#N/A</v>
      </c>
      <c r="AP273" s="53" t="e">
        <f>VLOOKUP(C273, Вчера_ЭпиВак!C:BG, 24, FALSE)+E273*2-U273-W273-Y273-Z273</f>
        <v>#N/A</v>
      </c>
    </row>
    <row r="274" spans="1:42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IF(ISNA(VLOOKUP(C274,Вчера_ЭпиВак!C:C, 1, FALSE)),"ошибка",0)</f>
        <v>ошибка</v>
      </c>
      <c r="AD274" s="55"/>
      <c r="AE274" s="53" t="e">
        <f>D274-E274-VLOOKUP(C274, Вчера_ЭпиВак!C:BG, 2, FALSE)</f>
        <v>#N/A</v>
      </c>
      <c r="AF274" s="53" t="e">
        <f>F274-G274-VLOOKUP(C274, Вчера_ЭпиВак!C:BG, 4, FALSE)</f>
        <v>#N/A</v>
      </c>
      <c r="AG274" s="53" t="e">
        <f>H274-I274-VLOOKUP(C274, Вчера_ЭпиВак!C:BG, 6, FALSE)</f>
        <v>#N/A</v>
      </c>
      <c r="AH274" s="53" t="e">
        <f>J274-K274-VLOOKUP(C274, Вчера_ЭпиВак!C:BG, 8, FALSE)</f>
        <v>#N/A</v>
      </c>
      <c r="AI274" s="53" t="e">
        <f>L274-M274-VLOOKUP(C274, Вчера_ЭпиВак!C:BG, 10, FALSE)</f>
        <v>#N/A</v>
      </c>
      <c r="AJ274" s="53" t="e">
        <f>N274-O274-VLOOKUP(C274, Вчера_ЭпиВак!C:BG, 12, FALSE)</f>
        <v>#N/A</v>
      </c>
      <c r="AK274" s="53" t="e">
        <f>P274-Q274-VLOOKUP(C274, Вчера_ЭпиВак!C:BG, 14, FALSE)</f>
        <v>#N/A</v>
      </c>
      <c r="AL274" s="53" t="e">
        <f>R274-S274-VLOOKUP(C274, Вчера_ЭпиВак!C:BG, 16, FALSE)</f>
        <v>#N/A</v>
      </c>
      <c r="AM274" s="53" t="e">
        <f>T274-U274-VLOOKUP(C274, Вчера_ЭпиВак!C:BG, 18, FALSE)</f>
        <v>#N/A</v>
      </c>
      <c r="AN274" s="53" t="e">
        <f>V274-W274-VLOOKUP(C274, Вчера_ЭпиВак!C:BG, 20, FALSE)</f>
        <v>#N/A</v>
      </c>
      <c r="AO274" s="53" t="e">
        <f>X274-Y274-VLOOKUP(C274, Вчера_ЭпиВак!C:BG, 22, FALSE)</f>
        <v>#N/A</v>
      </c>
      <c r="AP274" s="53" t="e">
        <f>VLOOKUP(C274, Вчера_ЭпиВак!C:BG, 24, FALSE)+E274*2-U274-W274-Y274-Z274</f>
        <v>#N/A</v>
      </c>
    </row>
    <row r="275" spans="1:42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IF(ISNA(VLOOKUP(C275,Вчера_ЭпиВак!C:C, 1, FALSE)),"ошибка",0)</f>
        <v>ошибка</v>
      </c>
      <c r="AD275" s="55"/>
      <c r="AE275" s="53" t="e">
        <f>D275-E275-VLOOKUP(C275, Вчера_ЭпиВак!C:BG, 2, FALSE)</f>
        <v>#N/A</v>
      </c>
      <c r="AF275" s="53" t="e">
        <f>F275-G275-VLOOKUP(C275, Вчера_ЭпиВак!C:BG, 4, FALSE)</f>
        <v>#N/A</v>
      </c>
      <c r="AG275" s="53" t="e">
        <f>H275-I275-VLOOKUP(C275, Вчера_ЭпиВак!C:BG, 6, FALSE)</f>
        <v>#N/A</v>
      </c>
      <c r="AH275" s="53" t="e">
        <f>J275-K275-VLOOKUP(C275, Вчера_ЭпиВак!C:BG, 8, FALSE)</f>
        <v>#N/A</v>
      </c>
      <c r="AI275" s="53" t="e">
        <f>L275-M275-VLOOKUP(C275, Вчера_ЭпиВак!C:BG, 10, FALSE)</f>
        <v>#N/A</v>
      </c>
      <c r="AJ275" s="53" t="e">
        <f>N275-O275-VLOOKUP(C275, Вчера_ЭпиВак!C:BG, 12, FALSE)</f>
        <v>#N/A</v>
      </c>
      <c r="AK275" s="53" t="e">
        <f>P275-Q275-VLOOKUP(C275, Вчера_ЭпиВак!C:BG, 14, FALSE)</f>
        <v>#N/A</v>
      </c>
      <c r="AL275" s="53" t="e">
        <f>R275-S275-VLOOKUP(C275, Вчера_ЭпиВак!C:BG, 16, FALSE)</f>
        <v>#N/A</v>
      </c>
      <c r="AM275" s="53" t="e">
        <f>T275-U275-VLOOKUP(C275, Вчера_ЭпиВак!C:BG, 18, FALSE)</f>
        <v>#N/A</v>
      </c>
      <c r="AN275" s="53" t="e">
        <f>V275-W275-VLOOKUP(C275, Вчера_ЭпиВак!C:BG, 20, FALSE)</f>
        <v>#N/A</v>
      </c>
      <c r="AO275" s="53" t="e">
        <f>X275-Y275-VLOOKUP(C275, Вчера_ЭпиВак!C:BG, 22, FALSE)</f>
        <v>#N/A</v>
      </c>
      <c r="AP275" s="53" t="e">
        <f>VLOOKUP(C275, Вчера_ЭпиВак!C:BG, 24, FALSE)+E275*2-U275-W275-Y275-Z275</f>
        <v>#N/A</v>
      </c>
    </row>
    <row r="276" spans="1:42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IF(ISNA(VLOOKUP(C276,Вчера_ЭпиВак!C:C, 1, FALSE)),"ошибка",0)</f>
        <v>ошибка</v>
      </c>
      <c r="AD276" s="55"/>
      <c r="AE276" s="53" t="e">
        <f>D276-E276-VLOOKUP(C276, Вчера_ЭпиВак!C:BG, 2, FALSE)</f>
        <v>#N/A</v>
      </c>
      <c r="AF276" s="53" t="e">
        <f>F276-G276-VLOOKUP(C276, Вчера_ЭпиВак!C:BG, 4, FALSE)</f>
        <v>#N/A</v>
      </c>
      <c r="AG276" s="53" t="e">
        <f>H276-I276-VLOOKUP(C276, Вчера_ЭпиВак!C:BG, 6, FALSE)</f>
        <v>#N/A</v>
      </c>
      <c r="AH276" s="53" t="e">
        <f>J276-K276-VLOOKUP(C276, Вчера_ЭпиВак!C:BG, 8, FALSE)</f>
        <v>#N/A</v>
      </c>
      <c r="AI276" s="53" t="e">
        <f>L276-M276-VLOOKUP(C276, Вчера_ЭпиВак!C:BG, 10, FALSE)</f>
        <v>#N/A</v>
      </c>
      <c r="AJ276" s="53" t="e">
        <f>N276-O276-VLOOKUP(C276, Вчера_ЭпиВак!C:BG, 12, FALSE)</f>
        <v>#N/A</v>
      </c>
      <c r="AK276" s="53" t="e">
        <f>P276-Q276-VLOOKUP(C276, Вчера_ЭпиВак!C:BG, 14, FALSE)</f>
        <v>#N/A</v>
      </c>
      <c r="AL276" s="53" t="e">
        <f>R276-S276-VLOOKUP(C276, Вчера_ЭпиВак!C:BG, 16, FALSE)</f>
        <v>#N/A</v>
      </c>
      <c r="AM276" s="53" t="e">
        <f>T276-U276-VLOOKUP(C276, Вчера_ЭпиВак!C:BG, 18, FALSE)</f>
        <v>#N/A</v>
      </c>
      <c r="AN276" s="53" t="e">
        <f>V276-W276-VLOOKUP(C276, Вчера_ЭпиВак!C:BG, 20, FALSE)</f>
        <v>#N/A</v>
      </c>
      <c r="AO276" s="53" t="e">
        <f>X276-Y276-VLOOKUP(C276, Вчера_ЭпиВак!C:BG, 22, FALSE)</f>
        <v>#N/A</v>
      </c>
      <c r="AP276" s="53" t="e">
        <f>VLOOKUP(C276, Вчера_ЭпиВак!C:BG, 24, FALSE)+E276*2-U276-W276-Y276-Z276</f>
        <v>#N/A</v>
      </c>
    </row>
    <row r="277" spans="1:42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IF(ISNA(VLOOKUP(C277,Вчера_ЭпиВак!C:C, 1, FALSE)),"ошибка",0)</f>
        <v>ошибка</v>
      </c>
      <c r="AD277" s="55"/>
      <c r="AE277" s="53" t="e">
        <f>D277-E277-VLOOKUP(C277, Вчера_ЭпиВак!C:BG, 2, FALSE)</f>
        <v>#N/A</v>
      </c>
      <c r="AF277" s="53" t="e">
        <f>F277-G277-VLOOKUP(C277, Вчера_ЭпиВак!C:BG, 4, FALSE)</f>
        <v>#N/A</v>
      </c>
      <c r="AG277" s="53" t="e">
        <f>H277-I277-VLOOKUP(C277, Вчера_ЭпиВак!C:BG, 6, FALSE)</f>
        <v>#N/A</v>
      </c>
      <c r="AH277" s="53" t="e">
        <f>J277-K277-VLOOKUP(C277, Вчера_ЭпиВак!C:BG, 8, FALSE)</f>
        <v>#N/A</v>
      </c>
      <c r="AI277" s="53" t="e">
        <f>L277-M277-VLOOKUP(C277, Вчера_ЭпиВак!C:BG, 10, FALSE)</f>
        <v>#N/A</v>
      </c>
      <c r="AJ277" s="53" t="e">
        <f>N277-O277-VLOOKUP(C277, Вчера_ЭпиВак!C:BG, 12, FALSE)</f>
        <v>#N/A</v>
      </c>
      <c r="AK277" s="53" t="e">
        <f>P277-Q277-VLOOKUP(C277, Вчера_ЭпиВак!C:BG, 14, FALSE)</f>
        <v>#N/A</v>
      </c>
      <c r="AL277" s="53" t="e">
        <f>R277-S277-VLOOKUP(C277, Вчера_ЭпиВак!C:BG, 16, FALSE)</f>
        <v>#N/A</v>
      </c>
      <c r="AM277" s="53" t="e">
        <f>T277-U277-VLOOKUP(C277, Вчера_ЭпиВак!C:BG, 18, FALSE)</f>
        <v>#N/A</v>
      </c>
      <c r="AN277" s="53" t="e">
        <f>V277-W277-VLOOKUP(C277, Вчера_ЭпиВак!C:BG, 20, FALSE)</f>
        <v>#N/A</v>
      </c>
      <c r="AO277" s="53" t="e">
        <f>X277-Y277-VLOOKUP(C277, Вчера_ЭпиВак!C:BG, 22, FALSE)</f>
        <v>#N/A</v>
      </c>
      <c r="AP277" s="53" t="e">
        <f>VLOOKUP(C277, Вчера_ЭпиВак!C:BG, 24, FALSE)+E277*2-U277-W277-Y277-Z277</f>
        <v>#N/A</v>
      </c>
    </row>
    <row r="278" spans="1:42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IF(ISNA(VLOOKUP(C278,Вчера_ЭпиВак!C:C, 1, FALSE)),"ошибка",0)</f>
        <v>ошибка</v>
      </c>
      <c r="AD278" s="55"/>
      <c r="AE278" s="53" t="e">
        <f>D278-E278-VLOOKUP(C278, Вчера_ЭпиВак!C:BG, 2, FALSE)</f>
        <v>#N/A</v>
      </c>
      <c r="AF278" s="53" t="e">
        <f>F278-G278-VLOOKUP(C278, Вчера_ЭпиВак!C:BG, 4, FALSE)</f>
        <v>#N/A</v>
      </c>
      <c r="AG278" s="53" t="e">
        <f>H278-I278-VLOOKUP(C278, Вчера_ЭпиВак!C:BG, 6, FALSE)</f>
        <v>#N/A</v>
      </c>
      <c r="AH278" s="53" t="e">
        <f>J278-K278-VLOOKUP(C278, Вчера_ЭпиВак!C:BG, 8, FALSE)</f>
        <v>#N/A</v>
      </c>
      <c r="AI278" s="53" t="e">
        <f>L278-M278-VLOOKUP(C278, Вчера_ЭпиВак!C:BG, 10, FALSE)</f>
        <v>#N/A</v>
      </c>
      <c r="AJ278" s="53" t="e">
        <f>N278-O278-VLOOKUP(C278, Вчера_ЭпиВак!C:BG, 12, FALSE)</f>
        <v>#N/A</v>
      </c>
      <c r="AK278" s="53" t="e">
        <f>P278-Q278-VLOOKUP(C278, Вчера_ЭпиВак!C:BG, 14, FALSE)</f>
        <v>#N/A</v>
      </c>
      <c r="AL278" s="53" t="e">
        <f>R278-S278-VLOOKUP(C278, Вчера_ЭпиВак!C:BG, 16, FALSE)</f>
        <v>#N/A</v>
      </c>
      <c r="AM278" s="53" t="e">
        <f>T278-U278-VLOOKUP(C278, Вчера_ЭпиВак!C:BG, 18, FALSE)</f>
        <v>#N/A</v>
      </c>
      <c r="AN278" s="53" t="e">
        <f>V278-W278-VLOOKUP(C278, Вчера_ЭпиВак!C:BG, 20, FALSE)</f>
        <v>#N/A</v>
      </c>
      <c r="AO278" s="53" t="e">
        <f>X278-Y278-VLOOKUP(C278, Вчера_ЭпиВак!C:BG, 22, FALSE)</f>
        <v>#N/A</v>
      </c>
      <c r="AP278" s="53" t="e">
        <f>VLOOKUP(C278, Вчера_ЭпиВак!C:BG, 24, FALSE)+E278*2-U278-W278-Y278-Z278</f>
        <v>#N/A</v>
      </c>
    </row>
    <row r="279" spans="1:42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IF(ISNA(VLOOKUP(C279,Вчера_ЭпиВак!C:C, 1, FALSE)),"ошибка",0)</f>
        <v>ошибка</v>
      </c>
      <c r="AD279" s="55"/>
      <c r="AE279" s="53" t="e">
        <f>D279-E279-VLOOKUP(C279, Вчера_ЭпиВак!C:BG, 2, FALSE)</f>
        <v>#N/A</v>
      </c>
      <c r="AF279" s="53" t="e">
        <f>F279-G279-VLOOKUP(C279, Вчера_ЭпиВак!C:BG, 4, FALSE)</f>
        <v>#N/A</v>
      </c>
      <c r="AG279" s="53" t="e">
        <f>H279-I279-VLOOKUP(C279, Вчера_ЭпиВак!C:BG, 6, FALSE)</f>
        <v>#N/A</v>
      </c>
      <c r="AH279" s="53" t="e">
        <f>J279-K279-VLOOKUP(C279, Вчера_ЭпиВак!C:BG, 8, FALSE)</f>
        <v>#N/A</v>
      </c>
      <c r="AI279" s="53" t="e">
        <f>L279-M279-VLOOKUP(C279, Вчера_ЭпиВак!C:BG, 10, FALSE)</f>
        <v>#N/A</v>
      </c>
      <c r="AJ279" s="53" t="e">
        <f>N279-O279-VLOOKUP(C279, Вчера_ЭпиВак!C:BG, 12, FALSE)</f>
        <v>#N/A</v>
      </c>
      <c r="AK279" s="53" t="e">
        <f>P279-Q279-VLOOKUP(C279, Вчера_ЭпиВак!C:BG, 14, FALSE)</f>
        <v>#N/A</v>
      </c>
      <c r="AL279" s="53" t="e">
        <f>R279-S279-VLOOKUP(C279, Вчера_ЭпиВак!C:BG, 16, FALSE)</f>
        <v>#N/A</v>
      </c>
      <c r="AM279" s="53" t="e">
        <f>T279-U279-VLOOKUP(C279, Вчера_ЭпиВак!C:BG, 18, FALSE)</f>
        <v>#N/A</v>
      </c>
      <c r="AN279" s="53" t="e">
        <f>V279-W279-VLOOKUP(C279, Вчера_ЭпиВак!C:BG, 20, FALSE)</f>
        <v>#N/A</v>
      </c>
      <c r="AO279" s="53" t="e">
        <f>X279-Y279-VLOOKUP(C279, Вчера_ЭпиВак!C:BG, 22, FALSE)</f>
        <v>#N/A</v>
      </c>
      <c r="AP279" s="53" t="e">
        <f>VLOOKUP(C279, Вчера_ЭпиВак!C:BG, 24, FALSE)+E279*2-U279-W279-Y279-Z279</f>
        <v>#N/A</v>
      </c>
    </row>
    <row r="280" spans="1:42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IF(ISNA(VLOOKUP(C280,Вчера_ЭпиВак!C:C, 1, FALSE)),"ошибка",0)</f>
        <v>ошибка</v>
      </c>
      <c r="AD280" s="55"/>
      <c r="AE280" s="53" t="e">
        <f>D280-E280-VLOOKUP(C280, Вчера_ЭпиВак!C:BG, 2, FALSE)</f>
        <v>#N/A</v>
      </c>
      <c r="AF280" s="53" t="e">
        <f>F280-G280-VLOOKUP(C280, Вчера_ЭпиВак!C:BG, 4, FALSE)</f>
        <v>#N/A</v>
      </c>
      <c r="AG280" s="53" t="e">
        <f>H280-I280-VLOOKUP(C280, Вчера_ЭпиВак!C:BG, 6, FALSE)</f>
        <v>#N/A</v>
      </c>
      <c r="AH280" s="53" t="e">
        <f>J280-K280-VLOOKUP(C280, Вчера_ЭпиВак!C:BG, 8, FALSE)</f>
        <v>#N/A</v>
      </c>
      <c r="AI280" s="53" t="e">
        <f>L280-M280-VLOOKUP(C280, Вчера_ЭпиВак!C:BG, 10, FALSE)</f>
        <v>#N/A</v>
      </c>
      <c r="AJ280" s="53" t="e">
        <f>N280-O280-VLOOKUP(C280, Вчера_ЭпиВак!C:BG, 12, FALSE)</f>
        <v>#N/A</v>
      </c>
      <c r="AK280" s="53" t="e">
        <f>P280-Q280-VLOOKUP(C280, Вчера_ЭпиВак!C:BG, 14, FALSE)</f>
        <v>#N/A</v>
      </c>
      <c r="AL280" s="53" t="e">
        <f>R280-S280-VLOOKUP(C280, Вчера_ЭпиВак!C:BG, 16, FALSE)</f>
        <v>#N/A</v>
      </c>
      <c r="AM280" s="53" t="e">
        <f>T280-U280-VLOOKUP(C280, Вчера_ЭпиВак!C:BG, 18, FALSE)</f>
        <v>#N/A</v>
      </c>
      <c r="AN280" s="53" t="e">
        <f>V280-W280-VLOOKUP(C280, Вчера_ЭпиВак!C:BG, 20, FALSE)</f>
        <v>#N/A</v>
      </c>
      <c r="AO280" s="53" t="e">
        <f>X280-Y280-VLOOKUP(C280, Вчера_ЭпиВак!C:BG, 22, FALSE)</f>
        <v>#N/A</v>
      </c>
      <c r="AP280" s="53" t="e">
        <f>VLOOKUP(C280, Вчера_ЭпиВак!C:BG, 24, FALSE)+E280*2-U280-W280-Y280-Z280</f>
        <v>#N/A</v>
      </c>
    </row>
    <row r="281" spans="1:42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IF(ISNA(VLOOKUP(C281,Вчера_ЭпиВак!C:C, 1, FALSE)),"ошибка",0)</f>
        <v>ошибка</v>
      </c>
      <c r="AD281" s="55"/>
      <c r="AE281" s="53" t="e">
        <f>D281-E281-VLOOKUP(C281, Вчера_ЭпиВак!C:BG, 2, FALSE)</f>
        <v>#N/A</v>
      </c>
      <c r="AF281" s="53" t="e">
        <f>F281-G281-VLOOKUP(C281, Вчера_ЭпиВак!C:BG, 4, FALSE)</f>
        <v>#N/A</v>
      </c>
      <c r="AG281" s="53" t="e">
        <f>H281-I281-VLOOKUP(C281, Вчера_ЭпиВак!C:BG, 6, FALSE)</f>
        <v>#N/A</v>
      </c>
      <c r="AH281" s="53" t="e">
        <f>J281-K281-VLOOKUP(C281, Вчера_ЭпиВак!C:BG, 8, FALSE)</f>
        <v>#N/A</v>
      </c>
      <c r="AI281" s="53" t="e">
        <f>L281-M281-VLOOKUP(C281, Вчера_ЭпиВак!C:BG, 10, FALSE)</f>
        <v>#N/A</v>
      </c>
      <c r="AJ281" s="53" t="e">
        <f>N281-O281-VLOOKUP(C281, Вчера_ЭпиВак!C:BG, 12, FALSE)</f>
        <v>#N/A</v>
      </c>
      <c r="AK281" s="53" t="e">
        <f>P281-Q281-VLOOKUP(C281, Вчера_ЭпиВак!C:BG, 14, FALSE)</f>
        <v>#N/A</v>
      </c>
      <c r="AL281" s="53" t="e">
        <f>R281-S281-VLOOKUP(C281, Вчера_ЭпиВак!C:BG, 16, FALSE)</f>
        <v>#N/A</v>
      </c>
      <c r="AM281" s="53" t="e">
        <f>T281-U281-VLOOKUP(C281, Вчера_ЭпиВак!C:BG, 18, FALSE)</f>
        <v>#N/A</v>
      </c>
      <c r="AN281" s="53" t="e">
        <f>V281-W281-VLOOKUP(C281, Вчера_ЭпиВак!C:BG, 20, FALSE)</f>
        <v>#N/A</v>
      </c>
      <c r="AO281" s="53" t="e">
        <f>X281-Y281-VLOOKUP(C281, Вчера_ЭпиВак!C:BG, 22, FALSE)</f>
        <v>#N/A</v>
      </c>
      <c r="AP281" s="53" t="e">
        <f>VLOOKUP(C281, Вчера_ЭпиВак!C:BG, 24, FALSE)+E281*2-U281-W281-Y281-Z281</f>
        <v>#N/A</v>
      </c>
    </row>
    <row r="282" spans="1:42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IF(ISNA(VLOOKUP(C282,Вчера_ЭпиВак!C:C, 1, FALSE)),"ошибка",0)</f>
        <v>ошибка</v>
      </c>
      <c r="AD282" s="55"/>
      <c r="AE282" s="53" t="e">
        <f>D282-E282-VLOOKUP(C282, Вчера_ЭпиВак!C:BG, 2, FALSE)</f>
        <v>#N/A</v>
      </c>
      <c r="AF282" s="53" t="e">
        <f>F282-G282-VLOOKUP(C282, Вчера_ЭпиВак!C:BG, 4, FALSE)</f>
        <v>#N/A</v>
      </c>
      <c r="AG282" s="53" t="e">
        <f>H282-I282-VLOOKUP(C282, Вчера_ЭпиВак!C:BG, 6, FALSE)</f>
        <v>#N/A</v>
      </c>
      <c r="AH282" s="53" t="e">
        <f>J282-K282-VLOOKUP(C282, Вчера_ЭпиВак!C:BG, 8, FALSE)</f>
        <v>#N/A</v>
      </c>
      <c r="AI282" s="53" t="e">
        <f>L282-M282-VLOOKUP(C282, Вчера_ЭпиВак!C:BG, 10, FALSE)</f>
        <v>#N/A</v>
      </c>
      <c r="AJ282" s="53" t="e">
        <f>N282-O282-VLOOKUP(C282, Вчера_ЭпиВак!C:BG, 12, FALSE)</f>
        <v>#N/A</v>
      </c>
      <c r="AK282" s="53" t="e">
        <f>P282-Q282-VLOOKUP(C282, Вчера_ЭпиВак!C:BG, 14, FALSE)</f>
        <v>#N/A</v>
      </c>
      <c r="AL282" s="53" t="e">
        <f>R282-S282-VLOOKUP(C282, Вчера_ЭпиВак!C:BG, 16, FALSE)</f>
        <v>#N/A</v>
      </c>
      <c r="AM282" s="53" t="e">
        <f>T282-U282-VLOOKUP(C282, Вчера_ЭпиВак!C:BG, 18, FALSE)</f>
        <v>#N/A</v>
      </c>
      <c r="AN282" s="53" t="e">
        <f>V282-W282-VLOOKUP(C282, Вчера_ЭпиВак!C:BG, 20, FALSE)</f>
        <v>#N/A</v>
      </c>
      <c r="AO282" s="53" t="e">
        <f>X282-Y282-VLOOKUP(C282, Вчера_ЭпиВак!C:BG, 22, FALSE)</f>
        <v>#N/A</v>
      </c>
      <c r="AP282" s="53" t="e">
        <f>VLOOKUP(C282, Вчера_ЭпиВак!C:BG, 24, FALSE)+E282*2-U282-W282-Y282-Z282</f>
        <v>#N/A</v>
      </c>
    </row>
    <row r="283" spans="1:42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IF(ISNA(VLOOKUP(C283,Вчера_ЭпиВак!C:C, 1, FALSE)),"ошибка",0)</f>
        <v>ошибка</v>
      </c>
      <c r="AD283" s="55"/>
      <c r="AE283" s="53" t="e">
        <f>D283-E283-VLOOKUP(C283, Вчера_ЭпиВак!C:BG, 2, FALSE)</f>
        <v>#N/A</v>
      </c>
      <c r="AF283" s="53" t="e">
        <f>F283-G283-VLOOKUP(C283, Вчера_ЭпиВак!C:BG, 4, FALSE)</f>
        <v>#N/A</v>
      </c>
      <c r="AG283" s="53" t="e">
        <f>H283-I283-VLOOKUP(C283, Вчера_ЭпиВак!C:BG, 6, FALSE)</f>
        <v>#N/A</v>
      </c>
      <c r="AH283" s="53" t="e">
        <f>J283-K283-VLOOKUP(C283, Вчера_ЭпиВак!C:BG, 8, FALSE)</f>
        <v>#N/A</v>
      </c>
      <c r="AI283" s="53" t="e">
        <f>L283-M283-VLOOKUP(C283, Вчера_ЭпиВак!C:BG, 10, FALSE)</f>
        <v>#N/A</v>
      </c>
      <c r="AJ283" s="53" t="e">
        <f>N283-O283-VLOOKUP(C283, Вчера_ЭпиВак!C:BG, 12, FALSE)</f>
        <v>#N/A</v>
      </c>
      <c r="AK283" s="53" t="e">
        <f>P283-Q283-VLOOKUP(C283, Вчера_ЭпиВак!C:BG, 14, FALSE)</f>
        <v>#N/A</v>
      </c>
      <c r="AL283" s="53" t="e">
        <f>R283-S283-VLOOKUP(C283, Вчера_ЭпиВак!C:BG, 16, FALSE)</f>
        <v>#N/A</v>
      </c>
      <c r="AM283" s="53" t="e">
        <f>T283-U283-VLOOKUP(C283, Вчера_ЭпиВак!C:BG, 18, FALSE)</f>
        <v>#N/A</v>
      </c>
      <c r="AN283" s="53" t="e">
        <f>V283-W283-VLOOKUP(C283, Вчера_ЭпиВак!C:BG, 20, FALSE)</f>
        <v>#N/A</v>
      </c>
      <c r="AO283" s="53" t="e">
        <f>X283-Y283-VLOOKUP(C283, Вчера_ЭпиВак!C:BG, 22, FALSE)</f>
        <v>#N/A</v>
      </c>
      <c r="AP283" s="53" t="e">
        <f>VLOOKUP(C283, Вчера_ЭпиВак!C:BG, 24, FALSE)+E283*2-U283-W283-Y283-Z283</f>
        <v>#N/A</v>
      </c>
    </row>
    <row r="284" spans="1:42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IF(ISNA(VLOOKUP(C284,Вчера_ЭпиВак!C:C, 1, FALSE)),"ошибка",0)</f>
        <v>ошибка</v>
      </c>
      <c r="AD284" s="55"/>
      <c r="AE284" s="53" t="e">
        <f>D284-E284-VLOOKUP(C284, Вчера_ЭпиВак!C:BG, 2, FALSE)</f>
        <v>#N/A</v>
      </c>
      <c r="AF284" s="53" t="e">
        <f>F284-G284-VLOOKUP(C284, Вчера_ЭпиВак!C:BG, 4, FALSE)</f>
        <v>#N/A</v>
      </c>
      <c r="AG284" s="53" t="e">
        <f>H284-I284-VLOOKUP(C284, Вчера_ЭпиВак!C:BG, 6, FALSE)</f>
        <v>#N/A</v>
      </c>
      <c r="AH284" s="53" t="e">
        <f>J284-K284-VLOOKUP(C284, Вчера_ЭпиВак!C:BG, 8, FALSE)</f>
        <v>#N/A</v>
      </c>
      <c r="AI284" s="53" t="e">
        <f>L284-M284-VLOOKUP(C284, Вчера_ЭпиВак!C:BG, 10, FALSE)</f>
        <v>#N/A</v>
      </c>
      <c r="AJ284" s="53" t="e">
        <f>N284-O284-VLOOKUP(C284, Вчера_ЭпиВак!C:BG, 12, FALSE)</f>
        <v>#N/A</v>
      </c>
      <c r="AK284" s="53" t="e">
        <f>P284-Q284-VLOOKUP(C284, Вчера_ЭпиВак!C:BG, 14, FALSE)</f>
        <v>#N/A</v>
      </c>
      <c r="AL284" s="53" t="e">
        <f>R284-S284-VLOOKUP(C284, Вчера_ЭпиВак!C:BG, 16, FALSE)</f>
        <v>#N/A</v>
      </c>
      <c r="AM284" s="53" t="e">
        <f>T284-U284-VLOOKUP(C284, Вчера_ЭпиВак!C:BG, 18, FALSE)</f>
        <v>#N/A</v>
      </c>
      <c r="AN284" s="53" t="e">
        <f>V284-W284-VLOOKUP(C284, Вчера_ЭпиВак!C:BG, 20, FALSE)</f>
        <v>#N/A</v>
      </c>
      <c r="AO284" s="53" t="e">
        <f>X284-Y284-VLOOKUP(C284, Вчера_ЭпиВак!C:BG, 22, FALSE)</f>
        <v>#N/A</v>
      </c>
      <c r="AP284" s="53" t="e">
        <f>VLOOKUP(C284, Вчера_ЭпиВак!C:BG, 24, FALSE)+E284*2-U284-W284-Y284-Z284</f>
        <v>#N/A</v>
      </c>
    </row>
    <row r="285" spans="1:42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IF(ISNA(VLOOKUP(C285,Вчера_ЭпиВак!C:C, 1, FALSE)),"ошибка",0)</f>
        <v>ошибка</v>
      </c>
      <c r="AD285" s="55"/>
      <c r="AE285" s="53" t="e">
        <f>D285-E285-VLOOKUP(C285, Вчера_ЭпиВак!C:BG, 2, FALSE)</f>
        <v>#N/A</v>
      </c>
      <c r="AF285" s="53" t="e">
        <f>F285-G285-VLOOKUP(C285, Вчера_ЭпиВак!C:BG, 4, FALSE)</f>
        <v>#N/A</v>
      </c>
      <c r="AG285" s="53" t="e">
        <f>H285-I285-VLOOKUP(C285, Вчера_ЭпиВак!C:BG, 6, FALSE)</f>
        <v>#N/A</v>
      </c>
      <c r="AH285" s="53" t="e">
        <f>J285-K285-VLOOKUP(C285, Вчера_ЭпиВак!C:BG, 8, FALSE)</f>
        <v>#N/A</v>
      </c>
      <c r="AI285" s="53" t="e">
        <f>L285-M285-VLOOKUP(C285, Вчера_ЭпиВак!C:BG, 10, FALSE)</f>
        <v>#N/A</v>
      </c>
      <c r="AJ285" s="53" t="e">
        <f>N285-O285-VLOOKUP(C285, Вчера_ЭпиВак!C:BG, 12, FALSE)</f>
        <v>#N/A</v>
      </c>
      <c r="AK285" s="53" t="e">
        <f>P285-Q285-VLOOKUP(C285, Вчера_ЭпиВак!C:BG, 14, FALSE)</f>
        <v>#N/A</v>
      </c>
      <c r="AL285" s="53" t="e">
        <f>R285-S285-VLOOKUP(C285, Вчера_ЭпиВак!C:BG, 16, FALSE)</f>
        <v>#N/A</v>
      </c>
      <c r="AM285" s="53" t="e">
        <f>T285-U285-VLOOKUP(C285, Вчера_ЭпиВак!C:BG, 18, FALSE)</f>
        <v>#N/A</v>
      </c>
      <c r="AN285" s="53" t="e">
        <f>V285-W285-VLOOKUP(C285, Вчера_ЭпиВак!C:BG, 20, FALSE)</f>
        <v>#N/A</v>
      </c>
      <c r="AO285" s="53" t="e">
        <f>X285-Y285-VLOOKUP(C285, Вчера_ЭпиВак!C:BG, 22, FALSE)</f>
        <v>#N/A</v>
      </c>
      <c r="AP285" s="53" t="e">
        <f>VLOOKUP(C285, Вчера_ЭпиВак!C:BG, 24, FALSE)+E285*2-U285-W285-Y285-Z285</f>
        <v>#N/A</v>
      </c>
    </row>
    <row r="286" spans="1:42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IF(ISNA(VLOOKUP(C286,Вчера_ЭпиВак!C:C, 1, FALSE)),"ошибка",0)</f>
        <v>ошибка</v>
      </c>
      <c r="AD286" s="55"/>
      <c r="AE286" s="53" t="e">
        <f>D286-E286-VLOOKUP(C286, Вчера_ЭпиВак!C:BG, 2, FALSE)</f>
        <v>#N/A</v>
      </c>
      <c r="AF286" s="53" t="e">
        <f>F286-G286-VLOOKUP(C286, Вчера_ЭпиВак!C:BG, 4, FALSE)</f>
        <v>#N/A</v>
      </c>
      <c r="AG286" s="53" t="e">
        <f>H286-I286-VLOOKUP(C286, Вчера_ЭпиВак!C:BG, 6, FALSE)</f>
        <v>#N/A</v>
      </c>
      <c r="AH286" s="53" t="e">
        <f>J286-K286-VLOOKUP(C286, Вчера_ЭпиВак!C:BG, 8, FALSE)</f>
        <v>#N/A</v>
      </c>
      <c r="AI286" s="53" t="e">
        <f>L286-M286-VLOOKUP(C286, Вчера_ЭпиВак!C:BG, 10, FALSE)</f>
        <v>#N/A</v>
      </c>
      <c r="AJ286" s="53" t="e">
        <f>N286-O286-VLOOKUP(C286, Вчера_ЭпиВак!C:BG, 12, FALSE)</f>
        <v>#N/A</v>
      </c>
      <c r="AK286" s="53" t="e">
        <f>P286-Q286-VLOOKUP(C286, Вчера_ЭпиВак!C:BG, 14, FALSE)</f>
        <v>#N/A</v>
      </c>
      <c r="AL286" s="53" t="e">
        <f>R286-S286-VLOOKUP(C286, Вчера_ЭпиВак!C:BG, 16, FALSE)</f>
        <v>#N/A</v>
      </c>
      <c r="AM286" s="53" t="e">
        <f>T286-U286-VLOOKUP(C286, Вчера_ЭпиВак!C:BG, 18, FALSE)</f>
        <v>#N/A</v>
      </c>
      <c r="AN286" s="53" t="e">
        <f>V286-W286-VLOOKUP(C286, Вчера_ЭпиВак!C:BG, 20, FALSE)</f>
        <v>#N/A</v>
      </c>
      <c r="AO286" s="53" t="e">
        <f>X286-Y286-VLOOKUP(C286, Вчера_ЭпиВак!C:BG, 22, FALSE)</f>
        <v>#N/A</v>
      </c>
      <c r="AP286" s="53" t="e">
        <f>VLOOKUP(C286, Вчера_ЭпиВак!C:BG, 24, FALSE)+E286*2-U286-W286-Y286-Z286</f>
        <v>#N/A</v>
      </c>
    </row>
    <row r="287" spans="1:42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IF(ISNA(VLOOKUP(C287,Вчера_ЭпиВак!C:C, 1, FALSE)),"ошибка",0)</f>
        <v>ошибка</v>
      </c>
      <c r="AD287" s="55"/>
      <c r="AE287" s="53" t="e">
        <f>D287-E287-VLOOKUP(C287, Вчера_ЭпиВак!C:BG, 2, FALSE)</f>
        <v>#N/A</v>
      </c>
      <c r="AF287" s="53" t="e">
        <f>F287-G287-VLOOKUP(C287, Вчера_ЭпиВак!C:BG, 4, FALSE)</f>
        <v>#N/A</v>
      </c>
      <c r="AG287" s="53" t="e">
        <f>H287-I287-VLOOKUP(C287, Вчера_ЭпиВак!C:BG, 6, FALSE)</f>
        <v>#N/A</v>
      </c>
      <c r="AH287" s="53" t="e">
        <f>J287-K287-VLOOKUP(C287, Вчера_ЭпиВак!C:BG, 8, FALSE)</f>
        <v>#N/A</v>
      </c>
      <c r="AI287" s="53" t="e">
        <f>L287-M287-VLOOKUP(C287, Вчера_ЭпиВак!C:BG, 10, FALSE)</f>
        <v>#N/A</v>
      </c>
      <c r="AJ287" s="53" t="e">
        <f>N287-O287-VLOOKUP(C287, Вчера_ЭпиВак!C:BG, 12, FALSE)</f>
        <v>#N/A</v>
      </c>
      <c r="AK287" s="53" t="e">
        <f>P287-Q287-VLOOKUP(C287, Вчера_ЭпиВак!C:BG, 14, FALSE)</f>
        <v>#N/A</v>
      </c>
      <c r="AL287" s="53" t="e">
        <f>R287-S287-VLOOKUP(C287, Вчера_ЭпиВак!C:BG, 16, FALSE)</f>
        <v>#N/A</v>
      </c>
      <c r="AM287" s="53" t="e">
        <f>T287-U287-VLOOKUP(C287, Вчера_ЭпиВак!C:BG, 18, FALSE)</f>
        <v>#N/A</v>
      </c>
      <c r="AN287" s="53" t="e">
        <f>V287-W287-VLOOKUP(C287, Вчера_ЭпиВак!C:BG, 20, FALSE)</f>
        <v>#N/A</v>
      </c>
      <c r="AO287" s="53" t="e">
        <f>X287-Y287-VLOOKUP(C287, Вчера_ЭпиВак!C:BG, 22, FALSE)</f>
        <v>#N/A</v>
      </c>
      <c r="AP287" s="53" t="e">
        <f>VLOOKUP(C287, Вчера_ЭпиВак!C:BG, 24, FALSE)+E287*2-U287-W287-Y287-Z287</f>
        <v>#N/A</v>
      </c>
    </row>
    <row r="288" spans="1:42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IF(ISNA(VLOOKUP(C288,Вчера_ЭпиВак!C:C, 1, FALSE)),"ошибка",0)</f>
        <v>ошибка</v>
      </c>
      <c r="AD288" s="55"/>
      <c r="AE288" s="53" t="e">
        <f>D288-E288-VLOOKUP(C288, Вчера_ЭпиВак!C:BG, 2, FALSE)</f>
        <v>#N/A</v>
      </c>
      <c r="AF288" s="53" t="e">
        <f>F288-G288-VLOOKUP(C288, Вчера_ЭпиВак!C:BG, 4, FALSE)</f>
        <v>#N/A</v>
      </c>
      <c r="AG288" s="53" t="e">
        <f>H288-I288-VLOOKUP(C288, Вчера_ЭпиВак!C:BG, 6, FALSE)</f>
        <v>#N/A</v>
      </c>
      <c r="AH288" s="53" t="e">
        <f>J288-K288-VLOOKUP(C288, Вчера_ЭпиВак!C:BG, 8, FALSE)</f>
        <v>#N/A</v>
      </c>
      <c r="AI288" s="53" t="e">
        <f>L288-M288-VLOOKUP(C288, Вчера_ЭпиВак!C:BG, 10, FALSE)</f>
        <v>#N/A</v>
      </c>
      <c r="AJ288" s="53" t="e">
        <f>N288-O288-VLOOKUP(C288, Вчера_ЭпиВак!C:BG, 12, FALSE)</f>
        <v>#N/A</v>
      </c>
      <c r="AK288" s="53" t="e">
        <f>P288-Q288-VLOOKUP(C288, Вчера_ЭпиВак!C:BG, 14, FALSE)</f>
        <v>#N/A</v>
      </c>
      <c r="AL288" s="53" t="e">
        <f>R288-S288-VLOOKUP(C288, Вчера_ЭпиВак!C:BG, 16, FALSE)</f>
        <v>#N/A</v>
      </c>
      <c r="AM288" s="53" t="e">
        <f>T288-U288-VLOOKUP(C288, Вчера_ЭпиВак!C:BG, 18, FALSE)</f>
        <v>#N/A</v>
      </c>
      <c r="AN288" s="53" t="e">
        <f>V288-W288-VLOOKUP(C288, Вчера_ЭпиВак!C:BG, 20, FALSE)</f>
        <v>#N/A</v>
      </c>
      <c r="AO288" s="53" t="e">
        <f>X288-Y288-VLOOKUP(C288, Вчера_ЭпиВак!C:BG, 22, FALSE)</f>
        <v>#N/A</v>
      </c>
      <c r="AP288" s="53" t="e">
        <f>VLOOKUP(C288, Вчера_ЭпиВак!C:BG, 24, FALSE)+E288*2-U288-W288-Y288-Z288</f>
        <v>#N/A</v>
      </c>
    </row>
    <row r="289" spans="1:42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IF(ISNA(VLOOKUP(C289,Вчера_ЭпиВак!C:C, 1, FALSE)),"ошибка",0)</f>
        <v>ошибка</v>
      </c>
      <c r="AD289" s="55"/>
      <c r="AE289" s="53" t="e">
        <f>D289-E289-VLOOKUP(C289, Вчера_ЭпиВак!C:BG, 2, FALSE)</f>
        <v>#N/A</v>
      </c>
      <c r="AF289" s="53" t="e">
        <f>F289-G289-VLOOKUP(C289, Вчера_ЭпиВак!C:BG, 4, FALSE)</f>
        <v>#N/A</v>
      </c>
      <c r="AG289" s="53" t="e">
        <f>H289-I289-VLOOKUP(C289, Вчера_ЭпиВак!C:BG, 6, FALSE)</f>
        <v>#N/A</v>
      </c>
      <c r="AH289" s="53" t="e">
        <f>J289-K289-VLOOKUP(C289, Вчера_ЭпиВак!C:BG, 8, FALSE)</f>
        <v>#N/A</v>
      </c>
      <c r="AI289" s="53" t="e">
        <f>L289-M289-VLOOKUP(C289, Вчера_ЭпиВак!C:BG, 10, FALSE)</f>
        <v>#N/A</v>
      </c>
      <c r="AJ289" s="53" t="e">
        <f>N289-O289-VLOOKUP(C289, Вчера_ЭпиВак!C:BG, 12, FALSE)</f>
        <v>#N/A</v>
      </c>
      <c r="AK289" s="53" t="e">
        <f>P289-Q289-VLOOKUP(C289, Вчера_ЭпиВак!C:BG, 14, FALSE)</f>
        <v>#N/A</v>
      </c>
      <c r="AL289" s="53" t="e">
        <f>R289-S289-VLOOKUP(C289, Вчера_ЭпиВак!C:BG, 16, FALSE)</f>
        <v>#N/A</v>
      </c>
      <c r="AM289" s="53" t="e">
        <f>T289-U289-VLOOKUP(C289, Вчера_ЭпиВак!C:BG, 18, FALSE)</f>
        <v>#N/A</v>
      </c>
      <c r="AN289" s="53" t="e">
        <f>V289-W289-VLOOKUP(C289, Вчера_ЭпиВак!C:BG, 20, FALSE)</f>
        <v>#N/A</v>
      </c>
      <c r="AO289" s="53" t="e">
        <f>X289-Y289-VLOOKUP(C289, Вчера_ЭпиВак!C:BG, 22, FALSE)</f>
        <v>#N/A</v>
      </c>
      <c r="AP289" s="53" t="e">
        <f>VLOOKUP(C289, Вчера_ЭпиВак!C:BG, 24, FALSE)+E289*2-U289-W289-Y289-Z289</f>
        <v>#N/A</v>
      </c>
    </row>
    <row r="290" spans="1:42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IF(ISNA(VLOOKUP(C290,Вчера_ЭпиВак!C:C, 1, FALSE)),"ошибка",0)</f>
        <v>ошибка</v>
      </c>
      <c r="AD290" s="55"/>
      <c r="AE290" s="53" t="e">
        <f>D290-E290-VLOOKUP(C290, Вчера_ЭпиВак!C:BG, 2, FALSE)</f>
        <v>#N/A</v>
      </c>
      <c r="AF290" s="53" t="e">
        <f>F290-G290-VLOOKUP(C290, Вчера_ЭпиВак!C:BG, 4, FALSE)</f>
        <v>#N/A</v>
      </c>
      <c r="AG290" s="53" t="e">
        <f>H290-I290-VLOOKUP(C290, Вчера_ЭпиВак!C:BG, 6, FALSE)</f>
        <v>#N/A</v>
      </c>
      <c r="AH290" s="53" t="e">
        <f>J290-K290-VLOOKUP(C290, Вчера_ЭпиВак!C:BG, 8, FALSE)</f>
        <v>#N/A</v>
      </c>
      <c r="AI290" s="53" t="e">
        <f>L290-M290-VLOOKUP(C290, Вчера_ЭпиВак!C:BG, 10, FALSE)</f>
        <v>#N/A</v>
      </c>
      <c r="AJ290" s="53" t="e">
        <f>N290-O290-VLOOKUP(C290, Вчера_ЭпиВак!C:BG, 12, FALSE)</f>
        <v>#N/A</v>
      </c>
      <c r="AK290" s="53" t="e">
        <f>P290-Q290-VLOOKUP(C290, Вчера_ЭпиВак!C:BG, 14, FALSE)</f>
        <v>#N/A</v>
      </c>
      <c r="AL290" s="53" t="e">
        <f>R290-S290-VLOOKUP(C290, Вчера_ЭпиВак!C:BG, 16, FALSE)</f>
        <v>#N/A</v>
      </c>
      <c r="AM290" s="53" t="e">
        <f>T290-U290-VLOOKUP(C290, Вчера_ЭпиВак!C:BG, 18, FALSE)</f>
        <v>#N/A</v>
      </c>
      <c r="AN290" s="53" t="e">
        <f>V290-W290-VLOOKUP(C290, Вчера_ЭпиВак!C:BG, 20, FALSE)</f>
        <v>#N/A</v>
      </c>
      <c r="AO290" s="53" t="e">
        <f>X290-Y290-VLOOKUP(C290, Вчера_ЭпиВак!C:BG, 22, FALSE)</f>
        <v>#N/A</v>
      </c>
      <c r="AP290" s="53" t="e">
        <f>VLOOKUP(C290, Вчера_ЭпиВак!C:BG, 24, FALSE)+E290*2-U290-W290-Y290-Z290</f>
        <v>#N/A</v>
      </c>
    </row>
    <row r="291" spans="1:42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IF(ISNA(VLOOKUP(C291,Вчера_ЭпиВак!C:C, 1, FALSE)),"ошибка",0)</f>
        <v>ошибка</v>
      </c>
      <c r="AD291" s="55"/>
      <c r="AE291" s="53" t="e">
        <f>D291-E291-VLOOKUP(C291, Вчера_ЭпиВак!C:BG, 2, FALSE)</f>
        <v>#N/A</v>
      </c>
      <c r="AF291" s="53" t="e">
        <f>F291-G291-VLOOKUP(C291, Вчера_ЭпиВак!C:BG, 4, FALSE)</f>
        <v>#N/A</v>
      </c>
      <c r="AG291" s="53" t="e">
        <f>H291-I291-VLOOKUP(C291, Вчера_ЭпиВак!C:BG, 6, FALSE)</f>
        <v>#N/A</v>
      </c>
      <c r="AH291" s="53" t="e">
        <f>J291-K291-VLOOKUP(C291, Вчера_ЭпиВак!C:BG, 8, FALSE)</f>
        <v>#N/A</v>
      </c>
      <c r="AI291" s="53" t="e">
        <f>L291-M291-VLOOKUP(C291, Вчера_ЭпиВак!C:BG, 10, FALSE)</f>
        <v>#N/A</v>
      </c>
      <c r="AJ291" s="53" t="e">
        <f>N291-O291-VLOOKUP(C291, Вчера_ЭпиВак!C:BG, 12, FALSE)</f>
        <v>#N/A</v>
      </c>
      <c r="AK291" s="53" t="e">
        <f>P291-Q291-VLOOKUP(C291, Вчера_ЭпиВак!C:BG, 14, FALSE)</f>
        <v>#N/A</v>
      </c>
      <c r="AL291" s="53" t="e">
        <f>R291-S291-VLOOKUP(C291, Вчера_ЭпиВак!C:BG, 16, FALSE)</f>
        <v>#N/A</v>
      </c>
      <c r="AM291" s="53" t="e">
        <f>T291-U291-VLOOKUP(C291, Вчера_ЭпиВак!C:BG, 18, FALSE)</f>
        <v>#N/A</v>
      </c>
      <c r="AN291" s="53" t="e">
        <f>V291-W291-VLOOKUP(C291, Вчера_ЭпиВак!C:BG, 20, FALSE)</f>
        <v>#N/A</v>
      </c>
      <c r="AO291" s="53" t="e">
        <f>X291-Y291-VLOOKUP(C291, Вчера_ЭпиВак!C:BG, 22, FALSE)</f>
        <v>#N/A</v>
      </c>
      <c r="AP291" s="53" t="e">
        <f>VLOOKUP(C291, Вчера_ЭпиВак!C:BG, 24, FALSE)+E291*2-U291-W291-Y291-Z291</f>
        <v>#N/A</v>
      </c>
    </row>
    <row r="292" spans="1:42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IF(ISNA(VLOOKUP(C292,Вчера_ЭпиВак!C:C, 1, FALSE)),"ошибка",0)</f>
        <v>ошибка</v>
      </c>
      <c r="AD292" s="55"/>
      <c r="AE292" s="53" t="e">
        <f>D292-E292-VLOOKUP(C292, Вчера_ЭпиВак!C:BG, 2, FALSE)</f>
        <v>#N/A</v>
      </c>
      <c r="AF292" s="53" t="e">
        <f>F292-G292-VLOOKUP(C292, Вчера_ЭпиВак!C:BG, 4, FALSE)</f>
        <v>#N/A</v>
      </c>
      <c r="AG292" s="53" t="e">
        <f>H292-I292-VLOOKUP(C292, Вчера_ЭпиВак!C:BG, 6, FALSE)</f>
        <v>#N/A</v>
      </c>
      <c r="AH292" s="53" t="e">
        <f>J292-K292-VLOOKUP(C292, Вчера_ЭпиВак!C:BG, 8, FALSE)</f>
        <v>#N/A</v>
      </c>
      <c r="AI292" s="53" t="e">
        <f>L292-M292-VLOOKUP(C292, Вчера_ЭпиВак!C:BG, 10, FALSE)</f>
        <v>#N/A</v>
      </c>
      <c r="AJ292" s="53" t="e">
        <f>N292-O292-VLOOKUP(C292, Вчера_ЭпиВак!C:BG, 12, FALSE)</f>
        <v>#N/A</v>
      </c>
      <c r="AK292" s="53" t="e">
        <f>P292-Q292-VLOOKUP(C292, Вчера_ЭпиВак!C:BG, 14, FALSE)</f>
        <v>#N/A</v>
      </c>
      <c r="AL292" s="53" t="e">
        <f>R292-S292-VLOOKUP(C292, Вчера_ЭпиВак!C:BG, 16, FALSE)</f>
        <v>#N/A</v>
      </c>
      <c r="AM292" s="53" t="e">
        <f>T292-U292-VLOOKUP(C292, Вчера_ЭпиВак!C:BG, 18, FALSE)</f>
        <v>#N/A</v>
      </c>
      <c r="AN292" s="53" t="e">
        <f>V292-W292-VLOOKUP(C292, Вчера_ЭпиВак!C:BG, 20, FALSE)</f>
        <v>#N/A</v>
      </c>
      <c r="AO292" s="53" t="e">
        <f>X292-Y292-VLOOKUP(C292, Вчера_ЭпиВак!C:BG, 22, FALSE)</f>
        <v>#N/A</v>
      </c>
      <c r="AP292" s="53" t="e">
        <f>VLOOKUP(C292, Вчера_ЭпиВак!C:BG, 24, FALSE)+E292*2-U292-W292-Y292-Z292</f>
        <v>#N/A</v>
      </c>
    </row>
    <row r="293" spans="1:42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IF(ISNA(VLOOKUP(C293,Вчера_ЭпиВак!C:C, 1, FALSE)),"ошибка",0)</f>
        <v>ошибка</v>
      </c>
      <c r="AD293" s="55"/>
      <c r="AE293" s="53" t="e">
        <f>D293-E293-VLOOKUP(C293, Вчера_ЭпиВак!C:BG, 2, FALSE)</f>
        <v>#N/A</v>
      </c>
      <c r="AF293" s="53" t="e">
        <f>F293-G293-VLOOKUP(C293, Вчера_ЭпиВак!C:BG, 4, FALSE)</f>
        <v>#N/A</v>
      </c>
      <c r="AG293" s="53" t="e">
        <f>H293-I293-VLOOKUP(C293, Вчера_ЭпиВак!C:BG, 6, FALSE)</f>
        <v>#N/A</v>
      </c>
      <c r="AH293" s="53" t="e">
        <f>J293-K293-VLOOKUP(C293, Вчера_ЭпиВак!C:BG, 8, FALSE)</f>
        <v>#N/A</v>
      </c>
      <c r="AI293" s="53" t="e">
        <f>L293-M293-VLOOKUP(C293, Вчера_ЭпиВак!C:BG, 10, FALSE)</f>
        <v>#N/A</v>
      </c>
      <c r="AJ293" s="53" t="e">
        <f>N293-O293-VLOOKUP(C293, Вчера_ЭпиВак!C:BG, 12, FALSE)</f>
        <v>#N/A</v>
      </c>
      <c r="AK293" s="53" t="e">
        <f>P293-Q293-VLOOKUP(C293, Вчера_ЭпиВак!C:BG, 14, FALSE)</f>
        <v>#N/A</v>
      </c>
      <c r="AL293" s="53" t="e">
        <f>R293-S293-VLOOKUP(C293, Вчера_ЭпиВак!C:BG, 16, FALSE)</f>
        <v>#N/A</v>
      </c>
      <c r="AM293" s="53" t="e">
        <f>T293-U293-VLOOKUP(C293, Вчера_ЭпиВак!C:BG, 18, FALSE)</f>
        <v>#N/A</v>
      </c>
      <c r="AN293" s="53" t="e">
        <f>V293-W293-VLOOKUP(C293, Вчера_ЭпиВак!C:BG, 20, FALSE)</f>
        <v>#N/A</v>
      </c>
      <c r="AO293" s="53" t="e">
        <f>X293-Y293-VLOOKUP(C293, Вчера_ЭпиВак!C:BG, 22, FALSE)</f>
        <v>#N/A</v>
      </c>
      <c r="AP293" s="53" t="e">
        <f>VLOOKUP(C293, Вчера_ЭпиВак!C:BG, 24, FALSE)+E293*2-U293-W293-Y293-Z293</f>
        <v>#N/A</v>
      </c>
    </row>
    <row r="294" spans="1:42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IF(ISNA(VLOOKUP(C294,Вчера_ЭпиВак!C:C, 1, FALSE)),"ошибка",0)</f>
        <v>ошибка</v>
      </c>
      <c r="AD294" s="55"/>
      <c r="AE294" s="53" t="e">
        <f>D294-E294-VLOOKUP(C294, Вчера_ЭпиВак!C:BG, 2, FALSE)</f>
        <v>#N/A</v>
      </c>
      <c r="AF294" s="53" t="e">
        <f>F294-G294-VLOOKUP(C294, Вчера_ЭпиВак!C:BG, 4, FALSE)</f>
        <v>#N/A</v>
      </c>
      <c r="AG294" s="53" t="e">
        <f>H294-I294-VLOOKUP(C294, Вчера_ЭпиВак!C:BG, 6, FALSE)</f>
        <v>#N/A</v>
      </c>
      <c r="AH294" s="53" t="e">
        <f>J294-K294-VLOOKUP(C294, Вчера_ЭпиВак!C:BG, 8, FALSE)</f>
        <v>#N/A</v>
      </c>
      <c r="AI294" s="53" t="e">
        <f>L294-M294-VLOOKUP(C294, Вчера_ЭпиВак!C:BG, 10, FALSE)</f>
        <v>#N/A</v>
      </c>
      <c r="AJ294" s="53" t="e">
        <f>N294-O294-VLOOKUP(C294, Вчера_ЭпиВак!C:BG, 12, FALSE)</f>
        <v>#N/A</v>
      </c>
      <c r="AK294" s="53" t="e">
        <f>P294-Q294-VLOOKUP(C294, Вчера_ЭпиВак!C:BG, 14, FALSE)</f>
        <v>#N/A</v>
      </c>
      <c r="AL294" s="53" t="e">
        <f>R294-S294-VLOOKUP(C294, Вчера_ЭпиВак!C:BG, 16, FALSE)</f>
        <v>#N/A</v>
      </c>
      <c r="AM294" s="53" t="e">
        <f>T294-U294-VLOOKUP(C294, Вчера_ЭпиВак!C:BG, 18, FALSE)</f>
        <v>#N/A</v>
      </c>
      <c r="AN294" s="53" t="e">
        <f>V294-W294-VLOOKUP(C294, Вчера_ЭпиВак!C:BG, 20, FALSE)</f>
        <v>#N/A</v>
      </c>
      <c r="AO294" s="53" t="e">
        <f>X294-Y294-VLOOKUP(C294, Вчера_ЭпиВак!C:BG, 22, FALSE)</f>
        <v>#N/A</v>
      </c>
      <c r="AP294" s="53" t="e">
        <f>VLOOKUP(C294, Вчера_ЭпиВак!C:BG, 24, FALSE)+E294*2-U294-W294-Y294-Z294</f>
        <v>#N/A</v>
      </c>
    </row>
    <row r="295" spans="1:42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IF(ISNA(VLOOKUP(C295,Вчера_ЭпиВак!C:C, 1, FALSE)),"ошибка",0)</f>
        <v>ошибка</v>
      </c>
      <c r="AD295" s="55"/>
      <c r="AE295" s="53" t="e">
        <f>D295-E295-VLOOKUP(C295, Вчера_ЭпиВак!C:BG, 2, FALSE)</f>
        <v>#N/A</v>
      </c>
      <c r="AF295" s="53" t="e">
        <f>F295-G295-VLOOKUP(C295, Вчера_ЭпиВак!C:BG, 4, FALSE)</f>
        <v>#N/A</v>
      </c>
      <c r="AG295" s="53" t="e">
        <f>H295-I295-VLOOKUP(C295, Вчера_ЭпиВак!C:BG, 6, FALSE)</f>
        <v>#N/A</v>
      </c>
      <c r="AH295" s="53" t="e">
        <f>J295-K295-VLOOKUP(C295, Вчера_ЭпиВак!C:BG, 8, FALSE)</f>
        <v>#N/A</v>
      </c>
      <c r="AI295" s="53" t="e">
        <f>L295-M295-VLOOKUP(C295, Вчера_ЭпиВак!C:BG, 10, FALSE)</f>
        <v>#N/A</v>
      </c>
      <c r="AJ295" s="53" t="e">
        <f>N295-O295-VLOOKUP(C295, Вчера_ЭпиВак!C:BG, 12, FALSE)</f>
        <v>#N/A</v>
      </c>
      <c r="AK295" s="53" t="e">
        <f>P295-Q295-VLOOKUP(C295, Вчера_ЭпиВак!C:BG, 14, FALSE)</f>
        <v>#N/A</v>
      </c>
      <c r="AL295" s="53" t="e">
        <f>R295-S295-VLOOKUP(C295, Вчера_ЭпиВак!C:BG, 16, FALSE)</f>
        <v>#N/A</v>
      </c>
      <c r="AM295" s="53" t="e">
        <f>T295-U295-VLOOKUP(C295, Вчера_ЭпиВак!C:BG, 18, FALSE)</f>
        <v>#N/A</v>
      </c>
      <c r="AN295" s="53" t="e">
        <f>V295-W295-VLOOKUP(C295, Вчера_ЭпиВак!C:BG, 20, FALSE)</f>
        <v>#N/A</v>
      </c>
      <c r="AO295" s="53" t="e">
        <f>X295-Y295-VLOOKUP(C295, Вчера_ЭпиВак!C:BG, 22, FALSE)</f>
        <v>#N/A</v>
      </c>
      <c r="AP295" s="53" t="e">
        <f>VLOOKUP(C295, Вчера_ЭпиВак!C:BG, 24, FALSE)+E295*2-U295-W295-Y295-Z295</f>
        <v>#N/A</v>
      </c>
    </row>
    <row r="296" spans="1:42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IF(ISNA(VLOOKUP(C296,Вчера_ЭпиВак!C:C, 1, FALSE)),"ошибка",0)</f>
        <v>ошибка</v>
      </c>
      <c r="AD296" s="55"/>
      <c r="AE296" s="53" t="e">
        <f>D296-E296-VLOOKUP(C296, Вчера_ЭпиВак!C:BG, 2, FALSE)</f>
        <v>#N/A</v>
      </c>
      <c r="AF296" s="53" t="e">
        <f>F296-G296-VLOOKUP(C296, Вчера_ЭпиВак!C:BG, 4, FALSE)</f>
        <v>#N/A</v>
      </c>
      <c r="AG296" s="53" t="e">
        <f>H296-I296-VLOOKUP(C296, Вчера_ЭпиВак!C:BG, 6, FALSE)</f>
        <v>#N/A</v>
      </c>
      <c r="AH296" s="53" t="e">
        <f>J296-K296-VLOOKUP(C296, Вчера_ЭпиВак!C:BG, 8, FALSE)</f>
        <v>#N/A</v>
      </c>
      <c r="AI296" s="53" t="e">
        <f>L296-M296-VLOOKUP(C296, Вчера_ЭпиВак!C:BG, 10, FALSE)</f>
        <v>#N/A</v>
      </c>
      <c r="AJ296" s="53" t="e">
        <f>N296-O296-VLOOKUP(C296, Вчера_ЭпиВак!C:BG, 12, FALSE)</f>
        <v>#N/A</v>
      </c>
      <c r="AK296" s="53" t="e">
        <f>P296-Q296-VLOOKUP(C296, Вчера_ЭпиВак!C:BG, 14, FALSE)</f>
        <v>#N/A</v>
      </c>
      <c r="AL296" s="53" t="e">
        <f>R296-S296-VLOOKUP(C296, Вчера_ЭпиВак!C:BG, 16, FALSE)</f>
        <v>#N/A</v>
      </c>
      <c r="AM296" s="53" t="e">
        <f>T296-U296-VLOOKUP(C296, Вчера_ЭпиВак!C:BG, 18, FALSE)</f>
        <v>#N/A</v>
      </c>
      <c r="AN296" s="53" t="e">
        <f>V296-W296-VLOOKUP(C296, Вчера_ЭпиВак!C:BG, 20, FALSE)</f>
        <v>#N/A</v>
      </c>
      <c r="AO296" s="53" t="e">
        <f>X296-Y296-VLOOKUP(C296, Вчера_ЭпиВак!C:BG, 22, FALSE)</f>
        <v>#N/A</v>
      </c>
      <c r="AP296" s="53" t="e">
        <f>VLOOKUP(C296, Вчера_ЭпиВак!C:BG, 24, FALSE)+E296*2-U296-W296-Y296-Z296</f>
        <v>#N/A</v>
      </c>
    </row>
    <row r="297" spans="1:42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IF(ISNA(VLOOKUP(C297,Вчера_ЭпиВак!C:C, 1, FALSE)),"ошибка",0)</f>
        <v>ошибка</v>
      </c>
      <c r="AD297" s="55"/>
      <c r="AE297" s="53" t="e">
        <f>D297-E297-VLOOKUP(C297, Вчера_ЭпиВак!C:BG, 2, FALSE)</f>
        <v>#N/A</v>
      </c>
      <c r="AF297" s="53" t="e">
        <f>F297-G297-VLOOKUP(C297, Вчера_ЭпиВак!C:BG, 4, FALSE)</f>
        <v>#N/A</v>
      </c>
      <c r="AG297" s="53" t="e">
        <f>H297-I297-VLOOKUP(C297, Вчера_ЭпиВак!C:BG, 6, FALSE)</f>
        <v>#N/A</v>
      </c>
      <c r="AH297" s="53" t="e">
        <f>J297-K297-VLOOKUP(C297, Вчера_ЭпиВак!C:BG, 8, FALSE)</f>
        <v>#N/A</v>
      </c>
      <c r="AI297" s="53" t="e">
        <f>L297-M297-VLOOKUP(C297, Вчера_ЭпиВак!C:BG, 10, FALSE)</f>
        <v>#N/A</v>
      </c>
      <c r="AJ297" s="53" t="e">
        <f>N297-O297-VLOOKUP(C297, Вчера_ЭпиВак!C:BG, 12, FALSE)</f>
        <v>#N/A</v>
      </c>
      <c r="AK297" s="53" t="e">
        <f>P297-Q297-VLOOKUP(C297, Вчера_ЭпиВак!C:BG, 14, FALSE)</f>
        <v>#N/A</v>
      </c>
      <c r="AL297" s="53" t="e">
        <f>R297-S297-VLOOKUP(C297, Вчера_ЭпиВак!C:BG, 16, FALSE)</f>
        <v>#N/A</v>
      </c>
      <c r="AM297" s="53" t="e">
        <f>T297-U297-VLOOKUP(C297, Вчера_ЭпиВак!C:BG, 18, FALSE)</f>
        <v>#N/A</v>
      </c>
      <c r="AN297" s="53" t="e">
        <f>V297-W297-VLOOKUP(C297, Вчера_ЭпиВак!C:BG, 20, FALSE)</f>
        <v>#N/A</v>
      </c>
      <c r="AO297" s="53" t="e">
        <f>X297-Y297-VLOOKUP(C297, Вчера_ЭпиВак!C:BG, 22, FALSE)</f>
        <v>#N/A</v>
      </c>
      <c r="AP297" s="53" t="e">
        <f>VLOOKUP(C297, Вчера_ЭпиВак!C:BG, 24, FALSE)+E297*2-U297-W297-Y297-Z297</f>
        <v>#N/A</v>
      </c>
    </row>
    <row r="298" spans="1:42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IF(ISNA(VLOOKUP(C298,Вчера_ЭпиВак!C:C, 1, FALSE)),"ошибка",0)</f>
        <v>ошибка</v>
      </c>
      <c r="AD298" s="55"/>
      <c r="AE298" s="53" t="e">
        <f>D298-E298-VLOOKUP(C298, Вчера_ЭпиВак!C:BG, 2, FALSE)</f>
        <v>#N/A</v>
      </c>
      <c r="AF298" s="53" t="e">
        <f>F298-G298-VLOOKUP(C298, Вчера_ЭпиВак!C:BG, 4, FALSE)</f>
        <v>#N/A</v>
      </c>
      <c r="AG298" s="53" t="e">
        <f>H298-I298-VLOOKUP(C298, Вчера_ЭпиВак!C:BG, 6, FALSE)</f>
        <v>#N/A</v>
      </c>
      <c r="AH298" s="53" t="e">
        <f>J298-K298-VLOOKUP(C298, Вчера_ЭпиВак!C:BG, 8, FALSE)</f>
        <v>#N/A</v>
      </c>
      <c r="AI298" s="53" t="e">
        <f>L298-M298-VLOOKUP(C298, Вчера_ЭпиВак!C:BG, 10, FALSE)</f>
        <v>#N/A</v>
      </c>
      <c r="AJ298" s="53" t="e">
        <f>N298-O298-VLOOKUP(C298, Вчера_ЭпиВак!C:BG, 12, FALSE)</f>
        <v>#N/A</v>
      </c>
      <c r="AK298" s="53" t="e">
        <f>P298-Q298-VLOOKUP(C298, Вчера_ЭпиВак!C:BG, 14, FALSE)</f>
        <v>#N/A</v>
      </c>
      <c r="AL298" s="53" t="e">
        <f>R298-S298-VLOOKUP(C298, Вчера_ЭпиВак!C:BG, 16, FALSE)</f>
        <v>#N/A</v>
      </c>
      <c r="AM298" s="53" t="e">
        <f>T298-U298-VLOOKUP(C298, Вчера_ЭпиВак!C:BG, 18, FALSE)</f>
        <v>#N/A</v>
      </c>
      <c r="AN298" s="53" t="e">
        <f>V298-W298-VLOOKUP(C298, Вчера_ЭпиВак!C:BG, 20, FALSE)</f>
        <v>#N/A</v>
      </c>
      <c r="AO298" s="53" t="e">
        <f>X298-Y298-VLOOKUP(C298, Вчера_ЭпиВак!C:BG, 22, FALSE)</f>
        <v>#N/A</v>
      </c>
      <c r="AP298" s="53" t="e">
        <f>VLOOKUP(C298, Вчера_ЭпиВак!C:BG, 24, FALSE)+E298*2-U298-W298-Y298-Z298</f>
        <v>#N/A</v>
      </c>
    </row>
    <row r="299" spans="1:42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IF(ISNA(VLOOKUP(C299,Вчера_ЭпиВак!C:C, 1, FALSE)),"ошибка",0)</f>
        <v>ошибка</v>
      </c>
      <c r="AD299" s="55"/>
      <c r="AE299" s="53" t="e">
        <f>D299-E299-VLOOKUP(C299, Вчера_ЭпиВак!C:BG, 2, FALSE)</f>
        <v>#N/A</v>
      </c>
      <c r="AF299" s="53" t="e">
        <f>F299-G299-VLOOKUP(C299, Вчера_ЭпиВак!C:BG, 4, FALSE)</f>
        <v>#N/A</v>
      </c>
      <c r="AG299" s="53" t="e">
        <f>H299-I299-VLOOKUP(C299, Вчера_ЭпиВак!C:BG, 6, FALSE)</f>
        <v>#N/A</v>
      </c>
      <c r="AH299" s="53" t="e">
        <f>J299-K299-VLOOKUP(C299, Вчера_ЭпиВак!C:BG, 8, FALSE)</f>
        <v>#N/A</v>
      </c>
      <c r="AI299" s="53" t="e">
        <f>L299-M299-VLOOKUP(C299, Вчера_ЭпиВак!C:BG, 10, FALSE)</f>
        <v>#N/A</v>
      </c>
      <c r="AJ299" s="53" t="e">
        <f>N299-O299-VLOOKUP(C299, Вчера_ЭпиВак!C:BG, 12, FALSE)</f>
        <v>#N/A</v>
      </c>
      <c r="AK299" s="53" t="e">
        <f>P299-Q299-VLOOKUP(C299, Вчера_ЭпиВак!C:BG, 14, FALSE)</f>
        <v>#N/A</v>
      </c>
      <c r="AL299" s="53" t="e">
        <f>R299-S299-VLOOKUP(C299, Вчера_ЭпиВак!C:BG, 16, FALSE)</f>
        <v>#N/A</v>
      </c>
      <c r="AM299" s="53" t="e">
        <f>T299-U299-VLOOKUP(C299, Вчера_ЭпиВак!C:BG, 18, FALSE)</f>
        <v>#N/A</v>
      </c>
      <c r="AN299" s="53" t="e">
        <f>V299-W299-VLOOKUP(C299, Вчера_ЭпиВак!C:BG, 20, FALSE)</f>
        <v>#N/A</v>
      </c>
      <c r="AO299" s="53" t="e">
        <f>X299-Y299-VLOOKUP(C299, Вчера_ЭпиВак!C:BG, 22, FALSE)</f>
        <v>#N/A</v>
      </c>
      <c r="AP299" s="53" t="e">
        <f>VLOOKUP(C299, Вчера_ЭпиВак!C:BG, 24, FALSE)+E299*2-U299-W299-Y299-Z299</f>
        <v>#N/A</v>
      </c>
    </row>
    <row r="300" spans="1:42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IF(ISNA(VLOOKUP(C300,Вчера_ЭпиВак!C:C, 1, FALSE)),"ошибка",0)</f>
        <v>ошибка</v>
      </c>
      <c r="AD300" s="55"/>
      <c r="AE300" s="53" t="e">
        <f>D300-E300-VLOOKUP(C300, Вчера_ЭпиВак!C:BG, 2, FALSE)</f>
        <v>#N/A</v>
      </c>
      <c r="AF300" s="53" t="e">
        <f>F300-G300-VLOOKUP(C300, Вчера_ЭпиВак!C:BG, 4, FALSE)</f>
        <v>#N/A</v>
      </c>
      <c r="AG300" s="53" t="e">
        <f>H300-I300-VLOOKUP(C300, Вчера_ЭпиВак!C:BG, 6, FALSE)</f>
        <v>#N/A</v>
      </c>
      <c r="AH300" s="53" t="e">
        <f>J300-K300-VLOOKUP(C300, Вчера_ЭпиВак!C:BG, 8, FALSE)</f>
        <v>#N/A</v>
      </c>
      <c r="AI300" s="53" t="e">
        <f>L300-M300-VLOOKUP(C300, Вчера_ЭпиВак!C:BG, 10, FALSE)</f>
        <v>#N/A</v>
      </c>
      <c r="AJ300" s="53" t="e">
        <f>N300-O300-VLOOKUP(C300, Вчера_ЭпиВак!C:BG, 12, FALSE)</f>
        <v>#N/A</v>
      </c>
      <c r="AK300" s="53" t="e">
        <f>P300-Q300-VLOOKUP(C300, Вчера_ЭпиВак!C:BG, 14, FALSE)</f>
        <v>#N/A</v>
      </c>
      <c r="AL300" s="53" t="e">
        <f>R300-S300-VLOOKUP(C300, Вчера_ЭпиВак!C:BG, 16, FALSE)</f>
        <v>#N/A</v>
      </c>
      <c r="AM300" s="53" t="e">
        <f>T300-U300-VLOOKUP(C300, Вчера_ЭпиВак!C:BG, 18, FALSE)</f>
        <v>#N/A</v>
      </c>
      <c r="AN300" s="53" t="e">
        <f>V300-W300-VLOOKUP(C300, Вчера_ЭпиВак!C:BG, 20, FALSE)</f>
        <v>#N/A</v>
      </c>
      <c r="AO300" s="53" t="e">
        <f>X300-Y300-VLOOKUP(C300, Вчера_ЭпиВак!C:BG, 22, FALSE)</f>
        <v>#N/A</v>
      </c>
      <c r="AP300" s="53" t="e">
        <f>VLOOKUP(C300, Вчера_ЭпиВак!C:BG, 24, FALSE)+E300*2-U300-W300-Y300-Z300</f>
        <v>#N/A</v>
      </c>
    </row>
    <row r="301" spans="1:42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IF(ISNA(VLOOKUP(C301,Вчера_ЭпиВак!C:C, 1, FALSE)),"ошибка",0)</f>
        <v>ошибка</v>
      </c>
      <c r="AD301" s="55"/>
      <c r="AE301" s="53" t="e">
        <f>D301-E301-VLOOKUP(C301, Вчера_ЭпиВак!C:BG, 2, FALSE)</f>
        <v>#N/A</v>
      </c>
      <c r="AF301" s="53" t="e">
        <f>F301-G301-VLOOKUP(C301, Вчера_ЭпиВак!C:BG, 4, FALSE)</f>
        <v>#N/A</v>
      </c>
      <c r="AG301" s="53" t="e">
        <f>H301-I301-VLOOKUP(C301, Вчера_ЭпиВак!C:BG, 6, FALSE)</f>
        <v>#N/A</v>
      </c>
      <c r="AH301" s="53" t="e">
        <f>J301-K301-VLOOKUP(C301, Вчера_ЭпиВак!C:BG, 8, FALSE)</f>
        <v>#N/A</v>
      </c>
      <c r="AI301" s="53" t="e">
        <f>L301-M301-VLOOKUP(C301, Вчера_ЭпиВак!C:BG, 10, FALSE)</f>
        <v>#N/A</v>
      </c>
      <c r="AJ301" s="53" t="e">
        <f>N301-O301-VLOOKUP(C301, Вчера_ЭпиВак!C:BG, 12, FALSE)</f>
        <v>#N/A</v>
      </c>
      <c r="AK301" s="53" t="e">
        <f>P301-Q301-VLOOKUP(C301, Вчера_ЭпиВак!C:BG, 14, FALSE)</f>
        <v>#N/A</v>
      </c>
      <c r="AL301" s="53" t="e">
        <f>R301-S301-VLOOKUP(C301, Вчера_ЭпиВак!C:BG, 16, FALSE)</f>
        <v>#N/A</v>
      </c>
      <c r="AM301" s="53" t="e">
        <f>T301-U301-VLOOKUP(C301, Вчера_ЭпиВак!C:BG, 18, FALSE)</f>
        <v>#N/A</v>
      </c>
      <c r="AN301" s="53" t="e">
        <f>V301-W301-VLOOKUP(C301, Вчера_ЭпиВак!C:BG, 20, FALSE)</f>
        <v>#N/A</v>
      </c>
      <c r="AO301" s="53" t="e">
        <f>X301-Y301-VLOOKUP(C301, Вчера_ЭпиВак!C:BG, 22, FALSE)</f>
        <v>#N/A</v>
      </c>
      <c r="AP301" s="53" t="e">
        <f>VLOOKUP(C301, Вчера_ЭпиВак!C:BG, 24, FALSE)+E301*2-U301-W301-Y301-Z301</f>
        <v>#N/A</v>
      </c>
    </row>
    <row r="302" spans="1:42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IF(ISNA(VLOOKUP(C302,Вчера_ЭпиВак!C:C, 1, FALSE)),"ошибка",0)</f>
        <v>ошибка</v>
      </c>
      <c r="AD302" s="55"/>
      <c r="AE302" s="53" t="e">
        <f>D302-E302-VLOOKUP(C302, Вчера_ЭпиВак!C:BG, 2, FALSE)</f>
        <v>#N/A</v>
      </c>
      <c r="AF302" s="53" t="e">
        <f>F302-G302-VLOOKUP(C302, Вчера_ЭпиВак!C:BG, 4, FALSE)</f>
        <v>#N/A</v>
      </c>
      <c r="AG302" s="53" t="e">
        <f>H302-I302-VLOOKUP(C302, Вчера_ЭпиВак!C:BG, 6, FALSE)</f>
        <v>#N/A</v>
      </c>
      <c r="AH302" s="53" t="e">
        <f>J302-K302-VLOOKUP(C302, Вчера_ЭпиВак!C:BG, 8, FALSE)</f>
        <v>#N/A</v>
      </c>
      <c r="AI302" s="53" t="e">
        <f>L302-M302-VLOOKUP(C302, Вчера_ЭпиВак!C:BG, 10, FALSE)</f>
        <v>#N/A</v>
      </c>
      <c r="AJ302" s="53" t="e">
        <f>N302-O302-VLOOKUP(C302, Вчера_ЭпиВак!C:BG, 12, FALSE)</f>
        <v>#N/A</v>
      </c>
      <c r="AK302" s="53" t="e">
        <f>P302-Q302-VLOOKUP(C302, Вчера_ЭпиВак!C:BG, 14, FALSE)</f>
        <v>#N/A</v>
      </c>
      <c r="AL302" s="53" t="e">
        <f>R302-S302-VLOOKUP(C302, Вчера_ЭпиВак!C:BG, 16, FALSE)</f>
        <v>#N/A</v>
      </c>
      <c r="AM302" s="53" t="e">
        <f>T302-U302-VLOOKUP(C302, Вчера_ЭпиВак!C:BG, 18, FALSE)</f>
        <v>#N/A</v>
      </c>
      <c r="AN302" s="53" t="e">
        <f>V302-W302-VLOOKUP(C302, Вчера_ЭпиВак!C:BG, 20, FALSE)</f>
        <v>#N/A</v>
      </c>
      <c r="AO302" s="53" t="e">
        <f>X302-Y302-VLOOKUP(C302, Вчера_ЭпиВак!C:BG, 22, FALSE)</f>
        <v>#N/A</v>
      </c>
      <c r="AP302" s="53" t="e">
        <f>VLOOKUP(C302, Вчера_ЭпиВак!C:BG, 24, FALSE)+E302*2-U302-W302-Y302-Z302</f>
        <v>#N/A</v>
      </c>
    </row>
    <row r="303" spans="1:42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IF(ISNA(VLOOKUP(C303,Вчера_ЭпиВак!C:C, 1, FALSE)),"ошибка",0)</f>
        <v>ошибка</v>
      </c>
      <c r="AD303" s="55"/>
      <c r="AE303" s="53" t="e">
        <f>D303-E303-VLOOKUP(C303, Вчера_ЭпиВак!C:BG, 2, FALSE)</f>
        <v>#N/A</v>
      </c>
      <c r="AF303" s="53" t="e">
        <f>F303-G303-VLOOKUP(C303, Вчера_ЭпиВак!C:BG, 4, FALSE)</f>
        <v>#N/A</v>
      </c>
      <c r="AG303" s="53" t="e">
        <f>H303-I303-VLOOKUP(C303, Вчера_ЭпиВак!C:BG, 6, FALSE)</f>
        <v>#N/A</v>
      </c>
      <c r="AH303" s="53" t="e">
        <f>J303-K303-VLOOKUP(C303, Вчера_ЭпиВак!C:BG, 8, FALSE)</f>
        <v>#N/A</v>
      </c>
      <c r="AI303" s="53" t="e">
        <f>L303-M303-VLOOKUP(C303, Вчера_ЭпиВак!C:BG, 10, FALSE)</f>
        <v>#N/A</v>
      </c>
      <c r="AJ303" s="53" t="e">
        <f>N303-O303-VLOOKUP(C303, Вчера_ЭпиВак!C:BG, 12, FALSE)</f>
        <v>#N/A</v>
      </c>
      <c r="AK303" s="53" t="e">
        <f>P303-Q303-VLOOKUP(C303, Вчера_ЭпиВак!C:BG, 14, FALSE)</f>
        <v>#N/A</v>
      </c>
      <c r="AL303" s="53" t="e">
        <f>R303-S303-VLOOKUP(C303, Вчера_ЭпиВак!C:BG, 16, FALSE)</f>
        <v>#N/A</v>
      </c>
      <c r="AM303" s="53" t="e">
        <f>T303-U303-VLOOKUP(C303, Вчера_ЭпиВак!C:BG, 18, FALSE)</f>
        <v>#N/A</v>
      </c>
      <c r="AN303" s="53" t="e">
        <f>V303-W303-VLOOKUP(C303, Вчера_ЭпиВак!C:BG, 20, FALSE)</f>
        <v>#N/A</v>
      </c>
      <c r="AO303" s="53" t="e">
        <f>X303-Y303-VLOOKUP(C303, Вчера_ЭпиВак!C:BG, 22, FALSE)</f>
        <v>#N/A</v>
      </c>
      <c r="AP303" s="53" t="e">
        <f>VLOOKUP(C303, Вчера_ЭпиВак!C:BG, 24, FALSE)+E303*2-U303-W303-Y303-Z303</f>
        <v>#N/A</v>
      </c>
    </row>
    <row r="304" spans="1:42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IF(ISNA(VLOOKUP(C304,Вчера_ЭпиВак!C:C, 1, FALSE)),"ошибка",0)</f>
        <v>ошибка</v>
      </c>
      <c r="AD304" s="55"/>
      <c r="AE304" s="53" t="e">
        <f>D304-E304-VLOOKUP(C304, Вчера_ЭпиВак!C:BG, 2, FALSE)</f>
        <v>#N/A</v>
      </c>
      <c r="AF304" s="53" t="e">
        <f>F304-G304-VLOOKUP(C304, Вчера_ЭпиВак!C:BG, 4, FALSE)</f>
        <v>#N/A</v>
      </c>
      <c r="AG304" s="53" t="e">
        <f>H304-I304-VLOOKUP(C304, Вчера_ЭпиВак!C:BG, 6, FALSE)</f>
        <v>#N/A</v>
      </c>
      <c r="AH304" s="53" t="e">
        <f>J304-K304-VLOOKUP(C304, Вчера_ЭпиВак!C:BG, 8, FALSE)</f>
        <v>#N/A</v>
      </c>
      <c r="AI304" s="53" t="e">
        <f>L304-M304-VLOOKUP(C304, Вчера_ЭпиВак!C:BG, 10, FALSE)</f>
        <v>#N/A</v>
      </c>
      <c r="AJ304" s="53" t="e">
        <f>N304-O304-VLOOKUP(C304, Вчера_ЭпиВак!C:BG, 12, FALSE)</f>
        <v>#N/A</v>
      </c>
      <c r="AK304" s="53" t="e">
        <f>P304-Q304-VLOOKUP(C304, Вчера_ЭпиВак!C:BG, 14, FALSE)</f>
        <v>#N/A</v>
      </c>
      <c r="AL304" s="53" t="e">
        <f>R304-S304-VLOOKUP(C304, Вчера_ЭпиВак!C:BG, 16, FALSE)</f>
        <v>#N/A</v>
      </c>
      <c r="AM304" s="53" t="e">
        <f>T304-U304-VLOOKUP(C304, Вчера_ЭпиВак!C:BG, 18, FALSE)</f>
        <v>#N/A</v>
      </c>
      <c r="AN304" s="53" t="e">
        <f>V304-W304-VLOOKUP(C304, Вчера_ЭпиВак!C:BG, 20, FALSE)</f>
        <v>#N/A</v>
      </c>
      <c r="AO304" s="53" t="e">
        <f>X304-Y304-VLOOKUP(C304, Вчера_ЭпиВак!C:BG, 22, FALSE)</f>
        <v>#N/A</v>
      </c>
      <c r="AP304" s="53" t="e">
        <f>VLOOKUP(C304, Вчера_ЭпиВак!C:BG, 24, FALSE)+E304*2-U304-W304-Y304-Z304</f>
        <v>#N/A</v>
      </c>
    </row>
    <row r="305" spans="1:42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IF(ISNA(VLOOKUP(C305,Вчера_ЭпиВак!C:C, 1, FALSE)),"ошибка",0)</f>
        <v>ошибка</v>
      </c>
      <c r="AD305" s="55"/>
      <c r="AE305" s="53" t="e">
        <f>D305-E305-VLOOKUP(C305, Вчера_ЭпиВак!C:BG, 2, FALSE)</f>
        <v>#N/A</v>
      </c>
      <c r="AF305" s="53" t="e">
        <f>F305-G305-VLOOKUP(C305, Вчера_ЭпиВак!C:BG, 4, FALSE)</f>
        <v>#N/A</v>
      </c>
      <c r="AG305" s="53" t="e">
        <f>H305-I305-VLOOKUP(C305, Вчера_ЭпиВак!C:BG, 6, FALSE)</f>
        <v>#N/A</v>
      </c>
      <c r="AH305" s="53" t="e">
        <f>J305-K305-VLOOKUP(C305, Вчера_ЭпиВак!C:BG, 8, FALSE)</f>
        <v>#N/A</v>
      </c>
      <c r="AI305" s="53" t="e">
        <f>L305-M305-VLOOKUP(C305, Вчера_ЭпиВак!C:BG, 10, FALSE)</f>
        <v>#N/A</v>
      </c>
      <c r="AJ305" s="53" t="e">
        <f>N305-O305-VLOOKUP(C305, Вчера_ЭпиВак!C:BG, 12, FALSE)</f>
        <v>#N/A</v>
      </c>
      <c r="AK305" s="53" t="e">
        <f>P305-Q305-VLOOKUP(C305, Вчера_ЭпиВак!C:BG, 14, FALSE)</f>
        <v>#N/A</v>
      </c>
      <c r="AL305" s="53" t="e">
        <f>R305-S305-VLOOKUP(C305, Вчера_ЭпиВак!C:BG, 16, FALSE)</f>
        <v>#N/A</v>
      </c>
      <c r="AM305" s="53" t="e">
        <f>T305-U305-VLOOKUP(C305, Вчера_ЭпиВак!C:BG, 18, FALSE)</f>
        <v>#N/A</v>
      </c>
      <c r="AN305" s="53" t="e">
        <f>V305-W305-VLOOKUP(C305, Вчера_ЭпиВак!C:BG, 20, FALSE)</f>
        <v>#N/A</v>
      </c>
      <c r="AO305" s="53" t="e">
        <f>X305-Y305-VLOOKUP(C305, Вчера_ЭпиВак!C:BG, 22, FALSE)</f>
        <v>#N/A</v>
      </c>
      <c r="AP305" s="53" t="e">
        <f>VLOOKUP(C305, Вчера_ЭпиВак!C:BG, 24, FALSE)+E305*2-U305-W305-Y305-Z305</f>
        <v>#N/A</v>
      </c>
    </row>
    <row r="306" spans="1:42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IF(ISNA(VLOOKUP(C306,Вчера_ЭпиВак!C:C, 1, FALSE)),"ошибка",0)</f>
        <v>ошибка</v>
      </c>
      <c r="AD306" s="55"/>
      <c r="AE306" s="53" t="e">
        <f>D306-E306-VLOOKUP(C306, Вчера_ЭпиВак!C:BG, 2, FALSE)</f>
        <v>#N/A</v>
      </c>
      <c r="AF306" s="53" t="e">
        <f>F306-G306-VLOOKUP(C306, Вчера_ЭпиВак!C:BG, 4, FALSE)</f>
        <v>#N/A</v>
      </c>
      <c r="AG306" s="53" t="e">
        <f>H306-I306-VLOOKUP(C306, Вчера_ЭпиВак!C:BG, 6, FALSE)</f>
        <v>#N/A</v>
      </c>
      <c r="AH306" s="53" t="e">
        <f>J306-K306-VLOOKUP(C306, Вчера_ЭпиВак!C:BG, 8, FALSE)</f>
        <v>#N/A</v>
      </c>
      <c r="AI306" s="53" t="e">
        <f>L306-M306-VLOOKUP(C306, Вчера_ЭпиВак!C:BG, 10, FALSE)</f>
        <v>#N/A</v>
      </c>
      <c r="AJ306" s="53" t="e">
        <f>N306-O306-VLOOKUP(C306, Вчера_ЭпиВак!C:BG, 12, FALSE)</f>
        <v>#N/A</v>
      </c>
      <c r="AK306" s="53" t="e">
        <f>P306-Q306-VLOOKUP(C306, Вчера_ЭпиВак!C:BG, 14, FALSE)</f>
        <v>#N/A</v>
      </c>
      <c r="AL306" s="53" t="e">
        <f>R306-S306-VLOOKUP(C306, Вчера_ЭпиВак!C:BG, 16, FALSE)</f>
        <v>#N/A</v>
      </c>
      <c r="AM306" s="53" t="e">
        <f>T306-U306-VLOOKUP(C306, Вчера_ЭпиВак!C:BG, 18, FALSE)</f>
        <v>#N/A</v>
      </c>
      <c r="AN306" s="53" t="e">
        <f>V306-W306-VLOOKUP(C306, Вчера_ЭпиВак!C:BG, 20, FALSE)</f>
        <v>#N/A</v>
      </c>
      <c r="AO306" s="53" t="e">
        <f>X306-Y306-VLOOKUP(C306, Вчера_ЭпиВак!C:BG, 22, FALSE)</f>
        <v>#N/A</v>
      </c>
      <c r="AP306" s="53" t="e">
        <f>VLOOKUP(C306, Вчера_ЭпиВак!C:BG, 24, FALSE)+E306*2-U306-W306-Y306-Z306</f>
        <v>#N/A</v>
      </c>
    </row>
    <row r="307" spans="1:42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IF(ISNA(VLOOKUP(C307,Вчера_ЭпиВак!C:C, 1, FALSE)),"ошибка",0)</f>
        <v>ошибка</v>
      </c>
      <c r="AD307" s="55"/>
      <c r="AE307" s="53" t="e">
        <f>D307-E307-VLOOKUP(C307, Вчера_ЭпиВак!C:BG, 2, FALSE)</f>
        <v>#N/A</v>
      </c>
      <c r="AF307" s="53" t="e">
        <f>F307-G307-VLOOKUP(C307, Вчера_ЭпиВак!C:BG, 4, FALSE)</f>
        <v>#N/A</v>
      </c>
      <c r="AG307" s="53" t="e">
        <f>H307-I307-VLOOKUP(C307, Вчера_ЭпиВак!C:BG, 6, FALSE)</f>
        <v>#N/A</v>
      </c>
      <c r="AH307" s="53" t="e">
        <f>J307-K307-VLOOKUP(C307, Вчера_ЭпиВак!C:BG, 8, FALSE)</f>
        <v>#N/A</v>
      </c>
      <c r="AI307" s="53" t="e">
        <f>L307-M307-VLOOKUP(C307, Вчера_ЭпиВак!C:BG, 10, FALSE)</f>
        <v>#N/A</v>
      </c>
      <c r="AJ307" s="53" t="e">
        <f>N307-O307-VLOOKUP(C307, Вчера_ЭпиВак!C:BG, 12, FALSE)</f>
        <v>#N/A</v>
      </c>
      <c r="AK307" s="53" t="e">
        <f>P307-Q307-VLOOKUP(C307, Вчера_ЭпиВак!C:BG, 14, FALSE)</f>
        <v>#N/A</v>
      </c>
      <c r="AL307" s="53" t="e">
        <f>R307-S307-VLOOKUP(C307, Вчера_ЭпиВак!C:BG, 16, FALSE)</f>
        <v>#N/A</v>
      </c>
      <c r="AM307" s="53" t="e">
        <f>T307-U307-VLOOKUP(C307, Вчера_ЭпиВак!C:BG, 18, FALSE)</f>
        <v>#N/A</v>
      </c>
      <c r="AN307" s="53" t="e">
        <f>V307-W307-VLOOKUP(C307, Вчера_ЭпиВак!C:BG, 20, FALSE)</f>
        <v>#N/A</v>
      </c>
      <c r="AO307" s="53" t="e">
        <f>X307-Y307-VLOOKUP(C307, Вчера_ЭпиВак!C:BG, 22, FALSE)</f>
        <v>#N/A</v>
      </c>
      <c r="AP307" s="53" t="e">
        <f>VLOOKUP(C307, Вчера_ЭпиВак!C:BG, 24, FALSE)+E307*2-U307-W307-Y307-Z307</f>
        <v>#N/A</v>
      </c>
    </row>
    <row r="308" spans="1:42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IF(ISNA(VLOOKUP(C308,Вчера_ЭпиВак!C:C, 1, FALSE)),"ошибка",0)</f>
        <v>ошибка</v>
      </c>
      <c r="AD308" s="55"/>
      <c r="AE308" s="53" t="e">
        <f>D308-E308-VLOOKUP(C308, Вчера_ЭпиВак!C:BG, 2, FALSE)</f>
        <v>#N/A</v>
      </c>
      <c r="AF308" s="53" t="e">
        <f>F308-G308-VLOOKUP(C308, Вчера_ЭпиВак!C:BG, 4, FALSE)</f>
        <v>#N/A</v>
      </c>
      <c r="AG308" s="53" t="e">
        <f>H308-I308-VLOOKUP(C308, Вчера_ЭпиВак!C:BG, 6, FALSE)</f>
        <v>#N/A</v>
      </c>
      <c r="AH308" s="53" t="e">
        <f>J308-K308-VLOOKUP(C308, Вчера_ЭпиВак!C:BG, 8, FALSE)</f>
        <v>#N/A</v>
      </c>
      <c r="AI308" s="53" t="e">
        <f>L308-M308-VLOOKUP(C308, Вчера_ЭпиВак!C:BG, 10, FALSE)</f>
        <v>#N/A</v>
      </c>
      <c r="AJ308" s="53" t="e">
        <f>N308-O308-VLOOKUP(C308, Вчера_ЭпиВак!C:BG, 12, FALSE)</f>
        <v>#N/A</v>
      </c>
      <c r="AK308" s="53" t="e">
        <f>P308-Q308-VLOOKUP(C308, Вчера_ЭпиВак!C:BG, 14, FALSE)</f>
        <v>#N/A</v>
      </c>
      <c r="AL308" s="53" t="e">
        <f>R308-S308-VLOOKUP(C308, Вчера_ЭпиВак!C:BG, 16, FALSE)</f>
        <v>#N/A</v>
      </c>
      <c r="AM308" s="53" t="e">
        <f>T308-U308-VLOOKUP(C308, Вчера_ЭпиВак!C:BG, 18, FALSE)</f>
        <v>#N/A</v>
      </c>
      <c r="AN308" s="53" t="e">
        <f>V308-W308-VLOOKUP(C308, Вчера_ЭпиВак!C:BG, 20, FALSE)</f>
        <v>#N/A</v>
      </c>
      <c r="AO308" s="53" t="e">
        <f>X308-Y308-VLOOKUP(C308, Вчера_ЭпиВак!C:BG, 22, FALSE)</f>
        <v>#N/A</v>
      </c>
      <c r="AP308" s="53" t="e">
        <f>VLOOKUP(C308, Вчера_ЭпиВак!C:BG, 24, FALSE)+E308*2-U308-W308-Y308-Z308</f>
        <v>#N/A</v>
      </c>
    </row>
    <row r="309" spans="1:42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IF(ISNA(VLOOKUP(C309,Вчера_ЭпиВак!C:C, 1, FALSE)),"ошибка",0)</f>
        <v>ошибка</v>
      </c>
      <c r="AD309" s="55"/>
      <c r="AE309" s="53" t="e">
        <f>D309-E309-VLOOKUP(C309, Вчера_ЭпиВак!C:BG, 2, FALSE)</f>
        <v>#N/A</v>
      </c>
      <c r="AF309" s="53" t="e">
        <f>F309-G309-VLOOKUP(C309, Вчера_ЭпиВак!C:BG, 4, FALSE)</f>
        <v>#N/A</v>
      </c>
      <c r="AG309" s="53" t="e">
        <f>H309-I309-VLOOKUP(C309, Вчера_ЭпиВак!C:BG, 6, FALSE)</f>
        <v>#N/A</v>
      </c>
      <c r="AH309" s="53" t="e">
        <f>J309-K309-VLOOKUP(C309, Вчера_ЭпиВак!C:BG, 8, FALSE)</f>
        <v>#N/A</v>
      </c>
      <c r="AI309" s="53" t="e">
        <f>L309-M309-VLOOKUP(C309, Вчера_ЭпиВак!C:BG, 10, FALSE)</f>
        <v>#N/A</v>
      </c>
      <c r="AJ309" s="53" t="e">
        <f>N309-O309-VLOOKUP(C309, Вчера_ЭпиВак!C:BG, 12, FALSE)</f>
        <v>#N/A</v>
      </c>
      <c r="AK309" s="53" t="e">
        <f>P309-Q309-VLOOKUP(C309, Вчера_ЭпиВак!C:BG, 14, FALSE)</f>
        <v>#N/A</v>
      </c>
      <c r="AL309" s="53" t="e">
        <f>R309-S309-VLOOKUP(C309, Вчера_ЭпиВак!C:BG, 16, FALSE)</f>
        <v>#N/A</v>
      </c>
      <c r="AM309" s="53" t="e">
        <f>T309-U309-VLOOKUP(C309, Вчера_ЭпиВак!C:BG, 18, FALSE)</f>
        <v>#N/A</v>
      </c>
      <c r="AN309" s="53" t="e">
        <f>V309-W309-VLOOKUP(C309, Вчера_ЭпиВак!C:BG, 20, FALSE)</f>
        <v>#N/A</v>
      </c>
      <c r="AO309" s="53" t="e">
        <f>X309-Y309-VLOOKUP(C309, Вчера_ЭпиВак!C:BG, 22, FALSE)</f>
        <v>#N/A</v>
      </c>
      <c r="AP309" s="53" t="e">
        <f>VLOOKUP(C309, Вчера_ЭпиВак!C:BG, 24, FALSE)+E309*2-U309-W309-Y309-Z309</f>
        <v>#N/A</v>
      </c>
    </row>
    <row r="310" spans="1:42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IF(ISNA(VLOOKUP(C310,Вчера_ЭпиВак!C:C, 1, FALSE)),"ошибка",0)</f>
        <v>ошибка</v>
      </c>
      <c r="AD310" s="55"/>
      <c r="AE310" s="53" t="e">
        <f>D310-E310-VLOOKUP(C310, Вчера_ЭпиВак!C:BG, 2, FALSE)</f>
        <v>#N/A</v>
      </c>
      <c r="AF310" s="53" t="e">
        <f>F310-G310-VLOOKUP(C310, Вчера_ЭпиВак!C:BG, 4, FALSE)</f>
        <v>#N/A</v>
      </c>
      <c r="AG310" s="53" t="e">
        <f>H310-I310-VLOOKUP(C310, Вчера_ЭпиВак!C:BG, 6, FALSE)</f>
        <v>#N/A</v>
      </c>
      <c r="AH310" s="53" t="e">
        <f>J310-K310-VLOOKUP(C310, Вчера_ЭпиВак!C:BG, 8, FALSE)</f>
        <v>#N/A</v>
      </c>
      <c r="AI310" s="53" t="e">
        <f>L310-M310-VLOOKUP(C310, Вчера_ЭпиВак!C:BG, 10, FALSE)</f>
        <v>#N/A</v>
      </c>
      <c r="AJ310" s="53" t="e">
        <f>N310-O310-VLOOKUP(C310, Вчера_ЭпиВак!C:BG, 12, FALSE)</f>
        <v>#N/A</v>
      </c>
      <c r="AK310" s="53" t="e">
        <f>P310-Q310-VLOOKUP(C310, Вчера_ЭпиВак!C:BG, 14, FALSE)</f>
        <v>#N/A</v>
      </c>
      <c r="AL310" s="53" t="e">
        <f>R310-S310-VLOOKUP(C310, Вчера_ЭпиВак!C:BG, 16, FALSE)</f>
        <v>#N/A</v>
      </c>
      <c r="AM310" s="53" t="e">
        <f>T310-U310-VLOOKUP(C310, Вчера_ЭпиВак!C:BG, 18, FALSE)</f>
        <v>#N/A</v>
      </c>
      <c r="AN310" s="53" t="e">
        <f>V310-W310-VLOOKUP(C310, Вчера_ЭпиВак!C:BG, 20, FALSE)</f>
        <v>#N/A</v>
      </c>
      <c r="AO310" s="53" t="e">
        <f>X310-Y310-VLOOKUP(C310, Вчера_ЭпиВак!C:BG, 22, FALSE)</f>
        <v>#N/A</v>
      </c>
      <c r="AP310" s="53" t="e">
        <f>VLOOKUP(C310, Вчера_ЭпиВак!C:BG, 24, FALSE)+E310*2-U310-W310-Y310-Z310</f>
        <v>#N/A</v>
      </c>
    </row>
    <row r="311" spans="1:42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IF(ISNA(VLOOKUP(C311,Вчера_ЭпиВак!C:C, 1, FALSE)),"ошибка",0)</f>
        <v>ошибка</v>
      </c>
      <c r="AD311" s="55"/>
      <c r="AE311" s="53" t="e">
        <f>D311-E311-VLOOKUP(C311, Вчера_ЭпиВак!C:BG, 2, FALSE)</f>
        <v>#N/A</v>
      </c>
      <c r="AF311" s="53" t="e">
        <f>F311-G311-VLOOKUP(C311, Вчера_ЭпиВак!C:BG, 4, FALSE)</f>
        <v>#N/A</v>
      </c>
      <c r="AG311" s="53" t="e">
        <f>H311-I311-VLOOKUP(C311, Вчера_ЭпиВак!C:BG, 6, FALSE)</f>
        <v>#N/A</v>
      </c>
      <c r="AH311" s="53" t="e">
        <f>J311-K311-VLOOKUP(C311, Вчера_ЭпиВак!C:BG, 8, FALSE)</f>
        <v>#N/A</v>
      </c>
      <c r="AI311" s="53" t="e">
        <f>L311-M311-VLOOKUP(C311, Вчера_ЭпиВак!C:BG, 10, FALSE)</f>
        <v>#N/A</v>
      </c>
      <c r="AJ311" s="53" t="e">
        <f>N311-O311-VLOOKUP(C311, Вчера_ЭпиВак!C:BG, 12, FALSE)</f>
        <v>#N/A</v>
      </c>
      <c r="AK311" s="53" t="e">
        <f>P311-Q311-VLOOKUP(C311, Вчера_ЭпиВак!C:BG, 14, FALSE)</f>
        <v>#N/A</v>
      </c>
      <c r="AL311" s="53" t="e">
        <f>R311-S311-VLOOKUP(C311, Вчера_ЭпиВак!C:BG, 16, FALSE)</f>
        <v>#N/A</v>
      </c>
      <c r="AM311" s="53" t="e">
        <f>T311-U311-VLOOKUP(C311, Вчера_ЭпиВак!C:BG, 18, FALSE)</f>
        <v>#N/A</v>
      </c>
      <c r="AN311" s="53" t="e">
        <f>V311-W311-VLOOKUP(C311, Вчера_ЭпиВак!C:BG, 20, FALSE)</f>
        <v>#N/A</v>
      </c>
      <c r="AO311" s="53" t="e">
        <f>X311-Y311-VLOOKUP(C311, Вчера_ЭпиВак!C:BG, 22, FALSE)</f>
        <v>#N/A</v>
      </c>
      <c r="AP311" s="53" t="e">
        <f>VLOOKUP(C311, Вчера_ЭпиВак!C:BG, 24, FALSE)+E311*2-U311-W311-Y311-Z311</f>
        <v>#N/A</v>
      </c>
    </row>
    <row r="312" spans="1:42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IF(ISNA(VLOOKUP(C312,Вчера_ЭпиВак!C:C, 1, FALSE)),"ошибка",0)</f>
        <v>ошибка</v>
      </c>
      <c r="AD312" s="55"/>
      <c r="AE312" s="53" t="e">
        <f>D312-E312-VLOOKUP(C312, Вчера_ЭпиВак!C:BG, 2, FALSE)</f>
        <v>#N/A</v>
      </c>
      <c r="AF312" s="53" t="e">
        <f>F312-G312-VLOOKUP(C312, Вчера_ЭпиВак!C:BG, 4, FALSE)</f>
        <v>#N/A</v>
      </c>
      <c r="AG312" s="53" t="e">
        <f>H312-I312-VLOOKUP(C312, Вчера_ЭпиВак!C:BG, 6, FALSE)</f>
        <v>#N/A</v>
      </c>
      <c r="AH312" s="53" t="e">
        <f>J312-K312-VLOOKUP(C312, Вчера_ЭпиВак!C:BG, 8, FALSE)</f>
        <v>#N/A</v>
      </c>
      <c r="AI312" s="53" t="e">
        <f>L312-M312-VLOOKUP(C312, Вчера_ЭпиВак!C:BG, 10, FALSE)</f>
        <v>#N/A</v>
      </c>
      <c r="AJ312" s="53" t="e">
        <f>N312-O312-VLOOKUP(C312, Вчера_ЭпиВак!C:BG, 12, FALSE)</f>
        <v>#N/A</v>
      </c>
      <c r="AK312" s="53" t="e">
        <f>P312-Q312-VLOOKUP(C312, Вчера_ЭпиВак!C:BG, 14, FALSE)</f>
        <v>#N/A</v>
      </c>
      <c r="AL312" s="53" t="e">
        <f>R312-S312-VLOOKUP(C312, Вчера_ЭпиВак!C:BG, 16, FALSE)</f>
        <v>#N/A</v>
      </c>
      <c r="AM312" s="53" t="e">
        <f>T312-U312-VLOOKUP(C312, Вчера_ЭпиВак!C:BG, 18, FALSE)</f>
        <v>#N/A</v>
      </c>
      <c r="AN312" s="53" t="e">
        <f>V312-W312-VLOOKUP(C312, Вчера_ЭпиВак!C:BG, 20, FALSE)</f>
        <v>#N/A</v>
      </c>
      <c r="AO312" s="53" t="e">
        <f>X312-Y312-VLOOKUP(C312, Вчера_ЭпиВак!C:BG, 22, FALSE)</f>
        <v>#N/A</v>
      </c>
      <c r="AP312" s="53" t="e">
        <f>VLOOKUP(C312, Вчера_ЭпиВак!C:BG, 24, FALSE)+E312*2-U312-W312-Y312-Z312</f>
        <v>#N/A</v>
      </c>
    </row>
    <row r="313" spans="1:42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IF(ISNA(VLOOKUP(C313,Вчера_ЭпиВак!C:C, 1, FALSE)),"ошибка",0)</f>
        <v>ошибка</v>
      </c>
      <c r="AD313" s="55"/>
      <c r="AE313" s="53" t="e">
        <f>D313-E313-VLOOKUP(C313, Вчера_ЭпиВак!C:BG, 2, FALSE)</f>
        <v>#N/A</v>
      </c>
      <c r="AF313" s="53" t="e">
        <f>F313-G313-VLOOKUP(C313, Вчера_ЭпиВак!C:BG, 4, FALSE)</f>
        <v>#N/A</v>
      </c>
      <c r="AG313" s="53" t="e">
        <f>H313-I313-VLOOKUP(C313, Вчера_ЭпиВак!C:BG, 6, FALSE)</f>
        <v>#N/A</v>
      </c>
      <c r="AH313" s="53" t="e">
        <f>J313-K313-VLOOKUP(C313, Вчера_ЭпиВак!C:BG, 8, FALSE)</f>
        <v>#N/A</v>
      </c>
      <c r="AI313" s="53" t="e">
        <f>L313-M313-VLOOKUP(C313, Вчера_ЭпиВак!C:BG, 10, FALSE)</f>
        <v>#N/A</v>
      </c>
      <c r="AJ313" s="53" t="e">
        <f>N313-O313-VLOOKUP(C313, Вчера_ЭпиВак!C:BG, 12, FALSE)</f>
        <v>#N/A</v>
      </c>
      <c r="AK313" s="53" t="e">
        <f>P313-Q313-VLOOKUP(C313, Вчера_ЭпиВак!C:BG, 14, FALSE)</f>
        <v>#N/A</v>
      </c>
      <c r="AL313" s="53" t="e">
        <f>R313-S313-VLOOKUP(C313, Вчера_ЭпиВак!C:BG, 16, FALSE)</f>
        <v>#N/A</v>
      </c>
      <c r="AM313" s="53" t="e">
        <f>T313-U313-VLOOKUP(C313, Вчера_ЭпиВак!C:BG, 18, FALSE)</f>
        <v>#N/A</v>
      </c>
      <c r="AN313" s="53" t="e">
        <f>V313-W313-VLOOKUP(C313, Вчера_ЭпиВак!C:BG, 20, FALSE)</f>
        <v>#N/A</v>
      </c>
      <c r="AO313" s="53" t="e">
        <f>X313-Y313-VLOOKUP(C313, Вчера_ЭпиВак!C:BG, 22, FALSE)</f>
        <v>#N/A</v>
      </c>
      <c r="AP313" s="53" t="e">
        <f>VLOOKUP(C313, Вчера_ЭпиВак!C:BG, 24, FALSE)+E313*2-U313-W313-Y313-Z313</f>
        <v>#N/A</v>
      </c>
    </row>
    <row r="314" spans="1:42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IF(ISNA(VLOOKUP(C314,Вчера_ЭпиВак!C:C, 1, FALSE)),"ошибка",0)</f>
        <v>ошибка</v>
      </c>
      <c r="AD314" s="55"/>
      <c r="AE314" s="53" t="e">
        <f>D314-E314-VLOOKUP(C314, Вчера_ЭпиВак!C:BG, 2, FALSE)</f>
        <v>#N/A</v>
      </c>
      <c r="AF314" s="53" t="e">
        <f>F314-G314-VLOOKUP(C314, Вчера_ЭпиВак!C:BG, 4, FALSE)</f>
        <v>#N/A</v>
      </c>
      <c r="AG314" s="53" t="e">
        <f>H314-I314-VLOOKUP(C314, Вчера_ЭпиВак!C:BG, 6, FALSE)</f>
        <v>#N/A</v>
      </c>
      <c r="AH314" s="53" t="e">
        <f>J314-K314-VLOOKUP(C314, Вчера_ЭпиВак!C:BG, 8, FALSE)</f>
        <v>#N/A</v>
      </c>
      <c r="AI314" s="53" t="e">
        <f>L314-M314-VLOOKUP(C314, Вчера_ЭпиВак!C:BG, 10, FALSE)</f>
        <v>#N/A</v>
      </c>
      <c r="AJ314" s="53" t="e">
        <f>N314-O314-VLOOKUP(C314, Вчера_ЭпиВак!C:BG, 12, FALSE)</f>
        <v>#N/A</v>
      </c>
      <c r="AK314" s="53" t="e">
        <f>P314-Q314-VLOOKUP(C314, Вчера_ЭпиВак!C:BG, 14, FALSE)</f>
        <v>#N/A</v>
      </c>
      <c r="AL314" s="53" t="e">
        <f>R314-S314-VLOOKUP(C314, Вчера_ЭпиВак!C:BG, 16, FALSE)</f>
        <v>#N/A</v>
      </c>
      <c r="AM314" s="53" t="e">
        <f>T314-U314-VLOOKUP(C314, Вчера_ЭпиВак!C:BG, 18, FALSE)</f>
        <v>#N/A</v>
      </c>
      <c r="AN314" s="53" t="e">
        <f>V314-W314-VLOOKUP(C314, Вчера_ЭпиВак!C:BG, 20, FALSE)</f>
        <v>#N/A</v>
      </c>
      <c r="AO314" s="53" t="e">
        <f>X314-Y314-VLOOKUP(C314, Вчера_ЭпиВак!C:BG, 22, FALSE)</f>
        <v>#N/A</v>
      </c>
      <c r="AP314" s="53" t="e">
        <f>VLOOKUP(C314, Вчера_ЭпиВак!C:BG, 24, FALSE)+E314*2-U314-W314-Y314-Z314</f>
        <v>#N/A</v>
      </c>
    </row>
    <row r="315" spans="1:42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IF(ISNA(VLOOKUP(C315,Вчера_ЭпиВак!C:C, 1, FALSE)),"ошибка",0)</f>
        <v>ошибка</v>
      </c>
      <c r="AD315" s="55"/>
      <c r="AE315" s="53" t="e">
        <f>D315-E315-VLOOKUP(C315, Вчера_ЭпиВак!C:BG, 2, FALSE)</f>
        <v>#N/A</v>
      </c>
      <c r="AF315" s="53" t="e">
        <f>F315-G315-VLOOKUP(C315, Вчера_ЭпиВак!C:BG, 4, FALSE)</f>
        <v>#N/A</v>
      </c>
      <c r="AG315" s="53" t="e">
        <f>H315-I315-VLOOKUP(C315, Вчера_ЭпиВак!C:BG, 6, FALSE)</f>
        <v>#N/A</v>
      </c>
      <c r="AH315" s="53" t="e">
        <f>J315-K315-VLOOKUP(C315, Вчера_ЭпиВак!C:BG, 8, FALSE)</f>
        <v>#N/A</v>
      </c>
      <c r="AI315" s="53" t="e">
        <f>L315-M315-VLOOKUP(C315, Вчера_ЭпиВак!C:BG, 10, FALSE)</f>
        <v>#N/A</v>
      </c>
      <c r="AJ315" s="53" t="e">
        <f>N315-O315-VLOOKUP(C315, Вчера_ЭпиВак!C:BG, 12, FALSE)</f>
        <v>#N/A</v>
      </c>
      <c r="AK315" s="53" t="e">
        <f>P315-Q315-VLOOKUP(C315, Вчера_ЭпиВак!C:BG, 14, FALSE)</f>
        <v>#N/A</v>
      </c>
      <c r="AL315" s="53" t="e">
        <f>R315-S315-VLOOKUP(C315, Вчера_ЭпиВак!C:BG, 16, FALSE)</f>
        <v>#N/A</v>
      </c>
      <c r="AM315" s="53" t="e">
        <f>T315-U315-VLOOKUP(C315, Вчера_ЭпиВак!C:BG, 18, FALSE)</f>
        <v>#N/A</v>
      </c>
      <c r="AN315" s="53" t="e">
        <f>V315-W315-VLOOKUP(C315, Вчера_ЭпиВак!C:BG, 20, FALSE)</f>
        <v>#N/A</v>
      </c>
      <c r="AO315" s="53" t="e">
        <f>X315-Y315-VLOOKUP(C315, Вчера_ЭпиВак!C:BG, 22, FALSE)</f>
        <v>#N/A</v>
      </c>
      <c r="AP315" s="53" t="e">
        <f>VLOOKUP(C315, Вчера_ЭпиВак!C:BG, 24, FALSE)+E315*2-U315-W315-Y315-Z315</f>
        <v>#N/A</v>
      </c>
    </row>
    <row r="316" spans="1:42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IF(ISNA(VLOOKUP(C316,Вчера_ЭпиВак!C:C, 1, FALSE)),"ошибка",0)</f>
        <v>ошибка</v>
      </c>
      <c r="AD316" s="55"/>
      <c r="AE316" s="53" t="e">
        <f>D316-E316-VLOOKUP(C316, Вчера_ЭпиВак!C:BG, 2, FALSE)</f>
        <v>#N/A</v>
      </c>
      <c r="AF316" s="53" t="e">
        <f>F316-G316-VLOOKUP(C316, Вчера_ЭпиВак!C:BG, 4, FALSE)</f>
        <v>#N/A</v>
      </c>
      <c r="AG316" s="53" t="e">
        <f>H316-I316-VLOOKUP(C316, Вчера_ЭпиВак!C:BG, 6, FALSE)</f>
        <v>#N/A</v>
      </c>
      <c r="AH316" s="53" t="e">
        <f>J316-K316-VLOOKUP(C316, Вчера_ЭпиВак!C:BG, 8, FALSE)</f>
        <v>#N/A</v>
      </c>
      <c r="AI316" s="53" t="e">
        <f>L316-M316-VLOOKUP(C316, Вчера_ЭпиВак!C:BG, 10, FALSE)</f>
        <v>#N/A</v>
      </c>
      <c r="AJ316" s="53" t="e">
        <f>N316-O316-VLOOKUP(C316, Вчера_ЭпиВак!C:BG, 12, FALSE)</f>
        <v>#N/A</v>
      </c>
      <c r="AK316" s="53" t="e">
        <f>P316-Q316-VLOOKUP(C316, Вчера_ЭпиВак!C:BG, 14, FALSE)</f>
        <v>#N/A</v>
      </c>
      <c r="AL316" s="53" t="e">
        <f>R316-S316-VLOOKUP(C316, Вчера_ЭпиВак!C:BG, 16, FALSE)</f>
        <v>#N/A</v>
      </c>
      <c r="AM316" s="53" t="e">
        <f>T316-U316-VLOOKUP(C316, Вчера_ЭпиВак!C:BG, 18, FALSE)</f>
        <v>#N/A</v>
      </c>
      <c r="AN316" s="53" t="e">
        <f>V316-W316-VLOOKUP(C316, Вчера_ЭпиВак!C:BG, 20, FALSE)</f>
        <v>#N/A</v>
      </c>
      <c r="AO316" s="53" t="e">
        <f>X316-Y316-VLOOKUP(C316, Вчера_ЭпиВак!C:BG, 22, FALSE)</f>
        <v>#N/A</v>
      </c>
      <c r="AP316" s="53" t="e">
        <f>VLOOKUP(C316, Вчера_ЭпиВак!C:BG, 24, FALSE)+E316*2-U316-W316-Y316-Z316</f>
        <v>#N/A</v>
      </c>
    </row>
    <row r="317" spans="1:42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IF(ISNA(VLOOKUP(C317,Вчера_ЭпиВак!C:C, 1, FALSE)),"ошибка",0)</f>
        <v>ошибка</v>
      </c>
      <c r="AD317" s="55"/>
      <c r="AE317" s="53" t="e">
        <f>D317-E317-VLOOKUP(C317, Вчера_ЭпиВак!C:BG, 2, FALSE)</f>
        <v>#N/A</v>
      </c>
      <c r="AF317" s="53" t="e">
        <f>F317-G317-VLOOKUP(C317, Вчера_ЭпиВак!C:BG, 4, FALSE)</f>
        <v>#N/A</v>
      </c>
      <c r="AG317" s="53" t="e">
        <f>H317-I317-VLOOKUP(C317, Вчера_ЭпиВак!C:BG, 6, FALSE)</f>
        <v>#N/A</v>
      </c>
      <c r="AH317" s="53" t="e">
        <f>J317-K317-VLOOKUP(C317, Вчера_ЭпиВак!C:BG, 8, FALSE)</f>
        <v>#N/A</v>
      </c>
      <c r="AI317" s="53" t="e">
        <f>L317-M317-VLOOKUP(C317, Вчера_ЭпиВак!C:BG, 10, FALSE)</f>
        <v>#N/A</v>
      </c>
      <c r="AJ317" s="53" t="e">
        <f>N317-O317-VLOOKUP(C317, Вчера_ЭпиВак!C:BG, 12, FALSE)</f>
        <v>#N/A</v>
      </c>
      <c r="AK317" s="53" t="e">
        <f>P317-Q317-VLOOKUP(C317, Вчера_ЭпиВак!C:BG, 14, FALSE)</f>
        <v>#N/A</v>
      </c>
      <c r="AL317" s="53" t="e">
        <f>R317-S317-VLOOKUP(C317, Вчера_ЭпиВак!C:BG, 16, FALSE)</f>
        <v>#N/A</v>
      </c>
      <c r="AM317" s="53" t="e">
        <f>T317-U317-VLOOKUP(C317, Вчера_ЭпиВак!C:BG, 18, FALSE)</f>
        <v>#N/A</v>
      </c>
      <c r="AN317" s="53" t="e">
        <f>V317-W317-VLOOKUP(C317, Вчера_ЭпиВак!C:BG, 20, FALSE)</f>
        <v>#N/A</v>
      </c>
      <c r="AO317" s="53" t="e">
        <f>X317-Y317-VLOOKUP(C317, Вчера_ЭпиВак!C:BG, 22, FALSE)</f>
        <v>#N/A</v>
      </c>
      <c r="AP317" s="53" t="e">
        <f>VLOOKUP(C317, Вчера_ЭпиВак!C:BG, 24, FALSE)+E317*2-U317-W317-Y317-Z317</f>
        <v>#N/A</v>
      </c>
    </row>
    <row r="318" spans="1:42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IF(ISNA(VLOOKUP(C318,Вчера_ЭпиВак!C:C, 1, FALSE)),"ошибка",0)</f>
        <v>ошибка</v>
      </c>
      <c r="AD318" s="55"/>
      <c r="AE318" s="53" t="e">
        <f>D318-E318-VLOOKUP(C318, Вчера_ЭпиВак!C:BG, 2, FALSE)</f>
        <v>#N/A</v>
      </c>
      <c r="AF318" s="53" t="e">
        <f>F318-G318-VLOOKUP(C318, Вчера_ЭпиВак!C:BG, 4, FALSE)</f>
        <v>#N/A</v>
      </c>
      <c r="AG318" s="53" t="e">
        <f>H318-I318-VLOOKUP(C318, Вчера_ЭпиВак!C:BG, 6, FALSE)</f>
        <v>#N/A</v>
      </c>
      <c r="AH318" s="53" t="e">
        <f>J318-K318-VLOOKUP(C318, Вчера_ЭпиВак!C:BG, 8, FALSE)</f>
        <v>#N/A</v>
      </c>
      <c r="AI318" s="53" t="e">
        <f>L318-M318-VLOOKUP(C318, Вчера_ЭпиВак!C:BG, 10, FALSE)</f>
        <v>#N/A</v>
      </c>
      <c r="AJ318" s="53" t="e">
        <f>N318-O318-VLOOKUP(C318, Вчера_ЭпиВак!C:BG, 12, FALSE)</f>
        <v>#N/A</v>
      </c>
      <c r="AK318" s="53" t="e">
        <f>P318-Q318-VLOOKUP(C318, Вчера_ЭпиВак!C:BG, 14, FALSE)</f>
        <v>#N/A</v>
      </c>
      <c r="AL318" s="53" t="e">
        <f>R318-S318-VLOOKUP(C318, Вчера_ЭпиВак!C:BG, 16, FALSE)</f>
        <v>#N/A</v>
      </c>
      <c r="AM318" s="53" t="e">
        <f>T318-U318-VLOOKUP(C318, Вчера_ЭпиВак!C:BG, 18, FALSE)</f>
        <v>#N/A</v>
      </c>
      <c r="AN318" s="53" t="e">
        <f>V318-W318-VLOOKUP(C318, Вчера_ЭпиВак!C:BG, 20, FALSE)</f>
        <v>#N/A</v>
      </c>
      <c r="AO318" s="53" t="e">
        <f>X318-Y318-VLOOKUP(C318, Вчера_ЭпиВак!C:BG, 22, FALSE)</f>
        <v>#N/A</v>
      </c>
      <c r="AP318" s="53" t="e">
        <f>VLOOKUP(C318, Вчера_ЭпиВак!C:BG, 24, FALSE)+E318*2-U318-W318-Y318-Z318</f>
        <v>#N/A</v>
      </c>
    </row>
    <row r="319" spans="1:42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IF(ISNA(VLOOKUP(C319,Вчера_ЭпиВак!C:C, 1, FALSE)),"ошибка",0)</f>
        <v>ошибка</v>
      </c>
      <c r="AD319" s="55"/>
      <c r="AE319" s="53" t="e">
        <f>D319-E319-VLOOKUP(C319, Вчера_ЭпиВак!C:BG, 2, FALSE)</f>
        <v>#N/A</v>
      </c>
      <c r="AF319" s="53" t="e">
        <f>F319-G319-VLOOKUP(C319, Вчера_ЭпиВак!C:BG, 4, FALSE)</f>
        <v>#N/A</v>
      </c>
      <c r="AG319" s="53" t="e">
        <f>H319-I319-VLOOKUP(C319, Вчера_ЭпиВак!C:BG, 6, FALSE)</f>
        <v>#N/A</v>
      </c>
      <c r="AH319" s="53" t="e">
        <f>J319-K319-VLOOKUP(C319, Вчера_ЭпиВак!C:BG, 8, FALSE)</f>
        <v>#N/A</v>
      </c>
      <c r="AI319" s="53" t="e">
        <f>L319-M319-VLOOKUP(C319, Вчера_ЭпиВак!C:BG, 10, FALSE)</f>
        <v>#N/A</v>
      </c>
      <c r="AJ319" s="53" t="e">
        <f>N319-O319-VLOOKUP(C319, Вчера_ЭпиВак!C:BG, 12, FALSE)</f>
        <v>#N/A</v>
      </c>
      <c r="AK319" s="53" t="e">
        <f>P319-Q319-VLOOKUP(C319, Вчера_ЭпиВак!C:BG, 14, FALSE)</f>
        <v>#N/A</v>
      </c>
      <c r="AL319" s="53" t="e">
        <f>R319-S319-VLOOKUP(C319, Вчера_ЭпиВак!C:BG, 16, FALSE)</f>
        <v>#N/A</v>
      </c>
      <c r="AM319" s="53" t="e">
        <f>T319-U319-VLOOKUP(C319, Вчера_ЭпиВак!C:BG, 18, FALSE)</f>
        <v>#N/A</v>
      </c>
      <c r="AN319" s="53" t="e">
        <f>V319-W319-VLOOKUP(C319, Вчера_ЭпиВак!C:BG, 20, FALSE)</f>
        <v>#N/A</v>
      </c>
      <c r="AO319" s="53" t="e">
        <f>X319-Y319-VLOOKUP(C319, Вчера_ЭпиВак!C:BG, 22, FALSE)</f>
        <v>#N/A</v>
      </c>
      <c r="AP319" s="53" t="e">
        <f>VLOOKUP(C319, Вчера_ЭпиВак!C:BG, 24, FALSE)+E319*2-U319-W319-Y319-Z319</f>
        <v>#N/A</v>
      </c>
    </row>
    <row r="320" spans="1:42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IF(ISNA(VLOOKUP(C320,Вчера_ЭпиВак!C:C, 1, FALSE)),"ошибка",0)</f>
        <v>ошибка</v>
      </c>
      <c r="AD320" s="55"/>
      <c r="AE320" s="53" t="e">
        <f>D320-E320-VLOOKUP(C320, Вчера_ЭпиВак!C:BG, 2, FALSE)</f>
        <v>#N/A</v>
      </c>
      <c r="AF320" s="53" t="e">
        <f>F320-G320-VLOOKUP(C320, Вчера_ЭпиВак!C:BG, 4, FALSE)</f>
        <v>#N/A</v>
      </c>
      <c r="AG320" s="53" t="e">
        <f>H320-I320-VLOOKUP(C320, Вчера_ЭпиВак!C:BG, 6, FALSE)</f>
        <v>#N/A</v>
      </c>
      <c r="AH320" s="53" t="e">
        <f>J320-K320-VLOOKUP(C320, Вчера_ЭпиВак!C:BG, 8, FALSE)</f>
        <v>#N/A</v>
      </c>
      <c r="AI320" s="53" t="e">
        <f>L320-M320-VLOOKUP(C320, Вчера_ЭпиВак!C:BG, 10, FALSE)</f>
        <v>#N/A</v>
      </c>
      <c r="AJ320" s="53" t="e">
        <f>N320-O320-VLOOKUP(C320, Вчера_ЭпиВак!C:BG, 12, FALSE)</f>
        <v>#N/A</v>
      </c>
      <c r="AK320" s="53" t="e">
        <f>P320-Q320-VLOOKUP(C320, Вчера_ЭпиВак!C:BG, 14, FALSE)</f>
        <v>#N/A</v>
      </c>
      <c r="AL320" s="53" t="e">
        <f>R320-S320-VLOOKUP(C320, Вчера_ЭпиВак!C:BG, 16, FALSE)</f>
        <v>#N/A</v>
      </c>
      <c r="AM320" s="53" t="e">
        <f>T320-U320-VLOOKUP(C320, Вчера_ЭпиВак!C:BG, 18, FALSE)</f>
        <v>#N/A</v>
      </c>
      <c r="AN320" s="53" t="e">
        <f>V320-W320-VLOOKUP(C320, Вчера_ЭпиВак!C:BG, 20, FALSE)</f>
        <v>#N/A</v>
      </c>
      <c r="AO320" s="53" t="e">
        <f>X320-Y320-VLOOKUP(C320, Вчера_ЭпиВак!C:BG, 22, FALSE)</f>
        <v>#N/A</v>
      </c>
      <c r="AP320" s="53" t="e">
        <f>VLOOKUP(C320, Вчера_ЭпиВак!C:BG, 24, FALSE)+E320*2-U320-W320-Y320-Z320</f>
        <v>#N/A</v>
      </c>
    </row>
    <row r="321" spans="1:42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IF(ISNA(VLOOKUP(C321,Вчера_ЭпиВак!C:C, 1, FALSE)),"ошибка",0)</f>
        <v>ошибка</v>
      </c>
      <c r="AD321" s="55"/>
      <c r="AE321" s="53" t="e">
        <f>D321-E321-VLOOKUP(C321, Вчера_ЭпиВак!C:BG, 2, FALSE)</f>
        <v>#N/A</v>
      </c>
      <c r="AF321" s="53" t="e">
        <f>F321-G321-VLOOKUP(C321, Вчера_ЭпиВак!C:BG, 4, FALSE)</f>
        <v>#N/A</v>
      </c>
      <c r="AG321" s="53" t="e">
        <f>H321-I321-VLOOKUP(C321, Вчера_ЭпиВак!C:BG, 6, FALSE)</f>
        <v>#N/A</v>
      </c>
      <c r="AH321" s="53" t="e">
        <f>J321-K321-VLOOKUP(C321, Вчера_ЭпиВак!C:BG, 8, FALSE)</f>
        <v>#N/A</v>
      </c>
      <c r="AI321" s="53" t="e">
        <f>L321-M321-VLOOKUP(C321, Вчера_ЭпиВак!C:BG, 10, FALSE)</f>
        <v>#N/A</v>
      </c>
      <c r="AJ321" s="53" t="e">
        <f>N321-O321-VLOOKUP(C321, Вчера_ЭпиВак!C:BG, 12, FALSE)</f>
        <v>#N/A</v>
      </c>
      <c r="AK321" s="53" t="e">
        <f>P321-Q321-VLOOKUP(C321, Вчера_ЭпиВак!C:BG, 14, FALSE)</f>
        <v>#N/A</v>
      </c>
      <c r="AL321" s="53" t="e">
        <f>R321-S321-VLOOKUP(C321, Вчера_ЭпиВак!C:BG, 16, FALSE)</f>
        <v>#N/A</v>
      </c>
      <c r="AM321" s="53" t="e">
        <f>T321-U321-VLOOKUP(C321, Вчера_ЭпиВак!C:BG, 18, FALSE)</f>
        <v>#N/A</v>
      </c>
      <c r="AN321" s="53" t="e">
        <f>V321-W321-VLOOKUP(C321, Вчера_ЭпиВак!C:BG, 20, FALSE)</f>
        <v>#N/A</v>
      </c>
      <c r="AO321" s="53" t="e">
        <f>X321-Y321-VLOOKUP(C321, Вчера_ЭпиВак!C:BG, 22, FALSE)</f>
        <v>#N/A</v>
      </c>
      <c r="AP321" s="53" t="e">
        <f>VLOOKUP(C321, Вчера_ЭпиВак!C:BG, 24, FALSE)+E321*2-U321-W321-Y321-Z321</f>
        <v>#N/A</v>
      </c>
    </row>
    <row r="322" spans="1:42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IF(ISNA(VLOOKUP(C322,Вчера_ЭпиВак!C:C, 1, FALSE)),"ошибка",0)</f>
        <v>ошибка</v>
      </c>
      <c r="AD322" s="55"/>
      <c r="AE322" s="53" t="e">
        <f>D322-E322-VLOOKUP(C322, Вчера_ЭпиВак!C:BG, 2, FALSE)</f>
        <v>#N/A</v>
      </c>
      <c r="AF322" s="53" t="e">
        <f>F322-G322-VLOOKUP(C322, Вчера_ЭпиВак!C:BG, 4, FALSE)</f>
        <v>#N/A</v>
      </c>
      <c r="AG322" s="53" t="e">
        <f>H322-I322-VLOOKUP(C322, Вчера_ЭпиВак!C:BG, 6, FALSE)</f>
        <v>#N/A</v>
      </c>
      <c r="AH322" s="53" t="e">
        <f>J322-K322-VLOOKUP(C322, Вчера_ЭпиВак!C:BG, 8, FALSE)</f>
        <v>#N/A</v>
      </c>
      <c r="AI322" s="53" t="e">
        <f>L322-M322-VLOOKUP(C322, Вчера_ЭпиВак!C:BG, 10, FALSE)</f>
        <v>#N/A</v>
      </c>
      <c r="AJ322" s="53" t="e">
        <f>N322-O322-VLOOKUP(C322, Вчера_ЭпиВак!C:BG, 12, FALSE)</f>
        <v>#N/A</v>
      </c>
      <c r="AK322" s="53" t="e">
        <f>P322-Q322-VLOOKUP(C322, Вчера_ЭпиВак!C:BG, 14, FALSE)</f>
        <v>#N/A</v>
      </c>
      <c r="AL322" s="53" t="e">
        <f>R322-S322-VLOOKUP(C322, Вчера_ЭпиВак!C:BG, 16, FALSE)</f>
        <v>#N/A</v>
      </c>
      <c r="AM322" s="53" t="e">
        <f>T322-U322-VLOOKUP(C322, Вчера_ЭпиВак!C:BG, 18, FALSE)</f>
        <v>#N/A</v>
      </c>
      <c r="AN322" s="53" t="e">
        <f>V322-W322-VLOOKUP(C322, Вчера_ЭпиВак!C:BG, 20, FALSE)</f>
        <v>#N/A</v>
      </c>
      <c r="AO322" s="53" t="e">
        <f>X322-Y322-VLOOKUP(C322, Вчера_ЭпиВак!C:BG, 22, FALSE)</f>
        <v>#N/A</v>
      </c>
      <c r="AP322" s="53" t="e">
        <f>VLOOKUP(C322, Вчера_ЭпиВак!C:BG, 24, FALSE)+E322*2-U322-W322-Y322-Z322</f>
        <v>#N/A</v>
      </c>
    </row>
    <row r="323" spans="1:42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IF(ISNA(VLOOKUP(C323,Вчера_ЭпиВак!C:C, 1, FALSE)),"ошибка",0)</f>
        <v>ошибка</v>
      </c>
      <c r="AD323" s="55"/>
      <c r="AE323" s="53" t="e">
        <f>D323-E323-VLOOKUP(C323, Вчера_ЭпиВак!C:BG, 2, FALSE)</f>
        <v>#N/A</v>
      </c>
      <c r="AF323" s="53" t="e">
        <f>F323-G323-VLOOKUP(C323, Вчера_ЭпиВак!C:BG, 4, FALSE)</f>
        <v>#N/A</v>
      </c>
      <c r="AG323" s="53" t="e">
        <f>H323-I323-VLOOKUP(C323, Вчера_ЭпиВак!C:BG, 6, FALSE)</f>
        <v>#N/A</v>
      </c>
      <c r="AH323" s="53" t="e">
        <f>J323-K323-VLOOKUP(C323, Вчера_ЭпиВак!C:BG, 8, FALSE)</f>
        <v>#N/A</v>
      </c>
      <c r="AI323" s="53" t="e">
        <f>L323-M323-VLOOKUP(C323, Вчера_ЭпиВак!C:BG, 10, FALSE)</f>
        <v>#N/A</v>
      </c>
      <c r="AJ323" s="53" t="e">
        <f>N323-O323-VLOOKUP(C323, Вчера_ЭпиВак!C:BG, 12, FALSE)</f>
        <v>#N/A</v>
      </c>
      <c r="AK323" s="53" t="e">
        <f>P323-Q323-VLOOKUP(C323, Вчера_ЭпиВак!C:BG, 14, FALSE)</f>
        <v>#N/A</v>
      </c>
      <c r="AL323" s="53" t="e">
        <f>R323-S323-VLOOKUP(C323, Вчера_ЭпиВак!C:BG, 16, FALSE)</f>
        <v>#N/A</v>
      </c>
      <c r="AM323" s="53" t="e">
        <f>T323-U323-VLOOKUP(C323, Вчера_ЭпиВак!C:BG, 18, FALSE)</f>
        <v>#N/A</v>
      </c>
      <c r="AN323" s="53" t="e">
        <f>V323-W323-VLOOKUP(C323, Вчера_ЭпиВак!C:BG, 20, FALSE)</f>
        <v>#N/A</v>
      </c>
      <c r="AO323" s="53" t="e">
        <f>X323-Y323-VLOOKUP(C323, Вчера_ЭпиВак!C:BG, 22, FALSE)</f>
        <v>#N/A</v>
      </c>
      <c r="AP323" s="53" t="e">
        <f>VLOOKUP(C323, Вчера_ЭпиВак!C:BG, 24, FALSE)+E323*2-U323-W323-Y323-Z323</f>
        <v>#N/A</v>
      </c>
    </row>
    <row r="324" spans="1:42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IF(ISNA(VLOOKUP(C324,Вчера_ЭпиВак!C:C, 1, FALSE)),"ошибка",0)</f>
        <v>ошибка</v>
      </c>
      <c r="AD324" s="55"/>
      <c r="AE324" s="53" t="e">
        <f>D324-E324-VLOOKUP(C324, Вчера_ЭпиВак!C:BG, 2, FALSE)</f>
        <v>#N/A</v>
      </c>
      <c r="AF324" s="53" t="e">
        <f>F324-G324-VLOOKUP(C324, Вчера_ЭпиВак!C:BG, 4, FALSE)</f>
        <v>#N/A</v>
      </c>
      <c r="AG324" s="53" t="e">
        <f>H324-I324-VLOOKUP(C324, Вчера_ЭпиВак!C:BG, 6, FALSE)</f>
        <v>#N/A</v>
      </c>
      <c r="AH324" s="53" t="e">
        <f>J324-K324-VLOOKUP(C324, Вчера_ЭпиВак!C:BG, 8, FALSE)</f>
        <v>#N/A</v>
      </c>
      <c r="AI324" s="53" t="e">
        <f>L324-M324-VLOOKUP(C324, Вчера_ЭпиВак!C:BG, 10, FALSE)</f>
        <v>#N/A</v>
      </c>
      <c r="AJ324" s="53" t="e">
        <f>N324-O324-VLOOKUP(C324, Вчера_ЭпиВак!C:BG, 12, FALSE)</f>
        <v>#N/A</v>
      </c>
      <c r="AK324" s="53" t="e">
        <f>P324-Q324-VLOOKUP(C324, Вчера_ЭпиВак!C:BG, 14, FALSE)</f>
        <v>#N/A</v>
      </c>
      <c r="AL324" s="53" t="e">
        <f>R324-S324-VLOOKUP(C324, Вчера_ЭпиВак!C:BG, 16, FALSE)</f>
        <v>#N/A</v>
      </c>
      <c r="AM324" s="53" t="e">
        <f>T324-U324-VLOOKUP(C324, Вчера_ЭпиВак!C:BG, 18, FALSE)</f>
        <v>#N/A</v>
      </c>
      <c r="AN324" s="53" t="e">
        <f>V324-W324-VLOOKUP(C324, Вчера_ЭпиВак!C:BG, 20, FALSE)</f>
        <v>#N/A</v>
      </c>
      <c r="AO324" s="53" t="e">
        <f>X324-Y324-VLOOKUP(C324, Вчера_ЭпиВак!C:BG, 22, FALSE)</f>
        <v>#N/A</v>
      </c>
      <c r="AP324" s="53" t="e">
        <f>VLOOKUP(C324, Вчера_ЭпиВак!C:BG, 24, FALSE)+E324*2-U324-W324-Y324-Z324</f>
        <v>#N/A</v>
      </c>
    </row>
    <row r="325" spans="1:42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IF(ISNA(VLOOKUP(C325,Вчера_ЭпиВак!C:C, 1, FALSE)),"ошибка",0)</f>
        <v>ошибка</v>
      </c>
      <c r="AD325" s="55"/>
      <c r="AE325" s="53" t="e">
        <f>D325-E325-VLOOKUP(C325, Вчера_ЭпиВак!C:BG, 2, FALSE)</f>
        <v>#N/A</v>
      </c>
      <c r="AF325" s="53" t="e">
        <f>F325-G325-VLOOKUP(C325, Вчера_ЭпиВак!C:BG, 4, FALSE)</f>
        <v>#N/A</v>
      </c>
      <c r="AG325" s="53" t="e">
        <f>H325-I325-VLOOKUP(C325, Вчера_ЭпиВак!C:BG, 6, FALSE)</f>
        <v>#N/A</v>
      </c>
      <c r="AH325" s="53" t="e">
        <f>J325-K325-VLOOKUP(C325, Вчера_ЭпиВак!C:BG, 8, FALSE)</f>
        <v>#N/A</v>
      </c>
      <c r="AI325" s="53" t="e">
        <f>L325-M325-VLOOKUP(C325, Вчера_ЭпиВак!C:BG, 10, FALSE)</f>
        <v>#N/A</v>
      </c>
      <c r="AJ325" s="53" t="e">
        <f>N325-O325-VLOOKUP(C325, Вчера_ЭпиВак!C:BG, 12, FALSE)</f>
        <v>#N/A</v>
      </c>
      <c r="AK325" s="53" t="e">
        <f>P325-Q325-VLOOKUP(C325, Вчера_ЭпиВак!C:BG, 14, FALSE)</f>
        <v>#N/A</v>
      </c>
      <c r="AL325" s="53" t="e">
        <f>R325-S325-VLOOKUP(C325, Вчера_ЭпиВак!C:BG, 16, FALSE)</f>
        <v>#N/A</v>
      </c>
      <c r="AM325" s="53" t="e">
        <f>T325-U325-VLOOKUP(C325, Вчера_ЭпиВак!C:BG, 18, FALSE)</f>
        <v>#N/A</v>
      </c>
      <c r="AN325" s="53" t="e">
        <f>V325-W325-VLOOKUP(C325, Вчера_ЭпиВак!C:BG, 20, FALSE)</f>
        <v>#N/A</v>
      </c>
      <c r="AO325" s="53" t="e">
        <f>X325-Y325-VLOOKUP(C325, Вчера_ЭпиВак!C:BG, 22, FALSE)</f>
        <v>#N/A</v>
      </c>
      <c r="AP325" s="53" t="e">
        <f>VLOOKUP(C325, Вчера_ЭпиВак!C:BG, 24, FALSE)+E325*2-U325-W325-Y325-Z325</f>
        <v>#N/A</v>
      </c>
    </row>
    <row r="326" spans="1:42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IF(ISNA(VLOOKUP(C326,Вчера_ЭпиВак!C:C, 1, FALSE)),"ошибка",0)</f>
        <v>ошибка</v>
      </c>
      <c r="AD326" s="55"/>
      <c r="AE326" s="53" t="e">
        <f>D326-E326-VLOOKUP(C326, Вчера_ЭпиВак!C:BG, 2, FALSE)</f>
        <v>#N/A</v>
      </c>
      <c r="AF326" s="53" t="e">
        <f>F326-G326-VLOOKUP(C326, Вчера_ЭпиВак!C:BG, 4, FALSE)</f>
        <v>#N/A</v>
      </c>
      <c r="AG326" s="53" t="e">
        <f>H326-I326-VLOOKUP(C326, Вчера_ЭпиВак!C:BG, 6, FALSE)</f>
        <v>#N/A</v>
      </c>
      <c r="AH326" s="53" t="e">
        <f>J326-K326-VLOOKUP(C326, Вчера_ЭпиВак!C:BG, 8, FALSE)</f>
        <v>#N/A</v>
      </c>
      <c r="AI326" s="53" t="e">
        <f>L326-M326-VLOOKUP(C326, Вчера_ЭпиВак!C:BG, 10, FALSE)</f>
        <v>#N/A</v>
      </c>
      <c r="AJ326" s="53" t="e">
        <f>N326-O326-VLOOKUP(C326, Вчера_ЭпиВак!C:BG, 12, FALSE)</f>
        <v>#N/A</v>
      </c>
      <c r="AK326" s="53" t="e">
        <f>P326-Q326-VLOOKUP(C326, Вчера_ЭпиВак!C:BG, 14, FALSE)</f>
        <v>#N/A</v>
      </c>
      <c r="AL326" s="53" t="e">
        <f>R326-S326-VLOOKUP(C326, Вчера_ЭпиВак!C:BG, 16, FALSE)</f>
        <v>#N/A</v>
      </c>
      <c r="AM326" s="53" t="e">
        <f>T326-U326-VLOOKUP(C326, Вчера_ЭпиВак!C:BG, 18, FALSE)</f>
        <v>#N/A</v>
      </c>
      <c r="AN326" s="53" t="e">
        <f>V326-W326-VLOOKUP(C326, Вчера_ЭпиВак!C:BG, 20, FALSE)</f>
        <v>#N/A</v>
      </c>
      <c r="AO326" s="53" t="e">
        <f>X326-Y326-VLOOKUP(C326, Вчера_ЭпиВак!C:BG, 22, FALSE)</f>
        <v>#N/A</v>
      </c>
      <c r="AP326" s="53" t="e">
        <f>VLOOKUP(C326, Вчера_ЭпиВак!C:BG, 24, FALSE)+E326*2-U326-W326-Y326-Z326</f>
        <v>#N/A</v>
      </c>
    </row>
    <row r="327" spans="1:42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IF(ISNA(VLOOKUP(C327,Вчера_ЭпиВак!C:C, 1, FALSE)),"ошибка",0)</f>
        <v>ошибка</v>
      </c>
      <c r="AD327" s="55"/>
      <c r="AE327" s="53" t="e">
        <f>D327-E327-VLOOKUP(C327, Вчера_ЭпиВак!C:BG, 2, FALSE)</f>
        <v>#N/A</v>
      </c>
      <c r="AF327" s="53" t="e">
        <f>F327-G327-VLOOKUP(C327, Вчера_ЭпиВак!C:BG, 4, FALSE)</f>
        <v>#N/A</v>
      </c>
      <c r="AG327" s="53" t="e">
        <f>H327-I327-VLOOKUP(C327, Вчера_ЭпиВак!C:BG, 6, FALSE)</f>
        <v>#N/A</v>
      </c>
      <c r="AH327" s="53" t="e">
        <f>J327-K327-VLOOKUP(C327, Вчера_ЭпиВак!C:BG, 8, FALSE)</f>
        <v>#N/A</v>
      </c>
      <c r="AI327" s="53" t="e">
        <f>L327-M327-VLOOKUP(C327, Вчера_ЭпиВак!C:BG, 10, FALSE)</f>
        <v>#N/A</v>
      </c>
      <c r="AJ327" s="53" t="e">
        <f>N327-O327-VLOOKUP(C327, Вчера_ЭпиВак!C:BG, 12, FALSE)</f>
        <v>#N/A</v>
      </c>
      <c r="AK327" s="53" t="e">
        <f>P327-Q327-VLOOKUP(C327, Вчера_ЭпиВак!C:BG, 14, FALSE)</f>
        <v>#N/A</v>
      </c>
      <c r="AL327" s="53" t="e">
        <f>R327-S327-VLOOKUP(C327, Вчера_ЭпиВак!C:BG, 16, FALSE)</f>
        <v>#N/A</v>
      </c>
      <c r="AM327" s="53" t="e">
        <f>T327-U327-VLOOKUP(C327, Вчера_ЭпиВак!C:BG, 18, FALSE)</f>
        <v>#N/A</v>
      </c>
      <c r="AN327" s="53" t="e">
        <f>V327-W327-VLOOKUP(C327, Вчера_ЭпиВак!C:BG, 20, FALSE)</f>
        <v>#N/A</v>
      </c>
      <c r="AO327" s="53" t="e">
        <f>X327-Y327-VLOOKUP(C327, Вчера_ЭпиВак!C:BG, 22, FALSE)</f>
        <v>#N/A</v>
      </c>
      <c r="AP327" s="53" t="e">
        <f>VLOOKUP(C327, Вчера_ЭпиВак!C:BG, 24, FALSE)+E327*2-U327-W327-Y327-Z327</f>
        <v>#N/A</v>
      </c>
    </row>
    <row r="328" spans="1:42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IF(ISNA(VLOOKUP(C328,Вчера_ЭпиВак!C:C, 1, FALSE)),"ошибка",0)</f>
        <v>ошибка</v>
      </c>
      <c r="AD328" s="55"/>
      <c r="AE328" s="53" t="e">
        <f>D328-E328-VLOOKUP(C328, Вчера_ЭпиВак!C:BG, 2, FALSE)</f>
        <v>#N/A</v>
      </c>
      <c r="AF328" s="53" t="e">
        <f>F328-G328-VLOOKUP(C328, Вчера_ЭпиВак!C:BG, 4, FALSE)</f>
        <v>#N/A</v>
      </c>
      <c r="AG328" s="53" t="e">
        <f>H328-I328-VLOOKUP(C328, Вчера_ЭпиВак!C:BG, 6, FALSE)</f>
        <v>#N/A</v>
      </c>
      <c r="AH328" s="53" t="e">
        <f>J328-K328-VLOOKUP(C328, Вчера_ЭпиВак!C:BG, 8, FALSE)</f>
        <v>#N/A</v>
      </c>
      <c r="AI328" s="53" t="e">
        <f>L328-M328-VLOOKUP(C328, Вчера_ЭпиВак!C:BG, 10, FALSE)</f>
        <v>#N/A</v>
      </c>
      <c r="AJ328" s="53" t="e">
        <f>N328-O328-VLOOKUP(C328, Вчера_ЭпиВак!C:BG, 12, FALSE)</f>
        <v>#N/A</v>
      </c>
      <c r="AK328" s="53" t="e">
        <f>P328-Q328-VLOOKUP(C328, Вчера_ЭпиВак!C:BG, 14, FALSE)</f>
        <v>#N/A</v>
      </c>
      <c r="AL328" s="53" t="e">
        <f>R328-S328-VLOOKUP(C328, Вчера_ЭпиВак!C:BG, 16, FALSE)</f>
        <v>#N/A</v>
      </c>
      <c r="AM328" s="53" t="e">
        <f>T328-U328-VLOOKUP(C328, Вчера_ЭпиВак!C:BG, 18, FALSE)</f>
        <v>#N/A</v>
      </c>
      <c r="AN328" s="53" t="e">
        <f>V328-W328-VLOOKUP(C328, Вчера_ЭпиВак!C:BG, 20, FALSE)</f>
        <v>#N/A</v>
      </c>
      <c r="AO328" s="53" t="e">
        <f>X328-Y328-VLOOKUP(C328, Вчера_ЭпиВак!C:BG, 22, FALSE)</f>
        <v>#N/A</v>
      </c>
      <c r="AP328" s="53" t="e">
        <f>VLOOKUP(C328, Вчера_ЭпиВак!C:BG, 24, FALSE)+E328*2-U328-W328-Y328-Z328</f>
        <v>#N/A</v>
      </c>
    </row>
    <row r="329" spans="1:42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IF(ISNA(VLOOKUP(C329,Вчера_ЭпиВак!C:C, 1, FALSE)),"ошибка",0)</f>
        <v>ошибка</v>
      </c>
      <c r="AD329" s="55"/>
      <c r="AE329" s="53" t="e">
        <f>D329-E329-VLOOKUP(C329, Вчера_ЭпиВак!C:BG, 2, FALSE)</f>
        <v>#N/A</v>
      </c>
      <c r="AF329" s="53" t="e">
        <f>F329-G329-VLOOKUP(C329, Вчера_ЭпиВак!C:BG, 4, FALSE)</f>
        <v>#N/A</v>
      </c>
      <c r="AG329" s="53" t="e">
        <f>H329-I329-VLOOKUP(C329, Вчера_ЭпиВак!C:BG, 6, FALSE)</f>
        <v>#N/A</v>
      </c>
      <c r="AH329" s="53" t="e">
        <f>J329-K329-VLOOKUP(C329, Вчера_ЭпиВак!C:BG, 8, FALSE)</f>
        <v>#N/A</v>
      </c>
      <c r="AI329" s="53" t="e">
        <f>L329-M329-VLOOKUP(C329, Вчера_ЭпиВак!C:BG, 10, FALSE)</f>
        <v>#N/A</v>
      </c>
      <c r="AJ329" s="53" t="e">
        <f>N329-O329-VLOOKUP(C329, Вчера_ЭпиВак!C:BG, 12, FALSE)</f>
        <v>#N/A</v>
      </c>
      <c r="AK329" s="53" t="e">
        <f>P329-Q329-VLOOKUP(C329, Вчера_ЭпиВак!C:BG, 14, FALSE)</f>
        <v>#N/A</v>
      </c>
      <c r="AL329" s="53" t="e">
        <f>R329-S329-VLOOKUP(C329, Вчера_ЭпиВак!C:BG, 16, FALSE)</f>
        <v>#N/A</v>
      </c>
      <c r="AM329" s="53" t="e">
        <f>T329-U329-VLOOKUP(C329, Вчера_ЭпиВак!C:BG, 18, FALSE)</f>
        <v>#N/A</v>
      </c>
      <c r="AN329" s="53" t="e">
        <f>V329-W329-VLOOKUP(C329, Вчера_ЭпиВак!C:BG, 20, FALSE)</f>
        <v>#N/A</v>
      </c>
      <c r="AO329" s="53" t="e">
        <f>X329-Y329-VLOOKUP(C329, Вчера_ЭпиВак!C:BG, 22, FALSE)</f>
        <v>#N/A</v>
      </c>
      <c r="AP329" s="53" t="e">
        <f>VLOOKUP(C329, Вчера_ЭпиВак!C:BG, 24, FALSE)+E329*2-U329-W329-Y329-Z329</f>
        <v>#N/A</v>
      </c>
    </row>
    <row r="330" spans="1:42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IF(ISNA(VLOOKUP(C330,Вчера_ЭпиВак!C:C, 1, FALSE)),"ошибка",0)</f>
        <v>ошибка</v>
      </c>
      <c r="AD330" s="55"/>
      <c r="AE330" s="53" t="e">
        <f>D330-E330-VLOOKUP(C330, Вчера_ЭпиВак!C:BG, 2, FALSE)</f>
        <v>#N/A</v>
      </c>
      <c r="AF330" s="53" t="e">
        <f>F330-G330-VLOOKUP(C330, Вчера_ЭпиВак!C:BG, 4, FALSE)</f>
        <v>#N/A</v>
      </c>
      <c r="AG330" s="53" t="e">
        <f>H330-I330-VLOOKUP(C330, Вчера_ЭпиВак!C:BG, 6, FALSE)</f>
        <v>#N/A</v>
      </c>
      <c r="AH330" s="53" t="e">
        <f>J330-K330-VLOOKUP(C330, Вчера_ЭпиВак!C:BG, 8, FALSE)</f>
        <v>#N/A</v>
      </c>
      <c r="AI330" s="53" t="e">
        <f>L330-M330-VLOOKUP(C330, Вчера_ЭпиВак!C:BG, 10, FALSE)</f>
        <v>#N/A</v>
      </c>
      <c r="AJ330" s="53" t="e">
        <f>N330-O330-VLOOKUP(C330, Вчера_ЭпиВак!C:BG, 12, FALSE)</f>
        <v>#N/A</v>
      </c>
      <c r="AK330" s="53" t="e">
        <f>P330-Q330-VLOOKUP(C330, Вчера_ЭпиВак!C:BG, 14, FALSE)</f>
        <v>#N/A</v>
      </c>
      <c r="AL330" s="53" t="e">
        <f>R330-S330-VLOOKUP(C330, Вчера_ЭпиВак!C:BG, 16, FALSE)</f>
        <v>#N/A</v>
      </c>
      <c r="AM330" s="53" t="e">
        <f>T330-U330-VLOOKUP(C330, Вчера_ЭпиВак!C:BG, 18, FALSE)</f>
        <v>#N/A</v>
      </c>
      <c r="AN330" s="53" t="e">
        <f>V330-W330-VLOOKUP(C330, Вчера_ЭпиВак!C:BG, 20, FALSE)</f>
        <v>#N/A</v>
      </c>
      <c r="AO330" s="53" t="e">
        <f>X330-Y330-VLOOKUP(C330, Вчера_ЭпиВак!C:BG, 22, FALSE)</f>
        <v>#N/A</v>
      </c>
      <c r="AP330" s="53" t="e">
        <f>VLOOKUP(C330, Вчера_ЭпиВак!C:BG, 24, FALSE)+E330*2-U330-W330-Y330-Z330</f>
        <v>#N/A</v>
      </c>
    </row>
    <row r="331" spans="1:42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IF(ISNA(VLOOKUP(C331,Вчера_ЭпиВак!C:C, 1, FALSE)),"ошибка",0)</f>
        <v>ошибка</v>
      </c>
      <c r="AD331" s="55"/>
      <c r="AE331" s="53" t="e">
        <f>D331-E331-VLOOKUP(C331, Вчера_ЭпиВак!C:BG, 2, FALSE)</f>
        <v>#N/A</v>
      </c>
      <c r="AF331" s="53" t="e">
        <f>F331-G331-VLOOKUP(C331, Вчера_ЭпиВак!C:BG, 4, FALSE)</f>
        <v>#N/A</v>
      </c>
      <c r="AG331" s="53" t="e">
        <f>H331-I331-VLOOKUP(C331, Вчера_ЭпиВак!C:BG, 6, FALSE)</f>
        <v>#N/A</v>
      </c>
      <c r="AH331" s="53" t="e">
        <f>J331-K331-VLOOKUP(C331, Вчера_ЭпиВак!C:BG, 8, FALSE)</f>
        <v>#N/A</v>
      </c>
      <c r="AI331" s="53" t="e">
        <f>L331-M331-VLOOKUP(C331, Вчера_ЭпиВак!C:BG, 10, FALSE)</f>
        <v>#N/A</v>
      </c>
      <c r="AJ331" s="53" t="e">
        <f>N331-O331-VLOOKUP(C331, Вчера_ЭпиВак!C:BG, 12, FALSE)</f>
        <v>#N/A</v>
      </c>
      <c r="AK331" s="53" t="e">
        <f>P331-Q331-VLOOKUP(C331, Вчера_ЭпиВак!C:BG, 14, FALSE)</f>
        <v>#N/A</v>
      </c>
      <c r="AL331" s="53" t="e">
        <f>R331-S331-VLOOKUP(C331, Вчера_ЭпиВак!C:BG, 16, FALSE)</f>
        <v>#N/A</v>
      </c>
      <c r="AM331" s="53" t="e">
        <f>T331-U331-VLOOKUP(C331, Вчера_ЭпиВак!C:BG, 18, FALSE)</f>
        <v>#N/A</v>
      </c>
      <c r="AN331" s="53" t="e">
        <f>V331-W331-VLOOKUP(C331, Вчера_ЭпиВак!C:BG, 20, FALSE)</f>
        <v>#N/A</v>
      </c>
      <c r="AO331" s="53" t="e">
        <f>X331-Y331-VLOOKUP(C331, Вчера_ЭпиВак!C:BG, 22, FALSE)</f>
        <v>#N/A</v>
      </c>
      <c r="AP331" s="53" t="e">
        <f>VLOOKUP(C331, Вчера_ЭпиВак!C:BG, 24, FALSE)+E331*2-U331-W331-Y331-Z331</f>
        <v>#N/A</v>
      </c>
    </row>
    <row r="332" spans="1:42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IF(ISNA(VLOOKUP(C332,Вчера_ЭпиВак!C:C, 1, FALSE)),"ошибка",0)</f>
        <v>ошибка</v>
      </c>
      <c r="AD332" s="55"/>
      <c r="AE332" s="53" t="e">
        <f>D332-E332-VLOOKUP(C332, Вчера_ЭпиВак!C:BG, 2, FALSE)</f>
        <v>#N/A</v>
      </c>
      <c r="AF332" s="53" t="e">
        <f>F332-G332-VLOOKUP(C332, Вчера_ЭпиВак!C:BG, 4, FALSE)</f>
        <v>#N/A</v>
      </c>
      <c r="AG332" s="53" t="e">
        <f>H332-I332-VLOOKUP(C332, Вчера_ЭпиВак!C:BG, 6, FALSE)</f>
        <v>#N/A</v>
      </c>
      <c r="AH332" s="53" t="e">
        <f>J332-K332-VLOOKUP(C332, Вчера_ЭпиВак!C:BG, 8, FALSE)</f>
        <v>#N/A</v>
      </c>
      <c r="AI332" s="53" t="e">
        <f>L332-M332-VLOOKUP(C332, Вчера_ЭпиВак!C:BG, 10, FALSE)</f>
        <v>#N/A</v>
      </c>
      <c r="AJ332" s="53" t="e">
        <f>N332-O332-VLOOKUP(C332, Вчера_ЭпиВак!C:BG, 12, FALSE)</f>
        <v>#N/A</v>
      </c>
      <c r="AK332" s="53" t="e">
        <f>P332-Q332-VLOOKUP(C332, Вчера_ЭпиВак!C:BG, 14, FALSE)</f>
        <v>#N/A</v>
      </c>
      <c r="AL332" s="53" t="e">
        <f>R332-S332-VLOOKUP(C332, Вчера_ЭпиВак!C:BG, 16, FALSE)</f>
        <v>#N/A</v>
      </c>
      <c r="AM332" s="53" t="e">
        <f>T332-U332-VLOOKUP(C332, Вчера_ЭпиВак!C:BG, 18, FALSE)</f>
        <v>#N/A</v>
      </c>
      <c r="AN332" s="53" t="e">
        <f>V332-W332-VLOOKUP(C332, Вчера_ЭпиВак!C:BG, 20, FALSE)</f>
        <v>#N/A</v>
      </c>
      <c r="AO332" s="53" t="e">
        <f>X332-Y332-VLOOKUP(C332, Вчера_ЭпиВак!C:BG, 22, FALSE)</f>
        <v>#N/A</v>
      </c>
      <c r="AP332" s="53" t="e">
        <f>VLOOKUP(C332, Вчера_ЭпиВак!C:BG, 24, FALSE)+E332*2-U332-W332-Y332-Z332</f>
        <v>#N/A</v>
      </c>
    </row>
    <row r="333" spans="1:42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IF(ISNA(VLOOKUP(C333,Вчера_ЭпиВак!C:C, 1, FALSE)),"ошибка",0)</f>
        <v>ошибка</v>
      </c>
      <c r="AD333" s="55"/>
      <c r="AE333" s="53" t="e">
        <f>D333-E333-VLOOKUP(C333, Вчера_ЭпиВак!C:BG, 2, FALSE)</f>
        <v>#N/A</v>
      </c>
      <c r="AF333" s="53" t="e">
        <f>F333-G333-VLOOKUP(C333, Вчера_ЭпиВак!C:BG, 4, FALSE)</f>
        <v>#N/A</v>
      </c>
      <c r="AG333" s="53" t="e">
        <f>H333-I333-VLOOKUP(C333, Вчера_ЭпиВак!C:BG, 6, FALSE)</f>
        <v>#N/A</v>
      </c>
      <c r="AH333" s="53" t="e">
        <f>J333-K333-VLOOKUP(C333, Вчера_ЭпиВак!C:BG, 8, FALSE)</f>
        <v>#N/A</v>
      </c>
      <c r="AI333" s="53" t="e">
        <f>L333-M333-VLOOKUP(C333, Вчера_ЭпиВак!C:BG, 10, FALSE)</f>
        <v>#N/A</v>
      </c>
      <c r="AJ333" s="53" t="e">
        <f>N333-O333-VLOOKUP(C333, Вчера_ЭпиВак!C:BG, 12, FALSE)</f>
        <v>#N/A</v>
      </c>
      <c r="AK333" s="53" t="e">
        <f>P333-Q333-VLOOKUP(C333, Вчера_ЭпиВак!C:BG, 14, FALSE)</f>
        <v>#N/A</v>
      </c>
      <c r="AL333" s="53" t="e">
        <f>R333-S333-VLOOKUP(C333, Вчера_ЭпиВак!C:BG, 16, FALSE)</f>
        <v>#N/A</v>
      </c>
      <c r="AM333" s="53" t="e">
        <f>T333-U333-VLOOKUP(C333, Вчера_ЭпиВак!C:BG, 18, FALSE)</f>
        <v>#N/A</v>
      </c>
      <c r="AN333" s="53" t="e">
        <f>V333-W333-VLOOKUP(C333, Вчера_ЭпиВак!C:BG, 20, FALSE)</f>
        <v>#N/A</v>
      </c>
      <c r="AO333" s="53" t="e">
        <f>X333-Y333-VLOOKUP(C333, Вчера_ЭпиВак!C:BG, 22, FALSE)</f>
        <v>#N/A</v>
      </c>
      <c r="AP333" s="53" t="e">
        <f>VLOOKUP(C333, Вчера_ЭпиВак!C:BG, 24, FALSE)+E333*2-U333-W333-Y333-Z333</f>
        <v>#N/A</v>
      </c>
    </row>
    <row r="334" spans="1:42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IF(ISNA(VLOOKUP(C334,Вчера_ЭпиВак!C:C, 1, FALSE)),"ошибка",0)</f>
        <v>ошибка</v>
      </c>
      <c r="AD334" s="55"/>
      <c r="AE334" s="53" t="e">
        <f>D334-E334-VLOOKUP(C334, Вчера_ЭпиВак!C:BG, 2, FALSE)</f>
        <v>#N/A</v>
      </c>
      <c r="AF334" s="53" t="e">
        <f>F334-G334-VLOOKUP(C334, Вчера_ЭпиВак!C:BG, 4, FALSE)</f>
        <v>#N/A</v>
      </c>
      <c r="AG334" s="53" t="e">
        <f>H334-I334-VLOOKUP(C334, Вчера_ЭпиВак!C:BG, 6, FALSE)</f>
        <v>#N/A</v>
      </c>
      <c r="AH334" s="53" t="e">
        <f>J334-K334-VLOOKUP(C334, Вчера_ЭпиВак!C:BG, 8, FALSE)</f>
        <v>#N/A</v>
      </c>
      <c r="AI334" s="53" t="e">
        <f>L334-M334-VLOOKUP(C334, Вчера_ЭпиВак!C:BG, 10, FALSE)</f>
        <v>#N/A</v>
      </c>
      <c r="AJ334" s="53" t="e">
        <f>N334-O334-VLOOKUP(C334, Вчера_ЭпиВак!C:BG, 12, FALSE)</f>
        <v>#N/A</v>
      </c>
      <c r="AK334" s="53" t="e">
        <f>P334-Q334-VLOOKUP(C334, Вчера_ЭпиВак!C:BG, 14, FALSE)</f>
        <v>#N/A</v>
      </c>
      <c r="AL334" s="53" t="e">
        <f>R334-S334-VLOOKUP(C334, Вчера_ЭпиВак!C:BG, 16, FALSE)</f>
        <v>#N/A</v>
      </c>
      <c r="AM334" s="53" t="e">
        <f>T334-U334-VLOOKUP(C334, Вчера_ЭпиВак!C:BG, 18, FALSE)</f>
        <v>#N/A</v>
      </c>
      <c r="AN334" s="53" t="e">
        <f>V334-W334-VLOOKUP(C334, Вчера_ЭпиВак!C:BG, 20, FALSE)</f>
        <v>#N/A</v>
      </c>
      <c r="AO334" s="53" t="e">
        <f>X334-Y334-VLOOKUP(C334, Вчера_ЭпиВак!C:BG, 22, FALSE)</f>
        <v>#N/A</v>
      </c>
      <c r="AP334" s="53" t="e">
        <f>VLOOKUP(C334, Вчера_ЭпиВак!C:BG, 24, FALSE)+E334*2-U334-W334-Y334-Z334</f>
        <v>#N/A</v>
      </c>
    </row>
    <row r="335" spans="1:42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IF(ISNA(VLOOKUP(C335,Вчера_ЭпиВак!C:C, 1, FALSE)),"ошибка",0)</f>
        <v>ошибка</v>
      </c>
      <c r="AD335" s="55"/>
      <c r="AE335" s="53" t="e">
        <f>D335-E335-VLOOKUP(C335, Вчера_ЭпиВак!C:BG, 2, FALSE)</f>
        <v>#N/A</v>
      </c>
      <c r="AF335" s="53" t="e">
        <f>F335-G335-VLOOKUP(C335, Вчера_ЭпиВак!C:BG, 4, FALSE)</f>
        <v>#N/A</v>
      </c>
      <c r="AG335" s="53" t="e">
        <f>H335-I335-VLOOKUP(C335, Вчера_ЭпиВак!C:BG, 6, FALSE)</f>
        <v>#N/A</v>
      </c>
      <c r="AH335" s="53" t="e">
        <f>J335-K335-VLOOKUP(C335, Вчера_ЭпиВак!C:BG, 8, FALSE)</f>
        <v>#N/A</v>
      </c>
      <c r="AI335" s="53" t="e">
        <f>L335-M335-VLOOKUP(C335, Вчера_ЭпиВак!C:BG, 10, FALSE)</f>
        <v>#N/A</v>
      </c>
      <c r="AJ335" s="53" t="e">
        <f>N335-O335-VLOOKUP(C335, Вчера_ЭпиВак!C:BG, 12, FALSE)</f>
        <v>#N/A</v>
      </c>
      <c r="AK335" s="53" t="e">
        <f>P335-Q335-VLOOKUP(C335, Вчера_ЭпиВак!C:BG, 14, FALSE)</f>
        <v>#N/A</v>
      </c>
      <c r="AL335" s="53" t="e">
        <f>R335-S335-VLOOKUP(C335, Вчера_ЭпиВак!C:BG, 16, FALSE)</f>
        <v>#N/A</v>
      </c>
      <c r="AM335" s="53" t="e">
        <f>T335-U335-VLOOKUP(C335, Вчера_ЭпиВак!C:BG, 18, FALSE)</f>
        <v>#N/A</v>
      </c>
      <c r="AN335" s="53" t="e">
        <f>V335-W335-VLOOKUP(C335, Вчера_ЭпиВак!C:BG, 20, FALSE)</f>
        <v>#N/A</v>
      </c>
      <c r="AO335" s="53" t="e">
        <f>X335-Y335-VLOOKUP(C335, Вчера_ЭпиВак!C:BG, 22, FALSE)</f>
        <v>#N/A</v>
      </c>
      <c r="AP335" s="53" t="e">
        <f>VLOOKUP(C335, Вчера_ЭпиВак!C:BG, 24, FALSE)+E335*2-U335-W335-Y335-Z335</f>
        <v>#N/A</v>
      </c>
    </row>
    <row r="336" spans="1:42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IF(ISNA(VLOOKUP(C336,Вчера_ЭпиВак!C:C, 1, FALSE)),"ошибка",0)</f>
        <v>ошибка</v>
      </c>
      <c r="AD336" s="55"/>
      <c r="AE336" s="53" t="e">
        <f>D336-E336-VLOOKUP(C336, Вчера_ЭпиВак!C:BG, 2, FALSE)</f>
        <v>#N/A</v>
      </c>
      <c r="AF336" s="53" t="e">
        <f>F336-G336-VLOOKUP(C336, Вчера_ЭпиВак!C:BG, 4, FALSE)</f>
        <v>#N/A</v>
      </c>
      <c r="AG336" s="53" t="e">
        <f>H336-I336-VLOOKUP(C336, Вчера_ЭпиВак!C:BG, 6, FALSE)</f>
        <v>#N/A</v>
      </c>
      <c r="AH336" s="53" t="e">
        <f>J336-K336-VLOOKUP(C336, Вчера_ЭпиВак!C:BG, 8, FALSE)</f>
        <v>#N/A</v>
      </c>
      <c r="AI336" s="53" t="e">
        <f>L336-M336-VLOOKUP(C336, Вчера_ЭпиВак!C:BG, 10, FALSE)</f>
        <v>#N/A</v>
      </c>
      <c r="AJ336" s="53" t="e">
        <f>N336-O336-VLOOKUP(C336, Вчера_ЭпиВак!C:BG, 12, FALSE)</f>
        <v>#N/A</v>
      </c>
      <c r="AK336" s="53" t="e">
        <f>P336-Q336-VLOOKUP(C336, Вчера_ЭпиВак!C:BG, 14, FALSE)</f>
        <v>#N/A</v>
      </c>
      <c r="AL336" s="53" t="e">
        <f>R336-S336-VLOOKUP(C336, Вчера_ЭпиВак!C:BG, 16, FALSE)</f>
        <v>#N/A</v>
      </c>
      <c r="AM336" s="53" t="e">
        <f>T336-U336-VLOOKUP(C336, Вчера_ЭпиВак!C:BG, 18, FALSE)</f>
        <v>#N/A</v>
      </c>
      <c r="AN336" s="53" t="e">
        <f>V336-W336-VLOOKUP(C336, Вчера_ЭпиВак!C:BG, 20, FALSE)</f>
        <v>#N/A</v>
      </c>
      <c r="AO336" s="53" t="e">
        <f>X336-Y336-VLOOKUP(C336, Вчера_ЭпиВак!C:BG, 22, FALSE)</f>
        <v>#N/A</v>
      </c>
      <c r="AP336" s="53" t="e">
        <f>VLOOKUP(C336, Вчера_ЭпиВак!C:BG, 24, FALSE)+E336*2-U336-W336-Y336-Z336</f>
        <v>#N/A</v>
      </c>
    </row>
    <row r="337" spans="1:42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IF(ISNA(VLOOKUP(C337,Вчера_ЭпиВак!C:C, 1, FALSE)),"ошибка",0)</f>
        <v>ошибка</v>
      </c>
      <c r="AD337" s="55"/>
      <c r="AE337" s="53" t="e">
        <f>D337-E337-VLOOKUP(C337, Вчера_ЭпиВак!C:BG, 2, FALSE)</f>
        <v>#N/A</v>
      </c>
      <c r="AF337" s="53" t="e">
        <f>F337-G337-VLOOKUP(C337, Вчера_ЭпиВак!C:BG, 4, FALSE)</f>
        <v>#N/A</v>
      </c>
      <c r="AG337" s="53" t="e">
        <f>H337-I337-VLOOKUP(C337, Вчера_ЭпиВак!C:BG, 6, FALSE)</f>
        <v>#N/A</v>
      </c>
      <c r="AH337" s="53" t="e">
        <f>J337-K337-VLOOKUP(C337, Вчера_ЭпиВак!C:BG, 8, FALSE)</f>
        <v>#N/A</v>
      </c>
      <c r="AI337" s="53" t="e">
        <f>L337-M337-VLOOKUP(C337, Вчера_ЭпиВак!C:BG, 10, FALSE)</f>
        <v>#N/A</v>
      </c>
      <c r="AJ337" s="53" t="e">
        <f>N337-O337-VLOOKUP(C337, Вчера_ЭпиВак!C:BG, 12, FALSE)</f>
        <v>#N/A</v>
      </c>
      <c r="AK337" s="53" t="e">
        <f>P337-Q337-VLOOKUP(C337, Вчера_ЭпиВак!C:BG, 14, FALSE)</f>
        <v>#N/A</v>
      </c>
      <c r="AL337" s="53" t="e">
        <f>R337-S337-VLOOKUP(C337, Вчера_ЭпиВак!C:BG, 16, FALSE)</f>
        <v>#N/A</v>
      </c>
      <c r="AM337" s="53" t="e">
        <f>T337-U337-VLOOKUP(C337, Вчера_ЭпиВак!C:BG, 18, FALSE)</f>
        <v>#N/A</v>
      </c>
      <c r="AN337" s="53" t="e">
        <f>V337-W337-VLOOKUP(C337, Вчера_ЭпиВак!C:BG, 20, FALSE)</f>
        <v>#N/A</v>
      </c>
      <c r="AO337" s="53" t="e">
        <f>X337-Y337-VLOOKUP(C337, Вчера_ЭпиВак!C:BG, 22, FALSE)</f>
        <v>#N/A</v>
      </c>
      <c r="AP337" s="53" t="e">
        <f>VLOOKUP(C337, Вчера_ЭпиВак!C:BG, 24, FALSE)+E337*2-U337-W337-Y337-Z337</f>
        <v>#N/A</v>
      </c>
    </row>
    <row r="338" spans="1:42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IF(ISNA(VLOOKUP(C338,Вчера_ЭпиВак!C:C, 1, FALSE)),"ошибка",0)</f>
        <v>ошибка</v>
      </c>
      <c r="AD338" s="55"/>
      <c r="AE338" s="53" t="e">
        <f>D338-E338-VLOOKUP(C338, Вчера_ЭпиВак!C:BG, 2, FALSE)</f>
        <v>#N/A</v>
      </c>
      <c r="AF338" s="53" t="e">
        <f>F338-G338-VLOOKUP(C338, Вчера_ЭпиВак!C:BG, 4, FALSE)</f>
        <v>#N/A</v>
      </c>
      <c r="AG338" s="53" t="e">
        <f>H338-I338-VLOOKUP(C338, Вчера_ЭпиВак!C:BG, 6, FALSE)</f>
        <v>#N/A</v>
      </c>
      <c r="AH338" s="53" t="e">
        <f>J338-K338-VLOOKUP(C338, Вчера_ЭпиВак!C:BG, 8, FALSE)</f>
        <v>#N/A</v>
      </c>
      <c r="AI338" s="53" t="e">
        <f>L338-M338-VLOOKUP(C338, Вчера_ЭпиВак!C:BG, 10, FALSE)</f>
        <v>#N/A</v>
      </c>
      <c r="AJ338" s="53" t="e">
        <f>N338-O338-VLOOKUP(C338, Вчера_ЭпиВак!C:BG, 12, FALSE)</f>
        <v>#N/A</v>
      </c>
      <c r="AK338" s="53" t="e">
        <f>P338-Q338-VLOOKUP(C338, Вчера_ЭпиВак!C:BG, 14, FALSE)</f>
        <v>#N/A</v>
      </c>
      <c r="AL338" s="53" t="e">
        <f>R338-S338-VLOOKUP(C338, Вчера_ЭпиВак!C:BG, 16, FALSE)</f>
        <v>#N/A</v>
      </c>
      <c r="AM338" s="53" t="e">
        <f>T338-U338-VLOOKUP(C338, Вчера_ЭпиВак!C:BG, 18, FALSE)</f>
        <v>#N/A</v>
      </c>
      <c r="AN338" s="53" t="e">
        <f>V338-W338-VLOOKUP(C338, Вчера_ЭпиВак!C:BG, 20, FALSE)</f>
        <v>#N/A</v>
      </c>
      <c r="AO338" s="53" t="e">
        <f>X338-Y338-VLOOKUP(C338, Вчера_ЭпиВак!C:BG, 22, FALSE)</f>
        <v>#N/A</v>
      </c>
      <c r="AP338" s="53" t="e">
        <f>VLOOKUP(C338, Вчера_ЭпиВак!C:BG, 24, FALSE)+E338*2-U338-W338-Y338-Z338</f>
        <v>#N/A</v>
      </c>
    </row>
    <row r="339" spans="1:42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IF(ISNA(VLOOKUP(C339,Вчера_ЭпиВак!C:C, 1, FALSE)),"ошибка",0)</f>
        <v>ошибка</v>
      </c>
      <c r="AD339" s="55"/>
      <c r="AE339" s="53" t="e">
        <f>D339-E339-VLOOKUP(C339, Вчера_ЭпиВак!C:BG, 2, FALSE)</f>
        <v>#N/A</v>
      </c>
      <c r="AF339" s="53" t="e">
        <f>F339-G339-VLOOKUP(C339, Вчера_ЭпиВак!C:BG, 4, FALSE)</f>
        <v>#N/A</v>
      </c>
      <c r="AG339" s="53" t="e">
        <f>H339-I339-VLOOKUP(C339, Вчера_ЭпиВак!C:BG, 6, FALSE)</f>
        <v>#N/A</v>
      </c>
      <c r="AH339" s="53" t="e">
        <f>J339-K339-VLOOKUP(C339, Вчера_ЭпиВак!C:BG, 8, FALSE)</f>
        <v>#N/A</v>
      </c>
      <c r="AI339" s="53" t="e">
        <f>L339-M339-VLOOKUP(C339, Вчера_ЭпиВак!C:BG, 10, FALSE)</f>
        <v>#N/A</v>
      </c>
      <c r="AJ339" s="53" t="e">
        <f>N339-O339-VLOOKUP(C339, Вчера_ЭпиВак!C:BG, 12, FALSE)</f>
        <v>#N/A</v>
      </c>
      <c r="AK339" s="53" t="e">
        <f>P339-Q339-VLOOKUP(C339, Вчера_ЭпиВак!C:BG, 14, FALSE)</f>
        <v>#N/A</v>
      </c>
      <c r="AL339" s="53" t="e">
        <f>R339-S339-VLOOKUP(C339, Вчера_ЭпиВак!C:BG, 16, FALSE)</f>
        <v>#N/A</v>
      </c>
      <c r="AM339" s="53" t="e">
        <f>T339-U339-VLOOKUP(C339, Вчера_ЭпиВак!C:BG, 18, FALSE)</f>
        <v>#N/A</v>
      </c>
      <c r="AN339" s="53" t="e">
        <f>V339-W339-VLOOKUP(C339, Вчера_ЭпиВак!C:BG, 20, FALSE)</f>
        <v>#N/A</v>
      </c>
      <c r="AO339" s="53" t="e">
        <f>X339-Y339-VLOOKUP(C339, Вчера_ЭпиВак!C:BG, 22, FALSE)</f>
        <v>#N/A</v>
      </c>
      <c r="AP339" s="53" t="e">
        <f>VLOOKUP(C339, Вчера_ЭпиВак!C:BG, 24, FALSE)+E339*2-U339-W339-Y339-Z339</f>
        <v>#N/A</v>
      </c>
    </row>
    <row r="340" spans="1:42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IF(ISNA(VLOOKUP(C340,Вчера_ЭпиВак!C:C, 1, FALSE)),"ошибка",0)</f>
        <v>ошибка</v>
      </c>
      <c r="AD340" s="55"/>
      <c r="AE340" s="53" t="e">
        <f>D340-E340-VLOOKUP(C340, Вчера_ЭпиВак!C:BG, 2, FALSE)</f>
        <v>#N/A</v>
      </c>
      <c r="AF340" s="53" t="e">
        <f>F340-G340-VLOOKUP(C340, Вчера_ЭпиВак!C:BG, 4, FALSE)</f>
        <v>#N/A</v>
      </c>
      <c r="AG340" s="53" t="e">
        <f>H340-I340-VLOOKUP(C340, Вчера_ЭпиВак!C:BG, 6, FALSE)</f>
        <v>#N/A</v>
      </c>
      <c r="AH340" s="53" t="e">
        <f>J340-K340-VLOOKUP(C340, Вчера_ЭпиВак!C:BG, 8, FALSE)</f>
        <v>#N/A</v>
      </c>
      <c r="AI340" s="53" t="e">
        <f>L340-M340-VLOOKUP(C340, Вчера_ЭпиВак!C:BG, 10, FALSE)</f>
        <v>#N/A</v>
      </c>
      <c r="AJ340" s="53" t="e">
        <f>N340-O340-VLOOKUP(C340, Вчера_ЭпиВак!C:BG, 12, FALSE)</f>
        <v>#N/A</v>
      </c>
      <c r="AK340" s="53" t="e">
        <f>P340-Q340-VLOOKUP(C340, Вчера_ЭпиВак!C:BG, 14, FALSE)</f>
        <v>#N/A</v>
      </c>
      <c r="AL340" s="53" t="e">
        <f>R340-S340-VLOOKUP(C340, Вчера_ЭпиВак!C:BG, 16, FALSE)</f>
        <v>#N/A</v>
      </c>
      <c r="AM340" s="53" t="e">
        <f>T340-U340-VLOOKUP(C340, Вчера_ЭпиВак!C:BG, 18, FALSE)</f>
        <v>#N/A</v>
      </c>
      <c r="AN340" s="53" t="e">
        <f>V340-W340-VLOOKUP(C340, Вчера_ЭпиВак!C:BG, 20, FALSE)</f>
        <v>#N/A</v>
      </c>
      <c r="AO340" s="53" t="e">
        <f>X340-Y340-VLOOKUP(C340, Вчера_ЭпиВак!C:BG, 22, FALSE)</f>
        <v>#N/A</v>
      </c>
      <c r="AP340" s="53" t="e">
        <f>VLOOKUP(C340, Вчера_ЭпиВак!C:BG, 24, FALSE)+E340*2-U340-W340-Y340-Z340</f>
        <v>#N/A</v>
      </c>
    </row>
    <row r="341" spans="1:42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IF(ISNA(VLOOKUP(C341,Вчера_ЭпиВак!C:C, 1, FALSE)),"ошибка",0)</f>
        <v>ошибка</v>
      </c>
      <c r="AD341" s="55"/>
      <c r="AE341" s="53" t="e">
        <f>D341-E341-VLOOKUP(C341, Вчера_ЭпиВак!C:BG, 2, FALSE)</f>
        <v>#N/A</v>
      </c>
      <c r="AF341" s="53" t="e">
        <f>F341-G341-VLOOKUP(C341, Вчера_ЭпиВак!C:BG, 4, FALSE)</f>
        <v>#N/A</v>
      </c>
      <c r="AG341" s="53" t="e">
        <f>H341-I341-VLOOKUP(C341, Вчера_ЭпиВак!C:BG, 6, FALSE)</f>
        <v>#N/A</v>
      </c>
      <c r="AH341" s="53" t="e">
        <f>J341-K341-VLOOKUP(C341, Вчера_ЭпиВак!C:BG, 8, FALSE)</f>
        <v>#N/A</v>
      </c>
      <c r="AI341" s="53" t="e">
        <f>L341-M341-VLOOKUP(C341, Вчера_ЭпиВак!C:BG, 10, FALSE)</f>
        <v>#N/A</v>
      </c>
      <c r="AJ341" s="53" t="e">
        <f>N341-O341-VLOOKUP(C341, Вчера_ЭпиВак!C:BG, 12, FALSE)</f>
        <v>#N/A</v>
      </c>
      <c r="AK341" s="53" t="e">
        <f>P341-Q341-VLOOKUP(C341, Вчера_ЭпиВак!C:BG, 14, FALSE)</f>
        <v>#N/A</v>
      </c>
      <c r="AL341" s="53" t="e">
        <f>R341-S341-VLOOKUP(C341, Вчера_ЭпиВак!C:BG, 16, FALSE)</f>
        <v>#N/A</v>
      </c>
      <c r="AM341" s="53" t="e">
        <f>T341-U341-VLOOKUP(C341, Вчера_ЭпиВак!C:BG, 18, FALSE)</f>
        <v>#N/A</v>
      </c>
      <c r="AN341" s="53" t="e">
        <f>V341-W341-VLOOKUP(C341, Вчера_ЭпиВак!C:BG, 20, FALSE)</f>
        <v>#N/A</v>
      </c>
      <c r="AO341" s="53" t="e">
        <f>X341-Y341-VLOOKUP(C341, Вчера_ЭпиВак!C:BG, 22, FALSE)</f>
        <v>#N/A</v>
      </c>
      <c r="AP341" s="53" t="e">
        <f>VLOOKUP(C341, Вчера_ЭпиВак!C:BG, 24, FALSE)+E341*2-U341-W341-Y341-Z341</f>
        <v>#N/A</v>
      </c>
    </row>
    <row r="342" spans="1:42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IF(ISNA(VLOOKUP(C342,Вчера_ЭпиВак!C:C, 1, FALSE)),"ошибка",0)</f>
        <v>ошибка</v>
      </c>
      <c r="AD342" s="55"/>
      <c r="AE342" s="53" t="e">
        <f>D342-E342-VLOOKUP(C342, Вчера_ЭпиВак!C:BG, 2, FALSE)</f>
        <v>#N/A</v>
      </c>
      <c r="AF342" s="53" t="e">
        <f>F342-G342-VLOOKUP(C342, Вчера_ЭпиВак!C:BG, 4, FALSE)</f>
        <v>#N/A</v>
      </c>
      <c r="AG342" s="53" t="e">
        <f>H342-I342-VLOOKUP(C342, Вчера_ЭпиВак!C:BG, 6, FALSE)</f>
        <v>#N/A</v>
      </c>
      <c r="AH342" s="53" t="e">
        <f>J342-K342-VLOOKUP(C342, Вчера_ЭпиВак!C:BG, 8, FALSE)</f>
        <v>#N/A</v>
      </c>
      <c r="AI342" s="53" t="e">
        <f>L342-M342-VLOOKUP(C342, Вчера_ЭпиВак!C:BG, 10, FALSE)</f>
        <v>#N/A</v>
      </c>
      <c r="AJ342" s="53" t="e">
        <f>N342-O342-VLOOKUP(C342, Вчера_ЭпиВак!C:BG, 12, FALSE)</f>
        <v>#N/A</v>
      </c>
      <c r="AK342" s="53" t="e">
        <f>P342-Q342-VLOOKUP(C342, Вчера_ЭпиВак!C:BG, 14, FALSE)</f>
        <v>#N/A</v>
      </c>
      <c r="AL342" s="53" t="e">
        <f>R342-S342-VLOOKUP(C342, Вчера_ЭпиВак!C:BG, 16, FALSE)</f>
        <v>#N/A</v>
      </c>
      <c r="AM342" s="53" t="e">
        <f>T342-U342-VLOOKUP(C342, Вчера_ЭпиВак!C:BG, 18, FALSE)</f>
        <v>#N/A</v>
      </c>
      <c r="AN342" s="53" t="e">
        <f>V342-W342-VLOOKUP(C342, Вчера_ЭпиВак!C:BG, 20, FALSE)</f>
        <v>#N/A</v>
      </c>
      <c r="AO342" s="53" t="e">
        <f>X342-Y342-VLOOKUP(C342, Вчера_ЭпиВак!C:BG, 22, FALSE)</f>
        <v>#N/A</v>
      </c>
      <c r="AP342" s="53" t="e">
        <f>VLOOKUP(C342, Вчера_ЭпиВак!C:BG, 24, FALSE)+E342*2-U342-W342-Y342-Z342</f>
        <v>#N/A</v>
      </c>
    </row>
    <row r="343" spans="1:42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IF(ISNA(VLOOKUP(C343,Вчера_ЭпиВак!C:C, 1, FALSE)),"ошибка",0)</f>
        <v>ошибка</v>
      </c>
      <c r="AD343" s="55"/>
      <c r="AE343" s="53" t="e">
        <f>D343-E343-VLOOKUP(C343, Вчера_ЭпиВак!C:BG, 2, FALSE)</f>
        <v>#N/A</v>
      </c>
      <c r="AF343" s="53" t="e">
        <f>F343-G343-VLOOKUP(C343, Вчера_ЭпиВак!C:BG, 4, FALSE)</f>
        <v>#N/A</v>
      </c>
      <c r="AG343" s="53" t="e">
        <f>H343-I343-VLOOKUP(C343, Вчера_ЭпиВак!C:BG, 6, FALSE)</f>
        <v>#N/A</v>
      </c>
      <c r="AH343" s="53" t="e">
        <f>J343-K343-VLOOKUP(C343, Вчера_ЭпиВак!C:BG, 8, FALSE)</f>
        <v>#N/A</v>
      </c>
      <c r="AI343" s="53" t="e">
        <f>L343-M343-VLOOKUP(C343, Вчера_ЭпиВак!C:BG, 10, FALSE)</f>
        <v>#N/A</v>
      </c>
      <c r="AJ343" s="53" t="e">
        <f>N343-O343-VLOOKUP(C343, Вчера_ЭпиВак!C:BG, 12, FALSE)</f>
        <v>#N/A</v>
      </c>
      <c r="AK343" s="53" t="e">
        <f>P343-Q343-VLOOKUP(C343, Вчера_ЭпиВак!C:BG, 14, FALSE)</f>
        <v>#N/A</v>
      </c>
      <c r="AL343" s="53" t="e">
        <f>R343-S343-VLOOKUP(C343, Вчера_ЭпиВак!C:BG, 16, FALSE)</f>
        <v>#N/A</v>
      </c>
      <c r="AM343" s="53" t="e">
        <f>T343-U343-VLOOKUP(C343, Вчера_ЭпиВак!C:BG, 18, FALSE)</f>
        <v>#N/A</v>
      </c>
      <c r="AN343" s="53" t="e">
        <f>V343-W343-VLOOKUP(C343, Вчера_ЭпиВак!C:BG, 20, FALSE)</f>
        <v>#N/A</v>
      </c>
      <c r="AO343" s="53" t="e">
        <f>X343-Y343-VLOOKUP(C343, Вчера_ЭпиВак!C:BG, 22, FALSE)</f>
        <v>#N/A</v>
      </c>
      <c r="AP343" s="53" t="e">
        <f>VLOOKUP(C343, Вчера_ЭпиВак!C:BG, 24, FALSE)+E343*2-U343-W343-Y343-Z343</f>
        <v>#N/A</v>
      </c>
    </row>
    <row r="344" spans="1:42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IF(ISNA(VLOOKUP(C344,Вчера_ЭпиВак!C:C, 1, FALSE)),"ошибка",0)</f>
        <v>ошибка</v>
      </c>
      <c r="AD344" s="55"/>
      <c r="AE344" s="53" t="e">
        <f>D344-E344-VLOOKUP(C344, Вчера_ЭпиВак!C:BG, 2, FALSE)</f>
        <v>#N/A</v>
      </c>
      <c r="AF344" s="53" t="e">
        <f>F344-G344-VLOOKUP(C344, Вчера_ЭпиВак!C:BG, 4, FALSE)</f>
        <v>#N/A</v>
      </c>
      <c r="AG344" s="53" t="e">
        <f>H344-I344-VLOOKUP(C344, Вчера_ЭпиВак!C:BG, 6, FALSE)</f>
        <v>#N/A</v>
      </c>
      <c r="AH344" s="53" t="e">
        <f>J344-K344-VLOOKUP(C344, Вчера_ЭпиВак!C:BG, 8, FALSE)</f>
        <v>#N/A</v>
      </c>
      <c r="AI344" s="53" t="e">
        <f>L344-M344-VLOOKUP(C344, Вчера_ЭпиВак!C:BG, 10, FALSE)</f>
        <v>#N/A</v>
      </c>
      <c r="AJ344" s="53" t="e">
        <f>N344-O344-VLOOKUP(C344, Вчера_ЭпиВак!C:BG, 12, FALSE)</f>
        <v>#N/A</v>
      </c>
      <c r="AK344" s="53" t="e">
        <f>P344-Q344-VLOOKUP(C344, Вчера_ЭпиВак!C:BG, 14, FALSE)</f>
        <v>#N/A</v>
      </c>
      <c r="AL344" s="53" t="e">
        <f>R344-S344-VLOOKUP(C344, Вчера_ЭпиВак!C:BG, 16, FALSE)</f>
        <v>#N/A</v>
      </c>
      <c r="AM344" s="53" t="e">
        <f>T344-U344-VLOOKUP(C344, Вчера_ЭпиВак!C:BG, 18, FALSE)</f>
        <v>#N/A</v>
      </c>
      <c r="AN344" s="53" t="e">
        <f>V344-W344-VLOOKUP(C344, Вчера_ЭпиВак!C:BG, 20, FALSE)</f>
        <v>#N/A</v>
      </c>
      <c r="AO344" s="53" t="e">
        <f>X344-Y344-VLOOKUP(C344, Вчера_ЭпиВак!C:BG, 22, FALSE)</f>
        <v>#N/A</v>
      </c>
      <c r="AP344" s="53" t="e">
        <f>VLOOKUP(C344, Вчера_ЭпиВак!C:BG, 24, FALSE)+E344*2-U344-W344-Y344-Z344</f>
        <v>#N/A</v>
      </c>
    </row>
    <row r="345" spans="1:42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IF(ISNA(VLOOKUP(C345,Вчера_ЭпиВак!C:C, 1, FALSE)),"ошибка",0)</f>
        <v>ошибка</v>
      </c>
      <c r="AD345" s="55"/>
      <c r="AE345" s="53" t="e">
        <f>D345-E345-VLOOKUP(C345, Вчера_ЭпиВак!C:BG, 2, FALSE)</f>
        <v>#N/A</v>
      </c>
      <c r="AF345" s="53" t="e">
        <f>F345-G345-VLOOKUP(C345, Вчера_ЭпиВак!C:BG, 4, FALSE)</f>
        <v>#N/A</v>
      </c>
      <c r="AG345" s="53" t="e">
        <f>H345-I345-VLOOKUP(C345, Вчера_ЭпиВак!C:BG, 6, FALSE)</f>
        <v>#N/A</v>
      </c>
      <c r="AH345" s="53" t="e">
        <f>J345-K345-VLOOKUP(C345, Вчера_ЭпиВак!C:BG, 8, FALSE)</f>
        <v>#N/A</v>
      </c>
      <c r="AI345" s="53" t="e">
        <f>L345-M345-VLOOKUP(C345, Вчера_ЭпиВак!C:BG, 10, FALSE)</f>
        <v>#N/A</v>
      </c>
      <c r="AJ345" s="53" t="e">
        <f>N345-O345-VLOOKUP(C345, Вчера_ЭпиВак!C:BG, 12, FALSE)</f>
        <v>#N/A</v>
      </c>
      <c r="AK345" s="53" t="e">
        <f>P345-Q345-VLOOKUP(C345, Вчера_ЭпиВак!C:BG, 14, FALSE)</f>
        <v>#N/A</v>
      </c>
      <c r="AL345" s="53" t="e">
        <f>R345-S345-VLOOKUP(C345, Вчера_ЭпиВак!C:BG, 16, FALSE)</f>
        <v>#N/A</v>
      </c>
      <c r="AM345" s="53" t="e">
        <f>T345-U345-VLOOKUP(C345, Вчера_ЭпиВак!C:BG, 18, FALSE)</f>
        <v>#N/A</v>
      </c>
      <c r="AN345" s="53" t="e">
        <f>V345-W345-VLOOKUP(C345, Вчера_ЭпиВак!C:BG, 20, FALSE)</f>
        <v>#N/A</v>
      </c>
      <c r="AO345" s="53" t="e">
        <f>X345-Y345-VLOOKUP(C345, Вчера_ЭпиВак!C:BG, 22, FALSE)</f>
        <v>#N/A</v>
      </c>
      <c r="AP345" s="53" t="e">
        <f>VLOOKUP(C345, Вчера_ЭпиВак!C:BG, 24, FALSE)+E345*2-U345-W345-Y345-Z345</f>
        <v>#N/A</v>
      </c>
    </row>
    <row r="346" spans="1:42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IF(ISNA(VLOOKUP(C346,Вчера_ЭпиВак!C:C, 1, FALSE)),"ошибка",0)</f>
        <v>ошибка</v>
      </c>
      <c r="AD346" s="55"/>
      <c r="AE346" s="53" t="e">
        <f>D346-E346-VLOOKUP(C346, Вчера_ЭпиВак!C:BG, 2, FALSE)</f>
        <v>#N/A</v>
      </c>
      <c r="AF346" s="53" t="e">
        <f>F346-G346-VLOOKUP(C346, Вчера_ЭпиВак!C:BG, 4, FALSE)</f>
        <v>#N/A</v>
      </c>
      <c r="AG346" s="53" t="e">
        <f>H346-I346-VLOOKUP(C346, Вчера_ЭпиВак!C:BG, 6, FALSE)</f>
        <v>#N/A</v>
      </c>
      <c r="AH346" s="53" t="e">
        <f>J346-K346-VLOOKUP(C346, Вчера_ЭпиВак!C:BG, 8, FALSE)</f>
        <v>#N/A</v>
      </c>
      <c r="AI346" s="53" t="e">
        <f>L346-M346-VLOOKUP(C346, Вчера_ЭпиВак!C:BG, 10, FALSE)</f>
        <v>#N/A</v>
      </c>
      <c r="AJ346" s="53" t="e">
        <f>N346-O346-VLOOKUP(C346, Вчера_ЭпиВак!C:BG, 12, FALSE)</f>
        <v>#N/A</v>
      </c>
      <c r="AK346" s="53" t="e">
        <f>P346-Q346-VLOOKUP(C346, Вчера_ЭпиВак!C:BG, 14, FALSE)</f>
        <v>#N/A</v>
      </c>
      <c r="AL346" s="53" t="e">
        <f>R346-S346-VLOOKUP(C346, Вчера_ЭпиВак!C:BG, 16, FALSE)</f>
        <v>#N/A</v>
      </c>
      <c r="AM346" s="53" t="e">
        <f>T346-U346-VLOOKUP(C346, Вчера_ЭпиВак!C:BG, 18, FALSE)</f>
        <v>#N/A</v>
      </c>
      <c r="AN346" s="53" t="e">
        <f>V346-W346-VLOOKUP(C346, Вчера_ЭпиВак!C:BG, 20, FALSE)</f>
        <v>#N/A</v>
      </c>
      <c r="AO346" s="53" t="e">
        <f>X346-Y346-VLOOKUP(C346, Вчера_ЭпиВак!C:BG, 22, FALSE)</f>
        <v>#N/A</v>
      </c>
      <c r="AP346" s="53" t="e">
        <f>VLOOKUP(C346, Вчера_ЭпиВак!C:BG, 24, FALSE)+E346*2-U346-W346-Y346-Z346</f>
        <v>#N/A</v>
      </c>
    </row>
    <row r="347" spans="1:42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IF(ISNA(VLOOKUP(C347,Вчера_ЭпиВак!C:C, 1, FALSE)),"ошибка",0)</f>
        <v>ошибка</v>
      </c>
      <c r="AD347" s="55"/>
      <c r="AE347" s="53" t="e">
        <f>D347-E347-VLOOKUP(C347, Вчера_ЭпиВак!C:BG, 2, FALSE)</f>
        <v>#N/A</v>
      </c>
      <c r="AF347" s="53" t="e">
        <f>F347-G347-VLOOKUP(C347, Вчера_ЭпиВак!C:BG, 4, FALSE)</f>
        <v>#N/A</v>
      </c>
      <c r="AG347" s="53" t="e">
        <f>H347-I347-VLOOKUP(C347, Вчера_ЭпиВак!C:BG, 6, FALSE)</f>
        <v>#N/A</v>
      </c>
      <c r="AH347" s="53" t="e">
        <f>J347-K347-VLOOKUP(C347, Вчера_ЭпиВак!C:BG, 8, FALSE)</f>
        <v>#N/A</v>
      </c>
      <c r="AI347" s="53" t="e">
        <f>L347-M347-VLOOKUP(C347, Вчера_ЭпиВак!C:BG, 10, FALSE)</f>
        <v>#N/A</v>
      </c>
      <c r="AJ347" s="53" t="e">
        <f>N347-O347-VLOOKUP(C347, Вчера_ЭпиВак!C:BG, 12, FALSE)</f>
        <v>#N/A</v>
      </c>
      <c r="AK347" s="53" t="e">
        <f>P347-Q347-VLOOKUP(C347, Вчера_ЭпиВак!C:BG, 14, FALSE)</f>
        <v>#N/A</v>
      </c>
      <c r="AL347" s="53" t="e">
        <f>R347-S347-VLOOKUP(C347, Вчера_ЭпиВак!C:BG, 16, FALSE)</f>
        <v>#N/A</v>
      </c>
      <c r="AM347" s="53" t="e">
        <f>T347-U347-VLOOKUP(C347, Вчера_ЭпиВак!C:BG, 18, FALSE)</f>
        <v>#N/A</v>
      </c>
      <c r="AN347" s="53" t="e">
        <f>V347-W347-VLOOKUP(C347, Вчера_ЭпиВак!C:BG, 20, FALSE)</f>
        <v>#N/A</v>
      </c>
      <c r="AO347" s="53" t="e">
        <f>X347-Y347-VLOOKUP(C347, Вчера_ЭпиВак!C:BG, 22, FALSE)</f>
        <v>#N/A</v>
      </c>
      <c r="AP347" s="53" t="e">
        <f>VLOOKUP(C347, Вчера_ЭпиВак!C:BG, 24, FALSE)+E347*2-U347-W347-Y347-Z347</f>
        <v>#N/A</v>
      </c>
    </row>
    <row r="348" spans="1:42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IF(ISNA(VLOOKUP(C348,Вчера_ЭпиВак!C:C, 1, FALSE)),"ошибка",0)</f>
        <v>ошибка</v>
      </c>
      <c r="AD348" s="55"/>
      <c r="AE348" s="53" t="e">
        <f>D348-E348-VLOOKUP(C348, Вчера_ЭпиВак!C:BG, 2, FALSE)</f>
        <v>#N/A</v>
      </c>
      <c r="AF348" s="53" t="e">
        <f>F348-G348-VLOOKUP(C348, Вчера_ЭпиВак!C:BG, 4, FALSE)</f>
        <v>#N/A</v>
      </c>
      <c r="AG348" s="53" t="e">
        <f>H348-I348-VLOOKUP(C348, Вчера_ЭпиВак!C:BG, 6, FALSE)</f>
        <v>#N/A</v>
      </c>
      <c r="AH348" s="53" t="e">
        <f>J348-K348-VLOOKUP(C348, Вчера_ЭпиВак!C:BG, 8, FALSE)</f>
        <v>#N/A</v>
      </c>
      <c r="AI348" s="53" t="e">
        <f>L348-M348-VLOOKUP(C348, Вчера_ЭпиВак!C:BG, 10, FALSE)</f>
        <v>#N/A</v>
      </c>
      <c r="AJ348" s="53" t="e">
        <f>N348-O348-VLOOKUP(C348, Вчера_ЭпиВак!C:BG, 12, FALSE)</f>
        <v>#N/A</v>
      </c>
      <c r="AK348" s="53" t="e">
        <f>P348-Q348-VLOOKUP(C348, Вчера_ЭпиВак!C:BG, 14, FALSE)</f>
        <v>#N/A</v>
      </c>
      <c r="AL348" s="53" t="e">
        <f>R348-S348-VLOOKUP(C348, Вчера_ЭпиВак!C:BG, 16, FALSE)</f>
        <v>#N/A</v>
      </c>
      <c r="AM348" s="53" t="e">
        <f>T348-U348-VLOOKUP(C348, Вчера_ЭпиВак!C:BG, 18, FALSE)</f>
        <v>#N/A</v>
      </c>
      <c r="AN348" s="53" t="e">
        <f>V348-W348-VLOOKUP(C348, Вчера_ЭпиВак!C:BG, 20, FALSE)</f>
        <v>#N/A</v>
      </c>
      <c r="AO348" s="53" t="e">
        <f>X348-Y348-VLOOKUP(C348, Вчера_ЭпиВак!C:BG, 22, FALSE)</f>
        <v>#N/A</v>
      </c>
      <c r="AP348" s="53" t="e">
        <f>VLOOKUP(C348, Вчера_ЭпиВак!C:BG, 24, FALSE)+E348*2-U348-W348-Y348-Z348</f>
        <v>#N/A</v>
      </c>
    </row>
    <row r="349" spans="1:42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IF(ISNA(VLOOKUP(C349,Вчера_ЭпиВак!C:C, 1, FALSE)),"ошибка",0)</f>
        <v>ошибка</v>
      </c>
      <c r="AD349" s="55"/>
      <c r="AE349" s="53" t="e">
        <f>D349-E349-VLOOKUP(C349, Вчера_ЭпиВак!C:BG, 2, FALSE)</f>
        <v>#N/A</v>
      </c>
      <c r="AF349" s="53" t="e">
        <f>F349-G349-VLOOKUP(C349, Вчера_ЭпиВак!C:BG, 4, FALSE)</f>
        <v>#N/A</v>
      </c>
      <c r="AG349" s="53" t="e">
        <f>H349-I349-VLOOKUP(C349, Вчера_ЭпиВак!C:BG, 6, FALSE)</f>
        <v>#N/A</v>
      </c>
      <c r="AH349" s="53" t="e">
        <f>J349-K349-VLOOKUP(C349, Вчера_ЭпиВак!C:BG, 8, FALSE)</f>
        <v>#N/A</v>
      </c>
      <c r="AI349" s="53" t="e">
        <f>L349-M349-VLOOKUP(C349, Вчера_ЭпиВак!C:BG, 10, FALSE)</f>
        <v>#N/A</v>
      </c>
      <c r="AJ349" s="53" t="e">
        <f>N349-O349-VLOOKUP(C349, Вчера_ЭпиВак!C:BG, 12, FALSE)</f>
        <v>#N/A</v>
      </c>
      <c r="AK349" s="53" t="e">
        <f>P349-Q349-VLOOKUP(C349, Вчера_ЭпиВак!C:BG, 14, FALSE)</f>
        <v>#N/A</v>
      </c>
      <c r="AL349" s="53" t="e">
        <f>R349-S349-VLOOKUP(C349, Вчера_ЭпиВак!C:BG, 16, FALSE)</f>
        <v>#N/A</v>
      </c>
      <c r="AM349" s="53" t="e">
        <f>T349-U349-VLOOKUP(C349, Вчера_ЭпиВак!C:BG, 18, FALSE)</f>
        <v>#N/A</v>
      </c>
      <c r="AN349" s="53" t="e">
        <f>V349-W349-VLOOKUP(C349, Вчера_ЭпиВак!C:BG, 20, FALSE)</f>
        <v>#N/A</v>
      </c>
      <c r="AO349" s="53" t="e">
        <f>X349-Y349-VLOOKUP(C349, Вчера_ЭпиВак!C:BG, 22, FALSE)</f>
        <v>#N/A</v>
      </c>
      <c r="AP349" s="53" t="e">
        <f>VLOOKUP(C349, Вчера_ЭпиВак!C:BG, 24, FALSE)+E349*2-U349-W349-Y349-Z349</f>
        <v>#N/A</v>
      </c>
    </row>
    <row r="350" spans="1:42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IF(ISNA(VLOOKUP(C350,Вчера_ЭпиВак!C:C, 1, FALSE)),"ошибка",0)</f>
        <v>ошибка</v>
      </c>
      <c r="AD350" s="55"/>
      <c r="AE350" s="53" t="e">
        <f>D350-E350-VLOOKUP(C350, Вчера_ЭпиВак!C:BG, 2, FALSE)</f>
        <v>#N/A</v>
      </c>
      <c r="AF350" s="53" t="e">
        <f>F350-G350-VLOOKUP(C350, Вчера_ЭпиВак!C:BG, 4, FALSE)</f>
        <v>#N/A</v>
      </c>
      <c r="AG350" s="53" t="e">
        <f>H350-I350-VLOOKUP(C350, Вчера_ЭпиВак!C:BG, 6, FALSE)</f>
        <v>#N/A</v>
      </c>
      <c r="AH350" s="53" t="e">
        <f>J350-K350-VLOOKUP(C350, Вчера_ЭпиВак!C:BG, 8, FALSE)</f>
        <v>#N/A</v>
      </c>
      <c r="AI350" s="53" t="e">
        <f>L350-M350-VLOOKUP(C350, Вчера_ЭпиВак!C:BG, 10, FALSE)</f>
        <v>#N/A</v>
      </c>
      <c r="AJ350" s="53" t="e">
        <f>N350-O350-VLOOKUP(C350, Вчера_ЭпиВак!C:BG, 12, FALSE)</f>
        <v>#N/A</v>
      </c>
      <c r="AK350" s="53" t="e">
        <f>P350-Q350-VLOOKUP(C350, Вчера_ЭпиВак!C:BG, 14, FALSE)</f>
        <v>#N/A</v>
      </c>
      <c r="AL350" s="53" t="e">
        <f>R350-S350-VLOOKUP(C350, Вчера_ЭпиВак!C:BG, 16, FALSE)</f>
        <v>#N/A</v>
      </c>
      <c r="AM350" s="53" t="e">
        <f>T350-U350-VLOOKUP(C350, Вчера_ЭпиВак!C:BG, 18, FALSE)</f>
        <v>#N/A</v>
      </c>
      <c r="AN350" s="53" t="e">
        <f>V350-W350-VLOOKUP(C350, Вчера_ЭпиВак!C:BG, 20, FALSE)</f>
        <v>#N/A</v>
      </c>
      <c r="AO350" s="53" t="e">
        <f>X350-Y350-VLOOKUP(C350, Вчера_ЭпиВак!C:BG, 22, FALSE)</f>
        <v>#N/A</v>
      </c>
      <c r="AP350" s="53" t="e">
        <f>VLOOKUP(C350, Вчера_ЭпиВак!C:BG, 24, FALSE)+E350*2-U350-W350-Y350-Z350</f>
        <v>#N/A</v>
      </c>
    </row>
    <row r="351" spans="1:42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IF(ISNA(VLOOKUP(C351,Вчера_ЭпиВак!C:C, 1, FALSE)),"ошибка",0)</f>
        <v>ошибка</v>
      </c>
      <c r="AD351" s="55"/>
      <c r="AE351" s="53" t="e">
        <f>D351-E351-VLOOKUP(C351, Вчера_ЭпиВак!C:BG, 2, FALSE)</f>
        <v>#N/A</v>
      </c>
      <c r="AF351" s="53" t="e">
        <f>F351-G351-VLOOKUP(C351, Вчера_ЭпиВак!C:BG, 4, FALSE)</f>
        <v>#N/A</v>
      </c>
      <c r="AG351" s="53" t="e">
        <f>H351-I351-VLOOKUP(C351, Вчера_ЭпиВак!C:BG, 6, FALSE)</f>
        <v>#N/A</v>
      </c>
      <c r="AH351" s="53" t="e">
        <f>J351-K351-VLOOKUP(C351, Вчера_ЭпиВак!C:BG, 8, FALSE)</f>
        <v>#N/A</v>
      </c>
      <c r="AI351" s="53" t="e">
        <f>L351-M351-VLOOKUP(C351, Вчера_ЭпиВак!C:BG, 10, FALSE)</f>
        <v>#N/A</v>
      </c>
      <c r="AJ351" s="53" t="e">
        <f>N351-O351-VLOOKUP(C351, Вчера_ЭпиВак!C:BG, 12, FALSE)</f>
        <v>#N/A</v>
      </c>
      <c r="AK351" s="53" t="e">
        <f>P351-Q351-VLOOKUP(C351, Вчера_ЭпиВак!C:BG, 14, FALSE)</f>
        <v>#N/A</v>
      </c>
      <c r="AL351" s="53" t="e">
        <f>R351-S351-VLOOKUP(C351, Вчера_ЭпиВак!C:BG, 16, FALSE)</f>
        <v>#N/A</v>
      </c>
      <c r="AM351" s="53" t="e">
        <f>T351-U351-VLOOKUP(C351, Вчера_ЭпиВак!C:BG, 18, FALSE)</f>
        <v>#N/A</v>
      </c>
      <c r="AN351" s="53" t="e">
        <f>V351-W351-VLOOKUP(C351, Вчера_ЭпиВак!C:BG, 20, FALSE)</f>
        <v>#N/A</v>
      </c>
      <c r="AO351" s="53" t="e">
        <f>X351-Y351-VLOOKUP(C351, Вчера_ЭпиВак!C:BG, 22, FALSE)</f>
        <v>#N/A</v>
      </c>
      <c r="AP351" s="53" t="e">
        <f>VLOOKUP(C351, Вчера_ЭпиВак!C:BG, 24, FALSE)+E351*2-U351-W351-Y351-Z351</f>
        <v>#N/A</v>
      </c>
    </row>
    <row r="352" spans="1:42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IF(ISNA(VLOOKUP(C352,Вчера_ЭпиВак!C:C, 1, FALSE)),"ошибка",0)</f>
        <v>ошибка</v>
      </c>
      <c r="AD352" s="55"/>
      <c r="AE352" s="53" t="e">
        <f>D352-E352-VLOOKUP(C352, Вчера_ЭпиВак!C:BG, 2, FALSE)</f>
        <v>#N/A</v>
      </c>
      <c r="AF352" s="53" t="e">
        <f>F352-G352-VLOOKUP(C352, Вчера_ЭпиВак!C:BG, 4, FALSE)</f>
        <v>#N/A</v>
      </c>
      <c r="AG352" s="53" t="e">
        <f>H352-I352-VLOOKUP(C352, Вчера_ЭпиВак!C:BG, 6, FALSE)</f>
        <v>#N/A</v>
      </c>
      <c r="AH352" s="53" t="e">
        <f>J352-K352-VLOOKUP(C352, Вчера_ЭпиВак!C:BG, 8, FALSE)</f>
        <v>#N/A</v>
      </c>
      <c r="AI352" s="53" t="e">
        <f>L352-M352-VLOOKUP(C352, Вчера_ЭпиВак!C:BG, 10, FALSE)</f>
        <v>#N/A</v>
      </c>
      <c r="AJ352" s="53" t="e">
        <f>N352-O352-VLOOKUP(C352, Вчера_ЭпиВак!C:BG, 12, FALSE)</f>
        <v>#N/A</v>
      </c>
      <c r="AK352" s="53" t="e">
        <f>P352-Q352-VLOOKUP(C352, Вчера_ЭпиВак!C:BG, 14, FALSE)</f>
        <v>#N/A</v>
      </c>
      <c r="AL352" s="53" t="e">
        <f>R352-S352-VLOOKUP(C352, Вчера_ЭпиВак!C:BG, 16, FALSE)</f>
        <v>#N/A</v>
      </c>
      <c r="AM352" s="53" t="e">
        <f>T352-U352-VLOOKUP(C352, Вчера_ЭпиВак!C:BG, 18, FALSE)</f>
        <v>#N/A</v>
      </c>
      <c r="AN352" s="53" t="e">
        <f>V352-W352-VLOOKUP(C352, Вчера_ЭпиВак!C:BG, 20, FALSE)</f>
        <v>#N/A</v>
      </c>
      <c r="AO352" s="53" t="e">
        <f>X352-Y352-VLOOKUP(C352, Вчера_ЭпиВак!C:BG, 22, FALSE)</f>
        <v>#N/A</v>
      </c>
      <c r="AP352" s="53" t="e">
        <f>VLOOKUP(C352, Вчера_ЭпиВак!C:BG, 24, FALSE)+E352*2-U352-W352-Y352-Z352</f>
        <v>#N/A</v>
      </c>
    </row>
    <row r="353" spans="1:42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IF(ISNA(VLOOKUP(C353,Вчера_ЭпиВак!C:C, 1, FALSE)),"ошибка",0)</f>
        <v>ошибка</v>
      </c>
      <c r="AD353" s="55"/>
      <c r="AE353" s="53" t="e">
        <f>D353-E353-VLOOKUP(C353, Вчера_ЭпиВак!C:BG, 2, FALSE)</f>
        <v>#N/A</v>
      </c>
      <c r="AF353" s="53" t="e">
        <f>F353-G353-VLOOKUP(C353, Вчера_ЭпиВак!C:BG, 4, FALSE)</f>
        <v>#N/A</v>
      </c>
      <c r="AG353" s="53" t="e">
        <f>H353-I353-VLOOKUP(C353, Вчера_ЭпиВак!C:BG, 6, FALSE)</f>
        <v>#N/A</v>
      </c>
      <c r="AH353" s="53" t="e">
        <f>J353-K353-VLOOKUP(C353, Вчера_ЭпиВак!C:BG, 8, FALSE)</f>
        <v>#N/A</v>
      </c>
      <c r="AI353" s="53" t="e">
        <f>L353-M353-VLOOKUP(C353, Вчера_ЭпиВак!C:BG, 10, FALSE)</f>
        <v>#N/A</v>
      </c>
      <c r="AJ353" s="53" t="e">
        <f>N353-O353-VLOOKUP(C353, Вчера_ЭпиВак!C:BG, 12, FALSE)</f>
        <v>#N/A</v>
      </c>
      <c r="AK353" s="53" t="e">
        <f>P353-Q353-VLOOKUP(C353, Вчера_ЭпиВак!C:BG, 14, FALSE)</f>
        <v>#N/A</v>
      </c>
      <c r="AL353" s="53" t="e">
        <f>R353-S353-VLOOKUP(C353, Вчера_ЭпиВак!C:BG, 16, FALSE)</f>
        <v>#N/A</v>
      </c>
      <c r="AM353" s="53" t="e">
        <f>T353-U353-VLOOKUP(C353, Вчера_ЭпиВак!C:BG, 18, FALSE)</f>
        <v>#N/A</v>
      </c>
      <c r="AN353" s="53" t="e">
        <f>V353-W353-VLOOKUP(C353, Вчера_ЭпиВак!C:BG, 20, FALSE)</f>
        <v>#N/A</v>
      </c>
      <c r="AO353" s="53" t="e">
        <f>X353-Y353-VLOOKUP(C353, Вчера_ЭпиВак!C:BG, 22, FALSE)</f>
        <v>#N/A</v>
      </c>
      <c r="AP353" s="53" t="e">
        <f>VLOOKUP(C353, Вчера_ЭпиВак!C:BG, 24, FALSE)+E353*2-U353-W353-Y353-Z353</f>
        <v>#N/A</v>
      </c>
    </row>
    <row r="354" spans="1:42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IF(ISNA(VLOOKUP(C354,Вчера_ЭпиВак!C:C, 1, FALSE)),"ошибка",0)</f>
        <v>ошибка</v>
      </c>
      <c r="AD354" s="55"/>
      <c r="AE354" s="53" t="e">
        <f>D354-E354-VLOOKUP(C354, Вчера_ЭпиВак!C:BG, 2, FALSE)</f>
        <v>#N/A</v>
      </c>
      <c r="AF354" s="53" t="e">
        <f>F354-G354-VLOOKUP(C354, Вчера_ЭпиВак!C:BG, 4, FALSE)</f>
        <v>#N/A</v>
      </c>
      <c r="AG354" s="53" t="e">
        <f>H354-I354-VLOOKUP(C354, Вчера_ЭпиВак!C:BG, 6, FALSE)</f>
        <v>#N/A</v>
      </c>
      <c r="AH354" s="53" t="e">
        <f>J354-K354-VLOOKUP(C354, Вчера_ЭпиВак!C:BG, 8, FALSE)</f>
        <v>#N/A</v>
      </c>
      <c r="AI354" s="53" t="e">
        <f>L354-M354-VLOOKUP(C354, Вчера_ЭпиВак!C:BG, 10, FALSE)</f>
        <v>#N/A</v>
      </c>
      <c r="AJ354" s="53" t="e">
        <f>N354-O354-VLOOKUP(C354, Вчера_ЭпиВак!C:BG, 12, FALSE)</f>
        <v>#N/A</v>
      </c>
      <c r="AK354" s="53" t="e">
        <f>P354-Q354-VLOOKUP(C354, Вчера_ЭпиВак!C:BG, 14, FALSE)</f>
        <v>#N/A</v>
      </c>
      <c r="AL354" s="53" t="e">
        <f>R354-S354-VLOOKUP(C354, Вчера_ЭпиВак!C:BG, 16, FALSE)</f>
        <v>#N/A</v>
      </c>
      <c r="AM354" s="53" t="e">
        <f>T354-U354-VLOOKUP(C354, Вчера_ЭпиВак!C:BG, 18, FALSE)</f>
        <v>#N/A</v>
      </c>
      <c r="AN354" s="53" t="e">
        <f>V354-W354-VLOOKUP(C354, Вчера_ЭпиВак!C:BG, 20, FALSE)</f>
        <v>#N/A</v>
      </c>
      <c r="AO354" s="53" t="e">
        <f>X354-Y354-VLOOKUP(C354, Вчера_ЭпиВак!C:BG, 22, FALSE)</f>
        <v>#N/A</v>
      </c>
      <c r="AP354" s="53" t="e">
        <f>VLOOKUP(C354, Вчера_ЭпиВак!C:BG, 24, FALSE)+E354*2-U354-W354-Y354-Z354</f>
        <v>#N/A</v>
      </c>
    </row>
    <row r="355" spans="1:42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IF(ISNA(VLOOKUP(C355,Вчера_ЭпиВак!C:C, 1, FALSE)),"ошибка",0)</f>
        <v>ошибка</v>
      </c>
      <c r="AD355" s="55"/>
      <c r="AE355" s="53" t="e">
        <f>D355-E355-VLOOKUP(C355, Вчера_ЭпиВак!C:BG, 2, FALSE)</f>
        <v>#N/A</v>
      </c>
      <c r="AF355" s="53" t="e">
        <f>F355-G355-VLOOKUP(C355, Вчера_ЭпиВак!C:BG, 4, FALSE)</f>
        <v>#N/A</v>
      </c>
      <c r="AG355" s="53" t="e">
        <f>H355-I355-VLOOKUP(C355, Вчера_ЭпиВак!C:BG, 6, FALSE)</f>
        <v>#N/A</v>
      </c>
      <c r="AH355" s="53" t="e">
        <f>J355-K355-VLOOKUP(C355, Вчера_ЭпиВак!C:BG, 8, FALSE)</f>
        <v>#N/A</v>
      </c>
      <c r="AI355" s="53" t="e">
        <f>L355-M355-VLOOKUP(C355, Вчера_ЭпиВак!C:BG, 10, FALSE)</f>
        <v>#N/A</v>
      </c>
      <c r="AJ355" s="53" t="e">
        <f>N355-O355-VLOOKUP(C355, Вчера_ЭпиВак!C:BG, 12, FALSE)</f>
        <v>#N/A</v>
      </c>
      <c r="AK355" s="53" t="e">
        <f>P355-Q355-VLOOKUP(C355, Вчера_ЭпиВак!C:BG, 14, FALSE)</f>
        <v>#N/A</v>
      </c>
      <c r="AL355" s="53" t="e">
        <f>R355-S355-VLOOKUP(C355, Вчера_ЭпиВак!C:BG, 16, FALSE)</f>
        <v>#N/A</v>
      </c>
      <c r="AM355" s="53" t="e">
        <f>T355-U355-VLOOKUP(C355, Вчера_ЭпиВак!C:BG, 18, FALSE)</f>
        <v>#N/A</v>
      </c>
      <c r="AN355" s="53" t="e">
        <f>V355-W355-VLOOKUP(C355, Вчера_ЭпиВак!C:BG, 20, FALSE)</f>
        <v>#N/A</v>
      </c>
      <c r="AO355" s="53" t="e">
        <f>X355-Y355-VLOOKUP(C355, Вчера_ЭпиВак!C:BG, 22, FALSE)</f>
        <v>#N/A</v>
      </c>
      <c r="AP355" s="53" t="e">
        <f>VLOOKUP(C355, Вчера_ЭпиВак!C:BG, 24, FALSE)+E355*2-U355-W355-Y355-Z355</f>
        <v>#N/A</v>
      </c>
    </row>
    <row r="356" spans="1:42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IF(ISNA(VLOOKUP(C356,Вчера_ЭпиВак!C:C, 1, FALSE)),"ошибка",0)</f>
        <v>ошибка</v>
      </c>
      <c r="AD356" s="55"/>
      <c r="AE356" s="53" t="e">
        <f>D356-E356-VLOOKUP(C356, Вчера_ЭпиВак!C:BG, 2, FALSE)</f>
        <v>#N/A</v>
      </c>
      <c r="AF356" s="53" t="e">
        <f>F356-G356-VLOOKUP(C356, Вчера_ЭпиВак!C:BG, 4, FALSE)</f>
        <v>#N/A</v>
      </c>
      <c r="AG356" s="53" t="e">
        <f>H356-I356-VLOOKUP(C356, Вчера_ЭпиВак!C:BG, 6, FALSE)</f>
        <v>#N/A</v>
      </c>
      <c r="AH356" s="53" t="e">
        <f>J356-K356-VLOOKUP(C356, Вчера_ЭпиВак!C:BG, 8, FALSE)</f>
        <v>#N/A</v>
      </c>
      <c r="AI356" s="53" t="e">
        <f>L356-M356-VLOOKUP(C356, Вчера_ЭпиВак!C:BG, 10, FALSE)</f>
        <v>#N/A</v>
      </c>
      <c r="AJ356" s="53" t="e">
        <f>N356-O356-VLOOKUP(C356, Вчера_ЭпиВак!C:BG, 12, FALSE)</f>
        <v>#N/A</v>
      </c>
      <c r="AK356" s="53" t="e">
        <f>P356-Q356-VLOOKUP(C356, Вчера_ЭпиВак!C:BG, 14, FALSE)</f>
        <v>#N/A</v>
      </c>
      <c r="AL356" s="53" t="e">
        <f>R356-S356-VLOOKUP(C356, Вчера_ЭпиВак!C:BG, 16, FALSE)</f>
        <v>#N/A</v>
      </c>
      <c r="AM356" s="53" t="e">
        <f>T356-U356-VLOOKUP(C356, Вчера_ЭпиВак!C:BG, 18, FALSE)</f>
        <v>#N/A</v>
      </c>
      <c r="AN356" s="53" t="e">
        <f>V356-W356-VLOOKUP(C356, Вчера_ЭпиВак!C:BG, 20, FALSE)</f>
        <v>#N/A</v>
      </c>
      <c r="AO356" s="53" t="e">
        <f>X356-Y356-VLOOKUP(C356, Вчера_ЭпиВак!C:BG, 22, FALSE)</f>
        <v>#N/A</v>
      </c>
      <c r="AP356" s="53" t="e">
        <f>VLOOKUP(C356, Вчера_ЭпиВак!C:BG, 24, FALSE)+E356*2-U356-W356-Y356-Z356</f>
        <v>#N/A</v>
      </c>
    </row>
    <row r="357" spans="1:42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IF(ISNA(VLOOKUP(C357,Вчера_ЭпиВак!C:C, 1, FALSE)),"ошибка",0)</f>
        <v>ошибка</v>
      </c>
      <c r="AD357" s="55"/>
      <c r="AE357" s="53" t="e">
        <f>D357-E357-VLOOKUP(C357, Вчера_ЭпиВак!C:BG, 2, FALSE)</f>
        <v>#N/A</v>
      </c>
      <c r="AF357" s="53" t="e">
        <f>F357-G357-VLOOKUP(C357, Вчера_ЭпиВак!C:BG, 4, FALSE)</f>
        <v>#N/A</v>
      </c>
      <c r="AG357" s="53" t="e">
        <f>H357-I357-VLOOKUP(C357, Вчера_ЭпиВак!C:BG, 6, FALSE)</f>
        <v>#N/A</v>
      </c>
      <c r="AH357" s="53" t="e">
        <f>J357-K357-VLOOKUP(C357, Вчера_ЭпиВак!C:BG, 8, FALSE)</f>
        <v>#N/A</v>
      </c>
      <c r="AI357" s="53" t="e">
        <f>L357-M357-VLOOKUP(C357, Вчера_ЭпиВак!C:BG, 10, FALSE)</f>
        <v>#N/A</v>
      </c>
      <c r="AJ357" s="53" t="e">
        <f>N357-O357-VLOOKUP(C357, Вчера_ЭпиВак!C:BG, 12, FALSE)</f>
        <v>#N/A</v>
      </c>
      <c r="AK357" s="53" t="e">
        <f>P357-Q357-VLOOKUP(C357, Вчера_ЭпиВак!C:BG, 14, FALSE)</f>
        <v>#N/A</v>
      </c>
      <c r="AL357" s="53" t="e">
        <f>R357-S357-VLOOKUP(C357, Вчера_ЭпиВак!C:BG, 16, FALSE)</f>
        <v>#N/A</v>
      </c>
      <c r="AM357" s="53" t="e">
        <f>T357-U357-VLOOKUP(C357, Вчера_ЭпиВак!C:BG, 18, FALSE)</f>
        <v>#N/A</v>
      </c>
      <c r="AN357" s="53" t="e">
        <f>V357-W357-VLOOKUP(C357, Вчера_ЭпиВак!C:BG, 20, FALSE)</f>
        <v>#N/A</v>
      </c>
      <c r="AO357" s="53" t="e">
        <f>X357-Y357-VLOOKUP(C357, Вчера_ЭпиВак!C:BG, 22, FALSE)</f>
        <v>#N/A</v>
      </c>
      <c r="AP357" s="53" t="e">
        <f>VLOOKUP(C357, Вчера_ЭпиВак!C:BG, 24, FALSE)+E357*2-U357-W357-Y357-Z357</f>
        <v>#N/A</v>
      </c>
    </row>
    <row r="358" spans="1:42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IF(ISNA(VLOOKUP(C358,Вчера_ЭпиВак!C:C, 1, FALSE)),"ошибка",0)</f>
        <v>ошибка</v>
      </c>
      <c r="AD358" s="55"/>
      <c r="AE358" s="53" t="e">
        <f>D358-E358-VLOOKUP(C358, Вчера_ЭпиВак!C:BG, 2, FALSE)</f>
        <v>#N/A</v>
      </c>
      <c r="AF358" s="53" t="e">
        <f>F358-G358-VLOOKUP(C358, Вчера_ЭпиВак!C:BG, 4, FALSE)</f>
        <v>#N/A</v>
      </c>
      <c r="AG358" s="53" t="e">
        <f>H358-I358-VLOOKUP(C358, Вчера_ЭпиВак!C:BG, 6, FALSE)</f>
        <v>#N/A</v>
      </c>
      <c r="AH358" s="53" t="e">
        <f>J358-K358-VLOOKUP(C358, Вчера_ЭпиВак!C:BG, 8, FALSE)</f>
        <v>#N/A</v>
      </c>
      <c r="AI358" s="53" t="e">
        <f>L358-M358-VLOOKUP(C358, Вчера_ЭпиВак!C:BG, 10, FALSE)</f>
        <v>#N/A</v>
      </c>
      <c r="AJ358" s="53" t="e">
        <f>N358-O358-VLOOKUP(C358, Вчера_ЭпиВак!C:BG, 12, FALSE)</f>
        <v>#N/A</v>
      </c>
      <c r="AK358" s="53" t="e">
        <f>P358-Q358-VLOOKUP(C358, Вчера_ЭпиВак!C:BG, 14, FALSE)</f>
        <v>#N/A</v>
      </c>
      <c r="AL358" s="53" t="e">
        <f>R358-S358-VLOOKUP(C358, Вчера_ЭпиВак!C:BG, 16, FALSE)</f>
        <v>#N/A</v>
      </c>
      <c r="AM358" s="53" t="e">
        <f>T358-U358-VLOOKUP(C358, Вчера_ЭпиВак!C:BG, 18, FALSE)</f>
        <v>#N/A</v>
      </c>
      <c r="AN358" s="53" t="e">
        <f>V358-W358-VLOOKUP(C358, Вчера_ЭпиВак!C:BG, 20, FALSE)</f>
        <v>#N/A</v>
      </c>
      <c r="AO358" s="53" t="e">
        <f>X358-Y358-VLOOKUP(C358, Вчера_ЭпиВак!C:BG, 22, FALSE)</f>
        <v>#N/A</v>
      </c>
      <c r="AP358" s="53" t="e">
        <f>VLOOKUP(C358, Вчера_ЭпиВак!C:BG, 24, FALSE)+E358*2-U358-W358-Y358-Z358</f>
        <v>#N/A</v>
      </c>
    </row>
    <row r="359" spans="1:42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IF(ISNA(VLOOKUP(C359,Вчера_ЭпиВак!C:C, 1, FALSE)),"ошибка",0)</f>
        <v>ошибка</v>
      </c>
      <c r="AD359" s="55"/>
      <c r="AE359" s="53" t="e">
        <f>D359-E359-VLOOKUP(C359, Вчера_ЭпиВак!C:BG, 2, FALSE)</f>
        <v>#N/A</v>
      </c>
      <c r="AF359" s="53" t="e">
        <f>F359-G359-VLOOKUP(C359, Вчера_ЭпиВак!C:BG, 4, FALSE)</f>
        <v>#N/A</v>
      </c>
      <c r="AG359" s="53" t="e">
        <f>H359-I359-VLOOKUP(C359, Вчера_ЭпиВак!C:BG, 6, FALSE)</f>
        <v>#N/A</v>
      </c>
      <c r="AH359" s="53" t="e">
        <f>J359-K359-VLOOKUP(C359, Вчера_ЭпиВак!C:BG, 8, FALSE)</f>
        <v>#N/A</v>
      </c>
      <c r="AI359" s="53" t="e">
        <f>L359-M359-VLOOKUP(C359, Вчера_ЭпиВак!C:BG, 10, FALSE)</f>
        <v>#N/A</v>
      </c>
      <c r="AJ359" s="53" t="e">
        <f>N359-O359-VLOOKUP(C359, Вчера_ЭпиВак!C:BG, 12, FALSE)</f>
        <v>#N/A</v>
      </c>
      <c r="AK359" s="53" t="e">
        <f>P359-Q359-VLOOKUP(C359, Вчера_ЭпиВак!C:BG, 14, FALSE)</f>
        <v>#N/A</v>
      </c>
      <c r="AL359" s="53" t="e">
        <f>R359-S359-VLOOKUP(C359, Вчера_ЭпиВак!C:BG, 16, FALSE)</f>
        <v>#N/A</v>
      </c>
      <c r="AM359" s="53" t="e">
        <f>T359-U359-VLOOKUP(C359, Вчера_ЭпиВак!C:BG, 18, FALSE)</f>
        <v>#N/A</v>
      </c>
      <c r="AN359" s="53" t="e">
        <f>V359-W359-VLOOKUP(C359, Вчера_ЭпиВак!C:BG, 20, FALSE)</f>
        <v>#N/A</v>
      </c>
      <c r="AO359" s="53" t="e">
        <f>X359-Y359-VLOOKUP(C359, Вчера_ЭпиВак!C:BG, 22, FALSE)</f>
        <v>#N/A</v>
      </c>
      <c r="AP359" s="53" t="e">
        <f>VLOOKUP(C359, Вчера_ЭпиВак!C:BG, 24, FALSE)+E359*2-U359-W359-Y359-Z359</f>
        <v>#N/A</v>
      </c>
    </row>
    <row r="360" spans="1:42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IF(ISNA(VLOOKUP(C360,Вчера_ЭпиВак!C:C, 1, FALSE)),"ошибка",0)</f>
        <v>ошибка</v>
      </c>
      <c r="AD360" s="55"/>
      <c r="AE360" s="53" t="e">
        <f>D360-E360-VLOOKUP(C360, Вчера_ЭпиВак!C:BG, 2, FALSE)</f>
        <v>#N/A</v>
      </c>
      <c r="AF360" s="53" t="e">
        <f>F360-G360-VLOOKUP(C360, Вчера_ЭпиВак!C:BG, 4, FALSE)</f>
        <v>#N/A</v>
      </c>
      <c r="AG360" s="53" t="e">
        <f>H360-I360-VLOOKUP(C360, Вчера_ЭпиВак!C:BG, 6, FALSE)</f>
        <v>#N/A</v>
      </c>
      <c r="AH360" s="53" t="e">
        <f>J360-K360-VLOOKUP(C360, Вчера_ЭпиВак!C:BG, 8, FALSE)</f>
        <v>#N/A</v>
      </c>
      <c r="AI360" s="53" t="e">
        <f>L360-M360-VLOOKUP(C360, Вчера_ЭпиВак!C:BG, 10, FALSE)</f>
        <v>#N/A</v>
      </c>
      <c r="AJ360" s="53" t="e">
        <f>N360-O360-VLOOKUP(C360, Вчера_ЭпиВак!C:BG, 12, FALSE)</f>
        <v>#N/A</v>
      </c>
      <c r="AK360" s="53" t="e">
        <f>P360-Q360-VLOOKUP(C360, Вчера_ЭпиВак!C:BG, 14, FALSE)</f>
        <v>#N/A</v>
      </c>
      <c r="AL360" s="53" t="e">
        <f>R360-S360-VLOOKUP(C360, Вчера_ЭпиВак!C:BG, 16, FALSE)</f>
        <v>#N/A</v>
      </c>
      <c r="AM360" s="53" t="e">
        <f>T360-U360-VLOOKUP(C360, Вчера_ЭпиВак!C:BG, 18, FALSE)</f>
        <v>#N/A</v>
      </c>
      <c r="AN360" s="53" t="e">
        <f>V360-W360-VLOOKUP(C360, Вчера_ЭпиВак!C:BG, 20, FALSE)</f>
        <v>#N/A</v>
      </c>
      <c r="AO360" s="53" t="e">
        <f>X360-Y360-VLOOKUP(C360, Вчера_ЭпиВак!C:BG, 22, FALSE)</f>
        <v>#N/A</v>
      </c>
      <c r="AP360" s="53" t="e">
        <f>VLOOKUP(C360, Вчера_ЭпиВак!C:BG, 24, FALSE)+E360*2-U360-W360-Y360-Z360</f>
        <v>#N/A</v>
      </c>
    </row>
    <row r="361" spans="1:42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IF(ISNA(VLOOKUP(C361,Вчера_ЭпиВак!C:C, 1, FALSE)),"ошибка",0)</f>
        <v>ошибка</v>
      </c>
      <c r="AD361" s="55"/>
      <c r="AE361" s="53" t="e">
        <f>D361-E361-VLOOKUP(C361, Вчера_ЭпиВак!C:BG, 2, FALSE)</f>
        <v>#N/A</v>
      </c>
      <c r="AF361" s="53" t="e">
        <f>F361-G361-VLOOKUP(C361, Вчера_ЭпиВак!C:BG, 4, FALSE)</f>
        <v>#N/A</v>
      </c>
      <c r="AG361" s="53" t="e">
        <f>H361-I361-VLOOKUP(C361, Вчера_ЭпиВак!C:BG, 6, FALSE)</f>
        <v>#N/A</v>
      </c>
      <c r="AH361" s="53" t="e">
        <f>J361-K361-VLOOKUP(C361, Вчера_ЭпиВак!C:BG, 8, FALSE)</f>
        <v>#N/A</v>
      </c>
      <c r="AI361" s="53" t="e">
        <f>L361-M361-VLOOKUP(C361, Вчера_ЭпиВак!C:BG, 10, FALSE)</f>
        <v>#N/A</v>
      </c>
      <c r="AJ361" s="53" t="e">
        <f>N361-O361-VLOOKUP(C361, Вчера_ЭпиВак!C:BG, 12, FALSE)</f>
        <v>#N/A</v>
      </c>
      <c r="AK361" s="53" t="e">
        <f>P361-Q361-VLOOKUP(C361, Вчера_ЭпиВак!C:BG, 14, FALSE)</f>
        <v>#N/A</v>
      </c>
      <c r="AL361" s="53" t="e">
        <f>R361-S361-VLOOKUP(C361, Вчера_ЭпиВак!C:BG, 16, FALSE)</f>
        <v>#N/A</v>
      </c>
      <c r="AM361" s="53" t="e">
        <f>T361-U361-VLOOKUP(C361, Вчера_ЭпиВак!C:BG, 18, FALSE)</f>
        <v>#N/A</v>
      </c>
      <c r="AN361" s="53" t="e">
        <f>V361-W361-VLOOKUP(C361, Вчера_ЭпиВак!C:BG, 20, FALSE)</f>
        <v>#N/A</v>
      </c>
      <c r="AO361" s="53" t="e">
        <f>X361-Y361-VLOOKUP(C361, Вчера_ЭпиВак!C:BG, 22, FALSE)</f>
        <v>#N/A</v>
      </c>
      <c r="AP361" s="53" t="e">
        <f>VLOOKUP(C361, Вчера_ЭпиВак!C:BG, 24, FALSE)+E361*2-U361-W361-Y361-Z361</f>
        <v>#N/A</v>
      </c>
    </row>
    <row r="362" spans="1:42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IF(ISNA(VLOOKUP(C362,Вчера_ЭпиВак!C:C, 1, FALSE)),"ошибка",0)</f>
        <v>ошибка</v>
      </c>
      <c r="AD362" s="55"/>
      <c r="AE362" s="53" t="e">
        <f>D362-E362-VLOOKUP(C362, Вчера_ЭпиВак!C:BG, 2, FALSE)</f>
        <v>#N/A</v>
      </c>
      <c r="AF362" s="53" t="e">
        <f>F362-G362-VLOOKUP(C362, Вчера_ЭпиВак!C:BG, 4, FALSE)</f>
        <v>#N/A</v>
      </c>
      <c r="AG362" s="53" t="e">
        <f>H362-I362-VLOOKUP(C362, Вчера_ЭпиВак!C:BG, 6, FALSE)</f>
        <v>#N/A</v>
      </c>
      <c r="AH362" s="53" t="e">
        <f>J362-K362-VLOOKUP(C362, Вчера_ЭпиВак!C:BG, 8, FALSE)</f>
        <v>#N/A</v>
      </c>
      <c r="AI362" s="53" t="e">
        <f>L362-M362-VLOOKUP(C362, Вчера_ЭпиВак!C:BG, 10, FALSE)</f>
        <v>#N/A</v>
      </c>
      <c r="AJ362" s="53" t="e">
        <f>N362-O362-VLOOKUP(C362, Вчера_ЭпиВак!C:BG, 12, FALSE)</f>
        <v>#N/A</v>
      </c>
      <c r="AK362" s="53" t="e">
        <f>P362-Q362-VLOOKUP(C362, Вчера_ЭпиВак!C:BG, 14, FALSE)</f>
        <v>#N/A</v>
      </c>
      <c r="AL362" s="53" t="e">
        <f>R362-S362-VLOOKUP(C362, Вчера_ЭпиВак!C:BG, 16, FALSE)</f>
        <v>#N/A</v>
      </c>
      <c r="AM362" s="53" t="e">
        <f>T362-U362-VLOOKUP(C362, Вчера_ЭпиВак!C:BG, 18, FALSE)</f>
        <v>#N/A</v>
      </c>
      <c r="AN362" s="53" t="e">
        <f>V362-W362-VLOOKUP(C362, Вчера_ЭпиВак!C:BG, 20, FALSE)</f>
        <v>#N/A</v>
      </c>
      <c r="AO362" s="53" t="e">
        <f>X362-Y362-VLOOKUP(C362, Вчера_ЭпиВак!C:BG, 22, FALSE)</f>
        <v>#N/A</v>
      </c>
      <c r="AP362" s="53" t="e">
        <f>VLOOKUP(C362, Вчера_ЭпиВак!C:BG, 24, FALSE)+E362*2-U362-W362-Y362-Z362</f>
        <v>#N/A</v>
      </c>
    </row>
    <row r="363" spans="1:42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IF(ISNA(VLOOKUP(C363,Вчера_ЭпиВак!C:C, 1, FALSE)),"ошибка",0)</f>
        <v>ошибка</v>
      </c>
      <c r="AD363" s="55"/>
      <c r="AE363" s="53" t="e">
        <f>D363-E363-VLOOKUP(C363, Вчера_ЭпиВак!C:BG, 2, FALSE)</f>
        <v>#N/A</v>
      </c>
      <c r="AF363" s="53" t="e">
        <f>F363-G363-VLOOKUP(C363, Вчера_ЭпиВак!C:BG, 4, FALSE)</f>
        <v>#N/A</v>
      </c>
      <c r="AG363" s="53" t="e">
        <f>H363-I363-VLOOKUP(C363, Вчера_ЭпиВак!C:BG, 6, FALSE)</f>
        <v>#N/A</v>
      </c>
      <c r="AH363" s="53" t="e">
        <f>J363-K363-VLOOKUP(C363, Вчера_ЭпиВак!C:BG, 8, FALSE)</f>
        <v>#N/A</v>
      </c>
      <c r="AI363" s="53" t="e">
        <f>L363-M363-VLOOKUP(C363, Вчера_ЭпиВак!C:BG, 10, FALSE)</f>
        <v>#N/A</v>
      </c>
      <c r="AJ363" s="53" t="e">
        <f>N363-O363-VLOOKUP(C363, Вчера_ЭпиВак!C:BG, 12, FALSE)</f>
        <v>#N/A</v>
      </c>
      <c r="AK363" s="53" t="e">
        <f>P363-Q363-VLOOKUP(C363, Вчера_ЭпиВак!C:BG, 14, FALSE)</f>
        <v>#N/A</v>
      </c>
      <c r="AL363" s="53" t="e">
        <f>R363-S363-VLOOKUP(C363, Вчера_ЭпиВак!C:BG, 16, FALSE)</f>
        <v>#N/A</v>
      </c>
      <c r="AM363" s="53" t="e">
        <f>T363-U363-VLOOKUP(C363, Вчера_ЭпиВак!C:BG, 18, FALSE)</f>
        <v>#N/A</v>
      </c>
      <c r="AN363" s="53" t="e">
        <f>V363-W363-VLOOKUP(C363, Вчера_ЭпиВак!C:BG, 20, FALSE)</f>
        <v>#N/A</v>
      </c>
      <c r="AO363" s="53" t="e">
        <f>X363-Y363-VLOOKUP(C363, Вчера_ЭпиВак!C:BG, 22, FALSE)</f>
        <v>#N/A</v>
      </c>
      <c r="AP363" s="53" t="e">
        <f>VLOOKUP(C363, Вчера_ЭпиВак!C:BG, 24, FALSE)+E363*2-U363-W363-Y363-Z363</f>
        <v>#N/A</v>
      </c>
    </row>
    <row r="364" spans="1:42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IF(ISNA(VLOOKUP(C364,Вчера_ЭпиВак!C:C, 1, FALSE)),"ошибка",0)</f>
        <v>ошибка</v>
      </c>
      <c r="AD364" s="55"/>
      <c r="AE364" s="53" t="e">
        <f>D364-E364-VLOOKUP(C364, Вчера_ЭпиВак!C:BG, 2, FALSE)</f>
        <v>#N/A</v>
      </c>
      <c r="AF364" s="53" t="e">
        <f>F364-G364-VLOOKUP(C364, Вчера_ЭпиВак!C:BG, 4, FALSE)</f>
        <v>#N/A</v>
      </c>
      <c r="AG364" s="53" t="e">
        <f>H364-I364-VLOOKUP(C364, Вчера_ЭпиВак!C:BG, 6, FALSE)</f>
        <v>#N/A</v>
      </c>
      <c r="AH364" s="53" t="e">
        <f>J364-K364-VLOOKUP(C364, Вчера_ЭпиВак!C:BG, 8, FALSE)</f>
        <v>#N/A</v>
      </c>
      <c r="AI364" s="53" t="e">
        <f>L364-M364-VLOOKUP(C364, Вчера_ЭпиВак!C:BG, 10, FALSE)</f>
        <v>#N/A</v>
      </c>
      <c r="AJ364" s="53" t="e">
        <f>N364-O364-VLOOKUP(C364, Вчера_ЭпиВак!C:BG, 12, FALSE)</f>
        <v>#N/A</v>
      </c>
      <c r="AK364" s="53" t="e">
        <f>P364-Q364-VLOOKUP(C364, Вчера_ЭпиВак!C:BG, 14, FALSE)</f>
        <v>#N/A</v>
      </c>
      <c r="AL364" s="53" t="e">
        <f>R364-S364-VLOOKUP(C364, Вчера_ЭпиВак!C:BG, 16, FALSE)</f>
        <v>#N/A</v>
      </c>
      <c r="AM364" s="53" t="e">
        <f>T364-U364-VLOOKUP(C364, Вчера_ЭпиВак!C:BG, 18, FALSE)</f>
        <v>#N/A</v>
      </c>
      <c r="AN364" s="53" t="e">
        <f>V364-W364-VLOOKUP(C364, Вчера_ЭпиВак!C:BG, 20, FALSE)</f>
        <v>#N/A</v>
      </c>
      <c r="AO364" s="53" t="e">
        <f>X364-Y364-VLOOKUP(C364, Вчера_ЭпиВак!C:BG, 22, FALSE)</f>
        <v>#N/A</v>
      </c>
      <c r="AP364" s="53" t="e">
        <f>VLOOKUP(C364, Вчера_ЭпиВак!C:BG, 24, FALSE)+E364*2-U364-W364-Y364-Z364</f>
        <v>#N/A</v>
      </c>
    </row>
    <row r="365" spans="1:42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IF(ISNA(VLOOKUP(C365,Вчера_ЭпиВак!C:C, 1, FALSE)),"ошибка",0)</f>
        <v>ошибка</v>
      </c>
      <c r="AD365" s="55"/>
      <c r="AE365" s="53" t="e">
        <f>D365-E365-VLOOKUP(C365, Вчера_ЭпиВак!C:BG, 2, FALSE)</f>
        <v>#N/A</v>
      </c>
      <c r="AF365" s="53" t="e">
        <f>F365-G365-VLOOKUP(C365, Вчера_ЭпиВак!C:BG, 4, FALSE)</f>
        <v>#N/A</v>
      </c>
      <c r="AG365" s="53" t="e">
        <f>H365-I365-VLOOKUP(C365, Вчера_ЭпиВак!C:BG, 6, FALSE)</f>
        <v>#N/A</v>
      </c>
      <c r="AH365" s="53" t="e">
        <f>J365-K365-VLOOKUP(C365, Вчера_ЭпиВак!C:BG, 8, FALSE)</f>
        <v>#N/A</v>
      </c>
      <c r="AI365" s="53" t="e">
        <f>L365-M365-VLOOKUP(C365, Вчера_ЭпиВак!C:BG, 10, FALSE)</f>
        <v>#N/A</v>
      </c>
      <c r="AJ365" s="53" t="e">
        <f>N365-O365-VLOOKUP(C365, Вчера_ЭпиВак!C:BG, 12, FALSE)</f>
        <v>#N/A</v>
      </c>
      <c r="AK365" s="53" t="e">
        <f>P365-Q365-VLOOKUP(C365, Вчера_ЭпиВак!C:BG, 14, FALSE)</f>
        <v>#N/A</v>
      </c>
      <c r="AL365" s="53" t="e">
        <f>R365-S365-VLOOKUP(C365, Вчера_ЭпиВак!C:BG, 16, FALSE)</f>
        <v>#N/A</v>
      </c>
      <c r="AM365" s="53" t="e">
        <f>T365-U365-VLOOKUP(C365, Вчера_ЭпиВак!C:BG, 18, FALSE)</f>
        <v>#N/A</v>
      </c>
      <c r="AN365" s="53" t="e">
        <f>V365-W365-VLOOKUP(C365, Вчера_ЭпиВак!C:BG, 20, FALSE)</f>
        <v>#N/A</v>
      </c>
      <c r="AO365" s="53" t="e">
        <f>X365-Y365-VLOOKUP(C365, Вчера_ЭпиВак!C:BG, 22, FALSE)</f>
        <v>#N/A</v>
      </c>
      <c r="AP365" s="53" t="e">
        <f>VLOOKUP(C365, Вчера_ЭпиВак!C:BG, 24, FALSE)+E365*2-U365-W365-Y365-Z365</f>
        <v>#N/A</v>
      </c>
    </row>
    <row r="366" spans="1:42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IF(ISNA(VLOOKUP(C366,Вчера_ЭпиВак!C:C, 1, FALSE)),"ошибка",0)</f>
        <v>ошибка</v>
      </c>
      <c r="AD366" s="55"/>
      <c r="AE366" s="53" t="e">
        <f>D366-E366-VLOOKUP(C366, Вчера_ЭпиВак!C:BG, 2, FALSE)</f>
        <v>#N/A</v>
      </c>
      <c r="AF366" s="53" t="e">
        <f>F366-G366-VLOOKUP(C366, Вчера_ЭпиВак!C:BG, 4, FALSE)</f>
        <v>#N/A</v>
      </c>
      <c r="AG366" s="53" t="e">
        <f>H366-I366-VLOOKUP(C366, Вчера_ЭпиВак!C:BG, 6, FALSE)</f>
        <v>#N/A</v>
      </c>
      <c r="AH366" s="53" t="e">
        <f>J366-K366-VLOOKUP(C366, Вчера_ЭпиВак!C:BG, 8, FALSE)</f>
        <v>#N/A</v>
      </c>
      <c r="AI366" s="53" t="e">
        <f>L366-M366-VLOOKUP(C366, Вчера_ЭпиВак!C:BG, 10, FALSE)</f>
        <v>#N/A</v>
      </c>
      <c r="AJ366" s="53" t="e">
        <f>N366-O366-VLOOKUP(C366, Вчера_ЭпиВак!C:BG, 12, FALSE)</f>
        <v>#N/A</v>
      </c>
      <c r="AK366" s="53" t="e">
        <f>P366-Q366-VLOOKUP(C366, Вчера_ЭпиВак!C:BG, 14, FALSE)</f>
        <v>#N/A</v>
      </c>
      <c r="AL366" s="53" t="e">
        <f>R366-S366-VLOOKUP(C366, Вчера_ЭпиВак!C:BG, 16, FALSE)</f>
        <v>#N/A</v>
      </c>
      <c r="AM366" s="53" t="e">
        <f>T366-U366-VLOOKUP(C366, Вчера_ЭпиВак!C:BG, 18, FALSE)</f>
        <v>#N/A</v>
      </c>
      <c r="AN366" s="53" t="e">
        <f>V366-W366-VLOOKUP(C366, Вчера_ЭпиВак!C:BG, 20, FALSE)</f>
        <v>#N/A</v>
      </c>
      <c r="AO366" s="53" t="e">
        <f>X366-Y366-VLOOKUP(C366, Вчера_ЭпиВак!C:BG, 22, FALSE)</f>
        <v>#N/A</v>
      </c>
      <c r="AP366" s="53" t="e">
        <f>VLOOKUP(C366, Вчера_ЭпиВак!C:BG, 24, FALSE)+E366*2-U366-W366-Y366-Z366</f>
        <v>#N/A</v>
      </c>
    </row>
    <row r="367" spans="1:42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IF(ISNA(VLOOKUP(C367,Вчера_ЭпиВак!C:C, 1, FALSE)),"ошибка",0)</f>
        <v>ошибка</v>
      </c>
      <c r="AD367" s="55"/>
      <c r="AE367" s="53" t="e">
        <f>D367-E367-VLOOKUP(C367, Вчера_ЭпиВак!C:BG, 2, FALSE)</f>
        <v>#N/A</v>
      </c>
      <c r="AF367" s="53" t="e">
        <f>F367-G367-VLOOKUP(C367, Вчера_ЭпиВак!C:BG, 4, FALSE)</f>
        <v>#N/A</v>
      </c>
      <c r="AG367" s="53" t="e">
        <f>H367-I367-VLOOKUP(C367, Вчера_ЭпиВак!C:BG, 6, FALSE)</f>
        <v>#N/A</v>
      </c>
      <c r="AH367" s="53" t="e">
        <f>J367-K367-VLOOKUP(C367, Вчера_ЭпиВак!C:BG, 8, FALSE)</f>
        <v>#N/A</v>
      </c>
      <c r="AI367" s="53" t="e">
        <f>L367-M367-VLOOKUP(C367, Вчера_ЭпиВак!C:BG, 10, FALSE)</f>
        <v>#N/A</v>
      </c>
      <c r="AJ367" s="53" t="e">
        <f>N367-O367-VLOOKUP(C367, Вчера_ЭпиВак!C:BG, 12, FALSE)</f>
        <v>#N/A</v>
      </c>
      <c r="AK367" s="53" t="e">
        <f>P367-Q367-VLOOKUP(C367, Вчера_ЭпиВак!C:BG, 14, FALSE)</f>
        <v>#N/A</v>
      </c>
      <c r="AL367" s="53" t="e">
        <f>R367-S367-VLOOKUP(C367, Вчера_ЭпиВак!C:BG, 16, FALSE)</f>
        <v>#N/A</v>
      </c>
      <c r="AM367" s="53" t="e">
        <f>T367-U367-VLOOKUP(C367, Вчера_ЭпиВак!C:BG, 18, FALSE)</f>
        <v>#N/A</v>
      </c>
      <c r="AN367" s="53" t="e">
        <f>V367-W367-VLOOKUP(C367, Вчера_ЭпиВак!C:BG, 20, FALSE)</f>
        <v>#N/A</v>
      </c>
      <c r="AO367" s="53" t="e">
        <f>X367-Y367-VLOOKUP(C367, Вчера_ЭпиВак!C:BG, 22, FALSE)</f>
        <v>#N/A</v>
      </c>
      <c r="AP367" s="53" t="e">
        <f>VLOOKUP(C367, Вчера_ЭпиВак!C:BG, 24, FALSE)+E367*2-U367-W367-Y367-Z367</f>
        <v>#N/A</v>
      </c>
    </row>
    <row r="368" spans="1:42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IF(ISNA(VLOOKUP(C368,Вчера_ЭпиВак!C:C, 1, FALSE)),"ошибка",0)</f>
        <v>ошибка</v>
      </c>
      <c r="AD368" s="55"/>
      <c r="AE368" s="53" t="e">
        <f>D368-E368-VLOOKUP(C368, Вчера_ЭпиВак!C:BG, 2, FALSE)</f>
        <v>#N/A</v>
      </c>
      <c r="AF368" s="53" t="e">
        <f>F368-G368-VLOOKUP(C368, Вчера_ЭпиВак!C:BG, 4, FALSE)</f>
        <v>#N/A</v>
      </c>
      <c r="AG368" s="53" t="e">
        <f>H368-I368-VLOOKUP(C368, Вчера_ЭпиВак!C:BG, 6, FALSE)</f>
        <v>#N/A</v>
      </c>
      <c r="AH368" s="53" t="e">
        <f>J368-K368-VLOOKUP(C368, Вчера_ЭпиВак!C:BG, 8, FALSE)</f>
        <v>#N/A</v>
      </c>
      <c r="AI368" s="53" t="e">
        <f>L368-M368-VLOOKUP(C368, Вчера_ЭпиВак!C:BG, 10, FALSE)</f>
        <v>#N/A</v>
      </c>
      <c r="AJ368" s="53" t="e">
        <f>N368-O368-VLOOKUP(C368, Вчера_ЭпиВак!C:BG, 12, FALSE)</f>
        <v>#N/A</v>
      </c>
      <c r="AK368" s="53" t="e">
        <f>P368-Q368-VLOOKUP(C368, Вчера_ЭпиВак!C:BG, 14, FALSE)</f>
        <v>#N/A</v>
      </c>
      <c r="AL368" s="53" t="e">
        <f>R368-S368-VLOOKUP(C368, Вчера_ЭпиВак!C:BG, 16, FALSE)</f>
        <v>#N/A</v>
      </c>
      <c r="AM368" s="53" t="e">
        <f>T368-U368-VLOOKUP(C368, Вчера_ЭпиВак!C:BG, 18, FALSE)</f>
        <v>#N/A</v>
      </c>
      <c r="AN368" s="53" t="e">
        <f>V368-W368-VLOOKUP(C368, Вчера_ЭпиВак!C:BG, 20, FALSE)</f>
        <v>#N/A</v>
      </c>
      <c r="AO368" s="53" t="e">
        <f>X368-Y368-VLOOKUP(C368, Вчера_ЭпиВак!C:BG, 22, FALSE)</f>
        <v>#N/A</v>
      </c>
      <c r="AP368" s="53" t="e">
        <f>VLOOKUP(C368, Вчера_ЭпиВак!C:BG, 24, FALSE)+E368*2-U368-W368-Y368-Z368</f>
        <v>#N/A</v>
      </c>
    </row>
    <row r="369" spans="1:42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IF(ISNA(VLOOKUP(C369,Вчера_ЭпиВак!C:C, 1, FALSE)),"ошибка",0)</f>
        <v>ошибка</v>
      </c>
      <c r="AD369" s="55"/>
      <c r="AE369" s="53" t="e">
        <f>D369-E369-VLOOKUP(C369, Вчера_ЭпиВак!C:BG, 2, FALSE)</f>
        <v>#N/A</v>
      </c>
      <c r="AF369" s="53" t="e">
        <f>F369-G369-VLOOKUP(C369, Вчера_ЭпиВак!C:BG, 4, FALSE)</f>
        <v>#N/A</v>
      </c>
      <c r="AG369" s="53" t="e">
        <f>H369-I369-VLOOKUP(C369, Вчера_ЭпиВак!C:BG, 6, FALSE)</f>
        <v>#N/A</v>
      </c>
      <c r="AH369" s="53" t="e">
        <f>J369-K369-VLOOKUP(C369, Вчера_ЭпиВак!C:BG, 8, FALSE)</f>
        <v>#N/A</v>
      </c>
      <c r="AI369" s="53" t="e">
        <f>L369-M369-VLOOKUP(C369, Вчера_ЭпиВак!C:BG, 10, FALSE)</f>
        <v>#N/A</v>
      </c>
      <c r="AJ369" s="53" t="e">
        <f>N369-O369-VLOOKUP(C369, Вчера_ЭпиВак!C:BG, 12, FALSE)</f>
        <v>#N/A</v>
      </c>
      <c r="AK369" s="53" t="e">
        <f>P369-Q369-VLOOKUP(C369, Вчера_ЭпиВак!C:BG, 14, FALSE)</f>
        <v>#N/A</v>
      </c>
      <c r="AL369" s="53" t="e">
        <f>R369-S369-VLOOKUP(C369, Вчера_ЭпиВак!C:BG, 16, FALSE)</f>
        <v>#N/A</v>
      </c>
      <c r="AM369" s="53" t="e">
        <f>T369-U369-VLOOKUP(C369, Вчера_ЭпиВак!C:BG, 18, FALSE)</f>
        <v>#N/A</v>
      </c>
      <c r="AN369" s="53" t="e">
        <f>V369-W369-VLOOKUP(C369, Вчера_ЭпиВак!C:BG, 20, FALSE)</f>
        <v>#N/A</v>
      </c>
      <c r="AO369" s="53" t="e">
        <f>X369-Y369-VLOOKUP(C369, Вчера_ЭпиВак!C:BG, 22, FALSE)</f>
        <v>#N/A</v>
      </c>
      <c r="AP369" s="53" t="e">
        <f>VLOOKUP(C369, Вчера_ЭпиВак!C:BG, 24, FALSE)+E369*2-U369-W369-Y369-Z369</f>
        <v>#N/A</v>
      </c>
    </row>
    <row r="370" spans="1:42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IF(ISNA(VLOOKUP(C370,Вчера_ЭпиВак!C:C, 1, FALSE)),"ошибка",0)</f>
        <v>ошибка</v>
      </c>
      <c r="AD370" s="55"/>
      <c r="AE370" s="53" t="e">
        <f>D370-E370-VLOOKUP(C370, Вчера_ЭпиВак!C:BG, 2, FALSE)</f>
        <v>#N/A</v>
      </c>
      <c r="AF370" s="53" t="e">
        <f>F370-G370-VLOOKUP(C370, Вчера_ЭпиВак!C:BG, 4, FALSE)</f>
        <v>#N/A</v>
      </c>
      <c r="AG370" s="53" t="e">
        <f>H370-I370-VLOOKUP(C370, Вчера_ЭпиВак!C:BG, 6, FALSE)</f>
        <v>#N/A</v>
      </c>
      <c r="AH370" s="53" t="e">
        <f>J370-K370-VLOOKUP(C370, Вчера_ЭпиВак!C:BG, 8, FALSE)</f>
        <v>#N/A</v>
      </c>
      <c r="AI370" s="53" t="e">
        <f>L370-M370-VLOOKUP(C370, Вчера_ЭпиВак!C:BG, 10, FALSE)</f>
        <v>#N/A</v>
      </c>
      <c r="AJ370" s="53" t="e">
        <f>N370-O370-VLOOKUP(C370, Вчера_ЭпиВак!C:BG, 12, FALSE)</f>
        <v>#N/A</v>
      </c>
      <c r="AK370" s="53" t="e">
        <f>P370-Q370-VLOOKUP(C370, Вчера_ЭпиВак!C:BG, 14, FALSE)</f>
        <v>#N/A</v>
      </c>
      <c r="AL370" s="53" t="e">
        <f>R370-S370-VLOOKUP(C370, Вчера_ЭпиВак!C:BG, 16, FALSE)</f>
        <v>#N/A</v>
      </c>
      <c r="AM370" s="53" t="e">
        <f>T370-U370-VLOOKUP(C370, Вчера_ЭпиВак!C:BG, 18, FALSE)</f>
        <v>#N/A</v>
      </c>
      <c r="AN370" s="53" t="e">
        <f>V370-W370-VLOOKUP(C370, Вчера_ЭпиВак!C:BG, 20, FALSE)</f>
        <v>#N/A</v>
      </c>
      <c r="AO370" s="53" t="e">
        <f>X370-Y370-VLOOKUP(C370, Вчера_ЭпиВак!C:BG, 22, FALSE)</f>
        <v>#N/A</v>
      </c>
      <c r="AP370" s="53" t="e">
        <f>VLOOKUP(C370, Вчера_ЭпиВак!C:BG, 24, FALSE)+E370*2-U370-W370-Y370-Z370</f>
        <v>#N/A</v>
      </c>
    </row>
    <row r="371" spans="1:42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IF(ISNA(VLOOKUP(C371,Вчера_ЭпиВак!C:C, 1, FALSE)),"ошибка",0)</f>
        <v>ошибка</v>
      </c>
      <c r="AD371" s="55"/>
      <c r="AE371" s="53" t="e">
        <f>D371-E371-VLOOKUP(C371, Вчера_ЭпиВак!C:BG, 2, FALSE)</f>
        <v>#N/A</v>
      </c>
      <c r="AF371" s="53" t="e">
        <f>F371-G371-VLOOKUP(C371, Вчера_ЭпиВак!C:BG, 4, FALSE)</f>
        <v>#N/A</v>
      </c>
      <c r="AG371" s="53" t="e">
        <f>H371-I371-VLOOKUP(C371, Вчера_ЭпиВак!C:BG, 6, FALSE)</f>
        <v>#N/A</v>
      </c>
      <c r="AH371" s="53" t="e">
        <f>J371-K371-VLOOKUP(C371, Вчера_ЭпиВак!C:BG, 8, FALSE)</f>
        <v>#N/A</v>
      </c>
      <c r="AI371" s="53" t="e">
        <f>L371-M371-VLOOKUP(C371, Вчера_ЭпиВак!C:BG, 10, FALSE)</f>
        <v>#N/A</v>
      </c>
      <c r="AJ371" s="53" t="e">
        <f>N371-O371-VLOOKUP(C371, Вчера_ЭпиВак!C:BG, 12, FALSE)</f>
        <v>#N/A</v>
      </c>
      <c r="AK371" s="53" t="e">
        <f>P371-Q371-VLOOKUP(C371, Вчера_ЭпиВак!C:BG, 14, FALSE)</f>
        <v>#N/A</v>
      </c>
      <c r="AL371" s="53" t="e">
        <f>R371-S371-VLOOKUP(C371, Вчера_ЭпиВак!C:BG, 16, FALSE)</f>
        <v>#N/A</v>
      </c>
      <c r="AM371" s="53" t="e">
        <f>T371-U371-VLOOKUP(C371, Вчера_ЭпиВак!C:BG, 18, FALSE)</f>
        <v>#N/A</v>
      </c>
      <c r="AN371" s="53" t="e">
        <f>V371-W371-VLOOKUP(C371, Вчера_ЭпиВак!C:BG, 20, FALSE)</f>
        <v>#N/A</v>
      </c>
      <c r="AO371" s="53" t="e">
        <f>X371-Y371-VLOOKUP(C371, Вчера_ЭпиВак!C:BG, 22, FALSE)</f>
        <v>#N/A</v>
      </c>
      <c r="AP371" s="53" t="e">
        <f>VLOOKUP(C371, Вчера_ЭпиВак!C:BG, 24, FALSE)+E371*2-U371-W371-Y371-Z371</f>
        <v>#N/A</v>
      </c>
    </row>
    <row r="372" spans="1:42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IF(ISNA(VLOOKUP(C372,Вчера_ЭпиВак!C:C, 1, FALSE)),"ошибка",0)</f>
        <v>ошибка</v>
      </c>
      <c r="AD372" s="55"/>
      <c r="AE372" s="53" t="e">
        <f>D372-E372-VLOOKUP(C372, Вчера_ЭпиВак!C:BG, 2, FALSE)</f>
        <v>#N/A</v>
      </c>
      <c r="AF372" s="53" t="e">
        <f>F372-G372-VLOOKUP(C372, Вчера_ЭпиВак!C:BG, 4, FALSE)</f>
        <v>#N/A</v>
      </c>
      <c r="AG372" s="53" t="e">
        <f>H372-I372-VLOOKUP(C372, Вчера_ЭпиВак!C:BG, 6, FALSE)</f>
        <v>#N/A</v>
      </c>
      <c r="AH372" s="53" t="e">
        <f>J372-K372-VLOOKUP(C372, Вчера_ЭпиВак!C:BG, 8, FALSE)</f>
        <v>#N/A</v>
      </c>
      <c r="AI372" s="53" t="e">
        <f>L372-M372-VLOOKUP(C372, Вчера_ЭпиВак!C:BG, 10, FALSE)</f>
        <v>#N/A</v>
      </c>
      <c r="AJ372" s="53" t="e">
        <f>N372-O372-VLOOKUP(C372, Вчера_ЭпиВак!C:BG, 12, FALSE)</f>
        <v>#N/A</v>
      </c>
      <c r="AK372" s="53" t="e">
        <f>P372-Q372-VLOOKUP(C372, Вчера_ЭпиВак!C:BG, 14, FALSE)</f>
        <v>#N/A</v>
      </c>
      <c r="AL372" s="53" t="e">
        <f>R372-S372-VLOOKUP(C372, Вчера_ЭпиВак!C:BG, 16, FALSE)</f>
        <v>#N/A</v>
      </c>
      <c r="AM372" s="53" t="e">
        <f>T372-U372-VLOOKUP(C372, Вчера_ЭпиВак!C:BG, 18, FALSE)</f>
        <v>#N/A</v>
      </c>
      <c r="AN372" s="53" t="e">
        <f>V372-W372-VLOOKUP(C372, Вчера_ЭпиВак!C:BG, 20, FALSE)</f>
        <v>#N/A</v>
      </c>
      <c r="AO372" s="53" t="e">
        <f>X372-Y372-VLOOKUP(C372, Вчера_ЭпиВак!C:BG, 22, FALSE)</f>
        <v>#N/A</v>
      </c>
      <c r="AP372" s="53" t="e">
        <f>VLOOKUP(C372, Вчера_ЭпиВак!C:BG, 24, FALSE)+E372*2-U372-W372-Y372-Z372</f>
        <v>#N/A</v>
      </c>
    </row>
    <row r="373" spans="1:42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IF(ISNA(VLOOKUP(C373,Вчера_ЭпиВак!C:C, 1, FALSE)),"ошибка",0)</f>
        <v>ошибка</v>
      </c>
      <c r="AD373" s="55"/>
      <c r="AE373" s="53" t="e">
        <f>D373-E373-VLOOKUP(C373, Вчера_ЭпиВак!C:BG, 2, FALSE)</f>
        <v>#N/A</v>
      </c>
      <c r="AF373" s="53" t="e">
        <f>F373-G373-VLOOKUP(C373, Вчера_ЭпиВак!C:BG, 4, FALSE)</f>
        <v>#N/A</v>
      </c>
      <c r="AG373" s="53" t="e">
        <f>H373-I373-VLOOKUP(C373, Вчера_ЭпиВак!C:BG, 6, FALSE)</f>
        <v>#N/A</v>
      </c>
      <c r="AH373" s="53" t="e">
        <f>J373-K373-VLOOKUP(C373, Вчера_ЭпиВак!C:BG, 8, FALSE)</f>
        <v>#N/A</v>
      </c>
      <c r="AI373" s="53" t="e">
        <f>L373-M373-VLOOKUP(C373, Вчера_ЭпиВак!C:BG, 10, FALSE)</f>
        <v>#N/A</v>
      </c>
      <c r="AJ373" s="53" t="e">
        <f>N373-O373-VLOOKUP(C373, Вчера_ЭпиВак!C:BG, 12, FALSE)</f>
        <v>#N/A</v>
      </c>
      <c r="AK373" s="53" t="e">
        <f>P373-Q373-VLOOKUP(C373, Вчера_ЭпиВак!C:BG, 14, FALSE)</f>
        <v>#N/A</v>
      </c>
      <c r="AL373" s="53" t="e">
        <f>R373-S373-VLOOKUP(C373, Вчера_ЭпиВак!C:BG, 16, FALSE)</f>
        <v>#N/A</v>
      </c>
      <c r="AM373" s="53" t="e">
        <f>T373-U373-VLOOKUP(C373, Вчера_ЭпиВак!C:BG, 18, FALSE)</f>
        <v>#N/A</v>
      </c>
      <c r="AN373" s="53" t="e">
        <f>V373-W373-VLOOKUP(C373, Вчера_ЭпиВак!C:BG, 20, FALSE)</f>
        <v>#N/A</v>
      </c>
      <c r="AO373" s="53" t="e">
        <f>X373-Y373-VLOOKUP(C373, Вчера_ЭпиВак!C:BG, 22, FALSE)</f>
        <v>#N/A</v>
      </c>
      <c r="AP373" s="53" t="e">
        <f>VLOOKUP(C373, Вчера_ЭпиВак!C:BG, 24, FALSE)+E373*2-U373-W373-Y373-Z373</f>
        <v>#N/A</v>
      </c>
    </row>
    <row r="374" spans="1:42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IF(ISNA(VLOOKUP(C374,Вчера_ЭпиВак!C:C, 1, FALSE)),"ошибка",0)</f>
        <v>ошибка</v>
      </c>
      <c r="AD374" s="55"/>
      <c r="AE374" s="53" t="e">
        <f>D374-E374-VLOOKUP(C374, Вчера_ЭпиВак!C:BG, 2, FALSE)</f>
        <v>#N/A</v>
      </c>
      <c r="AF374" s="53" t="e">
        <f>F374-G374-VLOOKUP(C374, Вчера_ЭпиВак!C:BG, 4, FALSE)</f>
        <v>#N/A</v>
      </c>
      <c r="AG374" s="53" t="e">
        <f>H374-I374-VLOOKUP(C374, Вчера_ЭпиВак!C:BG, 6, FALSE)</f>
        <v>#N/A</v>
      </c>
      <c r="AH374" s="53" t="e">
        <f>J374-K374-VLOOKUP(C374, Вчера_ЭпиВак!C:BG, 8, FALSE)</f>
        <v>#N/A</v>
      </c>
      <c r="AI374" s="53" t="e">
        <f>L374-M374-VLOOKUP(C374, Вчера_ЭпиВак!C:BG, 10, FALSE)</f>
        <v>#N/A</v>
      </c>
      <c r="AJ374" s="53" t="e">
        <f>N374-O374-VLOOKUP(C374, Вчера_ЭпиВак!C:BG, 12, FALSE)</f>
        <v>#N/A</v>
      </c>
      <c r="AK374" s="53" t="e">
        <f>P374-Q374-VLOOKUP(C374, Вчера_ЭпиВак!C:BG, 14, FALSE)</f>
        <v>#N/A</v>
      </c>
      <c r="AL374" s="53" t="e">
        <f>R374-S374-VLOOKUP(C374, Вчера_ЭпиВак!C:BG, 16, FALSE)</f>
        <v>#N/A</v>
      </c>
      <c r="AM374" s="53" t="e">
        <f>T374-U374-VLOOKUP(C374, Вчера_ЭпиВак!C:BG, 18, FALSE)</f>
        <v>#N/A</v>
      </c>
      <c r="AN374" s="53" t="e">
        <f>V374-W374-VLOOKUP(C374, Вчера_ЭпиВак!C:BG, 20, FALSE)</f>
        <v>#N/A</v>
      </c>
      <c r="AO374" s="53" t="e">
        <f>X374-Y374-VLOOKUP(C374, Вчера_ЭпиВак!C:BG, 22, FALSE)</f>
        <v>#N/A</v>
      </c>
      <c r="AP374" s="53" t="e">
        <f>VLOOKUP(C374, Вчера_ЭпиВак!C:BG, 24, FALSE)+E374*2-U374-W374-Y374-Z374</f>
        <v>#N/A</v>
      </c>
    </row>
    <row r="375" spans="1:42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IF(ISNA(VLOOKUP(C375,Вчера_ЭпиВак!C:C, 1, FALSE)),"ошибка",0)</f>
        <v>ошибка</v>
      </c>
      <c r="AD375" s="55"/>
      <c r="AE375" s="53" t="e">
        <f>D375-E375-VLOOKUP(C375, Вчера_ЭпиВак!C:BG, 2, FALSE)</f>
        <v>#N/A</v>
      </c>
      <c r="AF375" s="53" t="e">
        <f>F375-G375-VLOOKUP(C375, Вчера_ЭпиВак!C:BG, 4, FALSE)</f>
        <v>#N/A</v>
      </c>
      <c r="AG375" s="53" t="e">
        <f>H375-I375-VLOOKUP(C375, Вчера_ЭпиВак!C:BG, 6, FALSE)</f>
        <v>#N/A</v>
      </c>
      <c r="AH375" s="53" t="e">
        <f>J375-K375-VLOOKUP(C375, Вчера_ЭпиВак!C:BG, 8, FALSE)</f>
        <v>#N/A</v>
      </c>
      <c r="AI375" s="53" t="e">
        <f>L375-M375-VLOOKUP(C375, Вчера_ЭпиВак!C:BG, 10, FALSE)</f>
        <v>#N/A</v>
      </c>
      <c r="AJ375" s="53" t="e">
        <f>N375-O375-VLOOKUP(C375, Вчера_ЭпиВак!C:BG, 12, FALSE)</f>
        <v>#N/A</v>
      </c>
      <c r="AK375" s="53" t="e">
        <f>P375-Q375-VLOOKUP(C375, Вчера_ЭпиВак!C:BG, 14, FALSE)</f>
        <v>#N/A</v>
      </c>
      <c r="AL375" s="53" t="e">
        <f>R375-S375-VLOOKUP(C375, Вчера_ЭпиВак!C:BG, 16, FALSE)</f>
        <v>#N/A</v>
      </c>
      <c r="AM375" s="53" t="e">
        <f>T375-U375-VLOOKUP(C375, Вчера_ЭпиВак!C:BG, 18, FALSE)</f>
        <v>#N/A</v>
      </c>
      <c r="AN375" s="53" t="e">
        <f>V375-W375-VLOOKUP(C375, Вчера_ЭпиВак!C:BG, 20, FALSE)</f>
        <v>#N/A</v>
      </c>
      <c r="AO375" s="53" t="e">
        <f>X375-Y375-VLOOKUP(C375, Вчера_ЭпиВак!C:BG, 22, FALSE)</f>
        <v>#N/A</v>
      </c>
      <c r="AP375" s="53" t="e">
        <f>VLOOKUP(C375, Вчера_ЭпиВак!C:BG, 24, FALSE)+E375*2-U375-W375-Y375-Z375</f>
        <v>#N/A</v>
      </c>
    </row>
    <row r="376" spans="1:42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IF(ISNA(VLOOKUP(C376,Вчера_ЭпиВак!C:C, 1, FALSE)),"ошибка",0)</f>
        <v>ошибка</v>
      </c>
      <c r="AD376" s="55"/>
      <c r="AE376" s="53" t="e">
        <f>D376-E376-VLOOKUP(C376, Вчера_ЭпиВак!C:BG, 2, FALSE)</f>
        <v>#N/A</v>
      </c>
      <c r="AF376" s="53" t="e">
        <f>F376-G376-VLOOKUP(C376, Вчера_ЭпиВак!C:BG, 4, FALSE)</f>
        <v>#N/A</v>
      </c>
      <c r="AG376" s="53" t="e">
        <f>H376-I376-VLOOKUP(C376, Вчера_ЭпиВак!C:BG, 6, FALSE)</f>
        <v>#N/A</v>
      </c>
      <c r="AH376" s="53" t="e">
        <f>J376-K376-VLOOKUP(C376, Вчера_ЭпиВак!C:BG, 8, FALSE)</f>
        <v>#N/A</v>
      </c>
      <c r="AI376" s="53" t="e">
        <f>L376-M376-VLOOKUP(C376, Вчера_ЭпиВак!C:BG, 10, FALSE)</f>
        <v>#N/A</v>
      </c>
      <c r="AJ376" s="53" t="e">
        <f>N376-O376-VLOOKUP(C376, Вчера_ЭпиВак!C:BG, 12, FALSE)</f>
        <v>#N/A</v>
      </c>
      <c r="AK376" s="53" t="e">
        <f>P376-Q376-VLOOKUP(C376, Вчера_ЭпиВак!C:BG, 14, FALSE)</f>
        <v>#N/A</v>
      </c>
      <c r="AL376" s="53" t="e">
        <f>R376-S376-VLOOKUP(C376, Вчера_ЭпиВак!C:BG, 16, FALSE)</f>
        <v>#N/A</v>
      </c>
      <c r="AM376" s="53" t="e">
        <f>T376-U376-VLOOKUP(C376, Вчера_ЭпиВак!C:BG, 18, FALSE)</f>
        <v>#N/A</v>
      </c>
      <c r="AN376" s="53" t="e">
        <f>V376-W376-VLOOKUP(C376, Вчера_ЭпиВак!C:BG, 20, FALSE)</f>
        <v>#N/A</v>
      </c>
      <c r="AO376" s="53" t="e">
        <f>X376-Y376-VLOOKUP(C376, Вчера_ЭпиВак!C:BG, 22, FALSE)</f>
        <v>#N/A</v>
      </c>
      <c r="AP376" s="53" t="e">
        <f>VLOOKUP(C376, Вчера_ЭпиВак!C:BG, 24, FALSE)+E376*2-U376-W376-Y376-Z376</f>
        <v>#N/A</v>
      </c>
    </row>
    <row r="377" spans="1:42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IF(ISNA(VLOOKUP(C377,Вчера_ЭпиВак!C:C, 1, FALSE)),"ошибка",0)</f>
        <v>ошибка</v>
      </c>
      <c r="AD377" s="55"/>
      <c r="AE377" s="53" t="e">
        <f>D377-E377-VLOOKUP(C377, Вчера_ЭпиВак!C:BG, 2, FALSE)</f>
        <v>#N/A</v>
      </c>
      <c r="AF377" s="53" t="e">
        <f>F377-G377-VLOOKUP(C377, Вчера_ЭпиВак!C:BG, 4, FALSE)</f>
        <v>#N/A</v>
      </c>
      <c r="AG377" s="53" t="e">
        <f>H377-I377-VLOOKUP(C377, Вчера_ЭпиВак!C:BG, 6, FALSE)</f>
        <v>#N/A</v>
      </c>
      <c r="AH377" s="53" t="e">
        <f>J377-K377-VLOOKUP(C377, Вчера_ЭпиВак!C:BG, 8, FALSE)</f>
        <v>#N/A</v>
      </c>
      <c r="AI377" s="53" t="e">
        <f>L377-M377-VLOOKUP(C377, Вчера_ЭпиВак!C:BG, 10, FALSE)</f>
        <v>#N/A</v>
      </c>
      <c r="AJ377" s="53" t="e">
        <f>N377-O377-VLOOKUP(C377, Вчера_ЭпиВак!C:BG, 12, FALSE)</f>
        <v>#N/A</v>
      </c>
      <c r="AK377" s="53" t="e">
        <f>P377-Q377-VLOOKUP(C377, Вчера_ЭпиВак!C:BG, 14, FALSE)</f>
        <v>#N/A</v>
      </c>
      <c r="AL377" s="53" t="e">
        <f>R377-S377-VLOOKUP(C377, Вчера_ЭпиВак!C:BG, 16, FALSE)</f>
        <v>#N/A</v>
      </c>
      <c r="AM377" s="53" t="e">
        <f>T377-U377-VLOOKUP(C377, Вчера_ЭпиВак!C:BG, 18, FALSE)</f>
        <v>#N/A</v>
      </c>
      <c r="AN377" s="53" t="e">
        <f>V377-W377-VLOOKUP(C377, Вчера_ЭпиВак!C:BG, 20, FALSE)</f>
        <v>#N/A</v>
      </c>
      <c r="AO377" s="53" t="e">
        <f>X377-Y377-VLOOKUP(C377, Вчера_ЭпиВак!C:BG, 22, FALSE)</f>
        <v>#N/A</v>
      </c>
      <c r="AP377" s="53" t="e">
        <f>VLOOKUP(C377, Вчера_ЭпиВак!C:BG, 24, FALSE)+E377*2-U377-W377-Y377-Z377</f>
        <v>#N/A</v>
      </c>
    </row>
    <row r="378" spans="1:42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IF(ISNA(VLOOKUP(C378,Вчера_ЭпиВак!C:C, 1, FALSE)),"ошибка",0)</f>
        <v>ошибка</v>
      </c>
      <c r="AD378" s="55"/>
      <c r="AE378" s="53" t="e">
        <f>D378-E378-VLOOKUP(C378, Вчера_ЭпиВак!C:BG, 2, FALSE)</f>
        <v>#N/A</v>
      </c>
      <c r="AF378" s="53" t="e">
        <f>F378-G378-VLOOKUP(C378, Вчера_ЭпиВак!C:BG, 4, FALSE)</f>
        <v>#N/A</v>
      </c>
      <c r="AG378" s="53" t="e">
        <f>H378-I378-VLOOKUP(C378, Вчера_ЭпиВак!C:BG, 6, FALSE)</f>
        <v>#N/A</v>
      </c>
      <c r="AH378" s="53" t="e">
        <f>J378-K378-VLOOKUP(C378, Вчера_ЭпиВак!C:BG, 8, FALSE)</f>
        <v>#N/A</v>
      </c>
      <c r="AI378" s="53" t="e">
        <f>L378-M378-VLOOKUP(C378, Вчера_ЭпиВак!C:BG, 10, FALSE)</f>
        <v>#N/A</v>
      </c>
      <c r="AJ378" s="53" t="e">
        <f>N378-O378-VLOOKUP(C378, Вчера_ЭпиВак!C:BG, 12, FALSE)</f>
        <v>#N/A</v>
      </c>
      <c r="AK378" s="53" t="e">
        <f>P378-Q378-VLOOKUP(C378, Вчера_ЭпиВак!C:BG, 14, FALSE)</f>
        <v>#N/A</v>
      </c>
      <c r="AL378" s="53" t="e">
        <f>R378-S378-VLOOKUP(C378, Вчера_ЭпиВак!C:BG, 16, FALSE)</f>
        <v>#N/A</v>
      </c>
      <c r="AM378" s="53" t="e">
        <f>T378-U378-VLOOKUP(C378, Вчера_ЭпиВак!C:BG, 18, FALSE)</f>
        <v>#N/A</v>
      </c>
      <c r="AN378" s="53" t="e">
        <f>V378-W378-VLOOKUP(C378, Вчера_ЭпиВак!C:BG, 20, FALSE)</f>
        <v>#N/A</v>
      </c>
      <c r="AO378" s="53" t="e">
        <f>X378-Y378-VLOOKUP(C378, Вчера_ЭпиВак!C:BG, 22, FALSE)</f>
        <v>#N/A</v>
      </c>
      <c r="AP378" s="53" t="e">
        <f>VLOOKUP(C378, Вчера_ЭпиВак!C:BG, 24, FALSE)+E378*2-U378-W378-Y378-Z378</f>
        <v>#N/A</v>
      </c>
    </row>
    <row r="379" spans="1:42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IF(ISNA(VLOOKUP(C379,Вчера_ЭпиВак!C:C, 1, FALSE)),"ошибка",0)</f>
        <v>ошибка</v>
      </c>
      <c r="AD379" s="55"/>
      <c r="AE379" s="53" t="e">
        <f>D379-E379-VLOOKUP(C379, Вчера_ЭпиВак!C:BG, 2, FALSE)</f>
        <v>#N/A</v>
      </c>
      <c r="AF379" s="53" t="e">
        <f>F379-G379-VLOOKUP(C379, Вчера_ЭпиВак!C:BG, 4, FALSE)</f>
        <v>#N/A</v>
      </c>
      <c r="AG379" s="53" t="e">
        <f>H379-I379-VLOOKUP(C379, Вчера_ЭпиВак!C:BG, 6, FALSE)</f>
        <v>#N/A</v>
      </c>
      <c r="AH379" s="53" t="e">
        <f>J379-K379-VLOOKUP(C379, Вчера_ЭпиВак!C:BG, 8, FALSE)</f>
        <v>#N/A</v>
      </c>
      <c r="AI379" s="53" t="e">
        <f>L379-M379-VLOOKUP(C379, Вчера_ЭпиВак!C:BG, 10, FALSE)</f>
        <v>#N/A</v>
      </c>
      <c r="AJ379" s="53" t="e">
        <f>N379-O379-VLOOKUP(C379, Вчера_ЭпиВак!C:BG, 12, FALSE)</f>
        <v>#N/A</v>
      </c>
      <c r="AK379" s="53" t="e">
        <f>P379-Q379-VLOOKUP(C379, Вчера_ЭпиВак!C:BG, 14, FALSE)</f>
        <v>#N/A</v>
      </c>
      <c r="AL379" s="53" t="e">
        <f>R379-S379-VLOOKUP(C379, Вчера_ЭпиВак!C:BG, 16, FALSE)</f>
        <v>#N/A</v>
      </c>
      <c r="AM379" s="53" t="e">
        <f>T379-U379-VLOOKUP(C379, Вчера_ЭпиВак!C:BG, 18, FALSE)</f>
        <v>#N/A</v>
      </c>
      <c r="AN379" s="53" t="e">
        <f>V379-W379-VLOOKUP(C379, Вчера_ЭпиВак!C:BG, 20, FALSE)</f>
        <v>#N/A</v>
      </c>
      <c r="AO379" s="53" t="e">
        <f>X379-Y379-VLOOKUP(C379, Вчера_ЭпиВак!C:BG, 22, FALSE)</f>
        <v>#N/A</v>
      </c>
      <c r="AP379" s="53" t="e">
        <f>VLOOKUP(C379, Вчера_ЭпиВак!C:BG, 24, FALSE)+E379*2-U379-W379-Y379-Z379</f>
        <v>#N/A</v>
      </c>
    </row>
    <row r="380" spans="1:42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IF(ISNA(VLOOKUP(C380,Вчера_ЭпиВак!C:C, 1, FALSE)),"ошибка",0)</f>
        <v>ошибка</v>
      </c>
      <c r="AD380" s="55"/>
      <c r="AE380" s="53" t="e">
        <f>D380-E380-VLOOKUP(C380, Вчера_ЭпиВак!C:BG, 2, FALSE)</f>
        <v>#N/A</v>
      </c>
      <c r="AF380" s="53" t="e">
        <f>F380-G380-VLOOKUP(C380, Вчера_ЭпиВак!C:BG, 4, FALSE)</f>
        <v>#N/A</v>
      </c>
      <c r="AG380" s="53" t="e">
        <f>H380-I380-VLOOKUP(C380, Вчера_ЭпиВак!C:BG, 6, FALSE)</f>
        <v>#N/A</v>
      </c>
      <c r="AH380" s="53" t="e">
        <f>J380-K380-VLOOKUP(C380, Вчера_ЭпиВак!C:BG, 8, FALSE)</f>
        <v>#N/A</v>
      </c>
      <c r="AI380" s="53" t="e">
        <f>L380-M380-VLOOKUP(C380, Вчера_ЭпиВак!C:BG, 10, FALSE)</f>
        <v>#N/A</v>
      </c>
      <c r="AJ380" s="53" t="e">
        <f>N380-O380-VLOOKUP(C380, Вчера_ЭпиВак!C:BG, 12, FALSE)</f>
        <v>#N/A</v>
      </c>
      <c r="AK380" s="53" t="e">
        <f>P380-Q380-VLOOKUP(C380, Вчера_ЭпиВак!C:BG, 14, FALSE)</f>
        <v>#N/A</v>
      </c>
      <c r="AL380" s="53" t="e">
        <f>R380-S380-VLOOKUP(C380, Вчера_ЭпиВак!C:BG, 16, FALSE)</f>
        <v>#N/A</v>
      </c>
      <c r="AM380" s="53" t="e">
        <f>T380-U380-VLOOKUP(C380, Вчера_ЭпиВак!C:BG, 18, FALSE)</f>
        <v>#N/A</v>
      </c>
      <c r="AN380" s="53" t="e">
        <f>V380-W380-VLOOKUP(C380, Вчера_ЭпиВак!C:BG, 20, FALSE)</f>
        <v>#N/A</v>
      </c>
      <c r="AO380" s="53" t="e">
        <f>X380-Y380-VLOOKUP(C380, Вчера_ЭпиВак!C:BG, 22, FALSE)</f>
        <v>#N/A</v>
      </c>
      <c r="AP380" s="53" t="e">
        <f>VLOOKUP(C380, Вчера_ЭпиВак!C:BG, 24, FALSE)+E380*2-U380-W380-Y380-Z380</f>
        <v>#N/A</v>
      </c>
    </row>
    <row r="381" spans="1:42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IF(ISNA(VLOOKUP(C381,Вчера_ЭпиВак!C:C, 1, FALSE)),"ошибка",0)</f>
        <v>ошибка</v>
      </c>
      <c r="AD381" s="55"/>
      <c r="AE381" s="53" t="e">
        <f>D381-E381-VLOOKUP(C381, Вчера_ЭпиВак!C:BG, 2, FALSE)</f>
        <v>#N/A</v>
      </c>
      <c r="AF381" s="53" t="e">
        <f>F381-G381-VLOOKUP(C381, Вчера_ЭпиВак!C:BG, 4, FALSE)</f>
        <v>#N/A</v>
      </c>
      <c r="AG381" s="53" t="e">
        <f>H381-I381-VLOOKUP(C381, Вчера_ЭпиВак!C:BG, 6, FALSE)</f>
        <v>#N/A</v>
      </c>
      <c r="AH381" s="53" t="e">
        <f>J381-K381-VLOOKUP(C381, Вчера_ЭпиВак!C:BG, 8, FALSE)</f>
        <v>#N/A</v>
      </c>
      <c r="AI381" s="53" t="e">
        <f>L381-M381-VLOOKUP(C381, Вчера_ЭпиВак!C:BG, 10, FALSE)</f>
        <v>#N/A</v>
      </c>
      <c r="AJ381" s="53" t="e">
        <f>N381-O381-VLOOKUP(C381, Вчера_ЭпиВак!C:BG, 12, FALSE)</f>
        <v>#N/A</v>
      </c>
      <c r="AK381" s="53" t="e">
        <f>P381-Q381-VLOOKUP(C381, Вчера_ЭпиВак!C:BG, 14, FALSE)</f>
        <v>#N/A</v>
      </c>
      <c r="AL381" s="53" t="e">
        <f>R381-S381-VLOOKUP(C381, Вчера_ЭпиВак!C:BG, 16, FALSE)</f>
        <v>#N/A</v>
      </c>
      <c r="AM381" s="53" t="e">
        <f>T381-U381-VLOOKUP(C381, Вчера_ЭпиВак!C:BG, 18, FALSE)</f>
        <v>#N/A</v>
      </c>
      <c r="AN381" s="53" t="e">
        <f>V381-W381-VLOOKUP(C381, Вчера_ЭпиВак!C:BG, 20, FALSE)</f>
        <v>#N/A</v>
      </c>
      <c r="AO381" s="53" t="e">
        <f>X381-Y381-VLOOKUP(C381, Вчера_ЭпиВак!C:BG, 22, FALSE)</f>
        <v>#N/A</v>
      </c>
      <c r="AP381" s="53" t="e">
        <f>VLOOKUP(C381, Вчера_ЭпиВак!C:BG, 24, FALSE)+E381*2-U381-W381-Y381-Z381</f>
        <v>#N/A</v>
      </c>
    </row>
    <row r="382" spans="1:42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IF(ISNA(VLOOKUP(C382,Вчера_ЭпиВак!C:C, 1, FALSE)),"ошибка",0)</f>
        <v>ошибка</v>
      </c>
      <c r="AD382" s="55"/>
      <c r="AE382" s="53" t="e">
        <f>D382-E382-VLOOKUP(C382, Вчера_ЭпиВак!C:BG, 2, FALSE)</f>
        <v>#N/A</v>
      </c>
      <c r="AF382" s="53" t="e">
        <f>F382-G382-VLOOKUP(C382, Вчера_ЭпиВак!C:BG, 4, FALSE)</f>
        <v>#N/A</v>
      </c>
      <c r="AG382" s="53" t="e">
        <f>H382-I382-VLOOKUP(C382, Вчера_ЭпиВак!C:BG, 6, FALSE)</f>
        <v>#N/A</v>
      </c>
      <c r="AH382" s="53" t="e">
        <f>J382-K382-VLOOKUP(C382, Вчера_ЭпиВак!C:BG, 8, FALSE)</f>
        <v>#N/A</v>
      </c>
      <c r="AI382" s="53" t="e">
        <f>L382-M382-VLOOKUP(C382, Вчера_ЭпиВак!C:BG, 10, FALSE)</f>
        <v>#N/A</v>
      </c>
      <c r="AJ382" s="53" t="e">
        <f>N382-O382-VLOOKUP(C382, Вчера_ЭпиВак!C:BG, 12, FALSE)</f>
        <v>#N/A</v>
      </c>
      <c r="AK382" s="53" t="e">
        <f>P382-Q382-VLOOKUP(C382, Вчера_ЭпиВак!C:BG, 14, FALSE)</f>
        <v>#N/A</v>
      </c>
      <c r="AL382" s="53" t="e">
        <f>R382-S382-VLOOKUP(C382, Вчера_ЭпиВак!C:BG, 16, FALSE)</f>
        <v>#N/A</v>
      </c>
      <c r="AM382" s="53" t="e">
        <f>T382-U382-VLOOKUP(C382, Вчера_ЭпиВак!C:BG, 18, FALSE)</f>
        <v>#N/A</v>
      </c>
      <c r="AN382" s="53" t="e">
        <f>V382-W382-VLOOKUP(C382, Вчера_ЭпиВак!C:BG, 20, FALSE)</f>
        <v>#N/A</v>
      </c>
      <c r="AO382" s="53" t="e">
        <f>X382-Y382-VLOOKUP(C382, Вчера_ЭпиВак!C:BG, 22, FALSE)</f>
        <v>#N/A</v>
      </c>
      <c r="AP382" s="53" t="e">
        <f>VLOOKUP(C382, Вчера_ЭпиВак!C:BG, 24, FALSE)+E382*2-U382-W382-Y382-Z382</f>
        <v>#N/A</v>
      </c>
    </row>
    <row r="383" spans="1:42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IF(ISNA(VLOOKUP(C383,Вчера_ЭпиВак!C:C, 1, FALSE)),"ошибка",0)</f>
        <v>ошибка</v>
      </c>
      <c r="AD383" s="55"/>
      <c r="AE383" s="53" t="e">
        <f>D383-E383-VLOOKUP(C383, Вчера_ЭпиВак!C:BG, 2, FALSE)</f>
        <v>#N/A</v>
      </c>
      <c r="AF383" s="53" t="e">
        <f>F383-G383-VLOOKUP(C383, Вчера_ЭпиВак!C:BG, 4, FALSE)</f>
        <v>#N/A</v>
      </c>
      <c r="AG383" s="53" t="e">
        <f>H383-I383-VLOOKUP(C383, Вчера_ЭпиВак!C:BG, 6, FALSE)</f>
        <v>#N/A</v>
      </c>
      <c r="AH383" s="53" t="e">
        <f>J383-K383-VLOOKUP(C383, Вчера_ЭпиВак!C:BG, 8, FALSE)</f>
        <v>#N/A</v>
      </c>
      <c r="AI383" s="53" t="e">
        <f>L383-M383-VLOOKUP(C383, Вчера_ЭпиВак!C:BG, 10, FALSE)</f>
        <v>#N/A</v>
      </c>
      <c r="AJ383" s="53" t="e">
        <f>N383-O383-VLOOKUP(C383, Вчера_ЭпиВак!C:BG, 12, FALSE)</f>
        <v>#N/A</v>
      </c>
      <c r="AK383" s="53" t="e">
        <f>P383-Q383-VLOOKUP(C383, Вчера_ЭпиВак!C:BG, 14, FALSE)</f>
        <v>#N/A</v>
      </c>
      <c r="AL383" s="53" t="e">
        <f>R383-S383-VLOOKUP(C383, Вчера_ЭпиВак!C:BG, 16, FALSE)</f>
        <v>#N/A</v>
      </c>
      <c r="AM383" s="53" t="e">
        <f>T383-U383-VLOOKUP(C383, Вчера_ЭпиВак!C:BG, 18, FALSE)</f>
        <v>#N/A</v>
      </c>
      <c r="AN383" s="53" t="e">
        <f>V383-W383-VLOOKUP(C383, Вчера_ЭпиВак!C:BG, 20, FALSE)</f>
        <v>#N/A</v>
      </c>
      <c r="AO383" s="53" t="e">
        <f>X383-Y383-VLOOKUP(C383, Вчера_ЭпиВак!C:BG, 22, FALSE)</f>
        <v>#N/A</v>
      </c>
      <c r="AP383" s="53" t="e">
        <f>VLOOKUP(C383, Вчера_ЭпиВак!C:BG, 24, FALSE)+E383*2-U383-W383-Y383-Z383</f>
        <v>#N/A</v>
      </c>
    </row>
    <row r="384" spans="1:42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IF(ISNA(VLOOKUP(C384,Вчера_ЭпиВак!C:C, 1, FALSE)),"ошибка",0)</f>
        <v>ошибка</v>
      </c>
      <c r="AD384" s="55"/>
      <c r="AE384" s="53" t="e">
        <f>D384-E384-VLOOKUP(C384, Вчера_ЭпиВак!C:BG, 2, FALSE)</f>
        <v>#N/A</v>
      </c>
      <c r="AF384" s="53" t="e">
        <f>F384-G384-VLOOKUP(C384, Вчера_ЭпиВак!C:BG, 4, FALSE)</f>
        <v>#N/A</v>
      </c>
      <c r="AG384" s="53" t="e">
        <f>H384-I384-VLOOKUP(C384, Вчера_ЭпиВак!C:BG, 6, FALSE)</f>
        <v>#N/A</v>
      </c>
      <c r="AH384" s="53" t="e">
        <f>J384-K384-VLOOKUP(C384, Вчера_ЭпиВак!C:BG, 8, FALSE)</f>
        <v>#N/A</v>
      </c>
      <c r="AI384" s="53" t="e">
        <f>L384-M384-VLOOKUP(C384, Вчера_ЭпиВак!C:BG, 10, FALSE)</f>
        <v>#N/A</v>
      </c>
      <c r="AJ384" s="53" t="e">
        <f>N384-O384-VLOOKUP(C384, Вчера_ЭпиВак!C:BG, 12, FALSE)</f>
        <v>#N/A</v>
      </c>
      <c r="AK384" s="53" t="e">
        <f>P384-Q384-VLOOKUP(C384, Вчера_ЭпиВак!C:BG, 14, FALSE)</f>
        <v>#N/A</v>
      </c>
      <c r="AL384" s="53" t="e">
        <f>R384-S384-VLOOKUP(C384, Вчера_ЭпиВак!C:BG, 16, FALSE)</f>
        <v>#N/A</v>
      </c>
      <c r="AM384" s="53" t="e">
        <f>T384-U384-VLOOKUP(C384, Вчера_ЭпиВак!C:BG, 18, FALSE)</f>
        <v>#N/A</v>
      </c>
      <c r="AN384" s="53" t="e">
        <f>V384-W384-VLOOKUP(C384, Вчера_ЭпиВак!C:BG, 20, FALSE)</f>
        <v>#N/A</v>
      </c>
      <c r="AO384" s="53" t="e">
        <f>X384-Y384-VLOOKUP(C384, Вчера_ЭпиВак!C:BG, 22, FALSE)</f>
        <v>#N/A</v>
      </c>
      <c r="AP384" s="53" t="e">
        <f>VLOOKUP(C384, Вчера_ЭпиВак!C:BG, 24, FALSE)+E384*2-U384-W384-Y384-Z384</f>
        <v>#N/A</v>
      </c>
    </row>
    <row r="385" spans="1:42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IF(ISNA(VLOOKUP(C385,Вчера_ЭпиВак!C:C, 1, FALSE)),"ошибка",0)</f>
        <v>ошибка</v>
      </c>
      <c r="AD385" s="55"/>
      <c r="AE385" s="53" t="e">
        <f>D385-E385-VLOOKUP(C385, Вчера_ЭпиВак!C:BG, 2, FALSE)</f>
        <v>#N/A</v>
      </c>
      <c r="AF385" s="53" t="e">
        <f>F385-G385-VLOOKUP(C385, Вчера_ЭпиВак!C:BG, 4, FALSE)</f>
        <v>#N/A</v>
      </c>
      <c r="AG385" s="53" t="e">
        <f>H385-I385-VLOOKUP(C385, Вчера_ЭпиВак!C:BG, 6, FALSE)</f>
        <v>#N/A</v>
      </c>
      <c r="AH385" s="53" t="e">
        <f>J385-K385-VLOOKUP(C385, Вчера_ЭпиВак!C:BG, 8, FALSE)</f>
        <v>#N/A</v>
      </c>
      <c r="AI385" s="53" t="e">
        <f>L385-M385-VLOOKUP(C385, Вчера_ЭпиВак!C:BG, 10, FALSE)</f>
        <v>#N/A</v>
      </c>
      <c r="AJ385" s="53" t="e">
        <f>N385-O385-VLOOKUP(C385, Вчера_ЭпиВак!C:BG, 12, FALSE)</f>
        <v>#N/A</v>
      </c>
      <c r="AK385" s="53" t="e">
        <f>P385-Q385-VLOOKUP(C385, Вчера_ЭпиВак!C:BG, 14, FALSE)</f>
        <v>#N/A</v>
      </c>
      <c r="AL385" s="53" t="e">
        <f>R385-S385-VLOOKUP(C385, Вчера_ЭпиВак!C:BG, 16, FALSE)</f>
        <v>#N/A</v>
      </c>
      <c r="AM385" s="53" t="e">
        <f>T385-U385-VLOOKUP(C385, Вчера_ЭпиВак!C:BG, 18, FALSE)</f>
        <v>#N/A</v>
      </c>
      <c r="AN385" s="53" t="e">
        <f>V385-W385-VLOOKUP(C385, Вчера_ЭпиВак!C:BG, 20, FALSE)</f>
        <v>#N/A</v>
      </c>
      <c r="AO385" s="53" t="e">
        <f>X385-Y385-VLOOKUP(C385, Вчера_ЭпиВак!C:BG, 22, FALSE)</f>
        <v>#N/A</v>
      </c>
      <c r="AP385" s="53" t="e">
        <f>VLOOKUP(C385, Вчера_ЭпиВак!C:BG, 24, FALSE)+E385*2-U385-W385-Y385-Z385</f>
        <v>#N/A</v>
      </c>
    </row>
    <row r="386" spans="1:42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IF(ISNA(VLOOKUP(C386,Вчера_ЭпиВак!C:C, 1, FALSE)),"ошибка",0)</f>
        <v>ошибка</v>
      </c>
      <c r="AD386" s="55"/>
      <c r="AE386" s="53" t="e">
        <f>D386-E386-VLOOKUP(C386, Вчера_ЭпиВак!C:BG, 2, FALSE)</f>
        <v>#N/A</v>
      </c>
      <c r="AF386" s="53" t="e">
        <f>F386-G386-VLOOKUP(C386, Вчера_ЭпиВак!C:BG, 4, FALSE)</f>
        <v>#N/A</v>
      </c>
      <c r="AG386" s="53" t="e">
        <f>H386-I386-VLOOKUP(C386, Вчера_ЭпиВак!C:BG, 6, FALSE)</f>
        <v>#N/A</v>
      </c>
      <c r="AH386" s="53" t="e">
        <f>J386-K386-VLOOKUP(C386, Вчера_ЭпиВак!C:BG, 8, FALSE)</f>
        <v>#N/A</v>
      </c>
      <c r="AI386" s="53" t="e">
        <f>L386-M386-VLOOKUP(C386, Вчера_ЭпиВак!C:BG, 10, FALSE)</f>
        <v>#N/A</v>
      </c>
      <c r="AJ386" s="53" t="e">
        <f>N386-O386-VLOOKUP(C386, Вчера_ЭпиВак!C:BG, 12, FALSE)</f>
        <v>#N/A</v>
      </c>
      <c r="AK386" s="53" t="e">
        <f>P386-Q386-VLOOKUP(C386, Вчера_ЭпиВак!C:BG, 14, FALSE)</f>
        <v>#N/A</v>
      </c>
      <c r="AL386" s="53" t="e">
        <f>R386-S386-VLOOKUP(C386, Вчера_ЭпиВак!C:BG, 16, FALSE)</f>
        <v>#N/A</v>
      </c>
      <c r="AM386" s="53" t="e">
        <f>T386-U386-VLOOKUP(C386, Вчера_ЭпиВак!C:BG, 18, FALSE)</f>
        <v>#N/A</v>
      </c>
      <c r="AN386" s="53" t="e">
        <f>V386-W386-VLOOKUP(C386, Вчера_ЭпиВак!C:BG, 20, FALSE)</f>
        <v>#N/A</v>
      </c>
      <c r="AO386" s="53" t="e">
        <f>X386-Y386-VLOOKUP(C386, Вчера_ЭпиВак!C:BG, 22, FALSE)</f>
        <v>#N/A</v>
      </c>
      <c r="AP386" s="53" t="e">
        <f>VLOOKUP(C386, Вчера_ЭпиВак!C:BG, 24, FALSE)+E386*2-U386-W386-Y386-Z386</f>
        <v>#N/A</v>
      </c>
    </row>
    <row r="387" spans="1:42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IF(ISNA(VLOOKUP(C387,Вчера_ЭпиВак!C:C, 1, FALSE)),"ошибка",0)</f>
        <v>ошибка</v>
      </c>
      <c r="AD387" s="55"/>
      <c r="AE387" s="53" t="e">
        <f>D387-E387-VLOOKUP(C387, Вчера_ЭпиВак!C:BG, 2, FALSE)</f>
        <v>#N/A</v>
      </c>
      <c r="AF387" s="53" t="e">
        <f>F387-G387-VLOOKUP(C387, Вчера_ЭпиВак!C:BG, 4, FALSE)</f>
        <v>#N/A</v>
      </c>
      <c r="AG387" s="53" t="e">
        <f>H387-I387-VLOOKUP(C387, Вчера_ЭпиВак!C:BG, 6, FALSE)</f>
        <v>#N/A</v>
      </c>
      <c r="AH387" s="53" t="e">
        <f>J387-K387-VLOOKUP(C387, Вчера_ЭпиВак!C:BG, 8, FALSE)</f>
        <v>#N/A</v>
      </c>
      <c r="AI387" s="53" t="e">
        <f>L387-M387-VLOOKUP(C387, Вчера_ЭпиВак!C:BG, 10, FALSE)</f>
        <v>#N/A</v>
      </c>
      <c r="AJ387" s="53" t="e">
        <f>N387-O387-VLOOKUP(C387, Вчера_ЭпиВак!C:BG, 12, FALSE)</f>
        <v>#N/A</v>
      </c>
      <c r="AK387" s="53" t="e">
        <f>P387-Q387-VLOOKUP(C387, Вчера_ЭпиВак!C:BG, 14, FALSE)</f>
        <v>#N/A</v>
      </c>
      <c r="AL387" s="53" t="e">
        <f>R387-S387-VLOOKUP(C387, Вчера_ЭпиВак!C:BG, 16, FALSE)</f>
        <v>#N/A</v>
      </c>
      <c r="AM387" s="53" t="e">
        <f>T387-U387-VLOOKUP(C387, Вчера_ЭпиВак!C:BG, 18, FALSE)</f>
        <v>#N/A</v>
      </c>
      <c r="AN387" s="53" t="e">
        <f>V387-W387-VLOOKUP(C387, Вчера_ЭпиВак!C:BG, 20, FALSE)</f>
        <v>#N/A</v>
      </c>
      <c r="AO387" s="53" t="e">
        <f>X387-Y387-VLOOKUP(C387, Вчера_ЭпиВак!C:BG, 22, FALSE)</f>
        <v>#N/A</v>
      </c>
      <c r="AP387" s="53" t="e">
        <f>VLOOKUP(C387, Вчера_ЭпиВак!C:BG, 24, FALSE)+E387*2-U387-W387-Y387-Z387</f>
        <v>#N/A</v>
      </c>
    </row>
    <row r="388" spans="1:42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IF(ISNA(VLOOKUP(C388,Вчера_ЭпиВак!C:C, 1, FALSE)),"ошибка",0)</f>
        <v>ошибка</v>
      </c>
      <c r="AD388" s="55"/>
      <c r="AE388" s="53" t="e">
        <f>D388-E388-VLOOKUP(C388, Вчера_ЭпиВак!C:BG, 2, FALSE)</f>
        <v>#N/A</v>
      </c>
      <c r="AF388" s="53" t="e">
        <f>F388-G388-VLOOKUP(C388, Вчера_ЭпиВак!C:BG, 4, FALSE)</f>
        <v>#N/A</v>
      </c>
      <c r="AG388" s="53" t="e">
        <f>H388-I388-VLOOKUP(C388, Вчера_ЭпиВак!C:BG, 6, FALSE)</f>
        <v>#N/A</v>
      </c>
      <c r="AH388" s="53" t="e">
        <f>J388-K388-VLOOKUP(C388, Вчера_ЭпиВак!C:BG, 8, FALSE)</f>
        <v>#N/A</v>
      </c>
      <c r="AI388" s="53" t="e">
        <f>L388-M388-VLOOKUP(C388, Вчера_ЭпиВак!C:BG, 10, FALSE)</f>
        <v>#N/A</v>
      </c>
      <c r="AJ388" s="53" t="e">
        <f>N388-O388-VLOOKUP(C388, Вчера_ЭпиВак!C:BG, 12, FALSE)</f>
        <v>#N/A</v>
      </c>
      <c r="AK388" s="53" t="e">
        <f>P388-Q388-VLOOKUP(C388, Вчера_ЭпиВак!C:BG, 14, FALSE)</f>
        <v>#N/A</v>
      </c>
      <c r="AL388" s="53" t="e">
        <f>R388-S388-VLOOKUP(C388, Вчера_ЭпиВак!C:BG, 16, FALSE)</f>
        <v>#N/A</v>
      </c>
      <c r="AM388" s="53" t="e">
        <f>T388-U388-VLOOKUP(C388, Вчера_ЭпиВак!C:BG, 18, FALSE)</f>
        <v>#N/A</v>
      </c>
      <c r="AN388" s="53" t="e">
        <f>V388-W388-VLOOKUP(C388, Вчера_ЭпиВак!C:BG, 20, FALSE)</f>
        <v>#N/A</v>
      </c>
      <c r="AO388" s="53" t="e">
        <f>X388-Y388-VLOOKUP(C388, Вчера_ЭпиВак!C:BG, 22, FALSE)</f>
        <v>#N/A</v>
      </c>
      <c r="AP388" s="53" t="e">
        <f>VLOOKUP(C388, Вчера_ЭпиВак!C:BG, 24, FALSE)+E388*2-U388-W388-Y388-Z388</f>
        <v>#N/A</v>
      </c>
    </row>
    <row r="389" spans="1:42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IF(ISNA(VLOOKUP(C389,Вчера_ЭпиВак!C:C, 1, FALSE)),"ошибка",0)</f>
        <v>ошибка</v>
      </c>
      <c r="AD389" s="55"/>
      <c r="AE389" s="53" t="e">
        <f>D389-E389-VLOOKUP(C389, Вчера_ЭпиВак!C:BG, 2, FALSE)</f>
        <v>#N/A</v>
      </c>
      <c r="AF389" s="53" t="e">
        <f>F389-G389-VLOOKUP(C389, Вчера_ЭпиВак!C:BG, 4, FALSE)</f>
        <v>#N/A</v>
      </c>
      <c r="AG389" s="53" t="e">
        <f>H389-I389-VLOOKUP(C389, Вчера_ЭпиВак!C:BG, 6, FALSE)</f>
        <v>#N/A</v>
      </c>
      <c r="AH389" s="53" t="e">
        <f>J389-K389-VLOOKUP(C389, Вчера_ЭпиВак!C:BG, 8, FALSE)</f>
        <v>#N/A</v>
      </c>
      <c r="AI389" s="53" t="e">
        <f>L389-M389-VLOOKUP(C389, Вчера_ЭпиВак!C:BG, 10, FALSE)</f>
        <v>#N/A</v>
      </c>
      <c r="AJ389" s="53" t="e">
        <f>N389-O389-VLOOKUP(C389, Вчера_ЭпиВак!C:BG, 12, FALSE)</f>
        <v>#N/A</v>
      </c>
      <c r="AK389" s="53" t="e">
        <f>P389-Q389-VLOOKUP(C389, Вчера_ЭпиВак!C:BG, 14, FALSE)</f>
        <v>#N/A</v>
      </c>
      <c r="AL389" s="53" t="e">
        <f>R389-S389-VLOOKUP(C389, Вчера_ЭпиВак!C:BG, 16, FALSE)</f>
        <v>#N/A</v>
      </c>
      <c r="AM389" s="53" t="e">
        <f>T389-U389-VLOOKUP(C389, Вчера_ЭпиВак!C:BG, 18, FALSE)</f>
        <v>#N/A</v>
      </c>
      <c r="AN389" s="53" t="e">
        <f>V389-W389-VLOOKUP(C389, Вчера_ЭпиВак!C:BG, 20, FALSE)</f>
        <v>#N/A</v>
      </c>
      <c r="AO389" s="53" t="e">
        <f>X389-Y389-VLOOKUP(C389, Вчера_ЭпиВак!C:BG, 22, FALSE)</f>
        <v>#N/A</v>
      </c>
      <c r="AP389" s="53" t="e">
        <f>VLOOKUP(C389, Вчера_ЭпиВак!C:BG, 24, FALSE)+E389*2-U389-W389-Y389-Z389</f>
        <v>#N/A</v>
      </c>
    </row>
    <row r="390" spans="1:42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IF(ISNA(VLOOKUP(C390,Вчера_ЭпиВак!C:C, 1, FALSE)),"ошибка",0)</f>
        <v>ошибка</v>
      </c>
      <c r="AD390" s="55"/>
      <c r="AE390" s="53" t="e">
        <f>D390-E390-VLOOKUP(C390, Вчера_ЭпиВак!C:BG, 2, FALSE)</f>
        <v>#N/A</v>
      </c>
      <c r="AF390" s="53" t="e">
        <f>F390-G390-VLOOKUP(C390, Вчера_ЭпиВак!C:BG, 4, FALSE)</f>
        <v>#N/A</v>
      </c>
      <c r="AG390" s="53" t="e">
        <f>H390-I390-VLOOKUP(C390, Вчера_ЭпиВак!C:BG, 6, FALSE)</f>
        <v>#N/A</v>
      </c>
      <c r="AH390" s="53" t="e">
        <f>J390-K390-VLOOKUP(C390, Вчера_ЭпиВак!C:BG, 8, FALSE)</f>
        <v>#N/A</v>
      </c>
      <c r="AI390" s="53" t="e">
        <f>L390-M390-VLOOKUP(C390, Вчера_ЭпиВак!C:BG, 10, FALSE)</f>
        <v>#N/A</v>
      </c>
      <c r="AJ390" s="53" t="e">
        <f>N390-O390-VLOOKUP(C390, Вчера_ЭпиВак!C:BG, 12, FALSE)</f>
        <v>#N/A</v>
      </c>
      <c r="AK390" s="53" t="e">
        <f>P390-Q390-VLOOKUP(C390, Вчера_ЭпиВак!C:BG, 14, FALSE)</f>
        <v>#N/A</v>
      </c>
      <c r="AL390" s="53" t="e">
        <f>R390-S390-VLOOKUP(C390, Вчера_ЭпиВак!C:BG, 16, FALSE)</f>
        <v>#N/A</v>
      </c>
      <c r="AM390" s="53" t="e">
        <f>T390-U390-VLOOKUP(C390, Вчера_ЭпиВак!C:BG, 18, FALSE)</f>
        <v>#N/A</v>
      </c>
      <c r="AN390" s="53" t="e">
        <f>V390-W390-VLOOKUP(C390, Вчера_ЭпиВак!C:BG, 20, FALSE)</f>
        <v>#N/A</v>
      </c>
      <c r="AO390" s="53" t="e">
        <f>X390-Y390-VLOOKUP(C390, Вчера_ЭпиВак!C:BG, 22, FALSE)</f>
        <v>#N/A</v>
      </c>
      <c r="AP390" s="53" t="e">
        <f>VLOOKUP(C390, Вчера_ЭпиВак!C:BG, 24, FALSE)+E390*2-U390-W390-Y390-Z390</f>
        <v>#N/A</v>
      </c>
    </row>
    <row r="391" spans="1:42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IF(ISNA(VLOOKUP(C391,Вчера_ЭпиВак!C:C, 1, FALSE)),"ошибка",0)</f>
        <v>ошибка</v>
      </c>
      <c r="AD391" s="55"/>
      <c r="AE391" s="53" t="e">
        <f>D391-E391-VLOOKUP(C391, Вчера_ЭпиВак!C:BG, 2, FALSE)</f>
        <v>#N/A</v>
      </c>
      <c r="AF391" s="53" t="e">
        <f>F391-G391-VLOOKUP(C391, Вчера_ЭпиВак!C:BG, 4, FALSE)</f>
        <v>#N/A</v>
      </c>
      <c r="AG391" s="53" t="e">
        <f>H391-I391-VLOOKUP(C391, Вчера_ЭпиВак!C:BG, 6, FALSE)</f>
        <v>#N/A</v>
      </c>
      <c r="AH391" s="53" t="e">
        <f>J391-K391-VLOOKUP(C391, Вчера_ЭпиВак!C:BG, 8, FALSE)</f>
        <v>#N/A</v>
      </c>
      <c r="AI391" s="53" t="e">
        <f>L391-M391-VLOOKUP(C391, Вчера_ЭпиВак!C:BG, 10, FALSE)</f>
        <v>#N/A</v>
      </c>
      <c r="AJ391" s="53" t="e">
        <f>N391-O391-VLOOKUP(C391, Вчера_ЭпиВак!C:BG, 12, FALSE)</f>
        <v>#N/A</v>
      </c>
      <c r="AK391" s="53" t="e">
        <f>P391-Q391-VLOOKUP(C391, Вчера_ЭпиВак!C:BG, 14, FALSE)</f>
        <v>#N/A</v>
      </c>
      <c r="AL391" s="53" t="e">
        <f>R391-S391-VLOOKUP(C391, Вчера_ЭпиВак!C:BG, 16, FALSE)</f>
        <v>#N/A</v>
      </c>
      <c r="AM391" s="53" t="e">
        <f>T391-U391-VLOOKUP(C391, Вчера_ЭпиВак!C:BG, 18, FALSE)</f>
        <v>#N/A</v>
      </c>
      <c r="AN391" s="53" t="e">
        <f>V391-W391-VLOOKUP(C391, Вчера_ЭпиВак!C:BG, 20, FALSE)</f>
        <v>#N/A</v>
      </c>
      <c r="AO391" s="53" t="e">
        <f>X391-Y391-VLOOKUP(C391, Вчера_ЭпиВак!C:BG, 22, FALSE)</f>
        <v>#N/A</v>
      </c>
      <c r="AP391" s="53" t="e">
        <f>VLOOKUP(C391, Вчера_ЭпиВак!C:BG, 24, FALSE)+E391*2-U391-W391-Y391-Z391</f>
        <v>#N/A</v>
      </c>
    </row>
    <row r="392" spans="1:42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IF(ISNA(VLOOKUP(C392,Вчера_ЭпиВак!C:C, 1, FALSE)),"ошибка",0)</f>
        <v>ошибка</v>
      </c>
      <c r="AD392" s="55"/>
      <c r="AE392" s="53" t="e">
        <f>D392-E392-VLOOKUP(C392, Вчера_ЭпиВак!C:BG, 2, FALSE)</f>
        <v>#N/A</v>
      </c>
      <c r="AF392" s="53" t="e">
        <f>F392-G392-VLOOKUP(C392, Вчера_ЭпиВак!C:BG, 4, FALSE)</f>
        <v>#N/A</v>
      </c>
      <c r="AG392" s="53" t="e">
        <f>H392-I392-VLOOKUP(C392, Вчера_ЭпиВак!C:BG, 6, FALSE)</f>
        <v>#N/A</v>
      </c>
      <c r="AH392" s="53" t="e">
        <f>J392-K392-VLOOKUP(C392, Вчера_ЭпиВак!C:BG, 8, FALSE)</f>
        <v>#N/A</v>
      </c>
      <c r="AI392" s="53" t="e">
        <f>L392-M392-VLOOKUP(C392, Вчера_ЭпиВак!C:BG, 10, FALSE)</f>
        <v>#N/A</v>
      </c>
      <c r="AJ392" s="53" t="e">
        <f>N392-O392-VLOOKUP(C392, Вчера_ЭпиВак!C:BG, 12, FALSE)</f>
        <v>#N/A</v>
      </c>
      <c r="AK392" s="53" t="e">
        <f>P392-Q392-VLOOKUP(C392, Вчера_ЭпиВак!C:BG, 14, FALSE)</f>
        <v>#N/A</v>
      </c>
      <c r="AL392" s="53" t="e">
        <f>R392-S392-VLOOKUP(C392, Вчера_ЭпиВак!C:BG, 16, FALSE)</f>
        <v>#N/A</v>
      </c>
      <c r="AM392" s="53" t="e">
        <f>T392-U392-VLOOKUP(C392, Вчера_ЭпиВак!C:BG, 18, FALSE)</f>
        <v>#N/A</v>
      </c>
      <c r="AN392" s="53" t="e">
        <f>V392-W392-VLOOKUP(C392, Вчера_ЭпиВак!C:BG, 20, FALSE)</f>
        <v>#N/A</v>
      </c>
      <c r="AO392" s="53" t="e">
        <f>X392-Y392-VLOOKUP(C392, Вчера_ЭпиВак!C:BG, 22, FALSE)</f>
        <v>#N/A</v>
      </c>
      <c r="AP392" s="53" t="e">
        <f>VLOOKUP(C392, Вчера_ЭпиВак!C:BG, 24, FALSE)+E392*2-U392-W392-Y392-Z392</f>
        <v>#N/A</v>
      </c>
    </row>
    <row r="393" spans="1:42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IF(ISNA(VLOOKUP(C393,Вчера_ЭпиВак!C:C, 1, FALSE)),"ошибка",0)</f>
        <v>ошибка</v>
      </c>
      <c r="AD393" s="55"/>
      <c r="AE393" s="53" t="e">
        <f>D393-E393-VLOOKUP(C393, Вчера_ЭпиВак!C:BG, 2, FALSE)</f>
        <v>#N/A</v>
      </c>
      <c r="AF393" s="53" t="e">
        <f>F393-G393-VLOOKUP(C393, Вчера_ЭпиВак!C:BG, 4, FALSE)</f>
        <v>#N/A</v>
      </c>
      <c r="AG393" s="53" t="e">
        <f>H393-I393-VLOOKUP(C393, Вчера_ЭпиВак!C:BG, 6, FALSE)</f>
        <v>#N/A</v>
      </c>
      <c r="AH393" s="53" t="e">
        <f>J393-K393-VLOOKUP(C393, Вчера_ЭпиВак!C:BG, 8, FALSE)</f>
        <v>#N/A</v>
      </c>
      <c r="AI393" s="53" t="e">
        <f>L393-M393-VLOOKUP(C393, Вчера_ЭпиВак!C:BG, 10, FALSE)</f>
        <v>#N/A</v>
      </c>
      <c r="AJ393" s="53" t="e">
        <f>N393-O393-VLOOKUP(C393, Вчера_ЭпиВак!C:BG, 12, FALSE)</f>
        <v>#N/A</v>
      </c>
      <c r="AK393" s="53" t="e">
        <f>P393-Q393-VLOOKUP(C393, Вчера_ЭпиВак!C:BG, 14, FALSE)</f>
        <v>#N/A</v>
      </c>
      <c r="AL393" s="53" t="e">
        <f>R393-S393-VLOOKUP(C393, Вчера_ЭпиВак!C:BG, 16, FALSE)</f>
        <v>#N/A</v>
      </c>
      <c r="AM393" s="53" t="e">
        <f>T393-U393-VLOOKUP(C393, Вчера_ЭпиВак!C:BG, 18, FALSE)</f>
        <v>#N/A</v>
      </c>
      <c r="AN393" s="53" t="e">
        <f>V393-W393-VLOOKUP(C393, Вчера_ЭпиВак!C:BG, 20, FALSE)</f>
        <v>#N/A</v>
      </c>
      <c r="AO393" s="53" t="e">
        <f>X393-Y393-VLOOKUP(C393, Вчера_ЭпиВак!C:BG, 22, FALSE)</f>
        <v>#N/A</v>
      </c>
      <c r="AP393" s="53" t="e">
        <f>VLOOKUP(C393, Вчера_ЭпиВак!C:BG, 24, FALSE)+E393*2-U393-W393-Y393-Z393</f>
        <v>#N/A</v>
      </c>
    </row>
    <row r="394" spans="1:42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IF(ISNA(VLOOKUP(C394,Вчера_ЭпиВак!C:C, 1, FALSE)),"ошибка",0)</f>
        <v>ошибка</v>
      </c>
      <c r="AD394" s="55"/>
      <c r="AE394" s="53" t="e">
        <f>D394-E394-VLOOKUP(C394, Вчера_ЭпиВак!C:BG, 2, FALSE)</f>
        <v>#N/A</v>
      </c>
      <c r="AF394" s="53" t="e">
        <f>F394-G394-VLOOKUP(C394, Вчера_ЭпиВак!C:BG, 4, FALSE)</f>
        <v>#N/A</v>
      </c>
      <c r="AG394" s="53" t="e">
        <f>H394-I394-VLOOKUP(C394, Вчера_ЭпиВак!C:BG, 6, FALSE)</f>
        <v>#N/A</v>
      </c>
      <c r="AH394" s="53" t="e">
        <f>J394-K394-VLOOKUP(C394, Вчера_ЭпиВак!C:BG, 8, FALSE)</f>
        <v>#N/A</v>
      </c>
      <c r="AI394" s="53" t="e">
        <f>L394-M394-VLOOKUP(C394, Вчера_ЭпиВак!C:BG, 10, FALSE)</f>
        <v>#N/A</v>
      </c>
      <c r="AJ394" s="53" t="e">
        <f>N394-O394-VLOOKUP(C394, Вчера_ЭпиВак!C:BG, 12, FALSE)</f>
        <v>#N/A</v>
      </c>
      <c r="AK394" s="53" t="e">
        <f>P394-Q394-VLOOKUP(C394, Вчера_ЭпиВак!C:BG, 14, FALSE)</f>
        <v>#N/A</v>
      </c>
      <c r="AL394" s="53" t="e">
        <f>R394-S394-VLOOKUP(C394, Вчера_ЭпиВак!C:BG, 16, FALSE)</f>
        <v>#N/A</v>
      </c>
      <c r="AM394" s="53" t="e">
        <f>T394-U394-VLOOKUP(C394, Вчера_ЭпиВак!C:BG, 18, FALSE)</f>
        <v>#N/A</v>
      </c>
      <c r="AN394" s="53" t="e">
        <f>V394-W394-VLOOKUP(C394, Вчера_ЭпиВак!C:BG, 20, FALSE)</f>
        <v>#N/A</v>
      </c>
      <c r="AO394" s="53" t="e">
        <f>X394-Y394-VLOOKUP(C394, Вчера_ЭпиВак!C:BG, 22, FALSE)</f>
        <v>#N/A</v>
      </c>
      <c r="AP394" s="53" t="e">
        <f>VLOOKUP(C394, Вчера_ЭпиВак!C:BG, 24, FALSE)+E394*2-U394-W394-Y394-Z394</f>
        <v>#N/A</v>
      </c>
    </row>
    <row r="395" spans="1:42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IF(ISNA(VLOOKUP(C395,Вчера_ЭпиВак!C:C, 1, FALSE)),"ошибка",0)</f>
        <v>ошибка</v>
      </c>
      <c r="AD395" s="55"/>
      <c r="AE395" s="53" t="e">
        <f>D395-E395-VLOOKUP(C395, Вчера_ЭпиВак!C:BG, 2, FALSE)</f>
        <v>#N/A</v>
      </c>
      <c r="AF395" s="53" t="e">
        <f>F395-G395-VLOOKUP(C395, Вчера_ЭпиВак!C:BG, 4, FALSE)</f>
        <v>#N/A</v>
      </c>
      <c r="AG395" s="53" t="e">
        <f>H395-I395-VLOOKUP(C395, Вчера_ЭпиВак!C:BG, 6, FALSE)</f>
        <v>#N/A</v>
      </c>
      <c r="AH395" s="53" t="e">
        <f>J395-K395-VLOOKUP(C395, Вчера_ЭпиВак!C:BG, 8, FALSE)</f>
        <v>#N/A</v>
      </c>
      <c r="AI395" s="53" t="e">
        <f>L395-M395-VLOOKUP(C395, Вчера_ЭпиВак!C:BG, 10, FALSE)</f>
        <v>#N/A</v>
      </c>
      <c r="AJ395" s="53" t="e">
        <f>N395-O395-VLOOKUP(C395, Вчера_ЭпиВак!C:BG, 12, FALSE)</f>
        <v>#N/A</v>
      </c>
      <c r="AK395" s="53" t="e">
        <f>P395-Q395-VLOOKUP(C395, Вчера_ЭпиВак!C:BG, 14, FALSE)</f>
        <v>#N/A</v>
      </c>
      <c r="AL395" s="53" t="e">
        <f>R395-S395-VLOOKUP(C395, Вчера_ЭпиВак!C:BG, 16, FALSE)</f>
        <v>#N/A</v>
      </c>
      <c r="AM395" s="53" t="e">
        <f>T395-U395-VLOOKUP(C395, Вчера_ЭпиВак!C:BG, 18, FALSE)</f>
        <v>#N/A</v>
      </c>
      <c r="AN395" s="53" t="e">
        <f>V395-W395-VLOOKUP(C395, Вчера_ЭпиВак!C:BG, 20, FALSE)</f>
        <v>#N/A</v>
      </c>
      <c r="AO395" s="53" t="e">
        <f>X395-Y395-VLOOKUP(C395, Вчера_ЭпиВак!C:BG, 22, FALSE)</f>
        <v>#N/A</v>
      </c>
      <c r="AP395" s="53" t="e">
        <f>VLOOKUP(C395, Вчера_ЭпиВак!C:BG, 24, FALSE)+E395*2-U395-W395-Y395-Z395</f>
        <v>#N/A</v>
      </c>
    </row>
    <row r="396" spans="1:42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IF(ISNA(VLOOKUP(C396,Вчера_ЭпиВак!C:C, 1, FALSE)),"ошибка",0)</f>
        <v>ошибка</v>
      </c>
      <c r="AD396" s="55"/>
      <c r="AE396" s="53" t="e">
        <f>D396-E396-VLOOKUP(C396, Вчера_ЭпиВак!C:BG, 2, FALSE)</f>
        <v>#N/A</v>
      </c>
      <c r="AF396" s="53" t="e">
        <f>F396-G396-VLOOKUP(C396, Вчера_ЭпиВак!C:BG, 4, FALSE)</f>
        <v>#N/A</v>
      </c>
      <c r="AG396" s="53" t="e">
        <f>H396-I396-VLOOKUP(C396, Вчера_ЭпиВак!C:BG, 6, FALSE)</f>
        <v>#N/A</v>
      </c>
      <c r="AH396" s="53" t="e">
        <f>J396-K396-VLOOKUP(C396, Вчера_ЭпиВак!C:BG, 8, FALSE)</f>
        <v>#N/A</v>
      </c>
      <c r="AI396" s="53" t="e">
        <f>L396-M396-VLOOKUP(C396, Вчера_ЭпиВак!C:BG, 10, FALSE)</f>
        <v>#N/A</v>
      </c>
      <c r="AJ396" s="53" t="e">
        <f>N396-O396-VLOOKUP(C396, Вчера_ЭпиВак!C:BG, 12, FALSE)</f>
        <v>#N/A</v>
      </c>
      <c r="AK396" s="53" t="e">
        <f>P396-Q396-VLOOKUP(C396, Вчера_ЭпиВак!C:BG, 14, FALSE)</f>
        <v>#N/A</v>
      </c>
      <c r="AL396" s="53" t="e">
        <f>R396-S396-VLOOKUP(C396, Вчера_ЭпиВак!C:BG, 16, FALSE)</f>
        <v>#N/A</v>
      </c>
      <c r="AM396" s="53" t="e">
        <f>T396-U396-VLOOKUP(C396, Вчера_ЭпиВак!C:BG, 18, FALSE)</f>
        <v>#N/A</v>
      </c>
      <c r="AN396" s="53" t="e">
        <f>V396-W396-VLOOKUP(C396, Вчера_ЭпиВак!C:BG, 20, FALSE)</f>
        <v>#N/A</v>
      </c>
      <c r="AO396" s="53" t="e">
        <f>X396-Y396-VLOOKUP(C396, Вчера_ЭпиВак!C:BG, 22, FALSE)</f>
        <v>#N/A</v>
      </c>
      <c r="AP396" s="53" t="e">
        <f>VLOOKUP(C396, Вчера_ЭпиВак!C:BG, 24, FALSE)+E396*2-U396-W396-Y396-Z396</f>
        <v>#N/A</v>
      </c>
    </row>
    <row r="397" spans="1:42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IF(ISNA(VLOOKUP(C397,Вчера_ЭпиВак!C:C, 1, FALSE)),"ошибка",0)</f>
        <v>ошибка</v>
      </c>
      <c r="AD397" s="55"/>
      <c r="AE397" s="53" t="e">
        <f>D397-E397-VLOOKUP(C397, Вчера_ЭпиВак!C:BG, 2, FALSE)</f>
        <v>#N/A</v>
      </c>
      <c r="AF397" s="53" t="e">
        <f>F397-G397-VLOOKUP(C397, Вчера_ЭпиВак!C:BG, 4, FALSE)</f>
        <v>#N/A</v>
      </c>
      <c r="AG397" s="53" t="e">
        <f>H397-I397-VLOOKUP(C397, Вчера_ЭпиВак!C:BG, 6, FALSE)</f>
        <v>#N/A</v>
      </c>
      <c r="AH397" s="53" t="e">
        <f>J397-K397-VLOOKUP(C397, Вчера_ЭпиВак!C:BG, 8, FALSE)</f>
        <v>#N/A</v>
      </c>
      <c r="AI397" s="53" t="e">
        <f>L397-M397-VLOOKUP(C397, Вчера_ЭпиВак!C:BG, 10, FALSE)</f>
        <v>#N/A</v>
      </c>
      <c r="AJ397" s="53" t="e">
        <f>N397-O397-VLOOKUP(C397, Вчера_ЭпиВак!C:BG, 12, FALSE)</f>
        <v>#N/A</v>
      </c>
      <c r="AK397" s="53" t="e">
        <f>P397-Q397-VLOOKUP(C397, Вчера_ЭпиВак!C:BG, 14, FALSE)</f>
        <v>#N/A</v>
      </c>
      <c r="AL397" s="53" t="e">
        <f>R397-S397-VLOOKUP(C397, Вчера_ЭпиВак!C:BG, 16, FALSE)</f>
        <v>#N/A</v>
      </c>
      <c r="AM397" s="53" t="e">
        <f>T397-U397-VLOOKUP(C397, Вчера_ЭпиВак!C:BG, 18, FALSE)</f>
        <v>#N/A</v>
      </c>
      <c r="AN397" s="53" t="e">
        <f>V397-W397-VLOOKUP(C397, Вчера_ЭпиВак!C:BG, 20, FALSE)</f>
        <v>#N/A</v>
      </c>
      <c r="AO397" s="53" t="e">
        <f>X397-Y397-VLOOKUP(C397, Вчера_ЭпиВак!C:BG, 22, FALSE)</f>
        <v>#N/A</v>
      </c>
      <c r="AP397" s="53" t="e">
        <f>VLOOKUP(C397, Вчера_ЭпиВак!C:BG, 24, FALSE)+E397*2-U397-W397-Y397-Z397</f>
        <v>#N/A</v>
      </c>
    </row>
    <row r="398" spans="1:42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IF(ISNA(VLOOKUP(C398,Вчера_ЭпиВак!C:C, 1, FALSE)),"ошибка",0)</f>
        <v>ошибка</v>
      </c>
      <c r="AD398" s="55"/>
      <c r="AE398" s="53" t="e">
        <f>D398-E398-VLOOKUP(C398, Вчера_ЭпиВак!C:BG, 2, FALSE)</f>
        <v>#N/A</v>
      </c>
      <c r="AF398" s="53" t="e">
        <f>F398-G398-VLOOKUP(C398, Вчера_ЭпиВак!C:BG, 4, FALSE)</f>
        <v>#N/A</v>
      </c>
      <c r="AG398" s="53" t="e">
        <f>H398-I398-VLOOKUP(C398, Вчера_ЭпиВак!C:BG, 6, FALSE)</f>
        <v>#N/A</v>
      </c>
      <c r="AH398" s="53" t="e">
        <f>J398-K398-VLOOKUP(C398, Вчера_ЭпиВак!C:BG, 8, FALSE)</f>
        <v>#N/A</v>
      </c>
      <c r="AI398" s="53" t="e">
        <f>L398-M398-VLOOKUP(C398, Вчера_ЭпиВак!C:BG, 10, FALSE)</f>
        <v>#N/A</v>
      </c>
      <c r="AJ398" s="53" t="e">
        <f>N398-O398-VLOOKUP(C398, Вчера_ЭпиВак!C:BG, 12, FALSE)</f>
        <v>#N/A</v>
      </c>
      <c r="AK398" s="53" t="e">
        <f>P398-Q398-VLOOKUP(C398, Вчера_ЭпиВак!C:BG, 14, FALSE)</f>
        <v>#N/A</v>
      </c>
      <c r="AL398" s="53" t="e">
        <f>R398-S398-VLOOKUP(C398, Вчера_ЭпиВак!C:BG, 16, FALSE)</f>
        <v>#N/A</v>
      </c>
      <c r="AM398" s="53" t="e">
        <f>T398-U398-VLOOKUP(C398, Вчера_ЭпиВак!C:BG, 18, FALSE)</f>
        <v>#N/A</v>
      </c>
      <c r="AN398" s="53" t="e">
        <f>V398-W398-VLOOKUP(C398, Вчера_ЭпиВак!C:BG, 20, FALSE)</f>
        <v>#N/A</v>
      </c>
      <c r="AO398" s="53" t="e">
        <f>X398-Y398-VLOOKUP(C398, Вчера_ЭпиВак!C:BG, 22, FALSE)</f>
        <v>#N/A</v>
      </c>
      <c r="AP398" s="53" t="e">
        <f>VLOOKUP(C398, Вчера_ЭпиВак!C:BG, 24, FALSE)+E398*2-U398-W398-Y398-Z398</f>
        <v>#N/A</v>
      </c>
    </row>
    <row r="399" spans="1:42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IF(ISNA(VLOOKUP(C399,Вчера_ЭпиВак!C:C, 1, FALSE)),"ошибка",0)</f>
        <v>ошибка</v>
      </c>
      <c r="AD399" s="55"/>
      <c r="AE399" s="53" t="e">
        <f>D399-E399-VLOOKUP(C399, Вчера_ЭпиВак!C:BG, 2, FALSE)</f>
        <v>#N/A</v>
      </c>
      <c r="AF399" s="53" t="e">
        <f>F399-G399-VLOOKUP(C399, Вчера_ЭпиВак!C:BG, 4, FALSE)</f>
        <v>#N/A</v>
      </c>
      <c r="AG399" s="53" t="e">
        <f>H399-I399-VLOOKUP(C399, Вчера_ЭпиВак!C:BG, 6, FALSE)</f>
        <v>#N/A</v>
      </c>
      <c r="AH399" s="53" t="e">
        <f>J399-K399-VLOOKUP(C399, Вчера_ЭпиВак!C:BG, 8, FALSE)</f>
        <v>#N/A</v>
      </c>
      <c r="AI399" s="53" t="e">
        <f>L399-M399-VLOOKUP(C399, Вчера_ЭпиВак!C:BG, 10, FALSE)</f>
        <v>#N/A</v>
      </c>
      <c r="AJ399" s="53" t="e">
        <f>N399-O399-VLOOKUP(C399, Вчера_ЭпиВак!C:BG, 12, FALSE)</f>
        <v>#N/A</v>
      </c>
      <c r="AK399" s="53" t="e">
        <f>P399-Q399-VLOOKUP(C399, Вчера_ЭпиВак!C:BG, 14, FALSE)</f>
        <v>#N/A</v>
      </c>
      <c r="AL399" s="53" t="e">
        <f>R399-S399-VLOOKUP(C399, Вчера_ЭпиВак!C:BG, 16, FALSE)</f>
        <v>#N/A</v>
      </c>
      <c r="AM399" s="53" t="e">
        <f>T399-U399-VLOOKUP(C399, Вчера_ЭпиВак!C:BG, 18, FALSE)</f>
        <v>#N/A</v>
      </c>
      <c r="AN399" s="53" t="e">
        <f>V399-W399-VLOOKUP(C399, Вчера_ЭпиВак!C:BG, 20, FALSE)</f>
        <v>#N/A</v>
      </c>
      <c r="AO399" s="53" t="e">
        <f>X399-Y399-VLOOKUP(C399, Вчера_ЭпиВак!C:BG, 22, FALSE)</f>
        <v>#N/A</v>
      </c>
      <c r="AP399" s="53" t="e">
        <f>VLOOKUP(C399, Вчера_ЭпиВак!C:BG, 24, FALSE)+E399*2-U399-W399-Y399-Z399</f>
        <v>#N/A</v>
      </c>
    </row>
    <row r="400" spans="1:42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IF(ISNA(VLOOKUP(C400,Вчера_ЭпиВак!C:C, 1, FALSE)),"ошибка",0)</f>
        <v>ошибка</v>
      </c>
      <c r="AD400" s="55"/>
      <c r="AE400" s="53" t="e">
        <f>D400-E400-VLOOKUP(C400, Вчера_ЭпиВак!C:BG, 2, FALSE)</f>
        <v>#N/A</v>
      </c>
      <c r="AF400" s="53" t="e">
        <f>F400-G400-VLOOKUP(C400, Вчера_ЭпиВак!C:BG, 4, FALSE)</f>
        <v>#N/A</v>
      </c>
      <c r="AG400" s="53" t="e">
        <f>H400-I400-VLOOKUP(C400, Вчера_ЭпиВак!C:BG, 6, FALSE)</f>
        <v>#N/A</v>
      </c>
      <c r="AH400" s="53" t="e">
        <f>J400-K400-VLOOKUP(C400, Вчера_ЭпиВак!C:BG, 8, FALSE)</f>
        <v>#N/A</v>
      </c>
      <c r="AI400" s="53" t="e">
        <f>L400-M400-VLOOKUP(C400, Вчера_ЭпиВак!C:BG, 10, FALSE)</f>
        <v>#N/A</v>
      </c>
      <c r="AJ400" s="53" t="e">
        <f>N400-O400-VLOOKUP(C400, Вчера_ЭпиВак!C:BG, 12, FALSE)</f>
        <v>#N/A</v>
      </c>
      <c r="AK400" s="53" t="e">
        <f>P400-Q400-VLOOKUP(C400, Вчера_ЭпиВак!C:BG, 14, FALSE)</f>
        <v>#N/A</v>
      </c>
      <c r="AL400" s="53" t="e">
        <f>R400-S400-VLOOKUP(C400, Вчера_ЭпиВак!C:BG, 16, FALSE)</f>
        <v>#N/A</v>
      </c>
      <c r="AM400" s="53" t="e">
        <f>T400-U400-VLOOKUP(C400, Вчера_ЭпиВак!C:BG, 18, FALSE)</f>
        <v>#N/A</v>
      </c>
      <c r="AN400" s="53" t="e">
        <f>V400-W400-VLOOKUP(C400, Вчера_ЭпиВак!C:BG, 20, FALSE)</f>
        <v>#N/A</v>
      </c>
      <c r="AO400" s="53" t="e">
        <f>X400-Y400-VLOOKUP(C400, Вчера_ЭпиВак!C:BG, 22, FALSE)</f>
        <v>#N/A</v>
      </c>
      <c r="AP400" s="53" t="e">
        <f>VLOOKUP(C400, Вчера_ЭпиВак!C:BG, 24, FALSE)+E400*2-U400-W400-Y400-Z400</f>
        <v>#N/A</v>
      </c>
    </row>
    <row r="401" spans="1:42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IF(ISNA(VLOOKUP(C401,Вчера_ЭпиВак!C:C, 1, FALSE)),"ошибка",0)</f>
        <v>ошибка</v>
      </c>
      <c r="AD401" s="55"/>
      <c r="AE401" s="53" t="e">
        <f>D401-E401-VLOOKUP(C401, Вчера_ЭпиВак!C:BG, 2, FALSE)</f>
        <v>#N/A</v>
      </c>
      <c r="AF401" s="53" t="e">
        <f>F401-G401-VLOOKUP(C401, Вчера_ЭпиВак!C:BG, 4, FALSE)</f>
        <v>#N/A</v>
      </c>
      <c r="AG401" s="53" t="e">
        <f>H401-I401-VLOOKUP(C401, Вчера_ЭпиВак!C:BG, 6, FALSE)</f>
        <v>#N/A</v>
      </c>
      <c r="AH401" s="53" t="e">
        <f>J401-K401-VLOOKUP(C401, Вчера_ЭпиВак!C:BG, 8, FALSE)</f>
        <v>#N/A</v>
      </c>
      <c r="AI401" s="53" t="e">
        <f>L401-M401-VLOOKUP(C401, Вчера_ЭпиВак!C:BG, 10, FALSE)</f>
        <v>#N/A</v>
      </c>
      <c r="AJ401" s="53" t="e">
        <f>N401-O401-VLOOKUP(C401, Вчера_ЭпиВак!C:BG, 12, FALSE)</f>
        <v>#N/A</v>
      </c>
      <c r="AK401" s="53" t="e">
        <f>P401-Q401-VLOOKUP(C401, Вчера_ЭпиВак!C:BG, 14, FALSE)</f>
        <v>#N/A</v>
      </c>
      <c r="AL401" s="53" t="e">
        <f>R401-S401-VLOOKUP(C401, Вчера_ЭпиВак!C:BG, 16, FALSE)</f>
        <v>#N/A</v>
      </c>
      <c r="AM401" s="53" t="e">
        <f>T401-U401-VLOOKUP(C401, Вчера_ЭпиВак!C:BG, 18, FALSE)</f>
        <v>#N/A</v>
      </c>
      <c r="AN401" s="53" t="e">
        <f>V401-W401-VLOOKUP(C401, Вчера_ЭпиВак!C:BG, 20, FALSE)</f>
        <v>#N/A</v>
      </c>
      <c r="AO401" s="53" t="e">
        <f>X401-Y401-VLOOKUP(C401, Вчера_ЭпиВак!C:BG, 22, FALSE)</f>
        <v>#N/A</v>
      </c>
      <c r="AP401" s="53" t="e">
        <f>VLOOKUP(C401, Вчера_ЭпиВак!C:BG, 24, FALSE)+E401*2-U401-W401-Y401-Z401</f>
        <v>#N/A</v>
      </c>
    </row>
    <row r="402" spans="1:42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IF(ISNA(VLOOKUP(C402,Вчера_ЭпиВак!C:C, 1, FALSE)),"ошибка",0)</f>
        <v>ошибка</v>
      </c>
      <c r="AD402" s="55"/>
      <c r="AE402" s="53" t="e">
        <f>D402-E402-VLOOKUP(C402, Вчера_ЭпиВак!C:BG, 2, FALSE)</f>
        <v>#N/A</v>
      </c>
      <c r="AF402" s="53" t="e">
        <f>F402-G402-VLOOKUP(C402, Вчера_ЭпиВак!C:BG, 4, FALSE)</f>
        <v>#N/A</v>
      </c>
      <c r="AG402" s="53" t="e">
        <f>H402-I402-VLOOKUP(C402, Вчера_ЭпиВак!C:BG, 6, FALSE)</f>
        <v>#N/A</v>
      </c>
      <c r="AH402" s="53" t="e">
        <f>J402-K402-VLOOKUP(C402, Вчера_ЭпиВак!C:BG, 8, FALSE)</f>
        <v>#N/A</v>
      </c>
      <c r="AI402" s="53" t="e">
        <f>L402-M402-VLOOKUP(C402, Вчера_ЭпиВак!C:BG, 10, FALSE)</f>
        <v>#N/A</v>
      </c>
      <c r="AJ402" s="53" t="e">
        <f>N402-O402-VLOOKUP(C402, Вчера_ЭпиВак!C:BG, 12, FALSE)</f>
        <v>#N/A</v>
      </c>
      <c r="AK402" s="53" t="e">
        <f>P402-Q402-VLOOKUP(C402, Вчера_ЭпиВак!C:BG, 14, FALSE)</f>
        <v>#N/A</v>
      </c>
      <c r="AL402" s="53" t="e">
        <f>R402-S402-VLOOKUP(C402, Вчера_ЭпиВак!C:BG, 16, FALSE)</f>
        <v>#N/A</v>
      </c>
      <c r="AM402" s="53" t="e">
        <f>T402-U402-VLOOKUP(C402, Вчера_ЭпиВак!C:BG, 18, FALSE)</f>
        <v>#N/A</v>
      </c>
      <c r="AN402" s="53" t="e">
        <f>V402-W402-VLOOKUP(C402, Вчера_ЭпиВак!C:BG, 20, FALSE)</f>
        <v>#N/A</v>
      </c>
      <c r="AO402" s="53" t="e">
        <f>X402-Y402-VLOOKUP(C402, Вчера_ЭпиВак!C:BG, 22, FALSE)</f>
        <v>#N/A</v>
      </c>
      <c r="AP402" s="53" t="e">
        <f>VLOOKUP(C402, Вчера_ЭпиВак!C:BG, 24, FALSE)+E402*2-U402-W402-Y402-Z402</f>
        <v>#N/A</v>
      </c>
    </row>
    <row r="403" spans="1:42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IF(ISNA(VLOOKUP(C403,Вчера_ЭпиВак!C:C, 1, FALSE)),"ошибка",0)</f>
        <v>ошибка</v>
      </c>
      <c r="AD403" s="55"/>
      <c r="AE403" s="53" t="e">
        <f>D403-E403-VLOOKUP(C403, Вчера_ЭпиВак!C:BG, 2, FALSE)</f>
        <v>#N/A</v>
      </c>
      <c r="AF403" s="53" t="e">
        <f>F403-G403-VLOOKUP(C403, Вчера_ЭпиВак!C:BG, 4, FALSE)</f>
        <v>#N/A</v>
      </c>
      <c r="AG403" s="53" t="e">
        <f>H403-I403-VLOOKUP(C403, Вчера_ЭпиВак!C:BG, 6, FALSE)</f>
        <v>#N/A</v>
      </c>
      <c r="AH403" s="53" t="e">
        <f>J403-K403-VLOOKUP(C403, Вчера_ЭпиВак!C:BG, 8, FALSE)</f>
        <v>#N/A</v>
      </c>
      <c r="AI403" s="53" t="e">
        <f>L403-M403-VLOOKUP(C403, Вчера_ЭпиВак!C:BG, 10, FALSE)</f>
        <v>#N/A</v>
      </c>
      <c r="AJ403" s="53" t="e">
        <f>N403-O403-VLOOKUP(C403, Вчера_ЭпиВак!C:BG, 12, FALSE)</f>
        <v>#N/A</v>
      </c>
      <c r="AK403" s="53" t="e">
        <f>P403-Q403-VLOOKUP(C403, Вчера_ЭпиВак!C:BG, 14, FALSE)</f>
        <v>#N/A</v>
      </c>
      <c r="AL403" s="53" t="e">
        <f>R403-S403-VLOOKUP(C403, Вчера_ЭпиВак!C:BG, 16, FALSE)</f>
        <v>#N/A</v>
      </c>
      <c r="AM403" s="53" t="e">
        <f>T403-U403-VLOOKUP(C403, Вчера_ЭпиВак!C:BG, 18, FALSE)</f>
        <v>#N/A</v>
      </c>
      <c r="AN403" s="53" t="e">
        <f>V403-W403-VLOOKUP(C403, Вчера_ЭпиВак!C:BG, 20, FALSE)</f>
        <v>#N/A</v>
      </c>
      <c r="AO403" s="53" t="e">
        <f>X403-Y403-VLOOKUP(C403, Вчера_ЭпиВак!C:BG, 22, FALSE)</f>
        <v>#N/A</v>
      </c>
      <c r="AP403" s="53" t="e">
        <f>VLOOKUP(C403, Вчера_ЭпиВак!C:BG, 24, FALSE)+E403*2-U403-W403-Y403-Z403</f>
        <v>#N/A</v>
      </c>
    </row>
    <row r="404" spans="1:42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IF(ISNA(VLOOKUP(C404,Вчера_ЭпиВак!C:C, 1, FALSE)),"ошибка",0)</f>
        <v>ошибка</v>
      </c>
      <c r="AD404" s="55"/>
      <c r="AE404" s="53" t="e">
        <f>D404-E404-VLOOKUP(C404, Вчера_ЭпиВак!C:BG, 2, FALSE)</f>
        <v>#N/A</v>
      </c>
      <c r="AF404" s="53" t="e">
        <f>F404-G404-VLOOKUP(C404, Вчера_ЭпиВак!C:BG, 4, FALSE)</f>
        <v>#N/A</v>
      </c>
      <c r="AG404" s="53" t="e">
        <f>H404-I404-VLOOKUP(C404, Вчера_ЭпиВак!C:BG, 6, FALSE)</f>
        <v>#N/A</v>
      </c>
      <c r="AH404" s="53" t="e">
        <f>J404-K404-VLOOKUP(C404, Вчера_ЭпиВак!C:BG, 8, FALSE)</f>
        <v>#N/A</v>
      </c>
      <c r="AI404" s="53" t="e">
        <f>L404-M404-VLOOKUP(C404, Вчера_ЭпиВак!C:BG, 10, FALSE)</f>
        <v>#N/A</v>
      </c>
      <c r="AJ404" s="53" t="e">
        <f>N404-O404-VLOOKUP(C404, Вчера_ЭпиВак!C:BG, 12, FALSE)</f>
        <v>#N/A</v>
      </c>
      <c r="AK404" s="53" t="e">
        <f>P404-Q404-VLOOKUP(C404, Вчера_ЭпиВак!C:BG, 14, FALSE)</f>
        <v>#N/A</v>
      </c>
      <c r="AL404" s="53" t="e">
        <f>R404-S404-VLOOKUP(C404, Вчера_ЭпиВак!C:BG, 16, FALSE)</f>
        <v>#N/A</v>
      </c>
      <c r="AM404" s="53" t="e">
        <f>T404-U404-VLOOKUP(C404, Вчера_ЭпиВак!C:BG, 18, FALSE)</f>
        <v>#N/A</v>
      </c>
      <c r="AN404" s="53" t="e">
        <f>V404-W404-VLOOKUP(C404, Вчера_ЭпиВак!C:BG, 20, FALSE)</f>
        <v>#N/A</v>
      </c>
      <c r="AO404" s="53" t="e">
        <f>X404-Y404-VLOOKUP(C404, Вчера_ЭпиВак!C:BG, 22, FALSE)</f>
        <v>#N/A</v>
      </c>
      <c r="AP404" s="53" t="e">
        <f>VLOOKUP(C404, Вчера_ЭпиВак!C:BG, 24, FALSE)+E404*2-U404-W404-Y404-Z404</f>
        <v>#N/A</v>
      </c>
    </row>
    <row r="405" spans="1:42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IF(ISNA(VLOOKUP(C405,Вчера_ЭпиВак!C:C, 1, FALSE)),"ошибка",0)</f>
        <v>ошибка</v>
      </c>
      <c r="AD405" s="55"/>
      <c r="AE405" s="53" t="e">
        <f>D405-E405-VLOOKUP(C405, Вчера_ЭпиВак!C:BG, 2, FALSE)</f>
        <v>#N/A</v>
      </c>
      <c r="AF405" s="53" t="e">
        <f>F405-G405-VLOOKUP(C405, Вчера_ЭпиВак!C:BG, 4, FALSE)</f>
        <v>#N/A</v>
      </c>
      <c r="AG405" s="53" t="e">
        <f>H405-I405-VLOOKUP(C405, Вчера_ЭпиВак!C:BG, 6, FALSE)</f>
        <v>#N/A</v>
      </c>
      <c r="AH405" s="53" t="e">
        <f>J405-K405-VLOOKUP(C405, Вчера_ЭпиВак!C:BG, 8, FALSE)</f>
        <v>#N/A</v>
      </c>
      <c r="AI405" s="53" t="e">
        <f>L405-M405-VLOOKUP(C405, Вчера_ЭпиВак!C:BG, 10, FALSE)</f>
        <v>#N/A</v>
      </c>
      <c r="AJ405" s="53" t="e">
        <f>N405-O405-VLOOKUP(C405, Вчера_ЭпиВак!C:BG, 12, FALSE)</f>
        <v>#N/A</v>
      </c>
      <c r="AK405" s="53" t="e">
        <f>P405-Q405-VLOOKUP(C405, Вчера_ЭпиВак!C:BG, 14, FALSE)</f>
        <v>#N/A</v>
      </c>
      <c r="AL405" s="53" t="e">
        <f>R405-S405-VLOOKUP(C405, Вчера_ЭпиВак!C:BG, 16, FALSE)</f>
        <v>#N/A</v>
      </c>
      <c r="AM405" s="53" t="e">
        <f>T405-U405-VLOOKUP(C405, Вчера_ЭпиВак!C:BG, 18, FALSE)</f>
        <v>#N/A</v>
      </c>
      <c r="AN405" s="53" t="e">
        <f>V405-W405-VLOOKUP(C405, Вчера_ЭпиВак!C:BG, 20, FALSE)</f>
        <v>#N/A</v>
      </c>
      <c r="AO405" s="53" t="e">
        <f>X405-Y405-VLOOKUP(C405, Вчера_ЭпиВак!C:BG, 22, FALSE)</f>
        <v>#N/A</v>
      </c>
      <c r="AP405" s="53" t="e">
        <f>VLOOKUP(C405, Вчера_ЭпиВак!C:BG, 24, FALSE)+E405*2-U405-W405-Y405-Z405</f>
        <v>#N/A</v>
      </c>
    </row>
    <row r="406" spans="1:42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IF(ISNA(VLOOKUP(C406,Вчера_ЭпиВак!C:C, 1, FALSE)),"ошибка",0)</f>
        <v>ошибка</v>
      </c>
      <c r="AD406" s="55"/>
      <c r="AE406" s="53" t="e">
        <f>D406-E406-VLOOKUP(C406, Вчера_ЭпиВак!C:BG, 2, FALSE)</f>
        <v>#N/A</v>
      </c>
      <c r="AF406" s="53" t="e">
        <f>F406-G406-VLOOKUP(C406, Вчера_ЭпиВак!C:BG, 4, FALSE)</f>
        <v>#N/A</v>
      </c>
      <c r="AG406" s="53" t="e">
        <f>H406-I406-VLOOKUP(C406, Вчера_ЭпиВак!C:BG, 6, FALSE)</f>
        <v>#N/A</v>
      </c>
      <c r="AH406" s="53" t="e">
        <f>J406-K406-VLOOKUP(C406, Вчера_ЭпиВак!C:BG, 8, FALSE)</f>
        <v>#N/A</v>
      </c>
      <c r="AI406" s="53" t="e">
        <f>L406-M406-VLOOKUP(C406, Вчера_ЭпиВак!C:BG, 10, FALSE)</f>
        <v>#N/A</v>
      </c>
      <c r="AJ406" s="53" t="e">
        <f>N406-O406-VLOOKUP(C406, Вчера_ЭпиВак!C:BG, 12, FALSE)</f>
        <v>#N/A</v>
      </c>
      <c r="AK406" s="53" t="e">
        <f>P406-Q406-VLOOKUP(C406, Вчера_ЭпиВак!C:BG, 14, FALSE)</f>
        <v>#N/A</v>
      </c>
      <c r="AL406" s="53" t="e">
        <f>R406-S406-VLOOKUP(C406, Вчера_ЭпиВак!C:BG, 16, FALSE)</f>
        <v>#N/A</v>
      </c>
      <c r="AM406" s="53" t="e">
        <f>T406-U406-VLOOKUP(C406, Вчера_ЭпиВак!C:BG, 18, FALSE)</f>
        <v>#N/A</v>
      </c>
      <c r="AN406" s="53" t="e">
        <f>V406-W406-VLOOKUP(C406, Вчера_ЭпиВак!C:BG, 20, FALSE)</f>
        <v>#N/A</v>
      </c>
      <c r="AO406" s="53" t="e">
        <f>X406-Y406-VLOOKUP(C406, Вчера_ЭпиВак!C:BG, 22, FALSE)</f>
        <v>#N/A</v>
      </c>
      <c r="AP406" s="53" t="e">
        <f>VLOOKUP(C406, Вчера_ЭпиВак!C:BG, 24, FALSE)+E406*2-U406-W406-Y406-Z406</f>
        <v>#N/A</v>
      </c>
    </row>
    <row r="407" spans="1:42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IF(ISNA(VLOOKUP(C407,Вчера_ЭпиВак!C:C, 1, FALSE)),"ошибка",0)</f>
        <v>ошибка</v>
      </c>
      <c r="AD407" s="55"/>
      <c r="AE407" s="53" t="e">
        <f>D407-E407-VLOOKUP(C407, Вчера_ЭпиВак!C:BG, 2, FALSE)</f>
        <v>#N/A</v>
      </c>
      <c r="AF407" s="53" t="e">
        <f>F407-G407-VLOOKUP(C407, Вчера_ЭпиВак!C:BG, 4, FALSE)</f>
        <v>#N/A</v>
      </c>
      <c r="AG407" s="53" t="e">
        <f>H407-I407-VLOOKUP(C407, Вчера_ЭпиВак!C:BG, 6, FALSE)</f>
        <v>#N/A</v>
      </c>
      <c r="AH407" s="53" t="e">
        <f>J407-K407-VLOOKUP(C407, Вчера_ЭпиВак!C:BG, 8, FALSE)</f>
        <v>#N/A</v>
      </c>
      <c r="AI407" s="53" t="e">
        <f>L407-M407-VLOOKUP(C407, Вчера_ЭпиВак!C:BG, 10, FALSE)</f>
        <v>#N/A</v>
      </c>
      <c r="AJ407" s="53" t="e">
        <f>N407-O407-VLOOKUP(C407, Вчера_ЭпиВак!C:BG, 12, FALSE)</f>
        <v>#N/A</v>
      </c>
      <c r="AK407" s="53" t="e">
        <f>P407-Q407-VLOOKUP(C407, Вчера_ЭпиВак!C:BG, 14, FALSE)</f>
        <v>#N/A</v>
      </c>
      <c r="AL407" s="53" t="e">
        <f>R407-S407-VLOOKUP(C407, Вчера_ЭпиВак!C:BG, 16, FALSE)</f>
        <v>#N/A</v>
      </c>
      <c r="AM407" s="53" t="e">
        <f>T407-U407-VLOOKUP(C407, Вчера_ЭпиВак!C:BG, 18, FALSE)</f>
        <v>#N/A</v>
      </c>
      <c r="AN407" s="53" t="e">
        <f>V407-W407-VLOOKUP(C407, Вчера_ЭпиВак!C:BG, 20, FALSE)</f>
        <v>#N/A</v>
      </c>
      <c r="AO407" s="53" t="e">
        <f>X407-Y407-VLOOKUP(C407, Вчера_ЭпиВак!C:BG, 22, FALSE)</f>
        <v>#N/A</v>
      </c>
      <c r="AP407" s="53" t="e">
        <f>VLOOKUP(C407, Вчера_ЭпиВак!C:BG, 24, FALSE)+E407*2-U407-W407-Y407-Z407</f>
        <v>#N/A</v>
      </c>
    </row>
    <row r="408" spans="1:42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IF(ISNA(VLOOKUP(C408,Вчера_ЭпиВак!C:C, 1, FALSE)),"ошибка",0)</f>
        <v>ошибка</v>
      </c>
      <c r="AD408" s="55"/>
      <c r="AE408" s="53" t="e">
        <f>D408-E408-VLOOKUP(C408, Вчера_ЭпиВак!C:BG, 2, FALSE)</f>
        <v>#N/A</v>
      </c>
      <c r="AF408" s="53" t="e">
        <f>F408-G408-VLOOKUP(C408, Вчера_ЭпиВак!C:BG, 4, FALSE)</f>
        <v>#N/A</v>
      </c>
      <c r="AG408" s="53" t="e">
        <f>H408-I408-VLOOKUP(C408, Вчера_ЭпиВак!C:BG, 6, FALSE)</f>
        <v>#N/A</v>
      </c>
      <c r="AH408" s="53" t="e">
        <f>J408-K408-VLOOKUP(C408, Вчера_ЭпиВак!C:BG, 8, FALSE)</f>
        <v>#N/A</v>
      </c>
      <c r="AI408" s="53" t="e">
        <f>L408-M408-VLOOKUP(C408, Вчера_ЭпиВак!C:BG, 10, FALSE)</f>
        <v>#N/A</v>
      </c>
      <c r="AJ408" s="53" t="e">
        <f>N408-O408-VLOOKUP(C408, Вчера_ЭпиВак!C:BG, 12, FALSE)</f>
        <v>#N/A</v>
      </c>
      <c r="AK408" s="53" t="e">
        <f>P408-Q408-VLOOKUP(C408, Вчера_ЭпиВак!C:BG, 14, FALSE)</f>
        <v>#N/A</v>
      </c>
      <c r="AL408" s="53" t="e">
        <f>R408-S408-VLOOKUP(C408, Вчера_ЭпиВак!C:BG, 16, FALSE)</f>
        <v>#N/A</v>
      </c>
      <c r="AM408" s="53" t="e">
        <f>T408-U408-VLOOKUP(C408, Вчера_ЭпиВак!C:BG, 18, FALSE)</f>
        <v>#N/A</v>
      </c>
      <c r="AN408" s="53" t="e">
        <f>V408-W408-VLOOKUP(C408, Вчера_ЭпиВак!C:BG, 20, FALSE)</f>
        <v>#N/A</v>
      </c>
      <c r="AO408" s="53" t="e">
        <f>X408-Y408-VLOOKUP(C408, Вчера_ЭпиВак!C:BG, 22, FALSE)</f>
        <v>#N/A</v>
      </c>
      <c r="AP408" s="53" t="e">
        <f>VLOOKUP(C408, Вчера_ЭпиВак!C:BG, 24, FALSE)+E408*2-U408-W408-Y408-Z408</f>
        <v>#N/A</v>
      </c>
    </row>
    <row r="409" spans="1:42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IF(ISNA(VLOOKUP(C409,Вчера_ЭпиВак!C:C, 1, FALSE)),"ошибка",0)</f>
        <v>ошибка</v>
      </c>
      <c r="AD409" s="55"/>
      <c r="AE409" s="53" t="e">
        <f>D409-E409-VLOOKUP(C409, Вчера_ЭпиВак!C:BG, 2, FALSE)</f>
        <v>#N/A</v>
      </c>
      <c r="AF409" s="53" t="e">
        <f>F409-G409-VLOOKUP(C409, Вчера_ЭпиВак!C:BG, 4, FALSE)</f>
        <v>#N/A</v>
      </c>
      <c r="AG409" s="53" t="e">
        <f>H409-I409-VLOOKUP(C409, Вчера_ЭпиВак!C:BG, 6, FALSE)</f>
        <v>#N/A</v>
      </c>
      <c r="AH409" s="53" t="e">
        <f>J409-K409-VLOOKUP(C409, Вчера_ЭпиВак!C:BG, 8, FALSE)</f>
        <v>#N/A</v>
      </c>
      <c r="AI409" s="53" t="e">
        <f>L409-M409-VLOOKUP(C409, Вчера_ЭпиВак!C:BG, 10, FALSE)</f>
        <v>#N/A</v>
      </c>
      <c r="AJ409" s="53" t="e">
        <f>N409-O409-VLOOKUP(C409, Вчера_ЭпиВак!C:BG, 12, FALSE)</f>
        <v>#N/A</v>
      </c>
      <c r="AK409" s="53" t="e">
        <f>P409-Q409-VLOOKUP(C409, Вчера_ЭпиВак!C:BG, 14, FALSE)</f>
        <v>#N/A</v>
      </c>
      <c r="AL409" s="53" t="e">
        <f>R409-S409-VLOOKUP(C409, Вчера_ЭпиВак!C:BG, 16, FALSE)</f>
        <v>#N/A</v>
      </c>
      <c r="AM409" s="53" t="e">
        <f>T409-U409-VLOOKUP(C409, Вчера_ЭпиВак!C:BG, 18, FALSE)</f>
        <v>#N/A</v>
      </c>
      <c r="AN409" s="53" t="e">
        <f>V409-W409-VLOOKUP(C409, Вчера_ЭпиВак!C:BG, 20, FALSE)</f>
        <v>#N/A</v>
      </c>
      <c r="AO409" s="53" t="e">
        <f>X409-Y409-VLOOKUP(C409, Вчера_ЭпиВак!C:BG, 22, FALSE)</f>
        <v>#N/A</v>
      </c>
      <c r="AP409" s="53" t="e">
        <f>VLOOKUP(C409, Вчера_ЭпиВак!C:BG, 24, FALSE)+E409*2-U409-W409-Y409-Z409</f>
        <v>#N/A</v>
      </c>
    </row>
    <row r="410" spans="1:42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IF(ISNA(VLOOKUP(C410,Вчера_ЭпиВак!C:C, 1, FALSE)),"ошибка",0)</f>
        <v>ошибка</v>
      </c>
      <c r="AD410" s="55"/>
      <c r="AE410" s="53" t="e">
        <f>D410-E410-VLOOKUP(C410, Вчера_ЭпиВак!C:BG, 2, FALSE)</f>
        <v>#N/A</v>
      </c>
      <c r="AF410" s="53" t="e">
        <f>F410-G410-VLOOKUP(C410, Вчера_ЭпиВак!C:BG, 4, FALSE)</f>
        <v>#N/A</v>
      </c>
      <c r="AG410" s="53" t="e">
        <f>H410-I410-VLOOKUP(C410, Вчера_ЭпиВак!C:BG, 6, FALSE)</f>
        <v>#N/A</v>
      </c>
      <c r="AH410" s="53" t="e">
        <f>J410-K410-VLOOKUP(C410, Вчера_ЭпиВак!C:BG, 8, FALSE)</f>
        <v>#N/A</v>
      </c>
      <c r="AI410" s="53" t="e">
        <f>L410-M410-VLOOKUP(C410, Вчера_ЭпиВак!C:BG, 10, FALSE)</f>
        <v>#N/A</v>
      </c>
      <c r="AJ410" s="53" t="e">
        <f>N410-O410-VLOOKUP(C410, Вчера_ЭпиВак!C:BG, 12, FALSE)</f>
        <v>#N/A</v>
      </c>
      <c r="AK410" s="53" t="e">
        <f>P410-Q410-VLOOKUP(C410, Вчера_ЭпиВак!C:BG, 14, FALSE)</f>
        <v>#N/A</v>
      </c>
      <c r="AL410" s="53" t="e">
        <f>R410-S410-VLOOKUP(C410, Вчера_ЭпиВак!C:BG, 16, FALSE)</f>
        <v>#N/A</v>
      </c>
      <c r="AM410" s="53" t="e">
        <f>T410-U410-VLOOKUP(C410, Вчера_ЭпиВак!C:BG, 18, FALSE)</f>
        <v>#N/A</v>
      </c>
      <c r="AN410" s="53" t="e">
        <f>V410-W410-VLOOKUP(C410, Вчера_ЭпиВак!C:BG, 20, FALSE)</f>
        <v>#N/A</v>
      </c>
      <c r="AO410" s="53" t="e">
        <f>X410-Y410-VLOOKUP(C410, Вчера_ЭпиВак!C:BG, 22, FALSE)</f>
        <v>#N/A</v>
      </c>
      <c r="AP410" s="53" t="e">
        <f>VLOOKUP(C410, Вчера_ЭпиВак!C:BG, 24, FALSE)+E410*2-U410-W410-Y410-Z410</f>
        <v>#N/A</v>
      </c>
    </row>
    <row r="411" spans="1:42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IF(ISNA(VLOOKUP(C411,Вчера_ЭпиВак!C:C, 1, FALSE)),"ошибка",0)</f>
        <v>ошибка</v>
      </c>
      <c r="AD411" s="55"/>
      <c r="AE411" s="53" t="e">
        <f>D411-E411-VLOOKUP(C411, Вчера_ЭпиВак!C:BG, 2, FALSE)</f>
        <v>#N/A</v>
      </c>
      <c r="AF411" s="53" t="e">
        <f>F411-G411-VLOOKUP(C411, Вчера_ЭпиВак!C:BG, 4, FALSE)</f>
        <v>#N/A</v>
      </c>
      <c r="AG411" s="53" t="e">
        <f>H411-I411-VLOOKUP(C411, Вчера_ЭпиВак!C:BG, 6, FALSE)</f>
        <v>#N/A</v>
      </c>
      <c r="AH411" s="53" t="e">
        <f>J411-K411-VLOOKUP(C411, Вчера_ЭпиВак!C:BG, 8, FALSE)</f>
        <v>#N/A</v>
      </c>
      <c r="AI411" s="53" t="e">
        <f>L411-M411-VLOOKUP(C411, Вчера_ЭпиВак!C:BG, 10, FALSE)</f>
        <v>#N/A</v>
      </c>
      <c r="AJ411" s="53" t="e">
        <f>N411-O411-VLOOKUP(C411, Вчера_ЭпиВак!C:BG, 12, FALSE)</f>
        <v>#N/A</v>
      </c>
      <c r="AK411" s="53" t="e">
        <f>P411-Q411-VLOOKUP(C411, Вчера_ЭпиВак!C:BG, 14, FALSE)</f>
        <v>#N/A</v>
      </c>
      <c r="AL411" s="53" t="e">
        <f>R411-S411-VLOOKUP(C411, Вчера_ЭпиВак!C:BG, 16, FALSE)</f>
        <v>#N/A</v>
      </c>
      <c r="AM411" s="53" t="e">
        <f>T411-U411-VLOOKUP(C411, Вчера_ЭпиВак!C:BG, 18, FALSE)</f>
        <v>#N/A</v>
      </c>
      <c r="AN411" s="53" t="e">
        <f>V411-W411-VLOOKUP(C411, Вчера_ЭпиВак!C:BG, 20, FALSE)</f>
        <v>#N/A</v>
      </c>
      <c r="AO411" s="53" t="e">
        <f>X411-Y411-VLOOKUP(C411, Вчера_ЭпиВак!C:BG, 22, FALSE)</f>
        <v>#N/A</v>
      </c>
      <c r="AP411" s="53" t="e">
        <f>VLOOKUP(C411, Вчера_ЭпиВак!C:BG, 24, FALSE)+E411*2-U411-W411-Y411-Z411</f>
        <v>#N/A</v>
      </c>
    </row>
    <row r="412" spans="1:42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IF(ISNA(VLOOKUP(C412,Вчера_ЭпиВак!C:C, 1, FALSE)),"ошибка",0)</f>
        <v>ошибка</v>
      </c>
      <c r="AD412" s="55"/>
      <c r="AE412" s="53" t="e">
        <f>D412-E412-VLOOKUP(C412, Вчера_ЭпиВак!C:BG, 2, FALSE)</f>
        <v>#N/A</v>
      </c>
      <c r="AF412" s="53" t="e">
        <f>F412-G412-VLOOKUP(C412, Вчера_ЭпиВак!C:BG, 4, FALSE)</f>
        <v>#N/A</v>
      </c>
      <c r="AG412" s="53" t="e">
        <f>H412-I412-VLOOKUP(C412, Вчера_ЭпиВак!C:BG, 6, FALSE)</f>
        <v>#N/A</v>
      </c>
      <c r="AH412" s="53" t="e">
        <f>J412-K412-VLOOKUP(C412, Вчера_ЭпиВак!C:BG, 8, FALSE)</f>
        <v>#N/A</v>
      </c>
      <c r="AI412" s="53" t="e">
        <f>L412-M412-VLOOKUP(C412, Вчера_ЭпиВак!C:BG, 10, FALSE)</f>
        <v>#N/A</v>
      </c>
      <c r="AJ412" s="53" t="e">
        <f>N412-O412-VLOOKUP(C412, Вчера_ЭпиВак!C:BG, 12, FALSE)</f>
        <v>#N/A</v>
      </c>
      <c r="AK412" s="53" t="e">
        <f>P412-Q412-VLOOKUP(C412, Вчера_ЭпиВак!C:BG, 14, FALSE)</f>
        <v>#N/A</v>
      </c>
      <c r="AL412" s="53" t="e">
        <f>R412-S412-VLOOKUP(C412, Вчера_ЭпиВак!C:BG, 16, FALSE)</f>
        <v>#N/A</v>
      </c>
      <c r="AM412" s="53" t="e">
        <f>T412-U412-VLOOKUP(C412, Вчера_ЭпиВак!C:BG, 18, FALSE)</f>
        <v>#N/A</v>
      </c>
      <c r="AN412" s="53" t="e">
        <f>V412-W412-VLOOKUP(C412, Вчера_ЭпиВак!C:BG, 20, FALSE)</f>
        <v>#N/A</v>
      </c>
      <c r="AO412" s="53" t="e">
        <f>X412-Y412-VLOOKUP(C412, Вчера_ЭпиВак!C:BG, 22, FALSE)</f>
        <v>#N/A</v>
      </c>
      <c r="AP412" s="53" t="e">
        <f>VLOOKUP(C412, Вчера_ЭпиВак!C:BG, 24, FALSE)+E412*2-U412-W412-Y412-Z412</f>
        <v>#N/A</v>
      </c>
    </row>
    <row r="413" spans="1:42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IF(ISNA(VLOOKUP(C413,Вчера_ЭпиВак!C:C, 1, FALSE)),"ошибка",0)</f>
        <v>ошибка</v>
      </c>
      <c r="AD413" s="55"/>
      <c r="AE413" s="53" t="e">
        <f>D413-E413-VLOOKUP(C413, Вчера_ЭпиВак!C:BG, 2, FALSE)</f>
        <v>#N/A</v>
      </c>
      <c r="AF413" s="53" t="e">
        <f>F413-G413-VLOOKUP(C413, Вчера_ЭпиВак!C:BG, 4, FALSE)</f>
        <v>#N/A</v>
      </c>
      <c r="AG413" s="53" t="e">
        <f>H413-I413-VLOOKUP(C413, Вчера_ЭпиВак!C:BG, 6, FALSE)</f>
        <v>#N/A</v>
      </c>
      <c r="AH413" s="53" t="e">
        <f>J413-K413-VLOOKUP(C413, Вчера_ЭпиВак!C:BG, 8, FALSE)</f>
        <v>#N/A</v>
      </c>
      <c r="AI413" s="53" t="e">
        <f>L413-M413-VLOOKUP(C413, Вчера_ЭпиВак!C:BG, 10, FALSE)</f>
        <v>#N/A</v>
      </c>
      <c r="AJ413" s="53" t="e">
        <f>N413-O413-VLOOKUP(C413, Вчера_ЭпиВак!C:BG, 12, FALSE)</f>
        <v>#N/A</v>
      </c>
      <c r="AK413" s="53" t="e">
        <f>P413-Q413-VLOOKUP(C413, Вчера_ЭпиВак!C:BG, 14, FALSE)</f>
        <v>#N/A</v>
      </c>
      <c r="AL413" s="53" t="e">
        <f>R413-S413-VLOOKUP(C413, Вчера_ЭпиВак!C:BG, 16, FALSE)</f>
        <v>#N/A</v>
      </c>
      <c r="AM413" s="53" t="e">
        <f>T413-U413-VLOOKUP(C413, Вчера_ЭпиВак!C:BG, 18, FALSE)</f>
        <v>#N/A</v>
      </c>
      <c r="AN413" s="53" t="e">
        <f>V413-W413-VLOOKUP(C413, Вчера_ЭпиВак!C:BG, 20, FALSE)</f>
        <v>#N/A</v>
      </c>
      <c r="AO413" s="53" t="e">
        <f>X413-Y413-VLOOKUP(C413, Вчера_ЭпиВак!C:BG, 22, FALSE)</f>
        <v>#N/A</v>
      </c>
      <c r="AP413" s="53" t="e">
        <f>VLOOKUP(C413, Вчера_ЭпиВак!C:BG, 24, FALSE)+E413*2-U413-W413-Y413-Z413</f>
        <v>#N/A</v>
      </c>
    </row>
    <row r="414" spans="1:42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IF(ISNA(VLOOKUP(C414,Вчера_ЭпиВак!C:C, 1, FALSE)),"ошибка",0)</f>
        <v>ошибка</v>
      </c>
      <c r="AD414" s="55"/>
      <c r="AE414" s="53" t="e">
        <f>D414-E414-VLOOKUP(C414, Вчера_ЭпиВак!C:BG, 2, FALSE)</f>
        <v>#N/A</v>
      </c>
      <c r="AF414" s="53" t="e">
        <f>F414-G414-VLOOKUP(C414, Вчера_ЭпиВак!C:BG, 4, FALSE)</f>
        <v>#N/A</v>
      </c>
      <c r="AG414" s="53" t="e">
        <f>H414-I414-VLOOKUP(C414, Вчера_ЭпиВак!C:BG, 6, FALSE)</f>
        <v>#N/A</v>
      </c>
      <c r="AH414" s="53" t="e">
        <f>J414-K414-VLOOKUP(C414, Вчера_ЭпиВак!C:BG, 8, FALSE)</f>
        <v>#N/A</v>
      </c>
      <c r="AI414" s="53" t="e">
        <f>L414-M414-VLOOKUP(C414, Вчера_ЭпиВак!C:BG, 10, FALSE)</f>
        <v>#N/A</v>
      </c>
      <c r="AJ414" s="53" t="e">
        <f>N414-O414-VLOOKUP(C414, Вчера_ЭпиВак!C:BG, 12, FALSE)</f>
        <v>#N/A</v>
      </c>
      <c r="AK414" s="53" t="e">
        <f>P414-Q414-VLOOKUP(C414, Вчера_ЭпиВак!C:BG, 14, FALSE)</f>
        <v>#N/A</v>
      </c>
      <c r="AL414" s="53" t="e">
        <f>R414-S414-VLOOKUP(C414, Вчера_ЭпиВак!C:BG, 16, FALSE)</f>
        <v>#N/A</v>
      </c>
      <c r="AM414" s="53" t="e">
        <f>T414-U414-VLOOKUP(C414, Вчера_ЭпиВак!C:BG, 18, FALSE)</f>
        <v>#N/A</v>
      </c>
      <c r="AN414" s="53" t="e">
        <f>V414-W414-VLOOKUP(C414, Вчера_ЭпиВак!C:BG, 20, FALSE)</f>
        <v>#N/A</v>
      </c>
      <c r="AO414" s="53" t="e">
        <f>X414-Y414-VLOOKUP(C414, Вчера_ЭпиВак!C:BG, 22, FALSE)</f>
        <v>#N/A</v>
      </c>
      <c r="AP414" s="53" t="e">
        <f>VLOOKUP(C414, Вчера_ЭпиВак!C:BG, 24, FALSE)+E414*2-U414-W414-Y414-Z414</f>
        <v>#N/A</v>
      </c>
    </row>
    <row r="415" spans="1:42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IF(ISNA(VLOOKUP(C415,Вчера_ЭпиВак!C:C, 1, FALSE)),"ошибка",0)</f>
        <v>ошибка</v>
      </c>
      <c r="AD415" s="55"/>
      <c r="AE415" s="53" t="e">
        <f>D415-E415-VLOOKUP(C415, Вчера_ЭпиВак!C:BG, 2, FALSE)</f>
        <v>#N/A</v>
      </c>
      <c r="AF415" s="53" t="e">
        <f>F415-G415-VLOOKUP(C415, Вчера_ЭпиВак!C:BG, 4, FALSE)</f>
        <v>#N/A</v>
      </c>
      <c r="AG415" s="53" t="e">
        <f>H415-I415-VLOOKUP(C415, Вчера_ЭпиВак!C:BG, 6, FALSE)</f>
        <v>#N/A</v>
      </c>
      <c r="AH415" s="53" t="e">
        <f>J415-K415-VLOOKUP(C415, Вчера_ЭпиВак!C:BG, 8, FALSE)</f>
        <v>#N/A</v>
      </c>
      <c r="AI415" s="53" t="e">
        <f>L415-M415-VLOOKUP(C415, Вчера_ЭпиВак!C:BG, 10, FALSE)</f>
        <v>#N/A</v>
      </c>
      <c r="AJ415" s="53" t="e">
        <f>N415-O415-VLOOKUP(C415, Вчера_ЭпиВак!C:BG, 12, FALSE)</f>
        <v>#N/A</v>
      </c>
      <c r="AK415" s="53" t="e">
        <f>P415-Q415-VLOOKUP(C415, Вчера_ЭпиВак!C:BG, 14, FALSE)</f>
        <v>#N/A</v>
      </c>
      <c r="AL415" s="53" t="e">
        <f>R415-S415-VLOOKUP(C415, Вчера_ЭпиВак!C:BG, 16, FALSE)</f>
        <v>#N/A</v>
      </c>
      <c r="AM415" s="53" t="e">
        <f>T415-U415-VLOOKUP(C415, Вчера_ЭпиВак!C:BG, 18, FALSE)</f>
        <v>#N/A</v>
      </c>
      <c r="AN415" s="53" t="e">
        <f>V415-W415-VLOOKUP(C415, Вчера_ЭпиВак!C:BG, 20, FALSE)</f>
        <v>#N/A</v>
      </c>
      <c r="AO415" s="53" t="e">
        <f>X415-Y415-VLOOKUP(C415, Вчера_ЭпиВак!C:BG, 22, FALSE)</f>
        <v>#N/A</v>
      </c>
      <c r="AP415" s="53" t="e">
        <f>VLOOKUP(C415, Вчера_ЭпиВак!C:BG, 24, FALSE)+E415*2-U415-W415-Y415-Z415</f>
        <v>#N/A</v>
      </c>
    </row>
    <row r="416" spans="1:42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IF(ISNA(VLOOKUP(C416,Вчера_ЭпиВак!C:C, 1, FALSE)),"ошибка",0)</f>
        <v>ошибка</v>
      </c>
      <c r="AD416" s="55"/>
      <c r="AE416" s="53" t="e">
        <f>D416-E416-VLOOKUP(C416, Вчера_ЭпиВак!C:BG, 2, FALSE)</f>
        <v>#N/A</v>
      </c>
      <c r="AF416" s="53" t="e">
        <f>F416-G416-VLOOKUP(C416, Вчера_ЭпиВак!C:BG, 4, FALSE)</f>
        <v>#N/A</v>
      </c>
      <c r="AG416" s="53" t="e">
        <f>H416-I416-VLOOKUP(C416, Вчера_ЭпиВак!C:BG, 6, FALSE)</f>
        <v>#N/A</v>
      </c>
      <c r="AH416" s="53" t="e">
        <f>J416-K416-VLOOKUP(C416, Вчера_ЭпиВак!C:BG, 8, FALSE)</f>
        <v>#N/A</v>
      </c>
      <c r="AI416" s="53" t="e">
        <f>L416-M416-VLOOKUP(C416, Вчера_ЭпиВак!C:BG, 10, FALSE)</f>
        <v>#N/A</v>
      </c>
      <c r="AJ416" s="53" t="e">
        <f>N416-O416-VLOOKUP(C416, Вчера_ЭпиВак!C:BG, 12, FALSE)</f>
        <v>#N/A</v>
      </c>
      <c r="AK416" s="53" t="e">
        <f>P416-Q416-VLOOKUP(C416, Вчера_ЭпиВак!C:BG, 14, FALSE)</f>
        <v>#N/A</v>
      </c>
      <c r="AL416" s="53" t="e">
        <f>R416-S416-VLOOKUP(C416, Вчера_ЭпиВак!C:BG, 16, FALSE)</f>
        <v>#N/A</v>
      </c>
      <c r="AM416" s="53" t="e">
        <f>T416-U416-VLOOKUP(C416, Вчера_ЭпиВак!C:BG, 18, FALSE)</f>
        <v>#N/A</v>
      </c>
      <c r="AN416" s="53" t="e">
        <f>V416-W416-VLOOKUP(C416, Вчера_ЭпиВак!C:BG, 20, FALSE)</f>
        <v>#N/A</v>
      </c>
      <c r="AO416" s="53" t="e">
        <f>X416-Y416-VLOOKUP(C416, Вчера_ЭпиВак!C:BG, 22, FALSE)</f>
        <v>#N/A</v>
      </c>
      <c r="AP416" s="53" t="e">
        <f>VLOOKUP(C416, Вчера_ЭпиВак!C:BG, 24, FALSE)+E416*2-U416-W416-Y416-Z416</f>
        <v>#N/A</v>
      </c>
    </row>
    <row r="417" spans="1:42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IF(ISNA(VLOOKUP(C417,Вчера_ЭпиВак!C:C, 1, FALSE)),"ошибка",0)</f>
        <v>ошибка</v>
      </c>
      <c r="AD417" s="55"/>
      <c r="AE417" s="53" t="e">
        <f>D417-E417-VLOOKUP(C417, Вчера_ЭпиВак!C:BG, 2, FALSE)</f>
        <v>#N/A</v>
      </c>
      <c r="AF417" s="53" t="e">
        <f>F417-G417-VLOOKUP(C417, Вчера_ЭпиВак!C:BG, 4, FALSE)</f>
        <v>#N/A</v>
      </c>
      <c r="AG417" s="53" t="e">
        <f>H417-I417-VLOOKUP(C417, Вчера_ЭпиВак!C:BG, 6, FALSE)</f>
        <v>#N/A</v>
      </c>
      <c r="AH417" s="53" t="e">
        <f>J417-K417-VLOOKUP(C417, Вчера_ЭпиВак!C:BG, 8, FALSE)</f>
        <v>#N/A</v>
      </c>
      <c r="AI417" s="53" t="e">
        <f>L417-M417-VLOOKUP(C417, Вчера_ЭпиВак!C:BG, 10, FALSE)</f>
        <v>#N/A</v>
      </c>
      <c r="AJ417" s="53" t="e">
        <f>N417-O417-VLOOKUP(C417, Вчера_ЭпиВак!C:BG, 12, FALSE)</f>
        <v>#N/A</v>
      </c>
      <c r="AK417" s="53" t="e">
        <f>P417-Q417-VLOOKUP(C417, Вчера_ЭпиВак!C:BG, 14, FALSE)</f>
        <v>#N/A</v>
      </c>
      <c r="AL417" s="53" t="e">
        <f>R417-S417-VLOOKUP(C417, Вчера_ЭпиВак!C:BG, 16, FALSE)</f>
        <v>#N/A</v>
      </c>
      <c r="AM417" s="53" t="e">
        <f>T417-U417-VLOOKUP(C417, Вчера_ЭпиВак!C:BG, 18, FALSE)</f>
        <v>#N/A</v>
      </c>
      <c r="AN417" s="53" t="e">
        <f>V417-W417-VLOOKUP(C417, Вчера_ЭпиВак!C:BG, 20, FALSE)</f>
        <v>#N/A</v>
      </c>
      <c r="AO417" s="53" t="e">
        <f>X417-Y417-VLOOKUP(C417, Вчера_ЭпиВак!C:BG, 22, FALSE)</f>
        <v>#N/A</v>
      </c>
      <c r="AP417" s="53" t="e">
        <f>VLOOKUP(C417, Вчера_ЭпиВак!C:BG, 24, FALSE)+E417*2-U417-W417-Y417-Z417</f>
        <v>#N/A</v>
      </c>
    </row>
    <row r="418" spans="1:42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IF(ISNA(VLOOKUP(C418,Вчера_ЭпиВак!C:C, 1, FALSE)),"ошибка",0)</f>
        <v>ошибка</v>
      </c>
      <c r="AD418" s="55"/>
      <c r="AE418" s="53" t="e">
        <f>D418-E418-VLOOKUP(C418, Вчера_ЭпиВак!C:BG, 2, FALSE)</f>
        <v>#N/A</v>
      </c>
      <c r="AF418" s="53" t="e">
        <f>F418-G418-VLOOKUP(C418, Вчера_ЭпиВак!C:BG, 4, FALSE)</f>
        <v>#N/A</v>
      </c>
      <c r="AG418" s="53" t="e">
        <f>H418-I418-VLOOKUP(C418, Вчера_ЭпиВак!C:BG, 6, FALSE)</f>
        <v>#N/A</v>
      </c>
      <c r="AH418" s="53" t="e">
        <f>J418-K418-VLOOKUP(C418, Вчера_ЭпиВак!C:BG, 8, FALSE)</f>
        <v>#N/A</v>
      </c>
      <c r="AI418" s="53" t="e">
        <f>L418-M418-VLOOKUP(C418, Вчера_ЭпиВак!C:BG, 10, FALSE)</f>
        <v>#N/A</v>
      </c>
      <c r="AJ418" s="53" t="e">
        <f>N418-O418-VLOOKUP(C418, Вчера_ЭпиВак!C:BG, 12, FALSE)</f>
        <v>#N/A</v>
      </c>
      <c r="AK418" s="53" t="e">
        <f>P418-Q418-VLOOKUP(C418, Вчера_ЭпиВак!C:BG, 14, FALSE)</f>
        <v>#N/A</v>
      </c>
      <c r="AL418" s="53" t="e">
        <f>R418-S418-VLOOKUP(C418, Вчера_ЭпиВак!C:BG, 16, FALSE)</f>
        <v>#N/A</v>
      </c>
      <c r="AM418" s="53" t="e">
        <f>T418-U418-VLOOKUP(C418, Вчера_ЭпиВак!C:BG, 18, FALSE)</f>
        <v>#N/A</v>
      </c>
      <c r="AN418" s="53" t="e">
        <f>V418-W418-VLOOKUP(C418, Вчера_ЭпиВак!C:BG, 20, FALSE)</f>
        <v>#N/A</v>
      </c>
      <c r="AO418" s="53" t="e">
        <f>X418-Y418-VLOOKUP(C418, Вчера_ЭпиВак!C:BG, 22, FALSE)</f>
        <v>#N/A</v>
      </c>
      <c r="AP418" s="53" t="e">
        <f>VLOOKUP(C418, Вчера_ЭпиВак!C:BG, 24, FALSE)+E418*2-U418-W418-Y418-Z418</f>
        <v>#N/A</v>
      </c>
    </row>
    <row r="419" spans="1:42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IF(ISNA(VLOOKUP(C419,Вчера_ЭпиВак!C:C, 1, FALSE)),"ошибка",0)</f>
        <v>ошибка</v>
      </c>
      <c r="AD419" s="55"/>
      <c r="AE419" s="53" t="e">
        <f>D419-E419-VLOOKUP(C419, Вчера_ЭпиВак!C:BG, 2, FALSE)</f>
        <v>#N/A</v>
      </c>
      <c r="AF419" s="53" t="e">
        <f>F419-G419-VLOOKUP(C419, Вчера_ЭпиВак!C:BG, 4, FALSE)</f>
        <v>#N/A</v>
      </c>
      <c r="AG419" s="53" t="e">
        <f>H419-I419-VLOOKUP(C419, Вчера_ЭпиВак!C:BG, 6, FALSE)</f>
        <v>#N/A</v>
      </c>
      <c r="AH419" s="53" t="e">
        <f>J419-K419-VLOOKUP(C419, Вчера_ЭпиВак!C:BG, 8, FALSE)</f>
        <v>#N/A</v>
      </c>
      <c r="AI419" s="53" t="e">
        <f>L419-M419-VLOOKUP(C419, Вчера_ЭпиВак!C:BG, 10, FALSE)</f>
        <v>#N/A</v>
      </c>
      <c r="AJ419" s="53" t="e">
        <f>N419-O419-VLOOKUP(C419, Вчера_ЭпиВак!C:BG, 12, FALSE)</f>
        <v>#N/A</v>
      </c>
      <c r="AK419" s="53" t="e">
        <f>P419-Q419-VLOOKUP(C419, Вчера_ЭпиВак!C:BG, 14, FALSE)</f>
        <v>#N/A</v>
      </c>
      <c r="AL419" s="53" t="e">
        <f>R419-S419-VLOOKUP(C419, Вчера_ЭпиВак!C:BG, 16, FALSE)</f>
        <v>#N/A</v>
      </c>
      <c r="AM419" s="53" t="e">
        <f>T419-U419-VLOOKUP(C419, Вчера_ЭпиВак!C:BG, 18, FALSE)</f>
        <v>#N/A</v>
      </c>
      <c r="AN419" s="53" t="e">
        <f>V419-W419-VLOOKUP(C419, Вчера_ЭпиВак!C:BG, 20, FALSE)</f>
        <v>#N/A</v>
      </c>
      <c r="AO419" s="53" t="e">
        <f>X419-Y419-VLOOKUP(C419, Вчера_ЭпиВак!C:BG, 22, FALSE)</f>
        <v>#N/A</v>
      </c>
      <c r="AP419" s="53" t="e">
        <f>VLOOKUP(C419, Вчера_ЭпиВак!C:BG, 24, FALSE)+E419*2-U419-W419-Y419-Z419</f>
        <v>#N/A</v>
      </c>
    </row>
    <row r="420" spans="1:42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IF(ISNA(VLOOKUP(C420,Вчера_ЭпиВак!C:C, 1, FALSE)),"ошибка",0)</f>
        <v>ошибка</v>
      </c>
      <c r="AD420" s="55"/>
      <c r="AE420" s="53" t="e">
        <f>D420-E420-VLOOKUP(C420, Вчера_ЭпиВак!C:BG, 2, FALSE)</f>
        <v>#N/A</v>
      </c>
      <c r="AF420" s="53" t="e">
        <f>F420-G420-VLOOKUP(C420, Вчера_ЭпиВак!C:BG, 4, FALSE)</f>
        <v>#N/A</v>
      </c>
      <c r="AG420" s="53" t="e">
        <f>H420-I420-VLOOKUP(C420, Вчера_ЭпиВак!C:BG, 6, FALSE)</f>
        <v>#N/A</v>
      </c>
      <c r="AH420" s="53" t="e">
        <f>J420-K420-VLOOKUP(C420, Вчера_ЭпиВак!C:BG, 8, FALSE)</f>
        <v>#N/A</v>
      </c>
      <c r="AI420" s="53" t="e">
        <f>L420-M420-VLOOKUP(C420, Вчера_ЭпиВак!C:BG, 10, FALSE)</f>
        <v>#N/A</v>
      </c>
      <c r="AJ420" s="53" t="e">
        <f>N420-O420-VLOOKUP(C420, Вчера_ЭпиВак!C:BG, 12, FALSE)</f>
        <v>#N/A</v>
      </c>
      <c r="AK420" s="53" t="e">
        <f>P420-Q420-VLOOKUP(C420, Вчера_ЭпиВак!C:BG, 14, FALSE)</f>
        <v>#N/A</v>
      </c>
      <c r="AL420" s="53" t="e">
        <f>R420-S420-VLOOKUP(C420, Вчера_ЭпиВак!C:BG, 16, FALSE)</f>
        <v>#N/A</v>
      </c>
      <c r="AM420" s="53" t="e">
        <f>T420-U420-VLOOKUP(C420, Вчера_ЭпиВак!C:BG, 18, FALSE)</f>
        <v>#N/A</v>
      </c>
      <c r="AN420" s="53" t="e">
        <f>V420-W420-VLOOKUP(C420, Вчера_ЭпиВак!C:BG, 20, FALSE)</f>
        <v>#N/A</v>
      </c>
      <c r="AO420" s="53" t="e">
        <f>X420-Y420-VLOOKUP(C420, Вчера_ЭпиВак!C:BG, 22, FALSE)</f>
        <v>#N/A</v>
      </c>
      <c r="AP420" s="53" t="e">
        <f>VLOOKUP(C420, Вчера_ЭпиВак!C:BG, 24, FALSE)+E420*2-U420-W420-Y420-Z420</f>
        <v>#N/A</v>
      </c>
    </row>
    <row r="421" spans="1:42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IF(ISNA(VLOOKUP(C421,Вчера_ЭпиВак!C:C, 1, FALSE)),"ошибка",0)</f>
        <v>ошибка</v>
      </c>
      <c r="AD421" s="55"/>
      <c r="AE421" s="53" t="e">
        <f>D421-E421-VLOOKUP(C421, Вчера_ЭпиВак!C:BG, 2, FALSE)</f>
        <v>#N/A</v>
      </c>
      <c r="AF421" s="53" t="e">
        <f>F421-G421-VLOOKUP(C421, Вчера_ЭпиВак!C:BG, 4, FALSE)</f>
        <v>#N/A</v>
      </c>
      <c r="AG421" s="53" t="e">
        <f>H421-I421-VLOOKUP(C421, Вчера_ЭпиВак!C:BG, 6, FALSE)</f>
        <v>#N/A</v>
      </c>
      <c r="AH421" s="53" t="e">
        <f>J421-K421-VLOOKUP(C421, Вчера_ЭпиВак!C:BG, 8, FALSE)</f>
        <v>#N/A</v>
      </c>
      <c r="AI421" s="53" t="e">
        <f>L421-M421-VLOOKUP(C421, Вчера_ЭпиВак!C:BG, 10, FALSE)</f>
        <v>#N/A</v>
      </c>
      <c r="AJ421" s="53" t="e">
        <f>N421-O421-VLOOKUP(C421, Вчера_ЭпиВак!C:BG, 12, FALSE)</f>
        <v>#N/A</v>
      </c>
      <c r="AK421" s="53" t="e">
        <f>P421-Q421-VLOOKUP(C421, Вчера_ЭпиВак!C:BG, 14, FALSE)</f>
        <v>#N/A</v>
      </c>
      <c r="AL421" s="53" t="e">
        <f>R421-S421-VLOOKUP(C421, Вчера_ЭпиВак!C:BG, 16, FALSE)</f>
        <v>#N/A</v>
      </c>
      <c r="AM421" s="53" t="e">
        <f>T421-U421-VLOOKUP(C421, Вчера_ЭпиВак!C:BG, 18, FALSE)</f>
        <v>#N/A</v>
      </c>
      <c r="AN421" s="53" t="e">
        <f>V421-W421-VLOOKUP(C421, Вчера_ЭпиВак!C:BG, 20, FALSE)</f>
        <v>#N/A</v>
      </c>
      <c r="AO421" s="53" t="e">
        <f>X421-Y421-VLOOKUP(C421, Вчера_ЭпиВак!C:BG, 22, FALSE)</f>
        <v>#N/A</v>
      </c>
      <c r="AP421" s="53" t="e">
        <f>VLOOKUP(C421, Вчера_ЭпиВак!C:BG, 24, FALSE)+E421*2-U421-W421-Y421-Z421</f>
        <v>#N/A</v>
      </c>
    </row>
    <row r="422" spans="1:42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IF(ISNA(VLOOKUP(C422,Вчера_ЭпиВак!C:C, 1, FALSE)),"ошибка",0)</f>
        <v>ошибка</v>
      </c>
      <c r="AD422" s="55"/>
      <c r="AE422" s="53" t="e">
        <f>D422-E422-VLOOKUP(C422, Вчера_ЭпиВак!C:BG, 2, FALSE)</f>
        <v>#N/A</v>
      </c>
      <c r="AF422" s="53" t="e">
        <f>F422-G422-VLOOKUP(C422, Вчера_ЭпиВак!C:BG, 4, FALSE)</f>
        <v>#N/A</v>
      </c>
      <c r="AG422" s="53" t="e">
        <f>H422-I422-VLOOKUP(C422, Вчера_ЭпиВак!C:BG, 6, FALSE)</f>
        <v>#N/A</v>
      </c>
      <c r="AH422" s="53" t="e">
        <f>J422-K422-VLOOKUP(C422, Вчера_ЭпиВак!C:BG, 8, FALSE)</f>
        <v>#N/A</v>
      </c>
      <c r="AI422" s="53" t="e">
        <f>L422-M422-VLOOKUP(C422, Вчера_ЭпиВак!C:BG, 10, FALSE)</f>
        <v>#N/A</v>
      </c>
      <c r="AJ422" s="53" t="e">
        <f>N422-O422-VLOOKUP(C422, Вчера_ЭпиВак!C:BG, 12, FALSE)</f>
        <v>#N/A</v>
      </c>
      <c r="AK422" s="53" t="e">
        <f>P422-Q422-VLOOKUP(C422, Вчера_ЭпиВак!C:BG, 14, FALSE)</f>
        <v>#N/A</v>
      </c>
      <c r="AL422" s="53" t="e">
        <f>R422-S422-VLOOKUP(C422, Вчера_ЭпиВак!C:BG, 16, FALSE)</f>
        <v>#N/A</v>
      </c>
      <c r="AM422" s="53" t="e">
        <f>T422-U422-VLOOKUP(C422, Вчера_ЭпиВак!C:BG, 18, FALSE)</f>
        <v>#N/A</v>
      </c>
      <c r="AN422" s="53" t="e">
        <f>V422-W422-VLOOKUP(C422, Вчера_ЭпиВак!C:BG, 20, FALSE)</f>
        <v>#N/A</v>
      </c>
      <c r="AO422" s="53" t="e">
        <f>X422-Y422-VLOOKUP(C422, Вчера_ЭпиВак!C:BG, 22, FALSE)</f>
        <v>#N/A</v>
      </c>
      <c r="AP422" s="53" t="e">
        <f>VLOOKUP(C422, Вчера_ЭпиВак!C:BG, 24, FALSE)+E422*2-U422-W422-Y422-Z422</f>
        <v>#N/A</v>
      </c>
    </row>
    <row r="423" spans="1:42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IF(ISNA(VLOOKUP(C423,Вчера_ЭпиВак!C:C, 1, FALSE)),"ошибка",0)</f>
        <v>ошибка</v>
      </c>
      <c r="AD423" s="55"/>
      <c r="AE423" s="53" t="e">
        <f>D423-E423-VLOOKUP(C423, Вчера_ЭпиВак!C:BG, 2, FALSE)</f>
        <v>#N/A</v>
      </c>
      <c r="AF423" s="53" t="e">
        <f>F423-G423-VLOOKUP(C423, Вчера_ЭпиВак!C:BG, 4, FALSE)</f>
        <v>#N/A</v>
      </c>
      <c r="AG423" s="53" t="e">
        <f>H423-I423-VLOOKUP(C423, Вчера_ЭпиВак!C:BG, 6, FALSE)</f>
        <v>#N/A</v>
      </c>
      <c r="AH423" s="53" t="e">
        <f>J423-K423-VLOOKUP(C423, Вчера_ЭпиВак!C:BG, 8, FALSE)</f>
        <v>#N/A</v>
      </c>
      <c r="AI423" s="53" t="e">
        <f>L423-M423-VLOOKUP(C423, Вчера_ЭпиВак!C:BG, 10, FALSE)</f>
        <v>#N/A</v>
      </c>
      <c r="AJ423" s="53" t="e">
        <f>N423-O423-VLOOKUP(C423, Вчера_ЭпиВак!C:BG, 12, FALSE)</f>
        <v>#N/A</v>
      </c>
      <c r="AK423" s="53" t="e">
        <f>P423-Q423-VLOOKUP(C423, Вчера_ЭпиВак!C:BG, 14, FALSE)</f>
        <v>#N/A</v>
      </c>
      <c r="AL423" s="53" t="e">
        <f>R423-S423-VLOOKUP(C423, Вчера_ЭпиВак!C:BG, 16, FALSE)</f>
        <v>#N/A</v>
      </c>
      <c r="AM423" s="53" t="e">
        <f>T423-U423-VLOOKUP(C423, Вчера_ЭпиВак!C:BG, 18, FALSE)</f>
        <v>#N/A</v>
      </c>
      <c r="AN423" s="53" t="e">
        <f>V423-W423-VLOOKUP(C423, Вчера_ЭпиВак!C:BG, 20, FALSE)</f>
        <v>#N/A</v>
      </c>
      <c r="AO423" s="53" t="e">
        <f>X423-Y423-VLOOKUP(C423, Вчера_ЭпиВак!C:BG, 22, FALSE)</f>
        <v>#N/A</v>
      </c>
      <c r="AP423" s="53" t="e">
        <f>VLOOKUP(C423, Вчера_ЭпиВак!C:BG, 24, FALSE)+E423*2-U423-W423-Y423-Z423</f>
        <v>#N/A</v>
      </c>
    </row>
    <row r="424" spans="1:42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IF(ISNA(VLOOKUP(C424,Вчера_ЭпиВак!C:C, 1, FALSE)),"ошибка",0)</f>
        <v>ошибка</v>
      </c>
      <c r="AD424" s="55"/>
      <c r="AE424" s="53" t="e">
        <f>D424-E424-VLOOKUP(C424, Вчера_ЭпиВак!C:BG, 2, FALSE)</f>
        <v>#N/A</v>
      </c>
      <c r="AF424" s="53" t="e">
        <f>F424-G424-VLOOKUP(C424, Вчера_ЭпиВак!C:BG, 4, FALSE)</f>
        <v>#N/A</v>
      </c>
      <c r="AG424" s="53" t="e">
        <f>H424-I424-VLOOKUP(C424, Вчера_ЭпиВак!C:BG, 6, FALSE)</f>
        <v>#N/A</v>
      </c>
      <c r="AH424" s="53" t="e">
        <f>J424-K424-VLOOKUP(C424, Вчера_ЭпиВак!C:BG, 8, FALSE)</f>
        <v>#N/A</v>
      </c>
      <c r="AI424" s="53" t="e">
        <f>L424-M424-VLOOKUP(C424, Вчера_ЭпиВак!C:BG, 10, FALSE)</f>
        <v>#N/A</v>
      </c>
      <c r="AJ424" s="53" t="e">
        <f>N424-O424-VLOOKUP(C424, Вчера_ЭпиВак!C:BG, 12, FALSE)</f>
        <v>#N/A</v>
      </c>
      <c r="AK424" s="53" t="e">
        <f>P424-Q424-VLOOKUP(C424, Вчера_ЭпиВак!C:BG, 14, FALSE)</f>
        <v>#N/A</v>
      </c>
      <c r="AL424" s="53" t="e">
        <f>R424-S424-VLOOKUP(C424, Вчера_ЭпиВак!C:BG, 16, FALSE)</f>
        <v>#N/A</v>
      </c>
      <c r="AM424" s="53" t="e">
        <f>T424-U424-VLOOKUP(C424, Вчера_ЭпиВак!C:BG, 18, FALSE)</f>
        <v>#N/A</v>
      </c>
      <c r="AN424" s="53" t="e">
        <f>V424-W424-VLOOKUP(C424, Вчера_ЭпиВак!C:BG, 20, FALSE)</f>
        <v>#N/A</v>
      </c>
      <c r="AO424" s="53" t="e">
        <f>X424-Y424-VLOOKUP(C424, Вчера_ЭпиВак!C:BG, 22, FALSE)</f>
        <v>#N/A</v>
      </c>
      <c r="AP424" s="53" t="e">
        <f>VLOOKUP(C424, Вчера_ЭпиВак!C:BG, 24, FALSE)+E424*2-U424-W424-Y424-Z424</f>
        <v>#N/A</v>
      </c>
    </row>
    <row r="425" spans="1:42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IF(ISNA(VLOOKUP(C425,Вчера_ЭпиВак!C:C, 1, FALSE)),"ошибка",0)</f>
        <v>ошибка</v>
      </c>
      <c r="AD425" s="55"/>
      <c r="AE425" s="53" t="e">
        <f>D425-E425-VLOOKUP(C425, Вчера_ЭпиВак!C:BG, 2, FALSE)</f>
        <v>#N/A</v>
      </c>
      <c r="AF425" s="53" t="e">
        <f>F425-G425-VLOOKUP(C425, Вчера_ЭпиВак!C:BG, 4, FALSE)</f>
        <v>#N/A</v>
      </c>
      <c r="AG425" s="53" t="e">
        <f>H425-I425-VLOOKUP(C425, Вчера_ЭпиВак!C:BG, 6, FALSE)</f>
        <v>#N/A</v>
      </c>
      <c r="AH425" s="53" t="e">
        <f>J425-K425-VLOOKUP(C425, Вчера_ЭпиВак!C:BG, 8, FALSE)</f>
        <v>#N/A</v>
      </c>
      <c r="AI425" s="53" t="e">
        <f>L425-M425-VLOOKUP(C425, Вчера_ЭпиВак!C:BG, 10, FALSE)</f>
        <v>#N/A</v>
      </c>
      <c r="AJ425" s="53" t="e">
        <f>N425-O425-VLOOKUP(C425, Вчера_ЭпиВак!C:BG, 12, FALSE)</f>
        <v>#N/A</v>
      </c>
      <c r="AK425" s="53" t="e">
        <f>P425-Q425-VLOOKUP(C425, Вчера_ЭпиВак!C:BG, 14, FALSE)</f>
        <v>#N/A</v>
      </c>
      <c r="AL425" s="53" t="e">
        <f>R425-S425-VLOOKUP(C425, Вчера_ЭпиВак!C:BG, 16, FALSE)</f>
        <v>#N/A</v>
      </c>
      <c r="AM425" s="53" t="e">
        <f>T425-U425-VLOOKUP(C425, Вчера_ЭпиВак!C:BG, 18, FALSE)</f>
        <v>#N/A</v>
      </c>
      <c r="AN425" s="53" t="e">
        <f>V425-W425-VLOOKUP(C425, Вчера_ЭпиВак!C:BG, 20, FALSE)</f>
        <v>#N/A</v>
      </c>
      <c r="AO425" s="53" t="e">
        <f>X425-Y425-VLOOKUP(C425, Вчера_ЭпиВак!C:BG, 22, FALSE)</f>
        <v>#N/A</v>
      </c>
      <c r="AP425" s="53" t="e">
        <f>VLOOKUP(C425, Вчера_ЭпиВак!C:BG, 24, FALSE)+E425*2-U425-W425-Y425-Z425</f>
        <v>#N/A</v>
      </c>
    </row>
    <row r="426" spans="1:42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IF(ISNA(VLOOKUP(C426,Вчера_ЭпиВак!C:C, 1, FALSE)),"ошибка",0)</f>
        <v>ошибка</v>
      </c>
      <c r="AD426" s="55"/>
      <c r="AE426" s="53" t="e">
        <f>D426-E426-VLOOKUP(C426, Вчера_ЭпиВак!C:BG, 2, FALSE)</f>
        <v>#N/A</v>
      </c>
      <c r="AF426" s="53" t="e">
        <f>F426-G426-VLOOKUP(C426, Вчера_ЭпиВак!C:BG, 4, FALSE)</f>
        <v>#N/A</v>
      </c>
      <c r="AG426" s="53" t="e">
        <f>H426-I426-VLOOKUP(C426, Вчера_ЭпиВак!C:BG, 6, FALSE)</f>
        <v>#N/A</v>
      </c>
      <c r="AH426" s="53" t="e">
        <f>J426-K426-VLOOKUP(C426, Вчера_ЭпиВак!C:BG, 8, FALSE)</f>
        <v>#N/A</v>
      </c>
      <c r="AI426" s="53" t="e">
        <f>L426-M426-VLOOKUP(C426, Вчера_ЭпиВак!C:BG, 10, FALSE)</f>
        <v>#N/A</v>
      </c>
      <c r="AJ426" s="53" t="e">
        <f>N426-O426-VLOOKUP(C426, Вчера_ЭпиВак!C:BG, 12, FALSE)</f>
        <v>#N/A</v>
      </c>
      <c r="AK426" s="53" t="e">
        <f>P426-Q426-VLOOKUP(C426, Вчера_ЭпиВак!C:BG, 14, FALSE)</f>
        <v>#N/A</v>
      </c>
      <c r="AL426" s="53" t="e">
        <f>R426-S426-VLOOKUP(C426, Вчера_ЭпиВак!C:BG, 16, FALSE)</f>
        <v>#N/A</v>
      </c>
      <c r="AM426" s="53" t="e">
        <f>T426-U426-VLOOKUP(C426, Вчера_ЭпиВак!C:BG, 18, FALSE)</f>
        <v>#N/A</v>
      </c>
      <c r="AN426" s="53" t="e">
        <f>V426-W426-VLOOKUP(C426, Вчера_ЭпиВак!C:BG, 20, FALSE)</f>
        <v>#N/A</v>
      </c>
      <c r="AO426" s="53" t="e">
        <f>X426-Y426-VLOOKUP(C426, Вчера_ЭпиВак!C:BG, 22, FALSE)</f>
        <v>#N/A</v>
      </c>
      <c r="AP426" s="53" t="e">
        <f>VLOOKUP(C426, Вчера_ЭпиВак!C:BG, 24, FALSE)+E426*2-U426-W426-Y426-Z426</f>
        <v>#N/A</v>
      </c>
    </row>
    <row r="427" spans="1:42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IF(ISNA(VLOOKUP(C427,Вчера_ЭпиВак!C:C, 1, FALSE)),"ошибка",0)</f>
        <v>ошибка</v>
      </c>
      <c r="AD427" s="55"/>
      <c r="AE427" s="53" t="e">
        <f>D427-E427-VLOOKUP(C427, Вчера_ЭпиВак!C:BG, 2, FALSE)</f>
        <v>#N/A</v>
      </c>
      <c r="AF427" s="53" t="e">
        <f>F427-G427-VLOOKUP(C427, Вчера_ЭпиВак!C:BG, 4, FALSE)</f>
        <v>#N/A</v>
      </c>
      <c r="AG427" s="53" t="e">
        <f>H427-I427-VLOOKUP(C427, Вчера_ЭпиВак!C:BG, 6, FALSE)</f>
        <v>#N/A</v>
      </c>
      <c r="AH427" s="53" t="e">
        <f>J427-K427-VLOOKUP(C427, Вчера_ЭпиВак!C:BG, 8, FALSE)</f>
        <v>#N/A</v>
      </c>
      <c r="AI427" s="53" t="e">
        <f>L427-M427-VLOOKUP(C427, Вчера_ЭпиВак!C:BG, 10, FALSE)</f>
        <v>#N/A</v>
      </c>
      <c r="AJ427" s="53" t="e">
        <f>N427-O427-VLOOKUP(C427, Вчера_ЭпиВак!C:BG, 12, FALSE)</f>
        <v>#N/A</v>
      </c>
      <c r="AK427" s="53" t="e">
        <f>P427-Q427-VLOOKUP(C427, Вчера_ЭпиВак!C:BG, 14, FALSE)</f>
        <v>#N/A</v>
      </c>
      <c r="AL427" s="53" t="e">
        <f>R427-S427-VLOOKUP(C427, Вчера_ЭпиВак!C:BG, 16, FALSE)</f>
        <v>#N/A</v>
      </c>
      <c r="AM427" s="53" t="e">
        <f>T427-U427-VLOOKUP(C427, Вчера_ЭпиВак!C:BG, 18, FALSE)</f>
        <v>#N/A</v>
      </c>
      <c r="AN427" s="53" t="e">
        <f>V427-W427-VLOOKUP(C427, Вчера_ЭпиВак!C:BG, 20, FALSE)</f>
        <v>#N/A</v>
      </c>
      <c r="AO427" s="53" t="e">
        <f>X427-Y427-VLOOKUP(C427, Вчера_ЭпиВак!C:BG, 22, FALSE)</f>
        <v>#N/A</v>
      </c>
      <c r="AP427" s="53" t="e">
        <f>VLOOKUP(C427, Вчера_ЭпиВак!C:BG, 24, FALSE)+E427*2-U427-W427-Y427-Z427</f>
        <v>#N/A</v>
      </c>
    </row>
    <row r="428" spans="1:42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IF(ISNA(VLOOKUP(C428,Вчера_ЭпиВак!C:C, 1, FALSE)),"ошибка",0)</f>
        <v>ошибка</v>
      </c>
      <c r="AD428" s="55"/>
      <c r="AE428" s="53" t="e">
        <f>D428-E428-VLOOKUP(C428, Вчера_ЭпиВак!C:BG, 2, FALSE)</f>
        <v>#N/A</v>
      </c>
      <c r="AF428" s="53" t="e">
        <f>F428-G428-VLOOKUP(C428, Вчера_ЭпиВак!C:BG, 4, FALSE)</f>
        <v>#N/A</v>
      </c>
      <c r="AG428" s="53" t="e">
        <f>H428-I428-VLOOKUP(C428, Вчера_ЭпиВак!C:BG, 6, FALSE)</f>
        <v>#N/A</v>
      </c>
      <c r="AH428" s="53" t="e">
        <f>J428-K428-VLOOKUP(C428, Вчера_ЭпиВак!C:BG, 8, FALSE)</f>
        <v>#N/A</v>
      </c>
      <c r="AI428" s="53" t="e">
        <f>L428-M428-VLOOKUP(C428, Вчера_ЭпиВак!C:BG, 10, FALSE)</f>
        <v>#N/A</v>
      </c>
      <c r="AJ428" s="53" t="e">
        <f>N428-O428-VLOOKUP(C428, Вчера_ЭпиВак!C:BG, 12, FALSE)</f>
        <v>#N/A</v>
      </c>
      <c r="AK428" s="53" t="e">
        <f>P428-Q428-VLOOKUP(C428, Вчера_ЭпиВак!C:BG, 14, FALSE)</f>
        <v>#N/A</v>
      </c>
      <c r="AL428" s="53" t="e">
        <f>R428-S428-VLOOKUP(C428, Вчера_ЭпиВак!C:BG, 16, FALSE)</f>
        <v>#N/A</v>
      </c>
      <c r="AM428" s="53" t="e">
        <f>T428-U428-VLOOKUP(C428, Вчера_ЭпиВак!C:BG, 18, FALSE)</f>
        <v>#N/A</v>
      </c>
      <c r="AN428" s="53" t="e">
        <f>V428-W428-VLOOKUP(C428, Вчера_ЭпиВак!C:BG, 20, FALSE)</f>
        <v>#N/A</v>
      </c>
      <c r="AO428" s="53" t="e">
        <f>X428-Y428-VLOOKUP(C428, Вчера_ЭпиВак!C:BG, 22, FALSE)</f>
        <v>#N/A</v>
      </c>
      <c r="AP428" s="53" t="e">
        <f>VLOOKUP(C428, Вчера_ЭпиВак!C:BG, 24, FALSE)+E428*2-U428-W428-Y428-Z428</f>
        <v>#N/A</v>
      </c>
    </row>
    <row r="429" spans="1:42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IF(ISNA(VLOOKUP(C429,Вчера_ЭпиВак!C:C, 1, FALSE)),"ошибка",0)</f>
        <v>ошибка</v>
      </c>
      <c r="AD429" s="55"/>
      <c r="AE429" s="53" t="e">
        <f>D429-E429-VLOOKUP(C429, Вчера_ЭпиВак!C:BG, 2, FALSE)</f>
        <v>#N/A</v>
      </c>
      <c r="AF429" s="53" t="e">
        <f>F429-G429-VLOOKUP(C429, Вчера_ЭпиВак!C:BG, 4, FALSE)</f>
        <v>#N/A</v>
      </c>
      <c r="AG429" s="53" t="e">
        <f>H429-I429-VLOOKUP(C429, Вчера_ЭпиВак!C:BG, 6, FALSE)</f>
        <v>#N/A</v>
      </c>
      <c r="AH429" s="53" t="e">
        <f>J429-K429-VLOOKUP(C429, Вчера_ЭпиВак!C:BG, 8, FALSE)</f>
        <v>#N/A</v>
      </c>
      <c r="AI429" s="53" t="e">
        <f>L429-M429-VLOOKUP(C429, Вчера_ЭпиВак!C:BG, 10, FALSE)</f>
        <v>#N/A</v>
      </c>
      <c r="AJ429" s="53" t="e">
        <f>N429-O429-VLOOKUP(C429, Вчера_ЭпиВак!C:BG, 12, FALSE)</f>
        <v>#N/A</v>
      </c>
      <c r="AK429" s="53" t="e">
        <f>P429-Q429-VLOOKUP(C429, Вчера_ЭпиВак!C:BG, 14, FALSE)</f>
        <v>#N/A</v>
      </c>
      <c r="AL429" s="53" t="e">
        <f>R429-S429-VLOOKUP(C429, Вчера_ЭпиВак!C:BG, 16, FALSE)</f>
        <v>#N/A</v>
      </c>
      <c r="AM429" s="53" t="e">
        <f>T429-U429-VLOOKUP(C429, Вчера_ЭпиВак!C:BG, 18, FALSE)</f>
        <v>#N/A</v>
      </c>
      <c r="AN429" s="53" t="e">
        <f>V429-W429-VLOOKUP(C429, Вчера_ЭпиВак!C:BG, 20, FALSE)</f>
        <v>#N/A</v>
      </c>
      <c r="AO429" s="53" t="e">
        <f>X429-Y429-VLOOKUP(C429, Вчера_ЭпиВак!C:BG, 22, FALSE)</f>
        <v>#N/A</v>
      </c>
      <c r="AP429" s="53" t="e">
        <f>VLOOKUP(C429, Вчера_ЭпиВак!C:BG, 24, FALSE)+E429*2-U429-W429-Y429-Z429</f>
        <v>#N/A</v>
      </c>
    </row>
    <row r="430" spans="1:42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IF(ISNA(VLOOKUP(C430,Вчера_ЭпиВак!C:C, 1, FALSE)),"ошибка",0)</f>
        <v>ошибка</v>
      </c>
      <c r="AD430" s="55"/>
      <c r="AE430" s="53" t="e">
        <f>D430-E430-VLOOKUP(C430, Вчера_ЭпиВак!C:BG, 2, FALSE)</f>
        <v>#N/A</v>
      </c>
      <c r="AF430" s="53" t="e">
        <f>F430-G430-VLOOKUP(C430, Вчера_ЭпиВак!C:BG, 4, FALSE)</f>
        <v>#N/A</v>
      </c>
      <c r="AG430" s="53" t="e">
        <f>H430-I430-VLOOKUP(C430, Вчера_ЭпиВак!C:BG, 6, FALSE)</f>
        <v>#N/A</v>
      </c>
      <c r="AH430" s="53" t="e">
        <f>J430-K430-VLOOKUP(C430, Вчера_ЭпиВак!C:BG, 8, FALSE)</f>
        <v>#N/A</v>
      </c>
      <c r="AI430" s="53" t="e">
        <f>L430-M430-VLOOKUP(C430, Вчера_ЭпиВак!C:BG, 10, FALSE)</f>
        <v>#N/A</v>
      </c>
      <c r="AJ430" s="53" t="e">
        <f>N430-O430-VLOOKUP(C430, Вчера_ЭпиВак!C:BG, 12, FALSE)</f>
        <v>#N/A</v>
      </c>
      <c r="AK430" s="53" t="e">
        <f>P430-Q430-VLOOKUP(C430, Вчера_ЭпиВак!C:BG, 14, FALSE)</f>
        <v>#N/A</v>
      </c>
      <c r="AL430" s="53" t="e">
        <f>R430-S430-VLOOKUP(C430, Вчера_ЭпиВак!C:BG, 16, FALSE)</f>
        <v>#N/A</v>
      </c>
      <c r="AM430" s="53" t="e">
        <f>T430-U430-VLOOKUP(C430, Вчера_ЭпиВак!C:BG, 18, FALSE)</f>
        <v>#N/A</v>
      </c>
      <c r="AN430" s="53" t="e">
        <f>V430-W430-VLOOKUP(C430, Вчера_ЭпиВак!C:BG, 20, FALSE)</f>
        <v>#N/A</v>
      </c>
      <c r="AO430" s="53" t="e">
        <f>X430-Y430-VLOOKUP(C430, Вчера_ЭпиВак!C:BG, 22, FALSE)</f>
        <v>#N/A</v>
      </c>
      <c r="AP430" s="53" t="e">
        <f>VLOOKUP(C430, Вчера_ЭпиВак!C:BG, 24, FALSE)+E430*2-U430-W430-Y430-Z430</f>
        <v>#N/A</v>
      </c>
    </row>
    <row r="431" spans="1:42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IF(ISNA(VLOOKUP(C431,Вчера_ЭпиВак!C:C, 1, FALSE)),"ошибка",0)</f>
        <v>ошибка</v>
      </c>
      <c r="AD431" s="55"/>
      <c r="AE431" s="53" t="e">
        <f>D431-E431-VLOOKUP(C431, Вчера_ЭпиВак!C:BG, 2, FALSE)</f>
        <v>#N/A</v>
      </c>
      <c r="AF431" s="53" t="e">
        <f>F431-G431-VLOOKUP(C431, Вчера_ЭпиВак!C:BG, 4, FALSE)</f>
        <v>#N/A</v>
      </c>
      <c r="AG431" s="53" t="e">
        <f>H431-I431-VLOOKUP(C431, Вчера_ЭпиВак!C:BG, 6, FALSE)</f>
        <v>#N/A</v>
      </c>
      <c r="AH431" s="53" t="e">
        <f>J431-K431-VLOOKUP(C431, Вчера_ЭпиВак!C:BG, 8, FALSE)</f>
        <v>#N/A</v>
      </c>
      <c r="AI431" s="53" t="e">
        <f>L431-M431-VLOOKUP(C431, Вчера_ЭпиВак!C:BG, 10, FALSE)</f>
        <v>#N/A</v>
      </c>
      <c r="AJ431" s="53" t="e">
        <f>N431-O431-VLOOKUP(C431, Вчера_ЭпиВак!C:BG, 12, FALSE)</f>
        <v>#N/A</v>
      </c>
      <c r="AK431" s="53" t="e">
        <f>P431-Q431-VLOOKUP(C431, Вчера_ЭпиВак!C:BG, 14, FALSE)</f>
        <v>#N/A</v>
      </c>
      <c r="AL431" s="53" t="e">
        <f>R431-S431-VLOOKUP(C431, Вчера_ЭпиВак!C:BG, 16, FALSE)</f>
        <v>#N/A</v>
      </c>
      <c r="AM431" s="53" t="e">
        <f>T431-U431-VLOOKUP(C431, Вчера_ЭпиВак!C:BG, 18, FALSE)</f>
        <v>#N/A</v>
      </c>
      <c r="AN431" s="53" t="e">
        <f>V431-W431-VLOOKUP(C431, Вчера_ЭпиВак!C:BG, 20, FALSE)</f>
        <v>#N/A</v>
      </c>
      <c r="AO431" s="53" t="e">
        <f>X431-Y431-VLOOKUP(C431, Вчера_ЭпиВак!C:BG, 22, FALSE)</f>
        <v>#N/A</v>
      </c>
      <c r="AP431" s="53" t="e">
        <f>VLOOKUP(C431, Вчера_ЭпиВак!C:BG, 24, FALSE)+E431*2-U431-W431-Y431-Z431</f>
        <v>#N/A</v>
      </c>
    </row>
    <row r="432" spans="1:42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IF(ISNA(VLOOKUP(C432,Вчера_ЭпиВак!C:C, 1, FALSE)),"ошибка",0)</f>
        <v>ошибка</v>
      </c>
      <c r="AD432" s="55"/>
      <c r="AE432" s="53" t="e">
        <f>D432-E432-VLOOKUP(C432, Вчера_ЭпиВак!C:BG, 2, FALSE)</f>
        <v>#N/A</v>
      </c>
      <c r="AF432" s="53" t="e">
        <f>F432-G432-VLOOKUP(C432, Вчера_ЭпиВак!C:BG, 4, FALSE)</f>
        <v>#N/A</v>
      </c>
      <c r="AG432" s="53" t="e">
        <f>H432-I432-VLOOKUP(C432, Вчера_ЭпиВак!C:BG, 6, FALSE)</f>
        <v>#N/A</v>
      </c>
      <c r="AH432" s="53" t="e">
        <f>J432-K432-VLOOKUP(C432, Вчера_ЭпиВак!C:BG, 8, FALSE)</f>
        <v>#N/A</v>
      </c>
      <c r="AI432" s="53" t="e">
        <f>L432-M432-VLOOKUP(C432, Вчера_ЭпиВак!C:BG, 10, FALSE)</f>
        <v>#N/A</v>
      </c>
      <c r="AJ432" s="53" t="e">
        <f>N432-O432-VLOOKUP(C432, Вчера_ЭпиВак!C:BG, 12, FALSE)</f>
        <v>#N/A</v>
      </c>
      <c r="AK432" s="53" t="e">
        <f>P432-Q432-VLOOKUP(C432, Вчера_ЭпиВак!C:BG, 14, FALSE)</f>
        <v>#N/A</v>
      </c>
      <c r="AL432" s="53" t="e">
        <f>R432-S432-VLOOKUP(C432, Вчера_ЭпиВак!C:BG, 16, FALSE)</f>
        <v>#N/A</v>
      </c>
      <c r="AM432" s="53" t="e">
        <f>T432-U432-VLOOKUP(C432, Вчера_ЭпиВак!C:BG, 18, FALSE)</f>
        <v>#N/A</v>
      </c>
      <c r="AN432" s="53" t="e">
        <f>V432-W432-VLOOKUP(C432, Вчера_ЭпиВак!C:BG, 20, FALSE)</f>
        <v>#N/A</v>
      </c>
      <c r="AO432" s="53" t="e">
        <f>X432-Y432-VLOOKUP(C432, Вчера_ЭпиВак!C:BG, 22, FALSE)</f>
        <v>#N/A</v>
      </c>
      <c r="AP432" s="53" t="e">
        <f>VLOOKUP(C432, Вчера_ЭпиВак!C:BG, 24, FALSE)+E432*2-U432-W432-Y432-Z432</f>
        <v>#N/A</v>
      </c>
    </row>
    <row r="433" spans="1:42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IF(ISNA(VLOOKUP(C433,Вчера_ЭпиВак!C:C, 1, FALSE)),"ошибка",0)</f>
        <v>ошибка</v>
      </c>
      <c r="AD433" s="55"/>
      <c r="AE433" s="53" t="e">
        <f>D433-E433-VLOOKUP(C433, Вчера_ЭпиВак!C:BG, 2, FALSE)</f>
        <v>#N/A</v>
      </c>
      <c r="AF433" s="53" t="e">
        <f>F433-G433-VLOOKUP(C433, Вчера_ЭпиВак!C:BG, 4, FALSE)</f>
        <v>#N/A</v>
      </c>
      <c r="AG433" s="53" t="e">
        <f>H433-I433-VLOOKUP(C433, Вчера_ЭпиВак!C:BG, 6, FALSE)</f>
        <v>#N/A</v>
      </c>
      <c r="AH433" s="53" t="e">
        <f>J433-K433-VLOOKUP(C433, Вчера_ЭпиВак!C:BG, 8, FALSE)</f>
        <v>#N/A</v>
      </c>
      <c r="AI433" s="53" t="e">
        <f>L433-M433-VLOOKUP(C433, Вчера_ЭпиВак!C:BG, 10, FALSE)</f>
        <v>#N/A</v>
      </c>
      <c r="AJ433" s="53" t="e">
        <f>N433-O433-VLOOKUP(C433, Вчера_ЭпиВак!C:BG, 12, FALSE)</f>
        <v>#N/A</v>
      </c>
      <c r="AK433" s="53" t="e">
        <f>P433-Q433-VLOOKUP(C433, Вчера_ЭпиВак!C:BG, 14, FALSE)</f>
        <v>#N/A</v>
      </c>
      <c r="AL433" s="53" t="e">
        <f>R433-S433-VLOOKUP(C433, Вчера_ЭпиВак!C:BG, 16, FALSE)</f>
        <v>#N/A</v>
      </c>
      <c r="AM433" s="53" t="e">
        <f>T433-U433-VLOOKUP(C433, Вчера_ЭпиВак!C:BG, 18, FALSE)</f>
        <v>#N/A</v>
      </c>
      <c r="AN433" s="53" t="e">
        <f>V433-W433-VLOOKUP(C433, Вчера_ЭпиВак!C:BG, 20, FALSE)</f>
        <v>#N/A</v>
      </c>
      <c r="AO433" s="53" t="e">
        <f>X433-Y433-VLOOKUP(C433, Вчера_ЭпиВак!C:BG, 22, FALSE)</f>
        <v>#N/A</v>
      </c>
      <c r="AP433" s="53" t="e">
        <f>VLOOKUP(C433, Вчера_ЭпиВак!C:BG, 24, FALSE)+E433*2-U433-W433-Y433-Z433</f>
        <v>#N/A</v>
      </c>
    </row>
    <row r="434" spans="1:42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IF(ISNA(VLOOKUP(C434,Вчера_ЭпиВак!C:C, 1, FALSE)),"ошибка",0)</f>
        <v>ошибка</v>
      </c>
      <c r="AD434" s="55"/>
      <c r="AE434" s="53" t="e">
        <f>D434-E434-VLOOKUP(C434, Вчера_ЭпиВак!C:BG, 2, FALSE)</f>
        <v>#N/A</v>
      </c>
      <c r="AF434" s="53" t="e">
        <f>F434-G434-VLOOKUP(C434, Вчера_ЭпиВак!C:BG, 4, FALSE)</f>
        <v>#N/A</v>
      </c>
      <c r="AG434" s="53" t="e">
        <f>H434-I434-VLOOKUP(C434, Вчера_ЭпиВак!C:BG, 6, FALSE)</f>
        <v>#N/A</v>
      </c>
      <c r="AH434" s="53" t="e">
        <f>J434-K434-VLOOKUP(C434, Вчера_ЭпиВак!C:BG, 8, FALSE)</f>
        <v>#N/A</v>
      </c>
      <c r="AI434" s="53" t="e">
        <f>L434-M434-VLOOKUP(C434, Вчера_ЭпиВак!C:BG, 10, FALSE)</f>
        <v>#N/A</v>
      </c>
      <c r="AJ434" s="53" t="e">
        <f>N434-O434-VLOOKUP(C434, Вчера_ЭпиВак!C:BG, 12, FALSE)</f>
        <v>#N/A</v>
      </c>
      <c r="AK434" s="53" t="e">
        <f>P434-Q434-VLOOKUP(C434, Вчера_ЭпиВак!C:BG, 14, FALSE)</f>
        <v>#N/A</v>
      </c>
      <c r="AL434" s="53" t="e">
        <f>R434-S434-VLOOKUP(C434, Вчера_ЭпиВак!C:BG, 16, FALSE)</f>
        <v>#N/A</v>
      </c>
      <c r="AM434" s="53" t="e">
        <f>T434-U434-VLOOKUP(C434, Вчера_ЭпиВак!C:BG, 18, FALSE)</f>
        <v>#N/A</v>
      </c>
      <c r="AN434" s="53" t="e">
        <f>V434-W434-VLOOKUP(C434, Вчера_ЭпиВак!C:BG, 20, FALSE)</f>
        <v>#N/A</v>
      </c>
      <c r="AO434" s="53" t="e">
        <f>X434-Y434-VLOOKUP(C434, Вчера_ЭпиВак!C:BG, 22, FALSE)</f>
        <v>#N/A</v>
      </c>
      <c r="AP434" s="53" t="e">
        <f>VLOOKUP(C434, Вчера_ЭпиВак!C:BG, 24, FALSE)+E434*2-U434-W434-Y434-Z434</f>
        <v>#N/A</v>
      </c>
    </row>
    <row r="435" spans="1:42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IF(ISNA(VLOOKUP(C435,Вчера_ЭпиВак!C:C, 1, FALSE)),"ошибка",0)</f>
        <v>ошибка</v>
      </c>
      <c r="AD435" s="55"/>
      <c r="AE435" s="53" t="e">
        <f>D435-E435-VLOOKUP(C435, Вчера_ЭпиВак!C:BG, 2, FALSE)</f>
        <v>#N/A</v>
      </c>
      <c r="AF435" s="53" t="e">
        <f>F435-G435-VLOOKUP(C435, Вчера_ЭпиВак!C:BG, 4, FALSE)</f>
        <v>#N/A</v>
      </c>
      <c r="AG435" s="53" t="e">
        <f>H435-I435-VLOOKUP(C435, Вчера_ЭпиВак!C:BG, 6, FALSE)</f>
        <v>#N/A</v>
      </c>
      <c r="AH435" s="53" t="e">
        <f>J435-K435-VLOOKUP(C435, Вчера_ЭпиВак!C:BG, 8, FALSE)</f>
        <v>#N/A</v>
      </c>
      <c r="AI435" s="53" t="e">
        <f>L435-M435-VLOOKUP(C435, Вчера_ЭпиВак!C:BG, 10, FALSE)</f>
        <v>#N/A</v>
      </c>
      <c r="AJ435" s="53" t="e">
        <f>N435-O435-VLOOKUP(C435, Вчера_ЭпиВак!C:BG, 12, FALSE)</f>
        <v>#N/A</v>
      </c>
      <c r="AK435" s="53" t="e">
        <f>P435-Q435-VLOOKUP(C435, Вчера_ЭпиВак!C:BG, 14, FALSE)</f>
        <v>#N/A</v>
      </c>
      <c r="AL435" s="53" t="e">
        <f>R435-S435-VLOOKUP(C435, Вчера_ЭпиВак!C:BG, 16, FALSE)</f>
        <v>#N/A</v>
      </c>
      <c r="AM435" s="53" t="e">
        <f>T435-U435-VLOOKUP(C435, Вчера_ЭпиВак!C:BG, 18, FALSE)</f>
        <v>#N/A</v>
      </c>
      <c r="AN435" s="53" t="e">
        <f>V435-W435-VLOOKUP(C435, Вчера_ЭпиВак!C:BG, 20, FALSE)</f>
        <v>#N/A</v>
      </c>
      <c r="AO435" s="53" t="e">
        <f>X435-Y435-VLOOKUP(C435, Вчера_ЭпиВак!C:BG, 22, FALSE)</f>
        <v>#N/A</v>
      </c>
      <c r="AP435" s="53" t="e">
        <f>VLOOKUP(C435, Вчера_ЭпиВак!C:BG, 24, FALSE)+E435*2-U435-W435-Y435-Z435</f>
        <v>#N/A</v>
      </c>
    </row>
    <row r="436" spans="1:42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IF(ISNA(VLOOKUP(C436,Вчера_ЭпиВак!C:C, 1, FALSE)),"ошибка",0)</f>
        <v>ошибка</v>
      </c>
      <c r="AD436" s="55"/>
      <c r="AE436" s="53" t="e">
        <f>D436-E436-VLOOKUP(C436, Вчера_ЭпиВак!C:BG, 2, FALSE)</f>
        <v>#N/A</v>
      </c>
      <c r="AF436" s="53" t="e">
        <f>F436-G436-VLOOKUP(C436, Вчера_ЭпиВак!C:BG, 4, FALSE)</f>
        <v>#N/A</v>
      </c>
      <c r="AG436" s="53" t="e">
        <f>H436-I436-VLOOKUP(C436, Вчера_ЭпиВак!C:BG, 6, FALSE)</f>
        <v>#N/A</v>
      </c>
      <c r="AH436" s="53" t="e">
        <f>J436-K436-VLOOKUP(C436, Вчера_ЭпиВак!C:BG, 8, FALSE)</f>
        <v>#N/A</v>
      </c>
      <c r="AI436" s="53" t="e">
        <f>L436-M436-VLOOKUP(C436, Вчера_ЭпиВак!C:BG, 10, FALSE)</f>
        <v>#N/A</v>
      </c>
      <c r="AJ436" s="53" t="e">
        <f>N436-O436-VLOOKUP(C436, Вчера_ЭпиВак!C:BG, 12, FALSE)</f>
        <v>#N/A</v>
      </c>
      <c r="AK436" s="53" t="e">
        <f>P436-Q436-VLOOKUP(C436, Вчера_ЭпиВак!C:BG, 14, FALSE)</f>
        <v>#N/A</v>
      </c>
      <c r="AL436" s="53" t="e">
        <f>R436-S436-VLOOKUP(C436, Вчера_ЭпиВак!C:BG, 16, FALSE)</f>
        <v>#N/A</v>
      </c>
      <c r="AM436" s="53" t="e">
        <f>T436-U436-VLOOKUP(C436, Вчера_ЭпиВак!C:BG, 18, FALSE)</f>
        <v>#N/A</v>
      </c>
      <c r="AN436" s="53" t="e">
        <f>V436-W436-VLOOKUP(C436, Вчера_ЭпиВак!C:BG, 20, FALSE)</f>
        <v>#N/A</v>
      </c>
      <c r="AO436" s="53" t="e">
        <f>X436-Y436-VLOOKUP(C436, Вчера_ЭпиВак!C:BG, 22, FALSE)</f>
        <v>#N/A</v>
      </c>
      <c r="AP436" s="53" t="e">
        <f>VLOOKUP(C436, Вчера_ЭпиВак!C:BG, 24, FALSE)+E436*2-U436-W436-Y436-Z436</f>
        <v>#N/A</v>
      </c>
    </row>
    <row r="437" spans="1:42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IF(ISNA(VLOOKUP(C437,Вчера_ЭпиВак!C:C, 1, FALSE)),"ошибка",0)</f>
        <v>ошибка</v>
      </c>
      <c r="AD437" s="55"/>
      <c r="AE437" s="53" t="e">
        <f>D437-E437-VLOOKUP(C437, Вчера_ЭпиВак!C:BG, 2, FALSE)</f>
        <v>#N/A</v>
      </c>
      <c r="AF437" s="53" t="e">
        <f>F437-G437-VLOOKUP(C437, Вчера_ЭпиВак!C:BG, 4, FALSE)</f>
        <v>#N/A</v>
      </c>
      <c r="AG437" s="53" t="e">
        <f>H437-I437-VLOOKUP(C437, Вчера_ЭпиВак!C:BG, 6, FALSE)</f>
        <v>#N/A</v>
      </c>
      <c r="AH437" s="53" t="e">
        <f>J437-K437-VLOOKUP(C437, Вчера_ЭпиВак!C:BG, 8, FALSE)</f>
        <v>#N/A</v>
      </c>
      <c r="AI437" s="53" t="e">
        <f>L437-M437-VLOOKUP(C437, Вчера_ЭпиВак!C:BG, 10, FALSE)</f>
        <v>#N/A</v>
      </c>
      <c r="AJ437" s="53" t="e">
        <f>N437-O437-VLOOKUP(C437, Вчера_ЭпиВак!C:BG, 12, FALSE)</f>
        <v>#N/A</v>
      </c>
      <c r="AK437" s="53" t="e">
        <f>P437-Q437-VLOOKUP(C437, Вчера_ЭпиВак!C:BG, 14, FALSE)</f>
        <v>#N/A</v>
      </c>
      <c r="AL437" s="53" t="e">
        <f>R437-S437-VLOOKUP(C437, Вчера_ЭпиВак!C:BG, 16, FALSE)</f>
        <v>#N/A</v>
      </c>
      <c r="AM437" s="53" t="e">
        <f>T437-U437-VLOOKUP(C437, Вчера_ЭпиВак!C:BG, 18, FALSE)</f>
        <v>#N/A</v>
      </c>
      <c r="AN437" s="53" t="e">
        <f>V437-W437-VLOOKUP(C437, Вчера_ЭпиВак!C:BG, 20, FALSE)</f>
        <v>#N/A</v>
      </c>
      <c r="AO437" s="53" t="e">
        <f>X437-Y437-VLOOKUP(C437, Вчера_ЭпиВак!C:BG, 22, FALSE)</f>
        <v>#N/A</v>
      </c>
      <c r="AP437" s="53" t="e">
        <f>VLOOKUP(C437, Вчера_ЭпиВак!C:BG, 24, FALSE)+E437*2-U437-W437-Y437-Z437</f>
        <v>#N/A</v>
      </c>
    </row>
    <row r="438" spans="1:42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IF(ISNA(VLOOKUP(C438,Вчера_ЭпиВак!C:C, 1, FALSE)),"ошибка",0)</f>
        <v>ошибка</v>
      </c>
      <c r="AD438" s="55"/>
      <c r="AE438" s="53" t="e">
        <f>D438-E438-VLOOKUP(C438, Вчера_ЭпиВак!C:BG, 2, FALSE)</f>
        <v>#N/A</v>
      </c>
      <c r="AF438" s="53" t="e">
        <f>F438-G438-VLOOKUP(C438, Вчера_ЭпиВак!C:BG, 4, FALSE)</f>
        <v>#N/A</v>
      </c>
      <c r="AG438" s="53" t="e">
        <f>H438-I438-VLOOKUP(C438, Вчера_ЭпиВак!C:BG, 6, FALSE)</f>
        <v>#N/A</v>
      </c>
      <c r="AH438" s="53" t="e">
        <f>J438-K438-VLOOKUP(C438, Вчера_ЭпиВак!C:BG, 8, FALSE)</f>
        <v>#N/A</v>
      </c>
      <c r="AI438" s="53" t="e">
        <f>L438-M438-VLOOKUP(C438, Вчера_ЭпиВак!C:BG, 10, FALSE)</f>
        <v>#N/A</v>
      </c>
      <c r="AJ438" s="53" t="e">
        <f>N438-O438-VLOOKUP(C438, Вчера_ЭпиВак!C:BG, 12, FALSE)</f>
        <v>#N/A</v>
      </c>
      <c r="AK438" s="53" t="e">
        <f>P438-Q438-VLOOKUP(C438, Вчера_ЭпиВак!C:BG, 14, FALSE)</f>
        <v>#N/A</v>
      </c>
      <c r="AL438" s="53" t="e">
        <f>R438-S438-VLOOKUP(C438, Вчера_ЭпиВак!C:BG, 16, FALSE)</f>
        <v>#N/A</v>
      </c>
      <c r="AM438" s="53" t="e">
        <f>T438-U438-VLOOKUP(C438, Вчера_ЭпиВак!C:BG, 18, FALSE)</f>
        <v>#N/A</v>
      </c>
      <c r="AN438" s="53" t="e">
        <f>V438-W438-VLOOKUP(C438, Вчера_ЭпиВак!C:BG, 20, FALSE)</f>
        <v>#N/A</v>
      </c>
      <c r="AO438" s="53" t="e">
        <f>X438-Y438-VLOOKUP(C438, Вчера_ЭпиВак!C:BG, 22, FALSE)</f>
        <v>#N/A</v>
      </c>
      <c r="AP438" s="53" t="e">
        <f>VLOOKUP(C438, Вчера_ЭпиВак!C:BG, 24, FALSE)+E438*2-U438-W438-Y438-Z438</f>
        <v>#N/A</v>
      </c>
    </row>
    <row r="439" spans="1:42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IF(ISNA(VLOOKUP(C439,Вчера_ЭпиВак!C:C, 1, FALSE)),"ошибка",0)</f>
        <v>ошибка</v>
      </c>
      <c r="AD439" s="55"/>
      <c r="AE439" s="53" t="e">
        <f>D439-E439-VLOOKUP(C439, Вчера_ЭпиВак!C:BG, 2, FALSE)</f>
        <v>#N/A</v>
      </c>
      <c r="AF439" s="53" t="e">
        <f>F439-G439-VLOOKUP(C439, Вчера_ЭпиВак!C:BG, 4, FALSE)</f>
        <v>#N/A</v>
      </c>
      <c r="AG439" s="53" t="e">
        <f>H439-I439-VLOOKUP(C439, Вчера_ЭпиВак!C:BG, 6, FALSE)</f>
        <v>#N/A</v>
      </c>
      <c r="AH439" s="53" t="e">
        <f>J439-K439-VLOOKUP(C439, Вчера_ЭпиВак!C:BG, 8, FALSE)</f>
        <v>#N/A</v>
      </c>
      <c r="AI439" s="53" t="e">
        <f>L439-M439-VLOOKUP(C439, Вчера_ЭпиВак!C:BG, 10, FALSE)</f>
        <v>#N/A</v>
      </c>
      <c r="AJ439" s="53" t="e">
        <f>N439-O439-VLOOKUP(C439, Вчера_ЭпиВак!C:BG, 12, FALSE)</f>
        <v>#N/A</v>
      </c>
      <c r="AK439" s="53" t="e">
        <f>P439-Q439-VLOOKUP(C439, Вчера_ЭпиВак!C:BG, 14, FALSE)</f>
        <v>#N/A</v>
      </c>
      <c r="AL439" s="53" t="e">
        <f>R439-S439-VLOOKUP(C439, Вчера_ЭпиВак!C:BG, 16, FALSE)</f>
        <v>#N/A</v>
      </c>
      <c r="AM439" s="53" t="e">
        <f>T439-U439-VLOOKUP(C439, Вчера_ЭпиВак!C:BG, 18, FALSE)</f>
        <v>#N/A</v>
      </c>
      <c r="AN439" s="53" t="e">
        <f>V439-W439-VLOOKUP(C439, Вчера_ЭпиВак!C:BG, 20, FALSE)</f>
        <v>#N/A</v>
      </c>
      <c r="AO439" s="53" t="e">
        <f>X439-Y439-VLOOKUP(C439, Вчера_ЭпиВак!C:BG, 22, FALSE)</f>
        <v>#N/A</v>
      </c>
      <c r="AP439" s="53" t="e">
        <f>VLOOKUP(C439, Вчера_ЭпиВак!C:BG, 24, FALSE)+E439*2-U439-W439-Y439-Z439</f>
        <v>#N/A</v>
      </c>
    </row>
    <row r="440" spans="1:42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IF(ISNA(VLOOKUP(C440,Вчера_ЭпиВак!C:C, 1, FALSE)),"ошибка",0)</f>
        <v>ошибка</v>
      </c>
      <c r="AD440" s="55"/>
      <c r="AE440" s="53" t="e">
        <f>D440-E440-VLOOKUP(C440, Вчера_ЭпиВак!C:BG, 2, FALSE)</f>
        <v>#N/A</v>
      </c>
      <c r="AF440" s="53" t="e">
        <f>F440-G440-VLOOKUP(C440, Вчера_ЭпиВак!C:BG, 4, FALSE)</f>
        <v>#N/A</v>
      </c>
      <c r="AG440" s="53" t="e">
        <f>H440-I440-VLOOKUP(C440, Вчера_ЭпиВак!C:BG, 6, FALSE)</f>
        <v>#N/A</v>
      </c>
      <c r="AH440" s="53" t="e">
        <f>J440-K440-VLOOKUP(C440, Вчера_ЭпиВак!C:BG, 8, FALSE)</f>
        <v>#N/A</v>
      </c>
      <c r="AI440" s="53" t="e">
        <f>L440-M440-VLOOKUP(C440, Вчера_ЭпиВак!C:BG, 10, FALSE)</f>
        <v>#N/A</v>
      </c>
      <c r="AJ440" s="53" t="e">
        <f>N440-O440-VLOOKUP(C440, Вчера_ЭпиВак!C:BG, 12, FALSE)</f>
        <v>#N/A</v>
      </c>
      <c r="AK440" s="53" t="e">
        <f>P440-Q440-VLOOKUP(C440, Вчера_ЭпиВак!C:BG, 14, FALSE)</f>
        <v>#N/A</v>
      </c>
      <c r="AL440" s="53" t="e">
        <f>R440-S440-VLOOKUP(C440, Вчера_ЭпиВак!C:BG, 16, FALSE)</f>
        <v>#N/A</v>
      </c>
      <c r="AM440" s="53" t="e">
        <f>T440-U440-VLOOKUP(C440, Вчера_ЭпиВак!C:BG, 18, FALSE)</f>
        <v>#N/A</v>
      </c>
      <c r="AN440" s="53" t="e">
        <f>V440-W440-VLOOKUP(C440, Вчера_ЭпиВак!C:BG, 20, FALSE)</f>
        <v>#N/A</v>
      </c>
      <c r="AO440" s="53" t="e">
        <f>X440-Y440-VLOOKUP(C440, Вчера_ЭпиВак!C:BG, 22, FALSE)</f>
        <v>#N/A</v>
      </c>
      <c r="AP440" s="53" t="e">
        <f>VLOOKUP(C440, Вчера_ЭпиВак!C:BG, 24, FALSE)+E440*2-U440-W440-Y440-Z440</f>
        <v>#N/A</v>
      </c>
    </row>
    <row r="441" spans="1:42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IF(ISNA(VLOOKUP(C441,Вчера_ЭпиВак!C:C, 1, FALSE)),"ошибка",0)</f>
        <v>ошибка</v>
      </c>
      <c r="AD441" s="55"/>
      <c r="AE441" s="53" t="e">
        <f>D441-E441-VLOOKUP(C441, Вчера_ЭпиВак!C:BG, 2, FALSE)</f>
        <v>#N/A</v>
      </c>
      <c r="AF441" s="53" t="e">
        <f>F441-G441-VLOOKUP(C441, Вчера_ЭпиВак!C:BG, 4, FALSE)</f>
        <v>#N/A</v>
      </c>
      <c r="AG441" s="53" t="e">
        <f>H441-I441-VLOOKUP(C441, Вчера_ЭпиВак!C:BG, 6, FALSE)</f>
        <v>#N/A</v>
      </c>
      <c r="AH441" s="53" t="e">
        <f>J441-K441-VLOOKUP(C441, Вчера_ЭпиВак!C:BG, 8, FALSE)</f>
        <v>#N/A</v>
      </c>
      <c r="AI441" s="53" t="e">
        <f>L441-M441-VLOOKUP(C441, Вчера_ЭпиВак!C:BG, 10, FALSE)</f>
        <v>#N/A</v>
      </c>
      <c r="AJ441" s="53" t="e">
        <f>N441-O441-VLOOKUP(C441, Вчера_ЭпиВак!C:BG, 12, FALSE)</f>
        <v>#N/A</v>
      </c>
      <c r="AK441" s="53" t="e">
        <f>P441-Q441-VLOOKUP(C441, Вчера_ЭпиВак!C:BG, 14, FALSE)</f>
        <v>#N/A</v>
      </c>
      <c r="AL441" s="53" t="e">
        <f>R441-S441-VLOOKUP(C441, Вчера_ЭпиВак!C:BG, 16, FALSE)</f>
        <v>#N/A</v>
      </c>
      <c r="AM441" s="53" t="e">
        <f>T441-U441-VLOOKUP(C441, Вчера_ЭпиВак!C:BG, 18, FALSE)</f>
        <v>#N/A</v>
      </c>
      <c r="AN441" s="53" t="e">
        <f>V441-W441-VLOOKUP(C441, Вчера_ЭпиВак!C:BG, 20, FALSE)</f>
        <v>#N/A</v>
      </c>
      <c r="AO441" s="53" t="e">
        <f>X441-Y441-VLOOKUP(C441, Вчера_ЭпиВак!C:BG, 22, FALSE)</f>
        <v>#N/A</v>
      </c>
      <c r="AP441" s="53" t="e">
        <f>VLOOKUP(C441, Вчера_ЭпиВак!C:BG, 24, FALSE)+E441*2-U441-W441-Y441-Z441</f>
        <v>#N/A</v>
      </c>
    </row>
    <row r="442" spans="1:42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IF(ISNA(VLOOKUP(C442,Вчера_ЭпиВак!C:C, 1, FALSE)),"ошибка",0)</f>
        <v>ошибка</v>
      </c>
      <c r="AD442" s="55"/>
      <c r="AE442" s="53" t="e">
        <f>D442-E442-VLOOKUP(C442, Вчера_ЭпиВак!C:BG, 2, FALSE)</f>
        <v>#N/A</v>
      </c>
      <c r="AF442" s="53" t="e">
        <f>F442-G442-VLOOKUP(C442, Вчера_ЭпиВак!C:BG, 4, FALSE)</f>
        <v>#N/A</v>
      </c>
      <c r="AG442" s="53" t="e">
        <f>H442-I442-VLOOKUP(C442, Вчера_ЭпиВак!C:BG, 6, FALSE)</f>
        <v>#N/A</v>
      </c>
      <c r="AH442" s="53" t="e">
        <f>J442-K442-VLOOKUP(C442, Вчера_ЭпиВак!C:BG, 8, FALSE)</f>
        <v>#N/A</v>
      </c>
      <c r="AI442" s="53" t="e">
        <f>L442-M442-VLOOKUP(C442, Вчера_ЭпиВак!C:BG, 10, FALSE)</f>
        <v>#N/A</v>
      </c>
      <c r="AJ442" s="53" t="e">
        <f>N442-O442-VLOOKUP(C442, Вчера_ЭпиВак!C:BG, 12, FALSE)</f>
        <v>#N/A</v>
      </c>
      <c r="AK442" s="53" t="e">
        <f>P442-Q442-VLOOKUP(C442, Вчера_ЭпиВак!C:BG, 14, FALSE)</f>
        <v>#N/A</v>
      </c>
      <c r="AL442" s="53" t="e">
        <f>R442-S442-VLOOKUP(C442, Вчера_ЭпиВак!C:BG, 16, FALSE)</f>
        <v>#N/A</v>
      </c>
      <c r="AM442" s="53" t="e">
        <f>T442-U442-VLOOKUP(C442, Вчера_ЭпиВак!C:BG, 18, FALSE)</f>
        <v>#N/A</v>
      </c>
      <c r="AN442" s="53" t="e">
        <f>V442-W442-VLOOKUP(C442, Вчера_ЭпиВак!C:BG, 20, FALSE)</f>
        <v>#N/A</v>
      </c>
      <c r="AO442" s="53" t="e">
        <f>X442-Y442-VLOOKUP(C442, Вчера_ЭпиВак!C:BG, 22, FALSE)</f>
        <v>#N/A</v>
      </c>
      <c r="AP442" s="53" t="e">
        <f>VLOOKUP(C442, Вчера_ЭпиВак!C:BG, 24, FALSE)+E442*2-U442-W442-Y442-Z442</f>
        <v>#N/A</v>
      </c>
    </row>
    <row r="443" spans="1:42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IF(ISNA(VLOOKUP(C443,Вчера_ЭпиВак!C:C, 1, FALSE)),"ошибка",0)</f>
        <v>ошибка</v>
      </c>
      <c r="AD443" s="55"/>
      <c r="AE443" s="53" t="e">
        <f>D443-E443-VLOOKUP(C443, Вчера_ЭпиВак!C:BG, 2, FALSE)</f>
        <v>#N/A</v>
      </c>
      <c r="AF443" s="53" t="e">
        <f>F443-G443-VLOOKUP(C443, Вчера_ЭпиВак!C:BG, 4, FALSE)</f>
        <v>#N/A</v>
      </c>
      <c r="AG443" s="53" t="e">
        <f>H443-I443-VLOOKUP(C443, Вчера_ЭпиВак!C:BG, 6, FALSE)</f>
        <v>#N/A</v>
      </c>
      <c r="AH443" s="53" t="e">
        <f>J443-K443-VLOOKUP(C443, Вчера_ЭпиВак!C:BG, 8, FALSE)</f>
        <v>#N/A</v>
      </c>
      <c r="AI443" s="53" t="e">
        <f>L443-M443-VLOOKUP(C443, Вчера_ЭпиВак!C:BG, 10, FALSE)</f>
        <v>#N/A</v>
      </c>
      <c r="AJ443" s="53" t="e">
        <f>N443-O443-VLOOKUP(C443, Вчера_ЭпиВак!C:BG, 12, FALSE)</f>
        <v>#N/A</v>
      </c>
      <c r="AK443" s="53" t="e">
        <f>P443-Q443-VLOOKUP(C443, Вчера_ЭпиВак!C:BG, 14, FALSE)</f>
        <v>#N/A</v>
      </c>
      <c r="AL443" s="53" t="e">
        <f>R443-S443-VLOOKUP(C443, Вчера_ЭпиВак!C:BG, 16, FALSE)</f>
        <v>#N/A</v>
      </c>
      <c r="AM443" s="53" t="e">
        <f>T443-U443-VLOOKUP(C443, Вчера_ЭпиВак!C:BG, 18, FALSE)</f>
        <v>#N/A</v>
      </c>
      <c r="AN443" s="53" t="e">
        <f>V443-W443-VLOOKUP(C443, Вчера_ЭпиВак!C:BG, 20, FALSE)</f>
        <v>#N/A</v>
      </c>
      <c r="AO443" s="53" t="e">
        <f>X443-Y443-VLOOKUP(C443, Вчера_ЭпиВак!C:BG, 22, FALSE)</f>
        <v>#N/A</v>
      </c>
      <c r="AP443" s="53" t="e">
        <f>VLOOKUP(C443, Вчера_ЭпиВак!C:BG, 24, FALSE)+E443*2-U443-W443-Y443-Z443</f>
        <v>#N/A</v>
      </c>
    </row>
    <row r="444" spans="1:42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IF(ISNA(VLOOKUP(C444,Вчера_ЭпиВак!C:C, 1, FALSE)),"ошибка",0)</f>
        <v>ошибка</v>
      </c>
      <c r="AD444" s="55"/>
      <c r="AE444" s="53" t="e">
        <f>D444-E444-VLOOKUP(C444, Вчера_ЭпиВак!C:BG, 2, FALSE)</f>
        <v>#N/A</v>
      </c>
      <c r="AF444" s="53" t="e">
        <f>F444-G444-VLOOKUP(C444, Вчера_ЭпиВак!C:BG, 4, FALSE)</f>
        <v>#N/A</v>
      </c>
      <c r="AG444" s="53" t="e">
        <f>H444-I444-VLOOKUP(C444, Вчера_ЭпиВак!C:BG, 6, FALSE)</f>
        <v>#N/A</v>
      </c>
      <c r="AH444" s="53" t="e">
        <f>J444-K444-VLOOKUP(C444, Вчера_ЭпиВак!C:BG, 8, FALSE)</f>
        <v>#N/A</v>
      </c>
      <c r="AI444" s="53" t="e">
        <f>L444-M444-VLOOKUP(C444, Вчера_ЭпиВак!C:BG, 10, FALSE)</f>
        <v>#N/A</v>
      </c>
      <c r="AJ444" s="53" t="e">
        <f>N444-O444-VLOOKUP(C444, Вчера_ЭпиВак!C:BG, 12, FALSE)</f>
        <v>#N/A</v>
      </c>
      <c r="AK444" s="53" t="e">
        <f>P444-Q444-VLOOKUP(C444, Вчера_ЭпиВак!C:BG, 14, FALSE)</f>
        <v>#N/A</v>
      </c>
      <c r="AL444" s="53" t="e">
        <f>R444-S444-VLOOKUP(C444, Вчера_ЭпиВак!C:BG, 16, FALSE)</f>
        <v>#N/A</v>
      </c>
      <c r="AM444" s="53" t="e">
        <f>T444-U444-VLOOKUP(C444, Вчера_ЭпиВак!C:BG, 18, FALSE)</f>
        <v>#N/A</v>
      </c>
      <c r="AN444" s="53" t="e">
        <f>V444-W444-VLOOKUP(C444, Вчера_ЭпиВак!C:BG, 20, FALSE)</f>
        <v>#N/A</v>
      </c>
      <c r="AO444" s="53" t="e">
        <f>X444-Y444-VLOOKUP(C444, Вчера_ЭпиВак!C:BG, 22, FALSE)</f>
        <v>#N/A</v>
      </c>
      <c r="AP444" s="53" t="e">
        <f>VLOOKUP(C444, Вчера_ЭпиВак!C:BG, 24, FALSE)+E444*2-U444-W444-Y444-Z444</f>
        <v>#N/A</v>
      </c>
    </row>
    <row r="445" spans="1:42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IF(ISNA(VLOOKUP(C445,Вчера_ЭпиВак!C:C, 1, FALSE)),"ошибка",0)</f>
        <v>ошибка</v>
      </c>
      <c r="AD445" s="55"/>
      <c r="AE445" s="53" t="e">
        <f>D445-E445-VLOOKUP(C445, Вчера_ЭпиВак!C:BG, 2, FALSE)</f>
        <v>#N/A</v>
      </c>
      <c r="AF445" s="53" t="e">
        <f>F445-G445-VLOOKUP(C445, Вчера_ЭпиВак!C:BG, 4, FALSE)</f>
        <v>#N/A</v>
      </c>
      <c r="AG445" s="53" t="e">
        <f>H445-I445-VLOOKUP(C445, Вчера_ЭпиВак!C:BG, 6, FALSE)</f>
        <v>#N/A</v>
      </c>
      <c r="AH445" s="53" t="e">
        <f>J445-K445-VLOOKUP(C445, Вчера_ЭпиВак!C:BG, 8, FALSE)</f>
        <v>#N/A</v>
      </c>
      <c r="AI445" s="53" t="e">
        <f>L445-M445-VLOOKUP(C445, Вчера_ЭпиВак!C:BG, 10, FALSE)</f>
        <v>#N/A</v>
      </c>
      <c r="AJ445" s="53" t="e">
        <f>N445-O445-VLOOKUP(C445, Вчера_ЭпиВак!C:BG, 12, FALSE)</f>
        <v>#N/A</v>
      </c>
      <c r="AK445" s="53" t="e">
        <f>P445-Q445-VLOOKUP(C445, Вчера_ЭпиВак!C:BG, 14, FALSE)</f>
        <v>#N/A</v>
      </c>
      <c r="AL445" s="53" t="e">
        <f>R445-S445-VLOOKUP(C445, Вчера_ЭпиВак!C:BG, 16, FALSE)</f>
        <v>#N/A</v>
      </c>
      <c r="AM445" s="53" t="e">
        <f>T445-U445-VLOOKUP(C445, Вчера_ЭпиВак!C:BG, 18, FALSE)</f>
        <v>#N/A</v>
      </c>
      <c r="AN445" s="53" t="e">
        <f>V445-W445-VLOOKUP(C445, Вчера_ЭпиВак!C:BG, 20, FALSE)</f>
        <v>#N/A</v>
      </c>
      <c r="AO445" s="53" t="e">
        <f>X445-Y445-VLOOKUP(C445, Вчера_ЭпиВак!C:BG, 22, FALSE)</f>
        <v>#N/A</v>
      </c>
      <c r="AP445" s="53" t="e">
        <f>VLOOKUP(C445, Вчера_ЭпиВак!C:BG, 24, FALSE)+E445*2-U445-W445-Y445-Z445</f>
        <v>#N/A</v>
      </c>
    </row>
    <row r="446" spans="1:42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IF(ISNA(VLOOKUP(C446,Вчера_ЭпиВак!C:C, 1, FALSE)),"ошибка",0)</f>
        <v>ошибка</v>
      </c>
      <c r="AD446" s="55"/>
      <c r="AE446" s="53" t="e">
        <f>D446-E446-VLOOKUP(C446, Вчера_ЭпиВак!C:BG, 2, FALSE)</f>
        <v>#N/A</v>
      </c>
      <c r="AF446" s="53" t="e">
        <f>F446-G446-VLOOKUP(C446, Вчера_ЭпиВак!C:BG, 4, FALSE)</f>
        <v>#N/A</v>
      </c>
      <c r="AG446" s="53" t="e">
        <f>H446-I446-VLOOKUP(C446, Вчера_ЭпиВак!C:BG, 6, FALSE)</f>
        <v>#N/A</v>
      </c>
      <c r="AH446" s="53" t="e">
        <f>J446-K446-VLOOKUP(C446, Вчера_ЭпиВак!C:BG, 8, FALSE)</f>
        <v>#N/A</v>
      </c>
      <c r="AI446" s="53" t="e">
        <f>L446-M446-VLOOKUP(C446, Вчера_ЭпиВак!C:BG, 10, FALSE)</f>
        <v>#N/A</v>
      </c>
      <c r="AJ446" s="53" t="e">
        <f>N446-O446-VLOOKUP(C446, Вчера_ЭпиВак!C:BG, 12, FALSE)</f>
        <v>#N/A</v>
      </c>
      <c r="AK446" s="53" t="e">
        <f>P446-Q446-VLOOKUP(C446, Вчера_ЭпиВак!C:BG, 14, FALSE)</f>
        <v>#N/A</v>
      </c>
      <c r="AL446" s="53" t="e">
        <f>R446-S446-VLOOKUP(C446, Вчера_ЭпиВак!C:BG, 16, FALSE)</f>
        <v>#N/A</v>
      </c>
      <c r="AM446" s="53" t="e">
        <f>T446-U446-VLOOKUP(C446, Вчера_ЭпиВак!C:BG, 18, FALSE)</f>
        <v>#N/A</v>
      </c>
      <c r="AN446" s="53" t="e">
        <f>V446-W446-VLOOKUP(C446, Вчера_ЭпиВак!C:BG, 20, FALSE)</f>
        <v>#N/A</v>
      </c>
      <c r="AO446" s="53" t="e">
        <f>X446-Y446-VLOOKUP(C446, Вчера_ЭпиВак!C:BG, 22, FALSE)</f>
        <v>#N/A</v>
      </c>
      <c r="AP446" s="53" t="e">
        <f>VLOOKUP(C446, Вчера_ЭпиВак!C:BG, 24, FALSE)+E446*2-U446-W446-Y446-Z446</f>
        <v>#N/A</v>
      </c>
    </row>
    <row r="447" spans="1:42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IF(ISNA(VLOOKUP(C447,Вчера_ЭпиВак!C:C, 1, FALSE)),"ошибка",0)</f>
        <v>ошибка</v>
      </c>
      <c r="AD447" s="55"/>
      <c r="AE447" s="53" t="e">
        <f>D447-E447-VLOOKUP(C447, Вчера_ЭпиВак!C:BG, 2, FALSE)</f>
        <v>#N/A</v>
      </c>
      <c r="AF447" s="53" t="e">
        <f>F447-G447-VLOOKUP(C447, Вчера_ЭпиВак!C:BG, 4, FALSE)</f>
        <v>#N/A</v>
      </c>
      <c r="AG447" s="53" t="e">
        <f>H447-I447-VLOOKUP(C447, Вчера_ЭпиВак!C:BG, 6, FALSE)</f>
        <v>#N/A</v>
      </c>
      <c r="AH447" s="53" t="e">
        <f>J447-K447-VLOOKUP(C447, Вчера_ЭпиВак!C:BG, 8, FALSE)</f>
        <v>#N/A</v>
      </c>
      <c r="AI447" s="53" t="e">
        <f>L447-M447-VLOOKUP(C447, Вчера_ЭпиВак!C:BG, 10, FALSE)</f>
        <v>#N/A</v>
      </c>
      <c r="AJ447" s="53" t="e">
        <f>N447-O447-VLOOKUP(C447, Вчера_ЭпиВак!C:BG, 12, FALSE)</f>
        <v>#N/A</v>
      </c>
      <c r="AK447" s="53" t="e">
        <f>P447-Q447-VLOOKUP(C447, Вчера_ЭпиВак!C:BG, 14, FALSE)</f>
        <v>#N/A</v>
      </c>
      <c r="AL447" s="53" t="e">
        <f>R447-S447-VLOOKUP(C447, Вчера_ЭпиВак!C:BG, 16, FALSE)</f>
        <v>#N/A</v>
      </c>
      <c r="AM447" s="53" t="e">
        <f>T447-U447-VLOOKUP(C447, Вчера_ЭпиВак!C:BG, 18, FALSE)</f>
        <v>#N/A</v>
      </c>
      <c r="AN447" s="53" t="e">
        <f>V447-W447-VLOOKUP(C447, Вчера_ЭпиВак!C:BG, 20, FALSE)</f>
        <v>#N/A</v>
      </c>
      <c r="AO447" s="53" t="e">
        <f>X447-Y447-VLOOKUP(C447, Вчера_ЭпиВак!C:BG, 22, FALSE)</f>
        <v>#N/A</v>
      </c>
      <c r="AP447" s="53" t="e">
        <f>VLOOKUP(C447, Вчера_ЭпиВак!C:BG, 24, FALSE)+E447*2-U447-W447-Y447-Z447</f>
        <v>#N/A</v>
      </c>
    </row>
    <row r="448" spans="1:42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IF(ISNA(VLOOKUP(C448,Вчера_ЭпиВак!C:C, 1, FALSE)),"ошибка",0)</f>
        <v>ошибка</v>
      </c>
      <c r="AD448" s="55"/>
      <c r="AE448" s="53" t="e">
        <f>D448-E448-VLOOKUP(C448, Вчера_ЭпиВак!C:BG, 2, FALSE)</f>
        <v>#N/A</v>
      </c>
      <c r="AF448" s="53" t="e">
        <f>F448-G448-VLOOKUP(C448, Вчера_ЭпиВак!C:BG, 4, FALSE)</f>
        <v>#N/A</v>
      </c>
      <c r="AG448" s="53" t="e">
        <f>H448-I448-VLOOKUP(C448, Вчера_ЭпиВак!C:BG, 6, FALSE)</f>
        <v>#N/A</v>
      </c>
      <c r="AH448" s="53" t="e">
        <f>J448-K448-VLOOKUP(C448, Вчера_ЭпиВак!C:BG, 8, FALSE)</f>
        <v>#N/A</v>
      </c>
      <c r="AI448" s="53" t="e">
        <f>L448-M448-VLOOKUP(C448, Вчера_ЭпиВак!C:BG, 10, FALSE)</f>
        <v>#N/A</v>
      </c>
      <c r="AJ448" s="53" t="e">
        <f>N448-O448-VLOOKUP(C448, Вчера_ЭпиВак!C:BG, 12, FALSE)</f>
        <v>#N/A</v>
      </c>
      <c r="AK448" s="53" t="e">
        <f>P448-Q448-VLOOKUP(C448, Вчера_ЭпиВак!C:BG, 14, FALSE)</f>
        <v>#N/A</v>
      </c>
      <c r="AL448" s="53" t="e">
        <f>R448-S448-VLOOKUP(C448, Вчера_ЭпиВак!C:BG, 16, FALSE)</f>
        <v>#N/A</v>
      </c>
      <c r="AM448" s="53" t="e">
        <f>T448-U448-VLOOKUP(C448, Вчера_ЭпиВак!C:BG, 18, FALSE)</f>
        <v>#N/A</v>
      </c>
      <c r="AN448" s="53" t="e">
        <f>V448-W448-VLOOKUP(C448, Вчера_ЭпиВак!C:BG, 20, FALSE)</f>
        <v>#N/A</v>
      </c>
      <c r="AO448" s="53" t="e">
        <f>X448-Y448-VLOOKUP(C448, Вчера_ЭпиВак!C:BG, 22, FALSE)</f>
        <v>#N/A</v>
      </c>
      <c r="AP448" s="53" t="e">
        <f>VLOOKUP(C448, Вчера_ЭпиВак!C:BG, 24, FALSE)+E448*2-U448-W448-Y448-Z448</f>
        <v>#N/A</v>
      </c>
    </row>
    <row r="449" spans="1:42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IF(ISNA(VLOOKUP(C449,Вчера_ЭпиВак!C:C, 1, FALSE)),"ошибка",0)</f>
        <v>ошибка</v>
      </c>
      <c r="AD449" s="55"/>
      <c r="AE449" s="53" t="e">
        <f>D449-E449-VLOOKUP(C449, Вчера_ЭпиВак!C:BG, 2, FALSE)</f>
        <v>#N/A</v>
      </c>
      <c r="AF449" s="53" t="e">
        <f>F449-G449-VLOOKUP(C449, Вчера_ЭпиВак!C:BG, 4, FALSE)</f>
        <v>#N/A</v>
      </c>
      <c r="AG449" s="53" t="e">
        <f>H449-I449-VLOOKUP(C449, Вчера_ЭпиВак!C:BG, 6, FALSE)</f>
        <v>#N/A</v>
      </c>
      <c r="AH449" s="53" t="e">
        <f>J449-K449-VLOOKUP(C449, Вчера_ЭпиВак!C:BG, 8, FALSE)</f>
        <v>#N/A</v>
      </c>
      <c r="AI449" s="53" t="e">
        <f>L449-M449-VLOOKUP(C449, Вчера_ЭпиВак!C:BG, 10, FALSE)</f>
        <v>#N/A</v>
      </c>
      <c r="AJ449" s="53" t="e">
        <f>N449-O449-VLOOKUP(C449, Вчера_ЭпиВак!C:BG, 12, FALSE)</f>
        <v>#N/A</v>
      </c>
      <c r="AK449" s="53" t="e">
        <f>P449-Q449-VLOOKUP(C449, Вчера_ЭпиВак!C:BG, 14, FALSE)</f>
        <v>#N/A</v>
      </c>
      <c r="AL449" s="53" t="e">
        <f>R449-S449-VLOOKUP(C449, Вчера_ЭпиВак!C:BG, 16, FALSE)</f>
        <v>#N/A</v>
      </c>
      <c r="AM449" s="53" t="e">
        <f>T449-U449-VLOOKUP(C449, Вчера_ЭпиВак!C:BG, 18, FALSE)</f>
        <v>#N/A</v>
      </c>
      <c r="AN449" s="53" t="e">
        <f>V449-W449-VLOOKUP(C449, Вчера_ЭпиВак!C:BG, 20, FALSE)</f>
        <v>#N/A</v>
      </c>
      <c r="AO449" s="53" t="e">
        <f>X449-Y449-VLOOKUP(C449, Вчера_ЭпиВак!C:BG, 22, FALSE)</f>
        <v>#N/A</v>
      </c>
      <c r="AP449" s="53" t="e">
        <f>VLOOKUP(C449, Вчера_ЭпиВак!C:BG, 24, FALSE)+E449*2-U449-W449-Y449-Z449</f>
        <v>#N/A</v>
      </c>
    </row>
    <row r="450" spans="1:42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IF(ISNA(VLOOKUP(C450,Вчера_ЭпиВак!C:C, 1, FALSE)),"ошибка",0)</f>
        <v>ошибка</v>
      </c>
      <c r="AD450" s="55"/>
      <c r="AE450" s="53" t="e">
        <f>D450-E450-VLOOKUP(C450, Вчера_ЭпиВак!C:BG, 2, FALSE)</f>
        <v>#N/A</v>
      </c>
      <c r="AF450" s="53" t="e">
        <f>F450-G450-VLOOKUP(C450, Вчера_ЭпиВак!C:BG, 4, FALSE)</f>
        <v>#N/A</v>
      </c>
      <c r="AG450" s="53" t="e">
        <f>H450-I450-VLOOKUP(C450, Вчера_ЭпиВак!C:BG, 6, FALSE)</f>
        <v>#N/A</v>
      </c>
      <c r="AH450" s="53" t="e">
        <f>J450-K450-VLOOKUP(C450, Вчера_ЭпиВак!C:BG, 8, FALSE)</f>
        <v>#N/A</v>
      </c>
      <c r="AI450" s="53" t="e">
        <f>L450-M450-VLOOKUP(C450, Вчера_ЭпиВак!C:BG, 10, FALSE)</f>
        <v>#N/A</v>
      </c>
      <c r="AJ450" s="53" t="e">
        <f>N450-O450-VLOOKUP(C450, Вчера_ЭпиВак!C:BG, 12, FALSE)</f>
        <v>#N/A</v>
      </c>
      <c r="AK450" s="53" t="e">
        <f>P450-Q450-VLOOKUP(C450, Вчера_ЭпиВак!C:BG, 14, FALSE)</f>
        <v>#N/A</v>
      </c>
      <c r="AL450" s="53" t="e">
        <f>R450-S450-VLOOKUP(C450, Вчера_ЭпиВак!C:BG, 16, FALSE)</f>
        <v>#N/A</v>
      </c>
      <c r="AM450" s="53" t="e">
        <f>T450-U450-VLOOKUP(C450, Вчера_ЭпиВак!C:BG, 18, FALSE)</f>
        <v>#N/A</v>
      </c>
      <c r="AN450" s="53" t="e">
        <f>V450-W450-VLOOKUP(C450, Вчера_ЭпиВак!C:BG, 20, FALSE)</f>
        <v>#N/A</v>
      </c>
      <c r="AO450" s="53" t="e">
        <f>X450-Y450-VLOOKUP(C450, Вчера_ЭпиВак!C:BG, 22, FALSE)</f>
        <v>#N/A</v>
      </c>
      <c r="AP450" s="53" t="e">
        <f>VLOOKUP(C450, Вчера_ЭпиВак!C:BG, 24, FALSE)+E450*2-U450-W450-Y450-Z450</f>
        <v>#N/A</v>
      </c>
    </row>
    <row r="451" spans="1:42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IF(ISNA(VLOOKUP(C451,Вчера_ЭпиВак!C:C, 1, FALSE)),"ошибка",0)</f>
        <v>ошибка</v>
      </c>
      <c r="AD451" s="55"/>
      <c r="AE451" s="53" t="e">
        <f>D451-E451-VLOOKUP(C451, Вчера_ЭпиВак!C:BG, 2, FALSE)</f>
        <v>#N/A</v>
      </c>
      <c r="AF451" s="53" t="e">
        <f>F451-G451-VLOOKUP(C451, Вчера_ЭпиВак!C:BG, 4, FALSE)</f>
        <v>#N/A</v>
      </c>
      <c r="AG451" s="53" t="e">
        <f>H451-I451-VLOOKUP(C451, Вчера_ЭпиВак!C:BG, 6, FALSE)</f>
        <v>#N/A</v>
      </c>
      <c r="AH451" s="53" t="e">
        <f>J451-K451-VLOOKUP(C451, Вчера_ЭпиВак!C:BG, 8, FALSE)</f>
        <v>#N/A</v>
      </c>
      <c r="AI451" s="53" t="e">
        <f>L451-M451-VLOOKUP(C451, Вчера_ЭпиВак!C:BG, 10, FALSE)</f>
        <v>#N/A</v>
      </c>
      <c r="AJ451" s="53" t="e">
        <f>N451-O451-VLOOKUP(C451, Вчера_ЭпиВак!C:BG, 12, FALSE)</f>
        <v>#N/A</v>
      </c>
      <c r="AK451" s="53" t="e">
        <f>P451-Q451-VLOOKUP(C451, Вчера_ЭпиВак!C:BG, 14, FALSE)</f>
        <v>#N/A</v>
      </c>
      <c r="AL451" s="53" t="e">
        <f>R451-S451-VLOOKUP(C451, Вчера_ЭпиВак!C:BG, 16, FALSE)</f>
        <v>#N/A</v>
      </c>
      <c r="AM451" s="53" t="e">
        <f>T451-U451-VLOOKUP(C451, Вчера_ЭпиВак!C:BG, 18, FALSE)</f>
        <v>#N/A</v>
      </c>
      <c r="AN451" s="53" t="e">
        <f>V451-W451-VLOOKUP(C451, Вчера_ЭпиВак!C:BG, 20, FALSE)</f>
        <v>#N/A</v>
      </c>
      <c r="AO451" s="53" t="e">
        <f>X451-Y451-VLOOKUP(C451, Вчера_ЭпиВак!C:BG, 22, FALSE)</f>
        <v>#N/A</v>
      </c>
      <c r="AP451" s="53" t="e">
        <f>VLOOKUP(C451, Вчера_ЭпиВак!C:BG, 24, FALSE)+E451*2-U451-W451-Y451-Z451</f>
        <v>#N/A</v>
      </c>
    </row>
    <row r="452" spans="1:42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IF(ISNA(VLOOKUP(C452,Вчера_ЭпиВак!C:C, 1, FALSE)),"ошибка",0)</f>
        <v>ошибка</v>
      </c>
      <c r="AD452" s="55"/>
      <c r="AE452" s="53" t="e">
        <f>D452-E452-VLOOKUP(C452, Вчера_ЭпиВак!C:BG, 2, FALSE)</f>
        <v>#N/A</v>
      </c>
      <c r="AF452" s="53" t="e">
        <f>F452-G452-VLOOKUP(C452, Вчера_ЭпиВак!C:BG, 4, FALSE)</f>
        <v>#N/A</v>
      </c>
      <c r="AG452" s="53" t="e">
        <f>H452-I452-VLOOKUP(C452, Вчера_ЭпиВак!C:BG, 6, FALSE)</f>
        <v>#N/A</v>
      </c>
      <c r="AH452" s="53" t="e">
        <f>J452-K452-VLOOKUP(C452, Вчера_ЭпиВак!C:BG, 8, FALSE)</f>
        <v>#N/A</v>
      </c>
      <c r="AI452" s="53" t="e">
        <f>L452-M452-VLOOKUP(C452, Вчера_ЭпиВак!C:BG, 10, FALSE)</f>
        <v>#N/A</v>
      </c>
      <c r="AJ452" s="53" t="e">
        <f>N452-O452-VLOOKUP(C452, Вчера_ЭпиВак!C:BG, 12, FALSE)</f>
        <v>#N/A</v>
      </c>
      <c r="AK452" s="53" t="e">
        <f>P452-Q452-VLOOKUP(C452, Вчера_ЭпиВак!C:BG, 14, FALSE)</f>
        <v>#N/A</v>
      </c>
      <c r="AL452" s="53" t="e">
        <f>R452-S452-VLOOKUP(C452, Вчера_ЭпиВак!C:BG, 16, FALSE)</f>
        <v>#N/A</v>
      </c>
      <c r="AM452" s="53" t="e">
        <f>T452-U452-VLOOKUP(C452, Вчера_ЭпиВак!C:BG, 18, FALSE)</f>
        <v>#N/A</v>
      </c>
      <c r="AN452" s="53" t="e">
        <f>V452-W452-VLOOKUP(C452, Вчера_ЭпиВак!C:BG, 20, FALSE)</f>
        <v>#N/A</v>
      </c>
      <c r="AO452" s="53" t="e">
        <f>X452-Y452-VLOOKUP(C452, Вчера_ЭпиВак!C:BG, 22, FALSE)</f>
        <v>#N/A</v>
      </c>
      <c r="AP452" s="53" t="e">
        <f>VLOOKUP(C452, Вчера_ЭпиВак!C:BG, 24, FALSE)+E452*2-U452-W452-Y452-Z452</f>
        <v>#N/A</v>
      </c>
    </row>
    <row r="453" spans="1:42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IF(ISNA(VLOOKUP(C453,Вчера_ЭпиВак!C:C, 1, FALSE)),"ошибка",0)</f>
        <v>ошибка</v>
      </c>
      <c r="AD453" s="55"/>
      <c r="AE453" s="53" t="e">
        <f>D453-E453-VLOOKUP(C453, Вчера_ЭпиВак!C:BG, 2, FALSE)</f>
        <v>#N/A</v>
      </c>
      <c r="AF453" s="53" t="e">
        <f>F453-G453-VLOOKUP(C453, Вчера_ЭпиВак!C:BG, 4, FALSE)</f>
        <v>#N/A</v>
      </c>
      <c r="AG453" s="53" t="e">
        <f>H453-I453-VLOOKUP(C453, Вчера_ЭпиВак!C:BG, 6, FALSE)</f>
        <v>#N/A</v>
      </c>
      <c r="AH453" s="53" t="e">
        <f>J453-K453-VLOOKUP(C453, Вчера_ЭпиВак!C:BG, 8, FALSE)</f>
        <v>#N/A</v>
      </c>
      <c r="AI453" s="53" t="e">
        <f>L453-M453-VLOOKUP(C453, Вчера_ЭпиВак!C:BG, 10, FALSE)</f>
        <v>#N/A</v>
      </c>
      <c r="AJ453" s="53" t="e">
        <f>N453-O453-VLOOKUP(C453, Вчера_ЭпиВак!C:BG, 12, FALSE)</f>
        <v>#N/A</v>
      </c>
      <c r="AK453" s="53" t="e">
        <f>P453-Q453-VLOOKUP(C453, Вчера_ЭпиВак!C:BG, 14, FALSE)</f>
        <v>#N/A</v>
      </c>
      <c r="AL453" s="53" t="e">
        <f>R453-S453-VLOOKUP(C453, Вчера_ЭпиВак!C:BG, 16, FALSE)</f>
        <v>#N/A</v>
      </c>
      <c r="AM453" s="53" t="e">
        <f>T453-U453-VLOOKUP(C453, Вчера_ЭпиВак!C:BG, 18, FALSE)</f>
        <v>#N/A</v>
      </c>
      <c r="AN453" s="53" t="e">
        <f>V453-W453-VLOOKUP(C453, Вчера_ЭпиВак!C:BG, 20, FALSE)</f>
        <v>#N/A</v>
      </c>
      <c r="AO453" s="53" t="e">
        <f>X453-Y453-VLOOKUP(C453, Вчера_ЭпиВак!C:BG, 22, FALSE)</f>
        <v>#N/A</v>
      </c>
      <c r="AP453" s="53" t="e">
        <f>VLOOKUP(C453, Вчера_ЭпиВак!C:BG, 24, FALSE)+E453*2-U453-W453-Y453-Z453</f>
        <v>#N/A</v>
      </c>
    </row>
    <row r="454" spans="1:42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IF(ISNA(VLOOKUP(C454,Вчера_ЭпиВак!C:C, 1, FALSE)),"ошибка",0)</f>
        <v>ошибка</v>
      </c>
      <c r="AD454" s="55"/>
      <c r="AE454" s="53" t="e">
        <f>D454-E454-VLOOKUP(C454, Вчера_ЭпиВак!C:BG, 2, FALSE)</f>
        <v>#N/A</v>
      </c>
      <c r="AF454" s="53" t="e">
        <f>F454-G454-VLOOKUP(C454, Вчера_ЭпиВак!C:BG, 4, FALSE)</f>
        <v>#N/A</v>
      </c>
      <c r="AG454" s="53" t="e">
        <f>H454-I454-VLOOKUP(C454, Вчера_ЭпиВак!C:BG, 6, FALSE)</f>
        <v>#N/A</v>
      </c>
      <c r="AH454" s="53" t="e">
        <f>J454-K454-VLOOKUP(C454, Вчера_ЭпиВак!C:BG, 8, FALSE)</f>
        <v>#N/A</v>
      </c>
      <c r="AI454" s="53" t="e">
        <f>L454-M454-VLOOKUP(C454, Вчера_ЭпиВак!C:BG, 10, FALSE)</f>
        <v>#N/A</v>
      </c>
      <c r="AJ454" s="53" t="e">
        <f>N454-O454-VLOOKUP(C454, Вчера_ЭпиВак!C:BG, 12, FALSE)</f>
        <v>#N/A</v>
      </c>
      <c r="AK454" s="53" t="e">
        <f>P454-Q454-VLOOKUP(C454, Вчера_ЭпиВак!C:BG, 14, FALSE)</f>
        <v>#N/A</v>
      </c>
      <c r="AL454" s="53" t="e">
        <f>R454-S454-VLOOKUP(C454, Вчера_ЭпиВак!C:BG, 16, FALSE)</f>
        <v>#N/A</v>
      </c>
      <c r="AM454" s="53" t="e">
        <f>T454-U454-VLOOKUP(C454, Вчера_ЭпиВак!C:BG, 18, FALSE)</f>
        <v>#N/A</v>
      </c>
      <c r="AN454" s="53" t="e">
        <f>V454-W454-VLOOKUP(C454, Вчера_ЭпиВак!C:BG, 20, FALSE)</f>
        <v>#N/A</v>
      </c>
      <c r="AO454" s="53" t="e">
        <f>X454-Y454-VLOOKUP(C454, Вчера_ЭпиВак!C:BG, 22, FALSE)</f>
        <v>#N/A</v>
      </c>
      <c r="AP454" s="53" t="e">
        <f>VLOOKUP(C454, Вчера_ЭпиВак!C:BG, 24, FALSE)+E454*2-U454-W454-Y454-Z454</f>
        <v>#N/A</v>
      </c>
    </row>
    <row r="455" spans="1:42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IF(ISNA(VLOOKUP(C455,Вчера_ЭпиВак!C:C, 1, FALSE)),"ошибка",0)</f>
        <v>ошибка</v>
      </c>
      <c r="AD455" s="55"/>
      <c r="AE455" s="53" t="e">
        <f>D455-E455-VLOOKUP(C455, Вчера_ЭпиВак!C:BG, 2, FALSE)</f>
        <v>#N/A</v>
      </c>
      <c r="AF455" s="53" t="e">
        <f>F455-G455-VLOOKUP(C455, Вчера_ЭпиВак!C:BG, 4, FALSE)</f>
        <v>#N/A</v>
      </c>
      <c r="AG455" s="53" t="e">
        <f>H455-I455-VLOOKUP(C455, Вчера_ЭпиВак!C:BG, 6, FALSE)</f>
        <v>#N/A</v>
      </c>
      <c r="AH455" s="53" t="e">
        <f>J455-K455-VLOOKUP(C455, Вчера_ЭпиВак!C:BG, 8, FALSE)</f>
        <v>#N/A</v>
      </c>
      <c r="AI455" s="53" t="e">
        <f>L455-M455-VLOOKUP(C455, Вчера_ЭпиВак!C:BG, 10, FALSE)</f>
        <v>#N/A</v>
      </c>
      <c r="AJ455" s="53" t="e">
        <f>N455-O455-VLOOKUP(C455, Вчера_ЭпиВак!C:BG, 12, FALSE)</f>
        <v>#N/A</v>
      </c>
      <c r="AK455" s="53" t="e">
        <f>P455-Q455-VLOOKUP(C455, Вчера_ЭпиВак!C:BG, 14, FALSE)</f>
        <v>#N/A</v>
      </c>
      <c r="AL455" s="53" t="e">
        <f>R455-S455-VLOOKUP(C455, Вчера_ЭпиВак!C:BG, 16, FALSE)</f>
        <v>#N/A</v>
      </c>
      <c r="AM455" s="53" t="e">
        <f>T455-U455-VLOOKUP(C455, Вчера_ЭпиВак!C:BG, 18, FALSE)</f>
        <v>#N/A</v>
      </c>
      <c r="AN455" s="53" t="e">
        <f>V455-W455-VLOOKUP(C455, Вчера_ЭпиВак!C:BG, 20, FALSE)</f>
        <v>#N/A</v>
      </c>
      <c r="AO455" s="53" t="e">
        <f>X455-Y455-VLOOKUP(C455, Вчера_ЭпиВак!C:BG, 22, FALSE)</f>
        <v>#N/A</v>
      </c>
      <c r="AP455" s="53" t="e">
        <f>VLOOKUP(C455, Вчера_ЭпиВак!C:BG, 24, FALSE)+E455*2-U455-W455-Y455-Z455</f>
        <v>#N/A</v>
      </c>
    </row>
    <row r="456" spans="1:42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IF(ISNA(VLOOKUP(C456,Вчера_ЭпиВак!C:C, 1, FALSE)),"ошибка",0)</f>
        <v>ошибка</v>
      </c>
      <c r="AD456" s="55"/>
      <c r="AE456" s="53" t="e">
        <f>D456-E456-VLOOKUP(C456, Вчера_ЭпиВак!C:BG, 2, FALSE)</f>
        <v>#N/A</v>
      </c>
      <c r="AF456" s="53" t="e">
        <f>F456-G456-VLOOKUP(C456, Вчера_ЭпиВак!C:BG, 4, FALSE)</f>
        <v>#N/A</v>
      </c>
      <c r="AG456" s="53" t="e">
        <f>H456-I456-VLOOKUP(C456, Вчера_ЭпиВак!C:BG, 6, FALSE)</f>
        <v>#N/A</v>
      </c>
      <c r="AH456" s="53" t="e">
        <f>J456-K456-VLOOKUP(C456, Вчера_ЭпиВак!C:BG, 8, FALSE)</f>
        <v>#N/A</v>
      </c>
      <c r="AI456" s="53" t="e">
        <f>L456-M456-VLOOKUP(C456, Вчера_ЭпиВак!C:BG, 10, FALSE)</f>
        <v>#N/A</v>
      </c>
      <c r="AJ456" s="53" t="e">
        <f>N456-O456-VLOOKUP(C456, Вчера_ЭпиВак!C:BG, 12, FALSE)</f>
        <v>#N/A</v>
      </c>
      <c r="AK456" s="53" t="e">
        <f>P456-Q456-VLOOKUP(C456, Вчера_ЭпиВак!C:BG, 14, FALSE)</f>
        <v>#N/A</v>
      </c>
      <c r="AL456" s="53" t="e">
        <f>R456-S456-VLOOKUP(C456, Вчера_ЭпиВак!C:BG, 16, FALSE)</f>
        <v>#N/A</v>
      </c>
      <c r="AM456" s="53" t="e">
        <f>T456-U456-VLOOKUP(C456, Вчера_ЭпиВак!C:BG, 18, FALSE)</f>
        <v>#N/A</v>
      </c>
      <c r="AN456" s="53" t="e">
        <f>V456-W456-VLOOKUP(C456, Вчера_ЭпиВак!C:BG, 20, FALSE)</f>
        <v>#N/A</v>
      </c>
      <c r="AO456" s="53" t="e">
        <f>X456-Y456-VLOOKUP(C456, Вчера_ЭпиВак!C:BG, 22, FALSE)</f>
        <v>#N/A</v>
      </c>
      <c r="AP456" s="53" t="e">
        <f>VLOOKUP(C456, Вчера_ЭпиВак!C:BG, 24, FALSE)+E456*2-U456-W456-Y456-Z456</f>
        <v>#N/A</v>
      </c>
    </row>
    <row r="457" spans="1:42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IF(ISNA(VLOOKUP(C457,Вчера_ЭпиВак!C:C, 1, FALSE)),"ошибка",0)</f>
        <v>ошибка</v>
      </c>
      <c r="AD457" s="55"/>
      <c r="AE457" s="53" t="e">
        <f>D457-E457-VLOOKUP(C457, Вчера_ЭпиВак!C:BG, 2, FALSE)</f>
        <v>#N/A</v>
      </c>
      <c r="AF457" s="53" t="e">
        <f>F457-G457-VLOOKUP(C457, Вчера_ЭпиВак!C:BG, 4, FALSE)</f>
        <v>#N/A</v>
      </c>
      <c r="AG457" s="53" t="e">
        <f>H457-I457-VLOOKUP(C457, Вчера_ЭпиВак!C:BG, 6, FALSE)</f>
        <v>#N/A</v>
      </c>
      <c r="AH457" s="53" t="e">
        <f>J457-K457-VLOOKUP(C457, Вчера_ЭпиВак!C:BG, 8, FALSE)</f>
        <v>#N/A</v>
      </c>
      <c r="AI457" s="53" t="e">
        <f>L457-M457-VLOOKUP(C457, Вчера_ЭпиВак!C:BG, 10, FALSE)</f>
        <v>#N/A</v>
      </c>
      <c r="AJ457" s="53" t="e">
        <f>N457-O457-VLOOKUP(C457, Вчера_ЭпиВак!C:BG, 12, FALSE)</f>
        <v>#N/A</v>
      </c>
      <c r="AK457" s="53" t="e">
        <f>P457-Q457-VLOOKUP(C457, Вчера_ЭпиВак!C:BG, 14, FALSE)</f>
        <v>#N/A</v>
      </c>
      <c r="AL457" s="53" t="e">
        <f>R457-S457-VLOOKUP(C457, Вчера_ЭпиВак!C:BG, 16, FALSE)</f>
        <v>#N/A</v>
      </c>
      <c r="AM457" s="53" t="e">
        <f>T457-U457-VLOOKUP(C457, Вчера_ЭпиВак!C:BG, 18, FALSE)</f>
        <v>#N/A</v>
      </c>
      <c r="AN457" s="53" t="e">
        <f>V457-W457-VLOOKUP(C457, Вчера_ЭпиВак!C:BG, 20, FALSE)</f>
        <v>#N/A</v>
      </c>
      <c r="AO457" s="53" t="e">
        <f>X457-Y457-VLOOKUP(C457, Вчера_ЭпиВак!C:BG, 22, FALSE)</f>
        <v>#N/A</v>
      </c>
      <c r="AP457" s="53" t="e">
        <f>VLOOKUP(C457, Вчера_ЭпиВак!C:BG, 24, FALSE)+E457*2-U457-W457-Y457-Z457</f>
        <v>#N/A</v>
      </c>
    </row>
    <row r="458" spans="1:42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IF(ISNA(VLOOKUP(C458,Вчера_ЭпиВак!C:C, 1, FALSE)),"ошибка",0)</f>
        <v>ошибка</v>
      </c>
      <c r="AD458" s="55"/>
      <c r="AE458" s="53" t="e">
        <f>D458-E458-VLOOKUP(C458, Вчера_ЭпиВак!C:BG, 2, FALSE)</f>
        <v>#N/A</v>
      </c>
      <c r="AF458" s="53" t="e">
        <f>F458-G458-VLOOKUP(C458, Вчера_ЭпиВак!C:BG, 4, FALSE)</f>
        <v>#N/A</v>
      </c>
      <c r="AG458" s="53" t="e">
        <f>H458-I458-VLOOKUP(C458, Вчера_ЭпиВак!C:BG, 6, FALSE)</f>
        <v>#N/A</v>
      </c>
      <c r="AH458" s="53" t="e">
        <f>J458-K458-VLOOKUP(C458, Вчера_ЭпиВак!C:BG, 8, FALSE)</f>
        <v>#N/A</v>
      </c>
      <c r="AI458" s="53" t="e">
        <f>L458-M458-VLOOKUP(C458, Вчера_ЭпиВак!C:BG, 10, FALSE)</f>
        <v>#N/A</v>
      </c>
      <c r="AJ458" s="53" t="e">
        <f>N458-O458-VLOOKUP(C458, Вчера_ЭпиВак!C:BG, 12, FALSE)</f>
        <v>#N/A</v>
      </c>
      <c r="AK458" s="53" t="e">
        <f>P458-Q458-VLOOKUP(C458, Вчера_ЭпиВак!C:BG, 14, FALSE)</f>
        <v>#N/A</v>
      </c>
      <c r="AL458" s="53" t="e">
        <f>R458-S458-VLOOKUP(C458, Вчера_ЭпиВак!C:BG, 16, FALSE)</f>
        <v>#N/A</v>
      </c>
      <c r="AM458" s="53" t="e">
        <f>T458-U458-VLOOKUP(C458, Вчера_ЭпиВак!C:BG, 18, FALSE)</f>
        <v>#N/A</v>
      </c>
      <c r="AN458" s="53" t="e">
        <f>V458-W458-VLOOKUP(C458, Вчера_ЭпиВак!C:BG, 20, FALSE)</f>
        <v>#N/A</v>
      </c>
      <c r="AO458" s="53" t="e">
        <f>X458-Y458-VLOOKUP(C458, Вчера_ЭпиВак!C:BG, 22, FALSE)</f>
        <v>#N/A</v>
      </c>
      <c r="AP458" s="53" t="e">
        <f>VLOOKUP(C458, Вчера_ЭпиВак!C:BG, 24, FALSE)+E458*2-U458-W458-Y458-Z458</f>
        <v>#N/A</v>
      </c>
    </row>
    <row r="459" spans="1:42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IF(ISNA(VLOOKUP(C459,Вчера_ЭпиВак!C:C, 1, FALSE)),"ошибка",0)</f>
        <v>ошибка</v>
      </c>
      <c r="AD459" s="55"/>
      <c r="AE459" s="53" t="e">
        <f>D459-E459-VLOOKUP(C459, Вчера_ЭпиВак!C:BG, 2, FALSE)</f>
        <v>#N/A</v>
      </c>
      <c r="AF459" s="53" t="e">
        <f>F459-G459-VLOOKUP(C459, Вчера_ЭпиВак!C:BG, 4, FALSE)</f>
        <v>#N/A</v>
      </c>
      <c r="AG459" s="53" t="e">
        <f>H459-I459-VLOOKUP(C459, Вчера_ЭпиВак!C:BG, 6, FALSE)</f>
        <v>#N/A</v>
      </c>
      <c r="AH459" s="53" t="e">
        <f>J459-K459-VLOOKUP(C459, Вчера_ЭпиВак!C:BG, 8, FALSE)</f>
        <v>#N/A</v>
      </c>
      <c r="AI459" s="53" t="e">
        <f>L459-M459-VLOOKUP(C459, Вчера_ЭпиВак!C:BG, 10, FALSE)</f>
        <v>#N/A</v>
      </c>
      <c r="AJ459" s="53" t="e">
        <f>N459-O459-VLOOKUP(C459, Вчера_ЭпиВак!C:BG, 12, FALSE)</f>
        <v>#N/A</v>
      </c>
      <c r="AK459" s="53" t="e">
        <f>P459-Q459-VLOOKUP(C459, Вчера_ЭпиВак!C:BG, 14, FALSE)</f>
        <v>#N/A</v>
      </c>
      <c r="AL459" s="53" t="e">
        <f>R459-S459-VLOOKUP(C459, Вчера_ЭпиВак!C:BG, 16, FALSE)</f>
        <v>#N/A</v>
      </c>
      <c r="AM459" s="53" t="e">
        <f>T459-U459-VLOOKUP(C459, Вчера_ЭпиВак!C:BG, 18, FALSE)</f>
        <v>#N/A</v>
      </c>
      <c r="AN459" s="53" t="e">
        <f>V459-W459-VLOOKUP(C459, Вчера_ЭпиВак!C:BG, 20, FALSE)</f>
        <v>#N/A</v>
      </c>
      <c r="AO459" s="53" t="e">
        <f>X459-Y459-VLOOKUP(C459, Вчера_ЭпиВак!C:BG, 22, FALSE)</f>
        <v>#N/A</v>
      </c>
      <c r="AP459" s="53" t="e">
        <f>VLOOKUP(C459, Вчера_ЭпиВак!C:BG, 24, FALSE)+E459*2-U459-W459-Y459-Z459</f>
        <v>#N/A</v>
      </c>
    </row>
    <row r="460" spans="1:42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IF(ISNA(VLOOKUP(C460,Вчера_ЭпиВак!C:C, 1, FALSE)),"ошибка",0)</f>
        <v>ошибка</v>
      </c>
      <c r="AD460" s="55"/>
      <c r="AE460" s="53" t="e">
        <f>D460-E460-VLOOKUP(C460, Вчера_ЭпиВак!C:BG, 2, FALSE)</f>
        <v>#N/A</v>
      </c>
      <c r="AF460" s="53" t="e">
        <f>F460-G460-VLOOKUP(C460, Вчера_ЭпиВак!C:BG, 4, FALSE)</f>
        <v>#N/A</v>
      </c>
      <c r="AG460" s="53" t="e">
        <f>H460-I460-VLOOKUP(C460, Вчера_ЭпиВак!C:BG, 6, FALSE)</f>
        <v>#N/A</v>
      </c>
      <c r="AH460" s="53" t="e">
        <f>J460-K460-VLOOKUP(C460, Вчера_ЭпиВак!C:BG, 8, FALSE)</f>
        <v>#N/A</v>
      </c>
      <c r="AI460" s="53" t="e">
        <f>L460-M460-VLOOKUP(C460, Вчера_ЭпиВак!C:BG, 10, FALSE)</f>
        <v>#N/A</v>
      </c>
      <c r="AJ460" s="53" t="e">
        <f>N460-O460-VLOOKUP(C460, Вчера_ЭпиВак!C:BG, 12, FALSE)</f>
        <v>#N/A</v>
      </c>
      <c r="AK460" s="53" t="e">
        <f>P460-Q460-VLOOKUP(C460, Вчера_ЭпиВак!C:BG, 14, FALSE)</f>
        <v>#N/A</v>
      </c>
      <c r="AL460" s="53" t="e">
        <f>R460-S460-VLOOKUP(C460, Вчера_ЭпиВак!C:BG, 16, FALSE)</f>
        <v>#N/A</v>
      </c>
      <c r="AM460" s="53" t="e">
        <f>T460-U460-VLOOKUP(C460, Вчера_ЭпиВак!C:BG, 18, FALSE)</f>
        <v>#N/A</v>
      </c>
      <c r="AN460" s="53" t="e">
        <f>V460-W460-VLOOKUP(C460, Вчера_ЭпиВак!C:BG, 20, FALSE)</f>
        <v>#N/A</v>
      </c>
      <c r="AO460" s="53" t="e">
        <f>X460-Y460-VLOOKUP(C460, Вчера_ЭпиВак!C:BG, 22, FALSE)</f>
        <v>#N/A</v>
      </c>
      <c r="AP460" s="53" t="e">
        <f>VLOOKUP(C460, Вчера_ЭпиВак!C:BG, 24, FALSE)+E460*2-U460-W460-Y460-Z460</f>
        <v>#N/A</v>
      </c>
    </row>
    <row r="461" spans="1:42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IF(ISNA(VLOOKUP(C461,Вчера_ЭпиВак!C:C, 1, FALSE)),"ошибка",0)</f>
        <v>ошибка</v>
      </c>
      <c r="AD461" s="55"/>
      <c r="AE461" s="53" t="e">
        <f>D461-E461-VLOOKUP(C461, Вчера_ЭпиВак!C:BG, 2, FALSE)</f>
        <v>#N/A</v>
      </c>
      <c r="AF461" s="53" t="e">
        <f>F461-G461-VLOOKUP(C461, Вчера_ЭпиВак!C:BG, 4, FALSE)</f>
        <v>#N/A</v>
      </c>
      <c r="AG461" s="53" t="e">
        <f>H461-I461-VLOOKUP(C461, Вчера_ЭпиВак!C:BG, 6, FALSE)</f>
        <v>#N/A</v>
      </c>
      <c r="AH461" s="53" t="e">
        <f>J461-K461-VLOOKUP(C461, Вчера_ЭпиВак!C:BG, 8, FALSE)</f>
        <v>#N/A</v>
      </c>
      <c r="AI461" s="53" t="e">
        <f>L461-M461-VLOOKUP(C461, Вчера_ЭпиВак!C:BG, 10, FALSE)</f>
        <v>#N/A</v>
      </c>
      <c r="AJ461" s="53" t="e">
        <f>N461-O461-VLOOKUP(C461, Вчера_ЭпиВак!C:BG, 12, FALSE)</f>
        <v>#N/A</v>
      </c>
      <c r="AK461" s="53" t="e">
        <f>P461-Q461-VLOOKUP(C461, Вчера_ЭпиВак!C:BG, 14, FALSE)</f>
        <v>#N/A</v>
      </c>
      <c r="AL461" s="53" t="e">
        <f>R461-S461-VLOOKUP(C461, Вчера_ЭпиВак!C:BG, 16, FALSE)</f>
        <v>#N/A</v>
      </c>
      <c r="AM461" s="53" t="e">
        <f>T461-U461-VLOOKUP(C461, Вчера_ЭпиВак!C:BG, 18, FALSE)</f>
        <v>#N/A</v>
      </c>
      <c r="AN461" s="53" t="e">
        <f>V461-W461-VLOOKUP(C461, Вчера_ЭпиВак!C:BG, 20, FALSE)</f>
        <v>#N/A</v>
      </c>
      <c r="AO461" s="53" t="e">
        <f>X461-Y461-VLOOKUP(C461, Вчера_ЭпиВак!C:BG, 22, FALSE)</f>
        <v>#N/A</v>
      </c>
      <c r="AP461" s="53" t="e">
        <f>VLOOKUP(C461, Вчера_ЭпиВак!C:BG, 24, FALSE)+E461*2-U461-W461-Y461-Z461</f>
        <v>#N/A</v>
      </c>
    </row>
    <row r="462" spans="1:42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IF(ISNA(VLOOKUP(C462,Вчера_ЭпиВак!C:C, 1, FALSE)),"ошибка",0)</f>
        <v>ошибка</v>
      </c>
      <c r="AD462" s="55"/>
      <c r="AE462" s="53" t="e">
        <f>D462-E462-VLOOKUP(C462, Вчера_ЭпиВак!C:BG, 2, FALSE)</f>
        <v>#N/A</v>
      </c>
      <c r="AF462" s="53" t="e">
        <f>F462-G462-VLOOKUP(C462, Вчера_ЭпиВак!C:BG, 4, FALSE)</f>
        <v>#N/A</v>
      </c>
      <c r="AG462" s="53" t="e">
        <f>H462-I462-VLOOKUP(C462, Вчера_ЭпиВак!C:BG, 6, FALSE)</f>
        <v>#N/A</v>
      </c>
      <c r="AH462" s="53" t="e">
        <f>J462-K462-VLOOKUP(C462, Вчера_ЭпиВак!C:BG, 8, FALSE)</f>
        <v>#N/A</v>
      </c>
      <c r="AI462" s="53" t="e">
        <f>L462-M462-VLOOKUP(C462, Вчера_ЭпиВак!C:BG, 10, FALSE)</f>
        <v>#N/A</v>
      </c>
      <c r="AJ462" s="53" t="e">
        <f>N462-O462-VLOOKUP(C462, Вчера_ЭпиВак!C:BG, 12, FALSE)</f>
        <v>#N/A</v>
      </c>
      <c r="AK462" s="53" t="e">
        <f>P462-Q462-VLOOKUP(C462, Вчера_ЭпиВак!C:BG, 14, FALSE)</f>
        <v>#N/A</v>
      </c>
      <c r="AL462" s="53" t="e">
        <f>R462-S462-VLOOKUP(C462, Вчера_ЭпиВак!C:BG, 16, FALSE)</f>
        <v>#N/A</v>
      </c>
      <c r="AM462" s="53" t="e">
        <f>T462-U462-VLOOKUP(C462, Вчера_ЭпиВак!C:BG, 18, FALSE)</f>
        <v>#N/A</v>
      </c>
      <c r="AN462" s="53" t="e">
        <f>V462-W462-VLOOKUP(C462, Вчера_ЭпиВак!C:BG, 20, FALSE)</f>
        <v>#N/A</v>
      </c>
      <c r="AO462" s="53" t="e">
        <f>X462-Y462-VLOOKUP(C462, Вчера_ЭпиВак!C:BG, 22, FALSE)</f>
        <v>#N/A</v>
      </c>
      <c r="AP462" s="53" t="e">
        <f>VLOOKUP(C462, Вчера_ЭпиВак!C:BG, 24, FALSE)+E462*2-U462-W462-Y462-Z462</f>
        <v>#N/A</v>
      </c>
    </row>
    <row r="463" spans="1:42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IF(ISNA(VLOOKUP(C463,Вчера_ЭпиВак!C:C, 1, FALSE)),"ошибка",0)</f>
        <v>ошибка</v>
      </c>
      <c r="AD463" s="55"/>
      <c r="AE463" s="53" t="e">
        <f>D463-E463-VLOOKUP(C463, Вчера_ЭпиВак!C:BG, 2, FALSE)</f>
        <v>#N/A</v>
      </c>
      <c r="AF463" s="53" t="e">
        <f>F463-G463-VLOOKUP(C463, Вчера_ЭпиВак!C:BG, 4, FALSE)</f>
        <v>#N/A</v>
      </c>
      <c r="AG463" s="53" t="e">
        <f>H463-I463-VLOOKUP(C463, Вчера_ЭпиВак!C:BG, 6, FALSE)</f>
        <v>#N/A</v>
      </c>
      <c r="AH463" s="53" t="e">
        <f>J463-K463-VLOOKUP(C463, Вчера_ЭпиВак!C:BG, 8, FALSE)</f>
        <v>#N/A</v>
      </c>
      <c r="AI463" s="53" t="e">
        <f>L463-M463-VLOOKUP(C463, Вчера_ЭпиВак!C:BG, 10, FALSE)</f>
        <v>#N/A</v>
      </c>
      <c r="AJ463" s="53" t="e">
        <f>N463-O463-VLOOKUP(C463, Вчера_ЭпиВак!C:BG, 12, FALSE)</f>
        <v>#N/A</v>
      </c>
      <c r="AK463" s="53" t="e">
        <f>P463-Q463-VLOOKUP(C463, Вчера_ЭпиВак!C:BG, 14, FALSE)</f>
        <v>#N/A</v>
      </c>
      <c r="AL463" s="53" t="e">
        <f>R463-S463-VLOOKUP(C463, Вчера_ЭпиВак!C:BG, 16, FALSE)</f>
        <v>#N/A</v>
      </c>
      <c r="AM463" s="53" t="e">
        <f>T463-U463-VLOOKUP(C463, Вчера_ЭпиВак!C:BG, 18, FALSE)</f>
        <v>#N/A</v>
      </c>
      <c r="AN463" s="53" t="e">
        <f>V463-W463-VLOOKUP(C463, Вчера_ЭпиВак!C:BG, 20, FALSE)</f>
        <v>#N/A</v>
      </c>
      <c r="AO463" s="53" t="e">
        <f>X463-Y463-VLOOKUP(C463, Вчера_ЭпиВак!C:BG, 22, FALSE)</f>
        <v>#N/A</v>
      </c>
      <c r="AP463" s="53" t="e">
        <f>VLOOKUP(C463, Вчера_ЭпиВак!C:BG, 24, FALSE)+E463*2-U463-W463-Y463-Z463</f>
        <v>#N/A</v>
      </c>
    </row>
    <row r="464" spans="1:42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IF(ISNA(VLOOKUP(C464,Вчера_ЭпиВак!C:C, 1, FALSE)),"ошибка",0)</f>
        <v>ошибка</v>
      </c>
      <c r="AD464" s="55"/>
      <c r="AE464" s="53" t="e">
        <f>D464-E464-VLOOKUP(C464, Вчера_ЭпиВак!C:BG, 2, FALSE)</f>
        <v>#N/A</v>
      </c>
      <c r="AF464" s="53" t="e">
        <f>F464-G464-VLOOKUP(C464, Вчера_ЭпиВак!C:BG, 4, FALSE)</f>
        <v>#N/A</v>
      </c>
      <c r="AG464" s="53" t="e">
        <f>H464-I464-VLOOKUP(C464, Вчера_ЭпиВак!C:BG, 6, FALSE)</f>
        <v>#N/A</v>
      </c>
      <c r="AH464" s="53" t="e">
        <f>J464-K464-VLOOKUP(C464, Вчера_ЭпиВак!C:BG, 8, FALSE)</f>
        <v>#N/A</v>
      </c>
      <c r="AI464" s="53" t="e">
        <f>L464-M464-VLOOKUP(C464, Вчера_ЭпиВак!C:BG, 10, FALSE)</f>
        <v>#N/A</v>
      </c>
      <c r="AJ464" s="53" t="e">
        <f>N464-O464-VLOOKUP(C464, Вчера_ЭпиВак!C:BG, 12, FALSE)</f>
        <v>#N/A</v>
      </c>
      <c r="AK464" s="53" t="e">
        <f>P464-Q464-VLOOKUP(C464, Вчера_ЭпиВак!C:BG, 14, FALSE)</f>
        <v>#N/A</v>
      </c>
      <c r="AL464" s="53" t="e">
        <f>R464-S464-VLOOKUP(C464, Вчера_ЭпиВак!C:BG, 16, FALSE)</f>
        <v>#N/A</v>
      </c>
      <c r="AM464" s="53" t="e">
        <f>T464-U464-VLOOKUP(C464, Вчера_ЭпиВак!C:BG, 18, FALSE)</f>
        <v>#N/A</v>
      </c>
      <c r="AN464" s="53" t="e">
        <f>V464-W464-VLOOKUP(C464, Вчера_ЭпиВак!C:BG, 20, FALSE)</f>
        <v>#N/A</v>
      </c>
      <c r="AO464" s="53" t="e">
        <f>X464-Y464-VLOOKUP(C464, Вчера_ЭпиВак!C:BG, 22, FALSE)</f>
        <v>#N/A</v>
      </c>
      <c r="AP464" s="53" t="e">
        <f>VLOOKUP(C464, Вчера_ЭпиВак!C:BG, 24, FALSE)+E464*2-U464-W464-Y464-Z464</f>
        <v>#N/A</v>
      </c>
    </row>
    <row r="465" spans="1:42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IF(ISNA(VLOOKUP(C465,Вчера_ЭпиВак!C:C, 1, FALSE)),"ошибка",0)</f>
        <v>ошибка</v>
      </c>
      <c r="AD465" s="55"/>
      <c r="AE465" s="53" t="e">
        <f>D465-E465-VLOOKUP(C465, Вчера_ЭпиВак!C:BG, 2, FALSE)</f>
        <v>#N/A</v>
      </c>
      <c r="AF465" s="53" t="e">
        <f>F465-G465-VLOOKUP(C465, Вчера_ЭпиВак!C:BG, 4, FALSE)</f>
        <v>#N/A</v>
      </c>
      <c r="AG465" s="53" t="e">
        <f>H465-I465-VLOOKUP(C465, Вчера_ЭпиВак!C:BG, 6, FALSE)</f>
        <v>#N/A</v>
      </c>
      <c r="AH465" s="53" t="e">
        <f>J465-K465-VLOOKUP(C465, Вчера_ЭпиВак!C:BG, 8, FALSE)</f>
        <v>#N/A</v>
      </c>
      <c r="AI465" s="53" t="e">
        <f>L465-M465-VLOOKUP(C465, Вчера_ЭпиВак!C:BG, 10, FALSE)</f>
        <v>#N/A</v>
      </c>
      <c r="AJ465" s="53" t="e">
        <f>N465-O465-VLOOKUP(C465, Вчера_ЭпиВак!C:BG, 12, FALSE)</f>
        <v>#N/A</v>
      </c>
      <c r="AK465" s="53" t="e">
        <f>P465-Q465-VLOOKUP(C465, Вчера_ЭпиВак!C:BG, 14, FALSE)</f>
        <v>#N/A</v>
      </c>
      <c r="AL465" s="53" t="e">
        <f>R465-S465-VLOOKUP(C465, Вчера_ЭпиВак!C:BG, 16, FALSE)</f>
        <v>#N/A</v>
      </c>
      <c r="AM465" s="53" t="e">
        <f>T465-U465-VLOOKUP(C465, Вчера_ЭпиВак!C:BG, 18, FALSE)</f>
        <v>#N/A</v>
      </c>
      <c r="AN465" s="53" t="e">
        <f>V465-W465-VLOOKUP(C465, Вчера_ЭпиВак!C:BG, 20, FALSE)</f>
        <v>#N/A</v>
      </c>
      <c r="AO465" s="53" t="e">
        <f>X465-Y465-VLOOKUP(C465, Вчера_ЭпиВак!C:BG, 22, FALSE)</f>
        <v>#N/A</v>
      </c>
      <c r="AP465" s="53" t="e">
        <f>VLOOKUP(C465, Вчера_ЭпиВак!C:BG, 24, FALSE)+E465*2-U465-W465-Y465-Z465</f>
        <v>#N/A</v>
      </c>
    </row>
    <row r="466" spans="1:42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IF(ISNA(VLOOKUP(C466,Вчера_ЭпиВак!C:C, 1, FALSE)),"ошибка",0)</f>
        <v>ошибка</v>
      </c>
      <c r="AD466" s="55"/>
      <c r="AE466" s="53" t="e">
        <f>D466-E466-VLOOKUP(C466, Вчера_ЭпиВак!C:BG, 2, FALSE)</f>
        <v>#N/A</v>
      </c>
      <c r="AF466" s="53" t="e">
        <f>F466-G466-VLOOKUP(C466, Вчера_ЭпиВак!C:BG, 4, FALSE)</f>
        <v>#N/A</v>
      </c>
      <c r="AG466" s="53" t="e">
        <f>H466-I466-VLOOKUP(C466, Вчера_ЭпиВак!C:BG, 6, FALSE)</f>
        <v>#N/A</v>
      </c>
      <c r="AH466" s="53" t="e">
        <f>J466-K466-VLOOKUP(C466, Вчера_ЭпиВак!C:BG, 8, FALSE)</f>
        <v>#N/A</v>
      </c>
      <c r="AI466" s="53" t="e">
        <f>L466-M466-VLOOKUP(C466, Вчера_ЭпиВак!C:BG, 10, FALSE)</f>
        <v>#N/A</v>
      </c>
      <c r="AJ466" s="53" t="e">
        <f>N466-O466-VLOOKUP(C466, Вчера_ЭпиВак!C:BG, 12, FALSE)</f>
        <v>#N/A</v>
      </c>
      <c r="AK466" s="53" t="e">
        <f>P466-Q466-VLOOKUP(C466, Вчера_ЭпиВак!C:BG, 14, FALSE)</f>
        <v>#N/A</v>
      </c>
      <c r="AL466" s="53" t="e">
        <f>R466-S466-VLOOKUP(C466, Вчера_ЭпиВак!C:BG, 16, FALSE)</f>
        <v>#N/A</v>
      </c>
      <c r="AM466" s="53" t="e">
        <f>T466-U466-VLOOKUP(C466, Вчера_ЭпиВак!C:BG, 18, FALSE)</f>
        <v>#N/A</v>
      </c>
      <c r="AN466" s="53" t="e">
        <f>V466-W466-VLOOKUP(C466, Вчера_ЭпиВак!C:BG, 20, FALSE)</f>
        <v>#N/A</v>
      </c>
      <c r="AO466" s="53" t="e">
        <f>X466-Y466-VLOOKUP(C466, Вчера_ЭпиВак!C:BG, 22, FALSE)</f>
        <v>#N/A</v>
      </c>
      <c r="AP466" s="53" t="e">
        <f>VLOOKUP(C466, Вчера_ЭпиВак!C:BG, 24, FALSE)+E466*2-U466-W466-Y466-Z466</f>
        <v>#N/A</v>
      </c>
    </row>
    <row r="467" spans="1:42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IF(ISNA(VLOOKUP(C467,Вчера_ЭпиВак!C:C, 1, FALSE)),"ошибка",0)</f>
        <v>ошибка</v>
      </c>
      <c r="AD467" s="55"/>
      <c r="AE467" s="53" t="e">
        <f>D467-E467-VLOOKUP(C467, Вчера_ЭпиВак!C:BG, 2, FALSE)</f>
        <v>#N/A</v>
      </c>
      <c r="AF467" s="53" t="e">
        <f>F467-G467-VLOOKUP(C467, Вчера_ЭпиВак!C:BG, 4, FALSE)</f>
        <v>#N/A</v>
      </c>
      <c r="AG467" s="53" t="e">
        <f>H467-I467-VLOOKUP(C467, Вчера_ЭпиВак!C:BG, 6, FALSE)</f>
        <v>#N/A</v>
      </c>
      <c r="AH467" s="53" t="e">
        <f>J467-K467-VLOOKUP(C467, Вчера_ЭпиВак!C:BG, 8, FALSE)</f>
        <v>#N/A</v>
      </c>
      <c r="AI467" s="53" t="e">
        <f>L467-M467-VLOOKUP(C467, Вчера_ЭпиВак!C:BG, 10, FALSE)</f>
        <v>#N/A</v>
      </c>
      <c r="AJ467" s="53" t="e">
        <f>N467-O467-VLOOKUP(C467, Вчера_ЭпиВак!C:BG, 12, FALSE)</f>
        <v>#N/A</v>
      </c>
      <c r="AK467" s="53" t="e">
        <f>P467-Q467-VLOOKUP(C467, Вчера_ЭпиВак!C:BG, 14, FALSE)</f>
        <v>#N/A</v>
      </c>
      <c r="AL467" s="53" t="e">
        <f>R467-S467-VLOOKUP(C467, Вчера_ЭпиВак!C:BG, 16, FALSE)</f>
        <v>#N/A</v>
      </c>
      <c r="AM467" s="53" t="e">
        <f>T467-U467-VLOOKUP(C467, Вчера_ЭпиВак!C:BG, 18, FALSE)</f>
        <v>#N/A</v>
      </c>
      <c r="AN467" s="53" t="e">
        <f>V467-W467-VLOOKUP(C467, Вчера_ЭпиВак!C:BG, 20, FALSE)</f>
        <v>#N/A</v>
      </c>
      <c r="AO467" s="53" t="e">
        <f>X467-Y467-VLOOKUP(C467, Вчера_ЭпиВак!C:BG, 22, FALSE)</f>
        <v>#N/A</v>
      </c>
      <c r="AP467" s="53" t="e">
        <f>VLOOKUP(C467, Вчера_ЭпиВак!C:BG, 24, FALSE)+E467*2-U467-W467-Y467-Z467</f>
        <v>#N/A</v>
      </c>
    </row>
    <row r="468" spans="1:42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IF(ISNA(VLOOKUP(C468,Вчера_ЭпиВак!C:C, 1, FALSE)),"ошибка",0)</f>
        <v>ошибка</v>
      </c>
      <c r="AD468" s="55"/>
      <c r="AE468" s="53" t="e">
        <f>D468-E468-VLOOKUP(C468, Вчера_ЭпиВак!C:BG, 2, FALSE)</f>
        <v>#N/A</v>
      </c>
      <c r="AF468" s="53" t="e">
        <f>F468-G468-VLOOKUP(C468, Вчера_ЭпиВак!C:BG, 4, FALSE)</f>
        <v>#N/A</v>
      </c>
      <c r="AG468" s="53" t="e">
        <f>H468-I468-VLOOKUP(C468, Вчера_ЭпиВак!C:BG, 6, FALSE)</f>
        <v>#N/A</v>
      </c>
      <c r="AH468" s="53" t="e">
        <f>J468-K468-VLOOKUP(C468, Вчера_ЭпиВак!C:BG, 8, FALSE)</f>
        <v>#N/A</v>
      </c>
      <c r="AI468" s="53" t="e">
        <f>L468-M468-VLOOKUP(C468, Вчера_ЭпиВак!C:BG, 10, FALSE)</f>
        <v>#N/A</v>
      </c>
      <c r="AJ468" s="53" t="e">
        <f>N468-O468-VLOOKUP(C468, Вчера_ЭпиВак!C:BG, 12, FALSE)</f>
        <v>#N/A</v>
      </c>
      <c r="AK468" s="53" t="e">
        <f>P468-Q468-VLOOKUP(C468, Вчера_ЭпиВак!C:BG, 14, FALSE)</f>
        <v>#N/A</v>
      </c>
      <c r="AL468" s="53" t="e">
        <f>R468-S468-VLOOKUP(C468, Вчера_ЭпиВак!C:BG, 16, FALSE)</f>
        <v>#N/A</v>
      </c>
      <c r="AM468" s="53" t="e">
        <f>T468-U468-VLOOKUP(C468, Вчера_ЭпиВак!C:BG, 18, FALSE)</f>
        <v>#N/A</v>
      </c>
      <c r="AN468" s="53" t="e">
        <f>V468-W468-VLOOKUP(C468, Вчера_ЭпиВак!C:BG, 20, FALSE)</f>
        <v>#N/A</v>
      </c>
      <c r="AO468" s="53" t="e">
        <f>X468-Y468-VLOOKUP(C468, Вчера_ЭпиВак!C:BG, 22, FALSE)</f>
        <v>#N/A</v>
      </c>
      <c r="AP468" s="53" t="e">
        <f>VLOOKUP(C468, Вчера_ЭпиВак!C:BG, 24, FALSE)+E468*2-U468-W468-Y468-Z468</f>
        <v>#N/A</v>
      </c>
    </row>
    <row r="469" spans="1:42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IF(ISNA(VLOOKUP(C469,Вчера_ЭпиВак!C:C, 1, FALSE)),"ошибка",0)</f>
        <v>ошибка</v>
      </c>
      <c r="AD469" s="55"/>
      <c r="AE469" s="53" t="e">
        <f>D469-E469-VLOOKUP(C469, Вчера_ЭпиВак!C:BG, 2, FALSE)</f>
        <v>#N/A</v>
      </c>
      <c r="AF469" s="53" t="e">
        <f>F469-G469-VLOOKUP(C469, Вчера_ЭпиВак!C:BG, 4, FALSE)</f>
        <v>#N/A</v>
      </c>
      <c r="AG469" s="53" t="e">
        <f>H469-I469-VLOOKUP(C469, Вчера_ЭпиВак!C:BG, 6, FALSE)</f>
        <v>#N/A</v>
      </c>
      <c r="AH469" s="53" t="e">
        <f>J469-K469-VLOOKUP(C469, Вчера_ЭпиВак!C:BG, 8, FALSE)</f>
        <v>#N/A</v>
      </c>
      <c r="AI469" s="53" t="e">
        <f>L469-M469-VLOOKUP(C469, Вчера_ЭпиВак!C:BG, 10, FALSE)</f>
        <v>#N/A</v>
      </c>
      <c r="AJ469" s="53" t="e">
        <f>N469-O469-VLOOKUP(C469, Вчера_ЭпиВак!C:BG, 12, FALSE)</f>
        <v>#N/A</v>
      </c>
      <c r="AK469" s="53" t="e">
        <f>P469-Q469-VLOOKUP(C469, Вчера_ЭпиВак!C:BG, 14, FALSE)</f>
        <v>#N/A</v>
      </c>
      <c r="AL469" s="53" t="e">
        <f>R469-S469-VLOOKUP(C469, Вчера_ЭпиВак!C:BG, 16, FALSE)</f>
        <v>#N/A</v>
      </c>
      <c r="AM469" s="53" t="e">
        <f>T469-U469-VLOOKUP(C469, Вчера_ЭпиВак!C:BG, 18, FALSE)</f>
        <v>#N/A</v>
      </c>
      <c r="AN469" s="53" t="e">
        <f>V469-W469-VLOOKUP(C469, Вчера_ЭпиВак!C:BG, 20, FALSE)</f>
        <v>#N/A</v>
      </c>
      <c r="AO469" s="53" t="e">
        <f>X469-Y469-VLOOKUP(C469, Вчера_ЭпиВак!C:BG, 22, FALSE)</f>
        <v>#N/A</v>
      </c>
      <c r="AP469" s="53" t="e">
        <f>VLOOKUP(C469, Вчера_ЭпиВак!C:BG, 24, FALSE)+E469*2-U469-W469-Y469-Z469</f>
        <v>#N/A</v>
      </c>
    </row>
    <row r="470" spans="1:42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IF(ISNA(VLOOKUP(C470,Вчера_ЭпиВак!C:C, 1, FALSE)),"ошибка",0)</f>
        <v>ошибка</v>
      </c>
      <c r="AD470" s="55"/>
      <c r="AE470" s="53" t="e">
        <f>D470-E470-VLOOKUP(C470, Вчера_ЭпиВак!C:BG, 2, FALSE)</f>
        <v>#N/A</v>
      </c>
      <c r="AF470" s="53" t="e">
        <f>F470-G470-VLOOKUP(C470, Вчера_ЭпиВак!C:BG, 4, FALSE)</f>
        <v>#N/A</v>
      </c>
      <c r="AG470" s="53" t="e">
        <f>H470-I470-VLOOKUP(C470, Вчера_ЭпиВак!C:BG, 6, FALSE)</f>
        <v>#N/A</v>
      </c>
      <c r="AH470" s="53" t="e">
        <f>J470-K470-VLOOKUP(C470, Вчера_ЭпиВак!C:BG, 8, FALSE)</f>
        <v>#N/A</v>
      </c>
      <c r="AI470" s="53" t="e">
        <f>L470-M470-VLOOKUP(C470, Вчера_ЭпиВак!C:BG, 10, FALSE)</f>
        <v>#N/A</v>
      </c>
      <c r="AJ470" s="53" t="e">
        <f>N470-O470-VLOOKUP(C470, Вчера_ЭпиВак!C:BG, 12, FALSE)</f>
        <v>#N/A</v>
      </c>
      <c r="AK470" s="53" t="e">
        <f>P470-Q470-VLOOKUP(C470, Вчера_ЭпиВак!C:BG, 14, FALSE)</f>
        <v>#N/A</v>
      </c>
      <c r="AL470" s="53" t="e">
        <f>R470-S470-VLOOKUP(C470, Вчера_ЭпиВак!C:BG, 16, FALSE)</f>
        <v>#N/A</v>
      </c>
      <c r="AM470" s="53" t="e">
        <f>T470-U470-VLOOKUP(C470, Вчера_ЭпиВак!C:BG, 18, FALSE)</f>
        <v>#N/A</v>
      </c>
      <c r="AN470" s="53" t="e">
        <f>V470-W470-VLOOKUP(C470, Вчера_ЭпиВак!C:BG, 20, FALSE)</f>
        <v>#N/A</v>
      </c>
      <c r="AO470" s="53" t="e">
        <f>X470-Y470-VLOOKUP(C470, Вчера_ЭпиВак!C:BG, 22, FALSE)</f>
        <v>#N/A</v>
      </c>
      <c r="AP470" s="53" t="e">
        <f>VLOOKUP(C470, Вчера_ЭпиВак!C:BG, 24, FALSE)+E470*2-U470-W470-Y470-Z470</f>
        <v>#N/A</v>
      </c>
    </row>
    <row r="471" spans="1:42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IF(ISNA(VLOOKUP(C471,Вчера_ЭпиВак!C:C, 1, FALSE)),"ошибка",0)</f>
        <v>ошибка</v>
      </c>
      <c r="AD471" s="55"/>
      <c r="AE471" s="53" t="e">
        <f>D471-E471-VLOOKUP(C471, Вчера_ЭпиВак!C:BG, 2, FALSE)</f>
        <v>#N/A</v>
      </c>
      <c r="AF471" s="53" t="e">
        <f>F471-G471-VLOOKUP(C471, Вчера_ЭпиВак!C:BG, 4, FALSE)</f>
        <v>#N/A</v>
      </c>
      <c r="AG471" s="53" t="e">
        <f>H471-I471-VLOOKUP(C471, Вчера_ЭпиВак!C:BG, 6, FALSE)</f>
        <v>#N/A</v>
      </c>
      <c r="AH471" s="53" t="e">
        <f>J471-K471-VLOOKUP(C471, Вчера_ЭпиВак!C:BG, 8, FALSE)</f>
        <v>#N/A</v>
      </c>
      <c r="AI471" s="53" t="e">
        <f>L471-M471-VLOOKUP(C471, Вчера_ЭпиВак!C:BG, 10, FALSE)</f>
        <v>#N/A</v>
      </c>
      <c r="AJ471" s="53" t="e">
        <f>N471-O471-VLOOKUP(C471, Вчера_ЭпиВак!C:BG, 12, FALSE)</f>
        <v>#N/A</v>
      </c>
      <c r="AK471" s="53" t="e">
        <f>P471-Q471-VLOOKUP(C471, Вчера_ЭпиВак!C:BG, 14, FALSE)</f>
        <v>#N/A</v>
      </c>
      <c r="AL471" s="53" t="e">
        <f>R471-S471-VLOOKUP(C471, Вчера_ЭпиВак!C:BG, 16, FALSE)</f>
        <v>#N/A</v>
      </c>
      <c r="AM471" s="53" t="e">
        <f>T471-U471-VLOOKUP(C471, Вчера_ЭпиВак!C:BG, 18, FALSE)</f>
        <v>#N/A</v>
      </c>
      <c r="AN471" s="53" t="e">
        <f>V471-W471-VLOOKUP(C471, Вчера_ЭпиВак!C:BG, 20, FALSE)</f>
        <v>#N/A</v>
      </c>
      <c r="AO471" s="53" t="e">
        <f>X471-Y471-VLOOKUP(C471, Вчера_ЭпиВак!C:BG, 22, FALSE)</f>
        <v>#N/A</v>
      </c>
      <c r="AP471" s="53" t="e">
        <f>VLOOKUP(C471, Вчера_ЭпиВак!C:BG, 24, FALSE)+E471*2-U471-W471-Y471-Z471</f>
        <v>#N/A</v>
      </c>
    </row>
    <row r="472" spans="1:42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IF(ISNA(VLOOKUP(C472,Вчера_ЭпиВак!C:C, 1, FALSE)),"ошибка",0)</f>
        <v>ошибка</v>
      </c>
      <c r="AD472" s="55"/>
      <c r="AE472" s="53" t="e">
        <f>D472-E472-VLOOKUP(C472, Вчера_ЭпиВак!C:BG, 2, FALSE)</f>
        <v>#N/A</v>
      </c>
      <c r="AF472" s="53" t="e">
        <f>F472-G472-VLOOKUP(C472, Вчера_ЭпиВак!C:BG, 4, FALSE)</f>
        <v>#N/A</v>
      </c>
      <c r="AG472" s="53" t="e">
        <f>H472-I472-VLOOKUP(C472, Вчера_ЭпиВак!C:BG, 6, FALSE)</f>
        <v>#N/A</v>
      </c>
      <c r="AH472" s="53" t="e">
        <f>J472-K472-VLOOKUP(C472, Вчера_ЭпиВак!C:BG, 8, FALSE)</f>
        <v>#N/A</v>
      </c>
      <c r="AI472" s="53" t="e">
        <f>L472-M472-VLOOKUP(C472, Вчера_ЭпиВак!C:BG, 10, FALSE)</f>
        <v>#N/A</v>
      </c>
      <c r="AJ472" s="53" t="e">
        <f>N472-O472-VLOOKUP(C472, Вчера_ЭпиВак!C:BG, 12, FALSE)</f>
        <v>#N/A</v>
      </c>
      <c r="AK472" s="53" t="e">
        <f>P472-Q472-VLOOKUP(C472, Вчера_ЭпиВак!C:BG, 14, FALSE)</f>
        <v>#N/A</v>
      </c>
      <c r="AL472" s="53" t="e">
        <f>R472-S472-VLOOKUP(C472, Вчера_ЭпиВак!C:BG, 16, FALSE)</f>
        <v>#N/A</v>
      </c>
      <c r="AM472" s="53" t="e">
        <f>T472-U472-VLOOKUP(C472, Вчера_ЭпиВак!C:BG, 18, FALSE)</f>
        <v>#N/A</v>
      </c>
      <c r="AN472" s="53" t="e">
        <f>V472-W472-VLOOKUP(C472, Вчера_ЭпиВак!C:BG, 20, FALSE)</f>
        <v>#N/A</v>
      </c>
      <c r="AO472" s="53" t="e">
        <f>X472-Y472-VLOOKUP(C472, Вчера_ЭпиВак!C:BG, 22, FALSE)</f>
        <v>#N/A</v>
      </c>
      <c r="AP472" s="53" t="e">
        <f>VLOOKUP(C472, Вчера_ЭпиВак!C:BG, 24, FALSE)+E472*2-U472-W472-Y472-Z472</f>
        <v>#N/A</v>
      </c>
    </row>
    <row r="473" spans="1:42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IF(ISNA(VLOOKUP(C473,Вчера_ЭпиВак!C:C, 1, FALSE)),"ошибка",0)</f>
        <v>ошибка</v>
      </c>
      <c r="AD473" s="55"/>
      <c r="AE473" s="53" t="e">
        <f>D473-E473-VLOOKUP(C473, Вчера_ЭпиВак!C:BG, 2, FALSE)</f>
        <v>#N/A</v>
      </c>
      <c r="AF473" s="53" t="e">
        <f>F473-G473-VLOOKUP(C473, Вчера_ЭпиВак!C:BG, 4, FALSE)</f>
        <v>#N/A</v>
      </c>
      <c r="AG473" s="53" t="e">
        <f>H473-I473-VLOOKUP(C473, Вчера_ЭпиВак!C:BG, 6, FALSE)</f>
        <v>#N/A</v>
      </c>
      <c r="AH473" s="53" t="e">
        <f>J473-K473-VLOOKUP(C473, Вчера_ЭпиВак!C:BG, 8, FALSE)</f>
        <v>#N/A</v>
      </c>
      <c r="AI473" s="53" t="e">
        <f>L473-M473-VLOOKUP(C473, Вчера_ЭпиВак!C:BG, 10, FALSE)</f>
        <v>#N/A</v>
      </c>
      <c r="AJ473" s="53" t="e">
        <f>N473-O473-VLOOKUP(C473, Вчера_ЭпиВак!C:BG, 12, FALSE)</f>
        <v>#N/A</v>
      </c>
      <c r="AK473" s="53" t="e">
        <f>P473-Q473-VLOOKUP(C473, Вчера_ЭпиВак!C:BG, 14, FALSE)</f>
        <v>#N/A</v>
      </c>
      <c r="AL473" s="53" t="e">
        <f>R473-S473-VLOOKUP(C473, Вчера_ЭпиВак!C:BG, 16, FALSE)</f>
        <v>#N/A</v>
      </c>
      <c r="AM473" s="53" t="e">
        <f>T473-U473-VLOOKUP(C473, Вчера_ЭпиВак!C:BG, 18, FALSE)</f>
        <v>#N/A</v>
      </c>
      <c r="AN473" s="53" t="e">
        <f>V473-W473-VLOOKUP(C473, Вчера_ЭпиВак!C:BG, 20, FALSE)</f>
        <v>#N/A</v>
      </c>
      <c r="AO473" s="53" t="e">
        <f>X473-Y473-VLOOKUP(C473, Вчера_ЭпиВак!C:BG, 22, FALSE)</f>
        <v>#N/A</v>
      </c>
      <c r="AP473" s="53" t="e">
        <f>VLOOKUP(C473, Вчера_ЭпиВак!C:BG, 24, FALSE)+E473*2-U473-W473-Y473-Z473</f>
        <v>#N/A</v>
      </c>
    </row>
    <row r="474" spans="1:42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IF(ISNA(VLOOKUP(C474,Вчера_ЭпиВак!C:C, 1, FALSE)),"ошибка",0)</f>
        <v>ошибка</v>
      </c>
      <c r="AD474" s="55"/>
      <c r="AE474" s="53" t="e">
        <f>D474-E474-VLOOKUP(C474, Вчера_ЭпиВак!C:BG, 2, FALSE)</f>
        <v>#N/A</v>
      </c>
      <c r="AF474" s="53" t="e">
        <f>F474-G474-VLOOKUP(C474, Вчера_ЭпиВак!C:BG, 4, FALSE)</f>
        <v>#N/A</v>
      </c>
      <c r="AG474" s="53" t="e">
        <f>H474-I474-VLOOKUP(C474, Вчера_ЭпиВак!C:BG, 6, FALSE)</f>
        <v>#N/A</v>
      </c>
      <c r="AH474" s="53" t="e">
        <f>J474-K474-VLOOKUP(C474, Вчера_ЭпиВак!C:BG, 8, FALSE)</f>
        <v>#N/A</v>
      </c>
      <c r="AI474" s="53" t="e">
        <f>L474-M474-VLOOKUP(C474, Вчера_ЭпиВак!C:BG, 10, FALSE)</f>
        <v>#N/A</v>
      </c>
      <c r="AJ474" s="53" t="e">
        <f>N474-O474-VLOOKUP(C474, Вчера_ЭпиВак!C:BG, 12, FALSE)</f>
        <v>#N/A</v>
      </c>
      <c r="AK474" s="53" t="e">
        <f>P474-Q474-VLOOKUP(C474, Вчера_ЭпиВак!C:BG, 14, FALSE)</f>
        <v>#N/A</v>
      </c>
      <c r="AL474" s="53" t="e">
        <f>R474-S474-VLOOKUP(C474, Вчера_ЭпиВак!C:BG, 16, FALSE)</f>
        <v>#N/A</v>
      </c>
      <c r="AM474" s="53" t="e">
        <f>T474-U474-VLOOKUP(C474, Вчера_ЭпиВак!C:BG, 18, FALSE)</f>
        <v>#N/A</v>
      </c>
      <c r="AN474" s="53" t="e">
        <f>V474-W474-VLOOKUP(C474, Вчера_ЭпиВак!C:BG, 20, FALSE)</f>
        <v>#N/A</v>
      </c>
      <c r="AO474" s="53" t="e">
        <f>X474-Y474-VLOOKUP(C474, Вчера_ЭпиВак!C:BG, 22, FALSE)</f>
        <v>#N/A</v>
      </c>
      <c r="AP474" s="53" t="e">
        <f>VLOOKUP(C474, Вчера_ЭпиВак!C:BG, 24, FALSE)+E474*2-U474-W474-Y474-Z474</f>
        <v>#N/A</v>
      </c>
    </row>
    <row r="475" spans="1:42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IF(ISNA(VLOOKUP(C475,Вчера_ЭпиВак!C:C, 1, FALSE)),"ошибка",0)</f>
        <v>ошибка</v>
      </c>
      <c r="AD475" s="55"/>
      <c r="AE475" s="53" t="e">
        <f>D475-E475-VLOOKUP(C475, Вчера_ЭпиВак!C:BG, 2, FALSE)</f>
        <v>#N/A</v>
      </c>
      <c r="AF475" s="53" t="e">
        <f>F475-G475-VLOOKUP(C475, Вчера_ЭпиВак!C:BG, 4, FALSE)</f>
        <v>#N/A</v>
      </c>
      <c r="AG475" s="53" t="e">
        <f>H475-I475-VLOOKUP(C475, Вчера_ЭпиВак!C:BG, 6, FALSE)</f>
        <v>#N/A</v>
      </c>
      <c r="AH475" s="53" t="e">
        <f>J475-K475-VLOOKUP(C475, Вчера_ЭпиВак!C:BG, 8, FALSE)</f>
        <v>#N/A</v>
      </c>
      <c r="AI475" s="53" t="e">
        <f>L475-M475-VLOOKUP(C475, Вчера_ЭпиВак!C:BG, 10, FALSE)</f>
        <v>#N/A</v>
      </c>
      <c r="AJ475" s="53" t="e">
        <f>N475-O475-VLOOKUP(C475, Вчера_ЭпиВак!C:BG, 12, FALSE)</f>
        <v>#N/A</v>
      </c>
      <c r="AK475" s="53" t="e">
        <f>P475-Q475-VLOOKUP(C475, Вчера_ЭпиВак!C:BG, 14, FALSE)</f>
        <v>#N/A</v>
      </c>
      <c r="AL475" s="53" t="e">
        <f>R475-S475-VLOOKUP(C475, Вчера_ЭпиВак!C:BG, 16, FALSE)</f>
        <v>#N/A</v>
      </c>
      <c r="AM475" s="53" t="e">
        <f>T475-U475-VLOOKUP(C475, Вчера_ЭпиВак!C:BG, 18, FALSE)</f>
        <v>#N/A</v>
      </c>
      <c r="AN475" s="53" t="e">
        <f>V475-W475-VLOOKUP(C475, Вчера_ЭпиВак!C:BG, 20, FALSE)</f>
        <v>#N/A</v>
      </c>
      <c r="AO475" s="53" t="e">
        <f>X475-Y475-VLOOKUP(C475, Вчера_ЭпиВак!C:BG, 22, FALSE)</f>
        <v>#N/A</v>
      </c>
      <c r="AP475" s="53" t="e">
        <f>VLOOKUP(C475, Вчера_ЭпиВак!C:BG, 24, FALSE)+E475*2-U475-W475-Y475-Z475</f>
        <v>#N/A</v>
      </c>
    </row>
    <row r="476" spans="1:42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IF(ISNA(VLOOKUP(C476,Вчера_ЭпиВак!C:C, 1, FALSE)),"ошибка",0)</f>
        <v>ошибка</v>
      </c>
      <c r="AD476" s="55"/>
      <c r="AE476" s="53" t="e">
        <f>D476-E476-VLOOKUP(C476, Вчера_ЭпиВак!C:BG, 2, FALSE)</f>
        <v>#N/A</v>
      </c>
      <c r="AF476" s="53" t="e">
        <f>F476-G476-VLOOKUP(C476, Вчера_ЭпиВак!C:BG, 4, FALSE)</f>
        <v>#N/A</v>
      </c>
      <c r="AG476" s="53" t="e">
        <f>H476-I476-VLOOKUP(C476, Вчера_ЭпиВак!C:BG, 6, FALSE)</f>
        <v>#N/A</v>
      </c>
      <c r="AH476" s="53" t="e">
        <f>J476-K476-VLOOKUP(C476, Вчера_ЭпиВак!C:BG, 8, FALSE)</f>
        <v>#N/A</v>
      </c>
      <c r="AI476" s="53" t="e">
        <f>L476-M476-VLOOKUP(C476, Вчера_ЭпиВак!C:BG, 10, FALSE)</f>
        <v>#N/A</v>
      </c>
      <c r="AJ476" s="53" t="e">
        <f>N476-O476-VLOOKUP(C476, Вчера_ЭпиВак!C:BG, 12, FALSE)</f>
        <v>#N/A</v>
      </c>
      <c r="AK476" s="53" t="e">
        <f>P476-Q476-VLOOKUP(C476, Вчера_ЭпиВак!C:BG, 14, FALSE)</f>
        <v>#N/A</v>
      </c>
      <c r="AL476" s="53" t="e">
        <f>R476-S476-VLOOKUP(C476, Вчера_ЭпиВак!C:BG, 16, FALSE)</f>
        <v>#N/A</v>
      </c>
      <c r="AM476" s="53" t="e">
        <f>T476-U476-VLOOKUP(C476, Вчера_ЭпиВак!C:BG, 18, FALSE)</f>
        <v>#N/A</v>
      </c>
      <c r="AN476" s="53" t="e">
        <f>V476-W476-VLOOKUP(C476, Вчера_ЭпиВак!C:BG, 20, FALSE)</f>
        <v>#N/A</v>
      </c>
      <c r="AO476" s="53" t="e">
        <f>X476-Y476-VLOOKUP(C476, Вчера_ЭпиВак!C:BG, 22, FALSE)</f>
        <v>#N/A</v>
      </c>
      <c r="AP476" s="53" t="e">
        <f>VLOOKUP(C476, Вчера_ЭпиВак!C:BG, 24, FALSE)+E476*2-U476-W476-Y476-Z476</f>
        <v>#N/A</v>
      </c>
    </row>
    <row r="477" spans="1:42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IF(ISNA(VLOOKUP(C477,Вчера_ЭпиВак!C:C, 1, FALSE)),"ошибка",0)</f>
        <v>ошибка</v>
      </c>
      <c r="AD477" s="55"/>
      <c r="AE477" s="53" t="e">
        <f>D477-E477-VLOOKUP(C477, Вчера_ЭпиВак!C:BG, 2, FALSE)</f>
        <v>#N/A</v>
      </c>
      <c r="AF477" s="53" t="e">
        <f>F477-G477-VLOOKUP(C477, Вчера_ЭпиВак!C:BG, 4, FALSE)</f>
        <v>#N/A</v>
      </c>
      <c r="AG477" s="53" t="e">
        <f>H477-I477-VLOOKUP(C477, Вчера_ЭпиВак!C:BG, 6, FALSE)</f>
        <v>#N/A</v>
      </c>
      <c r="AH477" s="53" t="e">
        <f>J477-K477-VLOOKUP(C477, Вчера_ЭпиВак!C:BG, 8, FALSE)</f>
        <v>#N/A</v>
      </c>
      <c r="AI477" s="53" t="e">
        <f>L477-M477-VLOOKUP(C477, Вчера_ЭпиВак!C:BG, 10, FALSE)</f>
        <v>#N/A</v>
      </c>
      <c r="AJ477" s="53" t="e">
        <f>N477-O477-VLOOKUP(C477, Вчера_ЭпиВак!C:BG, 12, FALSE)</f>
        <v>#N/A</v>
      </c>
      <c r="AK477" s="53" t="e">
        <f>P477-Q477-VLOOKUP(C477, Вчера_ЭпиВак!C:BG, 14, FALSE)</f>
        <v>#N/A</v>
      </c>
      <c r="AL477" s="53" t="e">
        <f>R477-S477-VLOOKUP(C477, Вчера_ЭпиВак!C:BG, 16, FALSE)</f>
        <v>#N/A</v>
      </c>
      <c r="AM477" s="53" t="e">
        <f>T477-U477-VLOOKUP(C477, Вчера_ЭпиВак!C:BG, 18, FALSE)</f>
        <v>#N/A</v>
      </c>
      <c r="AN477" s="53" t="e">
        <f>V477-W477-VLOOKUP(C477, Вчера_ЭпиВак!C:BG, 20, FALSE)</f>
        <v>#N/A</v>
      </c>
      <c r="AO477" s="53" t="e">
        <f>X477-Y477-VLOOKUP(C477, Вчера_ЭпиВак!C:BG, 22, FALSE)</f>
        <v>#N/A</v>
      </c>
      <c r="AP477" s="53" t="e">
        <f>VLOOKUP(C477, Вчера_ЭпиВак!C:BG, 24, FALSE)+E477*2-U477-W477-Y477-Z477</f>
        <v>#N/A</v>
      </c>
    </row>
    <row r="478" spans="1:42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IF(ISNA(VLOOKUP(C478,Вчера_ЭпиВак!C:C, 1, FALSE)),"ошибка",0)</f>
        <v>ошибка</v>
      </c>
      <c r="AD478" s="55"/>
      <c r="AE478" s="53" t="e">
        <f>D478-E478-VLOOKUP(C478, Вчера_ЭпиВак!C:BG, 2, FALSE)</f>
        <v>#N/A</v>
      </c>
      <c r="AF478" s="53" t="e">
        <f>F478-G478-VLOOKUP(C478, Вчера_ЭпиВак!C:BG, 4, FALSE)</f>
        <v>#N/A</v>
      </c>
      <c r="AG478" s="53" t="e">
        <f>H478-I478-VLOOKUP(C478, Вчера_ЭпиВак!C:BG, 6, FALSE)</f>
        <v>#N/A</v>
      </c>
      <c r="AH478" s="53" t="e">
        <f>J478-K478-VLOOKUP(C478, Вчера_ЭпиВак!C:BG, 8, FALSE)</f>
        <v>#N/A</v>
      </c>
      <c r="AI478" s="53" t="e">
        <f>L478-M478-VLOOKUP(C478, Вчера_ЭпиВак!C:BG, 10, FALSE)</f>
        <v>#N/A</v>
      </c>
      <c r="AJ478" s="53" t="e">
        <f>N478-O478-VLOOKUP(C478, Вчера_ЭпиВак!C:BG, 12, FALSE)</f>
        <v>#N/A</v>
      </c>
      <c r="AK478" s="53" t="e">
        <f>P478-Q478-VLOOKUP(C478, Вчера_ЭпиВак!C:BG, 14, FALSE)</f>
        <v>#N/A</v>
      </c>
      <c r="AL478" s="53" t="e">
        <f>R478-S478-VLOOKUP(C478, Вчера_ЭпиВак!C:BG, 16, FALSE)</f>
        <v>#N/A</v>
      </c>
      <c r="AM478" s="53" t="e">
        <f>T478-U478-VLOOKUP(C478, Вчера_ЭпиВак!C:BG, 18, FALSE)</f>
        <v>#N/A</v>
      </c>
      <c r="AN478" s="53" t="e">
        <f>V478-W478-VLOOKUP(C478, Вчера_ЭпиВак!C:BG, 20, FALSE)</f>
        <v>#N/A</v>
      </c>
      <c r="AO478" s="53" t="e">
        <f>X478-Y478-VLOOKUP(C478, Вчера_ЭпиВак!C:BG, 22, FALSE)</f>
        <v>#N/A</v>
      </c>
      <c r="AP478" s="53" t="e">
        <f>VLOOKUP(C478, Вчера_ЭпиВак!C:BG, 24, FALSE)+E478*2-U478-W478-Y478-Z478</f>
        <v>#N/A</v>
      </c>
    </row>
    <row r="479" spans="1:42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IF(ISNA(VLOOKUP(C479,Вчера_ЭпиВак!C:C, 1, FALSE)),"ошибка",0)</f>
        <v>ошибка</v>
      </c>
      <c r="AD479" s="55"/>
      <c r="AE479" s="53" t="e">
        <f>D479-E479-VLOOKUP(C479, Вчера_ЭпиВак!C:BG, 2, FALSE)</f>
        <v>#N/A</v>
      </c>
      <c r="AF479" s="53" t="e">
        <f>F479-G479-VLOOKUP(C479, Вчера_ЭпиВак!C:BG, 4, FALSE)</f>
        <v>#N/A</v>
      </c>
      <c r="AG479" s="53" t="e">
        <f>H479-I479-VLOOKUP(C479, Вчера_ЭпиВак!C:BG, 6, FALSE)</f>
        <v>#N/A</v>
      </c>
      <c r="AH479" s="53" t="e">
        <f>J479-K479-VLOOKUP(C479, Вчера_ЭпиВак!C:BG, 8, FALSE)</f>
        <v>#N/A</v>
      </c>
      <c r="AI479" s="53" t="e">
        <f>L479-M479-VLOOKUP(C479, Вчера_ЭпиВак!C:BG, 10, FALSE)</f>
        <v>#N/A</v>
      </c>
      <c r="AJ479" s="53" t="e">
        <f>N479-O479-VLOOKUP(C479, Вчера_ЭпиВак!C:BG, 12, FALSE)</f>
        <v>#N/A</v>
      </c>
      <c r="AK479" s="53" t="e">
        <f>P479-Q479-VLOOKUP(C479, Вчера_ЭпиВак!C:BG, 14, FALSE)</f>
        <v>#N/A</v>
      </c>
      <c r="AL479" s="53" t="e">
        <f>R479-S479-VLOOKUP(C479, Вчера_ЭпиВак!C:BG, 16, FALSE)</f>
        <v>#N/A</v>
      </c>
      <c r="AM479" s="53" t="e">
        <f>T479-U479-VLOOKUP(C479, Вчера_ЭпиВак!C:BG, 18, FALSE)</f>
        <v>#N/A</v>
      </c>
      <c r="AN479" s="53" t="e">
        <f>V479-W479-VLOOKUP(C479, Вчера_ЭпиВак!C:BG, 20, FALSE)</f>
        <v>#N/A</v>
      </c>
      <c r="AO479" s="53" t="e">
        <f>X479-Y479-VLOOKUP(C479, Вчера_ЭпиВак!C:BG, 22, FALSE)</f>
        <v>#N/A</v>
      </c>
      <c r="AP479" s="53" t="e">
        <f>VLOOKUP(C479, Вчера_ЭпиВак!C:BG, 24, FALSE)+E479*2-U479-W479-Y479-Z479</f>
        <v>#N/A</v>
      </c>
    </row>
    <row r="480" spans="1:42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IF(ISNA(VLOOKUP(C480,Вчера_ЭпиВак!C:C, 1, FALSE)),"ошибка",0)</f>
        <v>ошибка</v>
      </c>
      <c r="AD480" s="55"/>
      <c r="AE480" s="53" t="e">
        <f>D480-E480-VLOOKUP(C480, Вчера_ЭпиВак!C:BG, 2, FALSE)</f>
        <v>#N/A</v>
      </c>
      <c r="AF480" s="53" t="e">
        <f>F480-G480-VLOOKUP(C480, Вчера_ЭпиВак!C:BG, 4, FALSE)</f>
        <v>#N/A</v>
      </c>
      <c r="AG480" s="53" t="e">
        <f>H480-I480-VLOOKUP(C480, Вчера_ЭпиВак!C:BG, 6, FALSE)</f>
        <v>#N/A</v>
      </c>
      <c r="AH480" s="53" t="e">
        <f>J480-K480-VLOOKUP(C480, Вчера_ЭпиВак!C:BG, 8, FALSE)</f>
        <v>#N/A</v>
      </c>
      <c r="AI480" s="53" t="e">
        <f>L480-M480-VLOOKUP(C480, Вчера_ЭпиВак!C:BG, 10, FALSE)</f>
        <v>#N/A</v>
      </c>
      <c r="AJ480" s="53" t="e">
        <f>N480-O480-VLOOKUP(C480, Вчера_ЭпиВак!C:BG, 12, FALSE)</f>
        <v>#N/A</v>
      </c>
      <c r="AK480" s="53" t="e">
        <f>P480-Q480-VLOOKUP(C480, Вчера_ЭпиВак!C:BG, 14, FALSE)</f>
        <v>#N/A</v>
      </c>
      <c r="AL480" s="53" t="e">
        <f>R480-S480-VLOOKUP(C480, Вчера_ЭпиВак!C:BG, 16, FALSE)</f>
        <v>#N/A</v>
      </c>
      <c r="AM480" s="53" t="e">
        <f>T480-U480-VLOOKUP(C480, Вчера_ЭпиВак!C:BG, 18, FALSE)</f>
        <v>#N/A</v>
      </c>
      <c r="AN480" s="53" t="e">
        <f>V480-W480-VLOOKUP(C480, Вчера_ЭпиВак!C:BG, 20, FALSE)</f>
        <v>#N/A</v>
      </c>
      <c r="AO480" s="53" t="e">
        <f>X480-Y480-VLOOKUP(C480, Вчера_ЭпиВак!C:BG, 22, FALSE)</f>
        <v>#N/A</v>
      </c>
      <c r="AP480" s="53" t="e">
        <f>VLOOKUP(C480, Вчера_ЭпиВак!C:BG, 24, FALSE)+E480*2-U480-W480-Y480-Z480</f>
        <v>#N/A</v>
      </c>
    </row>
    <row r="481" spans="1:42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IF(ISNA(VLOOKUP(C481,Вчера_ЭпиВак!C:C, 1, FALSE)),"ошибка",0)</f>
        <v>ошибка</v>
      </c>
      <c r="AD481" s="55"/>
      <c r="AE481" s="53" t="e">
        <f>D481-E481-VLOOKUP(C481, Вчера_ЭпиВак!C:BG, 2, FALSE)</f>
        <v>#N/A</v>
      </c>
      <c r="AF481" s="53" t="e">
        <f>F481-G481-VLOOKUP(C481, Вчера_ЭпиВак!C:BG, 4, FALSE)</f>
        <v>#N/A</v>
      </c>
      <c r="AG481" s="53" t="e">
        <f>H481-I481-VLOOKUP(C481, Вчера_ЭпиВак!C:BG, 6, FALSE)</f>
        <v>#N/A</v>
      </c>
      <c r="AH481" s="53" t="e">
        <f>J481-K481-VLOOKUP(C481, Вчера_ЭпиВак!C:BG, 8, FALSE)</f>
        <v>#N/A</v>
      </c>
      <c r="AI481" s="53" t="e">
        <f>L481-M481-VLOOKUP(C481, Вчера_ЭпиВак!C:BG, 10, FALSE)</f>
        <v>#N/A</v>
      </c>
      <c r="AJ481" s="53" t="e">
        <f>N481-O481-VLOOKUP(C481, Вчера_ЭпиВак!C:BG, 12, FALSE)</f>
        <v>#N/A</v>
      </c>
      <c r="AK481" s="53" t="e">
        <f>P481-Q481-VLOOKUP(C481, Вчера_ЭпиВак!C:BG, 14, FALSE)</f>
        <v>#N/A</v>
      </c>
      <c r="AL481" s="53" t="e">
        <f>R481-S481-VLOOKUP(C481, Вчера_ЭпиВак!C:BG, 16, FALSE)</f>
        <v>#N/A</v>
      </c>
      <c r="AM481" s="53" t="e">
        <f>T481-U481-VLOOKUP(C481, Вчера_ЭпиВак!C:BG, 18, FALSE)</f>
        <v>#N/A</v>
      </c>
      <c r="AN481" s="53" t="e">
        <f>V481-W481-VLOOKUP(C481, Вчера_ЭпиВак!C:BG, 20, FALSE)</f>
        <v>#N/A</v>
      </c>
      <c r="AO481" s="53" t="e">
        <f>X481-Y481-VLOOKUP(C481, Вчера_ЭпиВак!C:BG, 22, FALSE)</f>
        <v>#N/A</v>
      </c>
      <c r="AP481" s="53" t="e">
        <f>VLOOKUP(C481, Вчера_ЭпиВак!C:BG, 24, FALSE)+E481*2-U481-W481-Y481-Z481</f>
        <v>#N/A</v>
      </c>
    </row>
    <row r="482" spans="1:42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IF(ISNA(VLOOKUP(C482,Вчера_ЭпиВак!C:C, 1, FALSE)),"ошибка",0)</f>
        <v>ошибка</v>
      </c>
      <c r="AD482" s="55"/>
      <c r="AE482" s="53" t="e">
        <f>D482-E482-VLOOKUP(C482, Вчера_ЭпиВак!C:BG, 2, FALSE)</f>
        <v>#N/A</v>
      </c>
      <c r="AF482" s="53" t="e">
        <f>F482-G482-VLOOKUP(C482, Вчера_ЭпиВак!C:BG, 4, FALSE)</f>
        <v>#N/A</v>
      </c>
      <c r="AG482" s="53" t="e">
        <f>H482-I482-VLOOKUP(C482, Вчера_ЭпиВак!C:BG, 6, FALSE)</f>
        <v>#N/A</v>
      </c>
      <c r="AH482" s="53" t="e">
        <f>J482-K482-VLOOKUP(C482, Вчера_ЭпиВак!C:BG, 8, FALSE)</f>
        <v>#N/A</v>
      </c>
      <c r="AI482" s="53" t="e">
        <f>L482-M482-VLOOKUP(C482, Вчера_ЭпиВак!C:BG, 10, FALSE)</f>
        <v>#N/A</v>
      </c>
      <c r="AJ482" s="53" t="e">
        <f>N482-O482-VLOOKUP(C482, Вчера_ЭпиВак!C:BG, 12, FALSE)</f>
        <v>#N/A</v>
      </c>
      <c r="AK482" s="53" t="e">
        <f>P482-Q482-VLOOKUP(C482, Вчера_ЭпиВак!C:BG, 14, FALSE)</f>
        <v>#N/A</v>
      </c>
      <c r="AL482" s="53" t="e">
        <f>R482-S482-VLOOKUP(C482, Вчера_ЭпиВак!C:BG, 16, FALSE)</f>
        <v>#N/A</v>
      </c>
      <c r="AM482" s="53" t="e">
        <f>T482-U482-VLOOKUP(C482, Вчера_ЭпиВак!C:BG, 18, FALSE)</f>
        <v>#N/A</v>
      </c>
      <c r="AN482" s="53" t="e">
        <f>V482-W482-VLOOKUP(C482, Вчера_ЭпиВак!C:BG, 20, FALSE)</f>
        <v>#N/A</v>
      </c>
      <c r="AO482" s="53" t="e">
        <f>X482-Y482-VLOOKUP(C482, Вчера_ЭпиВак!C:BG, 22, FALSE)</f>
        <v>#N/A</v>
      </c>
      <c r="AP482" s="53" t="e">
        <f>VLOOKUP(C482, Вчера_ЭпиВак!C:BG, 24, FALSE)+E482*2-U482-W482-Y482-Z482</f>
        <v>#N/A</v>
      </c>
    </row>
    <row r="483" spans="1:42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IF(ISNA(VLOOKUP(C483,Вчера_ЭпиВак!C:C, 1, FALSE)),"ошибка",0)</f>
        <v>ошибка</v>
      </c>
      <c r="AD483" s="55"/>
      <c r="AE483" s="53" t="e">
        <f>D483-E483-VLOOKUP(C483, Вчера_ЭпиВак!C:BG, 2, FALSE)</f>
        <v>#N/A</v>
      </c>
      <c r="AF483" s="53" t="e">
        <f>F483-G483-VLOOKUP(C483, Вчера_ЭпиВак!C:BG, 4, FALSE)</f>
        <v>#N/A</v>
      </c>
      <c r="AG483" s="53" t="e">
        <f>H483-I483-VLOOKUP(C483, Вчера_ЭпиВак!C:BG, 6, FALSE)</f>
        <v>#N/A</v>
      </c>
      <c r="AH483" s="53" t="e">
        <f>J483-K483-VLOOKUP(C483, Вчера_ЭпиВак!C:BG, 8, FALSE)</f>
        <v>#N/A</v>
      </c>
      <c r="AI483" s="53" t="e">
        <f>L483-M483-VLOOKUP(C483, Вчера_ЭпиВак!C:BG, 10, FALSE)</f>
        <v>#N/A</v>
      </c>
      <c r="AJ483" s="53" t="e">
        <f>N483-O483-VLOOKUP(C483, Вчера_ЭпиВак!C:BG, 12, FALSE)</f>
        <v>#N/A</v>
      </c>
      <c r="AK483" s="53" t="e">
        <f>P483-Q483-VLOOKUP(C483, Вчера_ЭпиВак!C:BG, 14, FALSE)</f>
        <v>#N/A</v>
      </c>
      <c r="AL483" s="53" t="e">
        <f>R483-S483-VLOOKUP(C483, Вчера_ЭпиВак!C:BG, 16, FALSE)</f>
        <v>#N/A</v>
      </c>
      <c r="AM483" s="53" t="e">
        <f>T483-U483-VLOOKUP(C483, Вчера_ЭпиВак!C:BG, 18, FALSE)</f>
        <v>#N/A</v>
      </c>
      <c r="AN483" s="53" t="e">
        <f>V483-W483-VLOOKUP(C483, Вчера_ЭпиВак!C:BG, 20, FALSE)</f>
        <v>#N/A</v>
      </c>
      <c r="AO483" s="53" t="e">
        <f>X483-Y483-VLOOKUP(C483, Вчера_ЭпиВак!C:BG, 22, FALSE)</f>
        <v>#N/A</v>
      </c>
      <c r="AP483" s="53" t="e">
        <f>VLOOKUP(C483, Вчера_ЭпиВак!C:BG, 24, FALSE)+E483*2-U483-W483-Y483-Z483</f>
        <v>#N/A</v>
      </c>
    </row>
    <row r="484" spans="1:42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IF(ISNA(VLOOKUP(C484,Вчера_ЭпиВак!C:C, 1, FALSE)),"ошибка",0)</f>
        <v>ошибка</v>
      </c>
      <c r="AD484" s="55"/>
      <c r="AE484" s="53" t="e">
        <f>D484-E484-VLOOKUP(C484, Вчера_ЭпиВак!C:BG, 2, FALSE)</f>
        <v>#N/A</v>
      </c>
      <c r="AF484" s="53" t="e">
        <f>F484-G484-VLOOKUP(C484, Вчера_ЭпиВак!C:BG, 4, FALSE)</f>
        <v>#N/A</v>
      </c>
      <c r="AG484" s="53" t="e">
        <f>H484-I484-VLOOKUP(C484, Вчера_ЭпиВак!C:BG, 6, FALSE)</f>
        <v>#N/A</v>
      </c>
      <c r="AH484" s="53" t="e">
        <f>J484-K484-VLOOKUP(C484, Вчера_ЭпиВак!C:BG, 8, FALSE)</f>
        <v>#N/A</v>
      </c>
      <c r="AI484" s="53" t="e">
        <f>L484-M484-VLOOKUP(C484, Вчера_ЭпиВак!C:BG, 10, FALSE)</f>
        <v>#N/A</v>
      </c>
      <c r="AJ484" s="53" t="e">
        <f>N484-O484-VLOOKUP(C484, Вчера_ЭпиВак!C:BG, 12, FALSE)</f>
        <v>#N/A</v>
      </c>
      <c r="AK484" s="53" t="e">
        <f>P484-Q484-VLOOKUP(C484, Вчера_ЭпиВак!C:BG, 14, FALSE)</f>
        <v>#N/A</v>
      </c>
      <c r="AL484" s="53" t="e">
        <f>R484-S484-VLOOKUP(C484, Вчера_ЭпиВак!C:BG, 16, FALSE)</f>
        <v>#N/A</v>
      </c>
      <c r="AM484" s="53" t="e">
        <f>T484-U484-VLOOKUP(C484, Вчера_ЭпиВак!C:BG, 18, FALSE)</f>
        <v>#N/A</v>
      </c>
      <c r="AN484" s="53" t="e">
        <f>V484-W484-VLOOKUP(C484, Вчера_ЭпиВак!C:BG, 20, FALSE)</f>
        <v>#N/A</v>
      </c>
      <c r="AO484" s="53" t="e">
        <f>X484-Y484-VLOOKUP(C484, Вчера_ЭпиВак!C:BG, 22, FALSE)</f>
        <v>#N/A</v>
      </c>
      <c r="AP484" s="53" t="e">
        <f>VLOOKUP(C484, Вчера_ЭпиВак!C:BG, 24, FALSE)+E484*2-U484-W484-Y484-Z484</f>
        <v>#N/A</v>
      </c>
    </row>
    <row r="485" spans="1:42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IF(ISNA(VLOOKUP(C485,Вчера_ЭпиВак!C:C, 1, FALSE)),"ошибка",0)</f>
        <v>ошибка</v>
      </c>
      <c r="AD485" s="55"/>
      <c r="AE485" s="53" t="e">
        <f>D485-E485-VLOOKUP(C485, Вчера_ЭпиВак!C:BG, 2, FALSE)</f>
        <v>#N/A</v>
      </c>
      <c r="AF485" s="53" t="e">
        <f>F485-G485-VLOOKUP(C485, Вчера_ЭпиВак!C:BG, 4, FALSE)</f>
        <v>#N/A</v>
      </c>
      <c r="AG485" s="53" t="e">
        <f>H485-I485-VLOOKUP(C485, Вчера_ЭпиВак!C:BG, 6, FALSE)</f>
        <v>#N/A</v>
      </c>
      <c r="AH485" s="53" t="e">
        <f>J485-K485-VLOOKUP(C485, Вчера_ЭпиВак!C:BG, 8, FALSE)</f>
        <v>#N/A</v>
      </c>
      <c r="AI485" s="53" t="e">
        <f>L485-M485-VLOOKUP(C485, Вчера_ЭпиВак!C:BG, 10, FALSE)</f>
        <v>#N/A</v>
      </c>
      <c r="AJ485" s="53" t="e">
        <f>N485-O485-VLOOKUP(C485, Вчера_ЭпиВак!C:BG, 12, FALSE)</f>
        <v>#N/A</v>
      </c>
      <c r="AK485" s="53" t="e">
        <f>P485-Q485-VLOOKUP(C485, Вчера_ЭпиВак!C:BG, 14, FALSE)</f>
        <v>#N/A</v>
      </c>
      <c r="AL485" s="53" t="e">
        <f>R485-S485-VLOOKUP(C485, Вчера_ЭпиВак!C:BG, 16, FALSE)</f>
        <v>#N/A</v>
      </c>
      <c r="AM485" s="53" t="e">
        <f>T485-U485-VLOOKUP(C485, Вчера_ЭпиВак!C:BG, 18, FALSE)</f>
        <v>#N/A</v>
      </c>
      <c r="AN485" s="53" t="e">
        <f>V485-W485-VLOOKUP(C485, Вчера_ЭпиВак!C:BG, 20, FALSE)</f>
        <v>#N/A</v>
      </c>
      <c r="AO485" s="53" t="e">
        <f>X485-Y485-VLOOKUP(C485, Вчера_ЭпиВак!C:BG, 22, FALSE)</f>
        <v>#N/A</v>
      </c>
      <c r="AP485" s="53" t="e">
        <f>VLOOKUP(C485, Вчера_ЭпиВак!C:BG, 24, FALSE)+E485*2-U485-W485-Y485-Z485</f>
        <v>#N/A</v>
      </c>
    </row>
    <row r="486" spans="1:42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IF(ISNA(VLOOKUP(C486,Вчера_ЭпиВак!C:C, 1, FALSE)),"ошибка",0)</f>
        <v>ошибка</v>
      </c>
      <c r="AD486" s="55"/>
      <c r="AE486" s="53" t="e">
        <f>D486-E486-VLOOKUP(C486, Вчера_ЭпиВак!C:BG, 2, FALSE)</f>
        <v>#N/A</v>
      </c>
      <c r="AF486" s="53" t="e">
        <f>F486-G486-VLOOKUP(C486, Вчера_ЭпиВак!C:BG, 4, FALSE)</f>
        <v>#N/A</v>
      </c>
      <c r="AG486" s="53" t="e">
        <f>H486-I486-VLOOKUP(C486, Вчера_ЭпиВак!C:BG, 6, FALSE)</f>
        <v>#N/A</v>
      </c>
      <c r="AH486" s="53" t="e">
        <f>J486-K486-VLOOKUP(C486, Вчера_ЭпиВак!C:BG, 8, FALSE)</f>
        <v>#N/A</v>
      </c>
      <c r="AI486" s="53" t="e">
        <f>L486-M486-VLOOKUP(C486, Вчера_ЭпиВак!C:BG, 10, FALSE)</f>
        <v>#N/A</v>
      </c>
      <c r="AJ486" s="53" t="e">
        <f>N486-O486-VLOOKUP(C486, Вчера_ЭпиВак!C:BG, 12, FALSE)</f>
        <v>#N/A</v>
      </c>
      <c r="AK486" s="53" t="e">
        <f>P486-Q486-VLOOKUP(C486, Вчера_ЭпиВак!C:BG, 14, FALSE)</f>
        <v>#N/A</v>
      </c>
      <c r="AL486" s="53" t="e">
        <f>R486-S486-VLOOKUP(C486, Вчера_ЭпиВак!C:BG, 16, FALSE)</f>
        <v>#N/A</v>
      </c>
      <c r="AM486" s="53" t="e">
        <f>T486-U486-VLOOKUP(C486, Вчера_ЭпиВак!C:BG, 18, FALSE)</f>
        <v>#N/A</v>
      </c>
      <c r="AN486" s="53" t="e">
        <f>V486-W486-VLOOKUP(C486, Вчера_ЭпиВак!C:BG, 20, FALSE)</f>
        <v>#N/A</v>
      </c>
      <c r="AO486" s="53" t="e">
        <f>X486-Y486-VLOOKUP(C486, Вчера_ЭпиВак!C:BG, 22, FALSE)</f>
        <v>#N/A</v>
      </c>
      <c r="AP486" s="53" t="e">
        <f>VLOOKUP(C486, Вчера_ЭпиВак!C:BG, 24, FALSE)+E486*2-U486-W486-Y486-Z486</f>
        <v>#N/A</v>
      </c>
    </row>
    <row r="487" spans="1:42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IF(ISNA(VLOOKUP(C487,Вчера_ЭпиВак!C:C, 1, FALSE)),"ошибка",0)</f>
        <v>ошибка</v>
      </c>
      <c r="AD487" s="55"/>
      <c r="AE487" s="53" t="e">
        <f>D487-E487-VLOOKUP(C487, Вчера_ЭпиВак!C:BG, 2, FALSE)</f>
        <v>#N/A</v>
      </c>
      <c r="AF487" s="53" t="e">
        <f>F487-G487-VLOOKUP(C487, Вчера_ЭпиВак!C:BG, 4, FALSE)</f>
        <v>#N/A</v>
      </c>
      <c r="AG487" s="53" t="e">
        <f>H487-I487-VLOOKUP(C487, Вчера_ЭпиВак!C:BG, 6, FALSE)</f>
        <v>#N/A</v>
      </c>
      <c r="AH487" s="53" t="e">
        <f>J487-K487-VLOOKUP(C487, Вчера_ЭпиВак!C:BG, 8, FALSE)</f>
        <v>#N/A</v>
      </c>
      <c r="AI487" s="53" t="e">
        <f>L487-M487-VLOOKUP(C487, Вчера_ЭпиВак!C:BG, 10, FALSE)</f>
        <v>#N/A</v>
      </c>
      <c r="AJ487" s="53" t="e">
        <f>N487-O487-VLOOKUP(C487, Вчера_ЭпиВак!C:BG, 12, FALSE)</f>
        <v>#N/A</v>
      </c>
      <c r="AK487" s="53" t="e">
        <f>P487-Q487-VLOOKUP(C487, Вчера_ЭпиВак!C:BG, 14, FALSE)</f>
        <v>#N/A</v>
      </c>
      <c r="AL487" s="53" t="e">
        <f>R487-S487-VLOOKUP(C487, Вчера_ЭпиВак!C:BG, 16, FALSE)</f>
        <v>#N/A</v>
      </c>
      <c r="AM487" s="53" t="e">
        <f>T487-U487-VLOOKUP(C487, Вчера_ЭпиВак!C:BG, 18, FALSE)</f>
        <v>#N/A</v>
      </c>
      <c r="AN487" s="53" t="e">
        <f>V487-W487-VLOOKUP(C487, Вчера_ЭпиВак!C:BG, 20, FALSE)</f>
        <v>#N/A</v>
      </c>
      <c r="AO487" s="53" t="e">
        <f>X487-Y487-VLOOKUP(C487, Вчера_ЭпиВак!C:BG, 22, FALSE)</f>
        <v>#N/A</v>
      </c>
      <c r="AP487" s="53" t="e">
        <f>VLOOKUP(C487, Вчера_ЭпиВак!C:BG, 24, FALSE)+E487*2-U487-W487-Y487-Z487</f>
        <v>#N/A</v>
      </c>
    </row>
    <row r="488" spans="1:42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IF(ISNA(VLOOKUP(C488,Вчера_ЭпиВак!C:C, 1, FALSE)),"ошибка",0)</f>
        <v>ошибка</v>
      </c>
      <c r="AD488" s="55"/>
      <c r="AE488" s="53" t="e">
        <f>D488-E488-VLOOKUP(C488, Вчера_ЭпиВак!C:BG, 2, FALSE)</f>
        <v>#N/A</v>
      </c>
      <c r="AF488" s="53" t="e">
        <f>F488-G488-VLOOKUP(C488, Вчера_ЭпиВак!C:BG, 4, FALSE)</f>
        <v>#N/A</v>
      </c>
      <c r="AG488" s="53" t="e">
        <f>H488-I488-VLOOKUP(C488, Вчера_ЭпиВак!C:BG, 6, FALSE)</f>
        <v>#N/A</v>
      </c>
      <c r="AH488" s="53" t="e">
        <f>J488-K488-VLOOKUP(C488, Вчера_ЭпиВак!C:BG, 8, FALSE)</f>
        <v>#N/A</v>
      </c>
      <c r="AI488" s="53" t="e">
        <f>L488-M488-VLOOKUP(C488, Вчера_ЭпиВак!C:BG, 10, FALSE)</f>
        <v>#N/A</v>
      </c>
      <c r="AJ488" s="53" t="e">
        <f>N488-O488-VLOOKUP(C488, Вчера_ЭпиВак!C:BG, 12, FALSE)</f>
        <v>#N/A</v>
      </c>
      <c r="AK488" s="53" t="e">
        <f>P488-Q488-VLOOKUP(C488, Вчера_ЭпиВак!C:BG, 14, FALSE)</f>
        <v>#N/A</v>
      </c>
      <c r="AL488" s="53" t="e">
        <f>R488-S488-VLOOKUP(C488, Вчера_ЭпиВак!C:BG, 16, FALSE)</f>
        <v>#N/A</v>
      </c>
      <c r="AM488" s="53" t="e">
        <f>T488-U488-VLOOKUP(C488, Вчера_ЭпиВак!C:BG, 18, FALSE)</f>
        <v>#N/A</v>
      </c>
      <c r="AN488" s="53" t="e">
        <f>V488-W488-VLOOKUP(C488, Вчера_ЭпиВак!C:BG, 20, FALSE)</f>
        <v>#N/A</v>
      </c>
      <c r="AO488" s="53" t="e">
        <f>X488-Y488-VLOOKUP(C488, Вчера_ЭпиВак!C:BG, 22, FALSE)</f>
        <v>#N/A</v>
      </c>
      <c r="AP488" s="53" t="e">
        <f>VLOOKUP(C488, Вчера_ЭпиВак!C:BG, 24, FALSE)+E488*2-U488-W488-Y488-Z488</f>
        <v>#N/A</v>
      </c>
    </row>
    <row r="489" spans="1:42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IF(ISNA(VLOOKUP(C489,Вчера_ЭпиВак!C:C, 1, FALSE)),"ошибка",0)</f>
        <v>ошибка</v>
      </c>
      <c r="AD489" s="55"/>
      <c r="AE489" s="53" t="e">
        <f>D489-E489-VLOOKUP(C489, Вчера_ЭпиВак!C:BG, 2, FALSE)</f>
        <v>#N/A</v>
      </c>
      <c r="AF489" s="53" t="e">
        <f>F489-G489-VLOOKUP(C489, Вчера_ЭпиВак!C:BG, 4, FALSE)</f>
        <v>#N/A</v>
      </c>
      <c r="AG489" s="53" t="e">
        <f>H489-I489-VLOOKUP(C489, Вчера_ЭпиВак!C:BG, 6, FALSE)</f>
        <v>#N/A</v>
      </c>
      <c r="AH489" s="53" t="e">
        <f>J489-K489-VLOOKUP(C489, Вчера_ЭпиВак!C:BG, 8, FALSE)</f>
        <v>#N/A</v>
      </c>
      <c r="AI489" s="53" t="e">
        <f>L489-M489-VLOOKUP(C489, Вчера_ЭпиВак!C:BG, 10, FALSE)</f>
        <v>#N/A</v>
      </c>
      <c r="AJ489" s="53" t="e">
        <f>N489-O489-VLOOKUP(C489, Вчера_ЭпиВак!C:BG, 12, FALSE)</f>
        <v>#N/A</v>
      </c>
      <c r="AK489" s="53" t="e">
        <f>P489-Q489-VLOOKUP(C489, Вчера_ЭпиВак!C:BG, 14, FALSE)</f>
        <v>#N/A</v>
      </c>
      <c r="AL489" s="53" t="e">
        <f>R489-S489-VLOOKUP(C489, Вчера_ЭпиВак!C:BG, 16, FALSE)</f>
        <v>#N/A</v>
      </c>
      <c r="AM489" s="53" t="e">
        <f>T489-U489-VLOOKUP(C489, Вчера_ЭпиВак!C:BG, 18, FALSE)</f>
        <v>#N/A</v>
      </c>
      <c r="AN489" s="53" t="e">
        <f>V489-W489-VLOOKUP(C489, Вчера_ЭпиВак!C:BG, 20, FALSE)</f>
        <v>#N/A</v>
      </c>
      <c r="AO489" s="53" t="e">
        <f>X489-Y489-VLOOKUP(C489, Вчера_ЭпиВак!C:BG, 22, FALSE)</f>
        <v>#N/A</v>
      </c>
      <c r="AP489" s="53" t="e">
        <f>VLOOKUP(C489, Вчера_ЭпиВак!C:BG, 24, FALSE)+E489*2-U489-W489-Y489-Z489</f>
        <v>#N/A</v>
      </c>
    </row>
    <row r="490" spans="1:42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IF(ISNA(VLOOKUP(C490,Вчера_ЭпиВак!C:C, 1, FALSE)),"ошибка",0)</f>
        <v>ошибка</v>
      </c>
      <c r="AD490" s="55"/>
      <c r="AE490" s="53" t="e">
        <f>D490-E490-VLOOKUP(C490, Вчера_ЭпиВак!C:BG, 2, FALSE)</f>
        <v>#N/A</v>
      </c>
      <c r="AF490" s="53" t="e">
        <f>F490-G490-VLOOKUP(C490, Вчера_ЭпиВак!C:BG, 4, FALSE)</f>
        <v>#N/A</v>
      </c>
      <c r="AG490" s="53" t="e">
        <f>H490-I490-VLOOKUP(C490, Вчера_ЭпиВак!C:BG, 6, FALSE)</f>
        <v>#N/A</v>
      </c>
      <c r="AH490" s="53" t="e">
        <f>J490-K490-VLOOKUP(C490, Вчера_ЭпиВак!C:BG, 8, FALSE)</f>
        <v>#N/A</v>
      </c>
      <c r="AI490" s="53" t="e">
        <f>L490-M490-VLOOKUP(C490, Вчера_ЭпиВак!C:BG, 10, FALSE)</f>
        <v>#N/A</v>
      </c>
      <c r="AJ490" s="53" t="e">
        <f>N490-O490-VLOOKUP(C490, Вчера_ЭпиВак!C:BG, 12, FALSE)</f>
        <v>#N/A</v>
      </c>
      <c r="AK490" s="53" t="e">
        <f>P490-Q490-VLOOKUP(C490, Вчера_ЭпиВак!C:BG, 14, FALSE)</f>
        <v>#N/A</v>
      </c>
      <c r="AL490" s="53" t="e">
        <f>R490-S490-VLOOKUP(C490, Вчера_ЭпиВак!C:BG, 16, FALSE)</f>
        <v>#N/A</v>
      </c>
      <c r="AM490" s="53" t="e">
        <f>T490-U490-VLOOKUP(C490, Вчера_ЭпиВак!C:BG, 18, FALSE)</f>
        <v>#N/A</v>
      </c>
      <c r="AN490" s="53" t="e">
        <f>V490-W490-VLOOKUP(C490, Вчера_ЭпиВак!C:BG, 20, FALSE)</f>
        <v>#N/A</v>
      </c>
      <c r="AO490" s="53" t="e">
        <f>X490-Y490-VLOOKUP(C490, Вчера_ЭпиВак!C:BG, 22, FALSE)</f>
        <v>#N/A</v>
      </c>
      <c r="AP490" s="53" t="e">
        <f>VLOOKUP(C490, Вчера_ЭпиВак!C:BG, 24, FALSE)+E490*2-U490-W490-Y490-Z490</f>
        <v>#N/A</v>
      </c>
    </row>
    <row r="491" spans="1:42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IF(ISNA(VLOOKUP(C491,Вчера_ЭпиВак!C:C, 1, FALSE)),"ошибка",0)</f>
        <v>ошибка</v>
      </c>
      <c r="AD491" s="55"/>
      <c r="AE491" s="53" t="e">
        <f>D491-E491-VLOOKUP(C491, Вчера_ЭпиВак!C:BG, 2, FALSE)</f>
        <v>#N/A</v>
      </c>
      <c r="AF491" s="53" t="e">
        <f>F491-G491-VLOOKUP(C491, Вчера_ЭпиВак!C:BG, 4, FALSE)</f>
        <v>#N/A</v>
      </c>
      <c r="AG491" s="53" t="e">
        <f>H491-I491-VLOOKUP(C491, Вчера_ЭпиВак!C:BG, 6, FALSE)</f>
        <v>#N/A</v>
      </c>
      <c r="AH491" s="53" t="e">
        <f>J491-K491-VLOOKUP(C491, Вчера_ЭпиВак!C:BG, 8, FALSE)</f>
        <v>#N/A</v>
      </c>
      <c r="AI491" s="53" t="e">
        <f>L491-M491-VLOOKUP(C491, Вчера_ЭпиВак!C:BG, 10, FALSE)</f>
        <v>#N/A</v>
      </c>
      <c r="AJ491" s="53" t="e">
        <f>N491-O491-VLOOKUP(C491, Вчера_ЭпиВак!C:BG, 12, FALSE)</f>
        <v>#N/A</v>
      </c>
      <c r="AK491" s="53" t="e">
        <f>P491-Q491-VLOOKUP(C491, Вчера_ЭпиВак!C:BG, 14, FALSE)</f>
        <v>#N/A</v>
      </c>
      <c r="AL491" s="53" t="e">
        <f>R491-S491-VLOOKUP(C491, Вчера_ЭпиВак!C:BG, 16, FALSE)</f>
        <v>#N/A</v>
      </c>
      <c r="AM491" s="53" t="e">
        <f>T491-U491-VLOOKUP(C491, Вчера_ЭпиВак!C:BG, 18, FALSE)</f>
        <v>#N/A</v>
      </c>
      <c r="AN491" s="53" t="e">
        <f>V491-W491-VLOOKUP(C491, Вчера_ЭпиВак!C:BG, 20, FALSE)</f>
        <v>#N/A</v>
      </c>
      <c r="AO491" s="53" t="e">
        <f>X491-Y491-VLOOKUP(C491, Вчера_ЭпиВак!C:BG, 22, FALSE)</f>
        <v>#N/A</v>
      </c>
      <c r="AP491" s="53" t="e">
        <f>VLOOKUP(C491, Вчера_ЭпиВак!C:BG, 24, FALSE)+E491*2-U491-W491-Y491-Z491</f>
        <v>#N/A</v>
      </c>
    </row>
    <row r="492" spans="1:42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IF(ISNA(VLOOKUP(C492,Вчера_ЭпиВак!C:C, 1, FALSE)),"ошибка",0)</f>
        <v>ошибка</v>
      </c>
      <c r="AD492" s="55"/>
      <c r="AE492" s="53" t="e">
        <f>D492-E492-VLOOKUP(C492, Вчера_ЭпиВак!C:BG, 2, FALSE)</f>
        <v>#N/A</v>
      </c>
      <c r="AF492" s="53" t="e">
        <f>F492-G492-VLOOKUP(C492, Вчера_ЭпиВак!C:BG, 4, FALSE)</f>
        <v>#N/A</v>
      </c>
      <c r="AG492" s="53" t="e">
        <f>H492-I492-VLOOKUP(C492, Вчера_ЭпиВак!C:BG, 6, FALSE)</f>
        <v>#N/A</v>
      </c>
      <c r="AH492" s="53" t="e">
        <f>J492-K492-VLOOKUP(C492, Вчера_ЭпиВак!C:BG, 8, FALSE)</f>
        <v>#N/A</v>
      </c>
      <c r="AI492" s="53" t="e">
        <f>L492-M492-VLOOKUP(C492, Вчера_ЭпиВак!C:BG, 10, FALSE)</f>
        <v>#N/A</v>
      </c>
      <c r="AJ492" s="53" t="e">
        <f>N492-O492-VLOOKUP(C492, Вчера_ЭпиВак!C:BG, 12, FALSE)</f>
        <v>#N/A</v>
      </c>
      <c r="AK492" s="53" t="e">
        <f>P492-Q492-VLOOKUP(C492, Вчера_ЭпиВак!C:BG, 14, FALSE)</f>
        <v>#N/A</v>
      </c>
      <c r="AL492" s="53" t="e">
        <f>R492-S492-VLOOKUP(C492, Вчера_ЭпиВак!C:BG, 16, FALSE)</f>
        <v>#N/A</v>
      </c>
      <c r="AM492" s="53" t="e">
        <f>T492-U492-VLOOKUP(C492, Вчера_ЭпиВак!C:BG, 18, FALSE)</f>
        <v>#N/A</v>
      </c>
      <c r="AN492" s="53" t="e">
        <f>V492-W492-VLOOKUP(C492, Вчера_ЭпиВак!C:BG, 20, FALSE)</f>
        <v>#N/A</v>
      </c>
      <c r="AO492" s="53" t="e">
        <f>X492-Y492-VLOOKUP(C492, Вчера_ЭпиВак!C:BG, 22, FALSE)</f>
        <v>#N/A</v>
      </c>
      <c r="AP492" s="53" t="e">
        <f>VLOOKUP(C492, Вчера_ЭпиВак!C:BG, 24, FALSE)+E492*2-U492-W492-Y492-Z492</f>
        <v>#N/A</v>
      </c>
    </row>
    <row r="493" spans="1:42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IF(ISNA(VLOOKUP(C493,Вчера_ЭпиВак!C:C, 1, FALSE)),"ошибка",0)</f>
        <v>ошибка</v>
      </c>
      <c r="AD493" s="55"/>
      <c r="AE493" s="53" t="e">
        <f>D493-E493-VLOOKUP(C493, Вчера_ЭпиВак!C:BG, 2, FALSE)</f>
        <v>#N/A</v>
      </c>
      <c r="AF493" s="53" t="e">
        <f>F493-G493-VLOOKUP(C493, Вчера_ЭпиВак!C:BG, 4, FALSE)</f>
        <v>#N/A</v>
      </c>
      <c r="AG493" s="53" t="e">
        <f>H493-I493-VLOOKUP(C493, Вчера_ЭпиВак!C:BG, 6, FALSE)</f>
        <v>#N/A</v>
      </c>
      <c r="AH493" s="53" t="e">
        <f>J493-K493-VLOOKUP(C493, Вчера_ЭпиВак!C:BG, 8, FALSE)</f>
        <v>#N/A</v>
      </c>
      <c r="AI493" s="53" t="e">
        <f>L493-M493-VLOOKUP(C493, Вчера_ЭпиВак!C:BG, 10, FALSE)</f>
        <v>#N/A</v>
      </c>
      <c r="AJ493" s="53" t="e">
        <f>N493-O493-VLOOKUP(C493, Вчера_ЭпиВак!C:BG, 12, FALSE)</f>
        <v>#N/A</v>
      </c>
      <c r="AK493" s="53" t="e">
        <f>P493-Q493-VLOOKUP(C493, Вчера_ЭпиВак!C:BG, 14, FALSE)</f>
        <v>#N/A</v>
      </c>
      <c r="AL493" s="53" t="e">
        <f>R493-S493-VLOOKUP(C493, Вчера_ЭпиВак!C:BG, 16, FALSE)</f>
        <v>#N/A</v>
      </c>
      <c r="AM493" s="53" t="e">
        <f>T493-U493-VLOOKUP(C493, Вчера_ЭпиВак!C:BG, 18, FALSE)</f>
        <v>#N/A</v>
      </c>
      <c r="AN493" s="53" t="e">
        <f>V493-W493-VLOOKUP(C493, Вчера_ЭпиВак!C:BG, 20, FALSE)</f>
        <v>#N/A</v>
      </c>
      <c r="AO493" s="53" t="e">
        <f>X493-Y493-VLOOKUP(C493, Вчера_ЭпиВак!C:BG, 22, FALSE)</f>
        <v>#N/A</v>
      </c>
      <c r="AP493" s="53" t="e">
        <f>VLOOKUP(C493, Вчера_ЭпиВак!C:BG, 24, FALSE)+E493*2-U493-W493-Y493-Z493</f>
        <v>#N/A</v>
      </c>
    </row>
    <row r="494" spans="1:42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IF(ISNA(VLOOKUP(C494,Вчера_ЭпиВак!C:C, 1, FALSE)),"ошибка",0)</f>
        <v>ошибка</v>
      </c>
      <c r="AD494" s="55"/>
      <c r="AE494" s="53" t="e">
        <f>D494-E494-VLOOKUP(C494, Вчера_ЭпиВак!C:BG, 2, FALSE)</f>
        <v>#N/A</v>
      </c>
      <c r="AF494" s="53" t="e">
        <f>F494-G494-VLOOKUP(C494, Вчера_ЭпиВак!C:BG, 4, FALSE)</f>
        <v>#N/A</v>
      </c>
      <c r="AG494" s="53" t="e">
        <f>H494-I494-VLOOKUP(C494, Вчера_ЭпиВак!C:BG, 6, FALSE)</f>
        <v>#N/A</v>
      </c>
      <c r="AH494" s="53" t="e">
        <f>J494-K494-VLOOKUP(C494, Вчера_ЭпиВак!C:BG, 8, FALSE)</f>
        <v>#N/A</v>
      </c>
      <c r="AI494" s="53" t="e">
        <f>L494-M494-VLOOKUP(C494, Вчера_ЭпиВак!C:BG, 10, FALSE)</f>
        <v>#N/A</v>
      </c>
      <c r="AJ494" s="53" t="e">
        <f>N494-O494-VLOOKUP(C494, Вчера_ЭпиВак!C:BG, 12, FALSE)</f>
        <v>#N/A</v>
      </c>
      <c r="AK494" s="53" t="e">
        <f>P494-Q494-VLOOKUP(C494, Вчера_ЭпиВак!C:BG, 14, FALSE)</f>
        <v>#N/A</v>
      </c>
      <c r="AL494" s="53" t="e">
        <f>R494-S494-VLOOKUP(C494, Вчера_ЭпиВак!C:BG, 16, FALSE)</f>
        <v>#N/A</v>
      </c>
      <c r="AM494" s="53" t="e">
        <f>T494-U494-VLOOKUP(C494, Вчера_ЭпиВак!C:BG, 18, FALSE)</f>
        <v>#N/A</v>
      </c>
      <c r="AN494" s="53" t="e">
        <f>V494-W494-VLOOKUP(C494, Вчера_ЭпиВак!C:BG, 20, FALSE)</f>
        <v>#N/A</v>
      </c>
      <c r="AO494" s="53" t="e">
        <f>X494-Y494-VLOOKUP(C494, Вчера_ЭпиВак!C:BG, 22, FALSE)</f>
        <v>#N/A</v>
      </c>
      <c r="AP494" s="53" t="e">
        <f>VLOOKUP(C494, Вчера_ЭпиВак!C:BG, 24, FALSE)+E494*2-U494-W494-Y494-Z494</f>
        <v>#N/A</v>
      </c>
    </row>
    <row r="495" spans="1:42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IF(ISNA(VLOOKUP(C495,Вчера_ЭпиВак!C:C, 1, FALSE)),"ошибка",0)</f>
        <v>ошибка</v>
      </c>
      <c r="AD495" s="55"/>
      <c r="AE495" s="53" t="e">
        <f>D495-E495-VLOOKUP(C495, Вчера_ЭпиВак!C:BG, 2, FALSE)</f>
        <v>#N/A</v>
      </c>
      <c r="AF495" s="53" t="e">
        <f>F495-G495-VLOOKUP(C495, Вчера_ЭпиВак!C:BG, 4, FALSE)</f>
        <v>#N/A</v>
      </c>
      <c r="AG495" s="53" t="e">
        <f>H495-I495-VLOOKUP(C495, Вчера_ЭпиВак!C:BG, 6, FALSE)</f>
        <v>#N/A</v>
      </c>
      <c r="AH495" s="53" t="e">
        <f>J495-K495-VLOOKUP(C495, Вчера_ЭпиВак!C:BG, 8, FALSE)</f>
        <v>#N/A</v>
      </c>
      <c r="AI495" s="53" t="e">
        <f>L495-M495-VLOOKUP(C495, Вчера_ЭпиВак!C:BG, 10, FALSE)</f>
        <v>#N/A</v>
      </c>
      <c r="AJ495" s="53" t="e">
        <f>N495-O495-VLOOKUP(C495, Вчера_ЭпиВак!C:BG, 12, FALSE)</f>
        <v>#N/A</v>
      </c>
      <c r="AK495" s="53" t="e">
        <f>P495-Q495-VLOOKUP(C495, Вчера_ЭпиВак!C:BG, 14, FALSE)</f>
        <v>#N/A</v>
      </c>
      <c r="AL495" s="53" t="e">
        <f>R495-S495-VLOOKUP(C495, Вчера_ЭпиВак!C:BG, 16, FALSE)</f>
        <v>#N/A</v>
      </c>
      <c r="AM495" s="53" t="e">
        <f>T495-U495-VLOOKUP(C495, Вчера_ЭпиВак!C:BG, 18, FALSE)</f>
        <v>#N/A</v>
      </c>
      <c r="AN495" s="53" t="e">
        <f>V495-W495-VLOOKUP(C495, Вчера_ЭпиВак!C:BG, 20, FALSE)</f>
        <v>#N/A</v>
      </c>
      <c r="AO495" s="53" t="e">
        <f>X495-Y495-VLOOKUP(C495, Вчера_ЭпиВак!C:BG, 22, FALSE)</f>
        <v>#N/A</v>
      </c>
      <c r="AP495" s="53" t="e">
        <f>VLOOKUP(C495, Вчера_ЭпиВак!C:BG, 24, FALSE)+E495*2-U495-W495-Y495-Z495</f>
        <v>#N/A</v>
      </c>
    </row>
    <row r="496" spans="1:42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IF(ISNA(VLOOKUP(C496,Вчера_ЭпиВак!C:C, 1, FALSE)),"ошибка",0)</f>
        <v>ошибка</v>
      </c>
      <c r="AD496" s="55"/>
      <c r="AE496" s="53" t="e">
        <f>D496-E496-VLOOKUP(C496, Вчера_ЭпиВак!C:BG, 2, FALSE)</f>
        <v>#N/A</v>
      </c>
      <c r="AF496" s="53" t="e">
        <f>F496-G496-VLOOKUP(C496, Вчера_ЭпиВак!C:BG, 4, FALSE)</f>
        <v>#N/A</v>
      </c>
      <c r="AG496" s="53" t="e">
        <f>H496-I496-VLOOKUP(C496, Вчера_ЭпиВак!C:BG, 6, FALSE)</f>
        <v>#N/A</v>
      </c>
      <c r="AH496" s="53" t="e">
        <f>J496-K496-VLOOKUP(C496, Вчера_ЭпиВак!C:BG, 8, FALSE)</f>
        <v>#N/A</v>
      </c>
      <c r="AI496" s="53" t="e">
        <f>L496-M496-VLOOKUP(C496, Вчера_ЭпиВак!C:BG, 10, FALSE)</f>
        <v>#N/A</v>
      </c>
      <c r="AJ496" s="53" t="e">
        <f>N496-O496-VLOOKUP(C496, Вчера_ЭпиВак!C:BG, 12, FALSE)</f>
        <v>#N/A</v>
      </c>
      <c r="AK496" s="53" t="e">
        <f>P496-Q496-VLOOKUP(C496, Вчера_ЭпиВак!C:BG, 14, FALSE)</f>
        <v>#N/A</v>
      </c>
      <c r="AL496" s="53" t="e">
        <f>R496-S496-VLOOKUP(C496, Вчера_ЭпиВак!C:BG, 16, FALSE)</f>
        <v>#N/A</v>
      </c>
      <c r="AM496" s="53" t="e">
        <f>T496-U496-VLOOKUP(C496, Вчера_ЭпиВак!C:BG, 18, FALSE)</f>
        <v>#N/A</v>
      </c>
      <c r="AN496" s="53" t="e">
        <f>V496-W496-VLOOKUP(C496, Вчера_ЭпиВак!C:BG, 20, FALSE)</f>
        <v>#N/A</v>
      </c>
      <c r="AO496" s="53" t="e">
        <f>X496-Y496-VLOOKUP(C496, Вчера_ЭпиВак!C:BG, 22, FALSE)</f>
        <v>#N/A</v>
      </c>
      <c r="AP496" s="53" t="e">
        <f>VLOOKUP(C496, Вчера_ЭпиВак!C:BG, 24, FALSE)+E496*2-U496-W496-Y496-Z496</f>
        <v>#N/A</v>
      </c>
    </row>
    <row r="497" spans="1:42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IF(ISNA(VLOOKUP(C497,Вчера_ЭпиВак!C:C, 1, FALSE)),"ошибка",0)</f>
        <v>ошибка</v>
      </c>
      <c r="AD497" s="55"/>
      <c r="AE497" s="53" t="e">
        <f>D497-E497-VLOOKUP(C497, Вчера_ЭпиВак!C:BG, 2, FALSE)</f>
        <v>#N/A</v>
      </c>
      <c r="AF497" s="53" t="e">
        <f>F497-G497-VLOOKUP(C497, Вчера_ЭпиВак!C:BG, 4, FALSE)</f>
        <v>#N/A</v>
      </c>
      <c r="AG497" s="53" t="e">
        <f>H497-I497-VLOOKUP(C497, Вчера_ЭпиВак!C:BG, 6, FALSE)</f>
        <v>#N/A</v>
      </c>
      <c r="AH497" s="53" t="e">
        <f>J497-K497-VLOOKUP(C497, Вчера_ЭпиВак!C:BG, 8, FALSE)</f>
        <v>#N/A</v>
      </c>
      <c r="AI497" s="53" t="e">
        <f>L497-M497-VLOOKUP(C497, Вчера_ЭпиВак!C:BG, 10, FALSE)</f>
        <v>#N/A</v>
      </c>
      <c r="AJ497" s="53" t="e">
        <f>N497-O497-VLOOKUP(C497, Вчера_ЭпиВак!C:BG, 12, FALSE)</f>
        <v>#N/A</v>
      </c>
      <c r="AK497" s="53" t="e">
        <f>P497-Q497-VLOOKUP(C497, Вчера_ЭпиВак!C:BG, 14, FALSE)</f>
        <v>#N/A</v>
      </c>
      <c r="AL497" s="53" t="e">
        <f>R497-S497-VLOOKUP(C497, Вчера_ЭпиВак!C:BG, 16, FALSE)</f>
        <v>#N/A</v>
      </c>
      <c r="AM497" s="53" t="e">
        <f>T497-U497-VLOOKUP(C497, Вчера_ЭпиВак!C:BG, 18, FALSE)</f>
        <v>#N/A</v>
      </c>
      <c r="AN497" s="53" t="e">
        <f>V497-W497-VLOOKUP(C497, Вчера_ЭпиВак!C:BG, 20, FALSE)</f>
        <v>#N/A</v>
      </c>
      <c r="AO497" s="53" t="e">
        <f>X497-Y497-VLOOKUP(C497, Вчера_ЭпиВак!C:BG, 22, FALSE)</f>
        <v>#N/A</v>
      </c>
      <c r="AP497" s="53" t="e">
        <f>VLOOKUP(C497, Вчера_ЭпиВак!C:BG, 24, FALSE)+E497*2-U497-W497-Y497-Z497</f>
        <v>#N/A</v>
      </c>
    </row>
    <row r="498" spans="1:42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IF(ISNA(VLOOKUP(C498,Вчера_ЭпиВак!C:C, 1, FALSE)),"ошибка",0)</f>
        <v>ошибка</v>
      </c>
      <c r="AD498" s="55"/>
      <c r="AE498" s="53" t="e">
        <f>D498-E498-VLOOKUP(C498, Вчера_ЭпиВак!C:BG, 2, FALSE)</f>
        <v>#N/A</v>
      </c>
      <c r="AF498" s="53" t="e">
        <f>F498-G498-VLOOKUP(C498, Вчера_ЭпиВак!C:BG, 4, FALSE)</f>
        <v>#N/A</v>
      </c>
      <c r="AG498" s="53" t="e">
        <f>H498-I498-VLOOKUP(C498, Вчера_ЭпиВак!C:BG, 6, FALSE)</f>
        <v>#N/A</v>
      </c>
      <c r="AH498" s="53" t="e">
        <f>J498-K498-VLOOKUP(C498, Вчера_ЭпиВак!C:BG, 8, FALSE)</f>
        <v>#N/A</v>
      </c>
      <c r="AI498" s="53" t="e">
        <f>L498-M498-VLOOKUP(C498, Вчера_ЭпиВак!C:BG, 10, FALSE)</f>
        <v>#N/A</v>
      </c>
      <c r="AJ498" s="53" t="e">
        <f>N498-O498-VLOOKUP(C498, Вчера_ЭпиВак!C:BG, 12, FALSE)</f>
        <v>#N/A</v>
      </c>
      <c r="AK498" s="53" t="e">
        <f>P498-Q498-VLOOKUP(C498, Вчера_ЭпиВак!C:BG, 14, FALSE)</f>
        <v>#N/A</v>
      </c>
      <c r="AL498" s="53" t="e">
        <f>R498-S498-VLOOKUP(C498, Вчера_ЭпиВак!C:BG, 16, FALSE)</f>
        <v>#N/A</v>
      </c>
      <c r="AM498" s="53" t="e">
        <f>T498-U498-VLOOKUP(C498, Вчера_ЭпиВак!C:BG, 18, FALSE)</f>
        <v>#N/A</v>
      </c>
      <c r="AN498" s="53" t="e">
        <f>V498-W498-VLOOKUP(C498, Вчера_ЭпиВак!C:BG, 20, FALSE)</f>
        <v>#N/A</v>
      </c>
      <c r="AO498" s="53" t="e">
        <f>X498-Y498-VLOOKUP(C498, Вчера_ЭпиВак!C:BG, 22, FALSE)</f>
        <v>#N/A</v>
      </c>
      <c r="AP498" s="53" t="e">
        <f>VLOOKUP(C498, Вчера_ЭпиВак!C:BG, 24, FALSE)+E498*2-U498-W498-Y498-Z498</f>
        <v>#N/A</v>
      </c>
    </row>
    <row r="499" spans="1:42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IF(ISNA(VLOOKUP(C499,Вчера_ЭпиВак!C:C, 1, FALSE)),"ошибка",0)</f>
        <v>ошибка</v>
      </c>
      <c r="AD499" s="55"/>
      <c r="AE499" s="53" t="e">
        <f>D499-E499-VLOOKUP(C499, Вчера_ЭпиВак!C:BG, 2, FALSE)</f>
        <v>#N/A</v>
      </c>
      <c r="AF499" s="53" t="e">
        <f>F499-G499-VLOOKUP(C499, Вчера_ЭпиВак!C:BG, 4, FALSE)</f>
        <v>#N/A</v>
      </c>
      <c r="AG499" s="53" t="e">
        <f>H499-I499-VLOOKUP(C499, Вчера_ЭпиВак!C:BG, 6, FALSE)</f>
        <v>#N/A</v>
      </c>
      <c r="AH499" s="53" t="e">
        <f>J499-K499-VLOOKUP(C499, Вчера_ЭпиВак!C:BG, 8, FALSE)</f>
        <v>#N/A</v>
      </c>
      <c r="AI499" s="53" t="e">
        <f>L499-M499-VLOOKUP(C499, Вчера_ЭпиВак!C:BG, 10, FALSE)</f>
        <v>#N/A</v>
      </c>
      <c r="AJ499" s="53" t="e">
        <f>N499-O499-VLOOKUP(C499, Вчера_ЭпиВак!C:BG, 12, FALSE)</f>
        <v>#N/A</v>
      </c>
      <c r="AK499" s="53" t="e">
        <f>P499-Q499-VLOOKUP(C499, Вчера_ЭпиВак!C:BG, 14, FALSE)</f>
        <v>#N/A</v>
      </c>
      <c r="AL499" s="53" t="e">
        <f>R499-S499-VLOOKUP(C499, Вчера_ЭпиВак!C:BG, 16, FALSE)</f>
        <v>#N/A</v>
      </c>
      <c r="AM499" s="53" t="e">
        <f>T499-U499-VLOOKUP(C499, Вчера_ЭпиВак!C:BG, 18, FALSE)</f>
        <v>#N/A</v>
      </c>
      <c r="AN499" s="53" t="e">
        <f>V499-W499-VLOOKUP(C499, Вчера_ЭпиВак!C:BG, 20, FALSE)</f>
        <v>#N/A</v>
      </c>
      <c r="AO499" s="53" t="e">
        <f>X499-Y499-VLOOKUP(C499, Вчера_ЭпиВак!C:BG, 22, FALSE)</f>
        <v>#N/A</v>
      </c>
      <c r="AP499" s="53" t="e">
        <f>VLOOKUP(C499, Вчера_ЭпиВак!C:BG, 24, FALSE)+E499*2-U499-W499-Y499-Z499</f>
        <v>#N/A</v>
      </c>
    </row>
    <row r="500" spans="1:42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IF(ISNA(VLOOKUP(C500,Вчера_ЭпиВак!C:C, 1, FALSE)),"ошибка",0)</f>
        <v>ошибка</v>
      </c>
      <c r="AD500" s="55"/>
      <c r="AE500" s="53" t="e">
        <f>D500-E500-VLOOKUP(C500, Вчера_ЭпиВак!C:BG, 2, FALSE)</f>
        <v>#N/A</v>
      </c>
      <c r="AF500" s="53" t="e">
        <f>F500-G500-VLOOKUP(C500, Вчера_ЭпиВак!C:BG, 4, FALSE)</f>
        <v>#N/A</v>
      </c>
      <c r="AG500" s="53" t="e">
        <f>H500-I500-VLOOKUP(C500, Вчера_ЭпиВак!C:BG, 6, FALSE)</f>
        <v>#N/A</v>
      </c>
      <c r="AH500" s="53" t="e">
        <f>J500-K500-VLOOKUP(C500, Вчера_ЭпиВак!C:BG, 8, FALSE)</f>
        <v>#N/A</v>
      </c>
      <c r="AI500" s="53" t="e">
        <f>L500-M500-VLOOKUP(C500, Вчера_ЭпиВак!C:BG, 10, FALSE)</f>
        <v>#N/A</v>
      </c>
      <c r="AJ500" s="53" t="e">
        <f>N500-O500-VLOOKUP(C500, Вчера_ЭпиВак!C:BG, 12, FALSE)</f>
        <v>#N/A</v>
      </c>
      <c r="AK500" s="53" t="e">
        <f>P500-Q500-VLOOKUP(C500, Вчера_ЭпиВак!C:BG, 14, FALSE)</f>
        <v>#N/A</v>
      </c>
      <c r="AL500" s="53" t="e">
        <f>R500-S500-VLOOKUP(C500, Вчера_ЭпиВак!C:BG, 16, FALSE)</f>
        <v>#N/A</v>
      </c>
      <c r="AM500" s="53" t="e">
        <f>T500-U500-VLOOKUP(C500, Вчера_ЭпиВак!C:BG, 18, FALSE)</f>
        <v>#N/A</v>
      </c>
      <c r="AN500" s="53" t="e">
        <f>V500-W500-VLOOKUP(C500, Вчера_ЭпиВак!C:BG, 20, FALSE)</f>
        <v>#N/A</v>
      </c>
      <c r="AO500" s="53" t="e">
        <f>X500-Y500-VLOOKUP(C500, Вчера_ЭпиВак!C:BG, 22, FALSE)</f>
        <v>#N/A</v>
      </c>
      <c r="AP500" s="53" t="e">
        <f>VLOOKUP(C500, Вчера_ЭпиВак!C:BG, 24, FALSE)+E500*2-U500-W500-Y500-Z500</f>
        <v>#N/A</v>
      </c>
    </row>
    <row r="501" spans="1:42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IF(ISNA(VLOOKUP(C501,Вчера_ЭпиВак!C:C, 1, FALSE)),"ошибка",0)</f>
        <v>ошибка</v>
      </c>
      <c r="AD501" s="55"/>
      <c r="AE501" s="53" t="e">
        <f>D501-E501-VLOOKUP(C501, Вчера_ЭпиВак!C:BG, 2, FALSE)</f>
        <v>#N/A</v>
      </c>
      <c r="AF501" s="53" t="e">
        <f>F501-G501-VLOOKUP(C501, Вчера_ЭпиВак!C:BG, 4, FALSE)</f>
        <v>#N/A</v>
      </c>
      <c r="AG501" s="53" t="e">
        <f>H501-I501-VLOOKUP(C501, Вчера_ЭпиВак!C:BG, 6, FALSE)</f>
        <v>#N/A</v>
      </c>
      <c r="AH501" s="53" t="e">
        <f>J501-K501-VLOOKUP(C501, Вчера_ЭпиВак!C:BG, 8, FALSE)</f>
        <v>#N/A</v>
      </c>
      <c r="AI501" s="53" t="e">
        <f>L501-M501-VLOOKUP(C501, Вчера_ЭпиВак!C:BG, 10, FALSE)</f>
        <v>#N/A</v>
      </c>
      <c r="AJ501" s="53" t="e">
        <f>N501-O501-VLOOKUP(C501, Вчера_ЭпиВак!C:BG, 12, FALSE)</f>
        <v>#N/A</v>
      </c>
      <c r="AK501" s="53" t="e">
        <f>P501-Q501-VLOOKUP(C501, Вчера_ЭпиВак!C:BG, 14, FALSE)</f>
        <v>#N/A</v>
      </c>
      <c r="AL501" s="53" t="e">
        <f>R501-S501-VLOOKUP(C501, Вчера_ЭпиВак!C:BG, 16, FALSE)</f>
        <v>#N/A</v>
      </c>
      <c r="AM501" s="53" t="e">
        <f>T501-U501-VLOOKUP(C501, Вчера_ЭпиВак!C:BG, 18, FALSE)</f>
        <v>#N/A</v>
      </c>
      <c r="AN501" s="53" t="e">
        <f>V501-W501-VLOOKUP(C501, Вчера_ЭпиВак!C:BG, 20, FALSE)</f>
        <v>#N/A</v>
      </c>
      <c r="AO501" s="53" t="e">
        <f>X501-Y501-VLOOKUP(C501, Вчера_ЭпиВак!C:BG, 22, FALSE)</f>
        <v>#N/A</v>
      </c>
      <c r="AP501" s="53" t="e">
        <f>VLOOKUP(C501, Вчера_ЭпиВак!C:BG, 24, FALSE)+E501*2-U501-W501-Y501-Z501</f>
        <v>#N/A</v>
      </c>
    </row>
    <row r="502" spans="1:42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IF(ISNA(VLOOKUP(C502,Вчера_ЭпиВак!C:C, 1, FALSE)),"ошибка",0)</f>
        <v>ошибка</v>
      </c>
      <c r="AD502" s="55"/>
      <c r="AE502" s="53" t="e">
        <f>D502-E502-VLOOKUP(C502, Вчера_ЭпиВак!C:BG, 2, FALSE)</f>
        <v>#N/A</v>
      </c>
      <c r="AF502" s="53" t="e">
        <f>F502-G502-VLOOKUP(C502, Вчера_ЭпиВак!C:BG, 4, FALSE)</f>
        <v>#N/A</v>
      </c>
      <c r="AG502" s="53" t="e">
        <f>H502-I502-VLOOKUP(C502, Вчера_ЭпиВак!C:BG, 6, FALSE)</f>
        <v>#N/A</v>
      </c>
      <c r="AH502" s="53" t="e">
        <f>J502-K502-VLOOKUP(C502, Вчера_ЭпиВак!C:BG, 8, FALSE)</f>
        <v>#N/A</v>
      </c>
      <c r="AI502" s="53" t="e">
        <f>L502-M502-VLOOKUP(C502, Вчера_ЭпиВак!C:BG, 10, FALSE)</f>
        <v>#N/A</v>
      </c>
      <c r="AJ502" s="53" t="e">
        <f>N502-O502-VLOOKUP(C502, Вчера_ЭпиВак!C:BG, 12, FALSE)</f>
        <v>#N/A</v>
      </c>
      <c r="AK502" s="53" t="e">
        <f>P502-Q502-VLOOKUP(C502, Вчера_ЭпиВак!C:BG, 14, FALSE)</f>
        <v>#N/A</v>
      </c>
      <c r="AL502" s="53" t="e">
        <f>R502-S502-VLOOKUP(C502, Вчера_ЭпиВак!C:BG, 16, FALSE)</f>
        <v>#N/A</v>
      </c>
      <c r="AM502" s="53" t="e">
        <f>T502-U502-VLOOKUP(C502, Вчера_ЭпиВак!C:BG, 18, FALSE)</f>
        <v>#N/A</v>
      </c>
      <c r="AN502" s="53" t="e">
        <f>V502-W502-VLOOKUP(C502, Вчера_ЭпиВак!C:BG, 20, FALSE)</f>
        <v>#N/A</v>
      </c>
      <c r="AO502" s="53" t="e">
        <f>X502-Y502-VLOOKUP(C502, Вчера_ЭпиВак!C:BG, 22, FALSE)</f>
        <v>#N/A</v>
      </c>
      <c r="AP502" s="53" t="e">
        <f>VLOOKUP(C502, Вчера_ЭпиВак!C:BG, 24, FALSE)+E502*2-U502-W502-Y502-Z502</f>
        <v>#N/A</v>
      </c>
    </row>
    <row r="503" spans="1:42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IF(ISNA(VLOOKUP(C503,Вчера_ЭпиВак!C:C, 1, FALSE)),"ошибка",0)</f>
        <v>ошибка</v>
      </c>
      <c r="AD503" s="55"/>
      <c r="AE503" s="53" t="e">
        <f>D503-E503-VLOOKUP(C503, Вчера_ЭпиВак!C:BG, 2, FALSE)</f>
        <v>#N/A</v>
      </c>
      <c r="AF503" s="53" t="e">
        <f>F503-G503-VLOOKUP(C503, Вчера_ЭпиВак!C:BG, 4, FALSE)</f>
        <v>#N/A</v>
      </c>
      <c r="AG503" s="53" t="e">
        <f>H503-I503-VLOOKUP(C503, Вчера_ЭпиВак!C:BG, 6, FALSE)</f>
        <v>#N/A</v>
      </c>
      <c r="AH503" s="53" t="e">
        <f>J503-K503-VLOOKUP(C503, Вчера_ЭпиВак!C:BG, 8, FALSE)</f>
        <v>#N/A</v>
      </c>
      <c r="AI503" s="53" t="e">
        <f>L503-M503-VLOOKUP(C503, Вчера_ЭпиВак!C:BG, 10, FALSE)</f>
        <v>#N/A</v>
      </c>
      <c r="AJ503" s="53" t="e">
        <f>N503-O503-VLOOKUP(C503, Вчера_ЭпиВак!C:BG, 12, FALSE)</f>
        <v>#N/A</v>
      </c>
      <c r="AK503" s="53" t="e">
        <f>P503-Q503-VLOOKUP(C503, Вчера_ЭпиВак!C:BG, 14, FALSE)</f>
        <v>#N/A</v>
      </c>
      <c r="AL503" s="53" t="e">
        <f>R503-S503-VLOOKUP(C503, Вчера_ЭпиВак!C:BG, 16, FALSE)</f>
        <v>#N/A</v>
      </c>
      <c r="AM503" s="53" t="e">
        <f>T503-U503-VLOOKUP(C503, Вчера_ЭпиВак!C:BG, 18, FALSE)</f>
        <v>#N/A</v>
      </c>
      <c r="AN503" s="53" t="e">
        <f>V503-W503-VLOOKUP(C503, Вчера_ЭпиВак!C:BG, 20, FALSE)</f>
        <v>#N/A</v>
      </c>
      <c r="AO503" s="53" t="e">
        <f>X503-Y503-VLOOKUP(C503, Вчера_ЭпиВак!C:BG, 22, FALSE)</f>
        <v>#N/A</v>
      </c>
      <c r="AP503" s="53" t="e">
        <f>VLOOKUP(C503, Вчера_ЭпиВак!C:BG, 24, FALSE)+E503*2-U503-W503-Y503-Z503</f>
        <v>#N/A</v>
      </c>
    </row>
    <row r="504" spans="1:42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IF(ISNA(VLOOKUP(C504,Вчера_ЭпиВак!C:C, 1, FALSE)),"ошибка",0)</f>
        <v>ошибка</v>
      </c>
      <c r="AD504" s="55"/>
      <c r="AE504" s="53" t="e">
        <f>D504-E504-VLOOKUP(C504, Вчера_ЭпиВак!C:BG, 2, FALSE)</f>
        <v>#N/A</v>
      </c>
      <c r="AF504" s="53" t="e">
        <f>F504-G504-VLOOKUP(C504, Вчера_ЭпиВак!C:BG, 4, FALSE)</f>
        <v>#N/A</v>
      </c>
      <c r="AG504" s="53" t="e">
        <f>H504-I504-VLOOKUP(C504, Вчера_ЭпиВак!C:BG, 6, FALSE)</f>
        <v>#N/A</v>
      </c>
      <c r="AH504" s="53" t="e">
        <f>J504-K504-VLOOKUP(C504, Вчера_ЭпиВак!C:BG, 8, FALSE)</f>
        <v>#N/A</v>
      </c>
      <c r="AI504" s="53" t="e">
        <f>L504-M504-VLOOKUP(C504, Вчера_ЭпиВак!C:BG, 10, FALSE)</f>
        <v>#N/A</v>
      </c>
      <c r="AJ504" s="53" t="e">
        <f>N504-O504-VLOOKUP(C504, Вчера_ЭпиВак!C:BG, 12, FALSE)</f>
        <v>#N/A</v>
      </c>
      <c r="AK504" s="53" t="e">
        <f>P504-Q504-VLOOKUP(C504, Вчера_ЭпиВак!C:BG, 14, FALSE)</f>
        <v>#N/A</v>
      </c>
      <c r="AL504" s="53" t="e">
        <f>R504-S504-VLOOKUP(C504, Вчера_ЭпиВак!C:BG, 16, FALSE)</f>
        <v>#N/A</v>
      </c>
      <c r="AM504" s="53" t="e">
        <f>T504-U504-VLOOKUP(C504, Вчера_ЭпиВак!C:BG, 18, FALSE)</f>
        <v>#N/A</v>
      </c>
      <c r="AN504" s="53" t="e">
        <f>V504-W504-VLOOKUP(C504, Вчера_ЭпиВак!C:BG, 20, FALSE)</f>
        <v>#N/A</v>
      </c>
      <c r="AO504" s="53" t="e">
        <f>X504-Y504-VLOOKUP(C504, Вчера_ЭпиВак!C:BG, 22, FALSE)</f>
        <v>#N/A</v>
      </c>
      <c r="AP504" s="53" t="e">
        <f>VLOOKUP(C504, Вчера_ЭпиВак!C:BG, 24, FALSE)+E504*2-U504-W504-Y504-Z504</f>
        <v>#N/A</v>
      </c>
    </row>
    <row r="505" spans="1:42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IF(ISNA(VLOOKUP(C505,Вчера_ЭпиВак!C:C, 1, FALSE)),"ошибка",0)</f>
        <v>ошибка</v>
      </c>
      <c r="AD505" s="55"/>
      <c r="AE505" s="53" t="e">
        <f>D505-E505-VLOOKUP(C505, Вчера_ЭпиВак!C:BG, 2, FALSE)</f>
        <v>#N/A</v>
      </c>
      <c r="AF505" s="53" t="e">
        <f>F505-G505-VLOOKUP(C505, Вчера_ЭпиВак!C:BG, 4, FALSE)</f>
        <v>#N/A</v>
      </c>
      <c r="AG505" s="53" t="e">
        <f>H505-I505-VLOOKUP(C505, Вчера_ЭпиВак!C:BG, 6, FALSE)</f>
        <v>#N/A</v>
      </c>
      <c r="AH505" s="53" t="e">
        <f>J505-K505-VLOOKUP(C505, Вчера_ЭпиВак!C:BG, 8, FALSE)</f>
        <v>#N/A</v>
      </c>
      <c r="AI505" s="53" t="e">
        <f>L505-M505-VLOOKUP(C505, Вчера_ЭпиВак!C:BG, 10, FALSE)</f>
        <v>#N/A</v>
      </c>
      <c r="AJ505" s="53" t="e">
        <f>N505-O505-VLOOKUP(C505, Вчера_ЭпиВак!C:BG, 12, FALSE)</f>
        <v>#N/A</v>
      </c>
      <c r="AK505" s="53" t="e">
        <f>P505-Q505-VLOOKUP(C505, Вчера_ЭпиВак!C:BG, 14, FALSE)</f>
        <v>#N/A</v>
      </c>
      <c r="AL505" s="53" t="e">
        <f>R505-S505-VLOOKUP(C505, Вчера_ЭпиВак!C:BG, 16, FALSE)</f>
        <v>#N/A</v>
      </c>
      <c r="AM505" s="53" t="e">
        <f>T505-U505-VLOOKUP(C505, Вчера_ЭпиВак!C:BG, 18, FALSE)</f>
        <v>#N/A</v>
      </c>
      <c r="AN505" s="53" t="e">
        <f>V505-W505-VLOOKUP(C505, Вчера_ЭпиВак!C:BG, 20, FALSE)</f>
        <v>#N/A</v>
      </c>
      <c r="AO505" s="53" t="e">
        <f>X505-Y505-VLOOKUP(C505, Вчера_ЭпиВак!C:BG, 22, FALSE)</f>
        <v>#N/A</v>
      </c>
      <c r="AP505" s="53" t="e">
        <f>VLOOKUP(C505, Вчера_ЭпиВак!C:BG, 24, FALSE)+E505*2-U505-W505-Y505-Z505</f>
        <v>#N/A</v>
      </c>
    </row>
    <row r="506" spans="1:42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IF(ISNA(VLOOKUP(C506,Вчера_ЭпиВак!C:C, 1, FALSE)),"ошибка",0)</f>
        <v>ошибка</v>
      </c>
      <c r="AD506" s="55"/>
      <c r="AE506" s="53" t="e">
        <f>D506-E506-VLOOKUP(C506, Вчера_ЭпиВак!C:BG, 2, FALSE)</f>
        <v>#N/A</v>
      </c>
      <c r="AF506" s="53" t="e">
        <f>F506-G506-VLOOKUP(C506, Вчера_ЭпиВак!C:BG, 4, FALSE)</f>
        <v>#N/A</v>
      </c>
      <c r="AG506" s="53" t="e">
        <f>H506-I506-VLOOKUP(C506, Вчера_ЭпиВак!C:BG, 6, FALSE)</f>
        <v>#N/A</v>
      </c>
      <c r="AH506" s="53" t="e">
        <f>J506-K506-VLOOKUP(C506, Вчера_ЭпиВак!C:BG, 8, FALSE)</f>
        <v>#N/A</v>
      </c>
      <c r="AI506" s="53" t="e">
        <f>L506-M506-VLOOKUP(C506, Вчера_ЭпиВак!C:BG, 10, FALSE)</f>
        <v>#N/A</v>
      </c>
      <c r="AJ506" s="53" t="e">
        <f>N506-O506-VLOOKUP(C506, Вчера_ЭпиВак!C:BG, 12, FALSE)</f>
        <v>#N/A</v>
      </c>
      <c r="AK506" s="53" t="e">
        <f>P506-Q506-VLOOKUP(C506, Вчера_ЭпиВак!C:BG, 14, FALSE)</f>
        <v>#N/A</v>
      </c>
      <c r="AL506" s="53" t="e">
        <f>R506-S506-VLOOKUP(C506, Вчера_ЭпиВак!C:BG, 16, FALSE)</f>
        <v>#N/A</v>
      </c>
      <c r="AM506" s="53" t="e">
        <f>T506-U506-VLOOKUP(C506, Вчера_ЭпиВак!C:BG, 18, FALSE)</f>
        <v>#N/A</v>
      </c>
      <c r="AN506" s="53" t="e">
        <f>V506-W506-VLOOKUP(C506, Вчера_ЭпиВак!C:BG, 20, FALSE)</f>
        <v>#N/A</v>
      </c>
      <c r="AO506" s="53" t="e">
        <f>X506-Y506-VLOOKUP(C506, Вчера_ЭпиВак!C:BG, 22, FALSE)</f>
        <v>#N/A</v>
      </c>
      <c r="AP506" s="53" t="e">
        <f>VLOOKUP(C506, Вчера_ЭпиВак!C:BG, 24, FALSE)+E506*2-U506-W506-Y506-Z506</f>
        <v>#N/A</v>
      </c>
    </row>
    <row r="507" spans="1:42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IF(ISNA(VLOOKUP(C507,Вчера_ЭпиВак!C:C, 1, FALSE)),"ошибка",0)</f>
        <v>ошибка</v>
      </c>
      <c r="AD507" s="55"/>
      <c r="AE507" s="53" t="e">
        <f>D507-E507-VLOOKUP(C507, Вчера_ЭпиВак!C:BG, 2, FALSE)</f>
        <v>#N/A</v>
      </c>
      <c r="AF507" s="53" t="e">
        <f>F507-G507-VLOOKUP(C507, Вчера_ЭпиВак!C:BG, 4, FALSE)</f>
        <v>#N/A</v>
      </c>
      <c r="AG507" s="53" t="e">
        <f>H507-I507-VLOOKUP(C507, Вчера_ЭпиВак!C:BG, 6, FALSE)</f>
        <v>#N/A</v>
      </c>
      <c r="AH507" s="53" t="e">
        <f>J507-K507-VLOOKUP(C507, Вчера_ЭпиВак!C:BG, 8, FALSE)</f>
        <v>#N/A</v>
      </c>
      <c r="AI507" s="53" t="e">
        <f>L507-M507-VLOOKUP(C507, Вчера_ЭпиВак!C:BG, 10, FALSE)</f>
        <v>#N/A</v>
      </c>
      <c r="AJ507" s="53" t="e">
        <f>N507-O507-VLOOKUP(C507, Вчера_ЭпиВак!C:BG, 12, FALSE)</f>
        <v>#N/A</v>
      </c>
      <c r="AK507" s="53" t="e">
        <f>P507-Q507-VLOOKUP(C507, Вчера_ЭпиВак!C:BG, 14, FALSE)</f>
        <v>#N/A</v>
      </c>
      <c r="AL507" s="53" t="e">
        <f>R507-S507-VLOOKUP(C507, Вчера_ЭпиВак!C:BG, 16, FALSE)</f>
        <v>#N/A</v>
      </c>
      <c r="AM507" s="53" t="e">
        <f>T507-U507-VLOOKUP(C507, Вчера_ЭпиВак!C:BG, 18, FALSE)</f>
        <v>#N/A</v>
      </c>
      <c r="AN507" s="53" t="e">
        <f>V507-W507-VLOOKUP(C507, Вчера_ЭпиВак!C:BG, 20, FALSE)</f>
        <v>#N/A</v>
      </c>
      <c r="AO507" s="53" t="e">
        <f>X507-Y507-VLOOKUP(C507, Вчера_ЭпиВак!C:BG, 22, FALSE)</f>
        <v>#N/A</v>
      </c>
      <c r="AP507" s="53" t="e">
        <f>VLOOKUP(C507, Вчера_ЭпиВак!C:BG, 24, FALSE)+E507*2-U507-W507-Y507-Z507</f>
        <v>#N/A</v>
      </c>
    </row>
    <row r="508" spans="1:42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IF(ISNA(VLOOKUP(C508,Вчера_ЭпиВак!C:C, 1, FALSE)),"ошибка",0)</f>
        <v>ошибка</v>
      </c>
      <c r="AD508" s="55"/>
      <c r="AE508" s="53" t="e">
        <f>D508-E508-VLOOKUP(C508, Вчера_ЭпиВак!C:BG, 2, FALSE)</f>
        <v>#N/A</v>
      </c>
      <c r="AF508" s="53" t="e">
        <f>F508-G508-VLOOKUP(C508, Вчера_ЭпиВак!C:BG, 4, FALSE)</f>
        <v>#N/A</v>
      </c>
      <c r="AG508" s="53" t="e">
        <f>H508-I508-VLOOKUP(C508, Вчера_ЭпиВак!C:BG, 6, FALSE)</f>
        <v>#N/A</v>
      </c>
      <c r="AH508" s="53" t="e">
        <f>J508-K508-VLOOKUP(C508, Вчера_ЭпиВак!C:BG, 8, FALSE)</f>
        <v>#N/A</v>
      </c>
      <c r="AI508" s="53" t="e">
        <f>L508-M508-VLOOKUP(C508, Вчера_ЭпиВак!C:BG, 10, FALSE)</f>
        <v>#N/A</v>
      </c>
      <c r="AJ508" s="53" t="e">
        <f>N508-O508-VLOOKUP(C508, Вчера_ЭпиВак!C:BG, 12, FALSE)</f>
        <v>#N/A</v>
      </c>
      <c r="AK508" s="53" t="e">
        <f>P508-Q508-VLOOKUP(C508, Вчера_ЭпиВак!C:BG, 14, FALSE)</f>
        <v>#N/A</v>
      </c>
      <c r="AL508" s="53" t="e">
        <f>R508-S508-VLOOKUP(C508, Вчера_ЭпиВак!C:BG, 16, FALSE)</f>
        <v>#N/A</v>
      </c>
      <c r="AM508" s="53" t="e">
        <f>T508-U508-VLOOKUP(C508, Вчера_ЭпиВак!C:BG, 18, FALSE)</f>
        <v>#N/A</v>
      </c>
      <c r="AN508" s="53" t="e">
        <f>V508-W508-VLOOKUP(C508, Вчера_ЭпиВак!C:BG, 20, FALSE)</f>
        <v>#N/A</v>
      </c>
      <c r="AO508" s="53" t="e">
        <f>X508-Y508-VLOOKUP(C508, Вчера_ЭпиВак!C:BG, 22, FALSE)</f>
        <v>#N/A</v>
      </c>
      <c r="AP508" s="53" t="e">
        <f>VLOOKUP(C508, Вчера_ЭпиВак!C:BG, 24, FALSE)+E508*2-U508-W508-Y508-Z508</f>
        <v>#N/A</v>
      </c>
    </row>
    <row r="509" spans="1:42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IF(ISNA(VLOOKUP(C509,Вчера_ЭпиВак!C:C, 1, FALSE)),"ошибка",0)</f>
        <v>ошибка</v>
      </c>
      <c r="AD509" s="55"/>
      <c r="AE509" s="53" t="e">
        <f>D509-E509-VLOOKUP(C509, Вчера_ЭпиВак!C:BG, 2, FALSE)</f>
        <v>#N/A</v>
      </c>
      <c r="AF509" s="53" t="e">
        <f>F509-G509-VLOOKUP(C509, Вчера_ЭпиВак!C:BG, 4, FALSE)</f>
        <v>#N/A</v>
      </c>
      <c r="AG509" s="53" t="e">
        <f>H509-I509-VLOOKUP(C509, Вчера_ЭпиВак!C:BG, 6, FALSE)</f>
        <v>#N/A</v>
      </c>
      <c r="AH509" s="53" t="e">
        <f>J509-K509-VLOOKUP(C509, Вчера_ЭпиВак!C:BG, 8, FALSE)</f>
        <v>#N/A</v>
      </c>
      <c r="AI509" s="53" t="e">
        <f>L509-M509-VLOOKUP(C509, Вчера_ЭпиВак!C:BG, 10, FALSE)</f>
        <v>#N/A</v>
      </c>
      <c r="AJ509" s="53" t="e">
        <f>N509-O509-VLOOKUP(C509, Вчера_ЭпиВак!C:BG, 12, FALSE)</f>
        <v>#N/A</v>
      </c>
      <c r="AK509" s="53" t="e">
        <f>P509-Q509-VLOOKUP(C509, Вчера_ЭпиВак!C:BG, 14, FALSE)</f>
        <v>#N/A</v>
      </c>
      <c r="AL509" s="53" t="e">
        <f>R509-S509-VLOOKUP(C509, Вчера_ЭпиВак!C:BG, 16, FALSE)</f>
        <v>#N/A</v>
      </c>
      <c r="AM509" s="53" t="e">
        <f>T509-U509-VLOOKUP(C509, Вчера_ЭпиВак!C:BG, 18, FALSE)</f>
        <v>#N/A</v>
      </c>
      <c r="AN509" s="53" t="e">
        <f>V509-W509-VLOOKUP(C509, Вчера_ЭпиВак!C:BG, 20, FALSE)</f>
        <v>#N/A</v>
      </c>
      <c r="AO509" s="53" t="e">
        <f>X509-Y509-VLOOKUP(C509, Вчера_ЭпиВак!C:BG, 22, FALSE)</f>
        <v>#N/A</v>
      </c>
      <c r="AP509" s="53" t="e">
        <f>VLOOKUP(C509, Вчера_ЭпиВак!C:BG, 24, FALSE)+E509*2-U509-W509-Y509-Z509</f>
        <v>#N/A</v>
      </c>
    </row>
    <row r="510" spans="1:42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IF(ISNA(VLOOKUP(C510,Вчера_ЭпиВак!C:C, 1, FALSE)),"ошибка",0)</f>
        <v>ошибка</v>
      </c>
      <c r="AD510" s="55"/>
      <c r="AE510" s="53" t="e">
        <f>D510-E510-VLOOKUP(C510, Вчера_ЭпиВак!C:BG, 2, FALSE)</f>
        <v>#N/A</v>
      </c>
      <c r="AF510" s="53" t="e">
        <f>F510-G510-VLOOKUP(C510, Вчера_ЭпиВак!C:BG, 4, FALSE)</f>
        <v>#N/A</v>
      </c>
      <c r="AG510" s="53" t="e">
        <f>H510-I510-VLOOKUP(C510, Вчера_ЭпиВак!C:BG, 6, FALSE)</f>
        <v>#N/A</v>
      </c>
      <c r="AH510" s="53" t="e">
        <f>J510-K510-VLOOKUP(C510, Вчера_ЭпиВак!C:BG, 8, FALSE)</f>
        <v>#N/A</v>
      </c>
      <c r="AI510" s="53" t="e">
        <f>L510-M510-VLOOKUP(C510, Вчера_ЭпиВак!C:BG, 10, FALSE)</f>
        <v>#N/A</v>
      </c>
      <c r="AJ510" s="53" t="e">
        <f>N510-O510-VLOOKUP(C510, Вчера_ЭпиВак!C:BG, 12, FALSE)</f>
        <v>#N/A</v>
      </c>
      <c r="AK510" s="53" t="e">
        <f>P510-Q510-VLOOKUP(C510, Вчера_ЭпиВак!C:BG, 14, FALSE)</f>
        <v>#N/A</v>
      </c>
      <c r="AL510" s="53" t="e">
        <f>R510-S510-VLOOKUP(C510, Вчера_ЭпиВак!C:BG, 16, FALSE)</f>
        <v>#N/A</v>
      </c>
      <c r="AM510" s="53" t="e">
        <f>T510-U510-VLOOKUP(C510, Вчера_ЭпиВак!C:BG, 18, FALSE)</f>
        <v>#N/A</v>
      </c>
      <c r="AN510" s="53" t="e">
        <f>V510-W510-VLOOKUP(C510, Вчера_ЭпиВак!C:BG, 20, FALSE)</f>
        <v>#N/A</v>
      </c>
      <c r="AO510" s="53" t="e">
        <f>X510-Y510-VLOOKUP(C510, Вчера_ЭпиВак!C:BG, 22, FALSE)</f>
        <v>#N/A</v>
      </c>
      <c r="AP510" s="53" t="e">
        <f>VLOOKUP(C510, Вчера_ЭпиВак!C:BG, 24, FALSE)+E510*2-U510-W510-Y510-Z510</f>
        <v>#N/A</v>
      </c>
    </row>
    <row r="511" spans="1:42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IF(ISNA(VLOOKUP(C511,Вчера_ЭпиВак!C:C, 1, FALSE)),"ошибка",0)</f>
        <v>ошибка</v>
      </c>
      <c r="AD511" s="55"/>
      <c r="AE511" s="53" t="e">
        <f>D511-E511-VLOOKUP(C511, Вчера_ЭпиВак!C:BG, 2, FALSE)</f>
        <v>#N/A</v>
      </c>
      <c r="AF511" s="53" t="e">
        <f>F511-G511-VLOOKUP(C511, Вчера_ЭпиВак!C:BG, 4, FALSE)</f>
        <v>#N/A</v>
      </c>
      <c r="AG511" s="53" t="e">
        <f>H511-I511-VLOOKUP(C511, Вчера_ЭпиВак!C:BG, 6, FALSE)</f>
        <v>#N/A</v>
      </c>
      <c r="AH511" s="53" t="e">
        <f>J511-K511-VLOOKUP(C511, Вчера_ЭпиВак!C:BG, 8, FALSE)</f>
        <v>#N/A</v>
      </c>
      <c r="AI511" s="53" t="e">
        <f>L511-M511-VLOOKUP(C511, Вчера_ЭпиВак!C:BG, 10, FALSE)</f>
        <v>#N/A</v>
      </c>
      <c r="AJ511" s="53" t="e">
        <f>N511-O511-VLOOKUP(C511, Вчера_ЭпиВак!C:BG, 12, FALSE)</f>
        <v>#N/A</v>
      </c>
      <c r="AK511" s="53" t="e">
        <f>P511-Q511-VLOOKUP(C511, Вчера_ЭпиВак!C:BG, 14, FALSE)</f>
        <v>#N/A</v>
      </c>
      <c r="AL511" s="53" t="e">
        <f>R511-S511-VLOOKUP(C511, Вчера_ЭпиВак!C:BG, 16, FALSE)</f>
        <v>#N/A</v>
      </c>
      <c r="AM511" s="53" t="e">
        <f>T511-U511-VLOOKUP(C511, Вчера_ЭпиВак!C:BG, 18, FALSE)</f>
        <v>#N/A</v>
      </c>
      <c r="AN511" s="53" t="e">
        <f>V511-W511-VLOOKUP(C511, Вчера_ЭпиВак!C:BG, 20, FALSE)</f>
        <v>#N/A</v>
      </c>
      <c r="AO511" s="53" t="e">
        <f>X511-Y511-VLOOKUP(C511, Вчера_ЭпиВак!C:BG, 22, FALSE)</f>
        <v>#N/A</v>
      </c>
      <c r="AP511" s="53" t="e">
        <f>VLOOKUP(C511, Вчера_ЭпиВак!C:BG, 24, FALSE)+E511*2-U511-W511-Y511-Z511</f>
        <v>#N/A</v>
      </c>
    </row>
    <row r="512" spans="1:42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IF(ISNA(VLOOKUP(C512,Вчера_ЭпиВак!C:C, 1, FALSE)),"ошибка",0)</f>
        <v>ошибка</v>
      </c>
      <c r="AD512" s="55"/>
      <c r="AE512" s="53" t="e">
        <f>D512-E512-VLOOKUP(C512, Вчера_ЭпиВак!C:BG, 2, FALSE)</f>
        <v>#N/A</v>
      </c>
      <c r="AF512" s="53" t="e">
        <f>F512-G512-VLOOKUP(C512, Вчера_ЭпиВак!C:BG, 4, FALSE)</f>
        <v>#N/A</v>
      </c>
      <c r="AG512" s="53" t="e">
        <f>H512-I512-VLOOKUP(C512, Вчера_ЭпиВак!C:BG, 6, FALSE)</f>
        <v>#N/A</v>
      </c>
      <c r="AH512" s="53" t="e">
        <f>J512-K512-VLOOKUP(C512, Вчера_ЭпиВак!C:BG, 8, FALSE)</f>
        <v>#N/A</v>
      </c>
      <c r="AI512" s="53" t="e">
        <f>L512-M512-VLOOKUP(C512, Вчера_ЭпиВак!C:BG, 10, FALSE)</f>
        <v>#N/A</v>
      </c>
      <c r="AJ512" s="53" t="e">
        <f>N512-O512-VLOOKUP(C512, Вчера_ЭпиВак!C:BG, 12, FALSE)</f>
        <v>#N/A</v>
      </c>
      <c r="AK512" s="53" t="e">
        <f>P512-Q512-VLOOKUP(C512, Вчера_ЭпиВак!C:BG, 14, FALSE)</f>
        <v>#N/A</v>
      </c>
      <c r="AL512" s="53" t="e">
        <f>R512-S512-VLOOKUP(C512, Вчера_ЭпиВак!C:BG, 16, FALSE)</f>
        <v>#N/A</v>
      </c>
      <c r="AM512" s="53" t="e">
        <f>T512-U512-VLOOKUP(C512, Вчера_ЭпиВак!C:BG, 18, FALSE)</f>
        <v>#N/A</v>
      </c>
      <c r="AN512" s="53" t="e">
        <f>V512-W512-VLOOKUP(C512, Вчера_ЭпиВак!C:BG, 20, FALSE)</f>
        <v>#N/A</v>
      </c>
      <c r="AO512" s="53" t="e">
        <f>X512-Y512-VLOOKUP(C512, Вчера_ЭпиВак!C:BG, 22, FALSE)</f>
        <v>#N/A</v>
      </c>
      <c r="AP512" s="53" t="e">
        <f>VLOOKUP(C512, Вчера_ЭпиВак!C:BG, 24, FALSE)+E512*2-U512-W512-Y512-Z512</f>
        <v>#N/A</v>
      </c>
    </row>
    <row r="513" spans="1:42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IF(ISNA(VLOOKUP(C513,Вчера_ЭпиВак!C:C, 1, FALSE)),"ошибка",0)</f>
        <v>ошибка</v>
      </c>
      <c r="AD513" s="55"/>
      <c r="AE513" s="53" t="e">
        <f>D513-E513-VLOOKUP(C513, Вчера_ЭпиВак!C:BG, 2, FALSE)</f>
        <v>#N/A</v>
      </c>
      <c r="AF513" s="53" t="e">
        <f>F513-G513-VLOOKUP(C513, Вчера_ЭпиВак!C:BG, 4, FALSE)</f>
        <v>#N/A</v>
      </c>
      <c r="AG513" s="53" t="e">
        <f>H513-I513-VLOOKUP(C513, Вчера_ЭпиВак!C:BG, 6, FALSE)</f>
        <v>#N/A</v>
      </c>
      <c r="AH513" s="53" t="e">
        <f>J513-K513-VLOOKUP(C513, Вчера_ЭпиВак!C:BG, 8, FALSE)</f>
        <v>#N/A</v>
      </c>
      <c r="AI513" s="53" t="e">
        <f>L513-M513-VLOOKUP(C513, Вчера_ЭпиВак!C:BG, 10, FALSE)</f>
        <v>#N/A</v>
      </c>
      <c r="AJ513" s="53" t="e">
        <f>N513-O513-VLOOKUP(C513, Вчера_ЭпиВак!C:BG, 12, FALSE)</f>
        <v>#N/A</v>
      </c>
      <c r="AK513" s="53" t="e">
        <f>P513-Q513-VLOOKUP(C513, Вчера_ЭпиВак!C:BG, 14, FALSE)</f>
        <v>#N/A</v>
      </c>
      <c r="AL513" s="53" t="e">
        <f>R513-S513-VLOOKUP(C513, Вчера_ЭпиВак!C:BG, 16, FALSE)</f>
        <v>#N/A</v>
      </c>
      <c r="AM513" s="53" t="e">
        <f>T513-U513-VLOOKUP(C513, Вчера_ЭпиВак!C:BG, 18, FALSE)</f>
        <v>#N/A</v>
      </c>
      <c r="AN513" s="53" t="e">
        <f>V513-W513-VLOOKUP(C513, Вчера_ЭпиВак!C:BG, 20, FALSE)</f>
        <v>#N/A</v>
      </c>
      <c r="AO513" s="53" t="e">
        <f>X513-Y513-VLOOKUP(C513, Вчера_ЭпиВак!C:BG, 22, FALSE)</f>
        <v>#N/A</v>
      </c>
      <c r="AP513" s="53" t="e">
        <f>VLOOKUP(C513, Вчера_ЭпиВак!C:BG, 24, FALSE)+E513*2-U513-W513-Y513-Z513</f>
        <v>#N/A</v>
      </c>
    </row>
    <row r="514" spans="1:42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IF(ISNA(VLOOKUP(C514,Вчера_ЭпиВак!C:C, 1, FALSE)),"ошибка",0)</f>
        <v>ошибка</v>
      </c>
      <c r="AD514" s="55"/>
      <c r="AE514" s="53" t="e">
        <f>D514-E514-VLOOKUP(C514, Вчера_ЭпиВак!C:BG, 2, FALSE)</f>
        <v>#N/A</v>
      </c>
      <c r="AF514" s="53" t="e">
        <f>F514-G514-VLOOKUP(C514, Вчера_ЭпиВак!C:BG, 4, FALSE)</f>
        <v>#N/A</v>
      </c>
      <c r="AG514" s="53" t="e">
        <f>H514-I514-VLOOKUP(C514, Вчера_ЭпиВак!C:BG, 6, FALSE)</f>
        <v>#N/A</v>
      </c>
      <c r="AH514" s="53" t="e">
        <f>J514-K514-VLOOKUP(C514, Вчера_ЭпиВак!C:BG, 8, FALSE)</f>
        <v>#N/A</v>
      </c>
      <c r="AI514" s="53" t="e">
        <f>L514-M514-VLOOKUP(C514, Вчера_ЭпиВак!C:BG, 10, FALSE)</f>
        <v>#N/A</v>
      </c>
      <c r="AJ514" s="53" t="e">
        <f>N514-O514-VLOOKUP(C514, Вчера_ЭпиВак!C:BG, 12, FALSE)</f>
        <v>#N/A</v>
      </c>
      <c r="AK514" s="53" t="e">
        <f>P514-Q514-VLOOKUP(C514, Вчера_ЭпиВак!C:BG, 14, FALSE)</f>
        <v>#N/A</v>
      </c>
      <c r="AL514" s="53" t="e">
        <f>R514-S514-VLOOKUP(C514, Вчера_ЭпиВак!C:BG, 16, FALSE)</f>
        <v>#N/A</v>
      </c>
      <c r="AM514" s="53" t="e">
        <f>T514-U514-VLOOKUP(C514, Вчера_ЭпиВак!C:BG, 18, FALSE)</f>
        <v>#N/A</v>
      </c>
      <c r="AN514" s="53" t="e">
        <f>V514-W514-VLOOKUP(C514, Вчера_ЭпиВак!C:BG, 20, FALSE)</f>
        <v>#N/A</v>
      </c>
      <c r="AO514" s="53" t="e">
        <f>X514-Y514-VLOOKUP(C514, Вчера_ЭпиВак!C:BG, 22, FALSE)</f>
        <v>#N/A</v>
      </c>
      <c r="AP514" s="53" t="e">
        <f>VLOOKUP(C514, Вчера_ЭпиВак!C:BG, 24, FALSE)+E514*2-U514-W514-Y514-Z514</f>
        <v>#N/A</v>
      </c>
    </row>
    <row r="515" spans="1:42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IF(ISNA(VLOOKUP(C515,Вчера_ЭпиВак!C:C, 1, FALSE)),"ошибка",0)</f>
        <v>ошибка</v>
      </c>
      <c r="AD515" s="55"/>
      <c r="AE515" s="53" t="e">
        <f>D515-E515-VLOOKUP(C515, Вчера_ЭпиВак!C:BG, 2, FALSE)</f>
        <v>#N/A</v>
      </c>
      <c r="AF515" s="53" t="e">
        <f>F515-G515-VLOOKUP(C515, Вчера_ЭпиВак!C:BG, 4, FALSE)</f>
        <v>#N/A</v>
      </c>
      <c r="AG515" s="53" t="e">
        <f>H515-I515-VLOOKUP(C515, Вчера_ЭпиВак!C:BG, 6, FALSE)</f>
        <v>#N/A</v>
      </c>
      <c r="AH515" s="53" t="e">
        <f>J515-K515-VLOOKUP(C515, Вчера_ЭпиВак!C:BG, 8, FALSE)</f>
        <v>#N/A</v>
      </c>
      <c r="AI515" s="53" t="e">
        <f>L515-M515-VLOOKUP(C515, Вчера_ЭпиВак!C:BG, 10, FALSE)</f>
        <v>#N/A</v>
      </c>
      <c r="AJ515" s="53" t="e">
        <f>N515-O515-VLOOKUP(C515, Вчера_ЭпиВак!C:BG, 12, FALSE)</f>
        <v>#N/A</v>
      </c>
      <c r="AK515" s="53" t="e">
        <f>P515-Q515-VLOOKUP(C515, Вчера_ЭпиВак!C:BG, 14, FALSE)</f>
        <v>#N/A</v>
      </c>
      <c r="AL515" s="53" t="e">
        <f>R515-S515-VLOOKUP(C515, Вчера_ЭпиВак!C:BG, 16, FALSE)</f>
        <v>#N/A</v>
      </c>
      <c r="AM515" s="53" t="e">
        <f>T515-U515-VLOOKUP(C515, Вчера_ЭпиВак!C:BG, 18, FALSE)</f>
        <v>#N/A</v>
      </c>
      <c r="AN515" s="53" t="e">
        <f>V515-W515-VLOOKUP(C515, Вчера_ЭпиВак!C:BG, 20, FALSE)</f>
        <v>#N/A</v>
      </c>
      <c r="AO515" s="53" t="e">
        <f>X515-Y515-VLOOKUP(C515, Вчера_ЭпиВак!C:BG, 22, FALSE)</f>
        <v>#N/A</v>
      </c>
      <c r="AP515" s="53" t="e">
        <f>VLOOKUP(C515, Вчера_ЭпиВак!C:BG, 24, FALSE)+E515*2-U515-W515-Y515-Z515</f>
        <v>#N/A</v>
      </c>
    </row>
    <row r="516" spans="1:42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IF(ISNA(VLOOKUP(C516,Вчера_ЭпиВак!C:C, 1, FALSE)),"ошибка",0)</f>
        <v>ошибка</v>
      </c>
      <c r="AD516" s="55"/>
      <c r="AE516" s="53" t="e">
        <f>D516-E516-VLOOKUP(C516, Вчера_ЭпиВак!C:BG, 2, FALSE)</f>
        <v>#N/A</v>
      </c>
      <c r="AF516" s="53" t="e">
        <f>F516-G516-VLOOKUP(C516, Вчера_ЭпиВак!C:BG, 4, FALSE)</f>
        <v>#N/A</v>
      </c>
      <c r="AG516" s="53" t="e">
        <f>H516-I516-VLOOKUP(C516, Вчера_ЭпиВак!C:BG, 6, FALSE)</f>
        <v>#N/A</v>
      </c>
      <c r="AH516" s="53" t="e">
        <f>J516-K516-VLOOKUP(C516, Вчера_ЭпиВак!C:BG, 8, FALSE)</f>
        <v>#N/A</v>
      </c>
      <c r="AI516" s="53" t="e">
        <f>L516-M516-VLOOKUP(C516, Вчера_ЭпиВак!C:BG, 10, FALSE)</f>
        <v>#N/A</v>
      </c>
      <c r="AJ516" s="53" t="e">
        <f>N516-O516-VLOOKUP(C516, Вчера_ЭпиВак!C:BG, 12, FALSE)</f>
        <v>#N/A</v>
      </c>
      <c r="AK516" s="53" t="e">
        <f>P516-Q516-VLOOKUP(C516, Вчера_ЭпиВак!C:BG, 14, FALSE)</f>
        <v>#N/A</v>
      </c>
      <c r="AL516" s="53" t="e">
        <f>R516-S516-VLOOKUP(C516, Вчера_ЭпиВак!C:BG, 16, FALSE)</f>
        <v>#N/A</v>
      </c>
      <c r="AM516" s="53" t="e">
        <f>T516-U516-VLOOKUP(C516, Вчера_ЭпиВак!C:BG, 18, FALSE)</f>
        <v>#N/A</v>
      </c>
      <c r="AN516" s="53" t="e">
        <f>V516-W516-VLOOKUP(C516, Вчера_ЭпиВак!C:BG, 20, FALSE)</f>
        <v>#N/A</v>
      </c>
      <c r="AO516" s="53" t="e">
        <f>X516-Y516-VLOOKUP(C516, Вчера_ЭпиВак!C:BG, 22, FALSE)</f>
        <v>#N/A</v>
      </c>
      <c r="AP516" s="53" t="e">
        <f>VLOOKUP(C516, Вчера_ЭпиВак!C:BG, 24, FALSE)+E516*2-U516-W516-Y516-Z516</f>
        <v>#N/A</v>
      </c>
    </row>
    <row r="517" spans="1:42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IF(ISNA(VLOOKUP(C517,Вчера_ЭпиВак!C:C, 1, FALSE)),"ошибка",0)</f>
        <v>ошибка</v>
      </c>
      <c r="AD517" s="55"/>
      <c r="AE517" s="53" t="e">
        <f>D517-E517-VLOOKUP(C517, Вчера_ЭпиВак!C:BG, 2, FALSE)</f>
        <v>#N/A</v>
      </c>
      <c r="AF517" s="53" t="e">
        <f>F517-G517-VLOOKUP(C517, Вчера_ЭпиВак!C:BG, 4, FALSE)</f>
        <v>#N/A</v>
      </c>
      <c r="AG517" s="53" t="e">
        <f>H517-I517-VLOOKUP(C517, Вчера_ЭпиВак!C:BG, 6, FALSE)</f>
        <v>#N/A</v>
      </c>
      <c r="AH517" s="53" t="e">
        <f>J517-K517-VLOOKUP(C517, Вчера_ЭпиВак!C:BG, 8, FALSE)</f>
        <v>#N/A</v>
      </c>
      <c r="AI517" s="53" t="e">
        <f>L517-M517-VLOOKUP(C517, Вчера_ЭпиВак!C:BG, 10, FALSE)</f>
        <v>#N/A</v>
      </c>
      <c r="AJ517" s="53" t="e">
        <f>N517-O517-VLOOKUP(C517, Вчера_ЭпиВак!C:BG, 12, FALSE)</f>
        <v>#N/A</v>
      </c>
      <c r="AK517" s="53" t="e">
        <f>P517-Q517-VLOOKUP(C517, Вчера_ЭпиВак!C:BG, 14, FALSE)</f>
        <v>#N/A</v>
      </c>
      <c r="AL517" s="53" t="e">
        <f>R517-S517-VLOOKUP(C517, Вчера_ЭпиВак!C:BG, 16, FALSE)</f>
        <v>#N/A</v>
      </c>
      <c r="AM517" s="53" t="e">
        <f>T517-U517-VLOOKUP(C517, Вчера_ЭпиВак!C:BG, 18, FALSE)</f>
        <v>#N/A</v>
      </c>
      <c r="AN517" s="53" t="e">
        <f>V517-W517-VLOOKUP(C517, Вчера_ЭпиВак!C:BG, 20, FALSE)</f>
        <v>#N/A</v>
      </c>
      <c r="AO517" s="53" t="e">
        <f>X517-Y517-VLOOKUP(C517, Вчера_ЭпиВак!C:BG, 22, FALSE)</f>
        <v>#N/A</v>
      </c>
      <c r="AP517" s="53" t="e">
        <f>VLOOKUP(C517, Вчера_ЭпиВак!C:BG, 24, FALSE)+E517*2-U517-W517-Y517-Z517</f>
        <v>#N/A</v>
      </c>
    </row>
    <row r="518" spans="1:42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IF(ISNA(VLOOKUP(C518,Вчера_ЭпиВак!C:C, 1, FALSE)),"ошибка",0)</f>
        <v>ошибка</v>
      </c>
      <c r="AD518" s="55"/>
      <c r="AE518" s="53" t="e">
        <f>D518-E518-VLOOKUP(C518, Вчера_ЭпиВак!C:BG, 2, FALSE)</f>
        <v>#N/A</v>
      </c>
      <c r="AF518" s="53" t="e">
        <f>F518-G518-VLOOKUP(C518, Вчера_ЭпиВак!C:BG, 4, FALSE)</f>
        <v>#N/A</v>
      </c>
      <c r="AG518" s="53" t="e">
        <f>H518-I518-VLOOKUP(C518, Вчера_ЭпиВак!C:BG, 6, FALSE)</f>
        <v>#N/A</v>
      </c>
      <c r="AH518" s="53" t="e">
        <f>J518-K518-VLOOKUP(C518, Вчера_ЭпиВак!C:BG, 8, FALSE)</f>
        <v>#N/A</v>
      </c>
      <c r="AI518" s="53" t="e">
        <f>L518-M518-VLOOKUP(C518, Вчера_ЭпиВак!C:BG, 10, FALSE)</f>
        <v>#N/A</v>
      </c>
      <c r="AJ518" s="53" t="e">
        <f>N518-O518-VLOOKUP(C518, Вчера_ЭпиВак!C:BG, 12, FALSE)</f>
        <v>#N/A</v>
      </c>
      <c r="AK518" s="53" t="e">
        <f>P518-Q518-VLOOKUP(C518, Вчера_ЭпиВак!C:BG, 14, FALSE)</f>
        <v>#N/A</v>
      </c>
      <c r="AL518" s="53" t="e">
        <f>R518-S518-VLOOKUP(C518, Вчера_ЭпиВак!C:BG, 16, FALSE)</f>
        <v>#N/A</v>
      </c>
      <c r="AM518" s="53" t="e">
        <f>T518-U518-VLOOKUP(C518, Вчера_ЭпиВак!C:BG, 18, FALSE)</f>
        <v>#N/A</v>
      </c>
      <c r="AN518" s="53" t="e">
        <f>V518-W518-VLOOKUP(C518, Вчера_ЭпиВак!C:BG, 20, FALSE)</f>
        <v>#N/A</v>
      </c>
      <c r="AO518" s="53" t="e">
        <f>X518-Y518-VLOOKUP(C518, Вчера_ЭпиВак!C:BG, 22, FALSE)</f>
        <v>#N/A</v>
      </c>
      <c r="AP518" s="53" t="e">
        <f>VLOOKUP(C518, Вчера_ЭпиВак!C:BG, 24, FALSE)+E518*2-U518-W518-Y518-Z518</f>
        <v>#N/A</v>
      </c>
    </row>
    <row r="519" spans="1:42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IF(ISNA(VLOOKUP(C519,Вчера_ЭпиВак!C:C, 1, FALSE)),"ошибка",0)</f>
        <v>ошибка</v>
      </c>
      <c r="AD519" s="55"/>
      <c r="AE519" s="53" t="e">
        <f>D519-E519-VLOOKUP(C519, Вчера_ЭпиВак!C:BG, 2, FALSE)</f>
        <v>#N/A</v>
      </c>
      <c r="AF519" s="53" t="e">
        <f>F519-G519-VLOOKUP(C519, Вчера_ЭпиВак!C:BG, 4, FALSE)</f>
        <v>#N/A</v>
      </c>
      <c r="AG519" s="53" t="e">
        <f>H519-I519-VLOOKUP(C519, Вчера_ЭпиВак!C:BG, 6, FALSE)</f>
        <v>#N/A</v>
      </c>
      <c r="AH519" s="53" t="e">
        <f>J519-K519-VLOOKUP(C519, Вчера_ЭпиВак!C:BG, 8, FALSE)</f>
        <v>#N/A</v>
      </c>
      <c r="AI519" s="53" t="e">
        <f>L519-M519-VLOOKUP(C519, Вчера_ЭпиВак!C:BG, 10, FALSE)</f>
        <v>#N/A</v>
      </c>
      <c r="AJ519" s="53" t="e">
        <f>N519-O519-VLOOKUP(C519, Вчера_ЭпиВак!C:BG, 12, FALSE)</f>
        <v>#N/A</v>
      </c>
      <c r="AK519" s="53" t="e">
        <f>P519-Q519-VLOOKUP(C519, Вчера_ЭпиВак!C:BG, 14, FALSE)</f>
        <v>#N/A</v>
      </c>
      <c r="AL519" s="53" t="e">
        <f>R519-S519-VLOOKUP(C519, Вчера_ЭпиВак!C:BG, 16, FALSE)</f>
        <v>#N/A</v>
      </c>
      <c r="AM519" s="53" t="e">
        <f>T519-U519-VLOOKUP(C519, Вчера_ЭпиВак!C:BG, 18, FALSE)</f>
        <v>#N/A</v>
      </c>
      <c r="AN519" s="53" t="e">
        <f>V519-W519-VLOOKUP(C519, Вчера_ЭпиВак!C:BG, 20, FALSE)</f>
        <v>#N/A</v>
      </c>
      <c r="AO519" s="53" t="e">
        <f>X519-Y519-VLOOKUP(C519, Вчера_ЭпиВак!C:BG, 22, FALSE)</f>
        <v>#N/A</v>
      </c>
      <c r="AP519" s="53" t="e">
        <f>VLOOKUP(C519, Вчера_ЭпиВак!C:BG, 24, FALSE)+E519*2-U519-W519-Y519-Z519</f>
        <v>#N/A</v>
      </c>
    </row>
    <row r="520" spans="1:42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IF(ISNA(VLOOKUP(C520,Вчера_ЭпиВак!C:C, 1, FALSE)),"ошибка",0)</f>
        <v>ошибка</v>
      </c>
      <c r="AD520" s="55"/>
      <c r="AE520" s="53" t="e">
        <f>D520-E520-VLOOKUP(C520, Вчера_ЭпиВак!C:BG, 2, FALSE)</f>
        <v>#N/A</v>
      </c>
      <c r="AF520" s="53" t="e">
        <f>F520-G520-VLOOKUP(C520, Вчера_ЭпиВак!C:BG, 4, FALSE)</f>
        <v>#N/A</v>
      </c>
      <c r="AG520" s="53" t="e">
        <f>H520-I520-VLOOKUP(C520, Вчера_ЭпиВак!C:BG, 6, FALSE)</f>
        <v>#N/A</v>
      </c>
      <c r="AH520" s="53" t="e">
        <f>J520-K520-VLOOKUP(C520, Вчера_ЭпиВак!C:BG, 8, FALSE)</f>
        <v>#N/A</v>
      </c>
      <c r="AI520" s="53" t="e">
        <f>L520-M520-VLOOKUP(C520, Вчера_ЭпиВак!C:BG, 10, FALSE)</f>
        <v>#N/A</v>
      </c>
      <c r="AJ520" s="53" t="e">
        <f>N520-O520-VLOOKUP(C520, Вчера_ЭпиВак!C:BG, 12, FALSE)</f>
        <v>#N/A</v>
      </c>
      <c r="AK520" s="53" t="e">
        <f>P520-Q520-VLOOKUP(C520, Вчера_ЭпиВак!C:BG, 14, FALSE)</f>
        <v>#N/A</v>
      </c>
      <c r="AL520" s="53" t="e">
        <f>R520-S520-VLOOKUP(C520, Вчера_ЭпиВак!C:BG, 16, FALSE)</f>
        <v>#N/A</v>
      </c>
      <c r="AM520" s="53" t="e">
        <f>T520-U520-VLOOKUP(C520, Вчера_ЭпиВак!C:BG, 18, FALSE)</f>
        <v>#N/A</v>
      </c>
      <c r="AN520" s="53" t="e">
        <f>V520-W520-VLOOKUP(C520, Вчера_ЭпиВак!C:BG, 20, FALSE)</f>
        <v>#N/A</v>
      </c>
      <c r="AO520" s="53" t="e">
        <f>X520-Y520-VLOOKUP(C520, Вчера_ЭпиВак!C:BG, 22, FALSE)</f>
        <v>#N/A</v>
      </c>
      <c r="AP520" s="53" t="e">
        <f>VLOOKUP(C520, Вчера_ЭпиВак!C:BG, 24, FALSE)+E520*2-U520-W520-Y520-Z520</f>
        <v>#N/A</v>
      </c>
    </row>
    <row r="521" spans="1:42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IF(ISNA(VLOOKUP(C521,Вчера_ЭпиВак!C:C, 1, FALSE)),"ошибка",0)</f>
        <v>ошибка</v>
      </c>
      <c r="AD521" s="55"/>
      <c r="AE521" s="53" t="e">
        <f>D521-E521-VLOOKUP(C521, Вчера_ЭпиВак!C:BG, 2, FALSE)</f>
        <v>#N/A</v>
      </c>
      <c r="AF521" s="53" t="e">
        <f>F521-G521-VLOOKUP(C521, Вчера_ЭпиВак!C:BG, 4, FALSE)</f>
        <v>#N/A</v>
      </c>
      <c r="AG521" s="53" t="e">
        <f>H521-I521-VLOOKUP(C521, Вчера_ЭпиВак!C:BG, 6, FALSE)</f>
        <v>#N/A</v>
      </c>
      <c r="AH521" s="53" t="e">
        <f>J521-K521-VLOOKUP(C521, Вчера_ЭпиВак!C:BG, 8, FALSE)</f>
        <v>#N/A</v>
      </c>
      <c r="AI521" s="53" t="e">
        <f>L521-M521-VLOOKUP(C521, Вчера_ЭпиВак!C:BG, 10, FALSE)</f>
        <v>#N/A</v>
      </c>
      <c r="AJ521" s="53" t="e">
        <f>N521-O521-VLOOKUP(C521, Вчера_ЭпиВак!C:BG, 12, FALSE)</f>
        <v>#N/A</v>
      </c>
      <c r="AK521" s="53" t="e">
        <f>P521-Q521-VLOOKUP(C521, Вчера_ЭпиВак!C:BG, 14, FALSE)</f>
        <v>#N/A</v>
      </c>
      <c r="AL521" s="53" t="e">
        <f>R521-S521-VLOOKUP(C521, Вчера_ЭпиВак!C:BG, 16, FALSE)</f>
        <v>#N/A</v>
      </c>
      <c r="AM521" s="53" t="e">
        <f>T521-U521-VLOOKUP(C521, Вчера_ЭпиВак!C:BG, 18, FALSE)</f>
        <v>#N/A</v>
      </c>
      <c r="AN521" s="53" t="e">
        <f>V521-W521-VLOOKUP(C521, Вчера_ЭпиВак!C:BG, 20, FALSE)</f>
        <v>#N/A</v>
      </c>
      <c r="AO521" s="53" t="e">
        <f>X521-Y521-VLOOKUP(C521, Вчера_ЭпиВак!C:BG, 22, FALSE)</f>
        <v>#N/A</v>
      </c>
      <c r="AP521" s="53" t="e">
        <f>VLOOKUP(C521, Вчера_ЭпиВак!C:BG, 24, FALSE)+E521*2-U521-W521-Y521-Z521</f>
        <v>#N/A</v>
      </c>
    </row>
    <row r="522" spans="1:42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IF(ISNA(VLOOKUP(C522,Вчера_ЭпиВак!C:C, 1, FALSE)),"ошибка",0)</f>
        <v>ошибка</v>
      </c>
      <c r="AD522" s="55"/>
      <c r="AE522" s="53" t="e">
        <f>D522-E522-VLOOKUP(C522, Вчера_ЭпиВак!C:BG, 2, FALSE)</f>
        <v>#N/A</v>
      </c>
      <c r="AF522" s="53" t="e">
        <f>F522-G522-VLOOKUP(C522, Вчера_ЭпиВак!C:BG, 4, FALSE)</f>
        <v>#N/A</v>
      </c>
      <c r="AG522" s="53" t="e">
        <f>H522-I522-VLOOKUP(C522, Вчера_ЭпиВак!C:BG, 6, FALSE)</f>
        <v>#N/A</v>
      </c>
      <c r="AH522" s="53" t="e">
        <f>J522-K522-VLOOKUP(C522, Вчера_ЭпиВак!C:BG, 8, FALSE)</f>
        <v>#N/A</v>
      </c>
      <c r="AI522" s="53" t="e">
        <f>L522-M522-VLOOKUP(C522, Вчера_ЭпиВак!C:BG, 10, FALSE)</f>
        <v>#N/A</v>
      </c>
      <c r="AJ522" s="53" t="e">
        <f>N522-O522-VLOOKUP(C522, Вчера_ЭпиВак!C:BG, 12, FALSE)</f>
        <v>#N/A</v>
      </c>
      <c r="AK522" s="53" t="e">
        <f>P522-Q522-VLOOKUP(C522, Вчера_ЭпиВак!C:BG, 14, FALSE)</f>
        <v>#N/A</v>
      </c>
      <c r="AL522" s="53" t="e">
        <f>R522-S522-VLOOKUP(C522, Вчера_ЭпиВак!C:BG, 16, FALSE)</f>
        <v>#N/A</v>
      </c>
      <c r="AM522" s="53" t="e">
        <f>T522-U522-VLOOKUP(C522, Вчера_ЭпиВак!C:BG, 18, FALSE)</f>
        <v>#N/A</v>
      </c>
      <c r="AN522" s="53" t="e">
        <f>V522-W522-VLOOKUP(C522, Вчера_ЭпиВак!C:BG, 20, FALSE)</f>
        <v>#N/A</v>
      </c>
      <c r="AO522" s="53" t="e">
        <f>X522-Y522-VLOOKUP(C522, Вчера_ЭпиВак!C:BG, 22, FALSE)</f>
        <v>#N/A</v>
      </c>
      <c r="AP522" s="53" t="e">
        <f>VLOOKUP(C522, Вчера_ЭпиВак!C:BG, 24, FALSE)+E522*2-U522-W522-Y522-Z522</f>
        <v>#N/A</v>
      </c>
    </row>
    <row r="523" spans="1:42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IF(ISNA(VLOOKUP(C523,Вчера_ЭпиВак!C:C, 1, FALSE)),"ошибка",0)</f>
        <v>ошибка</v>
      </c>
      <c r="AD523" s="55"/>
      <c r="AE523" s="53" t="e">
        <f>D523-E523-VLOOKUP(C523, Вчера_ЭпиВак!C:BG, 2, FALSE)</f>
        <v>#N/A</v>
      </c>
      <c r="AF523" s="53" t="e">
        <f>F523-G523-VLOOKUP(C523, Вчера_ЭпиВак!C:BG, 4, FALSE)</f>
        <v>#N/A</v>
      </c>
      <c r="AG523" s="53" t="e">
        <f>H523-I523-VLOOKUP(C523, Вчера_ЭпиВак!C:BG, 6, FALSE)</f>
        <v>#N/A</v>
      </c>
      <c r="AH523" s="53" t="e">
        <f>J523-K523-VLOOKUP(C523, Вчера_ЭпиВак!C:BG, 8, FALSE)</f>
        <v>#N/A</v>
      </c>
      <c r="AI523" s="53" t="e">
        <f>L523-M523-VLOOKUP(C523, Вчера_ЭпиВак!C:BG, 10, FALSE)</f>
        <v>#N/A</v>
      </c>
      <c r="AJ523" s="53" t="e">
        <f>N523-O523-VLOOKUP(C523, Вчера_ЭпиВак!C:BG, 12, FALSE)</f>
        <v>#N/A</v>
      </c>
      <c r="AK523" s="53" t="e">
        <f>P523-Q523-VLOOKUP(C523, Вчера_ЭпиВак!C:BG, 14, FALSE)</f>
        <v>#N/A</v>
      </c>
      <c r="AL523" s="53" t="e">
        <f>R523-S523-VLOOKUP(C523, Вчера_ЭпиВак!C:BG, 16, FALSE)</f>
        <v>#N/A</v>
      </c>
      <c r="AM523" s="53" t="e">
        <f>T523-U523-VLOOKUP(C523, Вчера_ЭпиВак!C:BG, 18, FALSE)</f>
        <v>#N/A</v>
      </c>
      <c r="AN523" s="53" t="e">
        <f>V523-W523-VLOOKUP(C523, Вчера_ЭпиВак!C:BG, 20, FALSE)</f>
        <v>#N/A</v>
      </c>
      <c r="AO523" s="53" t="e">
        <f>X523-Y523-VLOOKUP(C523, Вчера_ЭпиВак!C:BG, 22, FALSE)</f>
        <v>#N/A</v>
      </c>
      <c r="AP523" s="53" t="e">
        <f>VLOOKUP(C523, Вчера_ЭпиВак!C:BG, 24, FALSE)+E523*2-U523-W523-Y523-Z523</f>
        <v>#N/A</v>
      </c>
    </row>
    <row r="524" spans="1:42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IF(ISNA(VLOOKUP(C524,Вчера_ЭпиВак!C:C, 1, FALSE)),"ошибка",0)</f>
        <v>ошибка</v>
      </c>
      <c r="AD524" s="55"/>
      <c r="AE524" s="53" t="e">
        <f>D524-E524-VLOOKUP(C524, Вчера_ЭпиВак!C:BG, 2, FALSE)</f>
        <v>#N/A</v>
      </c>
      <c r="AF524" s="53" t="e">
        <f>F524-G524-VLOOKUP(C524, Вчера_ЭпиВак!C:BG, 4, FALSE)</f>
        <v>#N/A</v>
      </c>
      <c r="AG524" s="53" t="e">
        <f>H524-I524-VLOOKUP(C524, Вчера_ЭпиВак!C:BG, 6, FALSE)</f>
        <v>#N/A</v>
      </c>
      <c r="AH524" s="53" t="e">
        <f>J524-K524-VLOOKUP(C524, Вчера_ЭпиВак!C:BG, 8, FALSE)</f>
        <v>#N/A</v>
      </c>
      <c r="AI524" s="53" t="e">
        <f>L524-M524-VLOOKUP(C524, Вчера_ЭпиВак!C:BG, 10, FALSE)</f>
        <v>#N/A</v>
      </c>
      <c r="AJ524" s="53" t="e">
        <f>N524-O524-VLOOKUP(C524, Вчера_ЭпиВак!C:BG, 12, FALSE)</f>
        <v>#N/A</v>
      </c>
      <c r="AK524" s="53" t="e">
        <f>P524-Q524-VLOOKUP(C524, Вчера_ЭпиВак!C:BG, 14, FALSE)</f>
        <v>#N/A</v>
      </c>
      <c r="AL524" s="53" t="e">
        <f>R524-S524-VLOOKUP(C524, Вчера_ЭпиВак!C:BG, 16, FALSE)</f>
        <v>#N/A</v>
      </c>
      <c r="AM524" s="53" t="e">
        <f>T524-U524-VLOOKUP(C524, Вчера_ЭпиВак!C:BG, 18, FALSE)</f>
        <v>#N/A</v>
      </c>
      <c r="AN524" s="53" t="e">
        <f>V524-W524-VLOOKUP(C524, Вчера_ЭпиВак!C:BG, 20, FALSE)</f>
        <v>#N/A</v>
      </c>
      <c r="AO524" s="53" t="e">
        <f>X524-Y524-VLOOKUP(C524, Вчера_ЭпиВак!C:BG, 22, FALSE)</f>
        <v>#N/A</v>
      </c>
      <c r="AP524" s="53" t="e">
        <f>VLOOKUP(C524, Вчера_ЭпиВак!C:BG, 24, FALSE)+E524*2-U524-W524-Y524-Z524</f>
        <v>#N/A</v>
      </c>
    </row>
    <row r="525" spans="1:42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IF(ISNA(VLOOKUP(C525,Вчера_ЭпиВак!C:C, 1, FALSE)),"ошибка",0)</f>
        <v>ошибка</v>
      </c>
      <c r="AD525" s="55"/>
      <c r="AE525" s="53" t="e">
        <f>D525-E525-VLOOKUP(C525, Вчера_ЭпиВак!C:BG, 2, FALSE)</f>
        <v>#N/A</v>
      </c>
      <c r="AF525" s="53" t="e">
        <f>F525-G525-VLOOKUP(C525, Вчера_ЭпиВак!C:BG, 4, FALSE)</f>
        <v>#N/A</v>
      </c>
      <c r="AG525" s="53" t="e">
        <f>H525-I525-VLOOKUP(C525, Вчера_ЭпиВак!C:BG, 6, FALSE)</f>
        <v>#N/A</v>
      </c>
      <c r="AH525" s="53" t="e">
        <f>J525-K525-VLOOKUP(C525, Вчера_ЭпиВак!C:BG, 8, FALSE)</f>
        <v>#N/A</v>
      </c>
      <c r="AI525" s="53" t="e">
        <f>L525-M525-VLOOKUP(C525, Вчера_ЭпиВак!C:BG, 10, FALSE)</f>
        <v>#N/A</v>
      </c>
      <c r="AJ525" s="53" t="e">
        <f>N525-O525-VLOOKUP(C525, Вчера_ЭпиВак!C:BG, 12, FALSE)</f>
        <v>#N/A</v>
      </c>
      <c r="AK525" s="53" t="e">
        <f>P525-Q525-VLOOKUP(C525, Вчера_ЭпиВак!C:BG, 14, FALSE)</f>
        <v>#N/A</v>
      </c>
      <c r="AL525" s="53" t="e">
        <f>R525-S525-VLOOKUP(C525, Вчера_ЭпиВак!C:BG, 16, FALSE)</f>
        <v>#N/A</v>
      </c>
      <c r="AM525" s="53" t="e">
        <f>T525-U525-VLOOKUP(C525, Вчера_ЭпиВак!C:BG, 18, FALSE)</f>
        <v>#N/A</v>
      </c>
      <c r="AN525" s="53" t="e">
        <f>V525-W525-VLOOKUP(C525, Вчера_ЭпиВак!C:BG, 20, FALSE)</f>
        <v>#N/A</v>
      </c>
      <c r="AO525" s="53" t="e">
        <f>X525-Y525-VLOOKUP(C525, Вчера_ЭпиВак!C:BG, 22, FALSE)</f>
        <v>#N/A</v>
      </c>
      <c r="AP525" s="53" t="e">
        <f>VLOOKUP(C525, Вчера_ЭпиВак!C:BG, 24, FALSE)+E525*2-U525-W525-Y525-Z525</f>
        <v>#N/A</v>
      </c>
    </row>
    <row r="526" spans="1:42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IF(ISNA(VLOOKUP(C526,Вчера_ЭпиВак!C:C, 1, FALSE)),"ошибка",0)</f>
        <v>ошибка</v>
      </c>
      <c r="AD526" s="55"/>
      <c r="AE526" s="53" t="e">
        <f>D526-E526-VLOOKUP(C526, Вчера_ЭпиВак!C:BG, 2, FALSE)</f>
        <v>#N/A</v>
      </c>
      <c r="AF526" s="53" t="e">
        <f>F526-G526-VLOOKUP(C526, Вчера_ЭпиВак!C:BG, 4, FALSE)</f>
        <v>#N/A</v>
      </c>
      <c r="AG526" s="53" t="e">
        <f>H526-I526-VLOOKUP(C526, Вчера_ЭпиВак!C:BG, 6, FALSE)</f>
        <v>#N/A</v>
      </c>
      <c r="AH526" s="53" t="e">
        <f>J526-K526-VLOOKUP(C526, Вчера_ЭпиВак!C:BG, 8, FALSE)</f>
        <v>#N/A</v>
      </c>
      <c r="AI526" s="53" t="e">
        <f>L526-M526-VLOOKUP(C526, Вчера_ЭпиВак!C:BG, 10, FALSE)</f>
        <v>#N/A</v>
      </c>
      <c r="AJ526" s="53" t="e">
        <f>N526-O526-VLOOKUP(C526, Вчера_ЭпиВак!C:BG, 12, FALSE)</f>
        <v>#N/A</v>
      </c>
      <c r="AK526" s="53" t="e">
        <f>P526-Q526-VLOOKUP(C526, Вчера_ЭпиВак!C:BG, 14, FALSE)</f>
        <v>#N/A</v>
      </c>
      <c r="AL526" s="53" t="e">
        <f>R526-S526-VLOOKUP(C526, Вчера_ЭпиВак!C:BG, 16, FALSE)</f>
        <v>#N/A</v>
      </c>
      <c r="AM526" s="53" t="e">
        <f>T526-U526-VLOOKUP(C526, Вчера_ЭпиВак!C:BG, 18, FALSE)</f>
        <v>#N/A</v>
      </c>
      <c r="AN526" s="53" t="e">
        <f>V526-W526-VLOOKUP(C526, Вчера_ЭпиВак!C:BG, 20, FALSE)</f>
        <v>#N/A</v>
      </c>
      <c r="AO526" s="53" t="e">
        <f>X526-Y526-VLOOKUP(C526, Вчера_ЭпиВак!C:BG, 22, FALSE)</f>
        <v>#N/A</v>
      </c>
      <c r="AP526" s="53" t="e">
        <f>VLOOKUP(C526, Вчера_ЭпиВак!C:BG, 24, FALSE)+E526*2-U526-W526-Y526-Z526</f>
        <v>#N/A</v>
      </c>
    </row>
    <row r="527" spans="1:42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IF(ISNA(VLOOKUP(C527,Вчера_ЭпиВак!C:C, 1, FALSE)),"ошибка",0)</f>
        <v>ошибка</v>
      </c>
      <c r="AD527" s="55"/>
      <c r="AE527" s="53" t="e">
        <f>D527-E527-VLOOKUP(C527, Вчера_ЭпиВак!C:BG, 2, FALSE)</f>
        <v>#N/A</v>
      </c>
      <c r="AF527" s="53" t="e">
        <f>F527-G527-VLOOKUP(C527, Вчера_ЭпиВак!C:BG, 4, FALSE)</f>
        <v>#N/A</v>
      </c>
      <c r="AG527" s="53" t="e">
        <f>H527-I527-VLOOKUP(C527, Вчера_ЭпиВак!C:BG, 6, FALSE)</f>
        <v>#N/A</v>
      </c>
      <c r="AH527" s="53" t="e">
        <f>J527-K527-VLOOKUP(C527, Вчера_ЭпиВак!C:BG, 8, FALSE)</f>
        <v>#N/A</v>
      </c>
      <c r="AI527" s="53" t="e">
        <f>L527-M527-VLOOKUP(C527, Вчера_ЭпиВак!C:BG, 10, FALSE)</f>
        <v>#N/A</v>
      </c>
      <c r="AJ527" s="53" t="e">
        <f>N527-O527-VLOOKUP(C527, Вчера_ЭпиВак!C:BG, 12, FALSE)</f>
        <v>#N/A</v>
      </c>
      <c r="AK527" s="53" t="e">
        <f>P527-Q527-VLOOKUP(C527, Вчера_ЭпиВак!C:BG, 14, FALSE)</f>
        <v>#N/A</v>
      </c>
      <c r="AL527" s="53" t="e">
        <f>R527-S527-VLOOKUP(C527, Вчера_ЭпиВак!C:BG, 16, FALSE)</f>
        <v>#N/A</v>
      </c>
      <c r="AM527" s="53" t="e">
        <f>T527-U527-VLOOKUP(C527, Вчера_ЭпиВак!C:BG, 18, FALSE)</f>
        <v>#N/A</v>
      </c>
      <c r="AN527" s="53" t="e">
        <f>V527-W527-VLOOKUP(C527, Вчера_ЭпиВак!C:BG, 20, FALSE)</f>
        <v>#N/A</v>
      </c>
      <c r="AO527" s="53" t="e">
        <f>X527-Y527-VLOOKUP(C527, Вчера_ЭпиВак!C:BG, 22, FALSE)</f>
        <v>#N/A</v>
      </c>
      <c r="AP527" s="53" t="e">
        <f>VLOOKUP(C527, Вчера_ЭпиВак!C:BG, 24, FALSE)+E527*2-U527-W527-Y527-Z527</f>
        <v>#N/A</v>
      </c>
    </row>
    <row r="528" spans="1:42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IF(ISNA(VLOOKUP(C528,Вчера_ЭпиВак!C:C, 1, FALSE)),"ошибка",0)</f>
        <v>ошибка</v>
      </c>
      <c r="AD528" s="55"/>
      <c r="AE528" s="53" t="e">
        <f>D528-E528-VLOOKUP(C528, Вчера_ЭпиВак!C:BG, 2, FALSE)</f>
        <v>#N/A</v>
      </c>
      <c r="AF528" s="53" t="e">
        <f>F528-G528-VLOOKUP(C528, Вчера_ЭпиВак!C:BG, 4, FALSE)</f>
        <v>#N/A</v>
      </c>
      <c r="AG528" s="53" t="e">
        <f>H528-I528-VLOOKUP(C528, Вчера_ЭпиВак!C:BG, 6, FALSE)</f>
        <v>#N/A</v>
      </c>
      <c r="AH528" s="53" t="e">
        <f>J528-K528-VLOOKUP(C528, Вчера_ЭпиВак!C:BG, 8, FALSE)</f>
        <v>#N/A</v>
      </c>
      <c r="AI528" s="53" t="e">
        <f>L528-M528-VLOOKUP(C528, Вчера_ЭпиВак!C:BG, 10, FALSE)</f>
        <v>#N/A</v>
      </c>
      <c r="AJ528" s="53" t="e">
        <f>N528-O528-VLOOKUP(C528, Вчера_ЭпиВак!C:BG, 12, FALSE)</f>
        <v>#N/A</v>
      </c>
      <c r="AK528" s="53" t="e">
        <f>P528-Q528-VLOOKUP(C528, Вчера_ЭпиВак!C:BG, 14, FALSE)</f>
        <v>#N/A</v>
      </c>
      <c r="AL528" s="53" t="e">
        <f>R528-S528-VLOOKUP(C528, Вчера_ЭпиВак!C:BG, 16, FALSE)</f>
        <v>#N/A</v>
      </c>
      <c r="AM528" s="53" t="e">
        <f>T528-U528-VLOOKUP(C528, Вчера_ЭпиВак!C:BG, 18, FALSE)</f>
        <v>#N/A</v>
      </c>
      <c r="AN528" s="53" t="e">
        <f>V528-W528-VLOOKUP(C528, Вчера_ЭпиВак!C:BG, 20, FALSE)</f>
        <v>#N/A</v>
      </c>
      <c r="AO528" s="53" t="e">
        <f>X528-Y528-VLOOKUP(C528, Вчера_ЭпиВак!C:BG, 22, FALSE)</f>
        <v>#N/A</v>
      </c>
      <c r="AP528" s="53" t="e">
        <f>VLOOKUP(C528, Вчера_ЭпиВак!C:BG, 24, FALSE)+E528*2-U528-W528-Y528-Z528</f>
        <v>#N/A</v>
      </c>
    </row>
    <row r="529" spans="1:42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IF(ISNA(VLOOKUP(C529,Вчера_ЭпиВак!C:C, 1, FALSE)),"ошибка",0)</f>
        <v>ошибка</v>
      </c>
      <c r="AD529" s="55"/>
      <c r="AE529" s="53" t="e">
        <f>D529-E529-VLOOKUP(C529, Вчера_ЭпиВак!C:BG, 2, FALSE)</f>
        <v>#N/A</v>
      </c>
      <c r="AF529" s="53" t="e">
        <f>F529-G529-VLOOKUP(C529, Вчера_ЭпиВак!C:BG, 4, FALSE)</f>
        <v>#N/A</v>
      </c>
      <c r="AG529" s="53" t="e">
        <f>H529-I529-VLOOKUP(C529, Вчера_ЭпиВак!C:BG, 6, FALSE)</f>
        <v>#N/A</v>
      </c>
      <c r="AH529" s="53" t="e">
        <f>J529-K529-VLOOKUP(C529, Вчера_ЭпиВак!C:BG, 8, FALSE)</f>
        <v>#N/A</v>
      </c>
      <c r="AI529" s="53" t="e">
        <f>L529-M529-VLOOKUP(C529, Вчера_ЭпиВак!C:BG, 10, FALSE)</f>
        <v>#N/A</v>
      </c>
      <c r="AJ529" s="53" t="e">
        <f>N529-O529-VLOOKUP(C529, Вчера_ЭпиВак!C:BG, 12, FALSE)</f>
        <v>#N/A</v>
      </c>
      <c r="AK529" s="53" t="e">
        <f>P529-Q529-VLOOKUP(C529, Вчера_ЭпиВак!C:BG, 14, FALSE)</f>
        <v>#N/A</v>
      </c>
      <c r="AL529" s="53" t="e">
        <f>R529-S529-VLOOKUP(C529, Вчера_ЭпиВак!C:BG, 16, FALSE)</f>
        <v>#N/A</v>
      </c>
      <c r="AM529" s="53" t="e">
        <f>T529-U529-VLOOKUP(C529, Вчера_ЭпиВак!C:BG, 18, FALSE)</f>
        <v>#N/A</v>
      </c>
      <c r="AN529" s="53" t="e">
        <f>V529-W529-VLOOKUP(C529, Вчера_ЭпиВак!C:BG, 20, FALSE)</f>
        <v>#N/A</v>
      </c>
      <c r="AO529" s="53" t="e">
        <f>X529-Y529-VLOOKUP(C529, Вчера_ЭпиВак!C:BG, 22, FALSE)</f>
        <v>#N/A</v>
      </c>
      <c r="AP529" s="53" t="e">
        <f>VLOOKUP(C529, Вчера_ЭпиВак!C:BG, 24, FALSE)+E529*2-U529-W529-Y529-Z529</f>
        <v>#N/A</v>
      </c>
    </row>
    <row r="530" spans="1:42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IF(ISNA(VLOOKUP(C530,Вчера_ЭпиВак!C:C, 1, FALSE)),"ошибка",0)</f>
        <v>ошибка</v>
      </c>
      <c r="AD530" s="55"/>
      <c r="AE530" s="53" t="e">
        <f>D530-E530-VLOOKUP(C530, Вчера_ЭпиВак!C:BG, 2, FALSE)</f>
        <v>#N/A</v>
      </c>
      <c r="AF530" s="53" t="e">
        <f>F530-G530-VLOOKUP(C530, Вчера_ЭпиВак!C:BG, 4, FALSE)</f>
        <v>#N/A</v>
      </c>
      <c r="AG530" s="53" t="e">
        <f>H530-I530-VLOOKUP(C530, Вчера_ЭпиВак!C:BG, 6, FALSE)</f>
        <v>#N/A</v>
      </c>
      <c r="AH530" s="53" t="e">
        <f>J530-K530-VLOOKUP(C530, Вчера_ЭпиВак!C:BG, 8, FALSE)</f>
        <v>#N/A</v>
      </c>
      <c r="AI530" s="53" t="e">
        <f>L530-M530-VLOOKUP(C530, Вчера_ЭпиВак!C:BG, 10, FALSE)</f>
        <v>#N/A</v>
      </c>
      <c r="AJ530" s="53" t="e">
        <f>N530-O530-VLOOKUP(C530, Вчера_ЭпиВак!C:BG, 12, FALSE)</f>
        <v>#N/A</v>
      </c>
      <c r="AK530" s="53" t="e">
        <f>P530-Q530-VLOOKUP(C530, Вчера_ЭпиВак!C:BG, 14, FALSE)</f>
        <v>#N/A</v>
      </c>
      <c r="AL530" s="53" t="e">
        <f>R530-S530-VLOOKUP(C530, Вчера_ЭпиВак!C:BG, 16, FALSE)</f>
        <v>#N/A</v>
      </c>
      <c r="AM530" s="53" t="e">
        <f>T530-U530-VLOOKUP(C530, Вчера_ЭпиВак!C:BG, 18, FALSE)</f>
        <v>#N/A</v>
      </c>
      <c r="AN530" s="53" t="e">
        <f>V530-W530-VLOOKUP(C530, Вчера_ЭпиВак!C:BG, 20, FALSE)</f>
        <v>#N/A</v>
      </c>
      <c r="AO530" s="53" t="e">
        <f>X530-Y530-VLOOKUP(C530, Вчера_ЭпиВак!C:BG, 22, FALSE)</f>
        <v>#N/A</v>
      </c>
      <c r="AP530" s="53" t="e">
        <f>VLOOKUP(C530, Вчера_ЭпиВак!C:BG, 24, FALSE)+E530*2-U530-W530-Y530-Z530</f>
        <v>#N/A</v>
      </c>
    </row>
    <row r="531" spans="1:42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IF(ISNA(VLOOKUP(C531,Вчера_ЭпиВак!C:C, 1, FALSE)),"ошибка",0)</f>
        <v>ошибка</v>
      </c>
      <c r="AD531" s="55"/>
      <c r="AE531" s="53" t="e">
        <f>D531-E531-VLOOKUP(C531, Вчера_ЭпиВак!C:BG, 2, FALSE)</f>
        <v>#N/A</v>
      </c>
      <c r="AF531" s="53" t="e">
        <f>F531-G531-VLOOKUP(C531, Вчера_ЭпиВак!C:BG, 4, FALSE)</f>
        <v>#N/A</v>
      </c>
      <c r="AG531" s="53" t="e">
        <f>H531-I531-VLOOKUP(C531, Вчера_ЭпиВак!C:BG, 6, FALSE)</f>
        <v>#N/A</v>
      </c>
      <c r="AH531" s="53" t="e">
        <f>J531-K531-VLOOKUP(C531, Вчера_ЭпиВак!C:BG, 8, FALSE)</f>
        <v>#N/A</v>
      </c>
      <c r="AI531" s="53" t="e">
        <f>L531-M531-VLOOKUP(C531, Вчера_ЭпиВак!C:BG, 10, FALSE)</f>
        <v>#N/A</v>
      </c>
      <c r="AJ531" s="53" t="e">
        <f>N531-O531-VLOOKUP(C531, Вчера_ЭпиВак!C:BG, 12, FALSE)</f>
        <v>#N/A</v>
      </c>
      <c r="AK531" s="53" t="e">
        <f>P531-Q531-VLOOKUP(C531, Вчера_ЭпиВак!C:BG, 14, FALSE)</f>
        <v>#N/A</v>
      </c>
      <c r="AL531" s="53" t="e">
        <f>R531-S531-VLOOKUP(C531, Вчера_ЭпиВак!C:BG, 16, FALSE)</f>
        <v>#N/A</v>
      </c>
      <c r="AM531" s="53" t="e">
        <f>T531-U531-VLOOKUP(C531, Вчера_ЭпиВак!C:BG, 18, FALSE)</f>
        <v>#N/A</v>
      </c>
      <c r="AN531" s="53" t="e">
        <f>V531-W531-VLOOKUP(C531, Вчера_ЭпиВак!C:BG, 20, FALSE)</f>
        <v>#N/A</v>
      </c>
      <c r="AO531" s="53" t="e">
        <f>X531-Y531-VLOOKUP(C531, Вчера_ЭпиВак!C:BG, 22, FALSE)</f>
        <v>#N/A</v>
      </c>
      <c r="AP531" s="53" t="e">
        <f>VLOOKUP(C531, Вчера_ЭпиВак!C:BG, 24, FALSE)+E531*2-U531-W531-Y531-Z531</f>
        <v>#N/A</v>
      </c>
    </row>
    <row r="532" spans="1:42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IF(ISNA(VLOOKUP(C532,Вчера_ЭпиВак!C:C, 1, FALSE)),"ошибка",0)</f>
        <v>ошибка</v>
      </c>
      <c r="AD532" s="55"/>
      <c r="AE532" s="53" t="e">
        <f>D532-E532-VLOOKUP(C532, Вчера_ЭпиВак!C:BG, 2, FALSE)</f>
        <v>#N/A</v>
      </c>
      <c r="AF532" s="53" t="e">
        <f>F532-G532-VLOOKUP(C532, Вчера_ЭпиВак!C:BG, 4, FALSE)</f>
        <v>#N/A</v>
      </c>
      <c r="AG532" s="53" t="e">
        <f>H532-I532-VLOOKUP(C532, Вчера_ЭпиВак!C:BG, 6, FALSE)</f>
        <v>#N/A</v>
      </c>
      <c r="AH532" s="53" t="e">
        <f>J532-K532-VLOOKUP(C532, Вчера_ЭпиВак!C:BG, 8, FALSE)</f>
        <v>#N/A</v>
      </c>
      <c r="AI532" s="53" t="e">
        <f>L532-M532-VLOOKUP(C532, Вчера_ЭпиВак!C:BG, 10, FALSE)</f>
        <v>#N/A</v>
      </c>
      <c r="AJ532" s="53" t="e">
        <f>N532-O532-VLOOKUP(C532, Вчера_ЭпиВак!C:BG, 12, FALSE)</f>
        <v>#N/A</v>
      </c>
      <c r="AK532" s="53" t="e">
        <f>P532-Q532-VLOOKUP(C532, Вчера_ЭпиВак!C:BG, 14, FALSE)</f>
        <v>#N/A</v>
      </c>
      <c r="AL532" s="53" t="e">
        <f>R532-S532-VLOOKUP(C532, Вчера_ЭпиВак!C:BG, 16, FALSE)</f>
        <v>#N/A</v>
      </c>
      <c r="AM532" s="53" t="e">
        <f>T532-U532-VLOOKUP(C532, Вчера_ЭпиВак!C:BG, 18, FALSE)</f>
        <v>#N/A</v>
      </c>
      <c r="AN532" s="53" t="e">
        <f>V532-W532-VLOOKUP(C532, Вчера_ЭпиВак!C:BG, 20, FALSE)</f>
        <v>#N/A</v>
      </c>
      <c r="AO532" s="53" t="e">
        <f>X532-Y532-VLOOKUP(C532, Вчера_ЭпиВак!C:BG, 22, FALSE)</f>
        <v>#N/A</v>
      </c>
      <c r="AP532" s="53" t="e">
        <f>VLOOKUP(C532, Вчера_ЭпиВак!C:BG, 24, FALSE)+E532*2-U532-W532-Y532-Z532</f>
        <v>#N/A</v>
      </c>
    </row>
    <row r="533" spans="1:42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IF(ISNA(VLOOKUP(C533,Вчера_ЭпиВак!C:C, 1, FALSE)),"ошибка",0)</f>
        <v>ошибка</v>
      </c>
      <c r="AD533" s="55"/>
      <c r="AE533" s="53" t="e">
        <f>D533-E533-VLOOKUP(C533, Вчера_ЭпиВак!C:BG, 2, FALSE)</f>
        <v>#N/A</v>
      </c>
      <c r="AF533" s="53" t="e">
        <f>F533-G533-VLOOKUP(C533, Вчера_ЭпиВак!C:BG, 4, FALSE)</f>
        <v>#N/A</v>
      </c>
      <c r="AG533" s="53" t="e">
        <f>H533-I533-VLOOKUP(C533, Вчера_ЭпиВак!C:BG, 6, FALSE)</f>
        <v>#N/A</v>
      </c>
      <c r="AH533" s="53" t="e">
        <f>J533-K533-VLOOKUP(C533, Вчера_ЭпиВак!C:BG, 8, FALSE)</f>
        <v>#N/A</v>
      </c>
      <c r="AI533" s="53" t="e">
        <f>L533-M533-VLOOKUP(C533, Вчера_ЭпиВак!C:BG, 10, FALSE)</f>
        <v>#N/A</v>
      </c>
      <c r="AJ533" s="53" t="e">
        <f>N533-O533-VLOOKUP(C533, Вчера_ЭпиВак!C:BG, 12, FALSE)</f>
        <v>#N/A</v>
      </c>
      <c r="AK533" s="53" t="e">
        <f>P533-Q533-VLOOKUP(C533, Вчера_ЭпиВак!C:BG, 14, FALSE)</f>
        <v>#N/A</v>
      </c>
      <c r="AL533" s="53" t="e">
        <f>R533-S533-VLOOKUP(C533, Вчера_ЭпиВак!C:BG, 16, FALSE)</f>
        <v>#N/A</v>
      </c>
      <c r="AM533" s="53" t="e">
        <f>T533-U533-VLOOKUP(C533, Вчера_ЭпиВак!C:BG, 18, FALSE)</f>
        <v>#N/A</v>
      </c>
      <c r="AN533" s="53" t="e">
        <f>V533-W533-VLOOKUP(C533, Вчера_ЭпиВак!C:BG, 20, FALSE)</f>
        <v>#N/A</v>
      </c>
      <c r="AO533" s="53" t="e">
        <f>X533-Y533-VLOOKUP(C533, Вчера_ЭпиВак!C:BG, 22, FALSE)</f>
        <v>#N/A</v>
      </c>
      <c r="AP533" s="53" t="e">
        <f>VLOOKUP(C533, Вчера_ЭпиВак!C:BG, 24, FALSE)+E533*2-U533-W533-Y533-Z533</f>
        <v>#N/A</v>
      </c>
    </row>
    <row r="534" spans="1:42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IF(ISNA(VLOOKUP(C534,Вчера_ЭпиВак!C:C, 1, FALSE)),"ошибка",0)</f>
        <v>ошибка</v>
      </c>
      <c r="AD534" s="55"/>
      <c r="AE534" s="53" t="e">
        <f>D534-E534-VLOOKUP(C534, Вчера_ЭпиВак!C:BG, 2, FALSE)</f>
        <v>#N/A</v>
      </c>
      <c r="AF534" s="53" t="e">
        <f>F534-G534-VLOOKUP(C534, Вчера_ЭпиВак!C:BG, 4, FALSE)</f>
        <v>#N/A</v>
      </c>
      <c r="AG534" s="53" t="e">
        <f>H534-I534-VLOOKUP(C534, Вчера_ЭпиВак!C:BG, 6, FALSE)</f>
        <v>#N/A</v>
      </c>
      <c r="AH534" s="53" t="e">
        <f>J534-K534-VLOOKUP(C534, Вчера_ЭпиВак!C:BG, 8, FALSE)</f>
        <v>#N/A</v>
      </c>
      <c r="AI534" s="53" t="e">
        <f>L534-M534-VLOOKUP(C534, Вчера_ЭпиВак!C:BG, 10, FALSE)</f>
        <v>#N/A</v>
      </c>
      <c r="AJ534" s="53" t="e">
        <f>N534-O534-VLOOKUP(C534, Вчера_ЭпиВак!C:BG, 12, FALSE)</f>
        <v>#N/A</v>
      </c>
      <c r="AK534" s="53" t="e">
        <f>P534-Q534-VLOOKUP(C534, Вчера_ЭпиВак!C:BG, 14, FALSE)</f>
        <v>#N/A</v>
      </c>
      <c r="AL534" s="53" t="e">
        <f>R534-S534-VLOOKUP(C534, Вчера_ЭпиВак!C:BG, 16, FALSE)</f>
        <v>#N/A</v>
      </c>
      <c r="AM534" s="53" t="e">
        <f>T534-U534-VLOOKUP(C534, Вчера_ЭпиВак!C:BG, 18, FALSE)</f>
        <v>#N/A</v>
      </c>
      <c r="AN534" s="53" t="e">
        <f>V534-W534-VLOOKUP(C534, Вчера_ЭпиВак!C:BG, 20, FALSE)</f>
        <v>#N/A</v>
      </c>
      <c r="AO534" s="53" t="e">
        <f>X534-Y534-VLOOKUP(C534, Вчера_ЭпиВак!C:BG, 22, FALSE)</f>
        <v>#N/A</v>
      </c>
      <c r="AP534" s="53" t="e">
        <f>VLOOKUP(C534, Вчера_ЭпиВак!C:BG, 24, FALSE)+E534*2-U534-W534-Y534-Z534</f>
        <v>#N/A</v>
      </c>
    </row>
    <row r="535" spans="1:42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IF(ISNA(VLOOKUP(C535,Вчера_ЭпиВак!C:C, 1, FALSE)),"ошибка",0)</f>
        <v>ошибка</v>
      </c>
      <c r="AD535" s="55"/>
      <c r="AE535" s="53" t="e">
        <f>D535-E535-VLOOKUP(C535, Вчера_ЭпиВак!C:BG, 2, FALSE)</f>
        <v>#N/A</v>
      </c>
      <c r="AF535" s="53" t="e">
        <f>F535-G535-VLOOKUP(C535, Вчера_ЭпиВак!C:BG, 4, FALSE)</f>
        <v>#N/A</v>
      </c>
      <c r="AG535" s="53" t="e">
        <f>H535-I535-VLOOKUP(C535, Вчера_ЭпиВак!C:BG, 6, FALSE)</f>
        <v>#N/A</v>
      </c>
      <c r="AH535" s="53" t="e">
        <f>J535-K535-VLOOKUP(C535, Вчера_ЭпиВак!C:BG, 8, FALSE)</f>
        <v>#N/A</v>
      </c>
      <c r="AI535" s="53" t="e">
        <f>L535-M535-VLOOKUP(C535, Вчера_ЭпиВак!C:BG, 10, FALSE)</f>
        <v>#N/A</v>
      </c>
      <c r="AJ535" s="53" t="e">
        <f>N535-O535-VLOOKUP(C535, Вчера_ЭпиВак!C:BG, 12, FALSE)</f>
        <v>#N/A</v>
      </c>
      <c r="AK535" s="53" t="e">
        <f>P535-Q535-VLOOKUP(C535, Вчера_ЭпиВак!C:BG, 14, FALSE)</f>
        <v>#N/A</v>
      </c>
      <c r="AL535" s="53" t="e">
        <f>R535-S535-VLOOKUP(C535, Вчера_ЭпиВак!C:BG, 16, FALSE)</f>
        <v>#N/A</v>
      </c>
      <c r="AM535" s="53" t="e">
        <f>T535-U535-VLOOKUP(C535, Вчера_ЭпиВак!C:BG, 18, FALSE)</f>
        <v>#N/A</v>
      </c>
      <c r="AN535" s="53" t="e">
        <f>V535-W535-VLOOKUP(C535, Вчера_ЭпиВак!C:BG, 20, FALSE)</f>
        <v>#N/A</v>
      </c>
      <c r="AO535" s="53" t="e">
        <f>X535-Y535-VLOOKUP(C535, Вчера_ЭпиВак!C:BG, 22, FALSE)</f>
        <v>#N/A</v>
      </c>
      <c r="AP535" s="53" t="e">
        <f>VLOOKUP(C535, Вчера_ЭпиВак!C:BG, 24, FALSE)+E535*2-U535-W535-Y535-Z535</f>
        <v>#N/A</v>
      </c>
    </row>
    <row r="536" spans="1:42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IF(ISNA(VLOOKUP(C536,Вчера_ЭпиВак!C:C, 1, FALSE)),"ошибка",0)</f>
        <v>ошибка</v>
      </c>
      <c r="AD536" s="55"/>
      <c r="AE536" s="53" t="e">
        <f>D536-E536-VLOOKUP(C536, Вчера_ЭпиВак!C:BG, 2, FALSE)</f>
        <v>#N/A</v>
      </c>
      <c r="AF536" s="53" t="e">
        <f>F536-G536-VLOOKUP(C536, Вчера_ЭпиВак!C:BG, 4, FALSE)</f>
        <v>#N/A</v>
      </c>
      <c r="AG536" s="53" t="e">
        <f>H536-I536-VLOOKUP(C536, Вчера_ЭпиВак!C:BG, 6, FALSE)</f>
        <v>#N/A</v>
      </c>
      <c r="AH536" s="53" t="e">
        <f>J536-K536-VLOOKUP(C536, Вчера_ЭпиВак!C:BG, 8, FALSE)</f>
        <v>#N/A</v>
      </c>
      <c r="AI536" s="53" t="e">
        <f>L536-M536-VLOOKUP(C536, Вчера_ЭпиВак!C:BG, 10, FALSE)</f>
        <v>#N/A</v>
      </c>
      <c r="AJ536" s="53" t="e">
        <f>N536-O536-VLOOKUP(C536, Вчера_ЭпиВак!C:BG, 12, FALSE)</f>
        <v>#N/A</v>
      </c>
      <c r="AK536" s="53" t="e">
        <f>P536-Q536-VLOOKUP(C536, Вчера_ЭпиВак!C:BG, 14, FALSE)</f>
        <v>#N/A</v>
      </c>
      <c r="AL536" s="53" t="e">
        <f>R536-S536-VLOOKUP(C536, Вчера_ЭпиВак!C:BG, 16, FALSE)</f>
        <v>#N/A</v>
      </c>
      <c r="AM536" s="53" t="e">
        <f>T536-U536-VLOOKUP(C536, Вчера_ЭпиВак!C:BG, 18, FALSE)</f>
        <v>#N/A</v>
      </c>
      <c r="AN536" s="53" t="e">
        <f>V536-W536-VLOOKUP(C536, Вчера_ЭпиВак!C:BG, 20, FALSE)</f>
        <v>#N/A</v>
      </c>
      <c r="AO536" s="53" t="e">
        <f>X536-Y536-VLOOKUP(C536, Вчера_ЭпиВак!C:BG, 22, FALSE)</f>
        <v>#N/A</v>
      </c>
      <c r="AP536" s="53" t="e">
        <f>VLOOKUP(C536, Вчера_ЭпиВак!C:BG, 24, FALSE)+E536*2-U536-W536-Y536-Z536</f>
        <v>#N/A</v>
      </c>
    </row>
    <row r="537" spans="1:42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IF(ISNA(VLOOKUP(C537,Вчера_ЭпиВак!C:C, 1, FALSE)),"ошибка",0)</f>
        <v>ошибка</v>
      </c>
      <c r="AD537" s="55"/>
      <c r="AE537" s="53" t="e">
        <f>D537-E537-VLOOKUP(C537, Вчера_ЭпиВак!C:BG, 2, FALSE)</f>
        <v>#N/A</v>
      </c>
      <c r="AF537" s="53" t="e">
        <f>F537-G537-VLOOKUP(C537, Вчера_ЭпиВак!C:BG, 4, FALSE)</f>
        <v>#N/A</v>
      </c>
      <c r="AG537" s="53" t="e">
        <f>H537-I537-VLOOKUP(C537, Вчера_ЭпиВак!C:BG, 6, FALSE)</f>
        <v>#N/A</v>
      </c>
      <c r="AH537" s="53" t="e">
        <f>J537-K537-VLOOKUP(C537, Вчера_ЭпиВак!C:BG, 8, FALSE)</f>
        <v>#N/A</v>
      </c>
      <c r="AI537" s="53" t="e">
        <f>L537-M537-VLOOKUP(C537, Вчера_ЭпиВак!C:BG, 10, FALSE)</f>
        <v>#N/A</v>
      </c>
      <c r="AJ537" s="53" t="e">
        <f>N537-O537-VLOOKUP(C537, Вчера_ЭпиВак!C:BG, 12, FALSE)</f>
        <v>#N/A</v>
      </c>
      <c r="AK537" s="53" t="e">
        <f>P537-Q537-VLOOKUP(C537, Вчера_ЭпиВак!C:BG, 14, FALSE)</f>
        <v>#N/A</v>
      </c>
      <c r="AL537" s="53" t="e">
        <f>R537-S537-VLOOKUP(C537, Вчера_ЭпиВак!C:BG, 16, FALSE)</f>
        <v>#N/A</v>
      </c>
      <c r="AM537" s="53" t="e">
        <f>T537-U537-VLOOKUP(C537, Вчера_ЭпиВак!C:BG, 18, FALSE)</f>
        <v>#N/A</v>
      </c>
      <c r="AN537" s="53" t="e">
        <f>V537-W537-VLOOKUP(C537, Вчера_ЭпиВак!C:BG, 20, FALSE)</f>
        <v>#N/A</v>
      </c>
      <c r="AO537" s="53" t="e">
        <f>X537-Y537-VLOOKUP(C537, Вчера_ЭпиВак!C:BG, 22, FALSE)</f>
        <v>#N/A</v>
      </c>
      <c r="AP537" s="53" t="e">
        <f>VLOOKUP(C537, Вчера_ЭпиВак!C:BG, 24, FALSE)+E537*2-U537-W537-Y537-Z537</f>
        <v>#N/A</v>
      </c>
    </row>
    <row r="538" spans="1:42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IF(ISNA(VLOOKUP(C538,Вчера_ЭпиВак!C:C, 1, FALSE)),"ошибка",0)</f>
        <v>ошибка</v>
      </c>
      <c r="AD538" s="55"/>
      <c r="AE538" s="53" t="e">
        <f>D538-E538-VLOOKUP(C538, Вчера_ЭпиВак!C:BG, 2, FALSE)</f>
        <v>#N/A</v>
      </c>
      <c r="AF538" s="53" t="e">
        <f>F538-G538-VLOOKUP(C538, Вчера_ЭпиВак!C:BG, 4, FALSE)</f>
        <v>#N/A</v>
      </c>
      <c r="AG538" s="53" t="e">
        <f>H538-I538-VLOOKUP(C538, Вчера_ЭпиВак!C:BG, 6, FALSE)</f>
        <v>#N/A</v>
      </c>
      <c r="AH538" s="53" t="e">
        <f>J538-K538-VLOOKUP(C538, Вчера_ЭпиВак!C:BG, 8, FALSE)</f>
        <v>#N/A</v>
      </c>
      <c r="AI538" s="53" t="e">
        <f>L538-M538-VLOOKUP(C538, Вчера_ЭпиВак!C:BG, 10, FALSE)</f>
        <v>#N/A</v>
      </c>
      <c r="AJ538" s="53" t="e">
        <f>N538-O538-VLOOKUP(C538, Вчера_ЭпиВак!C:BG, 12, FALSE)</f>
        <v>#N/A</v>
      </c>
      <c r="AK538" s="53" t="e">
        <f>P538-Q538-VLOOKUP(C538, Вчера_ЭпиВак!C:BG, 14, FALSE)</f>
        <v>#N/A</v>
      </c>
      <c r="AL538" s="53" t="e">
        <f>R538-S538-VLOOKUP(C538, Вчера_ЭпиВак!C:BG, 16, FALSE)</f>
        <v>#N/A</v>
      </c>
      <c r="AM538" s="53" t="e">
        <f>T538-U538-VLOOKUP(C538, Вчера_ЭпиВак!C:BG, 18, FALSE)</f>
        <v>#N/A</v>
      </c>
      <c r="AN538" s="53" t="e">
        <f>V538-W538-VLOOKUP(C538, Вчера_ЭпиВак!C:BG, 20, FALSE)</f>
        <v>#N/A</v>
      </c>
      <c r="AO538" s="53" t="e">
        <f>X538-Y538-VLOOKUP(C538, Вчера_ЭпиВак!C:BG, 22, FALSE)</f>
        <v>#N/A</v>
      </c>
      <c r="AP538" s="53" t="e">
        <f>VLOOKUP(C538, Вчера_ЭпиВак!C:BG, 24, FALSE)+E538*2-U538-W538-Y538-Z538</f>
        <v>#N/A</v>
      </c>
    </row>
    <row r="539" spans="1:42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IF(ISNA(VLOOKUP(C539,Вчера_ЭпиВак!C:C, 1, FALSE)),"ошибка",0)</f>
        <v>ошибка</v>
      </c>
      <c r="AD539" s="55"/>
      <c r="AE539" s="53" t="e">
        <f>D539-E539-VLOOKUP(C539, Вчера_ЭпиВак!C:BG, 2, FALSE)</f>
        <v>#N/A</v>
      </c>
      <c r="AF539" s="53" t="e">
        <f>F539-G539-VLOOKUP(C539, Вчера_ЭпиВак!C:BG, 4, FALSE)</f>
        <v>#N/A</v>
      </c>
      <c r="AG539" s="53" t="e">
        <f>H539-I539-VLOOKUP(C539, Вчера_ЭпиВак!C:BG, 6, FALSE)</f>
        <v>#N/A</v>
      </c>
      <c r="AH539" s="53" t="e">
        <f>J539-K539-VLOOKUP(C539, Вчера_ЭпиВак!C:BG, 8, FALSE)</f>
        <v>#N/A</v>
      </c>
      <c r="AI539" s="53" t="e">
        <f>L539-M539-VLOOKUP(C539, Вчера_ЭпиВак!C:BG, 10, FALSE)</f>
        <v>#N/A</v>
      </c>
      <c r="AJ539" s="53" t="e">
        <f>N539-O539-VLOOKUP(C539, Вчера_ЭпиВак!C:BG, 12, FALSE)</f>
        <v>#N/A</v>
      </c>
      <c r="AK539" s="53" t="e">
        <f>P539-Q539-VLOOKUP(C539, Вчера_ЭпиВак!C:BG, 14, FALSE)</f>
        <v>#N/A</v>
      </c>
      <c r="AL539" s="53" t="e">
        <f>R539-S539-VLOOKUP(C539, Вчера_ЭпиВак!C:BG, 16, FALSE)</f>
        <v>#N/A</v>
      </c>
      <c r="AM539" s="53" t="e">
        <f>T539-U539-VLOOKUP(C539, Вчера_ЭпиВак!C:BG, 18, FALSE)</f>
        <v>#N/A</v>
      </c>
      <c r="AN539" s="53" t="e">
        <f>V539-W539-VLOOKUP(C539, Вчера_ЭпиВак!C:BG, 20, FALSE)</f>
        <v>#N/A</v>
      </c>
      <c r="AO539" s="53" t="e">
        <f>X539-Y539-VLOOKUP(C539, Вчера_ЭпиВак!C:BG, 22, FALSE)</f>
        <v>#N/A</v>
      </c>
      <c r="AP539" s="53" t="e">
        <f>VLOOKUP(C539, Вчера_ЭпиВак!C:BG, 24, FALSE)+E539*2-U539-W539-Y539-Z539</f>
        <v>#N/A</v>
      </c>
    </row>
    <row r="540" spans="1:42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IF(ISNA(VLOOKUP(C540,Вчера_ЭпиВак!C:C, 1, FALSE)),"ошибка",0)</f>
        <v>ошибка</v>
      </c>
      <c r="AD540" s="55"/>
      <c r="AE540" s="53" t="e">
        <f>D540-E540-VLOOKUP(C540, Вчера_ЭпиВак!C:BG, 2, FALSE)</f>
        <v>#N/A</v>
      </c>
      <c r="AF540" s="53" t="e">
        <f>F540-G540-VLOOKUP(C540, Вчера_ЭпиВак!C:BG, 4, FALSE)</f>
        <v>#N/A</v>
      </c>
      <c r="AG540" s="53" t="e">
        <f>H540-I540-VLOOKUP(C540, Вчера_ЭпиВак!C:BG, 6, FALSE)</f>
        <v>#N/A</v>
      </c>
      <c r="AH540" s="53" t="e">
        <f>J540-K540-VLOOKUP(C540, Вчера_ЭпиВак!C:BG, 8, FALSE)</f>
        <v>#N/A</v>
      </c>
      <c r="AI540" s="53" t="e">
        <f>L540-M540-VLOOKUP(C540, Вчера_ЭпиВак!C:BG, 10, FALSE)</f>
        <v>#N/A</v>
      </c>
      <c r="AJ540" s="53" t="e">
        <f>N540-O540-VLOOKUP(C540, Вчера_ЭпиВак!C:BG, 12, FALSE)</f>
        <v>#N/A</v>
      </c>
      <c r="AK540" s="53" t="e">
        <f>P540-Q540-VLOOKUP(C540, Вчера_ЭпиВак!C:BG, 14, FALSE)</f>
        <v>#N/A</v>
      </c>
      <c r="AL540" s="53" t="e">
        <f>R540-S540-VLOOKUP(C540, Вчера_ЭпиВак!C:BG, 16, FALSE)</f>
        <v>#N/A</v>
      </c>
      <c r="AM540" s="53" t="e">
        <f>T540-U540-VLOOKUP(C540, Вчера_ЭпиВак!C:BG, 18, FALSE)</f>
        <v>#N/A</v>
      </c>
      <c r="AN540" s="53" t="e">
        <f>V540-W540-VLOOKUP(C540, Вчера_ЭпиВак!C:BG, 20, FALSE)</f>
        <v>#N/A</v>
      </c>
      <c r="AO540" s="53" t="e">
        <f>X540-Y540-VLOOKUP(C540, Вчера_ЭпиВак!C:BG, 22, FALSE)</f>
        <v>#N/A</v>
      </c>
      <c r="AP540" s="53" t="e">
        <f>VLOOKUP(C540, Вчера_ЭпиВак!C:BG, 24, FALSE)+E540*2-U540-W540-Y540-Z540</f>
        <v>#N/A</v>
      </c>
    </row>
    <row r="541" spans="1:42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IF(ISNA(VLOOKUP(C541,Вчера_ЭпиВак!C:C, 1, FALSE)),"ошибка",0)</f>
        <v>ошибка</v>
      </c>
      <c r="AD541" s="55"/>
      <c r="AE541" s="53" t="e">
        <f>D541-E541-VLOOKUP(C541, Вчера_ЭпиВак!C:BG, 2, FALSE)</f>
        <v>#N/A</v>
      </c>
      <c r="AF541" s="53" t="e">
        <f>F541-G541-VLOOKUP(C541, Вчера_ЭпиВак!C:BG, 4, FALSE)</f>
        <v>#N/A</v>
      </c>
      <c r="AG541" s="53" t="e">
        <f>H541-I541-VLOOKUP(C541, Вчера_ЭпиВак!C:BG, 6, FALSE)</f>
        <v>#N/A</v>
      </c>
      <c r="AH541" s="53" t="e">
        <f>J541-K541-VLOOKUP(C541, Вчера_ЭпиВак!C:BG, 8, FALSE)</f>
        <v>#N/A</v>
      </c>
      <c r="AI541" s="53" t="e">
        <f>L541-M541-VLOOKUP(C541, Вчера_ЭпиВак!C:BG, 10, FALSE)</f>
        <v>#N/A</v>
      </c>
      <c r="AJ541" s="53" t="e">
        <f>N541-O541-VLOOKUP(C541, Вчера_ЭпиВак!C:BG, 12, FALSE)</f>
        <v>#N/A</v>
      </c>
      <c r="AK541" s="53" t="e">
        <f>P541-Q541-VLOOKUP(C541, Вчера_ЭпиВак!C:BG, 14, FALSE)</f>
        <v>#N/A</v>
      </c>
      <c r="AL541" s="53" t="e">
        <f>R541-S541-VLOOKUP(C541, Вчера_ЭпиВак!C:BG, 16, FALSE)</f>
        <v>#N/A</v>
      </c>
      <c r="AM541" s="53" t="e">
        <f>T541-U541-VLOOKUP(C541, Вчера_ЭпиВак!C:BG, 18, FALSE)</f>
        <v>#N/A</v>
      </c>
      <c r="AN541" s="53" t="e">
        <f>V541-W541-VLOOKUP(C541, Вчера_ЭпиВак!C:BG, 20, FALSE)</f>
        <v>#N/A</v>
      </c>
      <c r="AO541" s="53" t="e">
        <f>X541-Y541-VLOOKUP(C541, Вчера_ЭпиВак!C:BG, 22, FALSE)</f>
        <v>#N/A</v>
      </c>
      <c r="AP541" s="53" t="e">
        <f>VLOOKUP(C541, Вчера_ЭпиВак!C:BG, 24, FALSE)+E541*2-U541-W541-Y541-Z541</f>
        <v>#N/A</v>
      </c>
    </row>
    <row r="542" spans="1:42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IF(ISNA(VLOOKUP(C542,Вчера_ЭпиВак!C:C, 1, FALSE)),"ошибка",0)</f>
        <v>ошибка</v>
      </c>
      <c r="AD542" s="55"/>
      <c r="AE542" s="53" t="e">
        <f>D542-E542-VLOOKUP(C542, Вчера_ЭпиВак!C:BG, 2, FALSE)</f>
        <v>#N/A</v>
      </c>
      <c r="AF542" s="53" t="e">
        <f>F542-G542-VLOOKUP(C542, Вчера_ЭпиВак!C:BG, 4, FALSE)</f>
        <v>#N/A</v>
      </c>
      <c r="AG542" s="53" t="e">
        <f>H542-I542-VLOOKUP(C542, Вчера_ЭпиВак!C:BG, 6, FALSE)</f>
        <v>#N/A</v>
      </c>
      <c r="AH542" s="53" t="e">
        <f>J542-K542-VLOOKUP(C542, Вчера_ЭпиВак!C:BG, 8, FALSE)</f>
        <v>#N/A</v>
      </c>
      <c r="AI542" s="53" t="e">
        <f>L542-M542-VLOOKUP(C542, Вчера_ЭпиВак!C:BG, 10, FALSE)</f>
        <v>#N/A</v>
      </c>
      <c r="AJ542" s="53" t="e">
        <f>N542-O542-VLOOKUP(C542, Вчера_ЭпиВак!C:BG, 12, FALSE)</f>
        <v>#N/A</v>
      </c>
      <c r="AK542" s="53" t="e">
        <f>P542-Q542-VLOOKUP(C542, Вчера_ЭпиВак!C:BG, 14, FALSE)</f>
        <v>#N/A</v>
      </c>
      <c r="AL542" s="53" t="e">
        <f>R542-S542-VLOOKUP(C542, Вчера_ЭпиВак!C:BG, 16, FALSE)</f>
        <v>#N/A</v>
      </c>
      <c r="AM542" s="53" t="e">
        <f>T542-U542-VLOOKUP(C542, Вчера_ЭпиВак!C:BG, 18, FALSE)</f>
        <v>#N/A</v>
      </c>
      <c r="AN542" s="53" t="e">
        <f>V542-W542-VLOOKUP(C542, Вчера_ЭпиВак!C:BG, 20, FALSE)</f>
        <v>#N/A</v>
      </c>
      <c r="AO542" s="53" t="e">
        <f>X542-Y542-VLOOKUP(C542, Вчера_ЭпиВак!C:BG, 22, FALSE)</f>
        <v>#N/A</v>
      </c>
      <c r="AP542" s="53" t="e">
        <f>VLOOKUP(C542, Вчера_ЭпиВак!C:BG, 24, FALSE)+E542*2-U542-W542-Y542-Z542</f>
        <v>#N/A</v>
      </c>
    </row>
    <row r="543" spans="1:42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IF(ISNA(VLOOKUP(C543,Вчера_ЭпиВак!C:C, 1, FALSE)),"ошибка",0)</f>
        <v>ошибка</v>
      </c>
      <c r="AD543" s="55"/>
      <c r="AE543" s="53" t="e">
        <f>D543-E543-VLOOKUP(C543, Вчера_ЭпиВак!C:BG, 2, FALSE)</f>
        <v>#N/A</v>
      </c>
      <c r="AF543" s="53" t="e">
        <f>F543-G543-VLOOKUP(C543, Вчера_ЭпиВак!C:BG, 4, FALSE)</f>
        <v>#N/A</v>
      </c>
      <c r="AG543" s="53" t="e">
        <f>H543-I543-VLOOKUP(C543, Вчера_ЭпиВак!C:BG, 6, FALSE)</f>
        <v>#N/A</v>
      </c>
      <c r="AH543" s="53" t="e">
        <f>J543-K543-VLOOKUP(C543, Вчера_ЭпиВак!C:BG, 8, FALSE)</f>
        <v>#N/A</v>
      </c>
      <c r="AI543" s="53" t="e">
        <f>L543-M543-VLOOKUP(C543, Вчера_ЭпиВак!C:BG, 10, FALSE)</f>
        <v>#N/A</v>
      </c>
      <c r="AJ543" s="53" t="e">
        <f>N543-O543-VLOOKUP(C543, Вчера_ЭпиВак!C:BG, 12, FALSE)</f>
        <v>#N/A</v>
      </c>
      <c r="AK543" s="53" t="e">
        <f>P543-Q543-VLOOKUP(C543, Вчера_ЭпиВак!C:BG, 14, FALSE)</f>
        <v>#N/A</v>
      </c>
      <c r="AL543" s="53" t="e">
        <f>R543-S543-VLOOKUP(C543, Вчера_ЭпиВак!C:BG, 16, FALSE)</f>
        <v>#N/A</v>
      </c>
      <c r="AM543" s="53" t="e">
        <f>T543-U543-VLOOKUP(C543, Вчера_ЭпиВак!C:BG, 18, FALSE)</f>
        <v>#N/A</v>
      </c>
      <c r="AN543" s="53" t="e">
        <f>V543-W543-VLOOKUP(C543, Вчера_ЭпиВак!C:BG, 20, FALSE)</f>
        <v>#N/A</v>
      </c>
      <c r="AO543" s="53" t="e">
        <f>X543-Y543-VLOOKUP(C543, Вчера_ЭпиВак!C:BG, 22, FALSE)</f>
        <v>#N/A</v>
      </c>
      <c r="AP543" s="53" t="e">
        <f>VLOOKUP(C543, Вчера_ЭпиВак!C:BG, 24, FALSE)+E543*2-U543-W543-Y543-Z543</f>
        <v>#N/A</v>
      </c>
    </row>
    <row r="544" spans="1:42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IF(ISNA(VLOOKUP(C544,Вчера_ЭпиВак!C:C, 1, FALSE)),"ошибка",0)</f>
        <v>ошибка</v>
      </c>
      <c r="AD544" s="55"/>
      <c r="AE544" s="53" t="e">
        <f>D544-E544-VLOOKUP(C544, Вчера_ЭпиВак!C:BG, 2, FALSE)</f>
        <v>#N/A</v>
      </c>
      <c r="AF544" s="53" t="e">
        <f>F544-G544-VLOOKUP(C544, Вчера_ЭпиВак!C:BG, 4, FALSE)</f>
        <v>#N/A</v>
      </c>
      <c r="AG544" s="53" t="e">
        <f>H544-I544-VLOOKUP(C544, Вчера_ЭпиВак!C:BG, 6, FALSE)</f>
        <v>#N/A</v>
      </c>
      <c r="AH544" s="53" t="e">
        <f>J544-K544-VLOOKUP(C544, Вчера_ЭпиВак!C:BG, 8, FALSE)</f>
        <v>#N/A</v>
      </c>
      <c r="AI544" s="53" t="e">
        <f>L544-M544-VLOOKUP(C544, Вчера_ЭпиВак!C:BG, 10, FALSE)</f>
        <v>#N/A</v>
      </c>
      <c r="AJ544" s="53" t="e">
        <f>N544-O544-VLOOKUP(C544, Вчера_ЭпиВак!C:BG, 12, FALSE)</f>
        <v>#N/A</v>
      </c>
      <c r="AK544" s="53" t="e">
        <f>P544-Q544-VLOOKUP(C544, Вчера_ЭпиВак!C:BG, 14, FALSE)</f>
        <v>#N/A</v>
      </c>
      <c r="AL544" s="53" t="e">
        <f>R544-S544-VLOOKUP(C544, Вчера_ЭпиВак!C:BG, 16, FALSE)</f>
        <v>#N/A</v>
      </c>
      <c r="AM544" s="53" t="e">
        <f>T544-U544-VLOOKUP(C544, Вчера_ЭпиВак!C:BG, 18, FALSE)</f>
        <v>#N/A</v>
      </c>
      <c r="AN544" s="53" t="e">
        <f>V544-W544-VLOOKUP(C544, Вчера_ЭпиВак!C:BG, 20, FALSE)</f>
        <v>#N/A</v>
      </c>
      <c r="AO544" s="53" t="e">
        <f>X544-Y544-VLOOKUP(C544, Вчера_ЭпиВак!C:BG, 22, FALSE)</f>
        <v>#N/A</v>
      </c>
      <c r="AP544" s="53" t="e">
        <f>VLOOKUP(C544, Вчера_ЭпиВак!C:BG, 24, FALSE)+E544*2-U544-W544-Y544-Z544</f>
        <v>#N/A</v>
      </c>
    </row>
    <row r="545" spans="1:42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IF(ISNA(VLOOKUP(C545,Вчера_ЭпиВак!C:C, 1, FALSE)),"ошибка",0)</f>
        <v>ошибка</v>
      </c>
      <c r="AD545" s="55"/>
      <c r="AE545" s="53" t="e">
        <f>D545-E545-VLOOKUP(C545, Вчера_ЭпиВак!C:BG, 2, FALSE)</f>
        <v>#N/A</v>
      </c>
      <c r="AF545" s="53" t="e">
        <f>F545-G545-VLOOKUP(C545, Вчера_ЭпиВак!C:BG, 4, FALSE)</f>
        <v>#N/A</v>
      </c>
      <c r="AG545" s="53" t="e">
        <f>H545-I545-VLOOKUP(C545, Вчера_ЭпиВак!C:BG, 6, FALSE)</f>
        <v>#N/A</v>
      </c>
      <c r="AH545" s="53" t="e">
        <f>J545-K545-VLOOKUP(C545, Вчера_ЭпиВак!C:BG, 8, FALSE)</f>
        <v>#N/A</v>
      </c>
      <c r="AI545" s="53" t="e">
        <f>L545-M545-VLOOKUP(C545, Вчера_ЭпиВак!C:BG, 10, FALSE)</f>
        <v>#N/A</v>
      </c>
      <c r="AJ545" s="53" t="e">
        <f>N545-O545-VLOOKUP(C545, Вчера_ЭпиВак!C:BG, 12, FALSE)</f>
        <v>#N/A</v>
      </c>
      <c r="AK545" s="53" t="e">
        <f>P545-Q545-VLOOKUP(C545, Вчера_ЭпиВак!C:BG, 14, FALSE)</f>
        <v>#N/A</v>
      </c>
      <c r="AL545" s="53" t="e">
        <f>R545-S545-VLOOKUP(C545, Вчера_ЭпиВак!C:BG, 16, FALSE)</f>
        <v>#N/A</v>
      </c>
      <c r="AM545" s="53" t="e">
        <f>T545-U545-VLOOKUP(C545, Вчера_ЭпиВак!C:BG, 18, FALSE)</f>
        <v>#N/A</v>
      </c>
      <c r="AN545" s="53" t="e">
        <f>V545-W545-VLOOKUP(C545, Вчера_ЭпиВак!C:BG, 20, FALSE)</f>
        <v>#N/A</v>
      </c>
      <c r="AO545" s="53" t="e">
        <f>X545-Y545-VLOOKUP(C545, Вчера_ЭпиВак!C:BG, 22, FALSE)</f>
        <v>#N/A</v>
      </c>
      <c r="AP545" s="53" t="e">
        <f>VLOOKUP(C545, Вчера_ЭпиВак!C:BG, 24, FALSE)+E545*2-U545-W545-Y545-Z545</f>
        <v>#N/A</v>
      </c>
    </row>
    <row r="546" spans="1:42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IF(ISNA(VLOOKUP(C546,Вчера_ЭпиВак!C:C, 1, FALSE)),"ошибка",0)</f>
        <v>ошибка</v>
      </c>
      <c r="AD546" s="55"/>
      <c r="AE546" s="53" t="e">
        <f>D546-E546-VLOOKUP(C546, Вчера_ЭпиВак!C:BG, 2, FALSE)</f>
        <v>#N/A</v>
      </c>
      <c r="AF546" s="53" t="e">
        <f>F546-G546-VLOOKUP(C546, Вчера_ЭпиВак!C:BG, 4, FALSE)</f>
        <v>#N/A</v>
      </c>
      <c r="AG546" s="53" t="e">
        <f>H546-I546-VLOOKUP(C546, Вчера_ЭпиВак!C:BG, 6, FALSE)</f>
        <v>#N/A</v>
      </c>
      <c r="AH546" s="53" t="e">
        <f>J546-K546-VLOOKUP(C546, Вчера_ЭпиВак!C:BG, 8, FALSE)</f>
        <v>#N/A</v>
      </c>
      <c r="AI546" s="53" t="e">
        <f>L546-M546-VLOOKUP(C546, Вчера_ЭпиВак!C:BG, 10, FALSE)</f>
        <v>#N/A</v>
      </c>
      <c r="AJ546" s="53" t="e">
        <f>N546-O546-VLOOKUP(C546, Вчера_ЭпиВак!C:BG, 12, FALSE)</f>
        <v>#N/A</v>
      </c>
      <c r="AK546" s="53" t="e">
        <f>P546-Q546-VLOOKUP(C546, Вчера_ЭпиВак!C:BG, 14, FALSE)</f>
        <v>#N/A</v>
      </c>
      <c r="AL546" s="53" t="e">
        <f>R546-S546-VLOOKUP(C546, Вчера_ЭпиВак!C:BG, 16, FALSE)</f>
        <v>#N/A</v>
      </c>
      <c r="AM546" s="53" t="e">
        <f>T546-U546-VLOOKUP(C546, Вчера_ЭпиВак!C:BG, 18, FALSE)</f>
        <v>#N/A</v>
      </c>
      <c r="AN546" s="53" t="e">
        <f>V546-W546-VLOOKUP(C546, Вчера_ЭпиВак!C:BG, 20, FALSE)</f>
        <v>#N/A</v>
      </c>
      <c r="AO546" s="53" t="e">
        <f>X546-Y546-VLOOKUP(C546, Вчера_ЭпиВак!C:BG, 22, FALSE)</f>
        <v>#N/A</v>
      </c>
      <c r="AP546" s="53" t="e">
        <f>VLOOKUP(C546, Вчера_ЭпиВак!C:BG, 24, FALSE)+E546*2-U546-W546-Y546-Z546</f>
        <v>#N/A</v>
      </c>
    </row>
    <row r="547" spans="1:42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IF(ISNA(VLOOKUP(C547,Вчера_ЭпиВак!C:C, 1, FALSE)),"ошибка",0)</f>
        <v>ошибка</v>
      </c>
      <c r="AD547" s="55"/>
      <c r="AE547" s="53" t="e">
        <f>D547-E547-VLOOKUP(C547, Вчера_ЭпиВак!C:BG, 2, FALSE)</f>
        <v>#N/A</v>
      </c>
      <c r="AF547" s="53" t="e">
        <f>F547-G547-VLOOKUP(C547, Вчера_ЭпиВак!C:BG, 4, FALSE)</f>
        <v>#N/A</v>
      </c>
      <c r="AG547" s="53" t="e">
        <f>H547-I547-VLOOKUP(C547, Вчера_ЭпиВак!C:BG, 6, FALSE)</f>
        <v>#N/A</v>
      </c>
      <c r="AH547" s="53" t="e">
        <f>J547-K547-VLOOKUP(C547, Вчера_ЭпиВак!C:BG, 8, FALSE)</f>
        <v>#N/A</v>
      </c>
      <c r="AI547" s="53" t="e">
        <f>L547-M547-VLOOKUP(C547, Вчера_ЭпиВак!C:BG, 10, FALSE)</f>
        <v>#N/A</v>
      </c>
      <c r="AJ547" s="53" t="e">
        <f>N547-O547-VLOOKUP(C547, Вчера_ЭпиВак!C:BG, 12, FALSE)</f>
        <v>#N/A</v>
      </c>
      <c r="AK547" s="53" t="e">
        <f>P547-Q547-VLOOKUP(C547, Вчера_ЭпиВак!C:BG, 14, FALSE)</f>
        <v>#N/A</v>
      </c>
      <c r="AL547" s="53" t="e">
        <f>R547-S547-VLOOKUP(C547, Вчера_ЭпиВак!C:BG, 16, FALSE)</f>
        <v>#N/A</v>
      </c>
      <c r="AM547" s="53" t="e">
        <f>T547-U547-VLOOKUP(C547, Вчера_ЭпиВак!C:BG, 18, FALSE)</f>
        <v>#N/A</v>
      </c>
      <c r="AN547" s="53" t="e">
        <f>V547-W547-VLOOKUP(C547, Вчера_ЭпиВак!C:BG, 20, FALSE)</f>
        <v>#N/A</v>
      </c>
      <c r="AO547" s="53" t="e">
        <f>X547-Y547-VLOOKUP(C547, Вчера_ЭпиВак!C:BG, 22, FALSE)</f>
        <v>#N/A</v>
      </c>
      <c r="AP547" s="53" t="e">
        <f>VLOOKUP(C547, Вчера_ЭпиВак!C:BG, 24, FALSE)+E547*2-U547-W547-Y547-Z547</f>
        <v>#N/A</v>
      </c>
    </row>
    <row r="548" spans="1:42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IF(ISNA(VLOOKUP(C548,Вчера_ЭпиВак!C:C, 1, FALSE)),"ошибка",0)</f>
        <v>ошибка</v>
      </c>
      <c r="AD548" s="55"/>
      <c r="AE548" s="53" t="e">
        <f>D548-E548-VLOOKUP(C548, Вчера_ЭпиВак!C:BG, 2, FALSE)</f>
        <v>#N/A</v>
      </c>
      <c r="AF548" s="53" t="e">
        <f>F548-G548-VLOOKUP(C548, Вчера_ЭпиВак!C:BG, 4, FALSE)</f>
        <v>#N/A</v>
      </c>
      <c r="AG548" s="53" t="e">
        <f>H548-I548-VLOOKUP(C548, Вчера_ЭпиВак!C:BG, 6, FALSE)</f>
        <v>#N/A</v>
      </c>
      <c r="AH548" s="53" t="e">
        <f>J548-K548-VLOOKUP(C548, Вчера_ЭпиВак!C:BG, 8, FALSE)</f>
        <v>#N/A</v>
      </c>
      <c r="AI548" s="53" t="e">
        <f>L548-M548-VLOOKUP(C548, Вчера_ЭпиВак!C:BG, 10, FALSE)</f>
        <v>#N/A</v>
      </c>
      <c r="AJ548" s="53" t="e">
        <f>N548-O548-VLOOKUP(C548, Вчера_ЭпиВак!C:BG, 12, FALSE)</f>
        <v>#N/A</v>
      </c>
      <c r="AK548" s="53" t="e">
        <f>P548-Q548-VLOOKUP(C548, Вчера_ЭпиВак!C:BG, 14, FALSE)</f>
        <v>#N/A</v>
      </c>
      <c r="AL548" s="53" t="e">
        <f>R548-S548-VLOOKUP(C548, Вчера_ЭпиВак!C:BG, 16, FALSE)</f>
        <v>#N/A</v>
      </c>
      <c r="AM548" s="53" t="e">
        <f>T548-U548-VLOOKUP(C548, Вчера_ЭпиВак!C:BG, 18, FALSE)</f>
        <v>#N/A</v>
      </c>
      <c r="AN548" s="53" t="e">
        <f>V548-W548-VLOOKUP(C548, Вчера_ЭпиВак!C:BG, 20, FALSE)</f>
        <v>#N/A</v>
      </c>
      <c r="AO548" s="53" t="e">
        <f>X548-Y548-VLOOKUP(C548, Вчера_ЭпиВак!C:BG, 22, FALSE)</f>
        <v>#N/A</v>
      </c>
      <c r="AP548" s="53" t="e">
        <f>VLOOKUP(C548, Вчера_ЭпиВак!C:BG, 24, FALSE)+E548*2-U548-W548-Y548-Z548</f>
        <v>#N/A</v>
      </c>
    </row>
    <row r="549" spans="1:42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IF(ISNA(VLOOKUP(C549,Вчера_ЭпиВак!C:C, 1, FALSE)),"ошибка",0)</f>
        <v>ошибка</v>
      </c>
      <c r="AD549" s="55"/>
      <c r="AE549" s="53" t="e">
        <f>D549-E549-VLOOKUP(C549, Вчера_ЭпиВак!C:BG, 2, FALSE)</f>
        <v>#N/A</v>
      </c>
      <c r="AF549" s="53" t="e">
        <f>F549-G549-VLOOKUP(C549, Вчера_ЭпиВак!C:BG, 4, FALSE)</f>
        <v>#N/A</v>
      </c>
      <c r="AG549" s="53" t="e">
        <f>H549-I549-VLOOKUP(C549, Вчера_ЭпиВак!C:BG, 6, FALSE)</f>
        <v>#N/A</v>
      </c>
      <c r="AH549" s="53" t="e">
        <f>J549-K549-VLOOKUP(C549, Вчера_ЭпиВак!C:BG, 8, FALSE)</f>
        <v>#N/A</v>
      </c>
      <c r="AI549" s="53" t="e">
        <f>L549-M549-VLOOKUP(C549, Вчера_ЭпиВак!C:BG, 10, FALSE)</f>
        <v>#N/A</v>
      </c>
      <c r="AJ549" s="53" t="e">
        <f>N549-O549-VLOOKUP(C549, Вчера_ЭпиВак!C:BG, 12, FALSE)</f>
        <v>#N/A</v>
      </c>
      <c r="AK549" s="53" t="e">
        <f>P549-Q549-VLOOKUP(C549, Вчера_ЭпиВак!C:BG, 14, FALSE)</f>
        <v>#N/A</v>
      </c>
      <c r="AL549" s="53" t="e">
        <f>R549-S549-VLOOKUP(C549, Вчера_ЭпиВак!C:BG, 16, FALSE)</f>
        <v>#N/A</v>
      </c>
      <c r="AM549" s="53" t="e">
        <f>T549-U549-VLOOKUP(C549, Вчера_ЭпиВак!C:BG, 18, FALSE)</f>
        <v>#N/A</v>
      </c>
      <c r="AN549" s="53" t="e">
        <f>V549-W549-VLOOKUP(C549, Вчера_ЭпиВак!C:BG, 20, FALSE)</f>
        <v>#N/A</v>
      </c>
      <c r="AO549" s="53" t="e">
        <f>X549-Y549-VLOOKUP(C549, Вчера_ЭпиВак!C:BG, 22, FALSE)</f>
        <v>#N/A</v>
      </c>
      <c r="AP549" s="53" t="e">
        <f>VLOOKUP(C549, Вчера_ЭпиВак!C:BG, 24, FALSE)+E549*2-U549-W549-Y549-Z549</f>
        <v>#N/A</v>
      </c>
    </row>
    <row r="550" spans="1:42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IF(ISNA(VLOOKUP(C550,Вчера_ЭпиВак!C:C, 1, FALSE)),"ошибка",0)</f>
        <v>ошибка</v>
      </c>
      <c r="AD550" s="55"/>
      <c r="AE550" s="53" t="e">
        <f>D550-E550-VLOOKUP(C550, Вчера_ЭпиВак!C:BG, 2, FALSE)</f>
        <v>#N/A</v>
      </c>
      <c r="AF550" s="53" t="e">
        <f>F550-G550-VLOOKUP(C550, Вчера_ЭпиВак!C:BG, 4, FALSE)</f>
        <v>#N/A</v>
      </c>
      <c r="AG550" s="53" t="e">
        <f>H550-I550-VLOOKUP(C550, Вчера_ЭпиВак!C:BG, 6, FALSE)</f>
        <v>#N/A</v>
      </c>
      <c r="AH550" s="53" t="e">
        <f>J550-K550-VLOOKUP(C550, Вчера_ЭпиВак!C:BG, 8, FALSE)</f>
        <v>#N/A</v>
      </c>
      <c r="AI550" s="53" t="e">
        <f>L550-M550-VLOOKUP(C550, Вчера_ЭпиВак!C:BG, 10, FALSE)</f>
        <v>#N/A</v>
      </c>
      <c r="AJ550" s="53" t="e">
        <f>N550-O550-VLOOKUP(C550, Вчера_ЭпиВак!C:BG, 12, FALSE)</f>
        <v>#N/A</v>
      </c>
      <c r="AK550" s="53" t="e">
        <f>P550-Q550-VLOOKUP(C550, Вчера_ЭпиВак!C:BG, 14, FALSE)</f>
        <v>#N/A</v>
      </c>
      <c r="AL550" s="53" t="e">
        <f>R550-S550-VLOOKUP(C550, Вчера_ЭпиВак!C:BG, 16, FALSE)</f>
        <v>#N/A</v>
      </c>
      <c r="AM550" s="53" t="e">
        <f>T550-U550-VLOOKUP(C550, Вчера_ЭпиВак!C:BG, 18, FALSE)</f>
        <v>#N/A</v>
      </c>
      <c r="AN550" s="53" t="e">
        <f>V550-W550-VLOOKUP(C550, Вчера_ЭпиВак!C:BG, 20, FALSE)</f>
        <v>#N/A</v>
      </c>
      <c r="AO550" s="53" t="e">
        <f>X550-Y550-VLOOKUP(C550, Вчера_ЭпиВак!C:BG, 22, FALSE)</f>
        <v>#N/A</v>
      </c>
      <c r="AP550" s="53" t="e">
        <f>VLOOKUP(C550, Вчера_ЭпиВак!C:BG, 24, FALSE)+E550*2-U550-W550-Y550-Z550</f>
        <v>#N/A</v>
      </c>
    </row>
    <row r="551" spans="1:42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IF(ISNA(VLOOKUP(C551,Вчера_ЭпиВак!C:C, 1, FALSE)),"ошибка",0)</f>
        <v>ошибка</v>
      </c>
      <c r="AD551" s="55"/>
      <c r="AE551" s="53" t="e">
        <f>D551-E551-VLOOKUP(C551, Вчера_ЭпиВак!C:BG, 2, FALSE)</f>
        <v>#N/A</v>
      </c>
      <c r="AF551" s="53" t="e">
        <f>F551-G551-VLOOKUP(C551, Вчера_ЭпиВак!C:BG, 4, FALSE)</f>
        <v>#N/A</v>
      </c>
      <c r="AG551" s="53" t="e">
        <f>H551-I551-VLOOKUP(C551, Вчера_ЭпиВак!C:BG, 6, FALSE)</f>
        <v>#N/A</v>
      </c>
      <c r="AH551" s="53" t="e">
        <f>J551-K551-VLOOKUP(C551, Вчера_ЭпиВак!C:BG, 8, FALSE)</f>
        <v>#N/A</v>
      </c>
      <c r="AI551" s="53" t="e">
        <f>L551-M551-VLOOKUP(C551, Вчера_ЭпиВак!C:BG, 10, FALSE)</f>
        <v>#N/A</v>
      </c>
      <c r="AJ551" s="53" t="e">
        <f>N551-O551-VLOOKUP(C551, Вчера_ЭпиВак!C:BG, 12, FALSE)</f>
        <v>#N/A</v>
      </c>
      <c r="AK551" s="53" t="e">
        <f>P551-Q551-VLOOKUP(C551, Вчера_ЭпиВак!C:BG, 14, FALSE)</f>
        <v>#N/A</v>
      </c>
      <c r="AL551" s="53" t="e">
        <f>R551-S551-VLOOKUP(C551, Вчера_ЭпиВак!C:BG, 16, FALSE)</f>
        <v>#N/A</v>
      </c>
      <c r="AM551" s="53" t="e">
        <f>T551-U551-VLOOKUP(C551, Вчера_ЭпиВак!C:BG, 18, FALSE)</f>
        <v>#N/A</v>
      </c>
      <c r="AN551" s="53" t="e">
        <f>V551-W551-VLOOKUP(C551, Вчера_ЭпиВак!C:BG, 20, FALSE)</f>
        <v>#N/A</v>
      </c>
      <c r="AO551" s="53" t="e">
        <f>X551-Y551-VLOOKUP(C551, Вчера_ЭпиВак!C:BG, 22, FALSE)</f>
        <v>#N/A</v>
      </c>
      <c r="AP551" s="53" t="e">
        <f>VLOOKUP(C551, Вчера_ЭпиВак!C:BG, 24, FALSE)+E551*2-U551-W551-Y551-Z551</f>
        <v>#N/A</v>
      </c>
    </row>
    <row r="552" spans="1:42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IF(ISNA(VLOOKUP(C552,Вчера_ЭпиВак!C:C, 1, FALSE)),"ошибка",0)</f>
        <v>ошибка</v>
      </c>
      <c r="AD552" s="55"/>
      <c r="AE552" s="53" t="e">
        <f>D552-E552-VLOOKUP(C552, Вчера_ЭпиВак!C:BG, 2, FALSE)</f>
        <v>#N/A</v>
      </c>
      <c r="AF552" s="53" t="e">
        <f>F552-G552-VLOOKUP(C552, Вчера_ЭпиВак!C:BG, 4, FALSE)</f>
        <v>#N/A</v>
      </c>
      <c r="AG552" s="53" t="e">
        <f>H552-I552-VLOOKUP(C552, Вчера_ЭпиВак!C:BG, 6, FALSE)</f>
        <v>#N/A</v>
      </c>
      <c r="AH552" s="53" t="e">
        <f>J552-K552-VLOOKUP(C552, Вчера_ЭпиВак!C:BG, 8, FALSE)</f>
        <v>#N/A</v>
      </c>
      <c r="AI552" s="53" t="e">
        <f>L552-M552-VLOOKUP(C552, Вчера_ЭпиВак!C:BG, 10, FALSE)</f>
        <v>#N/A</v>
      </c>
      <c r="AJ552" s="53" t="e">
        <f>N552-O552-VLOOKUP(C552, Вчера_ЭпиВак!C:BG, 12, FALSE)</f>
        <v>#N/A</v>
      </c>
      <c r="AK552" s="53" t="e">
        <f>P552-Q552-VLOOKUP(C552, Вчера_ЭпиВак!C:BG, 14, FALSE)</f>
        <v>#N/A</v>
      </c>
      <c r="AL552" s="53" t="e">
        <f>R552-S552-VLOOKUP(C552, Вчера_ЭпиВак!C:BG, 16, FALSE)</f>
        <v>#N/A</v>
      </c>
      <c r="AM552" s="53" t="e">
        <f>T552-U552-VLOOKUP(C552, Вчера_ЭпиВак!C:BG, 18, FALSE)</f>
        <v>#N/A</v>
      </c>
      <c r="AN552" s="53" t="e">
        <f>V552-W552-VLOOKUP(C552, Вчера_ЭпиВак!C:BG, 20, FALSE)</f>
        <v>#N/A</v>
      </c>
      <c r="AO552" s="53" t="e">
        <f>X552-Y552-VLOOKUP(C552, Вчера_ЭпиВак!C:BG, 22, FALSE)</f>
        <v>#N/A</v>
      </c>
      <c r="AP552" s="53" t="e">
        <f>VLOOKUP(C552, Вчера_ЭпиВак!C:BG, 24, FALSE)+E552*2-U552-W552-Y552-Z552</f>
        <v>#N/A</v>
      </c>
    </row>
    <row r="553" spans="1:42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IF(ISNA(VLOOKUP(C553,Вчера_ЭпиВак!C:C, 1, FALSE)),"ошибка",0)</f>
        <v>ошибка</v>
      </c>
      <c r="AD553" s="55"/>
      <c r="AE553" s="53" t="e">
        <f>D553-E553-VLOOKUP(C553, Вчера_ЭпиВак!C:BG, 2, FALSE)</f>
        <v>#N/A</v>
      </c>
      <c r="AF553" s="53" t="e">
        <f>F553-G553-VLOOKUP(C553, Вчера_ЭпиВак!C:BG, 4, FALSE)</f>
        <v>#N/A</v>
      </c>
      <c r="AG553" s="53" t="e">
        <f>H553-I553-VLOOKUP(C553, Вчера_ЭпиВак!C:BG, 6, FALSE)</f>
        <v>#N/A</v>
      </c>
      <c r="AH553" s="53" t="e">
        <f>J553-K553-VLOOKUP(C553, Вчера_ЭпиВак!C:BG, 8, FALSE)</f>
        <v>#N/A</v>
      </c>
      <c r="AI553" s="53" t="e">
        <f>L553-M553-VLOOKUP(C553, Вчера_ЭпиВак!C:BG, 10, FALSE)</f>
        <v>#N/A</v>
      </c>
      <c r="AJ553" s="53" t="e">
        <f>N553-O553-VLOOKUP(C553, Вчера_ЭпиВак!C:BG, 12, FALSE)</f>
        <v>#N/A</v>
      </c>
      <c r="AK553" s="53" t="e">
        <f>P553-Q553-VLOOKUP(C553, Вчера_ЭпиВак!C:BG, 14, FALSE)</f>
        <v>#N/A</v>
      </c>
      <c r="AL553" s="53" t="e">
        <f>R553-S553-VLOOKUP(C553, Вчера_ЭпиВак!C:BG, 16, FALSE)</f>
        <v>#N/A</v>
      </c>
      <c r="AM553" s="53" t="e">
        <f>T553-U553-VLOOKUP(C553, Вчера_ЭпиВак!C:BG, 18, FALSE)</f>
        <v>#N/A</v>
      </c>
      <c r="AN553" s="53" t="e">
        <f>V553-W553-VLOOKUP(C553, Вчера_ЭпиВак!C:BG, 20, FALSE)</f>
        <v>#N/A</v>
      </c>
      <c r="AO553" s="53" t="e">
        <f>X553-Y553-VLOOKUP(C553, Вчера_ЭпиВак!C:BG, 22, FALSE)</f>
        <v>#N/A</v>
      </c>
      <c r="AP553" s="53" t="e">
        <f>VLOOKUP(C553, Вчера_ЭпиВак!C:BG, 24, FALSE)+E553*2-U553-W553-Y553-Z553</f>
        <v>#N/A</v>
      </c>
    </row>
    <row r="554" spans="1:42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IF(ISNA(VLOOKUP(C554,Вчера_ЭпиВак!C:C, 1, FALSE)),"ошибка",0)</f>
        <v>ошибка</v>
      </c>
      <c r="AD554" s="55"/>
      <c r="AE554" s="53" t="e">
        <f>D554-E554-VLOOKUP(C554, Вчера_ЭпиВак!C:BG, 2, FALSE)</f>
        <v>#N/A</v>
      </c>
      <c r="AF554" s="53" t="e">
        <f>F554-G554-VLOOKUP(C554, Вчера_ЭпиВак!C:BG, 4, FALSE)</f>
        <v>#N/A</v>
      </c>
      <c r="AG554" s="53" t="e">
        <f>H554-I554-VLOOKUP(C554, Вчера_ЭпиВак!C:BG, 6, FALSE)</f>
        <v>#N/A</v>
      </c>
      <c r="AH554" s="53" t="e">
        <f>J554-K554-VLOOKUP(C554, Вчера_ЭпиВак!C:BG, 8, FALSE)</f>
        <v>#N/A</v>
      </c>
      <c r="AI554" s="53" t="e">
        <f>L554-M554-VLOOKUP(C554, Вчера_ЭпиВак!C:BG, 10, FALSE)</f>
        <v>#N/A</v>
      </c>
      <c r="AJ554" s="53" t="e">
        <f>N554-O554-VLOOKUP(C554, Вчера_ЭпиВак!C:BG, 12, FALSE)</f>
        <v>#N/A</v>
      </c>
      <c r="AK554" s="53" t="e">
        <f>P554-Q554-VLOOKUP(C554, Вчера_ЭпиВак!C:BG, 14, FALSE)</f>
        <v>#N/A</v>
      </c>
      <c r="AL554" s="53" t="e">
        <f>R554-S554-VLOOKUP(C554, Вчера_ЭпиВак!C:BG, 16, FALSE)</f>
        <v>#N/A</v>
      </c>
      <c r="AM554" s="53" t="e">
        <f>T554-U554-VLOOKUP(C554, Вчера_ЭпиВак!C:BG, 18, FALSE)</f>
        <v>#N/A</v>
      </c>
      <c r="AN554" s="53" t="e">
        <f>V554-W554-VLOOKUP(C554, Вчера_ЭпиВак!C:BG, 20, FALSE)</f>
        <v>#N/A</v>
      </c>
      <c r="AO554" s="53" t="e">
        <f>X554-Y554-VLOOKUP(C554, Вчера_ЭпиВак!C:BG, 22, FALSE)</f>
        <v>#N/A</v>
      </c>
      <c r="AP554" s="53" t="e">
        <f>VLOOKUP(C554, Вчера_ЭпиВак!C:BG, 24, FALSE)+E554*2-U554-W554-Y554-Z554</f>
        <v>#N/A</v>
      </c>
    </row>
    <row r="555" spans="1:42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IF(ISNA(VLOOKUP(C555,Вчера_ЭпиВак!C:C, 1, FALSE)),"ошибка",0)</f>
        <v>ошибка</v>
      </c>
      <c r="AD555" s="55"/>
      <c r="AE555" s="53" t="e">
        <f>D555-E555-VLOOKUP(C555, Вчера_ЭпиВак!C:BG, 2, FALSE)</f>
        <v>#N/A</v>
      </c>
      <c r="AF555" s="53" t="e">
        <f>F555-G555-VLOOKUP(C555, Вчера_ЭпиВак!C:BG, 4, FALSE)</f>
        <v>#N/A</v>
      </c>
      <c r="AG555" s="53" t="e">
        <f>H555-I555-VLOOKUP(C555, Вчера_ЭпиВак!C:BG, 6, FALSE)</f>
        <v>#N/A</v>
      </c>
      <c r="AH555" s="53" t="e">
        <f>J555-K555-VLOOKUP(C555, Вчера_ЭпиВак!C:BG, 8, FALSE)</f>
        <v>#N/A</v>
      </c>
      <c r="AI555" s="53" t="e">
        <f>L555-M555-VLOOKUP(C555, Вчера_ЭпиВак!C:BG, 10, FALSE)</f>
        <v>#N/A</v>
      </c>
      <c r="AJ555" s="53" t="e">
        <f>N555-O555-VLOOKUP(C555, Вчера_ЭпиВак!C:BG, 12, FALSE)</f>
        <v>#N/A</v>
      </c>
      <c r="AK555" s="53" t="e">
        <f>P555-Q555-VLOOKUP(C555, Вчера_ЭпиВак!C:BG, 14, FALSE)</f>
        <v>#N/A</v>
      </c>
      <c r="AL555" s="53" t="e">
        <f>R555-S555-VLOOKUP(C555, Вчера_ЭпиВак!C:BG, 16, FALSE)</f>
        <v>#N/A</v>
      </c>
      <c r="AM555" s="53" t="e">
        <f>T555-U555-VLOOKUP(C555, Вчера_ЭпиВак!C:BG, 18, FALSE)</f>
        <v>#N/A</v>
      </c>
      <c r="AN555" s="53" t="e">
        <f>V555-W555-VLOOKUP(C555, Вчера_ЭпиВак!C:BG, 20, FALSE)</f>
        <v>#N/A</v>
      </c>
      <c r="AO555" s="53" t="e">
        <f>X555-Y555-VLOOKUP(C555, Вчера_ЭпиВак!C:BG, 22, FALSE)</f>
        <v>#N/A</v>
      </c>
      <c r="AP555" s="53" t="e">
        <f>VLOOKUP(C555, Вчера_ЭпиВак!C:BG, 24, FALSE)+E555*2-U555-W555-Y555-Z555</f>
        <v>#N/A</v>
      </c>
    </row>
    <row r="556" spans="1:42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IF(ISNA(VLOOKUP(C556,Вчера_ЭпиВак!C:C, 1, FALSE)),"ошибка",0)</f>
        <v>ошибка</v>
      </c>
      <c r="AD556" s="55"/>
      <c r="AE556" s="53" t="e">
        <f>D556-E556-VLOOKUP(C556, Вчера_ЭпиВак!C:BG, 2, FALSE)</f>
        <v>#N/A</v>
      </c>
      <c r="AF556" s="53" t="e">
        <f>F556-G556-VLOOKUP(C556, Вчера_ЭпиВак!C:BG, 4, FALSE)</f>
        <v>#N/A</v>
      </c>
      <c r="AG556" s="53" t="e">
        <f>H556-I556-VLOOKUP(C556, Вчера_ЭпиВак!C:BG, 6, FALSE)</f>
        <v>#N/A</v>
      </c>
      <c r="AH556" s="53" t="e">
        <f>J556-K556-VLOOKUP(C556, Вчера_ЭпиВак!C:BG, 8, FALSE)</f>
        <v>#N/A</v>
      </c>
      <c r="AI556" s="53" t="e">
        <f>L556-M556-VLOOKUP(C556, Вчера_ЭпиВак!C:BG, 10, FALSE)</f>
        <v>#N/A</v>
      </c>
      <c r="AJ556" s="53" t="e">
        <f>N556-O556-VLOOKUP(C556, Вчера_ЭпиВак!C:BG, 12, FALSE)</f>
        <v>#N/A</v>
      </c>
      <c r="AK556" s="53" t="e">
        <f>P556-Q556-VLOOKUP(C556, Вчера_ЭпиВак!C:BG, 14, FALSE)</f>
        <v>#N/A</v>
      </c>
      <c r="AL556" s="53" t="e">
        <f>R556-S556-VLOOKUP(C556, Вчера_ЭпиВак!C:BG, 16, FALSE)</f>
        <v>#N/A</v>
      </c>
      <c r="AM556" s="53" t="e">
        <f>T556-U556-VLOOKUP(C556, Вчера_ЭпиВак!C:BG, 18, FALSE)</f>
        <v>#N/A</v>
      </c>
      <c r="AN556" s="53" t="e">
        <f>V556-W556-VLOOKUP(C556, Вчера_ЭпиВак!C:BG, 20, FALSE)</f>
        <v>#N/A</v>
      </c>
      <c r="AO556" s="53" t="e">
        <f>X556-Y556-VLOOKUP(C556, Вчера_ЭпиВак!C:BG, 22, FALSE)</f>
        <v>#N/A</v>
      </c>
      <c r="AP556" s="53" t="e">
        <f>VLOOKUP(C556, Вчера_ЭпиВак!C:BG, 24, FALSE)+E556*2-U556-W556-Y556-Z556</f>
        <v>#N/A</v>
      </c>
    </row>
    <row r="557" spans="1:42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IF(ISNA(VLOOKUP(C557,Вчера_ЭпиВак!C:C, 1, FALSE)),"ошибка",0)</f>
        <v>ошибка</v>
      </c>
      <c r="AD557" s="55"/>
      <c r="AE557" s="53" t="e">
        <f>D557-E557-VLOOKUP(C557, Вчера_ЭпиВак!C:BG, 2, FALSE)</f>
        <v>#N/A</v>
      </c>
      <c r="AF557" s="53" t="e">
        <f>F557-G557-VLOOKUP(C557, Вчера_ЭпиВак!C:BG, 4, FALSE)</f>
        <v>#N/A</v>
      </c>
      <c r="AG557" s="53" t="e">
        <f>H557-I557-VLOOKUP(C557, Вчера_ЭпиВак!C:BG, 6, FALSE)</f>
        <v>#N/A</v>
      </c>
      <c r="AH557" s="53" t="e">
        <f>J557-K557-VLOOKUP(C557, Вчера_ЭпиВак!C:BG, 8, FALSE)</f>
        <v>#N/A</v>
      </c>
      <c r="AI557" s="53" t="e">
        <f>L557-M557-VLOOKUP(C557, Вчера_ЭпиВак!C:BG, 10, FALSE)</f>
        <v>#N/A</v>
      </c>
      <c r="AJ557" s="53" t="e">
        <f>N557-O557-VLOOKUP(C557, Вчера_ЭпиВак!C:BG, 12, FALSE)</f>
        <v>#N/A</v>
      </c>
      <c r="AK557" s="53" t="e">
        <f>P557-Q557-VLOOKUP(C557, Вчера_ЭпиВак!C:BG, 14, FALSE)</f>
        <v>#N/A</v>
      </c>
      <c r="AL557" s="53" t="e">
        <f>R557-S557-VLOOKUP(C557, Вчера_ЭпиВак!C:BG, 16, FALSE)</f>
        <v>#N/A</v>
      </c>
      <c r="AM557" s="53" t="e">
        <f>T557-U557-VLOOKUP(C557, Вчера_ЭпиВак!C:BG, 18, FALSE)</f>
        <v>#N/A</v>
      </c>
      <c r="AN557" s="53" t="e">
        <f>V557-W557-VLOOKUP(C557, Вчера_ЭпиВак!C:BG, 20, FALSE)</f>
        <v>#N/A</v>
      </c>
      <c r="AO557" s="53" t="e">
        <f>X557-Y557-VLOOKUP(C557, Вчера_ЭпиВак!C:BG, 22, FALSE)</f>
        <v>#N/A</v>
      </c>
      <c r="AP557" s="53" t="e">
        <f>VLOOKUP(C557, Вчера_ЭпиВак!C:BG, 24, FALSE)+E557*2-U557-W557-Y557-Z557</f>
        <v>#N/A</v>
      </c>
    </row>
    <row r="558" spans="1:42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IF(ISNA(VLOOKUP(C558,Вчера_ЭпиВак!C:C, 1, FALSE)),"ошибка",0)</f>
        <v>ошибка</v>
      </c>
      <c r="AD558" s="55"/>
      <c r="AE558" s="53" t="e">
        <f>D558-E558-VLOOKUP(C558, Вчера_ЭпиВак!C:BG, 2, FALSE)</f>
        <v>#N/A</v>
      </c>
      <c r="AF558" s="53" t="e">
        <f>F558-G558-VLOOKUP(C558, Вчера_ЭпиВак!C:BG, 4, FALSE)</f>
        <v>#N/A</v>
      </c>
      <c r="AG558" s="53" t="e">
        <f>H558-I558-VLOOKUP(C558, Вчера_ЭпиВак!C:BG, 6, FALSE)</f>
        <v>#N/A</v>
      </c>
      <c r="AH558" s="53" t="e">
        <f>J558-K558-VLOOKUP(C558, Вчера_ЭпиВак!C:BG, 8, FALSE)</f>
        <v>#N/A</v>
      </c>
      <c r="AI558" s="53" t="e">
        <f>L558-M558-VLOOKUP(C558, Вчера_ЭпиВак!C:BG, 10, FALSE)</f>
        <v>#N/A</v>
      </c>
      <c r="AJ558" s="53" t="e">
        <f>N558-O558-VLOOKUP(C558, Вчера_ЭпиВак!C:BG, 12, FALSE)</f>
        <v>#N/A</v>
      </c>
      <c r="AK558" s="53" t="e">
        <f>P558-Q558-VLOOKUP(C558, Вчера_ЭпиВак!C:BG, 14, FALSE)</f>
        <v>#N/A</v>
      </c>
      <c r="AL558" s="53" t="e">
        <f>R558-S558-VLOOKUP(C558, Вчера_ЭпиВак!C:BG, 16, FALSE)</f>
        <v>#N/A</v>
      </c>
      <c r="AM558" s="53" t="e">
        <f>T558-U558-VLOOKUP(C558, Вчера_ЭпиВак!C:BG, 18, FALSE)</f>
        <v>#N/A</v>
      </c>
      <c r="AN558" s="53" t="e">
        <f>V558-W558-VLOOKUP(C558, Вчера_ЭпиВак!C:BG, 20, FALSE)</f>
        <v>#N/A</v>
      </c>
      <c r="AO558" s="53" t="e">
        <f>X558-Y558-VLOOKUP(C558, Вчера_ЭпиВак!C:BG, 22, FALSE)</f>
        <v>#N/A</v>
      </c>
      <c r="AP558" s="53" t="e">
        <f>VLOOKUP(C558, Вчера_ЭпиВак!C:BG, 24, FALSE)+E558*2-U558-W558-Y558-Z558</f>
        <v>#N/A</v>
      </c>
    </row>
    <row r="559" spans="1:42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IF(ISNA(VLOOKUP(C559,Вчера_ЭпиВак!C:C, 1, FALSE)),"ошибка",0)</f>
        <v>ошибка</v>
      </c>
      <c r="AD559" s="55"/>
      <c r="AE559" s="53" t="e">
        <f>D559-E559-VLOOKUP(C559, Вчера_ЭпиВак!C:BG, 2, FALSE)</f>
        <v>#N/A</v>
      </c>
      <c r="AF559" s="53" t="e">
        <f>F559-G559-VLOOKUP(C559, Вчера_ЭпиВак!C:BG, 4, FALSE)</f>
        <v>#N/A</v>
      </c>
      <c r="AG559" s="53" t="e">
        <f>H559-I559-VLOOKUP(C559, Вчера_ЭпиВак!C:BG, 6, FALSE)</f>
        <v>#N/A</v>
      </c>
      <c r="AH559" s="53" t="e">
        <f>J559-K559-VLOOKUP(C559, Вчера_ЭпиВак!C:BG, 8, FALSE)</f>
        <v>#N/A</v>
      </c>
      <c r="AI559" s="53" t="e">
        <f>L559-M559-VLOOKUP(C559, Вчера_ЭпиВак!C:BG, 10, FALSE)</f>
        <v>#N/A</v>
      </c>
      <c r="AJ559" s="53" t="e">
        <f>N559-O559-VLOOKUP(C559, Вчера_ЭпиВак!C:BG, 12, FALSE)</f>
        <v>#N/A</v>
      </c>
      <c r="AK559" s="53" t="e">
        <f>P559-Q559-VLOOKUP(C559, Вчера_ЭпиВак!C:BG, 14, FALSE)</f>
        <v>#N/A</v>
      </c>
      <c r="AL559" s="53" t="e">
        <f>R559-S559-VLOOKUP(C559, Вчера_ЭпиВак!C:BG, 16, FALSE)</f>
        <v>#N/A</v>
      </c>
      <c r="AM559" s="53" t="e">
        <f>T559-U559-VLOOKUP(C559, Вчера_ЭпиВак!C:BG, 18, FALSE)</f>
        <v>#N/A</v>
      </c>
      <c r="AN559" s="53" t="e">
        <f>V559-W559-VLOOKUP(C559, Вчера_ЭпиВак!C:BG, 20, FALSE)</f>
        <v>#N/A</v>
      </c>
      <c r="AO559" s="53" t="e">
        <f>X559-Y559-VLOOKUP(C559, Вчера_ЭпиВак!C:BG, 22, FALSE)</f>
        <v>#N/A</v>
      </c>
      <c r="AP559" s="53" t="e">
        <f>VLOOKUP(C559, Вчера_ЭпиВак!C:BG, 24, FALSE)+E559*2-U559-W559-Y559-Z559</f>
        <v>#N/A</v>
      </c>
    </row>
    <row r="560" spans="1:42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IF(ISNA(VLOOKUP(C560,Вчера_ЭпиВак!C:C, 1, FALSE)),"ошибка",0)</f>
        <v>ошибка</v>
      </c>
      <c r="AD560" s="55"/>
      <c r="AE560" s="53" t="e">
        <f>D560-E560-VLOOKUP(C560, Вчера_ЭпиВак!C:BG, 2, FALSE)</f>
        <v>#N/A</v>
      </c>
      <c r="AF560" s="53" t="e">
        <f>F560-G560-VLOOKUP(C560, Вчера_ЭпиВак!C:BG, 4, FALSE)</f>
        <v>#N/A</v>
      </c>
      <c r="AG560" s="53" t="e">
        <f>H560-I560-VLOOKUP(C560, Вчера_ЭпиВак!C:BG, 6, FALSE)</f>
        <v>#N/A</v>
      </c>
      <c r="AH560" s="53" t="e">
        <f>J560-K560-VLOOKUP(C560, Вчера_ЭпиВак!C:BG, 8, FALSE)</f>
        <v>#N/A</v>
      </c>
      <c r="AI560" s="53" t="e">
        <f>L560-M560-VLOOKUP(C560, Вчера_ЭпиВак!C:BG, 10, FALSE)</f>
        <v>#N/A</v>
      </c>
      <c r="AJ560" s="53" t="e">
        <f>N560-O560-VLOOKUP(C560, Вчера_ЭпиВак!C:BG, 12, FALSE)</f>
        <v>#N/A</v>
      </c>
      <c r="AK560" s="53" t="e">
        <f>P560-Q560-VLOOKUP(C560, Вчера_ЭпиВак!C:BG, 14, FALSE)</f>
        <v>#N/A</v>
      </c>
      <c r="AL560" s="53" t="e">
        <f>R560-S560-VLOOKUP(C560, Вчера_ЭпиВак!C:BG, 16, FALSE)</f>
        <v>#N/A</v>
      </c>
      <c r="AM560" s="53" t="e">
        <f>T560-U560-VLOOKUP(C560, Вчера_ЭпиВак!C:BG, 18, FALSE)</f>
        <v>#N/A</v>
      </c>
      <c r="AN560" s="53" t="e">
        <f>V560-W560-VLOOKUP(C560, Вчера_ЭпиВак!C:BG, 20, FALSE)</f>
        <v>#N/A</v>
      </c>
      <c r="AO560" s="53" t="e">
        <f>X560-Y560-VLOOKUP(C560, Вчера_ЭпиВак!C:BG, 22, FALSE)</f>
        <v>#N/A</v>
      </c>
      <c r="AP560" s="53" t="e">
        <f>VLOOKUP(C560, Вчера_ЭпиВак!C:BG, 24, FALSE)+E560*2-U560-W560-Y560-Z560</f>
        <v>#N/A</v>
      </c>
    </row>
    <row r="561" spans="1:42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IF(ISNA(VLOOKUP(C561,Вчера_ЭпиВак!C:C, 1, FALSE)),"ошибка",0)</f>
        <v>ошибка</v>
      </c>
      <c r="AD561" s="55"/>
      <c r="AE561" s="53" t="e">
        <f>D561-E561-VLOOKUP(C561, Вчера_ЭпиВак!C:BG, 2, FALSE)</f>
        <v>#N/A</v>
      </c>
      <c r="AF561" s="53" t="e">
        <f>F561-G561-VLOOKUP(C561, Вчера_ЭпиВак!C:BG, 4, FALSE)</f>
        <v>#N/A</v>
      </c>
      <c r="AG561" s="53" t="e">
        <f>H561-I561-VLOOKUP(C561, Вчера_ЭпиВак!C:BG, 6, FALSE)</f>
        <v>#N/A</v>
      </c>
      <c r="AH561" s="53" t="e">
        <f>J561-K561-VLOOKUP(C561, Вчера_ЭпиВак!C:BG, 8, FALSE)</f>
        <v>#N/A</v>
      </c>
      <c r="AI561" s="53" t="e">
        <f>L561-M561-VLOOKUP(C561, Вчера_ЭпиВак!C:BG, 10, FALSE)</f>
        <v>#N/A</v>
      </c>
      <c r="AJ561" s="53" t="e">
        <f>N561-O561-VLOOKUP(C561, Вчера_ЭпиВак!C:BG, 12, FALSE)</f>
        <v>#N/A</v>
      </c>
      <c r="AK561" s="53" t="e">
        <f>P561-Q561-VLOOKUP(C561, Вчера_ЭпиВак!C:BG, 14, FALSE)</f>
        <v>#N/A</v>
      </c>
      <c r="AL561" s="53" t="e">
        <f>R561-S561-VLOOKUP(C561, Вчера_ЭпиВак!C:BG, 16, FALSE)</f>
        <v>#N/A</v>
      </c>
      <c r="AM561" s="53" t="e">
        <f>T561-U561-VLOOKUP(C561, Вчера_ЭпиВак!C:BG, 18, FALSE)</f>
        <v>#N/A</v>
      </c>
      <c r="AN561" s="53" t="e">
        <f>V561-W561-VLOOKUP(C561, Вчера_ЭпиВак!C:BG, 20, FALSE)</f>
        <v>#N/A</v>
      </c>
      <c r="AO561" s="53" t="e">
        <f>X561-Y561-VLOOKUP(C561, Вчера_ЭпиВак!C:BG, 22, FALSE)</f>
        <v>#N/A</v>
      </c>
      <c r="AP561" s="53" t="e">
        <f>VLOOKUP(C561, Вчера_ЭпиВак!C:BG, 24, FALSE)+E561*2-U561-W561-Y561-Z561</f>
        <v>#N/A</v>
      </c>
    </row>
    <row r="562" spans="1:42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IF(ISNA(VLOOKUP(C562,Вчера_ЭпиВак!C:C, 1, FALSE)),"ошибка",0)</f>
        <v>ошибка</v>
      </c>
      <c r="AD562" s="55"/>
      <c r="AE562" s="53" t="e">
        <f>D562-E562-VLOOKUP(C562, Вчера_ЭпиВак!C:BG, 2, FALSE)</f>
        <v>#N/A</v>
      </c>
      <c r="AF562" s="53" t="e">
        <f>F562-G562-VLOOKUP(C562, Вчера_ЭпиВак!C:BG, 4, FALSE)</f>
        <v>#N/A</v>
      </c>
      <c r="AG562" s="53" t="e">
        <f>H562-I562-VLOOKUP(C562, Вчера_ЭпиВак!C:BG, 6, FALSE)</f>
        <v>#N/A</v>
      </c>
      <c r="AH562" s="53" t="e">
        <f>J562-K562-VLOOKUP(C562, Вчера_ЭпиВак!C:BG, 8, FALSE)</f>
        <v>#N/A</v>
      </c>
      <c r="AI562" s="53" t="e">
        <f>L562-M562-VLOOKUP(C562, Вчера_ЭпиВак!C:BG, 10, FALSE)</f>
        <v>#N/A</v>
      </c>
      <c r="AJ562" s="53" t="e">
        <f>N562-O562-VLOOKUP(C562, Вчера_ЭпиВак!C:BG, 12, FALSE)</f>
        <v>#N/A</v>
      </c>
      <c r="AK562" s="53" t="e">
        <f>P562-Q562-VLOOKUP(C562, Вчера_ЭпиВак!C:BG, 14, FALSE)</f>
        <v>#N/A</v>
      </c>
      <c r="AL562" s="53" t="e">
        <f>R562-S562-VLOOKUP(C562, Вчера_ЭпиВак!C:BG, 16, FALSE)</f>
        <v>#N/A</v>
      </c>
      <c r="AM562" s="53" t="e">
        <f>T562-U562-VLOOKUP(C562, Вчера_ЭпиВак!C:BG, 18, FALSE)</f>
        <v>#N/A</v>
      </c>
      <c r="AN562" s="53" t="e">
        <f>V562-W562-VLOOKUP(C562, Вчера_ЭпиВак!C:BG, 20, FALSE)</f>
        <v>#N/A</v>
      </c>
      <c r="AO562" s="53" t="e">
        <f>X562-Y562-VLOOKUP(C562, Вчера_ЭпиВак!C:BG, 22, FALSE)</f>
        <v>#N/A</v>
      </c>
      <c r="AP562" s="53" t="e">
        <f>VLOOKUP(C562, Вчера_ЭпиВак!C:BG, 24, FALSE)+E562*2-U562-W562-Y562-Z562</f>
        <v>#N/A</v>
      </c>
    </row>
    <row r="563" spans="1:42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IF(ISNA(VLOOKUP(C563,Вчера_ЭпиВак!C:C, 1, FALSE)),"ошибка",0)</f>
        <v>ошибка</v>
      </c>
      <c r="AD563" s="55"/>
      <c r="AE563" s="53" t="e">
        <f>D563-E563-VLOOKUP(C563, Вчера_ЭпиВак!C:BG, 2, FALSE)</f>
        <v>#N/A</v>
      </c>
      <c r="AF563" s="53" t="e">
        <f>F563-G563-VLOOKUP(C563, Вчера_ЭпиВак!C:BG, 4, FALSE)</f>
        <v>#N/A</v>
      </c>
      <c r="AG563" s="53" t="e">
        <f>H563-I563-VLOOKUP(C563, Вчера_ЭпиВак!C:BG, 6, FALSE)</f>
        <v>#N/A</v>
      </c>
      <c r="AH563" s="53" t="e">
        <f>J563-K563-VLOOKUP(C563, Вчера_ЭпиВак!C:BG, 8, FALSE)</f>
        <v>#N/A</v>
      </c>
      <c r="AI563" s="53" t="e">
        <f>L563-M563-VLOOKUP(C563, Вчера_ЭпиВак!C:BG, 10, FALSE)</f>
        <v>#N/A</v>
      </c>
      <c r="AJ563" s="53" t="e">
        <f>N563-O563-VLOOKUP(C563, Вчера_ЭпиВак!C:BG, 12, FALSE)</f>
        <v>#N/A</v>
      </c>
      <c r="AK563" s="53" t="e">
        <f>P563-Q563-VLOOKUP(C563, Вчера_ЭпиВак!C:BG, 14, FALSE)</f>
        <v>#N/A</v>
      </c>
      <c r="AL563" s="53" t="e">
        <f>R563-S563-VLOOKUP(C563, Вчера_ЭпиВак!C:BG, 16, FALSE)</f>
        <v>#N/A</v>
      </c>
      <c r="AM563" s="53" t="e">
        <f>T563-U563-VLOOKUP(C563, Вчера_ЭпиВак!C:BG, 18, FALSE)</f>
        <v>#N/A</v>
      </c>
      <c r="AN563" s="53" t="e">
        <f>V563-W563-VLOOKUP(C563, Вчера_ЭпиВак!C:BG, 20, FALSE)</f>
        <v>#N/A</v>
      </c>
      <c r="AO563" s="53" t="e">
        <f>X563-Y563-VLOOKUP(C563, Вчера_ЭпиВак!C:BG, 22, FALSE)</f>
        <v>#N/A</v>
      </c>
      <c r="AP563" s="53" t="e">
        <f>VLOOKUP(C563, Вчера_ЭпиВак!C:BG, 24, FALSE)+E563*2-U563-W563-Y563-Z563</f>
        <v>#N/A</v>
      </c>
    </row>
    <row r="564" spans="1:42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IF(ISNA(VLOOKUP(C564,Вчера_ЭпиВак!C:C, 1, FALSE)),"ошибка",0)</f>
        <v>ошибка</v>
      </c>
      <c r="AD564" s="55"/>
      <c r="AE564" s="53" t="e">
        <f>D564-E564-VLOOKUP(C564, Вчера_ЭпиВак!C:BG, 2, FALSE)</f>
        <v>#N/A</v>
      </c>
      <c r="AF564" s="53" t="e">
        <f>F564-G564-VLOOKUP(C564, Вчера_ЭпиВак!C:BG, 4, FALSE)</f>
        <v>#N/A</v>
      </c>
      <c r="AG564" s="53" t="e">
        <f>H564-I564-VLOOKUP(C564, Вчера_ЭпиВак!C:BG, 6, FALSE)</f>
        <v>#N/A</v>
      </c>
      <c r="AH564" s="53" t="e">
        <f>J564-K564-VLOOKUP(C564, Вчера_ЭпиВак!C:BG, 8, FALSE)</f>
        <v>#N/A</v>
      </c>
      <c r="AI564" s="53" t="e">
        <f>L564-M564-VLOOKUP(C564, Вчера_ЭпиВак!C:BG, 10, FALSE)</f>
        <v>#N/A</v>
      </c>
      <c r="AJ564" s="53" t="e">
        <f>N564-O564-VLOOKUP(C564, Вчера_ЭпиВак!C:BG, 12, FALSE)</f>
        <v>#N/A</v>
      </c>
      <c r="AK564" s="53" t="e">
        <f>P564-Q564-VLOOKUP(C564, Вчера_ЭпиВак!C:BG, 14, FALSE)</f>
        <v>#N/A</v>
      </c>
      <c r="AL564" s="53" t="e">
        <f>R564-S564-VLOOKUP(C564, Вчера_ЭпиВак!C:BG, 16, FALSE)</f>
        <v>#N/A</v>
      </c>
      <c r="AM564" s="53" t="e">
        <f>T564-U564-VLOOKUP(C564, Вчера_ЭпиВак!C:BG, 18, FALSE)</f>
        <v>#N/A</v>
      </c>
      <c r="AN564" s="53" t="e">
        <f>V564-W564-VLOOKUP(C564, Вчера_ЭпиВак!C:BG, 20, FALSE)</f>
        <v>#N/A</v>
      </c>
      <c r="AO564" s="53" t="e">
        <f>X564-Y564-VLOOKUP(C564, Вчера_ЭпиВак!C:BG, 22, FALSE)</f>
        <v>#N/A</v>
      </c>
      <c r="AP564" s="53" t="e">
        <f>VLOOKUP(C564, Вчера_ЭпиВак!C:BG, 24, FALSE)+E564*2-U564-W564-Y564-Z564</f>
        <v>#N/A</v>
      </c>
    </row>
    <row r="565" spans="1:42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IF(ISNA(VLOOKUP(C565,Вчера_ЭпиВак!C:C, 1, FALSE)),"ошибка",0)</f>
        <v>ошибка</v>
      </c>
      <c r="AD565" s="55"/>
      <c r="AE565" s="53" t="e">
        <f>D565-E565-VLOOKUP(C565, Вчера_ЭпиВак!C:BG, 2, FALSE)</f>
        <v>#N/A</v>
      </c>
      <c r="AF565" s="53" t="e">
        <f>F565-G565-VLOOKUP(C565, Вчера_ЭпиВак!C:BG, 4, FALSE)</f>
        <v>#N/A</v>
      </c>
      <c r="AG565" s="53" t="e">
        <f>H565-I565-VLOOKUP(C565, Вчера_ЭпиВак!C:BG, 6, FALSE)</f>
        <v>#N/A</v>
      </c>
      <c r="AH565" s="53" t="e">
        <f>J565-K565-VLOOKUP(C565, Вчера_ЭпиВак!C:BG, 8, FALSE)</f>
        <v>#N/A</v>
      </c>
      <c r="AI565" s="53" t="e">
        <f>L565-M565-VLOOKUP(C565, Вчера_ЭпиВак!C:BG, 10, FALSE)</f>
        <v>#N/A</v>
      </c>
      <c r="AJ565" s="53" t="e">
        <f>N565-O565-VLOOKUP(C565, Вчера_ЭпиВак!C:BG, 12, FALSE)</f>
        <v>#N/A</v>
      </c>
      <c r="AK565" s="53" t="e">
        <f>P565-Q565-VLOOKUP(C565, Вчера_ЭпиВак!C:BG, 14, FALSE)</f>
        <v>#N/A</v>
      </c>
      <c r="AL565" s="53" t="e">
        <f>R565-S565-VLOOKUP(C565, Вчера_ЭпиВак!C:BG, 16, FALSE)</f>
        <v>#N/A</v>
      </c>
      <c r="AM565" s="53" t="e">
        <f>T565-U565-VLOOKUP(C565, Вчера_ЭпиВак!C:BG, 18, FALSE)</f>
        <v>#N/A</v>
      </c>
      <c r="AN565" s="53" t="e">
        <f>V565-W565-VLOOKUP(C565, Вчера_ЭпиВак!C:BG, 20, FALSE)</f>
        <v>#N/A</v>
      </c>
      <c r="AO565" s="53" t="e">
        <f>X565-Y565-VLOOKUP(C565, Вчера_ЭпиВак!C:BG, 22, FALSE)</f>
        <v>#N/A</v>
      </c>
      <c r="AP565" s="53" t="e">
        <f>VLOOKUP(C565, Вчера_ЭпиВак!C:BG, 24, FALSE)+E565*2-U565-W565-Y565-Z565</f>
        <v>#N/A</v>
      </c>
    </row>
    <row r="566" spans="1:42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IF(ISNA(VLOOKUP(C566,Вчера_ЭпиВак!C:C, 1, FALSE)),"ошибка",0)</f>
        <v>ошибка</v>
      </c>
      <c r="AD566" s="55"/>
      <c r="AE566" s="53" t="e">
        <f>D566-E566-VLOOKUP(C566, Вчера_ЭпиВак!C:BG, 2, FALSE)</f>
        <v>#N/A</v>
      </c>
      <c r="AF566" s="53" t="e">
        <f>F566-G566-VLOOKUP(C566, Вчера_ЭпиВак!C:BG, 4, FALSE)</f>
        <v>#N/A</v>
      </c>
      <c r="AG566" s="53" t="e">
        <f>H566-I566-VLOOKUP(C566, Вчера_ЭпиВак!C:BG, 6, FALSE)</f>
        <v>#N/A</v>
      </c>
      <c r="AH566" s="53" t="e">
        <f>J566-K566-VLOOKUP(C566, Вчера_ЭпиВак!C:BG, 8, FALSE)</f>
        <v>#N/A</v>
      </c>
      <c r="AI566" s="53" t="e">
        <f>L566-M566-VLOOKUP(C566, Вчера_ЭпиВак!C:BG, 10, FALSE)</f>
        <v>#N/A</v>
      </c>
      <c r="AJ566" s="53" t="e">
        <f>N566-O566-VLOOKUP(C566, Вчера_ЭпиВак!C:BG, 12, FALSE)</f>
        <v>#N/A</v>
      </c>
      <c r="AK566" s="53" t="e">
        <f>P566-Q566-VLOOKUP(C566, Вчера_ЭпиВак!C:BG, 14, FALSE)</f>
        <v>#N/A</v>
      </c>
      <c r="AL566" s="53" t="e">
        <f>R566-S566-VLOOKUP(C566, Вчера_ЭпиВак!C:BG, 16, FALSE)</f>
        <v>#N/A</v>
      </c>
      <c r="AM566" s="53" t="e">
        <f>T566-U566-VLOOKUP(C566, Вчера_ЭпиВак!C:BG, 18, FALSE)</f>
        <v>#N/A</v>
      </c>
      <c r="AN566" s="53" t="e">
        <f>V566-W566-VLOOKUP(C566, Вчера_ЭпиВак!C:BG, 20, FALSE)</f>
        <v>#N/A</v>
      </c>
      <c r="AO566" s="53" t="e">
        <f>X566-Y566-VLOOKUP(C566, Вчера_ЭпиВак!C:BG, 22, FALSE)</f>
        <v>#N/A</v>
      </c>
      <c r="AP566" s="53" t="e">
        <f>VLOOKUP(C566, Вчера_ЭпиВак!C:BG, 24, FALSE)+E566*2-U566-W566-Y566-Z566</f>
        <v>#N/A</v>
      </c>
    </row>
    <row r="567" spans="1:42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IF(ISNA(VLOOKUP(C567,Вчера_ЭпиВак!C:C, 1, FALSE)),"ошибка",0)</f>
        <v>ошибка</v>
      </c>
      <c r="AD567" s="55"/>
      <c r="AE567" s="53" t="e">
        <f>D567-E567-VLOOKUP(C567, Вчера_ЭпиВак!C:BG, 2, FALSE)</f>
        <v>#N/A</v>
      </c>
      <c r="AF567" s="53" t="e">
        <f>F567-G567-VLOOKUP(C567, Вчера_ЭпиВак!C:BG, 4, FALSE)</f>
        <v>#N/A</v>
      </c>
      <c r="AG567" s="53" t="e">
        <f>H567-I567-VLOOKUP(C567, Вчера_ЭпиВак!C:BG, 6, FALSE)</f>
        <v>#N/A</v>
      </c>
      <c r="AH567" s="53" t="e">
        <f>J567-K567-VLOOKUP(C567, Вчера_ЭпиВак!C:BG, 8, FALSE)</f>
        <v>#N/A</v>
      </c>
      <c r="AI567" s="53" t="e">
        <f>L567-M567-VLOOKUP(C567, Вчера_ЭпиВак!C:BG, 10, FALSE)</f>
        <v>#N/A</v>
      </c>
      <c r="AJ567" s="53" t="e">
        <f>N567-O567-VLOOKUP(C567, Вчера_ЭпиВак!C:BG, 12, FALSE)</f>
        <v>#N/A</v>
      </c>
      <c r="AK567" s="53" t="e">
        <f>P567-Q567-VLOOKUP(C567, Вчера_ЭпиВак!C:BG, 14, FALSE)</f>
        <v>#N/A</v>
      </c>
      <c r="AL567" s="53" t="e">
        <f>R567-S567-VLOOKUP(C567, Вчера_ЭпиВак!C:BG, 16, FALSE)</f>
        <v>#N/A</v>
      </c>
      <c r="AM567" s="53" t="e">
        <f>T567-U567-VLOOKUP(C567, Вчера_ЭпиВак!C:BG, 18, FALSE)</f>
        <v>#N/A</v>
      </c>
      <c r="AN567" s="53" t="e">
        <f>V567-W567-VLOOKUP(C567, Вчера_ЭпиВак!C:BG, 20, FALSE)</f>
        <v>#N/A</v>
      </c>
      <c r="AO567" s="53" t="e">
        <f>X567-Y567-VLOOKUP(C567, Вчера_ЭпиВак!C:BG, 22, FALSE)</f>
        <v>#N/A</v>
      </c>
      <c r="AP567" s="53" t="e">
        <f>VLOOKUP(C567, Вчера_ЭпиВак!C:BG, 24, FALSE)+E567*2-U567-W567-Y567-Z567</f>
        <v>#N/A</v>
      </c>
    </row>
    <row r="568" spans="1:42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IF(ISNA(VLOOKUP(C568,Вчера_ЭпиВак!C:C, 1, FALSE)),"ошибка",0)</f>
        <v>ошибка</v>
      </c>
      <c r="AD568" s="55"/>
      <c r="AE568" s="53" t="e">
        <f>D568-E568-VLOOKUP(C568, Вчера_ЭпиВак!C:BG, 2, FALSE)</f>
        <v>#N/A</v>
      </c>
      <c r="AF568" s="53" t="e">
        <f>F568-G568-VLOOKUP(C568, Вчера_ЭпиВак!C:BG, 4, FALSE)</f>
        <v>#N/A</v>
      </c>
      <c r="AG568" s="53" t="e">
        <f>H568-I568-VLOOKUP(C568, Вчера_ЭпиВак!C:BG, 6, FALSE)</f>
        <v>#N/A</v>
      </c>
      <c r="AH568" s="53" t="e">
        <f>J568-K568-VLOOKUP(C568, Вчера_ЭпиВак!C:BG, 8, FALSE)</f>
        <v>#N/A</v>
      </c>
      <c r="AI568" s="53" t="e">
        <f>L568-M568-VLOOKUP(C568, Вчера_ЭпиВак!C:BG, 10, FALSE)</f>
        <v>#N/A</v>
      </c>
      <c r="AJ568" s="53" t="e">
        <f>N568-O568-VLOOKUP(C568, Вчера_ЭпиВак!C:BG, 12, FALSE)</f>
        <v>#N/A</v>
      </c>
      <c r="AK568" s="53" t="e">
        <f>P568-Q568-VLOOKUP(C568, Вчера_ЭпиВак!C:BG, 14, FALSE)</f>
        <v>#N/A</v>
      </c>
      <c r="AL568" s="53" t="e">
        <f>R568-S568-VLOOKUP(C568, Вчера_ЭпиВак!C:BG, 16, FALSE)</f>
        <v>#N/A</v>
      </c>
      <c r="AM568" s="53" t="e">
        <f>T568-U568-VLOOKUP(C568, Вчера_ЭпиВак!C:BG, 18, FALSE)</f>
        <v>#N/A</v>
      </c>
      <c r="AN568" s="53" t="e">
        <f>V568-W568-VLOOKUP(C568, Вчера_ЭпиВак!C:BG, 20, FALSE)</f>
        <v>#N/A</v>
      </c>
      <c r="AO568" s="53" t="e">
        <f>X568-Y568-VLOOKUP(C568, Вчера_ЭпиВак!C:BG, 22, FALSE)</f>
        <v>#N/A</v>
      </c>
      <c r="AP568" s="53" t="e">
        <f>VLOOKUP(C568, Вчера_ЭпиВак!C:BG, 24, FALSE)+E568*2-U568-W568-Y568-Z568</f>
        <v>#N/A</v>
      </c>
    </row>
    <row r="569" spans="1:42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IF(ISNA(VLOOKUP(C569,Вчера_ЭпиВак!C:C, 1, FALSE)),"ошибка",0)</f>
        <v>ошибка</v>
      </c>
      <c r="AD569" s="55"/>
      <c r="AE569" s="53" t="e">
        <f>D569-E569-VLOOKUP(C569, Вчера_ЭпиВак!C:BG, 2, FALSE)</f>
        <v>#N/A</v>
      </c>
      <c r="AF569" s="53" t="e">
        <f>F569-G569-VLOOKUP(C569, Вчера_ЭпиВак!C:BG, 4, FALSE)</f>
        <v>#N/A</v>
      </c>
      <c r="AG569" s="53" t="e">
        <f>H569-I569-VLOOKUP(C569, Вчера_ЭпиВак!C:BG, 6, FALSE)</f>
        <v>#N/A</v>
      </c>
      <c r="AH569" s="53" t="e">
        <f>J569-K569-VLOOKUP(C569, Вчера_ЭпиВак!C:BG, 8, FALSE)</f>
        <v>#N/A</v>
      </c>
      <c r="AI569" s="53" t="e">
        <f>L569-M569-VLOOKUP(C569, Вчера_ЭпиВак!C:BG, 10, FALSE)</f>
        <v>#N/A</v>
      </c>
      <c r="AJ569" s="53" t="e">
        <f>N569-O569-VLOOKUP(C569, Вчера_ЭпиВак!C:BG, 12, FALSE)</f>
        <v>#N/A</v>
      </c>
      <c r="AK569" s="53" t="e">
        <f>P569-Q569-VLOOKUP(C569, Вчера_ЭпиВак!C:BG, 14, FALSE)</f>
        <v>#N/A</v>
      </c>
      <c r="AL569" s="53" t="e">
        <f>R569-S569-VLOOKUP(C569, Вчера_ЭпиВак!C:BG, 16, FALSE)</f>
        <v>#N/A</v>
      </c>
      <c r="AM569" s="53" t="e">
        <f>T569-U569-VLOOKUP(C569, Вчера_ЭпиВак!C:BG, 18, FALSE)</f>
        <v>#N/A</v>
      </c>
      <c r="AN569" s="53" t="e">
        <f>V569-W569-VLOOKUP(C569, Вчера_ЭпиВак!C:BG, 20, FALSE)</f>
        <v>#N/A</v>
      </c>
      <c r="AO569" s="53" t="e">
        <f>X569-Y569-VLOOKUP(C569, Вчера_ЭпиВак!C:BG, 22, FALSE)</f>
        <v>#N/A</v>
      </c>
      <c r="AP569" s="53" t="e">
        <f>VLOOKUP(C569, Вчера_ЭпиВак!C:BG, 24, FALSE)+E569*2-U569-W569-Y569-Z569</f>
        <v>#N/A</v>
      </c>
    </row>
    <row r="570" spans="1:42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IF(ISNA(VLOOKUP(C570,Вчера_ЭпиВак!C:C, 1, FALSE)),"ошибка",0)</f>
        <v>ошибка</v>
      </c>
      <c r="AD570" s="55"/>
      <c r="AE570" s="53" t="e">
        <f>D570-E570-VLOOKUP(C570, Вчера_ЭпиВак!C:BG, 2, FALSE)</f>
        <v>#N/A</v>
      </c>
      <c r="AF570" s="53" t="e">
        <f>F570-G570-VLOOKUP(C570, Вчера_ЭпиВак!C:BG, 4, FALSE)</f>
        <v>#N/A</v>
      </c>
      <c r="AG570" s="53" t="e">
        <f>H570-I570-VLOOKUP(C570, Вчера_ЭпиВак!C:BG, 6, FALSE)</f>
        <v>#N/A</v>
      </c>
      <c r="AH570" s="53" t="e">
        <f>J570-K570-VLOOKUP(C570, Вчера_ЭпиВак!C:BG, 8, FALSE)</f>
        <v>#N/A</v>
      </c>
      <c r="AI570" s="53" t="e">
        <f>L570-M570-VLOOKUP(C570, Вчера_ЭпиВак!C:BG, 10, FALSE)</f>
        <v>#N/A</v>
      </c>
      <c r="AJ570" s="53" t="e">
        <f>N570-O570-VLOOKUP(C570, Вчера_ЭпиВак!C:BG, 12, FALSE)</f>
        <v>#N/A</v>
      </c>
      <c r="AK570" s="53" t="e">
        <f>P570-Q570-VLOOKUP(C570, Вчера_ЭпиВак!C:BG, 14, FALSE)</f>
        <v>#N/A</v>
      </c>
      <c r="AL570" s="53" t="e">
        <f>R570-S570-VLOOKUP(C570, Вчера_ЭпиВак!C:BG, 16, FALSE)</f>
        <v>#N/A</v>
      </c>
      <c r="AM570" s="53" t="e">
        <f>T570-U570-VLOOKUP(C570, Вчера_ЭпиВак!C:BG, 18, FALSE)</f>
        <v>#N/A</v>
      </c>
      <c r="AN570" s="53" t="e">
        <f>V570-W570-VLOOKUP(C570, Вчера_ЭпиВак!C:BG, 20, FALSE)</f>
        <v>#N/A</v>
      </c>
      <c r="AO570" s="53" t="e">
        <f>X570-Y570-VLOOKUP(C570, Вчера_ЭпиВак!C:BG, 22, FALSE)</f>
        <v>#N/A</v>
      </c>
      <c r="AP570" s="53" t="e">
        <f>VLOOKUP(C570, Вчера_ЭпиВак!C:BG, 24, FALSE)+E570*2-U570-W570-Y570-Z570</f>
        <v>#N/A</v>
      </c>
    </row>
    <row r="571" spans="1:42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IF(ISNA(VLOOKUP(C571,Вчера_ЭпиВак!C:C, 1, FALSE)),"ошибка",0)</f>
        <v>ошибка</v>
      </c>
      <c r="AD571" s="55"/>
      <c r="AE571" s="53" t="e">
        <f>D571-E571-VLOOKUP(C571, Вчера_ЭпиВак!C:BG, 2, FALSE)</f>
        <v>#N/A</v>
      </c>
      <c r="AF571" s="53" t="e">
        <f>F571-G571-VLOOKUP(C571, Вчера_ЭпиВак!C:BG, 4, FALSE)</f>
        <v>#N/A</v>
      </c>
      <c r="AG571" s="53" t="e">
        <f>H571-I571-VLOOKUP(C571, Вчера_ЭпиВак!C:BG, 6, FALSE)</f>
        <v>#N/A</v>
      </c>
      <c r="AH571" s="53" t="e">
        <f>J571-K571-VLOOKUP(C571, Вчера_ЭпиВак!C:BG, 8, FALSE)</f>
        <v>#N/A</v>
      </c>
      <c r="AI571" s="53" t="e">
        <f>L571-M571-VLOOKUP(C571, Вчера_ЭпиВак!C:BG, 10, FALSE)</f>
        <v>#N/A</v>
      </c>
      <c r="AJ571" s="53" t="e">
        <f>N571-O571-VLOOKUP(C571, Вчера_ЭпиВак!C:BG, 12, FALSE)</f>
        <v>#N/A</v>
      </c>
      <c r="AK571" s="53" t="e">
        <f>P571-Q571-VLOOKUP(C571, Вчера_ЭпиВак!C:BG, 14, FALSE)</f>
        <v>#N/A</v>
      </c>
      <c r="AL571" s="53" t="e">
        <f>R571-S571-VLOOKUP(C571, Вчера_ЭпиВак!C:BG, 16, FALSE)</f>
        <v>#N/A</v>
      </c>
      <c r="AM571" s="53" t="e">
        <f>T571-U571-VLOOKUP(C571, Вчера_ЭпиВак!C:BG, 18, FALSE)</f>
        <v>#N/A</v>
      </c>
      <c r="AN571" s="53" t="e">
        <f>V571-W571-VLOOKUP(C571, Вчера_ЭпиВак!C:BG, 20, FALSE)</f>
        <v>#N/A</v>
      </c>
      <c r="AO571" s="53" t="e">
        <f>X571-Y571-VLOOKUP(C571, Вчера_ЭпиВак!C:BG, 22, FALSE)</f>
        <v>#N/A</v>
      </c>
      <c r="AP571" s="53" t="e">
        <f>VLOOKUP(C571, Вчера_ЭпиВак!C:BG, 24, FALSE)+E571*2-U571-W571-Y571-Z571</f>
        <v>#N/A</v>
      </c>
    </row>
    <row r="572" spans="1:42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IF(ISNA(VLOOKUP(C572,Вчера_ЭпиВак!C:C, 1, FALSE)),"ошибка",0)</f>
        <v>ошибка</v>
      </c>
      <c r="AD572" s="55"/>
      <c r="AE572" s="53" t="e">
        <f>D572-E572-VLOOKUP(C572, Вчера_ЭпиВак!C:BG, 2, FALSE)</f>
        <v>#N/A</v>
      </c>
      <c r="AF572" s="53" t="e">
        <f>F572-G572-VLOOKUP(C572, Вчера_ЭпиВак!C:BG, 4, FALSE)</f>
        <v>#N/A</v>
      </c>
      <c r="AG572" s="53" t="e">
        <f>H572-I572-VLOOKUP(C572, Вчера_ЭпиВак!C:BG, 6, FALSE)</f>
        <v>#N/A</v>
      </c>
      <c r="AH572" s="53" t="e">
        <f>J572-K572-VLOOKUP(C572, Вчера_ЭпиВак!C:BG, 8, FALSE)</f>
        <v>#N/A</v>
      </c>
      <c r="AI572" s="53" t="e">
        <f>L572-M572-VLOOKUP(C572, Вчера_ЭпиВак!C:BG, 10, FALSE)</f>
        <v>#N/A</v>
      </c>
      <c r="AJ572" s="53" t="e">
        <f>N572-O572-VLOOKUP(C572, Вчера_ЭпиВак!C:BG, 12, FALSE)</f>
        <v>#N/A</v>
      </c>
      <c r="AK572" s="53" t="e">
        <f>P572-Q572-VLOOKUP(C572, Вчера_ЭпиВак!C:BG, 14, FALSE)</f>
        <v>#N/A</v>
      </c>
      <c r="AL572" s="53" t="e">
        <f>R572-S572-VLOOKUP(C572, Вчера_ЭпиВак!C:BG, 16, FALSE)</f>
        <v>#N/A</v>
      </c>
      <c r="AM572" s="53" t="e">
        <f>T572-U572-VLOOKUP(C572, Вчера_ЭпиВак!C:BG, 18, FALSE)</f>
        <v>#N/A</v>
      </c>
      <c r="AN572" s="53" t="e">
        <f>V572-W572-VLOOKUP(C572, Вчера_ЭпиВак!C:BG, 20, FALSE)</f>
        <v>#N/A</v>
      </c>
      <c r="AO572" s="53" t="e">
        <f>X572-Y572-VLOOKUP(C572, Вчера_ЭпиВак!C:BG, 22, FALSE)</f>
        <v>#N/A</v>
      </c>
      <c r="AP572" s="53" t="e">
        <f>VLOOKUP(C572, Вчера_ЭпиВак!C:BG, 24, FALSE)+E572*2-U572-W572-Y572-Z572</f>
        <v>#N/A</v>
      </c>
    </row>
    <row r="573" spans="1:42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IF(ISNA(VLOOKUP(C573,Вчера_ЭпиВак!C:C, 1, FALSE)),"ошибка",0)</f>
        <v>ошибка</v>
      </c>
      <c r="AD573" s="55"/>
      <c r="AE573" s="53" t="e">
        <f>D573-E573-VLOOKUP(C573, Вчера_ЭпиВак!C:BG, 2, FALSE)</f>
        <v>#N/A</v>
      </c>
      <c r="AF573" s="53" t="e">
        <f>F573-G573-VLOOKUP(C573, Вчера_ЭпиВак!C:BG, 4, FALSE)</f>
        <v>#N/A</v>
      </c>
      <c r="AG573" s="53" t="e">
        <f>H573-I573-VLOOKUP(C573, Вчера_ЭпиВак!C:BG, 6, FALSE)</f>
        <v>#N/A</v>
      </c>
      <c r="AH573" s="53" t="e">
        <f>J573-K573-VLOOKUP(C573, Вчера_ЭпиВак!C:BG, 8, FALSE)</f>
        <v>#N/A</v>
      </c>
      <c r="AI573" s="53" t="e">
        <f>L573-M573-VLOOKUP(C573, Вчера_ЭпиВак!C:BG, 10, FALSE)</f>
        <v>#N/A</v>
      </c>
      <c r="AJ573" s="53" t="e">
        <f>N573-O573-VLOOKUP(C573, Вчера_ЭпиВак!C:BG, 12, FALSE)</f>
        <v>#N/A</v>
      </c>
      <c r="AK573" s="53" t="e">
        <f>P573-Q573-VLOOKUP(C573, Вчера_ЭпиВак!C:BG, 14, FALSE)</f>
        <v>#N/A</v>
      </c>
      <c r="AL573" s="53" t="e">
        <f>R573-S573-VLOOKUP(C573, Вчера_ЭпиВак!C:BG, 16, FALSE)</f>
        <v>#N/A</v>
      </c>
      <c r="AM573" s="53" t="e">
        <f>T573-U573-VLOOKUP(C573, Вчера_ЭпиВак!C:BG, 18, FALSE)</f>
        <v>#N/A</v>
      </c>
      <c r="AN573" s="53" t="e">
        <f>V573-W573-VLOOKUP(C573, Вчера_ЭпиВак!C:BG, 20, FALSE)</f>
        <v>#N/A</v>
      </c>
      <c r="AO573" s="53" t="e">
        <f>X573-Y573-VLOOKUP(C573, Вчера_ЭпиВак!C:BG, 22, FALSE)</f>
        <v>#N/A</v>
      </c>
      <c r="AP573" s="53" t="e">
        <f>VLOOKUP(C573, Вчера_ЭпиВак!C:BG, 24, FALSE)+E573*2-U573-W573-Y573-Z573</f>
        <v>#N/A</v>
      </c>
    </row>
    <row r="574" spans="1:42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IF(ISNA(VLOOKUP(C574,Вчера_ЭпиВак!C:C, 1, FALSE)),"ошибка",0)</f>
        <v>ошибка</v>
      </c>
      <c r="AD574" s="55"/>
      <c r="AE574" s="53" t="e">
        <f>D574-E574-VLOOKUP(C574, Вчера_ЭпиВак!C:BG, 2, FALSE)</f>
        <v>#N/A</v>
      </c>
      <c r="AF574" s="53" t="e">
        <f>F574-G574-VLOOKUP(C574, Вчера_ЭпиВак!C:BG, 4, FALSE)</f>
        <v>#N/A</v>
      </c>
      <c r="AG574" s="53" t="e">
        <f>H574-I574-VLOOKUP(C574, Вчера_ЭпиВак!C:BG, 6, FALSE)</f>
        <v>#N/A</v>
      </c>
      <c r="AH574" s="53" t="e">
        <f>J574-K574-VLOOKUP(C574, Вчера_ЭпиВак!C:BG, 8, FALSE)</f>
        <v>#N/A</v>
      </c>
      <c r="AI574" s="53" t="e">
        <f>L574-M574-VLOOKUP(C574, Вчера_ЭпиВак!C:BG, 10, FALSE)</f>
        <v>#N/A</v>
      </c>
      <c r="AJ574" s="53" t="e">
        <f>N574-O574-VLOOKUP(C574, Вчера_ЭпиВак!C:BG, 12, FALSE)</f>
        <v>#N/A</v>
      </c>
      <c r="AK574" s="53" t="e">
        <f>P574-Q574-VLOOKUP(C574, Вчера_ЭпиВак!C:BG, 14, FALSE)</f>
        <v>#N/A</v>
      </c>
      <c r="AL574" s="53" t="e">
        <f>R574-S574-VLOOKUP(C574, Вчера_ЭпиВак!C:BG, 16, FALSE)</f>
        <v>#N/A</v>
      </c>
      <c r="AM574" s="53" t="e">
        <f>T574-U574-VLOOKUP(C574, Вчера_ЭпиВак!C:BG, 18, FALSE)</f>
        <v>#N/A</v>
      </c>
      <c r="AN574" s="53" t="e">
        <f>V574-W574-VLOOKUP(C574, Вчера_ЭпиВак!C:BG, 20, FALSE)</f>
        <v>#N/A</v>
      </c>
      <c r="AO574" s="53" t="e">
        <f>X574-Y574-VLOOKUP(C574, Вчера_ЭпиВак!C:BG, 22, FALSE)</f>
        <v>#N/A</v>
      </c>
      <c r="AP574" s="53" t="e">
        <f>VLOOKUP(C574, Вчера_ЭпиВак!C:BG, 24, FALSE)+E574*2-U574-W574-Y574-Z574</f>
        <v>#N/A</v>
      </c>
    </row>
    <row r="575" spans="1:42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IF(ISNA(VLOOKUP(C575,Вчера_ЭпиВак!C:C, 1, FALSE)),"ошибка",0)</f>
        <v>ошибка</v>
      </c>
      <c r="AD575" s="55"/>
      <c r="AE575" s="53" t="e">
        <f>D575-E575-VLOOKUP(C575, Вчера_ЭпиВак!C:BG, 2, FALSE)</f>
        <v>#N/A</v>
      </c>
      <c r="AF575" s="53" t="e">
        <f>F575-G575-VLOOKUP(C575, Вчера_ЭпиВак!C:BG, 4, FALSE)</f>
        <v>#N/A</v>
      </c>
      <c r="AG575" s="53" t="e">
        <f>H575-I575-VLOOKUP(C575, Вчера_ЭпиВак!C:BG, 6, FALSE)</f>
        <v>#N/A</v>
      </c>
      <c r="AH575" s="53" t="e">
        <f>J575-K575-VLOOKUP(C575, Вчера_ЭпиВак!C:BG, 8, FALSE)</f>
        <v>#N/A</v>
      </c>
      <c r="AI575" s="53" t="e">
        <f>L575-M575-VLOOKUP(C575, Вчера_ЭпиВак!C:BG, 10, FALSE)</f>
        <v>#N/A</v>
      </c>
      <c r="AJ575" s="53" t="e">
        <f>N575-O575-VLOOKUP(C575, Вчера_ЭпиВак!C:BG, 12, FALSE)</f>
        <v>#N/A</v>
      </c>
      <c r="AK575" s="53" t="e">
        <f>P575-Q575-VLOOKUP(C575, Вчера_ЭпиВак!C:BG, 14, FALSE)</f>
        <v>#N/A</v>
      </c>
      <c r="AL575" s="53" t="e">
        <f>R575-S575-VLOOKUP(C575, Вчера_ЭпиВак!C:BG, 16, FALSE)</f>
        <v>#N/A</v>
      </c>
      <c r="AM575" s="53" t="e">
        <f>T575-U575-VLOOKUP(C575, Вчера_ЭпиВак!C:BG, 18, FALSE)</f>
        <v>#N/A</v>
      </c>
      <c r="AN575" s="53" t="e">
        <f>V575-W575-VLOOKUP(C575, Вчера_ЭпиВак!C:BG, 20, FALSE)</f>
        <v>#N/A</v>
      </c>
      <c r="AO575" s="53" t="e">
        <f>X575-Y575-VLOOKUP(C575, Вчера_ЭпиВак!C:BG, 22, FALSE)</f>
        <v>#N/A</v>
      </c>
      <c r="AP575" s="53" t="e">
        <f>VLOOKUP(C575, Вчера_ЭпиВак!C:BG, 24, FALSE)+E575*2-U575-W575-Y575-Z575</f>
        <v>#N/A</v>
      </c>
    </row>
    <row r="576" spans="1:42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IF(ISNA(VLOOKUP(C576,Вчера_ЭпиВак!C:C, 1, FALSE)),"ошибка",0)</f>
        <v>ошибка</v>
      </c>
      <c r="AD576" s="55"/>
      <c r="AE576" s="53" t="e">
        <f>D576-E576-VLOOKUP(C576, Вчера_ЭпиВак!C:BG, 2, FALSE)</f>
        <v>#N/A</v>
      </c>
      <c r="AF576" s="53" t="e">
        <f>F576-G576-VLOOKUP(C576, Вчера_ЭпиВак!C:BG, 4, FALSE)</f>
        <v>#N/A</v>
      </c>
      <c r="AG576" s="53" t="e">
        <f>H576-I576-VLOOKUP(C576, Вчера_ЭпиВак!C:BG, 6, FALSE)</f>
        <v>#N/A</v>
      </c>
      <c r="AH576" s="53" t="e">
        <f>J576-K576-VLOOKUP(C576, Вчера_ЭпиВак!C:BG, 8, FALSE)</f>
        <v>#N/A</v>
      </c>
      <c r="AI576" s="53" t="e">
        <f>L576-M576-VLOOKUP(C576, Вчера_ЭпиВак!C:BG, 10, FALSE)</f>
        <v>#N/A</v>
      </c>
      <c r="AJ576" s="53" t="e">
        <f>N576-O576-VLOOKUP(C576, Вчера_ЭпиВак!C:BG, 12, FALSE)</f>
        <v>#N/A</v>
      </c>
      <c r="AK576" s="53" t="e">
        <f>P576-Q576-VLOOKUP(C576, Вчера_ЭпиВак!C:BG, 14, FALSE)</f>
        <v>#N/A</v>
      </c>
      <c r="AL576" s="53" t="e">
        <f>R576-S576-VLOOKUP(C576, Вчера_ЭпиВак!C:BG, 16, FALSE)</f>
        <v>#N/A</v>
      </c>
      <c r="AM576" s="53" t="e">
        <f>T576-U576-VLOOKUP(C576, Вчера_ЭпиВак!C:BG, 18, FALSE)</f>
        <v>#N/A</v>
      </c>
      <c r="AN576" s="53" t="e">
        <f>V576-W576-VLOOKUP(C576, Вчера_ЭпиВак!C:BG, 20, FALSE)</f>
        <v>#N/A</v>
      </c>
      <c r="AO576" s="53" t="e">
        <f>X576-Y576-VLOOKUP(C576, Вчера_ЭпиВак!C:BG, 22, FALSE)</f>
        <v>#N/A</v>
      </c>
      <c r="AP576" s="53" t="e">
        <f>VLOOKUP(C576, Вчера_ЭпиВак!C:BG, 24, FALSE)+E576*2-U576-W576-Y576-Z576</f>
        <v>#N/A</v>
      </c>
    </row>
    <row r="577" spans="1:42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IF(ISNA(VLOOKUP(C577,Вчера_ЭпиВак!C:C, 1, FALSE)),"ошибка",0)</f>
        <v>ошибка</v>
      </c>
      <c r="AD577" s="55"/>
      <c r="AE577" s="53" t="e">
        <f>D577-E577-VLOOKUP(C577, Вчера_ЭпиВак!C:BG, 2, FALSE)</f>
        <v>#N/A</v>
      </c>
      <c r="AF577" s="53" t="e">
        <f>F577-G577-VLOOKUP(C577, Вчера_ЭпиВак!C:BG, 4, FALSE)</f>
        <v>#N/A</v>
      </c>
      <c r="AG577" s="53" t="e">
        <f>H577-I577-VLOOKUP(C577, Вчера_ЭпиВак!C:BG, 6, FALSE)</f>
        <v>#N/A</v>
      </c>
      <c r="AH577" s="53" t="e">
        <f>J577-K577-VLOOKUP(C577, Вчера_ЭпиВак!C:BG, 8, FALSE)</f>
        <v>#N/A</v>
      </c>
      <c r="AI577" s="53" t="e">
        <f>L577-M577-VLOOKUP(C577, Вчера_ЭпиВак!C:BG, 10, FALSE)</f>
        <v>#N/A</v>
      </c>
      <c r="AJ577" s="53" t="e">
        <f>N577-O577-VLOOKUP(C577, Вчера_ЭпиВак!C:BG, 12, FALSE)</f>
        <v>#N/A</v>
      </c>
      <c r="AK577" s="53" t="e">
        <f>P577-Q577-VLOOKUP(C577, Вчера_ЭпиВак!C:BG, 14, FALSE)</f>
        <v>#N/A</v>
      </c>
      <c r="AL577" s="53" t="e">
        <f>R577-S577-VLOOKUP(C577, Вчера_ЭпиВак!C:BG, 16, FALSE)</f>
        <v>#N/A</v>
      </c>
      <c r="AM577" s="53" t="e">
        <f>T577-U577-VLOOKUP(C577, Вчера_ЭпиВак!C:BG, 18, FALSE)</f>
        <v>#N/A</v>
      </c>
      <c r="AN577" s="53" t="e">
        <f>V577-W577-VLOOKUP(C577, Вчера_ЭпиВак!C:BG, 20, FALSE)</f>
        <v>#N/A</v>
      </c>
      <c r="AO577" s="53" t="e">
        <f>X577-Y577-VLOOKUP(C577, Вчера_ЭпиВак!C:BG, 22, FALSE)</f>
        <v>#N/A</v>
      </c>
      <c r="AP577" s="53" t="e">
        <f>VLOOKUP(C577, Вчера_ЭпиВак!C:BG, 24, FALSE)+E577*2-U577-W577-Y577-Z577</f>
        <v>#N/A</v>
      </c>
    </row>
    <row r="578" spans="1:42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IF(ISNA(VLOOKUP(C578,Вчера_ЭпиВак!C:C, 1, FALSE)),"ошибка",0)</f>
        <v>ошибка</v>
      </c>
      <c r="AD578" s="55"/>
      <c r="AE578" s="53" t="e">
        <f>D578-E578-VLOOKUP(C578, Вчера_ЭпиВак!C:BG, 2, FALSE)</f>
        <v>#N/A</v>
      </c>
      <c r="AF578" s="53" t="e">
        <f>F578-G578-VLOOKUP(C578, Вчера_ЭпиВак!C:BG, 4, FALSE)</f>
        <v>#N/A</v>
      </c>
      <c r="AG578" s="53" t="e">
        <f>H578-I578-VLOOKUP(C578, Вчера_ЭпиВак!C:BG, 6, FALSE)</f>
        <v>#N/A</v>
      </c>
      <c r="AH578" s="53" t="e">
        <f>J578-K578-VLOOKUP(C578, Вчера_ЭпиВак!C:BG, 8, FALSE)</f>
        <v>#N/A</v>
      </c>
      <c r="AI578" s="53" t="e">
        <f>L578-M578-VLOOKUP(C578, Вчера_ЭпиВак!C:BG, 10, FALSE)</f>
        <v>#N/A</v>
      </c>
      <c r="AJ578" s="53" t="e">
        <f>N578-O578-VLOOKUP(C578, Вчера_ЭпиВак!C:BG, 12, FALSE)</f>
        <v>#N/A</v>
      </c>
      <c r="AK578" s="53" t="e">
        <f>P578-Q578-VLOOKUP(C578, Вчера_ЭпиВак!C:BG, 14, FALSE)</f>
        <v>#N/A</v>
      </c>
      <c r="AL578" s="53" t="e">
        <f>R578-S578-VLOOKUP(C578, Вчера_ЭпиВак!C:BG, 16, FALSE)</f>
        <v>#N/A</v>
      </c>
      <c r="AM578" s="53" t="e">
        <f>T578-U578-VLOOKUP(C578, Вчера_ЭпиВак!C:BG, 18, FALSE)</f>
        <v>#N/A</v>
      </c>
      <c r="AN578" s="53" t="e">
        <f>V578-W578-VLOOKUP(C578, Вчера_ЭпиВак!C:BG, 20, FALSE)</f>
        <v>#N/A</v>
      </c>
      <c r="AO578" s="53" t="e">
        <f>X578-Y578-VLOOKUP(C578, Вчера_ЭпиВак!C:BG, 22, FALSE)</f>
        <v>#N/A</v>
      </c>
      <c r="AP578" s="53" t="e">
        <f>VLOOKUP(C578, Вчера_ЭпиВак!C:BG, 24, FALSE)+E578*2-U578-W578-Y578-Z578</f>
        <v>#N/A</v>
      </c>
    </row>
    <row r="579" spans="1:42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IF(ISNA(VLOOKUP(C579,Вчера_ЭпиВак!C:C, 1, FALSE)),"ошибка",0)</f>
        <v>ошибка</v>
      </c>
      <c r="AD579" s="55"/>
      <c r="AE579" s="53" t="e">
        <f>D579-E579-VLOOKUP(C579, Вчера_ЭпиВак!C:BG, 2, FALSE)</f>
        <v>#N/A</v>
      </c>
      <c r="AF579" s="53" t="e">
        <f>F579-G579-VLOOKUP(C579, Вчера_ЭпиВак!C:BG, 4, FALSE)</f>
        <v>#N/A</v>
      </c>
      <c r="AG579" s="53" t="e">
        <f>H579-I579-VLOOKUP(C579, Вчера_ЭпиВак!C:BG, 6, FALSE)</f>
        <v>#N/A</v>
      </c>
      <c r="AH579" s="53" t="e">
        <f>J579-K579-VLOOKUP(C579, Вчера_ЭпиВак!C:BG, 8, FALSE)</f>
        <v>#N/A</v>
      </c>
      <c r="AI579" s="53" t="e">
        <f>L579-M579-VLOOKUP(C579, Вчера_ЭпиВак!C:BG, 10, FALSE)</f>
        <v>#N/A</v>
      </c>
      <c r="AJ579" s="53" t="e">
        <f>N579-O579-VLOOKUP(C579, Вчера_ЭпиВак!C:BG, 12, FALSE)</f>
        <v>#N/A</v>
      </c>
      <c r="AK579" s="53" t="e">
        <f>P579-Q579-VLOOKUP(C579, Вчера_ЭпиВак!C:BG, 14, FALSE)</f>
        <v>#N/A</v>
      </c>
      <c r="AL579" s="53" t="e">
        <f>R579-S579-VLOOKUP(C579, Вчера_ЭпиВак!C:BG, 16, FALSE)</f>
        <v>#N/A</v>
      </c>
      <c r="AM579" s="53" t="e">
        <f>T579-U579-VLOOKUP(C579, Вчера_ЭпиВак!C:BG, 18, FALSE)</f>
        <v>#N/A</v>
      </c>
      <c r="AN579" s="53" t="e">
        <f>V579-W579-VLOOKUP(C579, Вчера_ЭпиВак!C:BG, 20, FALSE)</f>
        <v>#N/A</v>
      </c>
      <c r="AO579" s="53" t="e">
        <f>X579-Y579-VLOOKUP(C579, Вчера_ЭпиВак!C:BG, 22, FALSE)</f>
        <v>#N/A</v>
      </c>
      <c r="AP579" s="53" t="e">
        <f>VLOOKUP(C579, Вчера_ЭпиВак!C:BG, 24, FALSE)+E579*2-U579-W579-Y579-Z579</f>
        <v>#N/A</v>
      </c>
    </row>
    <row r="580" spans="1:42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IF(ISNA(VLOOKUP(C580,Вчера_ЭпиВак!C:C, 1, FALSE)),"ошибка",0)</f>
        <v>ошибка</v>
      </c>
      <c r="AD580" s="55"/>
      <c r="AE580" s="53" t="e">
        <f>D580-E580-VLOOKUP(C580, Вчера_ЭпиВак!C:BG, 2, FALSE)</f>
        <v>#N/A</v>
      </c>
      <c r="AF580" s="53" t="e">
        <f>F580-G580-VLOOKUP(C580, Вчера_ЭпиВак!C:BG, 4, FALSE)</f>
        <v>#N/A</v>
      </c>
      <c r="AG580" s="53" t="e">
        <f>H580-I580-VLOOKUP(C580, Вчера_ЭпиВак!C:BG, 6, FALSE)</f>
        <v>#N/A</v>
      </c>
      <c r="AH580" s="53" t="e">
        <f>J580-K580-VLOOKUP(C580, Вчера_ЭпиВак!C:BG, 8, FALSE)</f>
        <v>#N/A</v>
      </c>
      <c r="AI580" s="53" t="e">
        <f>L580-M580-VLOOKUP(C580, Вчера_ЭпиВак!C:BG, 10, FALSE)</f>
        <v>#N/A</v>
      </c>
      <c r="AJ580" s="53" t="e">
        <f>N580-O580-VLOOKUP(C580, Вчера_ЭпиВак!C:BG, 12, FALSE)</f>
        <v>#N/A</v>
      </c>
      <c r="AK580" s="53" t="e">
        <f>P580-Q580-VLOOKUP(C580, Вчера_ЭпиВак!C:BG, 14, FALSE)</f>
        <v>#N/A</v>
      </c>
      <c r="AL580" s="53" t="e">
        <f>R580-S580-VLOOKUP(C580, Вчера_ЭпиВак!C:BG, 16, FALSE)</f>
        <v>#N/A</v>
      </c>
      <c r="AM580" s="53" t="e">
        <f>T580-U580-VLOOKUP(C580, Вчера_ЭпиВак!C:BG, 18, FALSE)</f>
        <v>#N/A</v>
      </c>
      <c r="AN580" s="53" t="e">
        <f>V580-W580-VLOOKUP(C580, Вчера_ЭпиВак!C:BG, 20, FALSE)</f>
        <v>#N/A</v>
      </c>
      <c r="AO580" s="53" t="e">
        <f>X580-Y580-VLOOKUP(C580, Вчера_ЭпиВак!C:BG, 22, FALSE)</f>
        <v>#N/A</v>
      </c>
      <c r="AP580" s="53" t="e">
        <f>VLOOKUP(C580, Вчера_ЭпиВак!C:BG, 24, FALSE)+E580*2-U580-W580-Y580-Z580</f>
        <v>#N/A</v>
      </c>
    </row>
    <row r="581" spans="1:42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IF(ISNA(VLOOKUP(C581,Вчера_ЭпиВак!C:C, 1, FALSE)),"ошибка",0)</f>
        <v>ошибка</v>
      </c>
      <c r="AD581" s="55"/>
      <c r="AE581" s="53" t="e">
        <f>D581-E581-VLOOKUP(C581, Вчера_ЭпиВак!C:BG, 2, FALSE)</f>
        <v>#N/A</v>
      </c>
      <c r="AF581" s="53" t="e">
        <f>F581-G581-VLOOKUP(C581, Вчера_ЭпиВак!C:BG, 4, FALSE)</f>
        <v>#N/A</v>
      </c>
      <c r="AG581" s="53" t="e">
        <f>H581-I581-VLOOKUP(C581, Вчера_ЭпиВак!C:BG, 6, FALSE)</f>
        <v>#N/A</v>
      </c>
      <c r="AH581" s="53" t="e">
        <f>J581-K581-VLOOKUP(C581, Вчера_ЭпиВак!C:BG, 8, FALSE)</f>
        <v>#N/A</v>
      </c>
      <c r="AI581" s="53" t="e">
        <f>L581-M581-VLOOKUP(C581, Вчера_ЭпиВак!C:BG, 10, FALSE)</f>
        <v>#N/A</v>
      </c>
      <c r="AJ581" s="53" t="e">
        <f>N581-O581-VLOOKUP(C581, Вчера_ЭпиВак!C:BG, 12, FALSE)</f>
        <v>#N/A</v>
      </c>
      <c r="AK581" s="53" t="e">
        <f>P581-Q581-VLOOKUP(C581, Вчера_ЭпиВак!C:BG, 14, FALSE)</f>
        <v>#N/A</v>
      </c>
      <c r="AL581" s="53" t="e">
        <f>R581-S581-VLOOKUP(C581, Вчера_ЭпиВак!C:BG, 16, FALSE)</f>
        <v>#N/A</v>
      </c>
      <c r="AM581" s="53" t="e">
        <f>T581-U581-VLOOKUP(C581, Вчера_ЭпиВак!C:BG, 18, FALSE)</f>
        <v>#N/A</v>
      </c>
      <c r="AN581" s="53" t="e">
        <f>V581-W581-VLOOKUP(C581, Вчера_ЭпиВак!C:BG, 20, FALSE)</f>
        <v>#N/A</v>
      </c>
      <c r="AO581" s="53" t="e">
        <f>X581-Y581-VLOOKUP(C581, Вчера_ЭпиВак!C:BG, 22, FALSE)</f>
        <v>#N/A</v>
      </c>
      <c r="AP581" s="53" t="e">
        <f>VLOOKUP(C581, Вчера_ЭпиВак!C:BG, 24, FALSE)+E581*2-U581-W581-Y581-Z581</f>
        <v>#N/A</v>
      </c>
    </row>
    <row r="582" spans="1:42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IF(ISNA(VLOOKUP(C582,Вчера_ЭпиВак!C:C, 1, FALSE)),"ошибка",0)</f>
        <v>ошибка</v>
      </c>
      <c r="AD582" s="55"/>
      <c r="AE582" s="53" t="e">
        <f>D582-E582-VLOOKUP(C582, Вчера_ЭпиВак!C:BG, 2, FALSE)</f>
        <v>#N/A</v>
      </c>
      <c r="AF582" s="53" t="e">
        <f>F582-G582-VLOOKUP(C582, Вчера_ЭпиВак!C:BG, 4, FALSE)</f>
        <v>#N/A</v>
      </c>
      <c r="AG582" s="53" t="e">
        <f>H582-I582-VLOOKUP(C582, Вчера_ЭпиВак!C:BG, 6, FALSE)</f>
        <v>#N/A</v>
      </c>
      <c r="AH582" s="53" t="e">
        <f>J582-K582-VLOOKUP(C582, Вчера_ЭпиВак!C:BG, 8, FALSE)</f>
        <v>#N/A</v>
      </c>
      <c r="AI582" s="53" t="e">
        <f>L582-M582-VLOOKUP(C582, Вчера_ЭпиВак!C:BG, 10, FALSE)</f>
        <v>#N/A</v>
      </c>
      <c r="AJ582" s="53" t="e">
        <f>N582-O582-VLOOKUP(C582, Вчера_ЭпиВак!C:BG, 12, FALSE)</f>
        <v>#N/A</v>
      </c>
      <c r="AK582" s="53" t="e">
        <f>P582-Q582-VLOOKUP(C582, Вчера_ЭпиВак!C:BG, 14, FALSE)</f>
        <v>#N/A</v>
      </c>
      <c r="AL582" s="53" t="e">
        <f>R582-S582-VLOOKUP(C582, Вчера_ЭпиВак!C:BG, 16, FALSE)</f>
        <v>#N/A</v>
      </c>
      <c r="AM582" s="53" t="e">
        <f>T582-U582-VLOOKUP(C582, Вчера_ЭпиВак!C:BG, 18, FALSE)</f>
        <v>#N/A</v>
      </c>
      <c r="AN582" s="53" t="e">
        <f>V582-W582-VLOOKUP(C582, Вчера_ЭпиВак!C:BG, 20, FALSE)</f>
        <v>#N/A</v>
      </c>
      <c r="AO582" s="53" t="e">
        <f>X582-Y582-VLOOKUP(C582, Вчера_ЭпиВак!C:BG, 22, FALSE)</f>
        <v>#N/A</v>
      </c>
      <c r="AP582" s="53" t="e">
        <f>VLOOKUP(C582, Вчера_ЭпиВак!C:BG, 24, FALSE)+E582*2-U582-W582-Y582-Z582</f>
        <v>#N/A</v>
      </c>
    </row>
    <row r="583" spans="1:42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IF(ISNA(VLOOKUP(C583,Вчера_ЭпиВак!C:C, 1, FALSE)),"ошибка",0)</f>
        <v>ошибка</v>
      </c>
      <c r="AD583" s="55"/>
      <c r="AE583" s="53" t="e">
        <f>D583-E583-VLOOKUP(C583, Вчера_ЭпиВак!C:BG, 2, FALSE)</f>
        <v>#N/A</v>
      </c>
      <c r="AF583" s="53" t="e">
        <f>F583-G583-VLOOKUP(C583, Вчера_ЭпиВак!C:BG, 4, FALSE)</f>
        <v>#N/A</v>
      </c>
      <c r="AG583" s="53" t="e">
        <f>H583-I583-VLOOKUP(C583, Вчера_ЭпиВак!C:BG, 6, FALSE)</f>
        <v>#N/A</v>
      </c>
      <c r="AH583" s="53" t="e">
        <f>J583-K583-VLOOKUP(C583, Вчера_ЭпиВак!C:BG, 8, FALSE)</f>
        <v>#N/A</v>
      </c>
      <c r="AI583" s="53" t="e">
        <f>L583-M583-VLOOKUP(C583, Вчера_ЭпиВак!C:BG, 10, FALSE)</f>
        <v>#N/A</v>
      </c>
      <c r="AJ583" s="53" t="e">
        <f>N583-O583-VLOOKUP(C583, Вчера_ЭпиВак!C:BG, 12, FALSE)</f>
        <v>#N/A</v>
      </c>
      <c r="AK583" s="53" t="e">
        <f>P583-Q583-VLOOKUP(C583, Вчера_ЭпиВак!C:BG, 14, FALSE)</f>
        <v>#N/A</v>
      </c>
      <c r="AL583" s="53" t="e">
        <f>R583-S583-VLOOKUP(C583, Вчера_ЭпиВак!C:BG, 16, FALSE)</f>
        <v>#N/A</v>
      </c>
      <c r="AM583" s="53" t="e">
        <f>T583-U583-VLOOKUP(C583, Вчера_ЭпиВак!C:BG, 18, FALSE)</f>
        <v>#N/A</v>
      </c>
      <c r="AN583" s="53" t="e">
        <f>V583-W583-VLOOKUP(C583, Вчера_ЭпиВак!C:BG, 20, FALSE)</f>
        <v>#N/A</v>
      </c>
      <c r="AO583" s="53" t="e">
        <f>X583-Y583-VLOOKUP(C583, Вчера_ЭпиВак!C:BG, 22, FALSE)</f>
        <v>#N/A</v>
      </c>
      <c r="AP583" s="53" t="e">
        <f>VLOOKUP(C583, Вчера_ЭпиВак!C:BG, 24, FALSE)+E583*2-U583-W583-Y583-Z583</f>
        <v>#N/A</v>
      </c>
    </row>
    <row r="584" spans="1:42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IF(ISNA(VLOOKUP(C584,Вчера_ЭпиВак!C:C, 1, FALSE)),"ошибка",0)</f>
        <v>ошибка</v>
      </c>
      <c r="AD584" s="55"/>
      <c r="AE584" s="53" t="e">
        <f>D584-E584-VLOOKUP(C584, Вчера_ЭпиВак!C:BG, 2, FALSE)</f>
        <v>#N/A</v>
      </c>
      <c r="AF584" s="53" t="e">
        <f>F584-G584-VLOOKUP(C584, Вчера_ЭпиВак!C:BG, 4, FALSE)</f>
        <v>#N/A</v>
      </c>
      <c r="AG584" s="53" t="e">
        <f>H584-I584-VLOOKUP(C584, Вчера_ЭпиВак!C:BG, 6, FALSE)</f>
        <v>#N/A</v>
      </c>
      <c r="AH584" s="53" t="e">
        <f>J584-K584-VLOOKUP(C584, Вчера_ЭпиВак!C:BG, 8, FALSE)</f>
        <v>#N/A</v>
      </c>
      <c r="AI584" s="53" t="e">
        <f>L584-M584-VLOOKUP(C584, Вчера_ЭпиВак!C:BG, 10, FALSE)</f>
        <v>#N/A</v>
      </c>
      <c r="AJ584" s="53" t="e">
        <f>N584-O584-VLOOKUP(C584, Вчера_ЭпиВак!C:BG, 12, FALSE)</f>
        <v>#N/A</v>
      </c>
      <c r="AK584" s="53" t="e">
        <f>P584-Q584-VLOOKUP(C584, Вчера_ЭпиВак!C:BG, 14, FALSE)</f>
        <v>#N/A</v>
      </c>
      <c r="AL584" s="53" t="e">
        <f>R584-S584-VLOOKUP(C584, Вчера_ЭпиВак!C:BG, 16, FALSE)</f>
        <v>#N/A</v>
      </c>
      <c r="AM584" s="53" t="e">
        <f>T584-U584-VLOOKUP(C584, Вчера_ЭпиВак!C:BG, 18, FALSE)</f>
        <v>#N/A</v>
      </c>
      <c r="AN584" s="53" t="e">
        <f>V584-W584-VLOOKUP(C584, Вчера_ЭпиВак!C:BG, 20, FALSE)</f>
        <v>#N/A</v>
      </c>
      <c r="AO584" s="53" t="e">
        <f>X584-Y584-VLOOKUP(C584, Вчера_ЭпиВак!C:BG, 22, FALSE)</f>
        <v>#N/A</v>
      </c>
      <c r="AP584" s="53" t="e">
        <f>VLOOKUP(C584, Вчера_ЭпиВак!C:BG, 24, FALSE)+E584*2-U584-W584-Y584-Z584</f>
        <v>#N/A</v>
      </c>
    </row>
    <row r="585" spans="1:42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IF(ISNA(VLOOKUP(C585,Вчера_ЭпиВак!C:C, 1, FALSE)),"ошибка",0)</f>
        <v>ошибка</v>
      </c>
      <c r="AD585" s="55"/>
      <c r="AE585" s="53" t="e">
        <f>D585-E585-VLOOKUP(C585, Вчера_ЭпиВак!C:BG, 2, FALSE)</f>
        <v>#N/A</v>
      </c>
      <c r="AF585" s="53" t="e">
        <f>F585-G585-VLOOKUP(C585, Вчера_ЭпиВак!C:BG, 4, FALSE)</f>
        <v>#N/A</v>
      </c>
      <c r="AG585" s="53" t="e">
        <f>H585-I585-VLOOKUP(C585, Вчера_ЭпиВак!C:BG, 6, FALSE)</f>
        <v>#N/A</v>
      </c>
      <c r="AH585" s="53" t="e">
        <f>J585-K585-VLOOKUP(C585, Вчера_ЭпиВак!C:BG, 8, FALSE)</f>
        <v>#N/A</v>
      </c>
      <c r="AI585" s="53" t="e">
        <f>L585-M585-VLOOKUP(C585, Вчера_ЭпиВак!C:BG, 10, FALSE)</f>
        <v>#N/A</v>
      </c>
      <c r="AJ585" s="53" t="e">
        <f>N585-O585-VLOOKUP(C585, Вчера_ЭпиВак!C:BG, 12, FALSE)</f>
        <v>#N/A</v>
      </c>
      <c r="AK585" s="53" t="e">
        <f>P585-Q585-VLOOKUP(C585, Вчера_ЭпиВак!C:BG, 14, FALSE)</f>
        <v>#N/A</v>
      </c>
      <c r="AL585" s="53" t="e">
        <f>R585-S585-VLOOKUP(C585, Вчера_ЭпиВак!C:BG, 16, FALSE)</f>
        <v>#N/A</v>
      </c>
      <c r="AM585" s="53" t="e">
        <f>T585-U585-VLOOKUP(C585, Вчера_ЭпиВак!C:BG, 18, FALSE)</f>
        <v>#N/A</v>
      </c>
      <c r="AN585" s="53" t="e">
        <f>V585-W585-VLOOKUP(C585, Вчера_ЭпиВак!C:BG, 20, FALSE)</f>
        <v>#N/A</v>
      </c>
      <c r="AO585" s="53" t="e">
        <f>X585-Y585-VLOOKUP(C585, Вчера_ЭпиВак!C:BG, 22, FALSE)</f>
        <v>#N/A</v>
      </c>
      <c r="AP585" s="53" t="e">
        <f>VLOOKUP(C585, Вчера_ЭпиВак!C:BG, 24, FALSE)+E585*2-U585-W585-Y585-Z585</f>
        <v>#N/A</v>
      </c>
    </row>
    <row r="586" spans="1:42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IF(ISNA(VLOOKUP(C586,Вчера_ЭпиВак!C:C, 1, FALSE)),"ошибка",0)</f>
        <v>ошибка</v>
      </c>
      <c r="AD586" s="55"/>
      <c r="AE586" s="53" t="e">
        <f>D586-E586-VLOOKUP(C586, Вчера_ЭпиВак!C:BG, 2, FALSE)</f>
        <v>#N/A</v>
      </c>
      <c r="AF586" s="53" t="e">
        <f>F586-G586-VLOOKUP(C586, Вчера_ЭпиВак!C:BG, 4, FALSE)</f>
        <v>#N/A</v>
      </c>
      <c r="AG586" s="53" t="e">
        <f>H586-I586-VLOOKUP(C586, Вчера_ЭпиВак!C:BG, 6, FALSE)</f>
        <v>#N/A</v>
      </c>
      <c r="AH586" s="53" t="e">
        <f>J586-K586-VLOOKUP(C586, Вчера_ЭпиВак!C:BG, 8, FALSE)</f>
        <v>#N/A</v>
      </c>
      <c r="AI586" s="53" t="e">
        <f>L586-M586-VLOOKUP(C586, Вчера_ЭпиВак!C:BG, 10, FALSE)</f>
        <v>#N/A</v>
      </c>
      <c r="AJ586" s="53" t="e">
        <f>N586-O586-VLOOKUP(C586, Вчера_ЭпиВак!C:BG, 12, FALSE)</f>
        <v>#N/A</v>
      </c>
      <c r="AK586" s="53" t="e">
        <f>P586-Q586-VLOOKUP(C586, Вчера_ЭпиВак!C:BG, 14, FALSE)</f>
        <v>#N/A</v>
      </c>
      <c r="AL586" s="53" t="e">
        <f>R586-S586-VLOOKUP(C586, Вчера_ЭпиВак!C:BG, 16, FALSE)</f>
        <v>#N/A</v>
      </c>
      <c r="AM586" s="53" t="e">
        <f>T586-U586-VLOOKUP(C586, Вчера_ЭпиВак!C:BG, 18, FALSE)</f>
        <v>#N/A</v>
      </c>
      <c r="AN586" s="53" t="e">
        <f>V586-W586-VLOOKUP(C586, Вчера_ЭпиВак!C:BG, 20, FALSE)</f>
        <v>#N/A</v>
      </c>
      <c r="AO586" s="53" t="e">
        <f>X586-Y586-VLOOKUP(C586, Вчера_ЭпиВак!C:BG, 22, FALSE)</f>
        <v>#N/A</v>
      </c>
      <c r="AP586" s="53" t="e">
        <f>VLOOKUP(C586, Вчера_ЭпиВак!C:BG, 24, FALSE)+E586*2-U586-W586-Y586-Z586</f>
        <v>#N/A</v>
      </c>
    </row>
    <row r="587" spans="1:42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IF(ISNA(VLOOKUP(C587,Вчера_ЭпиВак!C:C, 1, FALSE)),"ошибка",0)</f>
        <v>ошибка</v>
      </c>
      <c r="AD587" s="55"/>
      <c r="AE587" s="53" t="e">
        <f>D587-E587-VLOOKUP(C587, Вчера_ЭпиВак!C:BG, 2, FALSE)</f>
        <v>#N/A</v>
      </c>
      <c r="AF587" s="53" t="e">
        <f>F587-G587-VLOOKUP(C587, Вчера_ЭпиВак!C:BG, 4, FALSE)</f>
        <v>#N/A</v>
      </c>
      <c r="AG587" s="53" t="e">
        <f>H587-I587-VLOOKUP(C587, Вчера_ЭпиВак!C:BG, 6, FALSE)</f>
        <v>#N/A</v>
      </c>
      <c r="AH587" s="53" t="e">
        <f>J587-K587-VLOOKUP(C587, Вчера_ЭпиВак!C:BG, 8, FALSE)</f>
        <v>#N/A</v>
      </c>
      <c r="AI587" s="53" t="e">
        <f>L587-M587-VLOOKUP(C587, Вчера_ЭпиВак!C:BG, 10, FALSE)</f>
        <v>#N/A</v>
      </c>
      <c r="AJ587" s="53" t="e">
        <f>N587-O587-VLOOKUP(C587, Вчера_ЭпиВак!C:BG, 12, FALSE)</f>
        <v>#N/A</v>
      </c>
      <c r="AK587" s="53" t="e">
        <f>P587-Q587-VLOOKUP(C587, Вчера_ЭпиВак!C:BG, 14, FALSE)</f>
        <v>#N/A</v>
      </c>
      <c r="AL587" s="53" t="e">
        <f>R587-S587-VLOOKUP(C587, Вчера_ЭпиВак!C:BG, 16, FALSE)</f>
        <v>#N/A</v>
      </c>
      <c r="AM587" s="53" t="e">
        <f>T587-U587-VLOOKUP(C587, Вчера_ЭпиВак!C:BG, 18, FALSE)</f>
        <v>#N/A</v>
      </c>
      <c r="AN587" s="53" t="e">
        <f>V587-W587-VLOOKUP(C587, Вчера_ЭпиВак!C:BG, 20, FALSE)</f>
        <v>#N/A</v>
      </c>
      <c r="AO587" s="53" t="e">
        <f>X587-Y587-VLOOKUP(C587, Вчера_ЭпиВак!C:BG, 22, FALSE)</f>
        <v>#N/A</v>
      </c>
      <c r="AP587" s="53" t="e">
        <f>VLOOKUP(C587, Вчера_ЭпиВак!C:BG, 24, FALSE)+E587*2-U587-W587-Y587-Z587</f>
        <v>#N/A</v>
      </c>
    </row>
    <row r="588" spans="1:42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IF(ISNA(VLOOKUP(C588,Вчера_ЭпиВак!C:C, 1, FALSE)),"ошибка",0)</f>
        <v>ошибка</v>
      </c>
      <c r="AD588" s="55"/>
      <c r="AE588" s="53" t="e">
        <f>D588-E588-VLOOKUP(C588, Вчера_ЭпиВак!C:BG, 2, FALSE)</f>
        <v>#N/A</v>
      </c>
      <c r="AF588" s="53" t="e">
        <f>F588-G588-VLOOKUP(C588, Вчера_ЭпиВак!C:BG, 4, FALSE)</f>
        <v>#N/A</v>
      </c>
      <c r="AG588" s="53" t="e">
        <f>H588-I588-VLOOKUP(C588, Вчера_ЭпиВак!C:BG, 6, FALSE)</f>
        <v>#N/A</v>
      </c>
      <c r="AH588" s="53" t="e">
        <f>J588-K588-VLOOKUP(C588, Вчера_ЭпиВак!C:BG, 8, FALSE)</f>
        <v>#N/A</v>
      </c>
      <c r="AI588" s="53" t="e">
        <f>L588-M588-VLOOKUP(C588, Вчера_ЭпиВак!C:BG, 10, FALSE)</f>
        <v>#N/A</v>
      </c>
      <c r="AJ588" s="53" t="e">
        <f>N588-O588-VLOOKUP(C588, Вчера_ЭпиВак!C:BG, 12, FALSE)</f>
        <v>#N/A</v>
      </c>
      <c r="AK588" s="53" t="e">
        <f>P588-Q588-VLOOKUP(C588, Вчера_ЭпиВак!C:BG, 14, FALSE)</f>
        <v>#N/A</v>
      </c>
      <c r="AL588" s="53" t="e">
        <f>R588-S588-VLOOKUP(C588, Вчера_ЭпиВак!C:BG, 16, FALSE)</f>
        <v>#N/A</v>
      </c>
      <c r="AM588" s="53" t="e">
        <f>T588-U588-VLOOKUP(C588, Вчера_ЭпиВак!C:BG, 18, FALSE)</f>
        <v>#N/A</v>
      </c>
      <c r="AN588" s="53" t="e">
        <f>V588-W588-VLOOKUP(C588, Вчера_ЭпиВак!C:BG, 20, FALSE)</f>
        <v>#N/A</v>
      </c>
      <c r="AO588" s="53" t="e">
        <f>X588-Y588-VLOOKUP(C588, Вчера_ЭпиВак!C:BG, 22, FALSE)</f>
        <v>#N/A</v>
      </c>
      <c r="AP588" s="53" t="e">
        <f>VLOOKUP(C588, Вчера_ЭпиВак!C:BG, 24, FALSE)+E588*2-U588-W588-Y588-Z588</f>
        <v>#N/A</v>
      </c>
    </row>
    <row r="589" spans="1:42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IF(ISNA(VLOOKUP(C589,Вчера_ЭпиВак!C:C, 1, FALSE)),"ошибка",0)</f>
        <v>ошибка</v>
      </c>
      <c r="AD589" s="55"/>
      <c r="AE589" s="53" t="e">
        <f>D589-E589-VLOOKUP(C589, Вчера_ЭпиВак!C:BG, 2, FALSE)</f>
        <v>#N/A</v>
      </c>
      <c r="AF589" s="53" t="e">
        <f>F589-G589-VLOOKUP(C589, Вчера_ЭпиВак!C:BG, 4, FALSE)</f>
        <v>#N/A</v>
      </c>
      <c r="AG589" s="53" t="e">
        <f>H589-I589-VLOOKUP(C589, Вчера_ЭпиВак!C:BG, 6, FALSE)</f>
        <v>#N/A</v>
      </c>
      <c r="AH589" s="53" t="e">
        <f>J589-K589-VLOOKUP(C589, Вчера_ЭпиВак!C:BG, 8, FALSE)</f>
        <v>#N/A</v>
      </c>
      <c r="AI589" s="53" t="e">
        <f>L589-M589-VLOOKUP(C589, Вчера_ЭпиВак!C:BG, 10, FALSE)</f>
        <v>#N/A</v>
      </c>
      <c r="AJ589" s="53" t="e">
        <f>N589-O589-VLOOKUP(C589, Вчера_ЭпиВак!C:BG, 12, FALSE)</f>
        <v>#N/A</v>
      </c>
      <c r="AK589" s="53" t="e">
        <f>P589-Q589-VLOOKUP(C589, Вчера_ЭпиВак!C:BG, 14, FALSE)</f>
        <v>#N/A</v>
      </c>
      <c r="AL589" s="53" t="e">
        <f>R589-S589-VLOOKUP(C589, Вчера_ЭпиВак!C:BG, 16, FALSE)</f>
        <v>#N/A</v>
      </c>
      <c r="AM589" s="53" t="e">
        <f>T589-U589-VLOOKUP(C589, Вчера_ЭпиВак!C:BG, 18, FALSE)</f>
        <v>#N/A</v>
      </c>
      <c r="AN589" s="53" t="e">
        <f>V589-W589-VLOOKUP(C589, Вчера_ЭпиВак!C:BG, 20, FALSE)</f>
        <v>#N/A</v>
      </c>
      <c r="AO589" s="53" t="e">
        <f>X589-Y589-VLOOKUP(C589, Вчера_ЭпиВак!C:BG, 22, FALSE)</f>
        <v>#N/A</v>
      </c>
      <c r="AP589" s="53" t="e">
        <f>VLOOKUP(C589, Вчера_ЭпиВак!C:BG, 24, FALSE)+E589*2-U589-W589-Y589-Z589</f>
        <v>#N/A</v>
      </c>
    </row>
    <row r="590" spans="1:42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IF(ISNA(VLOOKUP(C590,Вчера_ЭпиВак!C:C, 1, FALSE)),"ошибка",0)</f>
        <v>ошибка</v>
      </c>
      <c r="AD590" s="55"/>
      <c r="AE590" s="53" t="e">
        <f>D590-E590-VLOOKUP(C590, Вчера_ЭпиВак!C:BG, 2, FALSE)</f>
        <v>#N/A</v>
      </c>
      <c r="AF590" s="53" t="e">
        <f>F590-G590-VLOOKUP(C590, Вчера_ЭпиВак!C:BG, 4, FALSE)</f>
        <v>#N/A</v>
      </c>
      <c r="AG590" s="53" t="e">
        <f>H590-I590-VLOOKUP(C590, Вчера_ЭпиВак!C:BG, 6, FALSE)</f>
        <v>#N/A</v>
      </c>
      <c r="AH590" s="53" t="e">
        <f>J590-K590-VLOOKUP(C590, Вчера_ЭпиВак!C:BG, 8, FALSE)</f>
        <v>#N/A</v>
      </c>
      <c r="AI590" s="53" t="e">
        <f>L590-M590-VLOOKUP(C590, Вчера_ЭпиВак!C:BG, 10, FALSE)</f>
        <v>#N/A</v>
      </c>
      <c r="AJ590" s="53" t="e">
        <f>N590-O590-VLOOKUP(C590, Вчера_ЭпиВак!C:BG, 12, FALSE)</f>
        <v>#N/A</v>
      </c>
      <c r="AK590" s="53" t="e">
        <f>P590-Q590-VLOOKUP(C590, Вчера_ЭпиВак!C:BG, 14, FALSE)</f>
        <v>#N/A</v>
      </c>
      <c r="AL590" s="53" t="e">
        <f>R590-S590-VLOOKUP(C590, Вчера_ЭпиВак!C:BG, 16, FALSE)</f>
        <v>#N/A</v>
      </c>
      <c r="AM590" s="53" t="e">
        <f>T590-U590-VLOOKUP(C590, Вчера_ЭпиВак!C:BG, 18, FALSE)</f>
        <v>#N/A</v>
      </c>
      <c r="AN590" s="53" t="e">
        <f>V590-W590-VLOOKUP(C590, Вчера_ЭпиВак!C:BG, 20, FALSE)</f>
        <v>#N/A</v>
      </c>
      <c r="AO590" s="53" t="e">
        <f>X590-Y590-VLOOKUP(C590, Вчера_ЭпиВак!C:BG, 22, FALSE)</f>
        <v>#N/A</v>
      </c>
      <c r="AP590" s="53" t="e">
        <f>VLOOKUP(C590, Вчера_ЭпиВак!C:BG, 24, FALSE)+E590*2-U590-W590-Y590-Z590</f>
        <v>#N/A</v>
      </c>
    </row>
    <row r="591" spans="1:42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IF(ISNA(VLOOKUP(C591,Вчера_ЭпиВак!C:C, 1, FALSE)),"ошибка",0)</f>
        <v>ошибка</v>
      </c>
      <c r="AD591" s="55"/>
      <c r="AE591" s="53" t="e">
        <f>D591-E591-VLOOKUP(C591, Вчера_ЭпиВак!C:BG, 2, FALSE)</f>
        <v>#N/A</v>
      </c>
      <c r="AF591" s="53" t="e">
        <f>F591-G591-VLOOKUP(C591, Вчера_ЭпиВак!C:BG, 4, FALSE)</f>
        <v>#N/A</v>
      </c>
      <c r="AG591" s="53" t="e">
        <f>H591-I591-VLOOKUP(C591, Вчера_ЭпиВак!C:BG, 6, FALSE)</f>
        <v>#N/A</v>
      </c>
      <c r="AH591" s="53" t="e">
        <f>J591-K591-VLOOKUP(C591, Вчера_ЭпиВак!C:BG, 8, FALSE)</f>
        <v>#N/A</v>
      </c>
      <c r="AI591" s="53" t="e">
        <f>L591-M591-VLOOKUP(C591, Вчера_ЭпиВак!C:BG, 10, FALSE)</f>
        <v>#N/A</v>
      </c>
      <c r="AJ591" s="53" t="e">
        <f>N591-O591-VLOOKUP(C591, Вчера_ЭпиВак!C:BG, 12, FALSE)</f>
        <v>#N/A</v>
      </c>
      <c r="AK591" s="53" t="e">
        <f>P591-Q591-VLOOKUP(C591, Вчера_ЭпиВак!C:BG, 14, FALSE)</f>
        <v>#N/A</v>
      </c>
      <c r="AL591" s="53" t="e">
        <f>R591-S591-VLOOKUP(C591, Вчера_ЭпиВак!C:BG, 16, FALSE)</f>
        <v>#N/A</v>
      </c>
      <c r="AM591" s="53" t="e">
        <f>T591-U591-VLOOKUP(C591, Вчера_ЭпиВак!C:BG, 18, FALSE)</f>
        <v>#N/A</v>
      </c>
      <c r="AN591" s="53" t="e">
        <f>V591-W591-VLOOKUP(C591, Вчера_ЭпиВак!C:BG, 20, FALSE)</f>
        <v>#N/A</v>
      </c>
      <c r="AO591" s="53" t="e">
        <f>X591-Y591-VLOOKUP(C591, Вчера_ЭпиВак!C:BG, 22, FALSE)</f>
        <v>#N/A</v>
      </c>
      <c r="AP591" s="53" t="e">
        <f>VLOOKUP(C591, Вчера_ЭпиВак!C:BG, 24, FALSE)+E591*2-U591-W591-Y591-Z591</f>
        <v>#N/A</v>
      </c>
    </row>
    <row r="592" spans="1:42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IF(ISNA(VLOOKUP(C592,Вчера_ЭпиВак!C:C, 1, FALSE)),"ошибка",0)</f>
        <v>ошибка</v>
      </c>
      <c r="AD592" s="55"/>
      <c r="AE592" s="53" t="e">
        <f>D592-E592-VLOOKUP(C592, Вчера_ЭпиВак!C:BG, 2, FALSE)</f>
        <v>#N/A</v>
      </c>
      <c r="AF592" s="53" t="e">
        <f>F592-G592-VLOOKUP(C592, Вчера_ЭпиВак!C:BG, 4, FALSE)</f>
        <v>#N/A</v>
      </c>
      <c r="AG592" s="53" t="e">
        <f>H592-I592-VLOOKUP(C592, Вчера_ЭпиВак!C:BG, 6, FALSE)</f>
        <v>#N/A</v>
      </c>
      <c r="AH592" s="53" t="e">
        <f>J592-K592-VLOOKUP(C592, Вчера_ЭпиВак!C:BG, 8, FALSE)</f>
        <v>#N/A</v>
      </c>
      <c r="AI592" s="53" t="e">
        <f>L592-M592-VLOOKUP(C592, Вчера_ЭпиВак!C:BG, 10, FALSE)</f>
        <v>#N/A</v>
      </c>
      <c r="AJ592" s="53" t="e">
        <f>N592-O592-VLOOKUP(C592, Вчера_ЭпиВак!C:BG, 12, FALSE)</f>
        <v>#N/A</v>
      </c>
      <c r="AK592" s="53" t="e">
        <f>P592-Q592-VLOOKUP(C592, Вчера_ЭпиВак!C:BG, 14, FALSE)</f>
        <v>#N/A</v>
      </c>
      <c r="AL592" s="53" t="e">
        <f>R592-S592-VLOOKUP(C592, Вчера_ЭпиВак!C:BG, 16, FALSE)</f>
        <v>#N/A</v>
      </c>
      <c r="AM592" s="53" t="e">
        <f>T592-U592-VLOOKUP(C592, Вчера_ЭпиВак!C:BG, 18, FALSE)</f>
        <v>#N/A</v>
      </c>
      <c r="AN592" s="53" t="e">
        <f>V592-W592-VLOOKUP(C592, Вчера_ЭпиВак!C:BG, 20, FALSE)</f>
        <v>#N/A</v>
      </c>
      <c r="AO592" s="53" t="e">
        <f>X592-Y592-VLOOKUP(C592, Вчера_ЭпиВак!C:BG, 22, FALSE)</f>
        <v>#N/A</v>
      </c>
      <c r="AP592" s="53" t="e">
        <f>VLOOKUP(C592, Вчера_ЭпиВак!C:BG, 24, FALSE)+E592*2-U592-W592-Y592-Z592</f>
        <v>#N/A</v>
      </c>
    </row>
    <row r="593" spans="1:42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IF(ISNA(VLOOKUP(C593,Вчера_ЭпиВак!C:C, 1, FALSE)),"ошибка",0)</f>
        <v>ошибка</v>
      </c>
      <c r="AD593" s="55"/>
      <c r="AE593" s="53" t="e">
        <f>D593-E593-VLOOKUP(C593, Вчера_ЭпиВак!C:BG, 2, FALSE)</f>
        <v>#N/A</v>
      </c>
      <c r="AF593" s="53" t="e">
        <f>F593-G593-VLOOKUP(C593, Вчера_ЭпиВак!C:BG, 4, FALSE)</f>
        <v>#N/A</v>
      </c>
      <c r="AG593" s="53" t="e">
        <f>H593-I593-VLOOKUP(C593, Вчера_ЭпиВак!C:BG, 6, FALSE)</f>
        <v>#N/A</v>
      </c>
      <c r="AH593" s="53" t="e">
        <f>J593-K593-VLOOKUP(C593, Вчера_ЭпиВак!C:BG, 8, FALSE)</f>
        <v>#N/A</v>
      </c>
      <c r="AI593" s="53" t="e">
        <f>L593-M593-VLOOKUP(C593, Вчера_ЭпиВак!C:BG, 10, FALSE)</f>
        <v>#N/A</v>
      </c>
      <c r="AJ593" s="53" t="e">
        <f>N593-O593-VLOOKUP(C593, Вчера_ЭпиВак!C:BG, 12, FALSE)</f>
        <v>#N/A</v>
      </c>
      <c r="AK593" s="53" t="e">
        <f>P593-Q593-VLOOKUP(C593, Вчера_ЭпиВак!C:BG, 14, FALSE)</f>
        <v>#N/A</v>
      </c>
      <c r="AL593" s="53" t="e">
        <f>R593-S593-VLOOKUP(C593, Вчера_ЭпиВак!C:BG, 16, FALSE)</f>
        <v>#N/A</v>
      </c>
      <c r="AM593" s="53" t="e">
        <f>T593-U593-VLOOKUP(C593, Вчера_ЭпиВак!C:BG, 18, FALSE)</f>
        <v>#N/A</v>
      </c>
      <c r="AN593" s="53" t="e">
        <f>V593-W593-VLOOKUP(C593, Вчера_ЭпиВак!C:BG, 20, FALSE)</f>
        <v>#N/A</v>
      </c>
      <c r="AO593" s="53" t="e">
        <f>X593-Y593-VLOOKUP(C593, Вчера_ЭпиВак!C:BG, 22, FALSE)</f>
        <v>#N/A</v>
      </c>
      <c r="AP593" s="53" t="e">
        <f>VLOOKUP(C593, Вчера_ЭпиВак!C:BG, 24, FALSE)+E593*2-U593-W593-Y593-Z593</f>
        <v>#N/A</v>
      </c>
    </row>
    <row r="594" spans="1:42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IF(ISNA(VLOOKUP(C594,Вчера_ЭпиВак!C:C, 1, FALSE)),"ошибка",0)</f>
        <v>ошибка</v>
      </c>
      <c r="AD594" s="55"/>
      <c r="AE594" s="53" t="e">
        <f>D594-E594-VLOOKUP(C594, Вчера_ЭпиВак!C:BG, 2, FALSE)</f>
        <v>#N/A</v>
      </c>
      <c r="AF594" s="53" t="e">
        <f>F594-G594-VLOOKUP(C594, Вчера_ЭпиВак!C:BG, 4, FALSE)</f>
        <v>#N/A</v>
      </c>
      <c r="AG594" s="53" t="e">
        <f>H594-I594-VLOOKUP(C594, Вчера_ЭпиВак!C:BG, 6, FALSE)</f>
        <v>#N/A</v>
      </c>
      <c r="AH594" s="53" t="e">
        <f>J594-K594-VLOOKUP(C594, Вчера_ЭпиВак!C:BG, 8, FALSE)</f>
        <v>#N/A</v>
      </c>
      <c r="AI594" s="53" t="e">
        <f>L594-M594-VLOOKUP(C594, Вчера_ЭпиВак!C:BG, 10, FALSE)</f>
        <v>#N/A</v>
      </c>
      <c r="AJ594" s="53" t="e">
        <f>N594-O594-VLOOKUP(C594, Вчера_ЭпиВак!C:BG, 12, FALSE)</f>
        <v>#N/A</v>
      </c>
      <c r="AK594" s="53" t="e">
        <f>P594-Q594-VLOOKUP(C594, Вчера_ЭпиВак!C:BG, 14, FALSE)</f>
        <v>#N/A</v>
      </c>
      <c r="AL594" s="53" t="e">
        <f>R594-S594-VLOOKUP(C594, Вчера_ЭпиВак!C:BG, 16, FALSE)</f>
        <v>#N/A</v>
      </c>
      <c r="AM594" s="53" t="e">
        <f>T594-U594-VLOOKUP(C594, Вчера_ЭпиВак!C:BG, 18, FALSE)</f>
        <v>#N/A</v>
      </c>
      <c r="AN594" s="53" t="e">
        <f>V594-W594-VLOOKUP(C594, Вчера_ЭпиВак!C:BG, 20, FALSE)</f>
        <v>#N/A</v>
      </c>
      <c r="AO594" s="53" t="e">
        <f>X594-Y594-VLOOKUP(C594, Вчера_ЭпиВак!C:BG, 22, FALSE)</f>
        <v>#N/A</v>
      </c>
      <c r="AP594" s="53" t="e">
        <f>VLOOKUP(C594, Вчера_ЭпиВак!C:BG, 24, FALSE)+E594*2-U594-W594-Y594-Z594</f>
        <v>#N/A</v>
      </c>
    </row>
    <row r="595" spans="1:42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IF(ISNA(VLOOKUP(C595,Вчера_ЭпиВак!C:C, 1, FALSE)),"ошибка",0)</f>
        <v>ошибка</v>
      </c>
      <c r="AD595" s="55"/>
      <c r="AE595" s="53" t="e">
        <f>D595-E595-VLOOKUP(C595, Вчера_ЭпиВак!C:BG, 2, FALSE)</f>
        <v>#N/A</v>
      </c>
      <c r="AF595" s="53" t="e">
        <f>F595-G595-VLOOKUP(C595, Вчера_ЭпиВак!C:BG, 4, FALSE)</f>
        <v>#N/A</v>
      </c>
      <c r="AG595" s="53" t="e">
        <f>H595-I595-VLOOKUP(C595, Вчера_ЭпиВак!C:BG, 6, FALSE)</f>
        <v>#N/A</v>
      </c>
      <c r="AH595" s="53" t="e">
        <f>J595-K595-VLOOKUP(C595, Вчера_ЭпиВак!C:BG, 8, FALSE)</f>
        <v>#N/A</v>
      </c>
      <c r="AI595" s="53" t="e">
        <f>L595-M595-VLOOKUP(C595, Вчера_ЭпиВак!C:BG, 10, FALSE)</f>
        <v>#N/A</v>
      </c>
      <c r="AJ595" s="53" t="e">
        <f>N595-O595-VLOOKUP(C595, Вчера_ЭпиВак!C:BG, 12, FALSE)</f>
        <v>#N/A</v>
      </c>
      <c r="AK595" s="53" t="e">
        <f>P595-Q595-VLOOKUP(C595, Вчера_ЭпиВак!C:BG, 14, FALSE)</f>
        <v>#N/A</v>
      </c>
      <c r="AL595" s="53" t="e">
        <f>R595-S595-VLOOKUP(C595, Вчера_ЭпиВак!C:BG, 16, FALSE)</f>
        <v>#N/A</v>
      </c>
      <c r="AM595" s="53" t="e">
        <f>T595-U595-VLOOKUP(C595, Вчера_ЭпиВак!C:BG, 18, FALSE)</f>
        <v>#N/A</v>
      </c>
      <c r="AN595" s="53" t="e">
        <f>V595-W595-VLOOKUP(C595, Вчера_ЭпиВак!C:BG, 20, FALSE)</f>
        <v>#N/A</v>
      </c>
      <c r="AO595" s="53" t="e">
        <f>X595-Y595-VLOOKUP(C595, Вчера_ЭпиВак!C:BG, 22, FALSE)</f>
        <v>#N/A</v>
      </c>
      <c r="AP595" s="53" t="e">
        <f>VLOOKUP(C595, Вчера_ЭпиВак!C:BG, 24, FALSE)+E595*2-U595-W595-Y595-Z595</f>
        <v>#N/A</v>
      </c>
    </row>
    <row r="596" spans="1:42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IF(ISNA(VLOOKUP(C596,Вчера_ЭпиВак!C:C, 1, FALSE)),"ошибка",0)</f>
        <v>ошибка</v>
      </c>
      <c r="AD596" s="55"/>
      <c r="AE596" s="53" t="e">
        <f>D596-E596-VLOOKUP(C596, Вчера_ЭпиВак!C:BG, 2, FALSE)</f>
        <v>#N/A</v>
      </c>
      <c r="AF596" s="53" t="e">
        <f>F596-G596-VLOOKUP(C596, Вчера_ЭпиВак!C:BG, 4, FALSE)</f>
        <v>#N/A</v>
      </c>
      <c r="AG596" s="53" t="e">
        <f>H596-I596-VLOOKUP(C596, Вчера_ЭпиВак!C:BG, 6, FALSE)</f>
        <v>#N/A</v>
      </c>
      <c r="AH596" s="53" t="e">
        <f>J596-K596-VLOOKUP(C596, Вчера_ЭпиВак!C:BG, 8, FALSE)</f>
        <v>#N/A</v>
      </c>
      <c r="AI596" s="53" t="e">
        <f>L596-M596-VLOOKUP(C596, Вчера_ЭпиВак!C:BG, 10, FALSE)</f>
        <v>#N/A</v>
      </c>
      <c r="AJ596" s="53" t="e">
        <f>N596-O596-VLOOKUP(C596, Вчера_ЭпиВак!C:BG, 12, FALSE)</f>
        <v>#N/A</v>
      </c>
      <c r="AK596" s="53" t="e">
        <f>P596-Q596-VLOOKUP(C596, Вчера_ЭпиВак!C:BG, 14, FALSE)</f>
        <v>#N/A</v>
      </c>
      <c r="AL596" s="53" t="e">
        <f>R596-S596-VLOOKUP(C596, Вчера_ЭпиВак!C:BG, 16, FALSE)</f>
        <v>#N/A</v>
      </c>
      <c r="AM596" s="53" t="e">
        <f>T596-U596-VLOOKUP(C596, Вчера_ЭпиВак!C:BG, 18, FALSE)</f>
        <v>#N/A</v>
      </c>
      <c r="AN596" s="53" t="e">
        <f>V596-W596-VLOOKUP(C596, Вчера_ЭпиВак!C:BG, 20, FALSE)</f>
        <v>#N/A</v>
      </c>
      <c r="AO596" s="53" t="e">
        <f>X596-Y596-VLOOKUP(C596, Вчера_ЭпиВак!C:BG, 22, FALSE)</f>
        <v>#N/A</v>
      </c>
      <c r="AP596" s="53" t="e">
        <f>VLOOKUP(C596, Вчера_ЭпиВак!C:BG, 24, FALSE)+E596*2-U596-W596-Y596-Z596</f>
        <v>#N/A</v>
      </c>
    </row>
    <row r="597" spans="1:42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IF(ISNA(VLOOKUP(C597,Вчера_ЭпиВак!C:C, 1, FALSE)),"ошибка",0)</f>
        <v>ошибка</v>
      </c>
      <c r="AD597" s="55"/>
      <c r="AE597" s="53" t="e">
        <f>D597-E597-VLOOKUP(C597, Вчера_ЭпиВак!C:BG, 2, FALSE)</f>
        <v>#N/A</v>
      </c>
      <c r="AF597" s="53" t="e">
        <f>F597-G597-VLOOKUP(C597, Вчера_ЭпиВак!C:BG, 4, FALSE)</f>
        <v>#N/A</v>
      </c>
      <c r="AG597" s="53" t="e">
        <f>H597-I597-VLOOKUP(C597, Вчера_ЭпиВак!C:BG, 6, FALSE)</f>
        <v>#N/A</v>
      </c>
      <c r="AH597" s="53" t="e">
        <f>J597-K597-VLOOKUP(C597, Вчера_ЭпиВак!C:BG, 8, FALSE)</f>
        <v>#N/A</v>
      </c>
      <c r="AI597" s="53" t="e">
        <f>L597-M597-VLOOKUP(C597, Вчера_ЭпиВак!C:BG, 10, FALSE)</f>
        <v>#N/A</v>
      </c>
      <c r="AJ597" s="53" t="e">
        <f>N597-O597-VLOOKUP(C597, Вчера_ЭпиВак!C:BG, 12, FALSE)</f>
        <v>#N/A</v>
      </c>
      <c r="AK597" s="53" t="e">
        <f>P597-Q597-VLOOKUP(C597, Вчера_ЭпиВак!C:BG, 14, FALSE)</f>
        <v>#N/A</v>
      </c>
      <c r="AL597" s="53" t="e">
        <f>R597-S597-VLOOKUP(C597, Вчера_ЭпиВак!C:BG, 16, FALSE)</f>
        <v>#N/A</v>
      </c>
      <c r="AM597" s="53" t="e">
        <f>T597-U597-VLOOKUP(C597, Вчера_ЭпиВак!C:BG, 18, FALSE)</f>
        <v>#N/A</v>
      </c>
      <c r="AN597" s="53" t="e">
        <f>V597-W597-VLOOKUP(C597, Вчера_ЭпиВак!C:BG, 20, FALSE)</f>
        <v>#N/A</v>
      </c>
      <c r="AO597" s="53" t="e">
        <f>X597-Y597-VLOOKUP(C597, Вчера_ЭпиВак!C:BG, 22, FALSE)</f>
        <v>#N/A</v>
      </c>
      <c r="AP597" s="53" t="e">
        <f>VLOOKUP(C597, Вчера_ЭпиВак!C:BG, 24, FALSE)+E597*2-U597-W597-Y597-Z597</f>
        <v>#N/A</v>
      </c>
    </row>
    <row r="598" spans="1:42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IF(ISNA(VLOOKUP(C598,Вчера_ЭпиВак!C:C, 1, FALSE)),"ошибка",0)</f>
        <v>ошибка</v>
      </c>
      <c r="AD598" s="55"/>
      <c r="AE598" s="53" t="e">
        <f>D598-E598-VLOOKUP(C598, Вчера_ЭпиВак!C:BG, 2, FALSE)</f>
        <v>#N/A</v>
      </c>
      <c r="AF598" s="53" t="e">
        <f>F598-G598-VLOOKUP(C598, Вчера_ЭпиВак!C:BG, 4, FALSE)</f>
        <v>#N/A</v>
      </c>
      <c r="AG598" s="53" t="e">
        <f>H598-I598-VLOOKUP(C598, Вчера_ЭпиВак!C:BG, 6, FALSE)</f>
        <v>#N/A</v>
      </c>
      <c r="AH598" s="53" t="e">
        <f>J598-K598-VLOOKUP(C598, Вчера_ЭпиВак!C:BG, 8, FALSE)</f>
        <v>#N/A</v>
      </c>
      <c r="AI598" s="53" t="e">
        <f>L598-M598-VLOOKUP(C598, Вчера_ЭпиВак!C:BG, 10, FALSE)</f>
        <v>#N/A</v>
      </c>
      <c r="AJ598" s="53" t="e">
        <f>N598-O598-VLOOKUP(C598, Вчера_ЭпиВак!C:BG, 12, FALSE)</f>
        <v>#N/A</v>
      </c>
      <c r="AK598" s="53" t="e">
        <f>P598-Q598-VLOOKUP(C598, Вчера_ЭпиВак!C:BG, 14, FALSE)</f>
        <v>#N/A</v>
      </c>
      <c r="AL598" s="53" t="e">
        <f>R598-S598-VLOOKUP(C598, Вчера_ЭпиВак!C:BG, 16, FALSE)</f>
        <v>#N/A</v>
      </c>
      <c r="AM598" s="53" t="e">
        <f>T598-U598-VLOOKUP(C598, Вчера_ЭпиВак!C:BG, 18, FALSE)</f>
        <v>#N/A</v>
      </c>
      <c r="AN598" s="53" t="e">
        <f>V598-W598-VLOOKUP(C598, Вчера_ЭпиВак!C:BG, 20, FALSE)</f>
        <v>#N/A</v>
      </c>
      <c r="AO598" s="53" t="e">
        <f>X598-Y598-VLOOKUP(C598, Вчера_ЭпиВак!C:BG, 22, FALSE)</f>
        <v>#N/A</v>
      </c>
      <c r="AP598" s="53" t="e">
        <f>VLOOKUP(C598, Вчера_ЭпиВак!C:BG, 24, FALSE)+E598*2-U598-W598-Y598-Z598</f>
        <v>#N/A</v>
      </c>
    </row>
    <row r="599" spans="1:42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IF(ISNA(VLOOKUP(C599,Вчера_ЭпиВак!C:C, 1, FALSE)),"ошибка",0)</f>
        <v>ошибка</v>
      </c>
      <c r="AD599" s="55"/>
      <c r="AE599" s="53" t="e">
        <f>D599-E599-VLOOKUP(C599, Вчера_ЭпиВак!C:BG, 2, FALSE)</f>
        <v>#N/A</v>
      </c>
      <c r="AF599" s="53" t="e">
        <f>F599-G599-VLOOKUP(C599, Вчера_ЭпиВак!C:BG, 4, FALSE)</f>
        <v>#N/A</v>
      </c>
      <c r="AG599" s="53" t="e">
        <f>H599-I599-VLOOKUP(C599, Вчера_ЭпиВак!C:BG, 6, FALSE)</f>
        <v>#N/A</v>
      </c>
      <c r="AH599" s="53" t="e">
        <f>J599-K599-VLOOKUP(C599, Вчера_ЭпиВак!C:BG, 8, FALSE)</f>
        <v>#N/A</v>
      </c>
      <c r="AI599" s="53" t="e">
        <f>L599-M599-VLOOKUP(C599, Вчера_ЭпиВак!C:BG, 10, FALSE)</f>
        <v>#N/A</v>
      </c>
      <c r="AJ599" s="53" t="e">
        <f>N599-O599-VLOOKUP(C599, Вчера_ЭпиВак!C:BG, 12, FALSE)</f>
        <v>#N/A</v>
      </c>
      <c r="AK599" s="53" t="e">
        <f>P599-Q599-VLOOKUP(C599, Вчера_ЭпиВак!C:BG, 14, FALSE)</f>
        <v>#N/A</v>
      </c>
      <c r="AL599" s="53" t="e">
        <f>R599-S599-VLOOKUP(C599, Вчера_ЭпиВак!C:BG, 16, FALSE)</f>
        <v>#N/A</v>
      </c>
      <c r="AM599" s="53" t="e">
        <f>T599-U599-VLOOKUP(C599, Вчера_ЭпиВак!C:BG, 18, FALSE)</f>
        <v>#N/A</v>
      </c>
      <c r="AN599" s="53" t="e">
        <f>V599-W599-VLOOKUP(C599, Вчера_ЭпиВак!C:BG, 20, FALSE)</f>
        <v>#N/A</v>
      </c>
      <c r="AO599" s="53" t="e">
        <f>X599-Y599-VLOOKUP(C599, Вчера_ЭпиВак!C:BG, 22, FALSE)</f>
        <v>#N/A</v>
      </c>
      <c r="AP599" s="53" t="e">
        <f>VLOOKUP(C599, Вчера_ЭпиВак!C:BG, 24, FALSE)+E599*2-U599-W599-Y599-Z599</f>
        <v>#N/A</v>
      </c>
    </row>
    <row r="600" spans="1:42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IF(ISNA(VLOOKUP(C600,Вчера_ЭпиВак!C:C, 1, FALSE)),"ошибка",0)</f>
        <v>ошибка</v>
      </c>
      <c r="AD600" s="55"/>
      <c r="AE600" s="53" t="e">
        <f>D600-E600-VLOOKUP(C600, Вчера_ЭпиВак!C:BG, 2, FALSE)</f>
        <v>#N/A</v>
      </c>
      <c r="AF600" s="53" t="e">
        <f>F600-G600-VLOOKUP(C600, Вчера_ЭпиВак!C:BG, 4, FALSE)</f>
        <v>#N/A</v>
      </c>
      <c r="AG600" s="53" t="e">
        <f>H600-I600-VLOOKUP(C600, Вчера_ЭпиВак!C:BG, 6, FALSE)</f>
        <v>#N/A</v>
      </c>
      <c r="AH600" s="53" t="e">
        <f>J600-K600-VLOOKUP(C600, Вчера_ЭпиВак!C:BG, 8, FALSE)</f>
        <v>#N/A</v>
      </c>
      <c r="AI600" s="53" t="e">
        <f>L600-M600-VLOOKUP(C600, Вчера_ЭпиВак!C:BG, 10, FALSE)</f>
        <v>#N/A</v>
      </c>
      <c r="AJ600" s="53" t="e">
        <f>N600-O600-VLOOKUP(C600, Вчера_ЭпиВак!C:BG, 12, FALSE)</f>
        <v>#N/A</v>
      </c>
      <c r="AK600" s="53" t="e">
        <f>P600-Q600-VLOOKUP(C600, Вчера_ЭпиВак!C:BG, 14, FALSE)</f>
        <v>#N/A</v>
      </c>
      <c r="AL600" s="53" t="e">
        <f>R600-S600-VLOOKUP(C600, Вчера_ЭпиВак!C:BG, 16, FALSE)</f>
        <v>#N/A</v>
      </c>
      <c r="AM600" s="53" t="e">
        <f>T600-U600-VLOOKUP(C600, Вчера_ЭпиВак!C:BG, 18, FALSE)</f>
        <v>#N/A</v>
      </c>
      <c r="AN600" s="53" t="e">
        <f>V600-W600-VLOOKUP(C600, Вчера_ЭпиВак!C:BG, 20, FALSE)</f>
        <v>#N/A</v>
      </c>
      <c r="AO600" s="53" t="e">
        <f>X600-Y600-VLOOKUP(C600, Вчера_ЭпиВак!C:BG, 22, FALSE)</f>
        <v>#N/A</v>
      </c>
      <c r="AP600" s="53" t="e">
        <f>VLOOKUP(C600, Вчера_ЭпиВак!C:BG, 24, FALSE)+E600*2-U600-W600-Y600-Z600</f>
        <v>#N/A</v>
      </c>
    </row>
    <row r="601" spans="1:42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IF(ISNA(VLOOKUP(C601,Вчера_ЭпиВак!C:C, 1, FALSE)),"ошибка",0)</f>
        <v>ошибка</v>
      </c>
      <c r="AD601" s="55"/>
      <c r="AE601" s="53" t="e">
        <f>D601-E601-VLOOKUP(C601, Вчера_ЭпиВак!C:BG, 2, FALSE)</f>
        <v>#N/A</v>
      </c>
      <c r="AF601" s="53" t="e">
        <f>F601-G601-VLOOKUP(C601, Вчера_ЭпиВак!C:BG, 4, FALSE)</f>
        <v>#N/A</v>
      </c>
      <c r="AG601" s="53" t="e">
        <f>H601-I601-VLOOKUP(C601, Вчера_ЭпиВак!C:BG, 6, FALSE)</f>
        <v>#N/A</v>
      </c>
      <c r="AH601" s="53" t="e">
        <f>J601-K601-VLOOKUP(C601, Вчера_ЭпиВак!C:BG, 8, FALSE)</f>
        <v>#N/A</v>
      </c>
      <c r="AI601" s="53" t="e">
        <f>L601-M601-VLOOKUP(C601, Вчера_ЭпиВак!C:BG, 10, FALSE)</f>
        <v>#N/A</v>
      </c>
      <c r="AJ601" s="53" t="e">
        <f>N601-O601-VLOOKUP(C601, Вчера_ЭпиВак!C:BG, 12, FALSE)</f>
        <v>#N/A</v>
      </c>
      <c r="AK601" s="53" t="e">
        <f>P601-Q601-VLOOKUP(C601, Вчера_ЭпиВак!C:BG, 14, FALSE)</f>
        <v>#N/A</v>
      </c>
      <c r="AL601" s="53" t="e">
        <f>R601-S601-VLOOKUP(C601, Вчера_ЭпиВак!C:BG, 16, FALSE)</f>
        <v>#N/A</v>
      </c>
      <c r="AM601" s="53" t="e">
        <f>T601-U601-VLOOKUP(C601, Вчера_ЭпиВак!C:BG, 18, FALSE)</f>
        <v>#N/A</v>
      </c>
      <c r="AN601" s="53" t="e">
        <f>V601-W601-VLOOKUP(C601, Вчера_ЭпиВак!C:BG, 20, FALSE)</f>
        <v>#N/A</v>
      </c>
      <c r="AO601" s="53" t="e">
        <f>X601-Y601-VLOOKUP(C601, Вчера_ЭпиВак!C:BG, 22, FALSE)</f>
        <v>#N/A</v>
      </c>
      <c r="AP601" s="53" t="e">
        <f>VLOOKUP(C601, Вчера_ЭпиВак!C:BG, 24, FALSE)+E601*2-U601-W601-Y601-Z601</f>
        <v>#N/A</v>
      </c>
    </row>
    <row r="602" spans="1:42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IF(ISNA(VLOOKUP(C602,Вчера_ЭпиВак!C:C, 1, FALSE)),"ошибка",0)</f>
        <v>ошибка</v>
      </c>
      <c r="AD602" s="55"/>
      <c r="AE602" s="53" t="e">
        <f>D602-E602-VLOOKUP(C602, Вчера_ЭпиВак!C:BG, 2, FALSE)</f>
        <v>#N/A</v>
      </c>
      <c r="AF602" s="53" t="e">
        <f>F602-G602-VLOOKUP(C602, Вчера_ЭпиВак!C:BG, 4, FALSE)</f>
        <v>#N/A</v>
      </c>
      <c r="AG602" s="53" t="e">
        <f>H602-I602-VLOOKUP(C602, Вчера_ЭпиВак!C:BG, 6, FALSE)</f>
        <v>#N/A</v>
      </c>
      <c r="AH602" s="53" t="e">
        <f>J602-K602-VLOOKUP(C602, Вчера_ЭпиВак!C:BG, 8, FALSE)</f>
        <v>#N/A</v>
      </c>
      <c r="AI602" s="53" t="e">
        <f>L602-M602-VLOOKUP(C602, Вчера_ЭпиВак!C:BG, 10, FALSE)</f>
        <v>#N/A</v>
      </c>
      <c r="AJ602" s="53" t="e">
        <f>N602-O602-VLOOKUP(C602, Вчера_ЭпиВак!C:BG, 12, FALSE)</f>
        <v>#N/A</v>
      </c>
      <c r="AK602" s="53" t="e">
        <f>P602-Q602-VLOOKUP(C602, Вчера_ЭпиВак!C:BG, 14, FALSE)</f>
        <v>#N/A</v>
      </c>
      <c r="AL602" s="53" t="e">
        <f>R602-S602-VLOOKUP(C602, Вчера_ЭпиВак!C:BG, 16, FALSE)</f>
        <v>#N/A</v>
      </c>
      <c r="AM602" s="53" t="e">
        <f>T602-U602-VLOOKUP(C602, Вчера_ЭпиВак!C:BG, 18, FALSE)</f>
        <v>#N/A</v>
      </c>
      <c r="AN602" s="53" t="e">
        <f>V602-W602-VLOOKUP(C602, Вчера_ЭпиВак!C:BG, 20, FALSE)</f>
        <v>#N/A</v>
      </c>
      <c r="AO602" s="53" t="e">
        <f>X602-Y602-VLOOKUP(C602, Вчера_ЭпиВак!C:BG, 22, FALSE)</f>
        <v>#N/A</v>
      </c>
      <c r="AP602" s="53" t="e">
        <f>VLOOKUP(C602, Вчера_ЭпиВак!C:BG, 24, FALSE)+E602*2-U602-W602-Y602-Z602</f>
        <v>#N/A</v>
      </c>
    </row>
    <row r="603" spans="1:42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IF(ISNA(VLOOKUP(C603,Вчера_ЭпиВак!C:C, 1, FALSE)),"ошибка",0)</f>
        <v>ошибка</v>
      </c>
      <c r="AD603" s="55"/>
      <c r="AE603" s="53" t="e">
        <f>D603-E603-VLOOKUP(C603, Вчера_ЭпиВак!C:BG, 2, FALSE)</f>
        <v>#N/A</v>
      </c>
      <c r="AF603" s="53" t="e">
        <f>F603-G603-VLOOKUP(C603, Вчера_ЭпиВак!C:BG, 4, FALSE)</f>
        <v>#N/A</v>
      </c>
      <c r="AG603" s="53" t="e">
        <f>H603-I603-VLOOKUP(C603, Вчера_ЭпиВак!C:BG, 6, FALSE)</f>
        <v>#N/A</v>
      </c>
      <c r="AH603" s="53" t="e">
        <f>J603-K603-VLOOKUP(C603, Вчера_ЭпиВак!C:BG, 8, FALSE)</f>
        <v>#N/A</v>
      </c>
      <c r="AI603" s="53" t="e">
        <f>L603-M603-VLOOKUP(C603, Вчера_ЭпиВак!C:BG, 10, FALSE)</f>
        <v>#N/A</v>
      </c>
      <c r="AJ603" s="53" t="e">
        <f>N603-O603-VLOOKUP(C603, Вчера_ЭпиВак!C:BG, 12, FALSE)</f>
        <v>#N/A</v>
      </c>
      <c r="AK603" s="53" t="e">
        <f>P603-Q603-VLOOKUP(C603, Вчера_ЭпиВак!C:BG, 14, FALSE)</f>
        <v>#N/A</v>
      </c>
      <c r="AL603" s="53" t="e">
        <f>R603-S603-VLOOKUP(C603, Вчера_ЭпиВак!C:BG, 16, FALSE)</f>
        <v>#N/A</v>
      </c>
      <c r="AM603" s="53" t="e">
        <f>T603-U603-VLOOKUP(C603, Вчера_ЭпиВак!C:BG, 18, FALSE)</f>
        <v>#N/A</v>
      </c>
      <c r="AN603" s="53" t="e">
        <f>V603-W603-VLOOKUP(C603, Вчера_ЭпиВак!C:BG, 20, FALSE)</f>
        <v>#N/A</v>
      </c>
      <c r="AO603" s="53" t="e">
        <f>X603-Y603-VLOOKUP(C603, Вчера_ЭпиВак!C:BG, 22, FALSE)</f>
        <v>#N/A</v>
      </c>
      <c r="AP603" s="53" t="e">
        <f>VLOOKUP(C603, Вчера_ЭпиВак!C:BG, 24, FALSE)+E603*2-U603-W603-Y603-Z603</f>
        <v>#N/A</v>
      </c>
    </row>
    <row r="604" spans="1:42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IF(ISNA(VLOOKUP(C604,Вчера_ЭпиВак!C:C, 1, FALSE)),"ошибка",0)</f>
        <v>ошибка</v>
      </c>
      <c r="AD604" s="55"/>
      <c r="AE604" s="53" t="e">
        <f>D604-E604-VLOOKUP(C604, Вчера_ЭпиВак!C:BG, 2, FALSE)</f>
        <v>#N/A</v>
      </c>
      <c r="AF604" s="53" t="e">
        <f>F604-G604-VLOOKUP(C604, Вчера_ЭпиВак!C:BG, 4, FALSE)</f>
        <v>#N/A</v>
      </c>
      <c r="AG604" s="53" t="e">
        <f>H604-I604-VLOOKUP(C604, Вчера_ЭпиВак!C:BG, 6, FALSE)</f>
        <v>#N/A</v>
      </c>
      <c r="AH604" s="53" t="e">
        <f>J604-K604-VLOOKUP(C604, Вчера_ЭпиВак!C:BG, 8, FALSE)</f>
        <v>#N/A</v>
      </c>
      <c r="AI604" s="53" t="e">
        <f>L604-M604-VLOOKUP(C604, Вчера_ЭпиВак!C:BG, 10, FALSE)</f>
        <v>#N/A</v>
      </c>
      <c r="AJ604" s="53" t="e">
        <f>N604-O604-VLOOKUP(C604, Вчера_ЭпиВак!C:BG, 12, FALSE)</f>
        <v>#N/A</v>
      </c>
      <c r="AK604" s="53" t="e">
        <f>P604-Q604-VLOOKUP(C604, Вчера_ЭпиВак!C:BG, 14, FALSE)</f>
        <v>#N/A</v>
      </c>
      <c r="AL604" s="53" t="e">
        <f>R604-S604-VLOOKUP(C604, Вчера_ЭпиВак!C:BG, 16, FALSE)</f>
        <v>#N/A</v>
      </c>
      <c r="AM604" s="53" t="e">
        <f>T604-U604-VLOOKUP(C604, Вчера_ЭпиВак!C:BG, 18, FALSE)</f>
        <v>#N/A</v>
      </c>
      <c r="AN604" s="53" t="e">
        <f>V604-W604-VLOOKUP(C604, Вчера_ЭпиВак!C:BG, 20, FALSE)</f>
        <v>#N/A</v>
      </c>
      <c r="AO604" s="53" t="e">
        <f>X604-Y604-VLOOKUP(C604, Вчера_ЭпиВак!C:BG, 22, FALSE)</f>
        <v>#N/A</v>
      </c>
      <c r="AP604" s="53" t="e">
        <f>VLOOKUP(C604, Вчера_ЭпиВак!C:BG, 24, FALSE)+E604*2-U604-W604-Y604-Z604</f>
        <v>#N/A</v>
      </c>
    </row>
    <row r="605" spans="1:42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IF(ISNA(VLOOKUP(C605,Вчера_ЭпиВак!C:C, 1, FALSE)),"ошибка",0)</f>
        <v>ошибка</v>
      </c>
      <c r="AD605" s="55"/>
      <c r="AE605" s="53" t="e">
        <f>D605-E605-VLOOKUP(C605, Вчера_ЭпиВак!C:BG, 2, FALSE)</f>
        <v>#N/A</v>
      </c>
      <c r="AF605" s="53" t="e">
        <f>F605-G605-VLOOKUP(C605, Вчера_ЭпиВак!C:BG, 4, FALSE)</f>
        <v>#N/A</v>
      </c>
      <c r="AG605" s="53" t="e">
        <f>H605-I605-VLOOKUP(C605, Вчера_ЭпиВак!C:BG, 6, FALSE)</f>
        <v>#N/A</v>
      </c>
      <c r="AH605" s="53" t="e">
        <f>J605-K605-VLOOKUP(C605, Вчера_ЭпиВак!C:BG, 8, FALSE)</f>
        <v>#N/A</v>
      </c>
      <c r="AI605" s="53" t="e">
        <f>L605-M605-VLOOKUP(C605, Вчера_ЭпиВак!C:BG, 10, FALSE)</f>
        <v>#N/A</v>
      </c>
      <c r="AJ605" s="53" t="e">
        <f>N605-O605-VLOOKUP(C605, Вчера_ЭпиВак!C:BG, 12, FALSE)</f>
        <v>#N/A</v>
      </c>
      <c r="AK605" s="53" t="e">
        <f>P605-Q605-VLOOKUP(C605, Вчера_ЭпиВак!C:BG, 14, FALSE)</f>
        <v>#N/A</v>
      </c>
      <c r="AL605" s="53" t="e">
        <f>R605-S605-VLOOKUP(C605, Вчера_ЭпиВак!C:BG, 16, FALSE)</f>
        <v>#N/A</v>
      </c>
      <c r="AM605" s="53" t="e">
        <f>T605-U605-VLOOKUP(C605, Вчера_ЭпиВак!C:BG, 18, FALSE)</f>
        <v>#N/A</v>
      </c>
      <c r="AN605" s="53" t="e">
        <f>V605-W605-VLOOKUP(C605, Вчера_ЭпиВак!C:BG, 20, FALSE)</f>
        <v>#N/A</v>
      </c>
      <c r="AO605" s="53" t="e">
        <f>X605-Y605-VLOOKUP(C605, Вчера_ЭпиВак!C:BG, 22, FALSE)</f>
        <v>#N/A</v>
      </c>
      <c r="AP605" s="53" t="e">
        <f>VLOOKUP(C605, Вчера_ЭпиВак!C:BG, 24, FALSE)+E605*2-U605-W605-Y605-Z605</f>
        <v>#N/A</v>
      </c>
    </row>
    <row r="606" spans="1:42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IF(ISNA(VLOOKUP(C606,Вчера_ЭпиВак!C:C, 1, FALSE)),"ошибка",0)</f>
        <v>ошибка</v>
      </c>
      <c r="AD606" s="55"/>
      <c r="AE606" s="53" t="e">
        <f>D606-E606-VLOOKUP(C606, Вчера_ЭпиВак!C:BG, 2, FALSE)</f>
        <v>#N/A</v>
      </c>
      <c r="AF606" s="53" t="e">
        <f>F606-G606-VLOOKUP(C606, Вчера_ЭпиВак!C:BG, 4, FALSE)</f>
        <v>#N/A</v>
      </c>
      <c r="AG606" s="53" t="e">
        <f>H606-I606-VLOOKUP(C606, Вчера_ЭпиВак!C:BG, 6, FALSE)</f>
        <v>#N/A</v>
      </c>
      <c r="AH606" s="53" t="e">
        <f>J606-K606-VLOOKUP(C606, Вчера_ЭпиВак!C:BG, 8, FALSE)</f>
        <v>#N/A</v>
      </c>
      <c r="AI606" s="53" t="e">
        <f>L606-M606-VLOOKUP(C606, Вчера_ЭпиВак!C:BG, 10, FALSE)</f>
        <v>#N/A</v>
      </c>
      <c r="AJ606" s="53" t="e">
        <f>N606-O606-VLOOKUP(C606, Вчера_ЭпиВак!C:BG, 12, FALSE)</f>
        <v>#N/A</v>
      </c>
      <c r="AK606" s="53" t="e">
        <f>P606-Q606-VLOOKUP(C606, Вчера_ЭпиВак!C:BG, 14, FALSE)</f>
        <v>#N/A</v>
      </c>
      <c r="AL606" s="53" t="e">
        <f>R606-S606-VLOOKUP(C606, Вчера_ЭпиВак!C:BG, 16, FALSE)</f>
        <v>#N/A</v>
      </c>
      <c r="AM606" s="53" t="e">
        <f>T606-U606-VLOOKUP(C606, Вчера_ЭпиВак!C:BG, 18, FALSE)</f>
        <v>#N/A</v>
      </c>
      <c r="AN606" s="53" t="e">
        <f>V606-W606-VLOOKUP(C606, Вчера_ЭпиВак!C:BG, 20, FALSE)</f>
        <v>#N/A</v>
      </c>
      <c r="AO606" s="53" t="e">
        <f>X606-Y606-VLOOKUP(C606, Вчера_ЭпиВак!C:BG, 22, FALSE)</f>
        <v>#N/A</v>
      </c>
      <c r="AP606" s="53" t="e">
        <f>VLOOKUP(C606, Вчера_ЭпиВак!C:BG, 24, FALSE)+E606*2-U606-W606-Y606-Z606</f>
        <v>#N/A</v>
      </c>
    </row>
    <row r="607" spans="1:42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IF(ISNA(VLOOKUP(C607,Вчера_ЭпиВак!C:C, 1, FALSE)),"ошибка",0)</f>
        <v>ошибка</v>
      </c>
      <c r="AD607" s="55"/>
      <c r="AE607" s="53" t="e">
        <f>D607-E607-VLOOKUP(C607, Вчера_ЭпиВак!C:BG, 2, FALSE)</f>
        <v>#N/A</v>
      </c>
      <c r="AF607" s="53" t="e">
        <f>F607-G607-VLOOKUP(C607, Вчера_ЭпиВак!C:BG, 4, FALSE)</f>
        <v>#N/A</v>
      </c>
      <c r="AG607" s="53" t="e">
        <f>H607-I607-VLOOKUP(C607, Вчера_ЭпиВак!C:BG, 6, FALSE)</f>
        <v>#N/A</v>
      </c>
      <c r="AH607" s="53" t="e">
        <f>J607-K607-VLOOKUP(C607, Вчера_ЭпиВак!C:BG, 8, FALSE)</f>
        <v>#N/A</v>
      </c>
      <c r="AI607" s="53" t="e">
        <f>L607-M607-VLOOKUP(C607, Вчера_ЭпиВак!C:BG, 10, FALSE)</f>
        <v>#N/A</v>
      </c>
      <c r="AJ607" s="53" t="e">
        <f>N607-O607-VLOOKUP(C607, Вчера_ЭпиВак!C:BG, 12, FALSE)</f>
        <v>#N/A</v>
      </c>
      <c r="AK607" s="53" t="e">
        <f>P607-Q607-VLOOKUP(C607, Вчера_ЭпиВак!C:BG, 14, FALSE)</f>
        <v>#N/A</v>
      </c>
      <c r="AL607" s="53" t="e">
        <f>R607-S607-VLOOKUP(C607, Вчера_ЭпиВак!C:BG, 16, FALSE)</f>
        <v>#N/A</v>
      </c>
      <c r="AM607" s="53" t="e">
        <f>T607-U607-VLOOKUP(C607, Вчера_ЭпиВак!C:BG, 18, FALSE)</f>
        <v>#N/A</v>
      </c>
      <c r="AN607" s="53" t="e">
        <f>V607-W607-VLOOKUP(C607, Вчера_ЭпиВак!C:BG, 20, FALSE)</f>
        <v>#N/A</v>
      </c>
      <c r="AO607" s="53" t="e">
        <f>X607-Y607-VLOOKUP(C607, Вчера_ЭпиВак!C:BG, 22, FALSE)</f>
        <v>#N/A</v>
      </c>
      <c r="AP607" s="53" t="e">
        <f>VLOOKUP(C607, Вчера_ЭпиВак!C:BG, 24, FALSE)+E607*2-U607-W607-Y607-Z607</f>
        <v>#N/A</v>
      </c>
    </row>
    <row r="608" spans="1:42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IF(ISNA(VLOOKUP(C608,Вчера_ЭпиВак!C:C, 1, FALSE)),"ошибка",0)</f>
        <v>ошибка</v>
      </c>
      <c r="AD608" s="55"/>
      <c r="AE608" s="53" t="e">
        <f>D608-E608-VLOOKUP(C608, Вчера_ЭпиВак!C:BG, 2, FALSE)</f>
        <v>#N/A</v>
      </c>
      <c r="AF608" s="53" t="e">
        <f>F608-G608-VLOOKUP(C608, Вчера_ЭпиВак!C:BG, 4, FALSE)</f>
        <v>#N/A</v>
      </c>
      <c r="AG608" s="53" t="e">
        <f>H608-I608-VLOOKUP(C608, Вчера_ЭпиВак!C:BG, 6, FALSE)</f>
        <v>#N/A</v>
      </c>
      <c r="AH608" s="53" t="e">
        <f>J608-K608-VLOOKUP(C608, Вчера_ЭпиВак!C:BG, 8, FALSE)</f>
        <v>#N/A</v>
      </c>
      <c r="AI608" s="53" t="e">
        <f>L608-M608-VLOOKUP(C608, Вчера_ЭпиВак!C:BG, 10, FALSE)</f>
        <v>#N/A</v>
      </c>
      <c r="AJ608" s="53" t="e">
        <f>N608-O608-VLOOKUP(C608, Вчера_ЭпиВак!C:BG, 12, FALSE)</f>
        <v>#N/A</v>
      </c>
      <c r="AK608" s="53" t="e">
        <f>P608-Q608-VLOOKUP(C608, Вчера_ЭпиВак!C:BG, 14, FALSE)</f>
        <v>#N/A</v>
      </c>
      <c r="AL608" s="53" t="e">
        <f>R608-S608-VLOOKUP(C608, Вчера_ЭпиВак!C:BG, 16, FALSE)</f>
        <v>#N/A</v>
      </c>
      <c r="AM608" s="53" t="e">
        <f>T608-U608-VLOOKUP(C608, Вчера_ЭпиВак!C:BG, 18, FALSE)</f>
        <v>#N/A</v>
      </c>
      <c r="AN608" s="53" t="e">
        <f>V608-W608-VLOOKUP(C608, Вчера_ЭпиВак!C:BG, 20, FALSE)</f>
        <v>#N/A</v>
      </c>
      <c r="AO608" s="53" t="e">
        <f>X608-Y608-VLOOKUP(C608, Вчера_ЭпиВак!C:BG, 22, FALSE)</f>
        <v>#N/A</v>
      </c>
      <c r="AP608" s="53" t="e">
        <f>VLOOKUP(C608, Вчера_ЭпиВак!C:BG, 24, FALSE)+E608*2-U608-W608-Y608-Z608</f>
        <v>#N/A</v>
      </c>
    </row>
    <row r="609" spans="1:42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IF(ISNA(VLOOKUP(C609,Вчера_ЭпиВак!C:C, 1, FALSE)),"ошибка",0)</f>
        <v>ошибка</v>
      </c>
      <c r="AD609" s="55"/>
      <c r="AE609" s="53" t="e">
        <f>D609-E609-VLOOKUP(C609, Вчера_ЭпиВак!C:BG, 2, FALSE)</f>
        <v>#N/A</v>
      </c>
      <c r="AF609" s="53" t="e">
        <f>F609-G609-VLOOKUP(C609, Вчера_ЭпиВак!C:BG, 4, FALSE)</f>
        <v>#N/A</v>
      </c>
      <c r="AG609" s="53" t="e">
        <f>H609-I609-VLOOKUP(C609, Вчера_ЭпиВак!C:BG, 6, FALSE)</f>
        <v>#N/A</v>
      </c>
      <c r="AH609" s="53" t="e">
        <f>J609-K609-VLOOKUP(C609, Вчера_ЭпиВак!C:BG, 8, FALSE)</f>
        <v>#N/A</v>
      </c>
      <c r="AI609" s="53" t="e">
        <f>L609-M609-VLOOKUP(C609, Вчера_ЭпиВак!C:BG, 10, FALSE)</f>
        <v>#N/A</v>
      </c>
      <c r="AJ609" s="53" t="e">
        <f>N609-O609-VLOOKUP(C609, Вчера_ЭпиВак!C:BG, 12, FALSE)</f>
        <v>#N/A</v>
      </c>
      <c r="AK609" s="53" t="e">
        <f>P609-Q609-VLOOKUP(C609, Вчера_ЭпиВак!C:BG, 14, FALSE)</f>
        <v>#N/A</v>
      </c>
      <c r="AL609" s="53" t="e">
        <f>R609-S609-VLOOKUP(C609, Вчера_ЭпиВак!C:BG, 16, FALSE)</f>
        <v>#N/A</v>
      </c>
      <c r="AM609" s="53" t="e">
        <f>T609-U609-VLOOKUP(C609, Вчера_ЭпиВак!C:BG, 18, FALSE)</f>
        <v>#N/A</v>
      </c>
      <c r="AN609" s="53" t="e">
        <f>V609-W609-VLOOKUP(C609, Вчера_ЭпиВак!C:BG, 20, FALSE)</f>
        <v>#N/A</v>
      </c>
      <c r="AO609" s="53" t="e">
        <f>X609-Y609-VLOOKUP(C609, Вчера_ЭпиВак!C:BG, 22, FALSE)</f>
        <v>#N/A</v>
      </c>
      <c r="AP609" s="53" t="e">
        <f>VLOOKUP(C609, Вчера_ЭпиВак!C:BG, 24, FALSE)+E609*2-U609-W609-Y609-Z609</f>
        <v>#N/A</v>
      </c>
    </row>
    <row r="610" spans="1:42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IF(ISNA(VLOOKUP(C610,Вчера_ЭпиВак!C:C, 1, FALSE)),"ошибка",0)</f>
        <v>ошибка</v>
      </c>
      <c r="AD610" s="55"/>
      <c r="AE610" s="53" t="e">
        <f>D610-E610-VLOOKUP(C610, Вчера_ЭпиВак!C:BG, 2, FALSE)</f>
        <v>#N/A</v>
      </c>
      <c r="AF610" s="53" t="e">
        <f>F610-G610-VLOOKUP(C610, Вчера_ЭпиВак!C:BG, 4, FALSE)</f>
        <v>#N/A</v>
      </c>
      <c r="AG610" s="53" t="e">
        <f>H610-I610-VLOOKUP(C610, Вчера_ЭпиВак!C:BG, 6, FALSE)</f>
        <v>#N/A</v>
      </c>
      <c r="AH610" s="53" t="e">
        <f>J610-K610-VLOOKUP(C610, Вчера_ЭпиВак!C:BG, 8, FALSE)</f>
        <v>#N/A</v>
      </c>
      <c r="AI610" s="53" t="e">
        <f>L610-M610-VLOOKUP(C610, Вчера_ЭпиВак!C:BG, 10, FALSE)</f>
        <v>#N/A</v>
      </c>
      <c r="AJ610" s="53" t="e">
        <f>N610-O610-VLOOKUP(C610, Вчера_ЭпиВак!C:BG, 12, FALSE)</f>
        <v>#N/A</v>
      </c>
      <c r="AK610" s="53" t="e">
        <f>P610-Q610-VLOOKUP(C610, Вчера_ЭпиВак!C:BG, 14, FALSE)</f>
        <v>#N/A</v>
      </c>
      <c r="AL610" s="53" t="e">
        <f>R610-S610-VLOOKUP(C610, Вчера_ЭпиВак!C:BG, 16, FALSE)</f>
        <v>#N/A</v>
      </c>
      <c r="AM610" s="53" t="e">
        <f>T610-U610-VLOOKUP(C610, Вчера_ЭпиВак!C:BG, 18, FALSE)</f>
        <v>#N/A</v>
      </c>
      <c r="AN610" s="53" t="e">
        <f>V610-W610-VLOOKUP(C610, Вчера_ЭпиВак!C:BG, 20, FALSE)</f>
        <v>#N/A</v>
      </c>
      <c r="AO610" s="53" t="e">
        <f>X610-Y610-VLOOKUP(C610, Вчера_ЭпиВак!C:BG, 22, FALSE)</f>
        <v>#N/A</v>
      </c>
      <c r="AP610" s="53" t="e">
        <f>VLOOKUP(C610, Вчера_ЭпиВак!C:BG, 24, FALSE)+E610*2-U610-W610-Y610-Z610</f>
        <v>#N/A</v>
      </c>
    </row>
    <row r="611" spans="1:42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IF(ISNA(VLOOKUP(C611,Вчера_ЭпиВак!C:C, 1, FALSE)),"ошибка",0)</f>
        <v>ошибка</v>
      </c>
      <c r="AD611" s="55"/>
      <c r="AE611" s="53" t="e">
        <f>D611-E611-VLOOKUP(C611, Вчера_ЭпиВак!C:BG, 2, FALSE)</f>
        <v>#N/A</v>
      </c>
      <c r="AF611" s="53" t="e">
        <f>F611-G611-VLOOKUP(C611, Вчера_ЭпиВак!C:BG, 4, FALSE)</f>
        <v>#N/A</v>
      </c>
      <c r="AG611" s="53" t="e">
        <f>H611-I611-VLOOKUP(C611, Вчера_ЭпиВак!C:BG, 6, FALSE)</f>
        <v>#N/A</v>
      </c>
      <c r="AH611" s="53" t="e">
        <f>J611-K611-VLOOKUP(C611, Вчера_ЭпиВак!C:BG, 8, FALSE)</f>
        <v>#N/A</v>
      </c>
      <c r="AI611" s="53" t="e">
        <f>L611-M611-VLOOKUP(C611, Вчера_ЭпиВак!C:BG, 10, FALSE)</f>
        <v>#N/A</v>
      </c>
      <c r="AJ611" s="53" t="e">
        <f>N611-O611-VLOOKUP(C611, Вчера_ЭпиВак!C:BG, 12, FALSE)</f>
        <v>#N/A</v>
      </c>
      <c r="AK611" s="53" t="e">
        <f>P611-Q611-VLOOKUP(C611, Вчера_ЭпиВак!C:BG, 14, FALSE)</f>
        <v>#N/A</v>
      </c>
      <c r="AL611" s="53" t="e">
        <f>R611-S611-VLOOKUP(C611, Вчера_ЭпиВак!C:BG, 16, FALSE)</f>
        <v>#N/A</v>
      </c>
      <c r="AM611" s="53" t="e">
        <f>T611-U611-VLOOKUP(C611, Вчера_ЭпиВак!C:BG, 18, FALSE)</f>
        <v>#N/A</v>
      </c>
      <c r="AN611" s="53" t="e">
        <f>V611-W611-VLOOKUP(C611, Вчера_ЭпиВак!C:BG, 20, FALSE)</f>
        <v>#N/A</v>
      </c>
      <c r="AO611" s="53" t="e">
        <f>X611-Y611-VLOOKUP(C611, Вчера_ЭпиВак!C:BG, 22, FALSE)</f>
        <v>#N/A</v>
      </c>
      <c r="AP611" s="53" t="e">
        <f>VLOOKUP(C611, Вчера_ЭпиВак!C:BG, 24, FALSE)+E611*2-U611-W611-Y611-Z611</f>
        <v>#N/A</v>
      </c>
    </row>
    <row r="612" spans="1:42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IF(ISNA(VLOOKUP(C612,Вчера_ЭпиВак!C:C, 1, FALSE)),"ошибка",0)</f>
        <v>ошибка</v>
      </c>
      <c r="AD612" s="55"/>
      <c r="AE612" s="53" t="e">
        <f>D612-E612-VLOOKUP(C612, Вчера_ЭпиВак!C:BG, 2, FALSE)</f>
        <v>#N/A</v>
      </c>
      <c r="AF612" s="53" t="e">
        <f>F612-G612-VLOOKUP(C612, Вчера_ЭпиВак!C:BG, 4, FALSE)</f>
        <v>#N/A</v>
      </c>
      <c r="AG612" s="53" t="e">
        <f>H612-I612-VLOOKUP(C612, Вчера_ЭпиВак!C:BG, 6, FALSE)</f>
        <v>#N/A</v>
      </c>
      <c r="AH612" s="53" t="e">
        <f>J612-K612-VLOOKUP(C612, Вчера_ЭпиВак!C:BG, 8, FALSE)</f>
        <v>#N/A</v>
      </c>
      <c r="AI612" s="53" t="e">
        <f>L612-M612-VLOOKUP(C612, Вчера_ЭпиВак!C:BG, 10, FALSE)</f>
        <v>#N/A</v>
      </c>
      <c r="AJ612" s="53" t="e">
        <f>N612-O612-VLOOKUP(C612, Вчера_ЭпиВак!C:BG, 12, FALSE)</f>
        <v>#N/A</v>
      </c>
      <c r="AK612" s="53" t="e">
        <f>P612-Q612-VLOOKUP(C612, Вчера_ЭпиВак!C:BG, 14, FALSE)</f>
        <v>#N/A</v>
      </c>
      <c r="AL612" s="53" t="e">
        <f>R612-S612-VLOOKUP(C612, Вчера_ЭпиВак!C:BG, 16, FALSE)</f>
        <v>#N/A</v>
      </c>
      <c r="AM612" s="53" t="e">
        <f>T612-U612-VLOOKUP(C612, Вчера_ЭпиВак!C:BG, 18, FALSE)</f>
        <v>#N/A</v>
      </c>
      <c r="AN612" s="53" t="e">
        <f>V612-W612-VLOOKUP(C612, Вчера_ЭпиВак!C:BG, 20, FALSE)</f>
        <v>#N/A</v>
      </c>
      <c r="AO612" s="53" t="e">
        <f>X612-Y612-VLOOKUP(C612, Вчера_ЭпиВак!C:BG, 22, FALSE)</f>
        <v>#N/A</v>
      </c>
      <c r="AP612" s="53" t="e">
        <f>VLOOKUP(C612, Вчера_ЭпиВак!C:BG, 24, FALSE)+E612*2-U612-W612-Y612-Z612</f>
        <v>#N/A</v>
      </c>
    </row>
    <row r="613" spans="1:42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IF(ISNA(VLOOKUP(C613,Вчера_ЭпиВак!C:C, 1, FALSE)),"ошибка",0)</f>
        <v>ошибка</v>
      </c>
      <c r="AD613" s="55"/>
      <c r="AE613" s="53" t="e">
        <f>D613-E613-VLOOKUP(C613, Вчера_ЭпиВак!C:BG, 2, FALSE)</f>
        <v>#N/A</v>
      </c>
      <c r="AF613" s="53" t="e">
        <f>F613-G613-VLOOKUP(C613, Вчера_ЭпиВак!C:BG, 4, FALSE)</f>
        <v>#N/A</v>
      </c>
      <c r="AG613" s="53" t="e">
        <f>H613-I613-VLOOKUP(C613, Вчера_ЭпиВак!C:BG, 6, FALSE)</f>
        <v>#N/A</v>
      </c>
      <c r="AH613" s="53" t="e">
        <f>J613-K613-VLOOKUP(C613, Вчера_ЭпиВак!C:BG, 8, FALSE)</f>
        <v>#N/A</v>
      </c>
      <c r="AI613" s="53" t="e">
        <f>L613-M613-VLOOKUP(C613, Вчера_ЭпиВак!C:BG, 10, FALSE)</f>
        <v>#N/A</v>
      </c>
      <c r="AJ613" s="53" t="e">
        <f>N613-O613-VLOOKUP(C613, Вчера_ЭпиВак!C:BG, 12, FALSE)</f>
        <v>#N/A</v>
      </c>
      <c r="AK613" s="53" t="e">
        <f>P613-Q613-VLOOKUP(C613, Вчера_ЭпиВак!C:BG, 14, FALSE)</f>
        <v>#N/A</v>
      </c>
      <c r="AL613" s="53" t="e">
        <f>R613-S613-VLOOKUP(C613, Вчера_ЭпиВак!C:BG, 16, FALSE)</f>
        <v>#N/A</v>
      </c>
      <c r="AM613" s="53" t="e">
        <f>T613-U613-VLOOKUP(C613, Вчера_ЭпиВак!C:BG, 18, FALSE)</f>
        <v>#N/A</v>
      </c>
      <c r="AN613" s="53" t="e">
        <f>V613-W613-VLOOKUP(C613, Вчера_ЭпиВак!C:BG, 20, FALSE)</f>
        <v>#N/A</v>
      </c>
      <c r="AO613" s="53" t="e">
        <f>X613-Y613-VLOOKUP(C613, Вчера_ЭпиВак!C:BG, 22, FALSE)</f>
        <v>#N/A</v>
      </c>
      <c r="AP613" s="53" t="e">
        <f>VLOOKUP(C613, Вчера_ЭпиВак!C:BG, 24, FALSE)+E613*2-U613-W613-Y613-Z613</f>
        <v>#N/A</v>
      </c>
    </row>
    <row r="614" spans="1:42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IF(ISNA(VLOOKUP(C614,Вчера_ЭпиВак!C:C, 1, FALSE)),"ошибка",0)</f>
        <v>ошибка</v>
      </c>
      <c r="AD614" s="55"/>
      <c r="AE614" s="53" t="e">
        <f>D614-E614-VLOOKUP(C614, Вчера_ЭпиВак!C:BG, 2, FALSE)</f>
        <v>#N/A</v>
      </c>
      <c r="AF614" s="53" t="e">
        <f>F614-G614-VLOOKUP(C614, Вчера_ЭпиВак!C:BG, 4, FALSE)</f>
        <v>#N/A</v>
      </c>
      <c r="AG614" s="53" t="e">
        <f>H614-I614-VLOOKUP(C614, Вчера_ЭпиВак!C:BG, 6, FALSE)</f>
        <v>#N/A</v>
      </c>
      <c r="AH614" s="53" t="e">
        <f>J614-K614-VLOOKUP(C614, Вчера_ЭпиВак!C:BG, 8, FALSE)</f>
        <v>#N/A</v>
      </c>
      <c r="AI614" s="53" t="e">
        <f>L614-M614-VLOOKUP(C614, Вчера_ЭпиВак!C:BG, 10, FALSE)</f>
        <v>#N/A</v>
      </c>
      <c r="AJ614" s="53" t="e">
        <f>N614-O614-VLOOKUP(C614, Вчера_ЭпиВак!C:BG, 12, FALSE)</f>
        <v>#N/A</v>
      </c>
      <c r="AK614" s="53" t="e">
        <f>P614-Q614-VLOOKUP(C614, Вчера_ЭпиВак!C:BG, 14, FALSE)</f>
        <v>#N/A</v>
      </c>
      <c r="AL614" s="53" t="e">
        <f>R614-S614-VLOOKUP(C614, Вчера_ЭпиВак!C:BG, 16, FALSE)</f>
        <v>#N/A</v>
      </c>
      <c r="AM614" s="53" t="e">
        <f>T614-U614-VLOOKUP(C614, Вчера_ЭпиВак!C:BG, 18, FALSE)</f>
        <v>#N/A</v>
      </c>
      <c r="AN614" s="53" t="e">
        <f>V614-W614-VLOOKUP(C614, Вчера_ЭпиВак!C:BG, 20, FALSE)</f>
        <v>#N/A</v>
      </c>
      <c r="AO614" s="53" t="e">
        <f>X614-Y614-VLOOKUP(C614, Вчера_ЭпиВак!C:BG, 22, FALSE)</f>
        <v>#N/A</v>
      </c>
      <c r="AP614" s="53" t="e">
        <f>VLOOKUP(C614, Вчера_ЭпиВак!C:BG, 24, FALSE)+E614*2-U614-W614-Y614-Z614</f>
        <v>#N/A</v>
      </c>
    </row>
    <row r="615" spans="1:42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IF(ISNA(VLOOKUP(C615,Вчера_ЭпиВак!C:C, 1, FALSE)),"ошибка",0)</f>
        <v>ошибка</v>
      </c>
      <c r="AD615" s="55"/>
      <c r="AE615" s="53" t="e">
        <f>D615-E615-VLOOKUP(C615, Вчера_ЭпиВак!C:BG, 2, FALSE)</f>
        <v>#N/A</v>
      </c>
      <c r="AF615" s="53" t="e">
        <f>F615-G615-VLOOKUP(C615, Вчера_ЭпиВак!C:BG, 4, FALSE)</f>
        <v>#N/A</v>
      </c>
      <c r="AG615" s="53" t="e">
        <f>H615-I615-VLOOKUP(C615, Вчера_ЭпиВак!C:BG, 6, FALSE)</f>
        <v>#N/A</v>
      </c>
      <c r="AH615" s="53" t="e">
        <f>J615-K615-VLOOKUP(C615, Вчера_ЭпиВак!C:BG, 8, FALSE)</f>
        <v>#N/A</v>
      </c>
      <c r="AI615" s="53" t="e">
        <f>L615-M615-VLOOKUP(C615, Вчера_ЭпиВак!C:BG, 10, FALSE)</f>
        <v>#N/A</v>
      </c>
      <c r="AJ615" s="53" t="e">
        <f>N615-O615-VLOOKUP(C615, Вчера_ЭпиВак!C:BG, 12, FALSE)</f>
        <v>#N/A</v>
      </c>
      <c r="AK615" s="53" t="e">
        <f>P615-Q615-VLOOKUP(C615, Вчера_ЭпиВак!C:BG, 14, FALSE)</f>
        <v>#N/A</v>
      </c>
      <c r="AL615" s="53" t="e">
        <f>R615-S615-VLOOKUP(C615, Вчера_ЭпиВак!C:BG, 16, FALSE)</f>
        <v>#N/A</v>
      </c>
      <c r="AM615" s="53" t="e">
        <f>T615-U615-VLOOKUP(C615, Вчера_ЭпиВак!C:BG, 18, FALSE)</f>
        <v>#N/A</v>
      </c>
      <c r="AN615" s="53" t="e">
        <f>V615-W615-VLOOKUP(C615, Вчера_ЭпиВак!C:BG, 20, FALSE)</f>
        <v>#N/A</v>
      </c>
      <c r="AO615" s="53" t="e">
        <f>X615-Y615-VLOOKUP(C615, Вчера_ЭпиВак!C:BG, 22, FALSE)</f>
        <v>#N/A</v>
      </c>
      <c r="AP615" s="53" t="e">
        <f>VLOOKUP(C615, Вчера_ЭпиВак!C:BG, 24, FALSE)+E615*2-U615-W615-Y615-Z615</f>
        <v>#N/A</v>
      </c>
    </row>
    <row r="616" spans="1:42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IF(ISNA(VLOOKUP(C616,Вчера_ЭпиВак!C:C, 1, FALSE)),"ошибка",0)</f>
        <v>ошибка</v>
      </c>
      <c r="AD616" s="55"/>
      <c r="AE616" s="53" t="e">
        <f>D616-E616-VLOOKUP(C616, Вчера_ЭпиВак!C:BG, 2, FALSE)</f>
        <v>#N/A</v>
      </c>
      <c r="AF616" s="53" t="e">
        <f>F616-G616-VLOOKUP(C616, Вчера_ЭпиВак!C:BG, 4, FALSE)</f>
        <v>#N/A</v>
      </c>
      <c r="AG616" s="53" t="e">
        <f>H616-I616-VLOOKUP(C616, Вчера_ЭпиВак!C:BG, 6, FALSE)</f>
        <v>#N/A</v>
      </c>
      <c r="AH616" s="53" t="e">
        <f>J616-K616-VLOOKUP(C616, Вчера_ЭпиВак!C:BG, 8, FALSE)</f>
        <v>#N/A</v>
      </c>
      <c r="AI616" s="53" t="e">
        <f>L616-M616-VLOOKUP(C616, Вчера_ЭпиВак!C:BG, 10, FALSE)</f>
        <v>#N/A</v>
      </c>
      <c r="AJ616" s="53" t="e">
        <f>N616-O616-VLOOKUP(C616, Вчера_ЭпиВак!C:BG, 12, FALSE)</f>
        <v>#N/A</v>
      </c>
      <c r="AK616" s="53" t="e">
        <f>P616-Q616-VLOOKUP(C616, Вчера_ЭпиВак!C:BG, 14, FALSE)</f>
        <v>#N/A</v>
      </c>
      <c r="AL616" s="53" t="e">
        <f>R616-S616-VLOOKUP(C616, Вчера_ЭпиВак!C:BG, 16, FALSE)</f>
        <v>#N/A</v>
      </c>
      <c r="AM616" s="53" t="e">
        <f>T616-U616-VLOOKUP(C616, Вчера_ЭпиВак!C:BG, 18, FALSE)</f>
        <v>#N/A</v>
      </c>
      <c r="AN616" s="53" t="e">
        <f>V616-W616-VLOOKUP(C616, Вчера_ЭпиВак!C:BG, 20, FALSE)</f>
        <v>#N/A</v>
      </c>
      <c r="AO616" s="53" t="e">
        <f>X616-Y616-VLOOKUP(C616, Вчера_ЭпиВак!C:BG, 22, FALSE)</f>
        <v>#N/A</v>
      </c>
      <c r="AP616" s="53" t="e">
        <f>VLOOKUP(C616, Вчера_ЭпиВак!C:BG, 24, FALSE)+E616*2-U616-W616-Y616-Z616</f>
        <v>#N/A</v>
      </c>
    </row>
    <row r="617" spans="1:42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IF(ISNA(VLOOKUP(C617,Вчера_ЭпиВак!C:C, 1, FALSE)),"ошибка",0)</f>
        <v>ошибка</v>
      </c>
      <c r="AD617" s="55"/>
      <c r="AE617" s="53" t="e">
        <f>D617-E617-VLOOKUP(C617, Вчера_ЭпиВак!C:BG, 2, FALSE)</f>
        <v>#N/A</v>
      </c>
      <c r="AF617" s="53" t="e">
        <f>F617-G617-VLOOKUP(C617, Вчера_ЭпиВак!C:BG, 4, FALSE)</f>
        <v>#N/A</v>
      </c>
      <c r="AG617" s="53" t="e">
        <f>H617-I617-VLOOKUP(C617, Вчера_ЭпиВак!C:BG, 6, FALSE)</f>
        <v>#N/A</v>
      </c>
      <c r="AH617" s="53" t="e">
        <f>J617-K617-VLOOKUP(C617, Вчера_ЭпиВак!C:BG, 8, FALSE)</f>
        <v>#N/A</v>
      </c>
      <c r="AI617" s="53" t="e">
        <f>L617-M617-VLOOKUP(C617, Вчера_ЭпиВак!C:BG, 10, FALSE)</f>
        <v>#N/A</v>
      </c>
      <c r="AJ617" s="53" t="e">
        <f>N617-O617-VLOOKUP(C617, Вчера_ЭпиВак!C:BG, 12, FALSE)</f>
        <v>#N/A</v>
      </c>
      <c r="AK617" s="53" t="e">
        <f>P617-Q617-VLOOKUP(C617, Вчера_ЭпиВак!C:BG, 14, FALSE)</f>
        <v>#N/A</v>
      </c>
      <c r="AL617" s="53" t="e">
        <f>R617-S617-VLOOKUP(C617, Вчера_ЭпиВак!C:BG, 16, FALSE)</f>
        <v>#N/A</v>
      </c>
      <c r="AM617" s="53" t="e">
        <f>T617-U617-VLOOKUP(C617, Вчера_ЭпиВак!C:BG, 18, FALSE)</f>
        <v>#N/A</v>
      </c>
      <c r="AN617" s="53" t="e">
        <f>V617-W617-VLOOKUP(C617, Вчера_ЭпиВак!C:BG, 20, FALSE)</f>
        <v>#N/A</v>
      </c>
      <c r="AO617" s="53" t="e">
        <f>X617-Y617-VLOOKUP(C617, Вчера_ЭпиВак!C:BG, 22, FALSE)</f>
        <v>#N/A</v>
      </c>
      <c r="AP617" s="53" t="e">
        <f>VLOOKUP(C617, Вчера_ЭпиВак!C:BG, 24, FALSE)+E617*2-U617-W617-Y617-Z617</f>
        <v>#N/A</v>
      </c>
    </row>
    <row r="618" spans="1:42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IF(ISNA(VLOOKUP(C618,Вчера_ЭпиВак!C:C, 1, FALSE)),"ошибка",0)</f>
        <v>ошибка</v>
      </c>
      <c r="AD618" s="55"/>
      <c r="AE618" s="53" t="e">
        <f>D618-E618-VLOOKUP(C618, Вчера_ЭпиВак!C:BG, 2, FALSE)</f>
        <v>#N/A</v>
      </c>
      <c r="AF618" s="53" t="e">
        <f>F618-G618-VLOOKUP(C618, Вчера_ЭпиВак!C:BG, 4, FALSE)</f>
        <v>#N/A</v>
      </c>
      <c r="AG618" s="53" t="e">
        <f>H618-I618-VLOOKUP(C618, Вчера_ЭпиВак!C:BG, 6, FALSE)</f>
        <v>#N/A</v>
      </c>
      <c r="AH618" s="53" t="e">
        <f>J618-K618-VLOOKUP(C618, Вчера_ЭпиВак!C:BG, 8, FALSE)</f>
        <v>#N/A</v>
      </c>
      <c r="AI618" s="53" t="e">
        <f>L618-M618-VLOOKUP(C618, Вчера_ЭпиВак!C:BG, 10, FALSE)</f>
        <v>#N/A</v>
      </c>
      <c r="AJ618" s="53" t="e">
        <f>N618-O618-VLOOKUP(C618, Вчера_ЭпиВак!C:BG, 12, FALSE)</f>
        <v>#N/A</v>
      </c>
      <c r="AK618" s="53" t="e">
        <f>P618-Q618-VLOOKUP(C618, Вчера_ЭпиВак!C:BG, 14, FALSE)</f>
        <v>#N/A</v>
      </c>
      <c r="AL618" s="53" t="e">
        <f>R618-S618-VLOOKUP(C618, Вчера_ЭпиВак!C:BG, 16, FALSE)</f>
        <v>#N/A</v>
      </c>
      <c r="AM618" s="53" t="e">
        <f>T618-U618-VLOOKUP(C618, Вчера_ЭпиВак!C:BG, 18, FALSE)</f>
        <v>#N/A</v>
      </c>
      <c r="AN618" s="53" t="e">
        <f>V618-W618-VLOOKUP(C618, Вчера_ЭпиВак!C:BG, 20, FALSE)</f>
        <v>#N/A</v>
      </c>
      <c r="AO618" s="53" t="e">
        <f>X618-Y618-VLOOKUP(C618, Вчера_ЭпиВак!C:BG, 22, FALSE)</f>
        <v>#N/A</v>
      </c>
      <c r="AP618" s="53" t="e">
        <f>VLOOKUP(C618, Вчера_ЭпиВак!C:BG, 24, FALSE)+E618*2-U618-W618-Y618-Z618</f>
        <v>#N/A</v>
      </c>
    </row>
    <row r="619" spans="1:42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IF(ISNA(VLOOKUP(C619,Вчера_ЭпиВак!C:C, 1, FALSE)),"ошибка",0)</f>
        <v>ошибка</v>
      </c>
      <c r="AD619" s="55"/>
      <c r="AE619" s="53" t="e">
        <f>D619-E619-VLOOKUP(C619, Вчера_ЭпиВак!C:BG, 2, FALSE)</f>
        <v>#N/A</v>
      </c>
      <c r="AF619" s="53" t="e">
        <f>F619-G619-VLOOKUP(C619, Вчера_ЭпиВак!C:BG, 4, FALSE)</f>
        <v>#N/A</v>
      </c>
      <c r="AG619" s="53" t="e">
        <f>H619-I619-VLOOKUP(C619, Вчера_ЭпиВак!C:BG, 6, FALSE)</f>
        <v>#N/A</v>
      </c>
      <c r="AH619" s="53" t="e">
        <f>J619-K619-VLOOKUP(C619, Вчера_ЭпиВак!C:BG, 8, FALSE)</f>
        <v>#N/A</v>
      </c>
      <c r="AI619" s="53" t="e">
        <f>L619-M619-VLOOKUP(C619, Вчера_ЭпиВак!C:BG, 10, FALSE)</f>
        <v>#N/A</v>
      </c>
      <c r="AJ619" s="53" t="e">
        <f>N619-O619-VLOOKUP(C619, Вчера_ЭпиВак!C:BG, 12, FALSE)</f>
        <v>#N/A</v>
      </c>
      <c r="AK619" s="53" t="e">
        <f>P619-Q619-VLOOKUP(C619, Вчера_ЭпиВак!C:BG, 14, FALSE)</f>
        <v>#N/A</v>
      </c>
      <c r="AL619" s="53" t="e">
        <f>R619-S619-VLOOKUP(C619, Вчера_ЭпиВак!C:BG, 16, FALSE)</f>
        <v>#N/A</v>
      </c>
      <c r="AM619" s="53" t="e">
        <f>T619-U619-VLOOKUP(C619, Вчера_ЭпиВак!C:BG, 18, FALSE)</f>
        <v>#N/A</v>
      </c>
      <c r="AN619" s="53" t="e">
        <f>V619-W619-VLOOKUP(C619, Вчера_ЭпиВак!C:BG, 20, FALSE)</f>
        <v>#N/A</v>
      </c>
      <c r="AO619" s="53" t="e">
        <f>X619-Y619-VLOOKUP(C619, Вчера_ЭпиВак!C:BG, 22, FALSE)</f>
        <v>#N/A</v>
      </c>
      <c r="AP619" s="53" t="e">
        <f>VLOOKUP(C619, Вчера_ЭпиВак!C:BG, 24, FALSE)+E619*2-U619-W619-Y619-Z619</f>
        <v>#N/A</v>
      </c>
    </row>
    <row r="620" spans="1:42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IF(ISNA(VLOOKUP(C620,Вчера_ЭпиВак!C:C, 1, FALSE)),"ошибка",0)</f>
        <v>ошибка</v>
      </c>
      <c r="AD620" s="55"/>
      <c r="AE620" s="53" t="e">
        <f>D620-E620-VLOOKUP(C620, Вчера_ЭпиВак!C:BG, 2, FALSE)</f>
        <v>#N/A</v>
      </c>
      <c r="AF620" s="53" t="e">
        <f>F620-G620-VLOOKUP(C620, Вчера_ЭпиВак!C:BG, 4, FALSE)</f>
        <v>#N/A</v>
      </c>
      <c r="AG620" s="53" t="e">
        <f>H620-I620-VLOOKUP(C620, Вчера_ЭпиВак!C:BG, 6, FALSE)</f>
        <v>#N/A</v>
      </c>
      <c r="AH620" s="53" t="e">
        <f>J620-K620-VLOOKUP(C620, Вчера_ЭпиВак!C:BG, 8, FALSE)</f>
        <v>#N/A</v>
      </c>
      <c r="AI620" s="53" t="e">
        <f>L620-M620-VLOOKUP(C620, Вчера_ЭпиВак!C:BG, 10, FALSE)</f>
        <v>#N/A</v>
      </c>
      <c r="AJ620" s="53" t="e">
        <f>N620-O620-VLOOKUP(C620, Вчера_ЭпиВак!C:BG, 12, FALSE)</f>
        <v>#N/A</v>
      </c>
      <c r="AK620" s="53" t="e">
        <f>P620-Q620-VLOOKUP(C620, Вчера_ЭпиВак!C:BG, 14, FALSE)</f>
        <v>#N/A</v>
      </c>
      <c r="AL620" s="53" t="e">
        <f>R620-S620-VLOOKUP(C620, Вчера_ЭпиВак!C:BG, 16, FALSE)</f>
        <v>#N/A</v>
      </c>
      <c r="AM620" s="53" t="e">
        <f>T620-U620-VLOOKUP(C620, Вчера_ЭпиВак!C:BG, 18, FALSE)</f>
        <v>#N/A</v>
      </c>
      <c r="AN620" s="53" t="e">
        <f>V620-W620-VLOOKUP(C620, Вчера_ЭпиВак!C:BG, 20, FALSE)</f>
        <v>#N/A</v>
      </c>
      <c r="AO620" s="53" t="e">
        <f>X620-Y620-VLOOKUP(C620, Вчера_ЭпиВак!C:BG, 22, FALSE)</f>
        <v>#N/A</v>
      </c>
      <c r="AP620" s="53" t="e">
        <f>VLOOKUP(C620, Вчера_ЭпиВак!C:BG, 24, FALSE)+E620*2-U620-W620-Y620-Z620</f>
        <v>#N/A</v>
      </c>
    </row>
    <row r="621" spans="1:42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IF(ISNA(VLOOKUP(C621,Вчера_ЭпиВак!C:C, 1, FALSE)),"ошибка",0)</f>
        <v>ошибка</v>
      </c>
      <c r="AD621" s="55"/>
      <c r="AE621" s="53" t="e">
        <f>D621-E621-VLOOKUP(C621, Вчера_ЭпиВак!C:BG, 2, FALSE)</f>
        <v>#N/A</v>
      </c>
      <c r="AF621" s="53" t="e">
        <f>F621-G621-VLOOKUP(C621, Вчера_ЭпиВак!C:BG, 4, FALSE)</f>
        <v>#N/A</v>
      </c>
      <c r="AG621" s="53" t="e">
        <f>H621-I621-VLOOKUP(C621, Вчера_ЭпиВак!C:BG, 6, FALSE)</f>
        <v>#N/A</v>
      </c>
      <c r="AH621" s="53" t="e">
        <f>J621-K621-VLOOKUP(C621, Вчера_ЭпиВак!C:BG, 8, FALSE)</f>
        <v>#N/A</v>
      </c>
      <c r="AI621" s="53" t="e">
        <f>L621-M621-VLOOKUP(C621, Вчера_ЭпиВак!C:BG, 10, FALSE)</f>
        <v>#N/A</v>
      </c>
      <c r="AJ621" s="53" t="e">
        <f>N621-O621-VLOOKUP(C621, Вчера_ЭпиВак!C:BG, 12, FALSE)</f>
        <v>#N/A</v>
      </c>
      <c r="AK621" s="53" t="e">
        <f>P621-Q621-VLOOKUP(C621, Вчера_ЭпиВак!C:BG, 14, FALSE)</f>
        <v>#N/A</v>
      </c>
      <c r="AL621" s="53" t="e">
        <f>R621-S621-VLOOKUP(C621, Вчера_ЭпиВак!C:BG, 16, FALSE)</f>
        <v>#N/A</v>
      </c>
      <c r="AM621" s="53" t="e">
        <f>T621-U621-VLOOKUP(C621, Вчера_ЭпиВак!C:BG, 18, FALSE)</f>
        <v>#N/A</v>
      </c>
      <c r="AN621" s="53" t="e">
        <f>V621-W621-VLOOKUP(C621, Вчера_ЭпиВак!C:BG, 20, FALSE)</f>
        <v>#N/A</v>
      </c>
      <c r="AO621" s="53" t="e">
        <f>X621-Y621-VLOOKUP(C621, Вчера_ЭпиВак!C:BG, 22, FALSE)</f>
        <v>#N/A</v>
      </c>
      <c r="AP621" s="53" t="e">
        <f>VLOOKUP(C621, Вчера_ЭпиВак!C:BG, 24, FALSE)+E621*2-U621-W621-Y621-Z621</f>
        <v>#N/A</v>
      </c>
    </row>
    <row r="622" spans="1:42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IF(ISNA(VLOOKUP(C622,Вчера_ЭпиВак!C:C, 1, FALSE)),"ошибка",0)</f>
        <v>ошибка</v>
      </c>
      <c r="AD622" s="55"/>
      <c r="AE622" s="53" t="e">
        <f>D622-E622-VLOOKUP(C622, Вчера_ЭпиВак!C:BG, 2, FALSE)</f>
        <v>#N/A</v>
      </c>
      <c r="AF622" s="53" t="e">
        <f>F622-G622-VLOOKUP(C622, Вчера_ЭпиВак!C:BG, 4, FALSE)</f>
        <v>#N/A</v>
      </c>
      <c r="AG622" s="53" t="e">
        <f>H622-I622-VLOOKUP(C622, Вчера_ЭпиВак!C:BG, 6, FALSE)</f>
        <v>#N/A</v>
      </c>
      <c r="AH622" s="53" t="e">
        <f>J622-K622-VLOOKUP(C622, Вчера_ЭпиВак!C:BG, 8, FALSE)</f>
        <v>#N/A</v>
      </c>
      <c r="AI622" s="53" t="e">
        <f>L622-M622-VLOOKUP(C622, Вчера_ЭпиВак!C:BG, 10, FALSE)</f>
        <v>#N/A</v>
      </c>
      <c r="AJ622" s="53" t="e">
        <f>N622-O622-VLOOKUP(C622, Вчера_ЭпиВак!C:BG, 12, FALSE)</f>
        <v>#N/A</v>
      </c>
      <c r="AK622" s="53" t="e">
        <f>P622-Q622-VLOOKUP(C622, Вчера_ЭпиВак!C:BG, 14, FALSE)</f>
        <v>#N/A</v>
      </c>
      <c r="AL622" s="53" t="e">
        <f>R622-S622-VLOOKUP(C622, Вчера_ЭпиВак!C:BG, 16, FALSE)</f>
        <v>#N/A</v>
      </c>
      <c r="AM622" s="53" t="e">
        <f>T622-U622-VLOOKUP(C622, Вчера_ЭпиВак!C:BG, 18, FALSE)</f>
        <v>#N/A</v>
      </c>
      <c r="AN622" s="53" t="e">
        <f>V622-W622-VLOOKUP(C622, Вчера_ЭпиВак!C:BG, 20, FALSE)</f>
        <v>#N/A</v>
      </c>
      <c r="AO622" s="53" t="e">
        <f>X622-Y622-VLOOKUP(C622, Вчера_ЭпиВак!C:BG, 22, FALSE)</f>
        <v>#N/A</v>
      </c>
      <c r="AP622" s="53" t="e">
        <f>VLOOKUP(C622, Вчера_ЭпиВак!C:BG, 24, FALSE)+E622*2-U622-W622-Y622-Z622</f>
        <v>#N/A</v>
      </c>
    </row>
    <row r="623" spans="1:42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IF(ISNA(VLOOKUP(C623,Вчера_ЭпиВак!C:C, 1, FALSE)),"ошибка",0)</f>
        <v>ошибка</v>
      </c>
      <c r="AD623" s="55"/>
      <c r="AE623" s="53" t="e">
        <f>D623-E623-VLOOKUP(C623, Вчера_ЭпиВак!C:BG, 2, FALSE)</f>
        <v>#N/A</v>
      </c>
      <c r="AF623" s="53" t="e">
        <f>F623-G623-VLOOKUP(C623, Вчера_ЭпиВак!C:BG, 4, FALSE)</f>
        <v>#N/A</v>
      </c>
      <c r="AG623" s="53" t="e">
        <f>H623-I623-VLOOKUP(C623, Вчера_ЭпиВак!C:BG, 6, FALSE)</f>
        <v>#N/A</v>
      </c>
      <c r="AH623" s="53" t="e">
        <f>J623-K623-VLOOKUP(C623, Вчера_ЭпиВак!C:BG, 8, FALSE)</f>
        <v>#N/A</v>
      </c>
      <c r="AI623" s="53" t="e">
        <f>L623-M623-VLOOKUP(C623, Вчера_ЭпиВак!C:BG, 10, FALSE)</f>
        <v>#N/A</v>
      </c>
      <c r="AJ623" s="53" t="e">
        <f>N623-O623-VLOOKUP(C623, Вчера_ЭпиВак!C:BG, 12, FALSE)</f>
        <v>#N/A</v>
      </c>
      <c r="AK623" s="53" t="e">
        <f>P623-Q623-VLOOKUP(C623, Вчера_ЭпиВак!C:BG, 14, FALSE)</f>
        <v>#N/A</v>
      </c>
      <c r="AL623" s="53" t="e">
        <f>R623-S623-VLOOKUP(C623, Вчера_ЭпиВак!C:BG, 16, FALSE)</f>
        <v>#N/A</v>
      </c>
      <c r="AM623" s="53" t="e">
        <f>T623-U623-VLOOKUP(C623, Вчера_ЭпиВак!C:BG, 18, FALSE)</f>
        <v>#N/A</v>
      </c>
      <c r="AN623" s="53" t="e">
        <f>V623-W623-VLOOKUP(C623, Вчера_ЭпиВак!C:BG, 20, FALSE)</f>
        <v>#N/A</v>
      </c>
      <c r="AO623" s="53" t="e">
        <f>X623-Y623-VLOOKUP(C623, Вчера_ЭпиВак!C:BG, 22, FALSE)</f>
        <v>#N/A</v>
      </c>
      <c r="AP623" s="53" t="e">
        <f>VLOOKUP(C623, Вчера_ЭпиВак!C:BG, 24, FALSE)+E623*2-U623-W623-Y623-Z623</f>
        <v>#N/A</v>
      </c>
    </row>
    <row r="624" spans="1:42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IF(ISNA(VLOOKUP(C624,Вчера_ЭпиВак!C:C, 1, FALSE)),"ошибка",0)</f>
        <v>ошибка</v>
      </c>
      <c r="AD624" s="55"/>
      <c r="AE624" s="53" t="e">
        <f>D624-E624-VLOOKUP(C624, Вчера_ЭпиВак!C:BG, 2, FALSE)</f>
        <v>#N/A</v>
      </c>
      <c r="AF624" s="53" t="e">
        <f>F624-G624-VLOOKUP(C624, Вчера_ЭпиВак!C:BG, 4, FALSE)</f>
        <v>#N/A</v>
      </c>
      <c r="AG624" s="53" t="e">
        <f>H624-I624-VLOOKUP(C624, Вчера_ЭпиВак!C:BG, 6, FALSE)</f>
        <v>#N/A</v>
      </c>
      <c r="AH624" s="53" t="e">
        <f>J624-K624-VLOOKUP(C624, Вчера_ЭпиВак!C:BG, 8, FALSE)</f>
        <v>#N/A</v>
      </c>
      <c r="AI624" s="53" t="e">
        <f>L624-M624-VLOOKUP(C624, Вчера_ЭпиВак!C:BG, 10, FALSE)</f>
        <v>#N/A</v>
      </c>
      <c r="AJ624" s="53" t="e">
        <f>N624-O624-VLOOKUP(C624, Вчера_ЭпиВак!C:BG, 12, FALSE)</f>
        <v>#N/A</v>
      </c>
      <c r="AK624" s="53" t="e">
        <f>P624-Q624-VLOOKUP(C624, Вчера_ЭпиВак!C:BG, 14, FALSE)</f>
        <v>#N/A</v>
      </c>
      <c r="AL624" s="53" t="e">
        <f>R624-S624-VLOOKUP(C624, Вчера_ЭпиВак!C:BG, 16, FALSE)</f>
        <v>#N/A</v>
      </c>
      <c r="AM624" s="53" t="e">
        <f>T624-U624-VLOOKUP(C624, Вчера_ЭпиВак!C:BG, 18, FALSE)</f>
        <v>#N/A</v>
      </c>
      <c r="AN624" s="53" t="e">
        <f>V624-W624-VLOOKUP(C624, Вчера_ЭпиВак!C:BG, 20, FALSE)</f>
        <v>#N/A</v>
      </c>
      <c r="AO624" s="53" t="e">
        <f>X624-Y624-VLOOKUP(C624, Вчера_ЭпиВак!C:BG, 22, FALSE)</f>
        <v>#N/A</v>
      </c>
      <c r="AP624" s="53" t="e">
        <f>VLOOKUP(C624, Вчера_ЭпиВак!C:BG, 24, FALSE)+E624*2-U624-W624-Y624-Z624</f>
        <v>#N/A</v>
      </c>
    </row>
    <row r="625" spans="1:42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IF(ISNA(VLOOKUP(C625,Вчера_ЭпиВак!C:C, 1, FALSE)),"ошибка",0)</f>
        <v>ошибка</v>
      </c>
      <c r="AD625" s="55"/>
      <c r="AE625" s="53" t="e">
        <f>D625-E625-VLOOKUP(C625, Вчера_ЭпиВак!C:BG, 2, FALSE)</f>
        <v>#N/A</v>
      </c>
      <c r="AF625" s="53" t="e">
        <f>F625-G625-VLOOKUP(C625, Вчера_ЭпиВак!C:BG, 4, FALSE)</f>
        <v>#N/A</v>
      </c>
      <c r="AG625" s="53" t="e">
        <f>H625-I625-VLOOKUP(C625, Вчера_ЭпиВак!C:BG, 6, FALSE)</f>
        <v>#N/A</v>
      </c>
      <c r="AH625" s="53" t="e">
        <f>J625-K625-VLOOKUP(C625, Вчера_ЭпиВак!C:BG, 8, FALSE)</f>
        <v>#N/A</v>
      </c>
      <c r="AI625" s="53" t="e">
        <f>L625-M625-VLOOKUP(C625, Вчера_ЭпиВак!C:BG, 10, FALSE)</f>
        <v>#N/A</v>
      </c>
      <c r="AJ625" s="53" t="e">
        <f>N625-O625-VLOOKUP(C625, Вчера_ЭпиВак!C:BG, 12, FALSE)</f>
        <v>#N/A</v>
      </c>
      <c r="AK625" s="53" t="e">
        <f>P625-Q625-VLOOKUP(C625, Вчера_ЭпиВак!C:BG, 14, FALSE)</f>
        <v>#N/A</v>
      </c>
      <c r="AL625" s="53" t="e">
        <f>R625-S625-VLOOKUP(C625, Вчера_ЭпиВак!C:BG, 16, FALSE)</f>
        <v>#N/A</v>
      </c>
      <c r="AM625" s="53" t="e">
        <f>T625-U625-VLOOKUP(C625, Вчера_ЭпиВак!C:BG, 18, FALSE)</f>
        <v>#N/A</v>
      </c>
      <c r="AN625" s="53" t="e">
        <f>V625-W625-VLOOKUP(C625, Вчера_ЭпиВак!C:BG, 20, FALSE)</f>
        <v>#N/A</v>
      </c>
      <c r="AO625" s="53" t="e">
        <f>X625-Y625-VLOOKUP(C625, Вчера_ЭпиВак!C:BG, 22, FALSE)</f>
        <v>#N/A</v>
      </c>
      <c r="AP625" s="53" t="e">
        <f>VLOOKUP(C625, Вчера_ЭпиВак!C:BG, 24, FALSE)+E625*2-U625-W625-Y625-Z625</f>
        <v>#N/A</v>
      </c>
    </row>
    <row r="626" spans="1:42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IF(ISNA(VLOOKUP(C626,Вчера_ЭпиВак!C:C, 1, FALSE)),"ошибка",0)</f>
        <v>ошибка</v>
      </c>
      <c r="AD626" s="55"/>
      <c r="AE626" s="53" t="e">
        <f>D626-E626-VLOOKUP(C626, Вчера_ЭпиВак!C:BG, 2, FALSE)</f>
        <v>#N/A</v>
      </c>
      <c r="AF626" s="53" t="e">
        <f>F626-G626-VLOOKUP(C626, Вчера_ЭпиВак!C:BG, 4, FALSE)</f>
        <v>#N/A</v>
      </c>
      <c r="AG626" s="53" t="e">
        <f>H626-I626-VLOOKUP(C626, Вчера_ЭпиВак!C:BG, 6, FALSE)</f>
        <v>#N/A</v>
      </c>
      <c r="AH626" s="53" t="e">
        <f>J626-K626-VLOOKUP(C626, Вчера_ЭпиВак!C:BG, 8, FALSE)</f>
        <v>#N/A</v>
      </c>
      <c r="AI626" s="53" t="e">
        <f>L626-M626-VLOOKUP(C626, Вчера_ЭпиВак!C:BG, 10, FALSE)</f>
        <v>#N/A</v>
      </c>
      <c r="AJ626" s="53" t="e">
        <f>N626-O626-VLOOKUP(C626, Вчера_ЭпиВак!C:BG, 12, FALSE)</f>
        <v>#N/A</v>
      </c>
      <c r="AK626" s="53" t="e">
        <f>P626-Q626-VLOOKUP(C626, Вчера_ЭпиВак!C:BG, 14, FALSE)</f>
        <v>#N/A</v>
      </c>
      <c r="AL626" s="53" t="e">
        <f>R626-S626-VLOOKUP(C626, Вчера_ЭпиВак!C:BG, 16, FALSE)</f>
        <v>#N/A</v>
      </c>
      <c r="AM626" s="53" t="e">
        <f>T626-U626-VLOOKUP(C626, Вчера_ЭпиВак!C:BG, 18, FALSE)</f>
        <v>#N/A</v>
      </c>
      <c r="AN626" s="53" t="e">
        <f>V626-W626-VLOOKUP(C626, Вчера_ЭпиВак!C:BG, 20, FALSE)</f>
        <v>#N/A</v>
      </c>
      <c r="AO626" s="53" t="e">
        <f>X626-Y626-VLOOKUP(C626, Вчера_ЭпиВак!C:BG, 22, FALSE)</f>
        <v>#N/A</v>
      </c>
      <c r="AP626" s="53" t="e">
        <f>VLOOKUP(C626, Вчера_ЭпиВак!C:BG, 24, FALSE)+E626*2-U626-W626-Y626-Z626</f>
        <v>#N/A</v>
      </c>
    </row>
    <row r="627" spans="1:42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IF(ISNA(VLOOKUP(C627,Вчера_ЭпиВак!C:C, 1, FALSE)),"ошибка",0)</f>
        <v>ошибка</v>
      </c>
      <c r="AD627" s="55"/>
      <c r="AE627" s="53" t="e">
        <f>D627-E627-VLOOKUP(C627, Вчера_ЭпиВак!C:BG, 2, FALSE)</f>
        <v>#N/A</v>
      </c>
      <c r="AF627" s="53" t="e">
        <f>F627-G627-VLOOKUP(C627, Вчера_ЭпиВак!C:BG, 4, FALSE)</f>
        <v>#N/A</v>
      </c>
      <c r="AG627" s="53" t="e">
        <f>H627-I627-VLOOKUP(C627, Вчера_ЭпиВак!C:BG, 6, FALSE)</f>
        <v>#N/A</v>
      </c>
      <c r="AH627" s="53" t="e">
        <f>J627-K627-VLOOKUP(C627, Вчера_ЭпиВак!C:BG, 8, FALSE)</f>
        <v>#N/A</v>
      </c>
      <c r="AI627" s="53" t="e">
        <f>L627-M627-VLOOKUP(C627, Вчера_ЭпиВак!C:BG, 10, FALSE)</f>
        <v>#N/A</v>
      </c>
      <c r="AJ627" s="53" t="e">
        <f>N627-O627-VLOOKUP(C627, Вчера_ЭпиВак!C:BG, 12, FALSE)</f>
        <v>#N/A</v>
      </c>
      <c r="AK627" s="53" t="e">
        <f>P627-Q627-VLOOKUP(C627, Вчера_ЭпиВак!C:BG, 14, FALSE)</f>
        <v>#N/A</v>
      </c>
      <c r="AL627" s="53" t="e">
        <f>R627-S627-VLOOKUP(C627, Вчера_ЭпиВак!C:BG, 16, FALSE)</f>
        <v>#N/A</v>
      </c>
      <c r="AM627" s="53" t="e">
        <f>T627-U627-VLOOKUP(C627, Вчера_ЭпиВак!C:BG, 18, FALSE)</f>
        <v>#N/A</v>
      </c>
      <c r="AN627" s="53" t="e">
        <f>V627-W627-VLOOKUP(C627, Вчера_ЭпиВак!C:BG, 20, FALSE)</f>
        <v>#N/A</v>
      </c>
      <c r="AO627" s="53" t="e">
        <f>X627-Y627-VLOOKUP(C627, Вчера_ЭпиВак!C:BG, 22, FALSE)</f>
        <v>#N/A</v>
      </c>
      <c r="AP627" s="53" t="e">
        <f>VLOOKUP(C627, Вчера_ЭпиВак!C:BG, 24, FALSE)+E627*2-U627-W627-Y627-Z627</f>
        <v>#N/A</v>
      </c>
    </row>
    <row r="628" spans="1:42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IF(ISNA(VLOOKUP(C628,Вчера_ЭпиВак!C:C, 1, FALSE)),"ошибка",0)</f>
        <v>ошибка</v>
      </c>
      <c r="AD628" s="55"/>
      <c r="AE628" s="53" t="e">
        <f>D628-E628-VLOOKUP(C628, Вчера_ЭпиВак!C:BG, 2, FALSE)</f>
        <v>#N/A</v>
      </c>
      <c r="AF628" s="53" t="e">
        <f>F628-G628-VLOOKUP(C628, Вчера_ЭпиВак!C:BG, 4, FALSE)</f>
        <v>#N/A</v>
      </c>
      <c r="AG628" s="53" t="e">
        <f>H628-I628-VLOOKUP(C628, Вчера_ЭпиВак!C:BG, 6, FALSE)</f>
        <v>#N/A</v>
      </c>
      <c r="AH628" s="53" t="e">
        <f>J628-K628-VLOOKUP(C628, Вчера_ЭпиВак!C:BG, 8, FALSE)</f>
        <v>#N/A</v>
      </c>
      <c r="AI628" s="53" t="e">
        <f>L628-M628-VLOOKUP(C628, Вчера_ЭпиВак!C:BG, 10, FALSE)</f>
        <v>#N/A</v>
      </c>
      <c r="AJ628" s="53" t="e">
        <f>N628-O628-VLOOKUP(C628, Вчера_ЭпиВак!C:BG, 12, FALSE)</f>
        <v>#N/A</v>
      </c>
      <c r="AK628" s="53" t="e">
        <f>P628-Q628-VLOOKUP(C628, Вчера_ЭпиВак!C:BG, 14, FALSE)</f>
        <v>#N/A</v>
      </c>
      <c r="AL628" s="53" t="e">
        <f>R628-S628-VLOOKUP(C628, Вчера_ЭпиВак!C:BG, 16, FALSE)</f>
        <v>#N/A</v>
      </c>
      <c r="AM628" s="53" t="e">
        <f>T628-U628-VLOOKUP(C628, Вчера_ЭпиВак!C:BG, 18, FALSE)</f>
        <v>#N/A</v>
      </c>
      <c r="AN628" s="53" t="e">
        <f>V628-W628-VLOOKUP(C628, Вчера_ЭпиВак!C:BG, 20, FALSE)</f>
        <v>#N/A</v>
      </c>
      <c r="AO628" s="53" t="e">
        <f>X628-Y628-VLOOKUP(C628, Вчера_ЭпиВак!C:BG, 22, FALSE)</f>
        <v>#N/A</v>
      </c>
      <c r="AP628" s="53" t="e">
        <f>VLOOKUP(C628, Вчера_ЭпиВак!C:BG, 24, FALSE)+E628*2-U628-W628-Y628-Z628</f>
        <v>#N/A</v>
      </c>
    </row>
    <row r="629" spans="1:42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IF(ISNA(VLOOKUP(C629,Вчера_ЭпиВак!C:C, 1, FALSE)),"ошибка",0)</f>
        <v>ошибка</v>
      </c>
      <c r="AD629" s="55"/>
      <c r="AE629" s="53" t="e">
        <f>D629-E629-VLOOKUP(C629, Вчера_ЭпиВак!C:BG, 2, FALSE)</f>
        <v>#N/A</v>
      </c>
      <c r="AF629" s="53" t="e">
        <f>F629-G629-VLOOKUP(C629, Вчера_ЭпиВак!C:BG, 4, FALSE)</f>
        <v>#N/A</v>
      </c>
      <c r="AG629" s="53" t="e">
        <f>H629-I629-VLOOKUP(C629, Вчера_ЭпиВак!C:BG, 6, FALSE)</f>
        <v>#N/A</v>
      </c>
      <c r="AH629" s="53" t="e">
        <f>J629-K629-VLOOKUP(C629, Вчера_ЭпиВак!C:BG, 8, FALSE)</f>
        <v>#N/A</v>
      </c>
      <c r="AI629" s="53" t="e">
        <f>L629-M629-VLOOKUP(C629, Вчера_ЭпиВак!C:BG, 10, FALSE)</f>
        <v>#N/A</v>
      </c>
      <c r="AJ629" s="53" t="e">
        <f>N629-O629-VLOOKUP(C629, Вчера_ЭпиВак!C:BG, 12, FALSE)</f>
        <v>#N/A</v>
      </c>
      <c r="AK629" s="53" t="e">
        <f>P629-Q629-VLOOKUP(C629, Вчера_ЭпиВак!C:BG, 14, FALSE)</f>
        <v>#N/A</v>
      </c>
      <c r="AL629" s="53" t="e">
        <f>R629-S629-VLOOKUP(C629, Вчера_ЭпиВак!C:BG, 16, FALSE)</f>
        <v>#N/A</v>
      </c>
      <c r="AM629" s="53" t="e">
        <f>T629-U629-VLOOKUP(C629, Вчера_ЭпиВак!C:BG, 18, FALSE)</f>
        <v>#N/A</v>
      </c>
      <c r="AN629" s="53" t="e">
        <f>V629-W629-VLOOKUP(C629, Вчера_ЭпиВак!C:BG, 20, FALSE)</f>
        <v>#N/A</v>
      </c>
      <c r="AO629" s="53" t="e">
        <f>X629-Y629-VLOOKUP(C629, Вчера_ЭпиВак!C:BG, 22, FALSE)</f>
        <v>#N/A</v>
      </c>
      <c r="AP629" s="53" t="e">
        <f>VLOOKUP(C629, Вчера_ЭпиВак!C:BG, 24, FALSE)+E629*2-U629-W629-Y629-Z629</f>
        <v>#N/A</v>
      </c>
    </row>
    <row r="630" spans="1:42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IF(ISNA(VLOOKUP(C630,Вчера_ЭпиВак!C:C, 1, FALSE)),"ошибка",0)</f>
        <v>ошибка</v>
      </c>
      <c r="AD630" s="55"/>
      <c r="AE630" s="53" t="e">
        <f>D630-E630-VLOOKUP(C630, Вчера_ЭпиВак!C:BG, 2, FALSE)</f>
        <v>#N/A</v>
      </c>
      <c r="AF630" s="53" t="e">
        <f>F630-G630-VLOOKUP(C630, Вчера_ЭпиВак!C:BG, 4, FALSE)</f>
        <v>#N/A</v>
      </c>
      <c r="AG630" s="53" t="e">
        <f>H630-I630-VLOOKUP(C630, Вчера_ЭпиВак!C:BG, 6, FALSE)</f>
        <v>#N/A</v>
      </c>
      <c r="AH630" s="53" t="e">
        <f>J630-K630-VLOOKUP(C630, Вчера_ЭпиВак!C:BG, 8, FALSE)</f>
        <v>#N/A</v>
      </c>
      <c r="AI630" s="53" t="e">
        <f>L630-M630-VLOOKUP(C630, Вчера_ЭпиВак!C:BG, 10, FALSE)</f>
        <v>#N/A</v>
      </c>
      <c r="AJ630" s="53" t="e">
        <f>N630-O630-VLOOKUP(C630, Вчера_ЭпиВак!C:BG, 12, FALSE)</f>
        <v>#N/A</v>
      </c>
      <c r="AK630" s="53" t="e">
        <f>P630-Q630-VLOOKUP(C630, Вчера_ЭпиВак!C:BG, 14, FALSE)</f>
        <v>#N/A</v>
      </c>
      <c r="AL630" s="53" t="e">
        <f>R630-S630-VLOOKUP(C630, Вчера_ЭпиВак!C:BG, 16, FALSE)</f>
        <v>#N/A</v>
      </c>
      <c r="AM630" s="53" t="e">
        <f>T630-U630-VLOOKUP(C630, Вчера_ЭпиВак!C:BG, 18, FALSE)</f>
        <v>#N/A</v>
      </c>
      <c r="AN630" s="53" t="e">
        <f>V630-W630-VLOOKUP(C630, Вчера_ЭпиВак!C:BG, 20, FALSE)</f>
        <v>#N/A</v>
      </c>
      <c r="AO630" s="53" t="e">
        <f>X630-Y630-VLOOKUP(C630, Вчера_ЭпиВак!C:BG, 22, FALSE)</f>
        <v>#N/A</v>
      </c>
      <c r="AP630" s="53" t="e">
        <f>VLOOKUP(C630, Вчера_ЭпиВак!C:BG, 24, FALSE)+E630*2-U630-W630-Y630-Z630</f>
        <v>#N/A</v>
      </c>
    </row>
    <row r="631" spans="1:42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IF(ISNA(VLOOKUP(C631,Вчера_ЭпиВак!C:C, 1, FALSE)),"ошибка",0)</f>
        <v>ошибка</v>
      </c>
      <c r="AD631" s="55"/>
      <c r="AE631" s="53" t="e">
        <f>D631-E631-VLOOKUP(C631, Вчера_ЭпиВак!C:BG, 2, FALSE)</f>
        <v>#N/A</v>
      </c>
      <c r="AF631" s="53" t="e">
        <f>F631-G631-VLOOKUP(C631, Вчера_ЭпиВак!C:BG, 4, FALSE)</f>
        <v>#N/A</v>
      </c>
      <c r="AG631" s="53" t="e">
        <f>H631-I631-VLOOKUP(C631, Вчера_ЭпиВак!C:BG, 6, FALSE)</f>
        <v>#N/A</v>
      </c>
      <c r="AH631" s="53" t="e">
        <f>J631-K631-VLOOKUP(C631, Вчера_ЭпиВак!C:BG, 8, FALSE)</f>
        <v>#N/A</v>
      </c>
      <c r="AI631" s="53" t="e">
        <f>L631-M631-VLOOKUP(C631, Вчера_ЭпиВак!C:BG, 10, FALSE)</f>
        <v>#N/A</v>
      </c>
      <c r="AJ631" s="53" t="e">
        <f>N631-O631-VLOOKUP(C631, Вчера_ЭпиВак!C:BG, 12, FALSE)</f>
        <v>#N/A</v>
      </c>
      <c r="AK631" s="53" t="e">
        <f>P631-Q631-VLOOKUP(C631, Вчера_ЭпиВак!C:BG, 14, FALSE)</f>
        <v>#N/A</v>
      </c>
      <c r="AL631" s="53" t="e">
        <f>R631-S631-VLOOKUP(C631, Вчера_ЭпиВак!C:BG, 16, FALSE)</f>
        <v>#N/A</v>
      </c>
      <c r="AM631" s="53" t="e">
        <f>T631-U631-VLOOKUP(C631, Вчера_ЭпиВак!C:BG, 18, FALSE)</f>
        <v>#N/A</v>
      </c>
      <c r="AN631" s="53" t="e">
        <f>V631-W631-VLOOKUP(C631, Вчера_ЭпиВак!C:BG, 20, FALSE)</f>
        <v>#N/A</v>
      </c>
      <c r="AO631" s="53" t="e">
        <f>X631-Y631-VLOOKUP(C631, Вчера_ЭпиВак!C:BG, 22, FALSE)</f>
        <v>#N/A</v>
      </c>
      <c r="AP631" s="53" t="e">
        <f>VLOOKUP(C631, Вчера_ЭпиВак!C:BG, 24, FALSE)+E631*2-U631-W631-Y631-Z631</f>
        <v>#N/A</v>
      </c>
    </row>
    <row r="632" spans="1:42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IF(ISNA(VLOOKUP(C632,Вчера_ЭпиВак!C:C, 1, FALSE)),"ошибка",0)</f>
        <v>ошибка</v>
      </c>
      <c r="AD632" s="55"/>
      <c r="AE632" s="53" t="e">
        <f>D632-E632-VLOOKUP(C632, Вчера_ЭпиВак!C:BG, 2, FALSE)</f>
        <v>#N/A</v>
      </c>
      <c r="AF632" s="53" t="e">
        <f>F632-G632-VLOOKUP(C632, Вчера_ЭпиВак!C:BG, 4, FALSE)</f>
        <v>#N/A</v>
      </c>
      <c r="AG632" s="53" t="e">
        <f>H632-I632-VLOOKUP(C632, Вчера_ЭпиВак!C:BG, 6, FALSE)</f>
        <v>#N/A</v>
      </c>
      <c r="AH632" s="53" t="e">
        <f>J632-K632-VLOOKUP(C632, Вчера_ЭпиВак!C:BG, 8, FALSE)</f>
        <v>#N/A</v>
      </c>
      <c r="AI632" s="53" t="e">
        <f>L632-M632-VLOOKUP(C632, Вчера_ЭпиВак!C:BG, 10, FALSE)</f>
        <v>#N/A</v>
      </c>
      <c r="AJ632" s="53" t="e">
        <f>N632-O632-VLOOKUP(C632, Вчера_ЭпиВак!C:BG, 12, FALSE)</f>
        <v>#N/A</v>
      </c>
      <c r="AK632" s="53" t="e">
        <f>P632-Q632-VLOOKUP(C632, Вчера_ЭпиВак!C:BG, 14, FALSE)</f>
        <v>#N/A</v>
      </c>
      <c r="AL632" s="53" t="e">
        <f>R632-S632-VLOOKUP(C632, Вчера_ЭпиВак!C:BG, 16, FALSE)</f>
        <v>#N/A</v>
      </c>
      <c r="AM632" s="53" t="e">
        <f>T632-U632-VLOOKUP(C632, Вчера_ЭпиВак!C:BG, 18, FALSE)</f>
        <v>#N/A</v>
      </c>
      <c r="AN632" s="53" t="e">
        <f>V632-W632-VLOOKUP(C632, Вчера_ЭпиВак!C:BG, 20, FALSE)</f>
        <v>#N/A</v>
      </c>
      <c r="AO632" s="53" t="e">
        <f>X632-Y632-VLOOKUP(C632, Вчера_ЭпиВак!C:BG, 22, FALSE)</f>
        <v>#N/A</v>
      </c>
      <c r="AP632" s="53" t="e">
        <f>VLOOKUP(C632, Вчера_ЭпиВак!C:BG, 24, FALSE)+E632*2-U632-W632-Y632-Z632</f>
        <v>#N/A</v>
      </c>
    </row>
    <row r="633" spans="1:42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IF(ISNA(VLOOKUP(C633,Вчера_ЭпиВак!C:C, 1, FALSE)),"ошибка",0)</f>
        <v>ошибка</v>
      </c>
      <c r="AD633" s="55"/>
      <c r="AE633" s="53" t="e">
        <f>D633-E633-VLOOKUP(C633, Вчера_ЭпиВак!C:BG, 2, FALSE)</f>
        <v>#N/A</v>
      </c>
      <c r="AF633" s="53" t="e">
        <f>F633-G633-VLOOKUP(C633, Вчера_ЭпиВак!C:BG, 4, FALSE)</f>
        <v>#N/A</v>
      </c>
      <c r="AG633" s="53" t="e">
        <f>H633-I633-VLOOKUP(C633, Вчера_ЭпиВак!C:BG, 6, FALSE)</f>
        <v>#N/A</v>
      </c>
      <c r="AH633" s="53" t="e">
        <f>J633-K633-VLOOKUP(C633, Вчера_ЭпиВак!C:BG, 8, FALSE)</f>
        <v>#N/A</v>
      </c>
      <c r="AI633" s="53" t="e">
        <f>L633-M633-VLOOKUP(C633, Вчера_ЭпиВак!C:BG, 10, FALSE)</f>
        <v>#N/A</v>
      </c>
      <c r="AJ633" s="53" t="e">
        <f>N633-O633-VLOOKUP(C633, Вчера_ЭпиВак!C:BG, 12, FALSE)</f>
        <v>#N/A</v>
      </c>
      <c r="AK633" s="53" t="e">
        <f>P633-Q633-VLOOKUP(C633, Вчера_ЭпиВак!C:BG, 14, FALSE)</f>
        <v>#N/A</v>
      </c>
      <c r="AL633" s="53" t="e">
        <f>R633-S633-VLOOKUP(C633, Вчера_ЭпиВак!C:BG, 16, FALSE)</f>
        <v>#N/A</v>
      </c>
      <c r="AM633" s="53" t="e">
        <f>T633-U633-VLOOKUP(C633, Вчера_ЭпиВак!C:BG, 18, FALSE)</f>
        <v>#N/A</v>
      </c>
      <c r="AN633" s="53" t="e">
        <f>V633-W633-VLOOKUP(C633, Вчера_ЭпиВак!C:BG, 20, FALSE)</f>
        <v>#N/A</v>
      </c>
      <c r="AO633" s="53" t="e">
        <f>X633-Y633-VLOOKUP(C633, Вчера_ЭпиВак!C:BG, 22, FALSE)</f>
        <v>#N/A</v>
      </c>
      <c r="AP633" s="53" t="e">
        <f>VLOOKUP(C633, Вчера_ЭпиВак!C:BG, 24, FALSE)+E633*2-U633-W633-Y633-Z633</f>
        <v>#N/A</v>
      </c>
    </row>
    <row r="634" spans="1:42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IF(ISNA(VLOOKUP(C634,Вчера_ЭпиВак!C:C, 1, FALSE)),"ошибка",0)</f>
        <v>ошибка</v>
      </c>
      <c r="AD634" s="55"/>
      <c r="AE634" s="53" t="e">
        <f>D634-E634-VLOOKUP(C634, Вчера_ЭпиВак!C:BG, 2, FALSE)</f>
        <v>#N/A</v>
      </c>
      <c r="AF634" s="53" t="e">
        <f>F634-G634-VLOOKUP(C634, Вчера_ЭпиВак!C:BG, 4, FALSE)</f>
        <v>#N/A</v>
      </c>
      <c r="AG634" s="53" t="e">
        <f>H634-I634-VLOOKUP(C634, Вчера_ЭпиВак!C:BG, 6, FALSE)</f>
        <v>#N/A</v>
      </c>
      <c r="AH634" s="53" t="e">
        <f>J634-K634-VLOOKUP(C634, Вчера_ЭпиВак!C:BG, 8, FALSE)</f>
        <v>#N/A</v>
      </c>
      <c r="AI634" s="53" t="e">
        <f>L634-M634-VLOOKUP(C634, Вчера_ЭпиВак!C:BG, 10, FALSE)</f>
        <v>#N/A</v>
      </c>
      <c r="AJ634" s="53" t="e">
        <f>N634-O634-VLOOKUP(C634, Вчера_ЭпиВак!C:BG, 12, FALSE)</f>
        <v>#N/A</v>
      </c>
      <c r="AK634" s="53" t="e">
        <f>P634-Q634-VLOOKUP(C634, Вчера_ЭпиВак!C:BG, 14, FALSE)</f>
        <v>#N/A</v>
      </c>
      <c r="AL634" s="53" t="e">
        <f>R634-S634-VLOOKUP(C634, Вчера_ЭпиВак!C:BG, 16, FALSE)</f>
        <v>#N/A</v>
      </c>
      <c r="AM634" s="53" t="e">
        <f>T634-U634-VLOOKUP(C634, Вчера_ЭпиВак!C:BG, 18, FALSE)</f>
        <v>#N/A</v>
      </c>
      <c r="AN634" s="53" t="e">
        <f>V634-W634-VLOOKUP(C634, Вчера_ЭпиВак!C:BG, 20, FALSE)</f>
        <v>#N/A</v>
      </c>
      <c r="AO634" s="53" t="e">
        <f>X634-Y634-VLOOKUP(C634, Вчера_ЭпиВак!C:BG, 22, FALSE)</f>
        <v>#N/A</v>
      </c>
      <c r="AP634" s="53" t="e">
        <f>VLOOKUP(C634, Вчера_ЭпиВак!C:BG, 24, FALSE)+E634*2-U634-W634-Y634-Z634</f>
        <v>#N/A</v>
      </c>
    </row>
    <row r="635" spans="1:42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IF(ISNA(VLOOKUP(C635,Вчера_ЭпиВак!C:C, 1, FALSE)),"ошибка",0)</f>
        <v>ошибка</v>
      </c>
      <c r="AD635" s="55"/>
      <c r="AE635" s="53" t="e">
        <f>D635-E635-VLOOKUP(C635, Вчера_ЭпиВак!C:BG, 2, FALSE)</f>
        <v>#N/A</v>
      </c>
      <c r="AF635" s="53" t="e">
        <f>F635-G635-VLOOKUP(C635, Вчера_ЭпиВак!C:BG, 4, FALSE)</f>
        <v>#N/A</v>
      </c>
      <c r="AG635" s="53" t="e">
        <f>H635-I635-VLOOKUP(C635, Вчера_ЭпиВак!C:BG, 6, FALSE)</f>
        <v>#N/A</v>
      </c>
      <c r="AH635" s="53" t="e">
        <f>J635-K635-VLOOKUP(C635, Вчера_ЭпиВак!C:BG, 8, FALSE)</f>
        <v>#N/A</v>
      </c>
      <c r="AI635" s="53" t="e">
        <f>L635-M635-VLOOKUP(C635, Вчера_ЭпиВак!C:BG, 10, FALSE)</f>
        <v>#N/A</v>
      </c>
      <c r="AJ635" s="53" t="e">
        <f>N635-O635-VLOOKUP(C635, Вчера_ЭпиВак!C:BG, 12, FALSE)</f>
        <v>#N/A</v>
      </c>
      <c r="AK635" s="53" t="e">
        <f>P635-Q635-VLOOKUP(C635, Вчера_ЭпиВак!C:BG, 14, FALSE)</f>
        <v>#N/A</v>
      </c>
      <c r="AL635" s="53" t="e">
        <f>R635-S635-VLOOKUP(C635, Вчера_ЭпиВак!C:BG, 16, FALSE)</f>
        <v>#N/A</v>
      </c>
      <c r="AM635" s="53" t="e">
        <f>T635-U635-VLOOKUP(C635, Вчера_ЭпиВак!C:BG, 18, FALSE)</f>
        <v>#N/A</v>
      </c>
      <c r="AN635" s="53" t="e">
        <f>V635-W635-VLOOKUP(C635, Вчера_ЭпиВак!C:BG, 20, FALSE)</f>
        <v>#N/A</v>
      </c>
      <c r="AO635" s="53" t="e">
        <f>X635-Y635-VLOOKUP(C635, Вчера_ЭпиВак!C:BG, 22, FALSE)</f>
        <v>#N/A</v>
      </c>
      <c r="AP635" s="53" t="e">
        <f>VLOOKUP(C635, Вчера_ЭпиВак!C:BG, 24, FALSE)+E635*2-U635-W635-Y635-Z635</f>
        <v>#N/A</v>
      </c>
    </row>
    <row r="636" spans="1:42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IF(ISNA(VLOOKUP(C636,Вчера_ЭпиВак!C:C, 1, FALSE)),"ошибка",0)</f>
        <v>ошибка</v>
      </c>
      <c r="AD636" s="55"/>
      <c r="AE636" s="53" t="e">
        <f>D636-E636-VLOOKUP(C636, Вчера_ЭпиВак!C:BG, 2, FALSE)</f>
        <v>#N/A</v>
      </c>
      <c r="AF636" s="53" t="e">
        <f>F636-G636-VLOOKUP(C636, Вчера_ЭпиВак!C:BG, 4, FALSE)</f>
        <v>#N/A</v>
      </c>
      <c r="AG636" s="53" t="e">
        <f>H636-I636-VLOOKUP(C636, Вчера_ЭпиВак!C:BG, 6, FALSE)</f>
        <v>#N/A</v>
      </c>
      <c r="AH636" s="53" t="e">
        <f>J636-K636-VLOOKUP(C636, Вчера_ЭпиВак!C:BG, 8, FALSE)</f>
        <v>#N/A</v>
      </c>
      <c r="AI636" s="53" t="e">
        <f>L636-M636-VLOOKUP(C636, Вчера_ЭпиВак!C:BG, 10, FALSE)</f>
        <v>#N/A</v>
      </c>
      <c r="AJ636" s="53" t="e">
        <f>N636-O636-VLOOKUP(C636, Вчера_ЭпиВак!C:BG, 12, FALSE)</f>
        <v>#N/A</v>
      </c>
      <c r="AK636" s="53" t="e">
        <f>P636-Q636-VLOOKUP(C636, Вчера_ЭпиВак!C:BG, 14, FALSE)</f>
        <v>#N/A</v>
      </c>
      <c r="AL636" s="53" t="e">
        <f>R636-S636-VLOOKUP(C636, Вчера_ЭпиВак!C:BG, 16, FALSE)</f>
        <v>#N/A</v>
      </c>
      <c r="AM636" s="53" t="e">
        <f>T636-U636-VLOOKUP(C636, Вчера_ЭпиВак!C:BG, 18, FALSE)</f>
        <v>#N/A</v>
      </c>
      <c r="AN636" s="53" t="e">
        <f>V636-W636-VLOOKUP(C636, Вчера_ЭпиВак!C:BG, 20, FALSE)</f>
        <v>#N/A</v>
      </c>
      <c r="AO636" s="53" t="e">
        <f>X636-Y636-VLOOKUP(C636, Вчера_ЭпиВак!C:BG, 22, FALSE)</f>
        <v>#N/A</v>
      </c>
      <c r="AP636" s="53" t="e">
        <f>VLOOKUP(C636, Вчера_ЭпиВак!C:BG, 24, FALSE)+E636*2-U636-W636-Y636-Z636</f>
        <v>#N/A</v>
      </c>
    </row>
    <row r="637" spans="1:42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IF(ISNA(VLOOKUP(C637,Вчера_ЭпиВак!C:C, 1, FALSE)),"ошибка",0)</f>
        <v>ошибка</v>
      </c>
      <c r="AD637" s="55"/>
      <c r="AE637" s="53" t="e">
        <f>D637-E637-VLOOKUP(C637, Вчера_ЭпиВак!C:BG, 2, FALSE)</f>
        <v>#N/A</v>
      </c>
      <c r="AF637" s="53" t="e">
        <f>F637-G637-VLOOKUP(C637, Вчера_ЭпиВак!C:BG, 4, FALSE)</f>
        <v>#N/A</v>
      </c>
      <c r="AG637" s="53" t="e">
        <f>H637-I637-VLOOKUP(C637, Вчера_ЭпиВак!C:BG, 6, FALSE)</f>
        <v>#N/A</v>
      </c>
      <c r="AH637" s="53" t="e">
        <f>J637-K637-VLOOKUP(C637, Вчера_ЭпиВак!C:BG, 8, FALSE)</f>
        <v>#N/A</v>
      </c>
      <c r="AI637" s="53" t="e">
        <f>L637-M637-VLOOKUP(C637, Вчера_ЭпиВак!C:BG, 10, FALSE)</f>
        <v>#N/A</v>
      </c>
      <c r="AJ637" s="53" t="e">
        <f>N637-O637-VLOOKUP(C637, Вчера_ЭпиВак!C:BG, 12, FALSE)</f>
        <v>#N/A</v>
      </c>
      <c r="AK637" s="53" t="e">
        <f>P637-Q637-VLOOKUP(C637, Вчера_ЭпиВак!C:BG, 14, FALSE)</f>
        <v>#N/A</v>
      </c>
      <c r="AL637" s="53" t="e">
        <f>R637-S637-VLOOKUP(C637, Вчера_ЭпиВак!C:BG, 16, FALSE)</f>
        <v>#N/A</v>
      </c>
      <c r="AM637" s="53" t="e">
        <f>T637-U637-VLOOKUP(C637, Вчера_ЭпиВак!C:BG, 18, FALSE)</f>
        <v>#N/A</v>
      </c>
      <c r="AN637" s="53" t="e">
        <f>V637-W637-VLOOKUP(C637, Вчера_ЭпиВак!C:BG, 20, FALSE)</f>
        <v>#N/A</v>
      </c>
      <c r="AO637" s="53" t="e">
        <f>X637-Y637-VLOOKUP(C637, Вчера_ЭпиВак!C:BG, 22, FALSE)</f>
        <v>#N/A</v>
      </c>
      <c r="AP637" s="53" t="e">
        <f>VLOOKUP(C637, Вчера_ЭпиВак!C:BG, 24, FALSE)+E637*2-U637-W637-Y637-Z637</f>
        <v>#N/A</v>
      </c>
    </row>
    <row r="638" spans="1:42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IF(ISNA(VLOOKUP(C638,Вчера_ЭпиВак!C:C, 1, FALSE)),"ошибка",0)</f>
        <v>ошибка</v>
      </c>
      <c r="AD638" s="55"/>
      <c r="AE638" s="53" t="e">
        <f>D638-E638-VLOOKUP(C638, Вчера_ЭпиВак!C:BG, 2, FALSE)</f>
        <v>#N/A</v>
      </c>
      <c r="AF638" s="53" t="e">
        <f>F638-G638-VLOOKUP(C638, Вчера_ЭпиВак!C:BG, 4, FALSE)</f>
        <v>#N/A</v>
      </c>
      <c r="AG638" s="53" t="e">
        <f>H638-I638-VLOOKUP(C638, Вчера_ЭпиВак!C:BG, 6, FALSE)</f>
        <v>#N/A</v>
      </c>
      <c r="AH638" s="53" t="e">
        <f>J638-K638-VLOOKUP(C638, Вчера_ЭпиВак!C:BG, 8, FALSE)</f>
        <v>#N/A</v>
      </c>
      <c r="AI638" s="53" t="e">
        <f>L638-M638-VLOOKUP(C638, Вчера_ЭпиВак!C:BG, 10, FALSE)</f>
        <v>#N/A</v>
      </c>
      <c r="AJ638" s="53" t="e">
        <f>N638-O638-VLOOKUP(C638, Вчера_ЭпиВак!C:BG, 12, FALSE)</f>
        <v>#N/A</v>
      </c>
      <c r="AK638" s="53" t="e">
        <f>P638-Q638-VLOOKUP(C638, Вчера_ЭпиВак!C:BG, 14, FALSE)</f>
        <v>#N/A</v>
      </c>
      <c r="AL638" s="53" t="e">
        <f>R638-S638-VLOOKUP(C638, Вчера_ЭпиВак!C:BG, 16, FALSE)</f>
        <v>#N/A</v>
      </c>
      <c r="AM638" s="53" t="e">
        <f>T638-U638-VLOOKUP(C638, Вчера_ЭпиВак!C:BG, 18, FALSE)</f>
        <v>#N/A</v>
      </c>
      <c r="AN638" s="53" t="e">
        <f>V638-W638-VLOOKUP(C638, Вчера_ЭпиВак!C:BG, 20, FALSE)</f>
        <v>#N/A</v>
      </c>
      <c r="AO638" s="53" t="e">
        <f>X638-Y638-VLOOKUP(C638, Вчера_ЭпиВак!C:BG, 22, FALSE)</f>
        <v>#N/A</v>
      </c>
      <c r="AP638" s="53" t="e">
        <f>VLOOKUP(C638, Вчера_ЭпиВак!C:BG, 24, FALSE)+E638*2-U638-W638-Y638-Z638</f>
        <v>#N/A</v>
      </c>
    </row>
    <row r="639" spans="1:42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IF(ISNA(VLOOKUP(C639,Вчера_ЭпиВак!C:C, 1, FALSE)),"ошибка",0)</f>
        <v>ошибка</v>
      </c>
      <c r="AD639" s="55"/>
      <c r="AE639" s="53" t="e">
        <f>D639-E639-VLOOKUP(C639, Вчера_ЭпиВак!C:BG, 2, FALSE)</f>
        <v>#N/A</v>
      </c>
      <c r="AF639" s="53" t="e">
        <f>F639-G639-VLOOKUP(C639, Вчера_ЭпиВак!C:BG, 4, FALSE)</f>
        <v>#N/A</v>
      </c>
      <c r="AG639" s="53" t="e">
        <f>H639-I639-VLOOKUP(C639, Вчера_ЭпиВак!C:BG, 6, FALSE)</f>
        <v>#N/A</v>
      </c>
      <c r="AH639" s="53" t="e">
        <f>J639-K639-VLOOKUP(C639, Вчера_ЭпиВак!C:BG, 8, FALSE)</f>
        <v>#N/A</v>
      </c>
      <c r="AI639" s="53" t="e">
        <f>L639-M639-VLOOKUP(C639, Вчера_ЭпиВак!C:BG, 10, FALSE)</f>
        <v>#N/A</v>
      </c>
      <c r="AJ639" s="53" t="e">
        <f>N639-O639-VLOOKUP(C639, Вчера_ЭпиВак!C:BG, 12, FALSE)</f>
        <v>#N/A</v>
      </c>
      <c r="AK639" s="53" t="e">
        <f>P639-Q639-VLOOKUP(C639, Вчера_ЭпиВак!C:BG, 14, FALSE)</f>
        <v>#N/A</v>
      </c>
      <c r="AL639" s="53" t="e">
        <f>R639-S639-VLOOKUP(C639, Вчера_ЭпиВак!C:BG, 16, FALSE)</f>
        <v>#N/A</v>
      </c>
      <c r="AM639" s="53" t="e">
        <f>T639-U639-VLOOKUP(C639, Вчера_ЭпиВак!C:BG, 18, FALSE)</f>
        <v>#N/A</v>
      </c>
      <c r="AN639" s="53" t="e">
        <f>V639-W639-VLOOKUP(C639, Вчера_ЭпиВак!C:BG, 20, FALSE)</f>
        <v>#N/A</v>
      </c>
      <c r="AO639" s="53" t="e">
        <f>X639-Y639-VLOOKUP(C639, Вчера_ЭпиВак!C:BG, 22, FALSE)</f>
        <v>#N/A</v>
      </c>
      <c r="AP639" s="53" t="e">
        <f>VLOOKUP(C639, Вчера_ЭпиВак!C:BG, 24, FALSE)+E639*2-U639-W639-Y639-Z639</f>
        <v>#N/A</v>
      </c>
    </row>
    <row r="640" spans="1:42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IF(ISNA(VLOOKUP(C640,Вчера_ЭпиВак!C:C, 1, FALSE)),"ошибка",0)</f>
        <v>ошибка</v>
      </c>
      <c r="AD640" s="55"/>
      <c r="AE640" s="53" t="e">
        <f>D640-E640-VLOOKUP(C640, Вчера_ЭпиВак!C:BG, 2, FALSE)</f>
        <v>#N/A</v>
      </c>
      <c r="AF640" s="53" t="e">
        <f>F640-G640-VLOOKUP(C640, Вчера_ЭпиВак!C:BG, 4, FALSE)</f>
        <v>#N/A</v>
      </c>
      <c r="AG640" s="53" t="e">
        <f>H640-I640-VLOOKUP(C640, Вчера_ЭпиВак!C:BG, 6, FALSE)</f>
        <v>#N/A</v>
      </c>
      <c r="AH640" s="53" t="e">
        <f>J640-K640-VLOOKUP(C640, Вчера_ЭпиВак!C:BG, 8, FALSE)</f>
        <v>#N/A</v>
      </c>
      <c r="AI640" s="53" t="e">
        <f>L640-M640-VLOOKUP(C640, Вчера_ЭпиВак!C:BG, 10, FALSE)</f>
        <v>#N/A</v>
      </c>
      <c r="AJ640" s="53" t="e">
        <f>N640-O640-VLOOKUP(C640, Вчера_ЭпиВак!C:BG, 12, FALSE)</f>
        <v>#N/A</v>
      </c>
      <c r="AK640" s="53" t="e">
        <f>P640-Q640-VLOOKUP(C640, Вчера_ЭпиВак!C:BG, 14, FALSE)</f>
        <v>#N/A</v>
      </c>
      <c r="AL640" s="53" t="e">
        <f>R640-S640-VLOOKUP(C640, Вчера_ЭпиВак!C:BG, 16, FALSE)</f>
        <v>#N/A</v>
      </c>
      <c r="AM640" s="53" t="e">
        <f>T640-U640-VLOOKUP(C640, Вчера_ЭпиВак!C:BG, 18, FALSE)</f>
        <v>#N/A</v>
      </c>
      <c r="AN640" s="53" t="e">
        <f>V640-W640-VLOOKUP(C640, Вчера_ЭпиВак!C:BG, 20, FALSE)</f>
        <v>#N/A</v>
      </c>
      <c r="AO640" s="53" t="e">
        <f>X640-Y640-VLOOKUP(C640, Вчера_ЭпиВак!C:BG, 22, FALSE)</f>
        <v>#N/A</v>
      </c>
      <c r="AP640" s="53" t="e">
        <f>VLOOKUP(C640, Вчера_ЭпиВак!C:BG, 24, FALSE)+E640*2-U640-W640-Y640-Z640</f>
        <v>#N/A</v>
      </c>
    </row>
    <row r="641" spans="1:42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IF(ISNA(VLOOKUP(C641,Вчера_ЭпиВак!C:C, 1, FALSE)),"ошибка",0)</f>
        <v>ошибка</v>
      </c>
      <c r="AD641" s="55"/>
      <c r="AE641" s="53" t="e">
        <f>D641-E641-VLOOKUP(C641, Вчера_ЭпиВак!C:BG, 2, FALSE)</f>
        <v>#N/A</v>
      </c>
      <c r="AF641" s="53" t="e">
        <f>F641-G641-VLOOKUP(C641, Вчера_ЭпиВак!C:BG, 4, FALSE)</f>
        <v>#N/A</v>
      </c>
      <c r="AG641" s="53" t="e">
        <f>H641-I641-VLOOKUP(C641, Вчера_ЭпиВак!C:BG, 6, FALSE)</f>
        <v>#N/A</v>
      </c>
      <c r="AH641" s="53" t="e">
        <f>J641-K641-VLOOKUP(C641, Вчера_ЭпиВак!C:BG, 8, FALSE)</f>
        <v>#N/A</v>
      </c>
      <c r="AI641" s="53" t="e">
        <f>L641-M641-VLOOKUP(C641, Вчера_ЭпиВак!C:BG, 10, FALSE)</f>
        <v>#N/A</v>
      </c>
      <c r="AJ641" s="53" t="e">
        <f>N641-O641-VLOOKUP(C641, Вчера_ЭпиВак!C:BG, 12, FALSE)</f>
        <v>#N/A</v>
      </c>
      <c r="AK641" s="53" t="e">
        <f>P641-Q641-VLOOKUP(C641, Вчера_ЭпиВак!C:BG, 14, FALSE)</f>
        <v>#N/A</v>
      </c>
      <c r="AL641" s="53" t="e">
        <f>R641-S641-VLOOKUP(C641, Вчера_ЭпиВак!C:BG, 16, FALSE)</f>
        <v>#N/A</v>
      </c>
      <c r="AM641" s="53" t="e">
        <f>T641-U641-VLOOKUP(C641, Вчера_ЭпиВак!C:BG, 18, FALSE)</f>
        <v>#N/A</v>
      </c>
      <c r="AN641" s="53" t="e">
        <f>V641-W641-VLOOKUP(C641, Вчера_ЭпиВак!C:BG, 20, FALSE)</f>
        <v>#N/A</v>
      </c>
      <c r="AO641" s="53" t="e">
        <f>X641-Y641-VLOOKUP(C641, Вчера_ЭпиВак!C:BG, 22, FALSE)</f>
        <v>#N/A</v>
      </c>
      <c r="AP641" s="53" t="e">
        <f>VLOOKUP(C641, Вчера_ЭпиВак!C:BG, 24, FALSE)+E641*2-U641-W641-Y641-Z641</f>
        <v>#N/A</v>
      </c>
    </row>
    <row r="642" spans="1:42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IF(ISNA(VLOOKUP(C642,Вчера_ЭпиВак!C:C, 1, FALSE)),"ошибка",0)</f>
        <v>ошибка</v>
      </c>
      <c r="AD642" s="55"/>
      <c r="AE642" s="53" t="e">
        <f>D642-E642-VLOOKUP(C642, Вчера_ЭпиВак!C:BG, 2, FALSE)</f>
        <v>#N/A</v>
      </c>
      <c r="AF642" s="53" t="e">
        <f>F642-G642-VLOOKUP(C642, Вчера_ЭпиВак!C:BG, 4, FALSE)</f>
        <v>#N/A</v>
      </c>
      <c r="AG642" s="53" t="e">
        <f>H642-I642-VLOOKUP(C642, Вчера_ЭпиВак!C:BG, 6, FALSE)</f>
        <v>#N/A</v>
      </c>
      <c r="AH642" s="53" t="e">
        <f>J642-K642-VLOOKUP(C642, Вчера_ЭпиВак!C:BG, 8, FALSE)</f>
        <v>#N/A</v>
      </c>
      <c r="AI642" s="53" t="e">
        <f>L642-M642-VLOOKUP(C642, Вчера_ЭпиВак!C:BG, 10, FALSE)</f>
        <v>#N/A</v>
      </c>
      <c r="AJ642" s="53" t="e">
        <f>N642-O642-VLOOKUP(C642, Вчера_ЭпиВак!C:BG, 12, FALSE)</f>
        <v>#N/A</v>
      </c>
      <c r="AK642" s="53" t="e">
        <f>P642-Q642-VLOOKUP(C642, Вчера_ЭпиВак!C:BG, 14, FALSE)</f>
        <v>#N/A</v>
      </c>
      <c r="AL642" s="53" t="e">
        <f>R642-S642-VLOOKUP(C642, Вчера_ЭпиВак!C:BG, 16, FALSE)</f>
        <v>#N/A</v>
      </c>
      <c r="AM642" s="53" t="e">
        <f>T642-U642-VLOOKUP(C642, Вчера_ЭпиВак!C:BG, 18, FALSE)</f>
        <v>#N/A</v>
      </c>
      <c r="AN642" s="53" t="e">
        <f>V642-W642-VLOOKUP(C642, Вчера_ЭпиВак!C:BG, 20, FALSE)</f>
        <v>#N/A</v>
      </c>
      <c r="AO642" s="53" t="e">
        <f>X642-Y642-VLOOKUP(C642, Вчера_ЭпиВак!C:BG, 22, FALSE)</f>
        <v>#N/A</v>
      </c>
      <c r="AP642" s="53" t="e">
        <f>VLOOKUP(C642, Вчера_ЭпиВак!C:BG, 24, FALSE)+E642*2-U642-W642-Y642-Z642</f>
        <v>#N/A</v>
      </c>
    </row>
    <row r="643" spans="1:42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IF(ISNA(VLOOKUP(C643,Вчера_ЭпиВак!C:C, 1, FALSE)),"ошибка",0)</f>
        <v>ошибка</v>
      </c>
      <c r="AD643" s="55"/>
      <c r="AE643" s="53" t="e">
        <f>D643-E643-VLOOKUP(C643, Вчера_ЭпиВак!C:BG, 2, FALSE)</f>
        <v>#N/A</v>
      </c>
      <c r="AF643" s="53" t="e">
        <f>F643-G643-VLOOKUP(C643, Вчера_ЭпиВак!C:BG, 4, FALSE)</f>
        <v>#N/A</v>
      </c>
      <c r="AG643" s="53" t="e">
        <f>H643-I643-VLOOKUP(C643, Вчера_ЭпиВак!C:BG, 6, FALSE)</f>
        <v>#N/A</v>
      </c>
      <c r="AH643" s="53" t="e">
        <f>J643-K643-VLOOKUP(C643, Вчера_ЭпиВак!C:BG, 8, FALSE)</f>
        <v>#N/A</v>
      </c>
      <c r="AI643" s="53" t="e">
        <f>L643-M643-VLOOKUP(C643, Вчера_ЭпиВак!C:BG, 10, FALSE)</f>
        <v>#N/A</v>
      </c>
      <c r="AJ643" s="53" t="e">
        <f>N643-O643-VLOOKUP(C643, Вчера_ЭпиВак!C:BG, 12, FALSE)</f>
        <v>#N/A</v>
      </c>
      <c r="AK643" s="53" t="e">
        <f>P643-Q643-VLOOKUP(C643, Вчера_ЭпиВак!C:BG, 14, FALSE)</f>
        <v>#N/A</v>
      </c>
      <c r="AL643" s="53" t="e">
        <f>R643-S643-VLOOKUP(C643, Вчера_ЭпиВак!C:BG, 16, FALSE)</f>
        <v>#N/A</v>
      </c>
      <c r="AM643" s="53" t="e">
        <f>T643-U643-VLOOKUP(C643, Вчера_ЭпиВак!C:BG, 18, FALSE)</f>
        <v>#N/A</v>
      </c>
      <c r="AN643" s="53" t="e">
        <f>V643-W643-VLOOKUP(C643, Вчера_ЭпиВак!C:BG, 20, FALSE)</f>
        <v>#N/A</v>
      </c>
      <c r="AO643" s="53" t="e">
        <f>X643-Y643-VLOOKUP(C643, Вчера_ЭпиВак!C:BG, 22, FALSE)</f>
        <v>#N/A</v>
      </c>
      <c r="AP643" s="53" t="e">
        <f>VLOOKUP(C643, Вчера_ЭпиВак!C:BG, 24, FALSE)+E643*2-U643-W643-Y643-Z643</f>
        <v>#N/A</v>
      </c>
    </row>
    <row r="644" spans="1:42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IF(ISNA(VLOOKUP(C644,Вчера_ЭпиВак!C:C, 1, FALSE)),"ошибка",0)</f>
        <v>ошибка</v>
      </c>
      <c r="AD644" s="55"/>
      <c r="AE644" s="53" t="e">
        <f>D644-E644-VLOOKUP(C644, Вчера_ЭпиВак!C:BG, 2, FALSE)</f>
        <v>#N/A</v>
      </c>
      <c r="AF644" s="53" t="e">
        <f>F644-G644-VLOOKUP(C644, Вчера_ЭпиВак!C:BG, 4, FALSE)</f>
        <v>#N/A</v>
      </c>
      <c r="AG644" s="53" t="e">
        <f>H644-I644-VLOOKUP(C644, Вчера_ЭпиВак!C:BG, 6, FALSE)</f>
        <v>#N/A</v>
      </c>
      <c r="AH644" s="53" t="e">
        <f>J644-K644-VLOOKUP(C644, Вчера_ЭпиВак!C:BG, 8, FALSE)</f>
        <v>#N/A</v>
      </c>
      <c r="AI644" s="53" t="e">
        <f>L644-M644-VLOOKUP(C644, Вчера_ЭпиВак!C:BG, 10, FALSE)</f>
        <v>#N/A</v>
      </c>
      <c r="AJ644" s="53" t="e">
        <f>N644-O644-VLOOKUP(C644, Вчера_ЭпиВак!C:BG, 12, FALSE)</f>
        <v>#N/A</v>
      </c>
      <c r="AK644" s="53" t="e">
        <f>P644-Q644-VLOOKUP(C644, Вчера_ЭпиВак!C:BG, 14, FALSE)</f>
        <v>#N/A</v>
      </c>
      <c r="AL644" s="53" t="e">
        <f>R644-S644-VLOOKUP(C644, Вчера_ЭпиВак!C:BG, 16, FALSE)</f>
        <v>#N/A</v>
      </c>
      <c r="AM644" s="53" t="e">
        <f>T644-U644-VLOOKUP(C644, Вчера_ЭпиВак!C:BG, 18, FALSE)</f>
        <v>#N/A</v>
      </c>
      <c r="AN644" s="53" t="e">
        <f>V644-W644-VLOOKUP(C644, Вчера_ЭпиВак!C:BG, 20, FALSE)</f>
        <v>#N/A</v>
      </c>
      <c r="AO644" s="53" t="e">
        <f>X644-Y644-VLOOKUP(C644, Вчера_ЭпиВак!C:BG, 22, FALSE)</f>
        <v>#N/A</v>
      </c>
      <c r="AP644" s="53" t="e">
        <f>VLOOKUP(C644, Вчера_ЭпиВак!C:BG, 24, FALSE)+E644*2-U644-W644-Y644-Z644</f>
        <v>#N/A</v>
      </c>
    </row>
    <row r="645" spans="1:42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IF(ISNA(VLOOKUP(C645,Вчера_ЭпиВак!C:C, 1, FALSE)),"ошибка",0)</f>
        <v>ошибка</v>
      </c>
      <c r="AD645" s="55"/>
      <c r="AE645" s="53" t="e">
        <f>D645-E645-VLOOKUP(C645, Вчера_ЭпиВак!C:BG, 2, FALSE)</f>
        <v>#N/A</v>
      </c>
      <c r="AF645" s="53" t="e">
        <f>F645-G645-VLOOKUP(C645, Вчера_ЭпиВак!C:BG, 4, FALSE)</f>
        <v>#N/A</v>
      </c>
      <c r="AG645" s="53" t="e">
        <f>H645-I645-VLOOKUP(C645, Вчера_ЭпиВак!C:BG, 6, FALSE)</f>
        <v>#N/A</v>
      </c>
      <c r="AH645" s="53" t="e">
        <f>J645-K645-VLOOKUP(C645, Вчера_ЭпиВак!C:BG, 8, FALSE)</f>
        <v>#N/A</v>
      </c>
      <c r="AI645" s="53" t="e">
        <f>L645-M645-VLOOKUP(C645, Вчера_ЭпиВак!C:BG, 10, FALSE)</f>
        <v>#N/A</v>
      </c>
      <c r="AJ645" s="53" t="e">
        <f>N645-O645-VLOOKUP(C645, Вчера_ЭпиВак!C:BG, 12, FALSE)</f>
        <v>#N/A</v>
      </c>
      <c r="AK645" s="53" t="e">
        <f>P645-Q645-VLOOKUP(C645, Вчера_ЭпиВак!C:BG, 14, FALSE)</f>
        <v>#N/A</v>
      </c>
      <c r="AL645" s="53" t="e">
        <f>R645-S645-VLOOKUP(C645, Вчера_ЭпиВак!C:BG, 16, FALSE)</f>
        <v>#N/A</v>
      </c>
      <c r="AM645" s="53" t="e">
        <f>T645-U645-VLOOKUP(C645, Вчера_ЭпиВак!C:BG, 18, FALSE)</f>
        <v>#N/A</v>
      </c>
      <c r="AN645" s="53" t="e">
        <f>V645-W645-VLOOKUP(C645, Вчера_ЭпиВак!C:BG, 20, FALSE)</f>
        <v>#N/A</v>
      </c>
      <c r="AO645" s="53" t="e">
        <f>X645-Y645-VLOOKUP(C645, Вчера_ЭпиВак!C:BG, 22, FALSE)</f>
        <v>#N/A</v>
      </c>
      <c r="AP645" s="53" t="e">
        <f>VLOOKUP(C645, Вчера_ЭпиВак!C:BG, 24, FALSE)+E645*2-U645-W645-Y645-Z645</f>
        <v>#N/A</v>
      </c>
    </row>
    <row r="646" spans="1:42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IF(ISNA(VLOOKUP(C646,Вчера_ЭпиВак!C:C, 1, FALSE)),"ошибка",0)</f>
        <v>ошибка</v>
      </c>
      <c r="AD646" s="55"/>
      <c r="AE646" s="53" t="e">
        <f>D646-E646-VLOOKUP(C646, Вчера_ЭпиВак!C:BG, 2, FALSE)</f>
        <v>#N/A</v>
      </c>
      <c r="AF646" s="53" t="e">
        <f>F646-G646-VLOOKUP(C646, Вчера_ЭпиВак!C:BG, 4, FALSE)</f>
        <v>#N/A</v>
      </c>
      <c r="AG646" s="53" t="e">
        <f>H646-I646-VLOOKUP(C646, Вчера_ЭпиВак!C:BG, 6, FALSE)</f>
        <v>#N/A</v>
      </c>
      <c r="AH646" s="53" t="e">
        <f>J646-K646-VLOOKUP(C646, Вчера_ЭпиВак!C:BG, 8, FALSE)</f>
        <v>#N/A</v>
      </c>
      <c r="AI646" s="53" t="e">
        <f>L646-M646-VLOOKUP(C646, Вчера_ЭпиВак!C:BG, 10, FALSE)</f>
        <v>#N/A</v>
      </c>
      <c r="AJ646" s="53" t="e">
        <f>N646-O646-VLOOKUP(C646, Вчера_ЭпиВак!C:BG, 12, FALSE)</f>
        <v>#N/A</v>
      </c>
      <c r="AK646" s="53" t="e">
        <f>P646-Q646-VLOOKUP(C646, Вчера_ЭпиВак!C:BG, 14, FALSE)</f>
        <v>#N/A</v>
      </c>
      <c r="AL646" s="53" t="e">
        <f>R646-S646-VLOOKUP(C646, Вчера_ЭпиВак!C:BG, 16, FALSE)</f>
        <v>#N/A</v>
      </c>
      <c r="AM646" s="53" t="e">
        <f>T646-U646-VLOOKUP(C646, Вчера_ЭпиВак!C:BG, 18, FALSE)</f>
        <v>#N/A</v>
      </c>
      <c r="AN646" s="53" t="e">
        <f>V646-W646-VLOOKUP(C646, Вчера_ЭпиВак!C:BG, 20, FALSE)</f>
        <v>#N/A</v>
      </c>
      <c r="AO646" s="53" t="e">
        <f>X646-Y646-VLOOKUP(C646, Вчера_ЭпиВак!C:BG, 22, FALSE)</f>
        <v>#N/A</v>
      </c>
      <c r="AP646" s="53" t="e">
        <f>VLOOKUP(C646, Вчера_ЭпиВак!C:BG, 24, FALSE)+E646*2-U646-W646-Y646-Z646</f>
        <v>#N/A</v>
      </c>
    </row>
    <row r="647" spans="1:42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IF(ISNA(VLOOKUP(C647,Вчера_ЭпиВак!C:C, 1, FALSE)),"ошибка",0)</f>
        <v>ошибка</v>
      </c>
      <c r="AD647" s="55"/>
      <c r="AE647" s="53" t="e">
        <f>D647-E647-VLOOKUP(C647, Вчера_ЭпиВак!C:BG, 2, FALSE)</f>
        <v>#N/A</v>
      </c>
      <c r="AF647" s="53" t="e">
        <f>F647-G647-VLOOKUP(C647, Вчера_ЭпиВак!C:BG, 4, FALSE)</f>
        <v>#N/A</v>
      </c>
      <c r="AG647" s="53" t="e">
        <f>H647-I647-VLOOKUP(C647, Вчера_ЭпиВак!C:BG, 6, FALSE)</f>
        <v>#N/A</v>
      </c>
      <c r="AH647" s="53" t="e">
        <f>J647-K647-VLOOKUP(C647, Вчера_ЭпиВак!C:BG, 8, FALSE)</f>
        <v>#N/A</v>
      </c>
      <c r="AI647" s="53" t="e">
        <f>L647-M647-VLOOKUP(C647, Вчера_ЭпиВак!C:BG, 10, FALSE)</f>
        <v>#N/A</v>
      </c>
      <c r="AJ647" s="53" t="e">
        <f>N647-O647-VLOOKUP(C647, Вчера_ЭпиВак!C:BG, 12, FALSE)</f>
        <v>#N/A</v>
      </c>
      <c r="AK647" s="53" t="e">
        <f>P647-Q647-VLOOKUP(C647, Вчера_ЭпиВак!C:BG, 14, FALSE)</f>
        <v>#N/A</v>
      </c>
      <c r="AL647" s="53" t="e">
        <f>R647-S647-VLOOKUP(C647, Вчера_ЭпиВак!C:BG, 16, FALSE)</f>
        <v>#N/A</v>
      </c>
      <c r="AM647" s="53" t="e">
        <f>T647-U647-VLOOKUP(C647, Вчера_ЭпиВак!C:BG, 18, FALSE)</f>
        <v>#N/A</v>
      </c>
      <c r="AN647" s="53" t="e">
        <f>V647-W647-VLOOKUP(C647, Вчера_ЭпиВак!C:BG, 20, FALSE)</f>
        <v>#N/A</v>
      </c>
      <c r="AO647" s="53" t="e">
        <f>X647-Y647-VLOOKUP(C647, Вчера_ЭпиВак!C:BG, 22, FALSE)</f>
        <v>#N/A</v>
      </c>
      <c r="AP647" s="53" t="e">
        <f>VLOOKUP(C647, Вчера_ЭпиВак!C:BG, 24, FALSE)+E647*2-U647-W647-Y647-Z647</f>
        <v>#N/A</v>
      </c>
    </row>
    <row r="648" spans="1:42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IF(ISNA(VLOOKUP(C648,Вчера_ЭпиВак!C:C, 1, FALSE)),"ошибка",0)</f>
        <v>ошибка</v>
      </c>
      <c r="AD648" s="55"/>
      <c r="AE648" s="53" t="e">
        <f>D648-E648-VLOOKUP(C648, Вчера_ЭпиВак!C:BG, 2, FALSE)</f>
        <v>#N/A</v>
      </c>
      <c r="AF648" s="53" t="e">
        <f>F648-G648-VLOOKUP(C648, Вчера_ЭпиВак!C:BG, 4, FALSE)</f>
        <v>#N/A</v>
      </c>
      <c r="AG648" s="53" t="e">
        <f>H648-I648-VLOOKUP(C648, Вчера_ЭпиВак!C:BG, 6, FALSE)</f>
        <v>#N/A</v>
      </c>
      <c r="AH648" s="53" t="e">
        <f>J648-K648-VLOOKUP(C648, Вчера_ЭпиВак!C:BG, 8, FALSE)</f>
        <v>#N/A</v>
      </c>
      <c r="AI648" s="53" t="e">
        <f>L648-M648-VLOOKUP(C648, Вчера_ЭпиВак!C:BG, 10, FALSE)</f>
        <v>#N/A</v>
      </c>
      <c r="AJ648" s="53" t="e">
        <f>N648-O648-VLOOKUP(C648, Вчера_ЭпиВак!C:BG, 12, FALSE)</f>
        <v>#N/A</v>
      </c>
      <c r="AK648" s="53" t="e">
        <f>P648-Q648-VLOOKUP(C648, Вчера_ЭпиВак!C:BG, 14, FALSE)</f>
        <v>#N/A</v>
      </c>
      <c r="AL648" s="53" t="e">
        <f>R648-S648-VLOOKUP(C648, Вчера_ЭпиВак!C:BG, 16, FALSE)</f>
        <v>#N/A</v>
      </c>
      <c r="AM648" s="53" t="e">
        <f>T648-U648-VLOOKUP(C648, Вчера_ЭпиВак!C:BG, 18, FALSE)</f>
        <v>#N/A</v>
      </c>
      <c r="AN648" s="53" t="e">
        <f>V648-W648-VLOOKUP(C648, Вчера_ЭпиВак!C:BG, 20, FALSE)</f>
        <v>#N/A</v>
      </c>
      <c r="AO648" s="53" t="e">
        <f>X648-Y648-VLOOKUP(C648, Вчера_ЭпиВак!C:BG, 22, FALSE)</f>
        <v>#N/A</v>
      </c>
      <c r="AP648" s="53" t="e">
        <f>VLOOKUP(C648, Вчера_ЭпиВак!C:BG, 24, FALSE)+E648*2-U648-W648-Y648-Z648</f>
        <v>#N/A</v>
      </c>
    </row>
    <row r="649" spans="1:42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IF(ISNA(VLOOKUP(C649,Вчера_ЭпиВак!C:C, 1, FALSE)),"ошибка",0)</f>
        <v>ошибка</v>
      </c>
      <c r="AD649" s="55"/>
      <c r="AE649" s="53" t="e">
        <f>D649-E649-VLOOKUP(C649, Вчера_ЭпиВак!C:BG, 2, FALSE)</f>
        <v>#N/A</v>
      </c>
      <c r="AF649" s="53" t="e">
        <f>F649-G649-VLOOKUP(C649, Вчера_ЭпиВак!C:BG, 4, FALSE)</f>
        <v>#N/A</v>
      </c>
      <c r="AG649" s="53" t="e">
        <f>H649-I649-VLOOKUP(C649, Вчера_ЭпиВак!C:BG, 6, FALSE)</f>
        <v>#N/A</v>
      </c>
      <c r="AH649" s="53" t="e">
        <f>J649-K649-VLOOKUP(C649, Вчера_ЭпиВак!C:BG, 8, FALSE)</f>
        <v>#N/A</v>
      </c>
      <c r="AI649" s="53" t="e">
        <f>L649-M649-VLOOKUP(C649, Вчера_ЭпиВак!C:BG, 10, FALSE)</f>
        <v>#N/A</v>
      </c>
      <c r="AJ649" s="53" t="e">
        <f>N649-O649-VLOOKUP(C649, Вчера_ЭпиВак!C:BG, 12, FALSE)</f>
        <v>#N/A</v>
      </c>
      <c r="AK649" s="53" t="e">
        <f>P649-Q649-VLOOKUP(C649, Вчера_ЭпиВак!C:BG, 14, FALSE)</f>
        <v>#N/A</v>
      </c>
      <c r="AL649" s="53" t="e">
        <f>R649-S649-VLOOKUP(C649, Вчера_ЭпиВак!C:BG, 16, FALSE)</f>
        <v>#N/A</v>
      </c>
      <c r="AM649" s="53" t="e">
        <f>T649-U649-VLOOKUP(C649, Вчера_ЭпиВак!C:BG, 18, FALSE)</f>
        <v>#N/A</v>
      </c>
      <c r="AN649" s="53" t="e">
        <f>V649-W649-VLOOKUP(C649, Вчера_ЭпиВак!C:BG, 20, FALSE)</f>
        <v>#N/A</v>
      </c>
      <c r="AO649" s="53" t="e">
        <f>X649-Y649-VLOOKUP(C649, Вчера_ЭпиВак!C:BG, 22, FALSE)</f>
        <v>#N/A</v>
      </c>
      <c r="AP649" s="53" t="e">
        <f>VLOOKUP(C649, Вчера_ЭпиВак!C:BG, 24, FALSE)+E649*2-U649-W649-Y649-Z649</f>
        <v>#N/A</v>
      </c>
    </row>
    <row r="650" spans="1:42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IF(ISNA(VLOOKUP(C650,Вчера_ЭпиВак!C:C, 1, FALSE)),"ошибка",0)</f>
        <v>ошибка</v>
      </c>
      <c r="AD650" s="55"/>
      <c r="AE650" s="53" t="e">
        <f>D650-E650-VLOOKUP(C650, Вчера_ЭпиВак!C:BG, 2, FALSE)</f>
        <v>#N/A</v>
      </c>
      <c r="AF650" s="53" t="e">
        <f>F650-G650-VLOOKUP(C650, Вчера_ЭпиВак!C:BG, 4, FALSE)</f>
        <v>#N/A</v>
      </c>
      <c r="AG650" s="53" t="e">
        <f>H650-I650-VLOOKUP(C650, Вчера_ЭпиВак!C:BG, 6, FALSE)</f>
        <v>#N/A</v>
      </c>
      <c r="AH650" s="53" t="e">
        <f>J650-K650-VLOOKUP(C650, Вчера_ЭпиВак!C:BG, 8, FALSE)</f>
        <v>#N/A</v>
      </c>
      <c r="AI650" s="53" t="e">
        <f>L650-M650-VLOOKUP(C650, Вчера_ЭпиВак!C:BG, 10, FALSE)</f>
        <v>#N/A</v>
      </c>
      <c r="AJ650" s="53" t="e">
        <f>N650-O650-VLOOKUP(C650, Вчера_ЭпиВак!C:BG, 12, FALSE)</f>
        <v>#N/A</v>
      </c>
      <c r="AK650" s="53" t="e">
        <f>P650-Q650-VLOOKUP(C650, Вчера_ЭпиВак!C:BG, 14, FALSE)</f>
        <v>#N/A</v>
      </c>
      <c r="AL650" s="53" t="e">
        <f>R650-S650-VLOOKUP(C650, Вчера_ЭпиВак!C:BG, 16, FALSE)</f>
        <v>#N/A</v>
      </c>
      <c r="AM650" s="53" t="e">
        <f>T650-U650-VLOOKUP(C650, Вчера_ЭпиВак!C:BG, 18, FALSE)</f>
        <v>#N/A</v>
      </c>
      <c r="AN650" s="53" t="e">
        <f>V650-W650-VLOOKUP(C650, Вчера_ЭпиВак!C:BG, 20, FALSE)</f>
        <v>#N/A</v>
      </c>
      <c r="AO650" s="53" t="e">
        <f>X650-Y650-VLOOKUP(C650, Вчера_ЭпиВак!C:BG, 22, FALSE)</f>
        <v>#N/A</v>
      </c>
      <c r="AP650" s="53" t="e">
        <f>VLOOKUP(C650, Вчера_ЭпиВак!C:BG, 24, FALSE)+E650*2-U650-W650-Y650-Z650</f>
        <v>#N/A</v>
      </c>
    </row>
    <row r="651" spans="1:42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IF(ISNA(VLOOKUP(C651,Вчера_ЭпиВак!C:C, 1, FALSE)),"ошибка",0)</f>
        <v>ошибка</v>
      </c>
      <c r="AD651" s="55"/>
      <c r="AE651" s="53" t="e">
        <f>D651-E651-VLOOKUP(C651, Вчера_ЭпиВак!C:BG, 2, FALSE)</f>
        <v>#N/A</v>
      </c>
      <c r="AF651" s="53" t="e">
        <f>F651-G651-VLOOKUP(C651, Вчера_ЭпиВак!C:BG, 4, FALSE)</f>
        <v>#N/A</v>
      </c>
      <c r="AG651" s="53" t="e">
        <f>H651-I651-VLOOKUP(C651, Вчера_ЭпиВак!C:BG, 6, FALSE)</f>
        <v>#N/A</v>
      </c>
      <c r="AH651" s="53" t="e">
        <f>J651-K651-VLOOKUP(C651, Вчера_ЭпиВак!C:BG, 8, FALSE)</f>
        <v>#N/A</v>
      </c>
      <c r="AI651" s="53" t="e">
        <f>L651-M651-VLOOKUP(C651, Вчера_ЭпиВак!C:BG, 10, FALSE)</f>
        <v>#N/A</v>
      </c>
      <c r="AJ651" s="53" t="e">
        <f>N651-O651-VLOOKUP(C651, Вчера_ЭпиВак!C:BG, 12, FALSE)</f>
        <v>#N/A</v>
      </c>
      <c r="AK651" s="53" t="e">
        <f>P651-Q651-VLOOKUP(C651, Вчера_ЭпиВак!C:BG, 14, FALSE)</f>
        <v>#N/A</v>
      </c>
      <c r="AL651" s="53" t="e">
        <f>R651-S651-VLOOKUP(C651, Вчера_ЭпиВак!C:BG, 16, FALSE)</f>
        <v>#N/A</v>
      </c>
      <c r="AM651" s="53" t="e">
        <f>T651-U651-VLOOKUP(C651, Вчера_ЭпиВак!C:BG, 18, FALSE)</f>
        <v>#N/A</v>
      </c>
      <c r="AN651" s="53" t="e">
        <f>V651-W651-VLOOKUP(C651, Вчера_ЭпиВак!C:BG, 20, FALSE)</f>
        <v>#N/A</v>
      </c>
      <c r="AO651" s="53" t="e">
        <f>X651-Y651-VLOOKUP(C651, Вчера_ЭпиВак!C:BG, 22, FALSE)</f>
        <v>#N/A</v>
      </c>
      <c r="AP651" s="53" t="e">
        <f>VLOOKUP(C651, Вчера_ЭпиВак!C:BG, 24, FALSE)+E651*2-U651-W651-Y651-Z651</f>
        <v>#N/A</v>
      </c>
    </row>
    <row r="652" spans="1:42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IF(ISNA(VLOOKUP(C652,Вчера_ЭпиВак!C:C, 1, FALSE)),"ошибка",0)</f>
        <v>ошибка</v>
      </c>
      <c r="AD652" s="55"/>
      <c r="AE652" s="53" t="e">
        <f>D652-E652-VLOOKUP(C652, Вчера_ЭпиВак!C:BG, 2, FALSE)</f>
        <v>#N/A</v>
      </c>
      <c r="AF652" s="53" t="e">
        <f>F652-G652-VLOOKUP(C652, Вчера_ЭпиВак!C:BG, 4, FALSE)</f>
        <v>#N/A</v>
      </c>
      <c r="AG652" s="53" t="e">
        <f>H652-I652-VLOOKUP(C652, Вчера_ЭпиВак!C:BG, 6, FALSE)</f>
        <v>#N/A</v>
      </c>
      <c r="AH652" s="53" t="e">
        <f>J652-K652-VLOOKUP(C652, Вчера_ЭпиВак!C:BG, 8, FALSE)</f>
        <v>#N/A</v>
      </c>
      <c r="AI652" s="53" t="e">
        <f>L652-M652-VLOOKUP(C652, Вчера_ЭпиВак!C:BG, 10, FALSE)</f>
        <v>#N/A</v>
      </c>
      <c r="AJ652" s="53" t="e">
        <f>N652-O652-VLOOKUP(C652, Вчера_ЭпиВак!C:BG, 12, FALSE)</f>
        <v>#N/A</v>
      </c>
      <c r="AK652" s="53" t="e">
        <f>P652-Q652-VLOOKUP(C652, Вчера_ЭпиВак!C:BG, 14, FALSE)</f>
        <v>#N/A</v>
      </c>
      <c r="AL652" s="53" t="e">
        <f>R652-S652-VLOOKUP(C652, Вчера_ЭпиВак!C:BG, 16, FALSE)</f>
        <v>#N/A</v>
      </c>
      <c r="AM652" s="53" t="e">
        <f>T652-U652-VLOOKUP(C652, Вчера_ЭпиВак!C:BG, 18, FALSE)</f>
        <v>#N/A</v>
      </c>
      <c r="AN652" s="53" t="e">
        <f>V652-W652-VLOOKUP(C652, Вчера_ЭпиВак!C:BG, 20, FALSE)</f>
        <v>#N/A</v>
      </c>
      <c r="AO652" s="53" t="e">
        <f>X652-Y652-VLOOKUP(C652, Вчера_ЭпиВак!C:BG, 22, FALSE)</f>
        <v>#N/A</v>
      </c>
      <c r="AP652" s="53" t="e">
        <f>VLOOKUP(C652, Вчера_ЭпиВак!C:BG, 24, FALSE)+E652*2-U652-W652-Y652-Z652</f>
        <v>#N/A</v>
      </c>
    </row>
    <row r="653" spans="1:42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IF(ISNA(VLOOKUP(C653,Вчера_ЭпиВак!C:C, 1, FALSE)),"ошибка",0)</f>
        <v>ошибка</v>
      </c>
      <c r="AD653" s="55"/>
      <c r="AE653" s="53" t="e">
        <f>D653-E653-VLOOKUP(C653, Вчера_ЭпиВак!C:BG, 2, FALSE)</f>
        <v>#N/A</v>
      </c>
      <c r="AF653" s="53" t="e">
        <f>F653-G653-VLOOKUP(C653, Вчера_ЭпиВак!C:BG, 4, FALSE)</f>
        <v>#N/A</v>
      </c>
      <c r="AG653" s="53" t="e">
        <f>H653-I653-VLOOKUP(C653, Вчера_ЭпиВак!C:BG, 6, FALSE)</f>
        <v>#N/A</v>
      </c>
      <c r="AH653" s="53" t="e">
        <f>J653-K653-VLOOKUP(C653, Вчера_ЭпиВак!C:BG, 8, FALSE)</f>
        <v>#N/A</v>
      </c>
      <c r="AI653" s="53" t="e">
        <f>L653-M653-VLOOKUP(C653, Вчера_ЭпиВак!C:BG, 10, FALSE)</f>
        <v>#N/A</v>
      </c>
      <c r="AJ653" s="53" t="e">
        <f>N653-O653-VLOOKUP(C653, Вчера_ЭпиВак!C:BG, 12, FALSE)</f>
        <v>#N/A</v>
      </c>
      <c r="AK653" s="53" t="e">
        <f>P653-Q653-VLOOKUP(C653, Вчера_ЭпиВак!C:BG, 14, FALSE)</f>
        <v>#N/A</v>
      </c>
      <c r="AL653" s="53" t="e">
        <f>R653-S653-VLOOKUP(C653, Вчера_ЭпиВак!C:BG, 16, FALSE)</f>
        <v>#N/A</v>
      </c>
      <c r="AM653" s="53" t="e">
        <f>T653-U653-VLOOKUP(C653, Вчера_ЭпиВак!C:BG, 18, FALSE)</f>
        <v>#N/A</v>
      </c>
      <c r="AN653" s="53" t="e">
        <f>V653-W653-VLOOKUP(C653, Вчера_ЭпиВак!C:BG, 20, FALSE)</f>
        <v>#N/A</v>
      </c>
      <c r="AO653" s="53" t="e">
        <f>X653-Y653-VLOOKUP(C653, Вчера_ЭпиВак!C:BG, 22, FALSE)</f>
        <v>#N/A</v>
      </c>
      <c r="AP653" s="53" t="e">
        <f>VLOOKUP(C653, Вчера_ЭпиВак!C:BG, 24, FALSE)+E653*2-U653-W653-Y653-Z653</f>
        <v>#N/A</v>
      </c>
    </row>
    <row r="654" spans="1:42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IF(ISNA(VLOOKUP(C654,Вчера_ЭпиВак!C:C, 1, FALSE)),"ошибка",0)</f>
        <v>ошибка</v>
      </c>
      <c r="AD654" s="55"/>
      <c r="AE654" s="53" t="e">
        <f>D654-E654-VLOOKUP(C654, Вчера_ЭпиВак!C:BG, 2, FALSE)</f>
        <v>#N/A</v>
      </c>
      <c r="AF654" s="53" t="e">
        <f>F654-G654-VLOOKUP(C654, Вчера_ЭпиВак!C:BG, 4, FALSE)</f>
        <v>#N/A</v>
      </c>
      <c r="AG654" s="53" t="e">
        <f>H654-I654-VLOOKUP(C654, Вчера_ЭпиВак!C:BG, 6, FALSE)</f>
        <v>#N/A</v>
      </c>
      <c r="AH654" s="53" t="e">
        <f>J654-K654-VLOOKUP(C654, Вчера_ЭпиВак!C:BG, 8, FALSE)</f>
        <v>#N/A</v>
      </c>
      <c r="AI654" s="53" t="e">
        <f>L654-M654-VLOOKUP(C654, Вчера_ЭпиВак!C:BG, 10, FALSE)</f>
        <v>#N/A</v>
      </c>
      <c r="AJ654" s="53" t="e">
        <f>N654-O654-VLOOKUP(C654, Вчера_ЭпиВак!C:BG, 12, FALSE)</f>
        <v>#N/A</v>
      </c>
      <c r="AK654" s="53" t="e">
        <f>P654-Q654-VLOOKUP(C654, Вчера_ЭпиВак!C:BG, 14, FALSE)</f>
        <v>#N/A</v>
      </c>
      <c r="AL654" s="53" t="e">
        <f>R654-S654-VLOOKUP(C654, Вчера_ЭпиВак!C:BG, 16, FALSE)</f>
        <v>#N/A</v>
      </c>
      <c r="AM654" s="53" t="e">
        <f>T654-U654-VLOOKUP(C654, Вчера_ЭпиВак!C:BG, 18, FALSE)</f>
        <v>#N/A</v>
      </c>
      <c r="AN654" s="53" t="e">
        <f>V654-W654-VLOOKUP(C654, Вчера_ЭпиВак!C:BG, 20, FALSE)</f>
        <v>#N/A</v>
      </c>
      <c r="AO654" s="53" t="e">
        <f>X654-Y654-VLOOKUP(C654, Вчера_ЭпиВак!C:BG, 22, FALSE)</f>
        <v>#N/A</v>
      </c>
      <c r="AP654" s="53" t="e">
        <f>VLOOKUP(C654, Вчера_ЭпиВак!C:BG, 24, FALSE)+E654*2-U654-W654-Y654-Z654</f>
        <v>#N/A</v>
      </c>
    </row>
    <row r="655" spans="1:42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IF(ISNA(VLOOKUP(C655,Вчера_ЭпиВак!C:C, 1, FALSE)),"ошибка",0)</f>
        <v>ошибка</v>
      </c>
      <c r="AD655" s="55"/>
      <c r="AE655" s="53" t="e">
        <f>D655-E655-VLOOKUP(C655, Вчера_ЭпиВак!C:BG, 2, FALSE)</f>
        <v>#N/A</v>
      </c>
      <c r="AF655" s="53" t="e">
        <f>F655-G655-VLOOKUP(C655, Вчера_ЭпиВак!C:BG, 4, FALSE)</f>
        <v>#N/A</v>
      </c>
      <c r="AG655" s="53" t="e">
        <f>H655-I655-VLOOKUP(C655, Вчера_ЭпиВак!C:BG, 6, FALSE)</f>
        <v>#N/A</v>
      </c>
      <c r="AH655" s="53" t="e">
        <f>J655-K655-VLOOKUP(C655, Вчера_ЭпиВак!C:BG, 8, FALSE)</f>
        <v>#N/A</v>
      </c>
      <c r="AI655" s="53" t="e">
        <f>L655-M655-VLOOKUP(C655, Вчера_ЭпиВак!C:BG, 10, FALSE)</f>
        <v>#N/A</v>
      </c>
      <c r="AJ655" s="53" t="e">
        <f>N655-O655-VLOOKUP(C655, Вчера_ЭпиВак!C:BG, 12, FALSE)</f>
        <v>#N/A</v>
      </c>
      <c r="AK655" s="53" t="e">
        <f>P655-Q655-VLOOKUP(C655, Вчера_ЭпиВак!C:BG, 14, FALSE)</f>
        <v>#N/A</v>
      </c>
      <c r="AL655" s="53" t="e">
        <f>R655-S655-VLOOKUP(C655, Вчера_ЭпиВак!C:BG, 16, FALSE)</f>
        <v>#N/A</v>
      </c>
      <c r="AM655" s="53" t="e">
        <f>T655-U655-VLOOKUP(C655, Вчера_ЭпиВак!C:BG, 18, FALSE)</f>
        <v>#N/A</v>
      </c>
      <c r="AN655" s="53" t="e">
        <f>V655-W655-VLOOKUP(C655, Вчера_ЭпиВак!C:BG, 20, FALSE)</f>
        <v>#N/A</v>
      </c>
      <c r="AO655" s="53" t="e">
        <f>X655-Y655-VLOOKUP(C655, Вчера_ЭпиВак!C:BG, 22, FALSE)</f>
        <v>#N/A</v>
      </c>
      <c r="AP655" s="53" t="e">
        <f>VLOOKUP(C655, Вчера_ЭпиВак!C:BG, 24, FALSE)+E655*2-U655-W655-Y655-Z655</f>
        <v>#N/A</v>
      </c>
    </row>
    <row r="656" spans="1:42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IF(ISNA(VLOOKUP(C656,Вчера_ЭпиВак!C:C, 1, FALSE)),"ошибка",0)</f>
        <v>ошибка</v>
      </c>
      <c r="AD656" s="55"/>
      <c r="AE656" s="53" t="e">
        <f>D656-E656-VLOOKUP(C656, Вчера_ЭпиВак!C:BG, 2, FALSE)</f>
        <v>#N/A</v>
      </c>
      <c r="AF656" s="53" t="e">
        <f>F656-G656-VLOOKUP(C656, Вчера_ЭпиВак!C:BG, 4, FALSE)</f>
        <v>#N/A</v>
      </c>
      <c r="AG656" s="53" t="e">
        <f>H656-I656-VLOOKUP(C656, Вчера_ЭпиВак!C:BG, 6, FALSE)</f>
        <v>#N/A</v>
      </c>
      <c r="AH656" s="53" t="e">
        <f>J656-K656-VLOOKUP(C656, Вчера_ЭпиВак!C:BG, 8, FALSE)</f>
        <v>#N/A</v>
      </c>
      <c r="AI656" s="53" t="e">
        <f>L656-M656-VLOOKUP(C656, Вчера_ЭпиВак!C:BG, 10, FALSE)</f>
        <v>#N/A</v>
      </c>
      <c r="AJ656" s="53" t="e">
        <f>N656-O656-VLOOKUP(C656, Вчера_ЭпиВак!C:BG, 12, FALSE)</f>
        <v>#N/A</v>
      </c>
      <c r="AK656" s="53" t="e">
        <f>P656-Q656-VLOOKUP(C656, Вчера_ЭпиВак!C:BG, 14, FALSE)</f>
        <v>#N/A</v>
      </c>
      <c r="AL656" s="53" t="e">
        <f>R656-S656-VLOOKUP(C656, Вчера_ЭпиВак!C:BG, 16, FALSE)</f>
        <v>#N/A</v>
      </c>
      <c r="AM656" s="53" t="e">
        <f>T656-U656-VLOOKUP(C656, Вчера_ЭпиВак!C:BG, 18, FALSE)</f>
        <v>#N/A</v>
      </c>
      <c r="AN656" s="53" t="e">
        <f>V656-W656-VLOOKUP(C656, Вчера_ЭпиВак!C:BG, 20, FALSE)</f>
        <v>#N/A</v>
      </c>
      <c r="AO656" s="53" t="e">
        <f>X656-Y656-VLOOKUP(C656, Вчера_ЭпиВак!C:BG, 22, FALSE)</f>
        <v>#N/A</v>
      </c>
      <c r="AP656" s="53" t="e">
        <f>VLOOKUP(C656, Вчера_ЭпиВак!C:BG, 24, FALSE)+E656*2-U656-W656-Y656-Z656</f>
        <v>#N/A</v>
      </c>
    </row>
    <row r="657" spans="1:42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IF(ISNA(VLOOKUP(C657,Вчера_ЭпиВак!C:C, 1, FALSE)),"ошибка",0)</f>
        <v>ошибка</v>
      </c>
      <c r="AD657" s="55"/>
      <c r="AE657" s="53" t="e">
        <f>D657-E657-VLOOKUP(C657, Вчера_ЭпиВак!C:BG, 2, FALSE)</f>
        <v>#N/A</v>
      </c>
      <c r="AF657" s="53" t="e">
        <f>F657-G657-VLOOKUP(C657, Вчера_ЭпиВак!C:BG, 4, FALSE)</f>
        <v>#N/A</v>
      </c>
      <c r="AG657" s="53" t="e">
        <f>H657-I657-VLOOKUP(C657, Вчера_ЭпиВак!C:BG, 6, FALSE)</f>
        <v>#N/A</v>
      </c>
      <c r="AH657" s="53" t="e">
        <f>J657-K657-VLOOKUP(C657, Вчера_ЭпиВак!C:BG, 8, FALSE)</f>
        <v>#N/A</v>
      </c>
      <c r="AI657" s="53" t="e">
        <f>L657-M657-VLOOKUP(C657, Вчера_ЭпиВак!C:BG, 10, FALSE)</f>
        <v>#N/A</v>
      </c>
      <c r="AJ657" s="53" t="e">
        <f>N657-O657-VLOOKUP(C657, Вчера_ЭпиВак!C:BG, 12, FALSE)</f>
        <v>#N/A</v>
      </c>
      <c r="AK657" s="53" t="e">
        <f>P657-Q657-VLOOKUP(C657, Вчера_ЭпиВак!C:BG, 14, FALSE)</f>
        <v>#N/A</v>
      </c>
      <c r="AL657" s="53" t="e">
        <f>R657-S657-VLOOKUP(C657, Вчера_ЭпиВак!C:BG, 16, FALSE)</f>
        <v>#N/A</v>
      </c>
      <c r="AM657" s="53" t="e">
        <f>T657-U657-VLOOKUP(C657, Вчера_ЭпиВак!C:BG, 18, FALSE)</f>
        <v>#N/A</v>
      </c>
      <c r="AN657" s="53" t="e">
        <f>V657-W657-VLOOKUP(C657, Вчера_ЭпиВак!C:BG, 20, FALSE)</f>
        <v>#N/A</v>
      </c>
      <c r="AO657" s="53" t="e">
        <f>X657-Y657-VLOOKUP(C657, Вчера_ЭпиВак!C:BG, 22, FALSE)</f>
        <v>#N/A</v>
      </c>
      <c r="AP657" s="53" t="e">
        <f>VLOOKUP(C657, Вчера_ЭпиВак!C:BG, 24, FALSE)+E657*2-U657-W657-Y657-Z657</f>
        <v>#N/A</v>
      </c>
    </row>
    <row r="658" spans="1:42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IF(ISNA(VLOOKUP(C658,Вчера_ЭпиВак!C:C, 1, FALSE)),"ошибка",0)</f>
        <v>ошибка</v>
      </c>
      <c r="AD658" s="55"/>
      <c r="AE658" s="53" t="e">
        <f>D658-E658-VLOOKUP(C658, Вчера_ЭпиВак!C:BG, 2, FALSE)</f>
        <v>#N/A</v>
      </c>
      <c r="AF658" s="53" t="e">
        <f>F658-G658-VLOOKUP(C658, Вчера_ЭпиВак!C:BG, 4, FALSE)</f>
        <v>#N/A</v>
      </c>
      <c r="AG658" s="53" t="e">
        <f>H658-I658-VLOOKUP(C658, Вчера_ЭпиВак!C:BG, 6, FALSE)</f>
        <v>#N/A</v>
      </c>
      <c r="AH658" s="53" t="e">
        <f>J658-K658-VLOOKUP(C658, Вчера_ЭпиВак!C:BG, 8, FALSE)</f>
        <v>#N/A</v>
      </c>
      <c r="AI658" s="53" t="e">
        <f>L658-M658-VLOOKUP(C658, Вчера_ЭпиВак!C:BG, 10, FALSE)</f>
        <v>#N/A</v>
      </c>
      <c r="AJ658" s="53" t="e">
        <f>N658-O658-VLOOKUP(C658, Вчера_ЭпиВак!C:BG, 12, FALSE)</f>
        <v>#N/A</v>
      </c>
      <c r="AK658" s="53" t="e">
        <f>P658-Q658-VLOOKUP(C658, Вчера_ЭпиВак!C:BG, 14, FALSE)</f>
        <v>#N/A</v>
      </c>
      <c r="AL658" s="53" t="e">
        <f>R658-S658-VLOOKUP(C658, Вчера_ЭпиВак!C:BG, 16, FALSE)</f>
        <v>#N/A</v>
      </c>
      <c r="AM658" s="53" t="e">
        <f>T658-U658-VLOOKUP(C658, Вчера_ЭпиВак!C:BG, 18, FALSE)</f>
        <v>#N/A</v>
      </c>
      <c r="AN658" s="53" t="e">
        <f>V658-W658-VLOOKUP(C658, Вчера_ЭпиВак!C:BG, 20, FALSE)</f>
        <v>#N/A</v>
      </c>
      <c r="AO658" s="53" t="e">
        <f>X658-Y658-VLOOKUP(C658, Вчера_ЭпиВак!C:BG, 22, FALSE)</f>
        <v>#N/A</v>
      </c>
      <c r="AP658" s="53" t="e">
        <f>VLOOKUP(C658, Вчера_ЭпиВак!C:BG, 24, FALSE)+E658*2-U658-W658-Y658-Z658</f>
        <v>#N/A</v>
      </c>
    </row>
    <row r="659" spans="1:42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IF(ISNA(VLOOKUP(C659,Вчера_ЭпиВак!C:C, 1, FALSE)),"ошибка",0)</f>
        <v>ошибка</v>
      </c>
      <c r="AD659" s="55"/>
      <c r="AE659" s="53" t="e">
        <f>D659-E659-VLOOKUP(C659, Вчера_ЭпиВак!C:BG, 2, FALSE)</f>
        <v>#N/A</v>
      </c>
      <c r="AF659" s="53" t="e">
        <f>F659-G659-VLOOKUP(C659, Вчера_ЭпиВак!C:BG, 4, FALSE)</f>
        <v>#N/A</v>
      </c>
      <c r="AG659" s="53" t="e">
        <f>H659-I659-VLOOKUP(C659, Вчера_ЭпиВак!C:BG, 6, FALSE)</f>
        <v>#N/A</v>
      </c>
      <c r="AH659" s="53" t="e">
        <f>J659-K659-VLOOKUP(C659, Вчера_ЭпиВак!C:BG, 8, FALSE)</f>
        <v>#N/A</v>
      </c>
      <c r="AI659" s="53" t="e">
        <f>L659-M659-VLOOKUP(C659, Вчера_ЭпиВак!C:BG, 10, FALSE)</f>
        <v>#N/A</v>
      </c>
      <c r="AJ659" s="53" t="e">
        <f>N659-O659-VLOOKUP(C659, Вчера_ЭпиВак!C:BG, 12, FALSE)</f>
        <v>#N/A</v>
      </c>
      <c r="AK659" s="53" t="e">
        <f>P659-Q659-VLOOKUP(C659, Вчера_ЭпиВак!C:BG, 14, FALSE)</f>
        <v>#N/A</v>
      </c>
      <c r="AL659" s="53" t="e">
        <f>R659-S659-VLOOKUP(C659, Вчера_ЭпиВак!C:BG, 16, FALSE)</f>
        <v>#N/A</v>
      </c>
      <c r="AM659" s="53" t="e">
        <f>T659-U659-VLOOKUP(C659, Вчера_ЭпиВак!C:BG, 18, FALSE)</f>
        <v>#N/A</v>
      </c>
      <c r="AN659" s="53" t="e">
        <f>V659-W659-VLOOKUP(C659, Вчера_ЭпиВак!C:BG, 20, FALSE)</f>
        <v>#N/A</v>
      </c>
      <c r="AO659" s="53" t="e">
        <f>X659-Y659-VLOOKUP(C659, Вчера_ЭпиВак!C:BG, 22, FALSE)</f>
        <v>#N/A</v>
      </c>
      <c r="AP659" s="53" t="e">
        <f>VLOOKUP(C659, Вчера_ЭпиВак!C:BG, 24, FALSE)+E659*2-U659-W659-Y659-Z659</f>
        <v>#N/A</v>
      </c>
    </row>
    <row r="660" spans="1:42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IF(ISNA(VLOOKUP(C660,Вчера_ЭпиВак!C:C, 1, FALSE)),"ошибка",0)</f>
        <v>ошибка</v>
      </c>
      <c r="AD660" s="55"/>
      <c r="AE660" s="53" t="e">
        <f>D660-E660-VLOOKUP(C660, Вчера_ЭпиВак!C:BG, 2, FALSE)</f>
        <v>#N/A</v>
      </c>
      <c r="AF660" s="53" t="e">
        <f>F660-G660-VLOOKUP(C660, Вчера_ЭпиВак!C:BG, 4, FALSE)</f>
        <v>#N/A</v>
      </c>
      <c r="AG660" s="53" t="e">
        <f>H660-I660-VLOOKUP(C660, Вчера_ЭпиВак!C:BG, 6, FALSE)</f>
        <v>#N/A</v>
      </c>
      <c r="AH660" s="53" t="e">
        <f>J660-K660-VLOOKUP(C660, Вчера_ЭпиВак!C:BG, 8, FALSE)</f>
        <v>#N/A</v>
      </c>
      <c r="AI660" s="53" t="e">
        <f>L660-M660-VLOOKUP(C660, Вчера_ЭпиВак!C:BG, 10, FALSE)</f>
        <v>#N/A</v>
      </c>
      <c r="AJ660" s="53" t="e">
        <f>N660-O660-VLOOKUP(C660, Вчера_ЭпиВак!C:BG, 12, FALSE)</f>
        <v>#N/A</v>
      </c>
      <c r="AK660" s="53" t="e">
        <f>P660-Q660-VLOOKUP(C660, Вчера_ЭпиВак!C:BG, 14, FALSE)</f>
        <v>#N/A</v>
      </c>
      <c r="AL660" s="53" t="e">
        <f>R660-S660-VLOOKUP(C660, Вчера_ЭпиВак!C:BG, 16, FALSE)</f>
        <v>#N/A</v>
      </c>
      <c r="AM660" s="53" t="e">
        <f>T660-U660-VLOOKUP(C660, Вчера_ЭпиВак!C:BG, 18, FALSE)</f>
        <v>#N/A</v>
      </c>
      <c r="AN660" s="53" t="e">
        <f>V660-W660-VLOOKUP(C660, Вчера_ЭпиВак!C:BG, 20, FALSE)</f>
        <v>#N/A</v>
      </c>
      <c r="AO660" s="53" t="e">
        <f>X660-Y660-VLOOKUP(C660, Вчера_ЭпиВак!C:BG, 22, FALSE)</f>
        <v>#N/A</v>
      </c>
      <c r="AP660" s="53" t="e">
        <f>VLOOKUP(C660, Вчера_ЭпиВак!C:BG, 24, FALSE)+E660*2-U660-W660-Y660-Z660</f>
        <v>#N/A</v>
      </c>
    </row>
    <row r="661" spans="1:42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IF(ISNA(VLOOKUP(C661,Вчера_ЭпиВак!C:C, 1, FALSE)),"ошибка",0)</f>
        <v>ошибка</v>
      </c>
      <c r="AD661" s="55"/>
      <c r="AE661" s="53" t="e">
        <f>D661-E661-VLOOKUP(C661, Вчера_ЭпиВак!C:BG, 2, FALSE)</f>
        <v>#N/A</v>
      </c>
      <c r="AF661" s="53" t="e">
        <f>F661-G661-VLOOKUP(C661, Вчера_ЭпиВак!C:BG, 4, FALSE)</f>
        <v>#N/A</v>
      </c>
      <c r="AG661" s="53" t="e">
        <f>H661-I661-VLOOKUP(C661, Вчера_ЭпиВак!C:BG, 6, FALSE)</f>
        <v>#N/A</v>
      </c>
      <c r="AH661" s="53" t="e">
        <f>J661-K661-VLOOKUP(C661, Вчера_ЭпиВак!C:BG, 8, FALSE)</f>
        <v>#N/A</v>
      </c>
      <c r="AI661" s="53" t="e">
        <f>L661-M661-VLOOKUP(C661, Вчера_ЭпиВак!C:BG, 10, FALSE)</f>
        <v>#N/A</v>
      </c>
      <c r="AJ661" s="53" t="e">
        <f>N661-O661-VLOOKUP(C661, Вчера_ЭпиВак!C:BG, 12, FALSE)</f>
        <v>#N/A</v>
      </c>
      <c r="AK661" s="53" t="e">
        <f>P661-Q661-VLOOKUP(C661, Вчера_ЭпиВак!C:BG, 14, FALSE)</f>
        <v>#N/A</v>
      </c>
      <c r="AL661" s="53" t="e">
        <f>R661-S661-VLOOKUP(C661, Вчера_ЭпиВак!C:BG, 16, FALSE)</f>
        <v>#N/A</v>
      </c>
      <c r="AM661" s="53" t="e">
        <f>T661-U661-VLOOKUP(C661, Вчера_ЭпиВак!C:BG, 18, FALSE)</f>
        <v>#N/A</v>
      </c>
      <c r="AN661" s="53" t="e">
        <f>V661-W661-VLOOKUP(C661, Вчера_ЭпиВак!C:BG, 20, FALSE)</f>
        <v>#N/A</v>
      </c>
      <c r="AO661" s="53" t="e">
        <f>X661-Y661-VLOOKUP(C661, Вчера_ЭпиВак!C:BG, 22, FALSE)</f>
        <v>#N/A</v>
      </c>
      <c r="AP661" s="53" t="e">
        <f>VLOOKUP(C661, Вчера_ЭпиВак!C:BG, 24, FALSE)+E661*2-U661-W661-Y661-Z661</f>
        <v>#N/A</v>
      </c>
    </row>
    <row r="662" spans="1:42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IF(ISNA(VLOOKUP(C662,Вчера_ЭпиВак!C:C, 1, FALSE)),"ошибка",0)</f>
        <v>ошибка</v>
      </c>
      <c r="AD662" s="55"/>
      <c r="AE662" s="53" t="e">
        <f>D662-E662-VLOOKUP(C662, Вчера_ЭпиВак!C:BG, 2, FALSE)</f>
        <v>#N/A</v>
      </c>
      <c r="AF662" s="53" t="e">
        <f>F662-G662-VLOOKUP(C662, Вчера_ЭпиВак!C:BG, 4, FALSE)</f>
        <v>#N/A</v>
      </c>
      <c r="AG662" s="53" t="e">
        <f>H662-I662-VLOOKUP(C662, Вчера_ЭпиВак!C:BG, 6, FALSE)</f>
        <v>#N/A</v>
      </c>
      <c r="AH662" s="53" t="e">
        <f>J662-K662-VLOOKUP(C662, Вчера_ЭпиВак!C:BG, 8, FALSE)</f>
        <v>#N/A</v>
      </c>
      <c r="AI662" s="53" t="e">
        <f>L662-M662-VLOOKUP(C662, Вчера_ЭпиВак!C:BG, 10, FALSE)</f>
        <v>#N/A</v>
      </c>
      <c r="AJ662" s="53" t="e">
        <f>N662-O662-VLOOKUP(C662, Вчера_ЭпиВак!C:BG, 12, FALSE)</f>
        <v>#N/A</v>
      </c>
      <c r="AK662" s="53" t="e">
        <f>P662-Q662-VLOOKUP(C662, Вчера_ЭпиВак!C:BG, 14, FALSE)</f>
        <v>#N/A</v>
      </c>
      <c r="AL662" s="53" t="e">
        <f>R662-S662-VLOOKUP(C662, Вчера_ЭпиВак!C:BG, 16, FALSE)</f>
        <v>#N/A</v>
      </c>
      <c r="AM662" s="53" t="e">
        <f>T662-U662-VLOOKUP(C662, Вчера_ЭпиВак!C:BG, 18, FALSE)</f>
        <v>#N/A</v>
      </c>
      <c r="AN662" s="53" t="e">
        <f>V662-W662-VLOOKUP(C662, Вчера_ЭпиВак!C:BG, 20, FALSE)</f>
        <v>#N/A</v>
      </c>
      <c r="AO662" s="53" t="e">
        <f>X662-Y662-VLOOKUP(C662, Вчера_ЭпиВак!C:BG, 22, FALSE)</f>
        <v>#N/A</v>
      </c>
      <c r="AP662" s="53" t="e">
        <f>VLOOKUP(C662, Вчера_ЭпиВак!C:BG, 24, FALSE)+E662*2-U662-W662-Y662-Z662</f>
        <v>#N/A</v>
      </c>
    </row>
    <row r="663" spans="1:42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IF(ISNA(VLOOKUP(C663,Вчера_ЭпиВак!C:C, 1, FALSE)),"ошибка",0)</f>
        <v>ошибка</v>
      </c>
      <c r="AD663" s="55"/>
      <c r="AE663" s="53" t="e">
        <f>D663-E663-VLOOKUP(C663, Вчера_ЭпиВак!C:BG, 2, FALSE)</f>
        <v>#N/A</v>
      </c>
      <c r="AF663" s="53" t="e">
        <f>F663-G663-VLOOKUP(C663, Вчера_ЭпиВак!C:BG, 4, FALSE)</f>
        <v>#N/A</v>
      </c>
      <c r="AG663" s="53" t="e">
        <f>H663-I663-VLOOKUP(C663, Вчера_ЭпиВак!C:BG, 6, FALSE)</f>
        <v>#N/A</v>
      </c>
      <c r="AH663" s="53" t="e">
        <f>J663-K663-VLOOKUP(C663, Вчера_ЭпиВак!C:BG, 8, FALSE)</f>
        <v>#N/A</v>
      </c>
      <c r="AI663" s="53" t="e">
        <f>L663-M663-VLOOKUP(C663, Вчера_ЭпиВак!C:BG, 10, FALSE)</f>
        <v>#N/A</v>
      </c>
      <c r="AJ663" s="53" t="e">
        <f>N663-O663-VLOOKUP(C663, Вчера_ЭпиВак!C:BG, 12, FALSE)</f>
        <v>#N/A</v>
      </c>
      <c r="AK663" s="53" t="e">
        <f>P663-Q663-VLOOKUP(C663, Вчера_ЭпиВак!C:BG, 14, FALSE)</f>
        <v>#N/A</v>
      </c>
      <c r="AL663" s="53" t="e">
        <f>R663-S663-VLOOKUP(C663, Вчера_ЭпиВак!C:BG, 16, FALSE)</f>
        <v>#N/A</v>
      </c>
      <c r="AM663" s="53" t="e">
        <f>T663-U663-VLOOKUP(C663, Вчера_ЭпиВак!C:BG, 18, FALSE)</f>
        <v>#N/A</v>
      </c>
      <c r="AN663" s="53" t="e">
        <f>V663-W663-VLOOKUP(C663, Вчера_ЭпиВак!C:BG, 20, FALSE)</f>
        <v>#N/A</v>
      </c>
      <c r="AO663" s="53" t="e">
        <f>X663-Y663-VLOOKUP(C663, Вчера_ЭпиВак!C:BG, 22, FALSE)</f>
        <v>#N/A</v>
      </c>
      <c r="AP663" s="53" t="e">
        <f>VLOOKUP(C663, Вчера_ЭпиВак!C:BG, 24, FALSE)+E663*2-U663-W663-Y663-Z663</f>
        <v>#N/A</v>
      </c>
    </row>
    <row r="664" spans="1:42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IF(ISNA(VLOOKUP(C664,Вчера_ЭпиВак!C:C, 1, FALSE)),"ошибка",0)</f>
        <v>ошибка</v>
      </c>
      <c r="AD664" s="55"/>
      <c r="AE664" s="53" t="e">
        <f>D664-E664-VLOOKUP(C664, Вчера_ЭпиВак!C:BG, 2, FALSE)</f>
        <v>#N/A</v>
      </c>
      <c r="AF664" s="53" t="e">
        <f>F664-G664-VLOOKUP(C664, Вчера_ЭпиВак!C:BG, 4, FALSE)</f>
        <v>#N/A</v>
      </c>
      <c r="AG664" s="53" t="e">
        <f>H664-I664-VLOOKUP(C664, Вчера_ЭпиВак!C:BG, 6, FALSE)</f>
        <v>#N/A</v>
      </c>
      <c r="AH664" s="53" t="e">
        <f>J664-K664-VLOOKUP(C664, Вчера_ЭпиВак!C:BG, 8, FALSE)</f>
        <v>#N/A</v>
      </c>
      <c r="AI664" s="53" t="e">
        <f>L664-M664-VLOOKUP(C664, Вчера_ЭпиВак!C:BG, 10, FALSE)</f>
        <v>#N/A</v>
      </c>
      <c r="AJ664" s="53" t="e">
        <f>N664-O664-VLOOKUP(C664, Вчера_ЭпиВак!C:BG, 12, FALSE)</f>
        <v>#N/A</v>
      </c>
      <c r="AK664" s="53" t="e">
        <f>P664-Q664-VLOOKUP(C664, Вчера_ЭпиВак!C:BG, 14, FALSE)</f>
        <v>#N/A</v>
      </c>
      <c r="AL664" s="53" t="e">
        <f>R664-S664-VLOOKUP(C664, Вчера_ЭпиВак!C:BG, 16, FALSE)</f>
        <v>#N/A</v>
      </c>
      <c r="AM664" s="53" t="e">
        <f>T664-U664-VLOOKUP(C664, Вчера_ЭпиВак!C:BG, 18, FALSE)</f>
        <v>#N/A</v>
      </c>
      <c r="AN664" s="53" t="e">
        <f>V664-W664-VLOOKUP(C664, Вчера_ЭпиВак!C:BG, 20, FALSE)</f>
        <v>#N/A</v>
      </c>
      <c r="AO664" s="53" t="e">
        <f>X664-Y664-VLOOKUP(C664, Вчера_ЭпиВак!C:BG, 22, FALSE)</f>
        <v>#N/A</v>
      </c>
      <c r="AP664" s="53" t="e">
        <f>VLOOKUP(C664, Вчера_ЭпиВак!C:BG, 24, FALSE)+E664*2-U664-W664-Y664-Z664</f>
        <v>#N/A</v>
      </c>
    </row>
    <row r="665" spans="1:42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IF(ISNA(VLOOKUP(C665,Вчера_ЭпиВак!C:C, 1, FALSE)),"ошибка",0)</f>
        <v>ошибка</v>
      </c>
      <c r="AD665" s="55"/>
      <c r="AE665" s="53" t="e">
        <f>D665-E665-VLOOKUP(C665, Вчера_ЭпиВак!C:BG, 2, FALSE)</f>
        <v>#N/A</v>
      </c>
      <c r="AF665" s="53" t="e">
        <f>F665-G665-VLOOKUP(C665, Вчера_ЭпиВак!C:BG, 4, FALSE)</f>
        <v>#N/A</v>
      </c>
      <c r="AG665" s="53" t="e">
        <f>H665-I665-VLOOKUP(C665, Вчера_ЭпиВак!C:BG, 6, FALSE)</f>
        <v>#N/A</v>
      </c>
      <c r="AH665" s="53" t="e">
        <f>J665-K665-VLOOKUP(C665, Вчера_ЭпиВак!C:BG, 8, FALSE)</f>
        <v>#N/A</v>
      </c>
      <c r="AI665" s="53" t="e">
        <f>L665-M665-VLOOKUP(C665, Вчера_ЭпиВак!C:BG, 10, FALSE)</f>
        <v>#N/A</v>
      </c>
      <c r="AJ665" s="53" t="e">
        <f>N665-O665-VLOOKUP(C665, Вчера_ЭпиВак!C:BG, 12, FALSE)</f>
        <v>#N/A</v>
      </c>
      <c r="AK665" s="53" t="e">
        <f>P665-Q665-VLOOKUP(C665, Вчера_ЭпиВак!C:BG, 14, FALSE)</f>
        <v>#N/A</v>
      </c>
      <c r="AL665" s="53" t="e">
        <f>R665-S665-VLOOKUP(C665, Вчера_ЭпиВак!C:BG, 16, FALSE)</f>
        <v>#N/A</v>
      </c>
      <c r="AM665" s="53" t="e">
        <f>T665-U665-VLOOKUP(C665, Вчера_ЭпиВак!C:BG, 18, FALSE)</f>
        <v>#N/A</v>
      </c>
      <c r="AN665" s="53" t="e">
        <f>V665-W665-VLOOKUP(C665, Вчера_ЭпиВак!C:BG, 20, FALSE)</f>
        <v>#N/A</v>
      </c>
      <c r="AO665" s="53" t="e">
        <f>X665-Y665-VLOOKUP(C665, Вчера_ЭпиВак!C:BG, 22, FALSE)</f>
        <v>#N/A</v>
      </c>
      <c r="AP665" s="53" t="e">
        <f>VLOOKUP(C665, Вчера_ЭпиВак!C:BG, 24, FALSE)+E665*2-U665-W665-Y665-Z665</f>
        <v>#N/A</v>
      </c>
    </row>
    <row r="666" spans="1:42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IF(ISNA(VLOOKUP(C666,Вчера_ЭпиВак!C:C, 1, FALSE)),"ошибка",0)</f>
        <v>ошибка</v>
      </c>
      <c r="AD666" s="55"/>
      <c r="AE666" s="53" t="e">
        <f>D666-E666-VLOOKUP(C666, Вчера_ЭпиВак!C:BG, 2, FALSE)</f>
        <v>#N/A</v>
      </c>
      <c r="AF666" s="53" t="e">
        <f>F666-G666-VLOOKUP(C666, Вчера_ЭпиВак!C:BG, 4, FALSE)</f>
        <v>#N/A</v>
      </c>
      <c r="AG666" s="53" t="e">
        <f>H666-I666-VLOOKUP(C666, Вчера_ЭпиВак!C:BG, 6, FALSE)</f>
        <v>#N/A</v>
      </c>
      <c r="AH666" s="53" t="e">
        <f>J666-K666-VLOOKUP(C666, Вчера_ЭпиВак!C:BG, 8, FALSE)</f>
        <v>#N/A</v>
      </c>
      <c r="AI666" s="53" t="e">
        <f>L666-M666-VLOOKUP(C666, Вчера_ЭпиВак!C:BG, 10, FALSE)</f>
        <v>#N/A</v>
      </c>
      <c r="AJ666" s="53" t="e">
        <f>N666-O666-VLOOKUP(C666, Вчера_ЭпиВак!C:BG, 12, FALSE)</f>
        <v>#N/A</v>
      </c>
      <c r="AK666" s="53" t="e">
        <f>P666-Q666-VLOOKUP(C666, Вчера_ЭпиВак!C:BG, 14, FALSE)</f>
        <v>#N/A</v>
      </c>
      <c r="AL666" s="53" t="e">
        <f>R666-S666-VLOOKUP(C666, Вчера_ЭпиВак!C:BG, 16, FALSE)</f>
        <v>#N/A</v>
      </c>
      <c r="AM666" s="53" t="e">
        <f>T666-U666-VLOOKUP(C666, Вчера_ЭпиВак!C:BG, 18, FALSE)</f>
        <v>#N/A</v>
      </c>
      <c r="AN666" s="53" t="e">
        <f>V666-W666-VLOOKUP(C666, Вчера_ЭпиВак!C:BG, 20, FALSE)</f>
        <v>#N/A</v>
      </c>
      <c r="AO666" s="53" t="e">
        <f>X666-Y666-VLOOKUP(C666, Вчера_ЭпиВак!C:BG, 22, FALSE)</f>
        <v>#N/A</v>
      </c>
      <c r="AP666" s="53" t="e">
        <f>VLOOKUP(C666, Вчера_ЭпиВак!C:BG, 24, FALSE)+E666*2-U666-W666-Y666-Z666</f>
        <v>#N/A</v>
      </c>
    </row>
    <row r="667" spans="1:42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IF(ISNA(VLOOKUP(C667,Вчера_ЭпиВак!C:C, 1, FALSE)),"ошибка",0)</f>
        <v>ошибка</v>
      </c>
      <c r="AD667" s="55"/>
      <c r="AE667" s="53" t="e">
        <f>D667-E667-VLOOKUP(C667, Вчера_ЭпиВак!C:BG, 2, FALSE)</f>
        <v>#N/A</v>
      </c>
      <c r="AF667" s="53" t="e">
        <f>F667-G667-VLOOKUP(C667, Вчера_ЭпиВак!C:BG, 4, FALSE)</f>
        <v>#N/A</v>
      </c>
      <c r="AG667" s="53" t="e">
        <f>H667-I667-VLOOKUP(C667, Вчера_ЭпиВак!C:BG, 6, FALSE)</f>
        <v>#N/A</v>
      </c>
      <c r="AH667" s="53" t="e">
        <f>J667-K667-VLOOKUP(C667, Вчера_ЭпиВак!C:BG, 8, FALSE)</f>
        <v>#N/A</v>
      </c>
      <c r="AI667" s="53" t="e">
        <f>L667-M667-VLOOKUP(C667, Вчера_ЭпиВак!C:BG, 10, FALSE)</f>
        <v>#N/A</v>
      </c>
      <c r="AJ667" s="53" t="e">
        <f>N667-O667-VLOOKUP(C667, Вчера_ЭпиВак!C:BG, 12, FALSE)</f>
        <v>#N/A</v>
      </c>
      <c r="AK667" s="53" t="e">
        <f>P667-Q667-VLOOKUP(C667, Вчера_ЭпиВак!C:BG, 14, FALSE)</f>
        <v>#N/A</v>
      </c>
      <c r="AL667" s="53" t="e">
        <f>R667-S667-VLOOKUP(C667, Вчера_ЭпиВак!C:BG, 16, FALSE)</f>
        <v>#N/A</v>
      </c>
      <c r="AM667" s="53" t="e">
        <f>T667-U667-VLOOKUP(C667, Вчера_ЭпиВак!C:BG, 18, FALSE)</f>
        <v>#N/A</v>
      </c>
      <c r="AN667" s="53" t="e">
        <f>V667-W667-VLOOKUP(C667, Вчера_ЭпиВак!C:BG, 20, FALSE)</f>
        <v>#N/A</v>
      </c>
      <c r="AO667" s="53" t="e">
        <f>X667-Y667-VLOOKUP(C667, Вчера_ЭпиВак!C:BG, 22, FALSE)</f>
        <v>#N/A</v>
      </c>
      <c r="AP667" s="53" t="e">
        <f>VLOOKUP(C667, Вчера_ЭпиВак!C:BG, 24, FALSE)+E667*2-U667-W667-Y667-Z667</f>
        <v>#N/A</v>
      </c>
    </row>
    <row r="668" spans="1:42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IF(ISNA(VLOOKUP(C668,Вчера_ЭпиВак!C:C, 1, FALSE)),"ошибка",0)</f>
        <v>ошибка</v>
      </c>
      <c r="AD668" s="55"/>
      <c r="AE668" s="53" t="e">
        <f>D668-E668-VLOOKUP(C668, Вчера_ЭпиВак!C:BG, 2, FALSE)</f>
        <v>#N/A</v>
      </c>
      <c r="AF668" s="53" t="e">
        <f>F668-G668-VLOOKUP(C668, Вчера_ЭпиВак!C:BG, 4, FALSE)</f>
        <v>#N/A</v>
      </c>
      <c r="AG668" s="53" t="e">
        <f>H668-I668-VLOOKUP(C668, Вчера_ЭпиВак!C:BG, 6, FALSE)</f>
        <v>#N/A</v>
      </c>
      <c r="AH668" s="53" t="e">
        <f>J668-K668-VLOOKUP(C668, Вчера_ЭпиВак!C:BG, 8, FALSE)</f>
        <v>#N/A</v>
      </c>
      <c r="AI668" s="53" t="e">
        <f>L668-M668-VLOOKUP(C668, Вчера_ЭпиВак!C:BG, 10, FALSE)</f>
        <v>#N/A</v>
      </c>
      <c r="AJ668" s="53" t="e">
        <f>N668-O668-VLOOKUP(C668, Вчера_ЭпиВак!C:BG, 12, FALSE)</f>
        <v>#N/A</v>
      </c>
      <c r="AK668" s="53" t="e">
        <f>P668-Q668-VLOOKUP(C668, Вчера_ЭпиВак!C:BG, 14, FALSE)</f>
        <v>#N/A</v>
      </c>
      <c r="AL668" s="53" t="e">
        <f>R668-S668-VLOOKUP(C668, Вчера_ЭпиВак!C:BG, 16, FALSE)</f>
        <v>#N/A</v>
      </c>
      <c r="AM668" s="53" t="e">
        <f>T668-U668-VLOOKUP(C668, Вчера_ЭпиВак!C:BG, 18, FALSE)</f>
        <v>#N/A</v>
      </c>
      <c r="AN668" s="53" t="e">
        <f>V668-W668-VLOOKUP(C668, Вчера_ЭпиВак!C:BG, 20, FALSE)</f>
        <v>#N/A</v>
      </c>
      <c r="AO668" s="53" t="e">
        <f>X668-Y668-VLOOKUP(C668, Вчера_ЭпиВак!C:BG, 22, FALSE)</f>
        <v>#N/A</v>
      </c>
      <c r="AP668" s="53" t="e">
        <f>VLOOKUP(C668, Вчера_ЭпиВак!C:BG, 24, FALSE)+E668*2-U668-W668-Y668-Z668</f>
        <v>#N/A</v>
      </c>
    </row>
    <row r="669" spans="1:42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IF(ISNA(VLOOKUP(C669,Вчера_ЭпиВак!C:C, 1, FALSE)),"ошибка",0)</f>
        <v>ошибка</v>
      </c>
      <c r="AD669" s="55"/>
      <c r="AE669" s="53" t="e">
        <f>D669-E669-VLOOKUP(C669, Вчера_ЭпиВак!C:BG, 2, FALSE)</f>
        <v>#N/A</v>
      </c>
      <c r="AF669" s="53" t="e">
        <f>F669-G669-VLOOKUP(C669, Вчера_ЭпиВак!C:BG, 4, FALSE)</f>
        <v>#N/A</v>
      </c>
      <c r="AG669" s="53" t="e">
        <f>H669-I669-VLOOKUP(C669, Вчера_ЭпиВак!C:BG, 6, FALSE)</f>
        <v>#N/A</v>
      </c>
      <c r="AH669" s="53" t="e">
        <f>J669-K669-VLOOKUP(C669, Вчера_ЭпиВак!C:BG, 8, FALSE)</f>
        <v>#N/A</v>
      </c>
      <c r="AI669" s="53" t="e">
        <f>L669-M669-VLOOKUP(C669, Вчера_ЭпиВак!C:BG, 10, FALSE)</f>
        <v>#N/A</v>
      </c>
      <c r="AJ669" s="53" t="e">
        <f>N669-O669-VLOOKUP(C669, Вчера_ЭпиВак!C:BG, 12, FALSE)</f>
        <v>#N/A</v>
      </c>
      <c r="AK669" s="53" t="e">
        <f>P669-Q669-VLOOKUP(C669, Вчера_ЭпиВак!C:BG, 14, FALSE)</f>
        <v>#N/A</v>
      </c>
      <c r="AL669" s="53" t="e">
        <f>R669-S669-VLOOKUP(C669, Вчера_ЭпиВак!C:BG, 16, FALSE)</f>
        <v>#N/A</v>
      </c>
      <c r="AM669" s="53" t="e">
        <f>T669-U669-VLOOKUP(C669, Вчера_ЭпиВак!C:BG, 18, FALSE)</f>
        <v>#N/A</v>
      </c>
      <c r="AN669" s="53" t="e">
        <f>V669-W669-VLOOKUP(C669, Вчера_ЭпиВак!C:BG, 20, FALSE)</f>
        <v>#N/A</v>
      </c>
      <c r="AO669" s="53" t="e">
        <f>X669-Y669-VLOOKUP(C669, Вчера_ЭпиВак!C:BG, 22, FALSE)</f>
        <v>#N/A</v>
      </c>
      <c r="AP669" s="53" t="e">
        <f>VLOOKUP(C669, Вчера_ЭпиВак!C:BG, 24, FALSE)+E669*2-U669-W669-Y669-Z669</f>
        <v>#N/A</v>
      </c>
    </row>
    <row r="670" spans="1:42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IF(ISNA(VLOOKUP(C670,Вчера_ЭпиВак!C:C, 1, FALSE)),"ошибка",0)</f>
        <v>ошибка</v>
      </c>
      <c r="AD670" s="55"/>
      <c r="AE670" s="53" t="e">
        <f>D670-E670-VLOOKUP(C670, Вчера_ЭпиВак!C:BG, 2, FALSE)</f>
        <v>#N/A</v>
      </c>
      <c r="AF670" s="53" t="e">
        <f>F670-G670-VLOOKUP(C670, Вчера_ЭпиВак!C:BG, 4, FALSE)</f>
        <v>#N/A</v>
      </c>
      <c r="AG670" s="53" t="e">
        <f>H670-I670-VLOOKUP(C670, Вчера_ЭпиВак!C:BG, 6, FALSE)</f>
        <v>#N/A</v>
      </c>
      <c r="AH670" s="53" t="e">
        <f>J670-K670-VLOOKUP(C670, Вчера_ЭпиВак!C:BG, 8, FALSE)</f>
        <v>#N/A</v>
      </c>
      <c r="AI670" s="53" t="e">
        <f>L670-M670-VLOOKUP(C670, Вчера_ЭпиВак!C:BG, 10, FALSE)</f>
        <v>#N/A</v>
      </c>
      <c r="AJ670" s="53" t="e">
        <f>N670-O670-VLOOKUP(C670, Вчера_ЭпиВак!C:BG, 12, FALSE)</f>
        <v>#N/A</v>
      </c>
      <c r="AK670" s="53" t="e">
        <f>P670-Q670-VLOOKUP(C670, Вчера_ЭпиВак!C:BG, 14, FALSE)</f>
        <v>#N/A</v>
      </c>
      <c r="AL670" s="53" t="e">
        <f>R670-S670-VLOOKUP(C670, Вчера_ЭпиВак!C:BG, 16, FALSE)</f>
        <v>#N/A</v>
      </c>
      <c r="AM670" s="53" t="e">
        <f>T670-U670-VLOOKUP(C670, Вчера_ЭпиВак!C:BG, 18, FALSE)</f>
        <v>#N/A</v>
      </c>
      <c r="AN670" s="53" t="e">
        <f>V670-W670-VLOOKUP(C670, Вчера_ЭпиВак!C:BG, 20, FALSE)</f>
        <v>#N/A</v>
      </c>
      <c r="AO670" s="53" t="e">
        <f>X670-Y670-VLOOKUP(C670, Вчера_ЭпиВак!C:BG, 22, FALSE)</f>
        <v>#N/A</v>
      </c>
      <c r="AP670" s="53" t="e">
        <f>VLOOKUP(C670, Вчера_ЭпиВак!C:BG, 24, FALSE)+E670*2-U670-W670-Y670-Z670</f>
        <v>#N/A</v>
      </c>
    </row>
    <row r="671" spans="1:42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IF(ISNA(VLOOKUP(C671,Вчера_ЭпиВак!C:C, 1, FALSE)),"ошибка",0)</f>
        <v>ошибка</v>
      </c>
      <c r="AD671" s="55"/>
      <c r="AE671" s="53" t="e">
        <f>D671-E671-VLOOKUP(C671, Вчера_ЭпиВак!C:BG, 2, FALSE)</f>
        <v>#N/A</v>
      </c>
      <c r="AF671" s="53" t="e">
        <f>F671-G671-VLOOKUP(C671, Вчера_ЭпиВак!C:BG, 4, FALSE)</f>
        <v>#N/A</v>
      </c>
      <c r="AG671" s="53" t="e">
        <f>H671-I671-VLOOKUP(C671, Вчера_ЭпиВак!C:BG, 6, FALSE)</f>
        <v>#N/A</v>
      </c>
      <c r="AH671" s="53" t="e">
        <f>J671-K671-VLOOKUP(C671, Вчера_ЭпиВак!C:BG, 8, FALSE)</f>
        <v>#N/A</v>
      </c>
      <c r="AI671" s="53" t="e">
        <f>L671-M671-VLOOKUP(C671, Вчера_ЭпиВак!C:BG, 10, FALSE)</f>
        <v>#N/A</v>
      </c>
      <c r="AJ671" s="53" t="e">
        <f>N671-O671-VLOOKUP(C671, Вчера_ЭпиВак!C:BG, 12, FALSE)</f>
        <v>#N/A</v>
      </c>
      <c r="AK671" s="53" t="e">
        <f>P671-Q671-VLOOKUP(C671, Вчера_ЭпиВак!C:BG, 14, FALSE)</f>
        <v>#N/A</v>
      </c>
      <c r="AL671" s="53" t="e">
        <f>R671-S671-VLOOKUP(C671, Вчера_ЭпиВак!C:BG, 16, FALSE)</f>
        <v>#N/A</v>
      </c>
      <c r="AM671" s="53" t="e">
        <f>T671-U671-VLOOKUP(C671, Вчера_ЭпиВак!C:BG, 18, FALSE)</f>
        <v>#N/A</v>
      </c>
      <c r="AN671" s="53" t="e">
        <f>V671-W671-VLOOKUP(C671, Вчера_ЭпиВак!C:BG, 20, FALSE)</f>
        <v>#N/A</v>
      </c>
      <c r="AO671" s="53" t="e">
        <f>X671-Y671-VLOOKUP(C671, Вчера_ЭпиВак!C:BG, 22, FALSE)</f>
        <v>#N/A</v>
      </c>
      <c r="AP671" s="53" t="e">
        <f>VLOOKUP(C671, Вчера_ЭпиВак!C:BG, 24, FALSE)+E671*2-U671-W671-Y671-Z671</f>
        <v>#N/A</v>
      </c>
    </row>
    <row r="672" spans="1:42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IF(ISNA(VLOOKUP(C672,Вчера_ЭпиВак!C:C, 1, FALSE)),"ошибка",0)</f>
        <v>ошибка</v>
      </c>
      <c r="AD672" s="55"/>
      <c r="AE672" s="53" t="e">
        <f>D672-E672-VLOOKUP(C672, Вчера_ЭпиВак!C:BG, 2, FALSE)</f>
        <v>#N/A</v>
      </c>
      <c r="AF672" s="53" t="e">
        <f>F672-G672-VLOOKUP(C672, Вчера_ЭпиВак!C:BG, 4, FALSE)</f>
        <v>#N/A</v>
      </c>
      <c r="AG672" s="53" t="e">
        <f>H672-I672-VLOOKUP(C672, Вчера_ЭпиВак!C:BG, 6, FALSE)</f>
        <v>#N/A</v>
      </c>
      <c r="AH672" s="53" t="e">
        <f>J672-K672-VLOOKUP(C672, Вчера_ЭпиВак!C:BG, 8, FALSE)</f>
        <v>#N/A</v>
      </c>
      <c r="AI672" s="53" t="e">
        <f>L672-M672-VLOOKUP(C672, Вчера_ЭпиВак!C:BG, 10, FALSE)</f>
        <v>#N/A</v>
      </c>
      <c r="AJ672" s="53" t="e">
        <f>N672-O672-VLOOKUP(C672, Вчера_ЭпиВак!C:BG, 12, FALSE)</f>
        <v>#N/A</v>
      </c>
      <c r="AK672" s="53" t="e">
        <f>P672-Q672-VLOOKUP(C672, Вчера_ЭпиВак!C:BG, 14, FALSE)</f>
        <v>#N/A</v>
      </c>
      <c r="AL672" s="53" t="e">
        <f>R672-S672-VLOOKUP(C672, Вчера_ЭпиВак!C:BG, 16, FALSE)</f>
        <v>#N/A</v>
      </c>
      <c r="AM672" s="53" t="e">
        <f>T672-U672-VLOOKUP(C672, Вчера_ЭпиВак!C:BG, 18, FALSE)</f>
        <v>#N/A</v>
      </c>
      <c r="AN672" s="53" t="e">
        <f>V672-W672-VLOOKUP(C672, Вчера_ЭпиВак!C:BG, 20, FALSE)</f>
        <v>#N/A</v>
      </c>
      <c r="AO672" s="53" t="e">
        <f>X672-Y672-VLOOKUP(C672, Вчера_ЭпиВак!C:BG, 22, FALSE)</f>
        <v>#N/A</v>
      </c>
      <c r="AP672" s="53" t="e">
        <f>VLOOKUP(C672, Вчера_ЭпиВак!C:BG, 24, FALSE)+E672*2-U672-W672-Y672-Z672</f>
        <v>#N/A</v>
      </c>
    </row>
    <row r="673" spans="1:42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IF(ISNA(VLOOKUP(C673,Вчера_ЭпиВак!C:C, 1, FALSE)),"ошибка",0)</f>
        <v>ошибка</v>
      </c>
      <c r="AD673" s="55"/>
      <c r="AE673" s="53" t="e">
        <f>D673-E673-VLOOKUP(C673, Вчера_ЭпиВак!C:BG, 2, FALSE)</f>
        <v>#N/A</v>
      </c>
      <c r="AF673" s="53" t="e">
        <f>F673-G673-VLOOKUP(C673, Вчера_ЭпиВак!C:BG, 4, FALSE)</f>
        <v>#N/A</v>
      </c>
      <c r="AG673" s="53" t="e">
        <f>H673-I673-VLOOKUP(C673, Вчера_ЭпиВак!C:BG, 6, FALSE)</f>
        <v>#N/A</v>
      </c>
      <c r="AH673" s="53" t="e">
        <f>J673-K673-VLOOKUP(C673, Вчера_ЭпиВак!C:BG, 8, FALSE)</f>
        <v>#N/A</v>
      </c>
      <c r="AI673" s="53" t="e">
        <f>L673-M673-VLOOKUP(C673, Вчера_ЭпиВак!C:BG, 10, FALSE)</f>
        <v>#N/A</v>
      </c>
      <c r="AJ673" s="53" t="e">
        <f>N673-O673-VLOOKUP(C673, Вчера_ЭпиВак!C:BG, 12, FALSE)</f>
        <v>#N/A</v>
      </c>
      <c r="AK673" s="53" t="e">
        <f>P673-Q673-VLOOKUP(C673, Вчера_ЭпиВак!C:BG, 14, FALSE)</f>
        <v>#N/A</v>
      </c>
      <c r="AL673" s="53" t="e">
        <f>R673-S673-VLOOKUP(C673, Вчера_ЭпиВак!C:BG, 16, FALSE)</f>
        <v>#N/A</v>
      </c>
      <c r="AM673" s="53" t="e">
        <f>T673-U673-VLOOKUP(C673, Вчера_ЭпиВак!C:BG, 18, FALSE)</f>
        <v>#N/A</v>
      </c>
      <c r="AN673" s="53" t="e">
        <f>V673-W673-VLOOKUP(C673, Вчера_ЭпиВак!C:BG, 20, FALSE)</f>
        <v>#N/A</v>
      </c>
      <c r="AO673" s="53" t="e">
        <f>X673-Y673-VLOOKUP(C673, Вчера_ЭпиВак!C:BG, 22, FALSE)</f>
        <v>#N/A</v>
      </c>
      <c r="AP673" s="53" t="e">
        <f>VLOOKUP(C673, Вчера_ЭпиВак!C:BG, 24, FALSE)+E673*2-U673-W673-Y673-Z673</f>
        <v>#N/A</v>
      </c>
    </row>
    <row r="674" spans="1:42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IF(ISNA(VLOOKUP(C674,Вчера_ЭпиВак!C:C, 1, FALSE)),"ошибка",0)</f>
        <v>ошибка</v>
      </c>
      <c r="AD674" s="55"/>
      <c r="AE674" s="53" t="e">
        <f>D674-E674-VLOOKUP(C674, Вчера_ЭпиВак!C:BG, 2, FALSE)</f>
        <v>#N/A</v>
      </c>
      <c r="AF674" s="53" t="e">
        <f>F674-G674-VLOOKUP(C674, Вчера_ЭпиВак!C:BG, 4, FALSE)</f>
        <v>#N/A</v>
      </c>
      <c r="AG674" s="53" t="e">
        <f>H674-I674-VLOOKUP(C674, Вчера_ЭпиВак!C:BG, 6, FALSE)</f>
        <v>#N/A</v>
      </c>
      <c r="AH674" s="53" t="e">
        <f>J674-K674-VLOOKUP(C674, Вчера_ЭпиВак!C:BG, 8, FALSE)</f>
        <v>#N/A</v>
      </c>
      <c r="AI674" s="53" t="e">
        <f>L674-M674-VLOOKUP(C674, Вчера_ЭпиВак!C:BG, 10, FALSE)</f>
        <v>#N/A</v>
      </c>
      <c r="AJ674" s="53" t="e">
        <f>N674-O674-VLOOKUP(C674, Вчера_ЭпиВак!C:BG, 12, FALSE)</f>
        <v>#N/A</v>
      </c>
      <c r="AK674" s="53" t="e">
        <f>P674-Q674-VLOOKUP(C674, Вчера_ЭпиВак!C:BG, 14, FALSE)</f>
        <v>#N/A</v>
      </c>
      <c r="AL674" s="53" t="e">
        <f>R674-S674-VLOOKUP(C674, Вчера_ЭпиВак!C:BG, 16, FALSE)</f>
        <v>#N/A</v>
      </c>
      <c r="AM674" s="53" t="e">
        <f>T674-U674-VLOOKUP(C674, Вчера_ЭпиВак!C:BG, 18, FALSE)</f>
        <v>#N/A</v>
      </c>
      <c r="AN674" s="53" t="e">
        <f>V674-W674-VLOOKUP(C674, Вчера_ЭпиВак!C:BG, 20, FALSE)</f>
        <v>#N/A</v>
      </c>
      <c r="AO674" s="53" t="e">
        <f>X674-Y674-VLOOKUP(C674, Вчера_ЭпиВак!C:BG, 22, FALSE)</f>
        <v>#N/A</v>
      </c>
      <c r="AP674" s="53" t="e">
        <f>VLOOKUP(C674, Вчера_ЭпиВак!C:BG, 24, FALSE)+E674*2-U674-W674-Y674-Z674</f>
        <v>#N/A</v>
      </c>
    </row>
    <row r="675" spans="1:42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IF(ISNA(VLOOKUP(C675,Вчера_ЭпиВак!C:C, 1, FALSE)),"ошибка",0)</f>
        <v>ошибка</v>
      </c>
      <c r="AD675" s="55"/>
      <c r="AE675" s="53" t="e">
        <f>D675-E675-VLOOKUP(C675, Вчера_ЭпиВак!C:BG, 2, FALSE)</f>
        <v>#N/A</v>
      </c>
      <c r="AF675" s="53" t="e">
        <f>F675-G675-VLOOKUP(C675, Вчера_ЭпиВак!C:BG, 4, FALSE)</f>
        <v>#N/A</v>
      </c>
      <c r="AG675" s="53" t="e">
        <f>H675-I675-VLOOKUP(C675, Вчера_ЭпиВак!C:BG, 6, FALSE)</f>
        <v>#N/A</v>
      </c>
      <c r="AH675" s="53" t="e">
        <f>J675-K675-VLOOKUP(C675, Вчера_ЭпиВак!C:BG, 8, FALSE)</f>
        <v>#N/A</v>
      </c>
      <c r="AI675" s="53" t="e">
        <f>L675-M675-VLOOKUP(C675, Вчера_ЭпиВак!C:BG, 10, FALSE)</f>
        <v>#N/A</v>
      </c>
      <c r="AJ675" s="53" t="e">
        <f>N675-O675-VLOOKUP(C675, Вчера_ЭпиВак!C:BG, 12, FALSE)</f>
        <v>#N/A</v>
      </c>
      <c r="AK675" s="53" t="e">
        <f>P675-Q675-VLOOKUP(C675, Вчера_ЭпиВак!C:BG, 14, FALSE)</f>
        <v>#N/A</v>
      </c>
      <c r="AL675" s="53" t="e">
        <f>R675-S675-VLOOKUP(C675, Вчера_ЭпиВак!C:BG, 16, FALSE)</f>
        <v>#N/A</v>
      </c>
      <c r="AM675" s="53" t="e">
        <f>T675-U675-VLOOKUP(C675, Вчера_ЭпиВак!C:BG, 18, FALSE)</f>
        <v>#N/A</v>
      </c>
      <c r="AN675" s="53" t="e">
        <f>V675-W675-VLOOKUP(C675, Вчера_ЭпиВак!C:BG, 20, FALSE)</f>
        <v>#N/A</v>
      </c>
      <c r="AO675" s="53" t="e">
        <f>X675-Y675-VLOOKUP(C675, Вчера_ЭпиВак!C:BG, 22, FALSE)</f>
        <v>#N/A</v>
      </c>
      <c r="AP675" s="53" t="e">
        <f>VLOOKUP(C675, Вчера_ЭпиВак!C:BG, 24, FALSE)+E675*2-U675-W675-Y675-Z675</f>
        <v>#N/A</v>
      </c>
    </row>
    <row r="676" spans="1:42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IF(ISNA(VLOOKUP(C676,Вчера_ЭпиВак!C:C, 1, FALSE)),"ошибка",0)</f>
        <v>ошибка</v>
      </c>
      <c r="AD676" s="55"/>
      <c r="AE676" s="53" t="e">
        <f>D676-E676-VLOOKUP(C676, Вчера_ЭпиВак!C:BG, 2, FALSE)</f>
        <v>#N/A</v>
      </c>
      <c r="AF676" s="53" t="e">
        <f>F676-G676-VLOOKUP(C676, Вчера_ЭпиВак!C:BG, 4, FALSE)</f>
        <v>#N/A</v>
      </c>
      <c r="AG676" s="53" t="e">
        <f>H676-I676-VLOOKUP(C676, Вчера_ЭпиВак!C:BG, 6, FALSE)</f>
        <v>#N/A</v>
      </c>
      <c r="AH676" s="53" t="e">
        <f>J676-K676-VLOOKUP(C676, Вчера_ЭпиВак!C:BG, 8, FALSE)</f>
        <v>#N/A</v>
      </c>
      <c r="AI676" s="53" t="e">
        <f>L676-M676-VLOOKUP(C676, Вчера_ЭпиВак!C:BG, 10, FALSE)</f>
        <v>#N/A</v>
      </c>
      <c r="AJ676" s="53" t="e">
        <f>N676-O676-VLOOKUP(C676, Вчера_ЭпиВак!C:BG, 12, FALSE)</f>
        <v>#N/A</v>
      </c>
      <c r="AK676" s="53" t="e">
        <f>P676-Q676-VLOOKUP(C676, Вчера_ЭпиВак!C:BG, 14, FALSE)</f>
        <v>#N/A</v>
      </c>
      <c r="AL676" s="53" t="e">
        <f>R676-S676-VLOOKUP(C676, Вчера_ЭпиВак!C:BG, 16, FALSE)</f>
        <v>#N/A</v>
      </c>
      <c r="AM676" s="53" t="e">
        <f>T676-U676-VLOOKUP(C676, Вчера_ЭпиВак!C:BG, 18, FALSE)</f>
        <v>#N/A</v>
      </c>
      <c r="AN676" s="53" t="e">
        <f>V676-W676-VLOOKUP(C676, Вчера_ЭпиВак!C:BG, 20, FALSE)</f>
        <v>#N/A</v>
      </c>
      <c r="AO676" s="53" t="e">
        <f>X676-Y676-VLOOKUP(C676, Вчера_ЭпиВак!C:BG, 22, FALSE)</f>
        <v>#N/A</v>
      </c>
      <c r="AP676" s="53" t="e">
        <f>VLOOKUP(C676, Вчера_ЭпиВак!C:BG, 24, FALSE)+E676*2-U676-W676-Y676-Z676</f>
        <v>#N/A</v>
      </c>
    </row>
    <row r="677" spans="1:42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IF(ISNA(VLOOKUP(C677,Вчера_ЭпиВак!C:C, 1, FALSE)),"ошибка",0)</f>
        <v>ошибка</v>
      </c>
      <c r="AD677" s="55"/>
      <c r="AE677" s="53" t="e">
        <f>D677-E677-VLOOKUP(C677, Вчера_ЭпиВак!C:BG, 2, FALSE)</f>
        <v>#N/A</v>
      </c>
      <c r="AF677" s="53" t="e">
        <f>F677-G677-VLOOKUP(C677, Вчера_ЭпиВак!C:BG, 4, FALSE)</f>
        <v>#N/A</v>
      </c>
      <c r="AG677" s="53" t="e">
        <f>H677-I677-VLOOKUP(C677, Вчера_ЭпиВак!C:BG, 6, FALSE)</f>
        <v>#N/A</v>
      </c>
      <c r="AH677" s="53" t="e">
        <f>J677-K677-VLOOKUP(C677, Вчера_ЭпиВак!C:BG, 8, FALSE)</f>
        <v>#N/A</v>
      </c>
      <c r="AI677" s="53" t="e">
        <f>L677-M677-VLOOKUP(C677, Вчера_ЭпиВак!C:BG, 10, FALSE)</f>
        <v>#N/A</v>
      </c>
      <c r="AJ677" s="53" t="e">
        <f>N677-O677-VLOOKUP(C677, Вчера_ЭпиВак!C:BG, 12, FALSE)</f>
        <v>#N/A</v>
      </c>
      <c r="AK677" s="53" t="e">
        <f>P677-Q677-VLOOKUP(C677, Вчера_ЭпиВак!C:BG, 14, FALSE)</f>
        <v>#N/A</v>
      </c>
      <c r="AL677" s="53" t="e">
        <f>R677-S677-VLOOKUP(C677, Вчера_ЭпиВак!C:BG, 16, FALSE)</f>
        <v>#N/A</v>
      </c>
      <c r="AM677" s="53" t="e">
        <f>T677-U677-VLOOKUP(C677, Вчера_ЭпиВак!C:BG, 18, FALSE)</f>
        <v>#N/A</v>
      </c>
      <c r="AN677" s="53" t="e">
        <f>V677-W677-VLOOKUP(C677, Вчера_ЭпиВак!C:BG, 20, FALSE)</f>
        <v>#N/A</v>
      </c>
      <c r="AO677" s="53" t="e">
        <f>X677-Y677-VLOOKUP(C677, Вчера_ЭпиВак!C:BG, 22, FALSE)</f>
        <v>#N/A</v>
      </c>
      <c r="AP677" s="53" t="e">
        <f>VLOOKUP(C677, Вчера_ЭпиВак!C:BG, 24, FALSE)+E677*2-U677-W677-Y677-Z677</f>
        <v>#N/A</v>
      </c>
    </row>
    <row r="678" spans="1:42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IF(ISNA(VLOOKUP(C678,Вчера_ЭпиВак!C:C, 1, FALSE)),"ошибка",0)</f>
        <v>ошибка</v>
      </c>
      <c r="AD678" s="55"/>
      <c r="AE678" s="53" t="e">
        <f>D678-E678-VLOOKUP(C678, Вчера_ЭпиВак!C:BG, 2, FALSE)</f>
        <v>#N/A</v>
      </c>
      <c r="AF678" s="53" t="e">
        <f>F678-G678-VLOOKUP(C678, Вчера_ЭпиВак!C:BG, 4, FALSE)</f>
        <v>#N/A</v>
      </c>
      <c r="AG678" s="53" t="e">
        <f>H678-I678-VLOOKUP(C678, Вчера_ЭпиВак!C:BG, 6, FALSE)</f>
        <v>#N/A</v>
      </c>
      <c r="AH678" s="53" t="e">
        <f>J678-K678-VLOOKUP(C678, Вчера_ЭпиВак!C:BG, 8, FALSE)</f>
        <v>#N/A</v>
      </c>
      <c r="AI678" s="53" t="e">
        <f>L678-M678-VLOOKUP(C678, Вчера_ЭпиВак!C:BG, 10, FALSE)</f>
        <v>#N/A</v>
      </c>
      <c r="AJ678" s="53" t="e">
        <f>N678-O678-VLOOKUP(C678, Вчера_ЭпиВак!C:BG, 12, FALSE)</f>
        <v>#N/A</v>
      </c>
      <c r="AK678" s="53" t="e">
        <f>P678-Q678-VLOOKUP(C678, Вчера_ЭпиВак!C:BG, 14, FALSE)</f>
        <v>#N/A</v>
      </c>
      <c r="AL678" s="53" t="e">
        <f>R678-S678-VLOOKUP(C678, Вчера_ЭпиВак!C:BG, 16, FALSE)</f>
        <v>#N/A</v>
      </c>
      <c r="AM678" s="53" t="e">
        <f>T678-U678-VLOOKUP(C678, Вчера_ЭпиВак!C:BG, 18, FALSE)</f>
        <v>#N/A</v>
      </c>
      <c r="AN678" s="53" t="e">
        <f>V678-W678-VLOOKUP(C678, Вчера_ЭпиВак!C:BG, 20, FALSE)</f>
        <v>#N/A</v>
      </c>
      <c r="AO678" s="53" t="e">
        <f>X678-Y678-VLOOKUP(C678, Вчера_ЭпиВак!C:BG, 22, FALSE)</f>
        <v>#N/A</v>
      </c>
      <c r="AP678" s="53" t="e">
        <f>VLOOKUP(C678, Вчера_ЭпиВак!C:BG, 24, FALSE)+E678*2-U678-W678-Y678-Z678</f>
        <v>#N/A</v>
      </c>
    </row>
    <row r="679" spans="1:42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IF(ISNA(VLOOKUP(C679,Вчера_ЭпиВак!C:C, 1, FALSE)),"ошибка",0)</f>
        <v>ошибка</v>
      </c>
      <c r="AD679" s="55"/>
      <c r="AE679" s="53" t="e">
        <f>D679-E679-VLOOKUP(C679, Вчера_ЭпиВак!C:BG, 2, FALSE)</f>
        <v>#N/A</v>
      </c>
      <c r="AF679" s="53" t="e">
        <f>F679-G679-VLOOKUP(C679, Вчера_ЭпиВак!C:BG, 4, FALSE)</f>
        <v>#N/A</v>
      </c>
      <c r="AG679" s="53" t="e">
        <f>H679-I679-VLOOKUP(C679, Вчера_ЭпиВак!C:BG, 6, FALSE)</f>
        <v>#N/A</v>
      </c>
      <c r="AH679" s="53" t="e">
        <f>J679-K679-VLOOKUP(C679, Вчера_ЭпиВак!C:BG, 8, FALSE)</f>
        <v>#N/A</v>
      </c>
      <c r="AI679" s="53" t="e">
        <f>L679-M679-VLOOKUP(C679, Вчера_ЭпиВак!C:BG, 10, FALSE)</f>
        <v>#N/A</v>
      </c>
      <c r="AJ679" s="53" t="e">
        <f>N679-O679-VLOOKUP(C679, Вчера_ЭпиВак!C:BG, 12, FALSE)</f>
        <v>#N/A</v>
      </c>
      <c r="AK679" s="53" t="e">
        <f>P679-Q679-VLOOKUP(C679, Вчера_ЭпиВак!C:BG, 14, FALSE)</f>
        <v>#N/A</v>
      </c>
      <c r="AL679" s="53" t="e">
        <f>R679-S679-VLOOKUP(C679, Вчера_ЭпиВак!C:BG, 16, FALSE)</f>
        <v>#N/A</v>
      </c>
      <c r="AM679" s="53" t="e">
        <f>T679-U679-VLOOKUP(C679, Вчера_ЭпиВак!C:BG, 18, FALSE)</f>
        <v>#N/A</v>
      </c>
      <c r="AN679" s="53" t="e">
        <f>V679-W679-VLOOKUP(C679, Вчера_ЭпиВак!C:BG, 20, FALSE)</f>
        <v>#N/A</v>
      </c>
      <c r="AO679" s="53" t="e">
        <f>X679-Y679-VLOOKUP(C679, Вчера_ЭпиВак!C:BG, 22, FALSE)</f>
        <v>#N/A</v>
      </c>
      <c r="AP679" s="53" t="e">
        <f>VLOOKUP(C679, Вчера_ЭпиВак!C:BG, 24, FALSE)+E679*2-U679-W679-Y679-Z679</f>
        <v>#N/A</v>
      </c>
    </row>
    <row r="680" spans="1:42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IF(ISNA(VLOOKUP(C680,Вчера_ЭпиВак!C:C, 1, FALSE)),"ошибка",0)</f>
        <v>ошибка</v>
      </c>
      <c r="AD680" s="55"/>
      <c r="AE680" s="53" t="e">
        <f>D680-E680-VLOOKUP(C680, Вчера_ЭпиВак!C:BG, 2, FALSE)</f>
        <v>#N/A</v>
      </c>
      <c r="AF680" s="53" t="e">
        <f>F680-G680-VLOOKUP(C680, Вчера_ЭпиВак!C:BG, 4, FALSE)</f>
        <v>#N/A</v>
      </c>
      <c r="AG680" s="53" t="e">
        <f>H680-I680-VLOOKUP(C680, Вчера_ЭпиВак!C:BG, 6, FALSE)</f>
        <v>#N/A</v>
      </c>
      <c r="AH680" s="53" t="e">
        <f>J680-K680-VLOOKUP(C680, Вчера_ЭпиВак!C:BG, 8, FALSE)</f>
        <v>#N/A</v>
      </c>
      <c r="AI680" s="53" t="e">
        <f>L680-M680-VLOOKUP(C680, Вчера_ЭпиВак!C:BG, 10, FALSE)</f>
        <v>#N/A</v>
      </c>
      <c r="AJ680" s="53" t="e">
        <f>N680-O680-VLOOKUP(C680, Вчера_ЭпиВак!C:BG, 12, FALSE)</f>
        <v>#N/A</v>
      </c>
      <c r="AK680" s="53" t="e">
        <f>P680-Q680-VLOOKUP(C680, Вчера_ЭпиВак!C:BG, 14, FALSE)</f>
        <v>#N/A</v>
      </c>
      <c r="AL680" s="53" t="e">
        <f>R680-S680-VLOOKUP(C680, Вчера_ЭпиВак!C:BG, 16, FALSE)</f>
        <v>#N/A</v>
      </c>
      <c r="AM680" s="53" t="e">
        <f>T680-U680-VLOOKUP(C680, Вчера_ЭпиВак!C:BG, 18, FALSE)</f>
        <v>#N/A</v>
      </c>
      <c r="AN680" s="53" t="e">
        <f>V680-W680-VLOOKUP(C680, Вчера_ЭпиВак!C:BG, 20, FALSE)</f>
        <v>#N/A</v>
      </c>
      <c r="AO680" s="53" t="e">
        <f>X680-Y680-VLOOKUP(C680, Вчера_ЭпиВак!C:BG, 22, FALSE)</f>
        <v>#N/A</v>
      </c>
      <c r="AP680" s="53" t="e">
        <f>VLOOKUP(C680, Вчера_ЭпиВак!C:BG, 24, FALSE)+E680*2-U680-W680-Y680-Z680</f>
        <v>#N/A</v>
      </c>
    </row>
    <row r="681" spans="1:42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IF(ISNA(VLOOKUP(C681,Вчера_ЭпиВак!C:C, 1, FALSE)),"ошибка",0)</f>
        <v>ошибка</v>
      </c>
      <c r="AD681" s="55"/>
      <c r="AE681" s="53" t="e">
        <f>D681-E681-VLOOKUP(C681, Вчера_ЭпиВак!C:BG, 2, FALSE)</f>
        <v>#N/A</v>
      </c>
      <c r="AF681" s="53" t="e">
        <f>F681-G681-VLOOKUP(C681, Вчера_ЭпиВак!C:BG, 4, FALSE)</f>
        <v>#N/A</v>
      </c>
      <c r="AG681" s="53" t="e">
        <f>H681-I681-VLOOKUP(C681, Вчера_ЭпиВак!C:BG, 6, FALSE)</f>
        <v>#N/A</v>
      </c>
      <c r="AH681" s="53" t="e">
        <f>J681-K681-VLOOKUP(C681, Вчера_ЭпиВак!C:BG, 8, FALSE)</f>
        <v>#N/A</v>
      </c>
      <c r="AI681" s="53" t="e">
        <f>L681-M681-VLOOKUP(C681, Вчера_ЭпиВак!C:BG, 10, FALSE)</f>
        <v>#N/A</v>
      </c>
      <c r="AJ681" s="53" t="e">
        <f>N681-O681-VLOOKUP(C681, Вчера_ЭпиВак!C:BG, 12, FALSE)</f>
        <v>#N/A</v>
      </c>
      <c r="AK681" s="53" t="e">
        <f>P681-Q681-VLOOKUP(C681, Вчера_ЭпиВак!C:BG, 14, FALSE)</f>
        <v>#N/A</v>
      </c>
      <c r="AL681" s="53" t="e">
        <f>R681-S681-VLOOKUP(C681, Вчера_ЭпиВак!C:BG, 16, FALSE)</f>
        <v>#N/A</v>
      </c>
      <c r="AM681" s="53" t="e">
        <f>T681-U681-VLOOKUP(C681, Вчера_ЭпиВак!C:BG, 18, FALSE)</f>
        <v>#N/A</v>
      </c>
      <c r="AN681" s="53" t="e">
        <f>V681-W681-VLOOKUP(C681, Вчера_ЭпиВак!C:BG, 20, FALSE)</f>
        <v>#N/A</v>
      </c>
      <c r="AO681" s="53" t="e">
        <f>X681-Y681-VLOOKUP(C681, Вчера_ЭпиВак!C:BG, 22, FALSE)</f>
        <v>#N/A</v>
      </c>
      <c r="AP681" s="53" t="e">
        <f>VLOOKUP(C681, Вчера_ЭпиВак!C:BG, 24, FALSE)+E681*2-U681-W681-Y681-Z681</f>
        <v>#N/A</v>
      </c>
    </row>
    <row r="682" spans="1:42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IF(ISNA(VLOOKUP(C682,Вчера_ЭпиВак!C:C, 1, FALSE)),"ошибка",0)</f>
        <v>ошибка</v>
      </c>
      <c r="AD682" s="55"/>
      <c r="AE682" s="53" t="e">
        <f>D682-E682-VLOOKUP(C682, Вчера_ЭпиВак!C:BG, 2, FALSE)</f>
        <v>#N/A</v>
      </c>
      <c r="AF682" s="53" t="e">
        <f>F682-G682-VLOOKUP(C682, Вчера_ЭпиВак!C:BG, 4, FALSE)</f>
        <v>#N/A</v>
      </c>
      <c r="AG682" s="53" t="e">
        <f>H682-I682-VLOOKUP(C682, Вчера_ЭпиВак!C:BG, 6, FALSE)</f>
        <v>#N/A</v>
      </c>
      <c r="AH682" s="53" t="e">
        <f>J682-K682-VLOOKUP(C682, Вчера_ЭпиВак!C:BG, 8, FALSE)</f>
        <v>#N/A</v>
      </c>
      <c r="AI682" s="53" t="e">
        <f>L682-M682-VLOOKUP(C682, Вчера_ЭпиВак!C:BG, 10, FALSE)</f>
        <v>#N/A</v>
      </c>
      <c r="AJ682" s="53" t="e">
        <f>N682-O682-VLOOKUP(C682, Вчера_ЭпиВак!C:BG, 12, FALSE)</f>
        <v>#N/A</v>
      </c>
      <c r="AK682" s="53" t="e">
        <f>P682-Q682-VLOOKUP(C682, Вчера_ЭпиВак!C:BG, 14, FALSE)</f>
        <v>#N/A</v>
      </c>
      <c r="AL682" s="53" t="e">
        <f>R682-S682-VLOOKUP(C682, Вчера_ЭпиВак!C:BG, 16, FALSE)</f>
        <v>#N/A</v>
      </c>
      <c r="AM682" s="53" t="e">
        <f>T682-U682-VLOOKUP(C682, Вчера_ЭпиВак!C:BG, 18, FALSE)</f>
        <v>#N/A</v>
      </c>
      <c r="AN682" s="53" t="e">
        <f>V682-W682-VLOOKUP(C682, Вчера_ЭпиВак!C:BG, 20, FALSE)</f>
        <v>#N/A</v>
      </c>
      <c r="AO682" s="53" t="e">
        <f>X682-Y682-VLOOKUP(C682, Вчера_ЭпиВак!C:BG, 22, FALSE)</f>
        <v>#N/A</v>
      </c>
      <c r="AP682" s="53" t="e">
        <f>VLOOKUP(C682, Вчера_ЭпиВак!C:BG, 24, FALSE)+E682*2-U682-W682-Y682-Z682</f>
        <v>#N/A</v>
      </c>
    </row>
    <row r="683" spans="1:42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IF(ISNA(VLOOKUP(C683,Вчера_ЭпиВак!C:C, 1, FALSE)),"ошибка",0)</f>
        <v>ошибка</v>
      </c>
      <c r="AD683" s="55"/>
      <c r="AE683" s="53" t="e">
        <f>D683-E683-VLOOKUP(C683, Вчера_ЭпиВак!C:BG, 2, FALSE)</f>
        <v>#N/A</v>
      </c>
      <c r="AF683" s="53" t="e">
        <f>F683-G683-VLOOKUP(C683, Вчера_ЭпиВак!C:BG, 4, FALSE)</f>
        <v>#N/A</v>
      </c>
      <c r="AG683" s="53" t="e">
        <f>H683-I683-VLOOKUP(C683, Вчера_ЭпиВак!C:BG, 6, FALSE)</f>
        <v>#N/A</v>
      </c>
      <c r="AH683" s="53" t="e">
        <f>J683-K683-VLOOKUP(C683, Вчера_ЭпиВак!C:BG, 8, FALSE)</f>
        <v>#N/A</v>
      </c>
      <c r="AI683" s="53" t="e">
        <f>L683-M683-VLOOKUP(C683, Вчера_ЭпиВак!C:BG, 10, FALSE)</f>
        <v>#N/A</v>
      </c>
      <c r="AJ683" s="53" t="e">
        <f>N683-O683-VLOOKUP(C683, Вчера_ЭпиВак!C:BG, 12, FALSE)</f>
        <v>#N/A</v>
      </c>
      <c r="AK683" s="53" t="e">
        <f>P683-Q683-VLOOKUP(C683, Вчера_ЭпиВак!C:BG, 14, FALSE)</f>
        <v>#N/A</v>
      </c>
      <c r="AL683" s="53" t="e">
        <f>R683-S683-VLOOKUP(C683, Вчера_ЭпиВак!C:BG, 16, FALSE)</f>
        <v>#N/A</v>
      </c>
      <c r="AM683" s="53" t="e">
        <f>T683-U683-VLOOKUP(C683, Вчера_ЭпиВак!C:BG, 18, FALSE)</f>
        <v>#N/A</v>
      </c>
      <c r="AN683" s="53" t="e">
        <f>V683-W683-VLOOKUP(C683, Вчера_ЭпиВак!C:BG, 20, FALSE)</f>
        <v>#N/A</v>
      </c>
      <c r="AO683" s="53" t="e">
        <f>X683-Y683-VLOOKUP(C683, Вчера_ЭпиВак!C:BG, 22, FALSE)</f>
        <v>#N/A</v>
      </c>
      <c r="AP683" s="53" t="e">
        <f>VLOOKUP(C683, Вчера_ЭпиВак!C:BG, 24, FALSE)+E683*2-U683-W683-Y683-Z683</f>
        <v>#N/A</v>
      </c>
    </row>
    <row r="684" spans="1:42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IF(ISNA(VLOOKUP(C684,Вчера_ЭпиВак!C:C, 1, FALSE)),"ошибка",0)</f>
        <v>ошибка</v>
      </c>
      <c r="AD684" s="55"/>
      <c r="AE684" s="53" t="e">
        <f>D684-E684-VLOOKUP(C684, Вчера_ЭпиВак!C:BG, 2, FALSE)</f>
        <v>#N/A</v>
      </c>
      <c r="AF684" s="53" t="e">
        <f>F684-G684-VLOOKUP(C684, Вчера_ЭпиВак!C:BG, 4, FALSE)</f>
        <v>#N/A</v>
      </c>
      <c r="AG684" s="53" t="e">
        <f>H684-I684-VLOOKUP(C684, Вчера_ЭпиВак!C:BG, 6, FALSE)</f>
        <v>#N/A</v>
      </c>
      <c r="AH684" s="53" t="e">
        <f>J684-K684-VLOOKUP(C684, Вчера_ЭпиВак!C:BG, 8, FALSE)</f>
        <v>#N/A</v>
      </c>
      <c r="AI684" s="53" t="e">
        <f>L684-M684-VLOOKUP(C684, Вчера_ЭпиВак!C:BG, 10, FALSE)</f>
        <v>#N/A</v>
      </c>
      <c r="AJ684" s="53" t="e">
        <f>N684-O684-VLOOKUP(C684, Вчера_ЭпиВак!C:BG, 12, FALSE)</f>
        <v>#N/A</v>
      </c>
      <c r="AK684" s="53" t="e">
        <f>P684-Q684-VLOOKUP(C684, Вчера_ЭпиВак!C:BG, 14, FALSE)</f>
        <v>#N/A</v>
      </c>
      <c r="AL684" s="53" t="e">
        <f>R684-S684-VLOOKUP(C684, Вчера_ЭпиВак!C:BG, 16, FALSE)</f>
        <v>#N/A</v>
      </c>
      <c r="AM684" s="53" t="e">
        <f>T684-U684-VLOOKUP(C684, Вчера_ЭпиВак!C:BG, 18, FALSE)</f>
        <v>#N/A</v>
      </c>
      <c r="AN684" s="53" t="e">
        <f>V684-W684-VLOOKUP(C684, Вчера_ЭпиВак!C:BG, 20, FALSE)</f>
        <v>#N/A</v>
      </c>
      <c r="AO684" s="53" t="e">
        <f>X684-Y684-VLOOKUP(C684, Вчера_ЭпиВак!C:BG, 22, FALSE)</f>
        <v>#N/A</v>
      </c>
      <c r="AP684" s="53" t="e">
        <f>VLOOKUP(C684, Вчера_ЭпиВак!C:BG, 24, FALSE)+E684*2-U684-W684-Y684-Z684</f>
        <v>#N/A</v>
      </c>
    </row>
    <row r="685" spans="1:42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IF(ISNA(VLOOKUP(C685,Вчера_ЭпиВак!C:C, 1, FALSE)),"ошибка",0)</f>
        <v>ошибка</v>
      </c>
      <c r="AD685" s="55"/>
      <c r="AE685" s="53" t="e">
        <f>D685-E685-VLOOKUP(C685, Вчера_ЭпиВак!C:BG, 2, FALSE)</f>
        <v>#N/A</v>
      </c>
      <c r="AF685" s="53" t="e">
        <f>F685-G685-VLOOKUP(C685, Вчера_ЭпиВак!C:BG, 4, FALSE)</f>
        <v>#N/A</v>
      </c>
      <c r="AG685" s="53" t="e">
        <f>H685-I685-VLOOKUP(C685, Вчера_ЭпиВак!C:BG, 6, FALSE)</f>
        <v>#N/A</v>
      </c>
      <c r="AH685" s="53" t="e">
        <f>J685-K685-VLOOKUP(C685, Вчера_ЭпиВак!C:BG, 8, FALSE)</f>
        <v>#N/A</v>
      </c>
      <c r="AI685" s="53" t="e">
        <f>L685-M685-VLOOKUP(C685, Вчера_ЭпиВак!C:BG, 10, FALSE)</f>
        <v>#N/A</v>
      </c>
      <c r="AJ685" s="53" t="e">
        <f>N685-O685-VLOOKUP(C685, Вчера_ЭпиВак!C:BG, 12, FALSE)</f>
        <v>#N/A</v>
      </c>
      <c r="AK685" s="53" t="e">
        <f>P685-Q685-VLOOKUP(C685, Вчера_ЭпиВак!C:BG, 14, FALSE)</f>
        <v>#N/A</v>
      </c>
      <c r="AL685" s="53" t="e">
        <f>R685-S685-VLOOKUP(C685, Вчера_ЭпиВак!C:BG, 16, FALSE)</f>
        <v>#N/A</v>
      </c>
      <c r="AM685" s="53" t="e">
        <f>T685-U685-VLOOKUP(C685, Вчера_ЭпиВак!C:BG, 18, FALSE)</f>
        <v>#N/A</v>
      </c>
      <c r="AN685" s="53" t="e">
        <f>V685-W685-VLOOKUP(C685, Вчера_ЭпиВак!C:BG, 20, FALSE)</f>
        <v>#N/A</v>
      </c>
      <c r="AO685" s="53" t="e">
        <f>X685-Y685-VLOOKUP(C685, Вчера_ЭпиВак!C:BG, 22, FALSE)</f>
        <v>#N/A</v>
      </c>
      <c r="AP685" s="53" t="e">
        <f>VLOOKUP(C685, Вчера_ЭпиВак!C:BG, 24, FALSE)+E685*2-U685-W685-Y685-Z685</f>
        <v>#N/A</v>
      </c>
    </row>
    <row r="686" spans="1:42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IF(ISNA(VLOOKUP(C686,Вчера_ЭпиВак!C:C, 1, FALSE)),"ошибка",0)</f>
        <v>ошибка</v>
      </c>
      <c r="AD686" s="55"/>
      <c r="AE686" s="53" t="e">
        <f>D686-E686-VLOOKUP(C686, Вчера_ЭпиВак!C:BG, 2, FALSE)</f>
        <v>#N/A</v>
      </c>
      <c r="AF686" s="53" t="e">
        <f>F686-G686-VLOOKUP(C686, Вчера_ЭпиВак!C:BG, 4, FALSE)</f>
        <v>#N/A</v>
      </c>
      <c r="AG686" s="53" t="e">
        <f>H686-I686-VLOOKUP(C686, Вчера_ЭпиВак!C:BG, 6, FALSE)</f>
        <v>#N/A</v>
      </c>
      <c r="AH686" s="53" t="e">
        <f>J686-K686-VLOOKUP(C686, Вчера_ЭпиВак!C:BG, 8, FALSE)</f>
        <v>#N/A</v>
      </c>
      <c r="AI686" s="53" t="e">
        <f>L686-M686-VLOOKUP(C686, Вчера_ЭпиВак!C:BG, 10, FALSE)</f>
        <v>#N/A</v>
      </c>
      <c r="AJ686" s="53" t="e">
        <f>N686-O686-VLOOKUP(C686, Вчера_ЭпиВак!C:BG, 12, FALSE)</f>
        <v>#N/A</v>
      </c>
      <c r="AK686" s="53" t="e">
        <f>P686-Q686-VLOOKUP(C686, Вчера_ЭпиВак!C:BG, 14, FALSE)</f>
        <v>#N/A</v>
      </c>
      <c r="AL686" s="53" t="e">
        <f>R686-S686-VLOOKUP(C686, Вчера_ЭпиВак!C:BG, 16, FALSE)</f>
        <v>#N/A</v>
      </c>
      <c r="AM686" s="53" t="e">
        <f>T686-U686-VLOOKUP(C686, Вчера_ЭпиВак!C:BG, 18, FALSE)</f>
        <v>#N/A</v>
      </c>
      <c r="AN686" s="53" t="e">
        <f>V686-W686-VLOOKUP(C686, Вчера_ЭпиВак!C:BG, 20, FALSE)</f>
        <v>#N/A</v>
      </c>
      <c r="AO686" s="53" t="e">
        <f>X686-Y686-VLOOKUP(C686, Вчера_ЭпиВак!C:BG, 22, FALSE)</f>
        <v>#N/A</v>
      </c>
      <c r="AP686" s="53" t="e">
        <f>VLOOKUP(C686, Вчера_ЭпиВак!C:BG, 24, FALSE)+E686*2-U686-W686-Y686-Z686</f>
        <v>#N/A</v>
      </c>
    </row>
    <row r="687" spans="1:42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IF(ISNA(VLOOKUP(C687,Вчера_ЭпиВак!C:C, 1, FALSE)),"ошибка",0)</f>
        <v>ошибка</v>
      </c>
      <c r="AD687" s="55"/>
      <c r="AE687" s="53" t="e">
        <f>D687-E687-VLOOKUP(C687, Вчера_ЭпиВак!C:BG, 2, FALSE)</f>
        <v>#N/A</v>
      </c>
      <c r="AF687" s="53" t="e">
        <f>F687-G687-VLOOKUP(C687, Вчера_ЭпиВак!C:BG, 4, FALSE)</f>
        <v>#N/A</v>
      </c>
      <c r="AG687" s="53" t="e">
        <f>H687-I687-VLOOKUP(C687, Вчера_ЭпиВак!C:BG, 6, FALSE)</f>
        <v>#N/A</v>
      </c>
      <c r="AH687" s="53" t="e">
        <f>J687-K687-VLOOKUP(C687, Вчера_ЭпиВак!C:BG, 8, FALSE)</f>
        <v>#N/A</v>
      </c>
      <c r="AI687" s="53" t="e">
        <f>L687-M687-VLOOKUP(C687, Вчера_ЭпиВак!C:BG, 10, FALSE)</f>
        <v>#N/A</v>
      </c>
      <c r="AJ687" s="53" t="e">
        <f>N687-O687-VLOOKUP(C687, Вчера_ЭпиВак!C:BG, 12, FALSE)</f>
        <v>#N/A</v>
      </c>
      <c r="AK687" s="53" t="e">
        <f>P687-Q687-VLOOKUP(C687, Вчера_ЭпиВак!C:BG, 14, FALSE)</f>
        <v>#N/A</v>
      </c>
      <c r="AL687" s="53" t="e">
        <f>R687-S687-VLOOKUP(C687, Вчера_ЭпиВак!C:BG, 16, FALSE)</f>
        <v>#N/A</v>
      </c>
      <c r="AM687" s="53" t="e">
        <f>T687-U687-VLOOKUP(C687, Вчера_ЭпиВак!C:BG, 18, FALSE)</f>
        <v>#N/A</v>
      </c>
      <c r="AN687" s="53" t="e">
        <f>V687-W687-VLOOKUP(C687, Вчера_ЭпиВак!C:BG, 20, FALSE)</f>
        <v>#N/A</v>
      </c>
      <c r="AO687" s="53" t="e">
        <f>X687-Y687-VLOOKUP(C687, Вчера_ЭпиВак!C:BG, 22, FALSE)</f>
        <v>#N/A</v>
      </c>
      <c r="AP687" s="53" t="e">
        <f>VLOOKUP(C687, Вчера_ЭпиВак!C:BG, 24, FALSE)+E687*2-U687-W687-Y687-Z687</f>
        <v>#N/A</v>
      </c>
    </row>
    <row r="688" spans="1:42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IF(ISNA(VLOOKUP(C688,Вчера_ЭпиВак!C:C, 1, FALSE)),"ошибка",0)</f>
        <v>ошибка</v>
      </c>
      <c r="AD688" s="55"/>
      <c r="AE688" s="53" t="e">
        <f>D688-E688-VLOOKUP(C688, Вчера_ЭпиВак!C:BG, 2, FALSE)</f>
        <v>#N/A</v>
      </c>
      <c r="AF688" s="53" t="e">
        <f>F688-G688-VLOOKUP(C688, Вчера_ЭпиВак!C:BG, 4, FALSE)</f>
        <v>#N/A</v>
      </c>
      <c r="AG688" s="53" t="e">
        <f>H688-I688-VLOOKUP(C688, Вчера_ЭпиВак!C:BG, 6, FALSE)</f>
        <v>#N/A</v>
      </c>
      <c r="AH688" s="53" t="e">
        <f>J688-K688-VLOOKUP(C688, Вчера_ЭпиВак!C:BG, 8, FALSE)</f>
        <v>#N/A</v>
      </c>
      <c r="AI688" s="53" t="e">
        <f>L688-M688-VLOOKUP(C688, Вчера_ЭпиВак!C:BG, 10, FALSE)</f>
        <v>#N/A</v>
      </c>
      <c r="AJ688" s="53" t="e">
        <f>N688-O688-VLOOKUP(C688, Вчера_ЭпиВак!C:BG, 12, FALSE)</f>
        <v>#N/A</v>
      </c>
      <c r="AK688" s="53" t="e">
        <f>P688-Q688-VLOOKUP(C688, Вчера_ЭпиВак!C:BG, 14, FALSE)</f>
        <v>#N/A</v>
      </c>
      <c r="AL688" s="53" t="e">
        <f>R688-S688-VLOOKUP(C688, Вчера_ЭпиВак!C:BG, 16, FALSE)</f>
        <v>#N/A</v>
      </c>
      <c r="AM688" s="53" t="e">
        <f>T688-U688-VLOOKUP(C688, Вчера_ЭпиВак!C:BG, 18, FALSE)</f>
        <v>#N/A</v>
      </c>
      <c r="AN688" s="53" t="e">
        <f>V688-W688-VLOOKUP(C688, Вчера_ЭпиВак!C:BG, 20, FALSE)</f>
        <v>#N/A</v>
      </c>
      <c r="AO688" s="53" t="e">
        <f>X688-Y688-VLOOKUP(C688, Вчера_ЭпиВак!C:BG, 22, FALSE)</f>
        <v>#N/A</v>
      </c>
      <c r="AP688" s="53" t="e">
        <f>VLOOKUP(C688, Вчера_ЭпиВак!C:BG, 24, FALSE)+E688*2-U688-W688-Y688-Z688</f>
        <v>#N/A</v>
      </c>
    </row>
    <row r="689" spans="1:42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IF(ISNA(VLOOKUP(C689,Вчера_ЭпиВак!C:C, 1, FALSE)),"ошибка",0)</f>
        <v>ошибка</v>
      </c>
      <c r="AD689" s="55"/>
      <c r="AE689" s="53" t="e">
        <f>D689-E689-VLOOKUP(C689, Вчера_ЭпиВак!C:BG, 2, FALSE)</f>
        <v>#N/A</v>
      </c>
      <c r="AF689" s="53" t="e">
        <f>F689-G689-VLOOKUP(C689, Вчера_ЭпиВак!C:BG, 4, FALSE)</f>
        <v>#N/A</v>
      </c>
      <c r="AG689" s="53" t="e">
        <f>H689-I689-VLOOKUP(C689, Вчера_ЭпиВак!C:BG, 6, FALSE)</f>
        <v>#N/A</v>
      </c>
      <c r="AH689" s="53" t="e">
        <f>J689-K689-VLOOKUP(C689, Вчера_ЭпиВак!C:BG, 8, FALSE)</f>
        <v>#N/A</v>
      </c>
      <c r="AI689" s="53" t="e">
        <f>L689-M689-VLOOKUP(C689, Вчера_ЭпиВак!C:BG, 10, FALSE)</f>
        <v>#N/A</v>
      </c>
      <c r="AJ689" s="53" t="e">
        <f>N689-O689-VLOOKUP(C689, Вчера_ЭпиВак!C:BG, 12, FALSE)</f>
        <v>#N/A</v>
      </c>
      <c r="AK689" s="53" t="e">
        <f>P689-Q689-VLOOKUP(C689, Вчера_ЭпиВак!C:BG, 14, FALSE)</f>
        <v>#N/A</v>
      </c>
      <c r="AL689" s="53" t="e">
        <f>R689-S689-VLOOKUP(C689, Вчера_ЭпиВак!C:BG, 16, FALSE)</f>
        <v>#N/A</v>
      </c>
      <c r="AM689" s="53" t="e">
        <f>T689-U689-VLOOKUP(C689, Вчера_ЭпиВак!C:BG, 18, FALSE)</f>
        <v>#N/A</v>
      </c>
      <c r="AN689" s="53" t="e">
        <f>V689-W689-VLOOKUP(C689, Вчера_ЭпиВак!C:BG, 20, FALSE)</f>
        <v>#N/A</v>
      </c>
      <c r="AO689" s="53" t="e">
        <f>X689-Y689-VLOOKUP(C689, Вчера_ЭпиВак!C:BG, 22, FALSE)</f>
        <v>#N/A</v>
      </c>
      <c r="AP689" s="53" t="e">
        <f>VLOOKUP(C689, Вчера_ЭпиВак!C:BG, 24, FALSE)+E689*2-U689-W689-Y689-Z689</f>
        <v>#N/A</v>
      </c>
    </row>
    <row r="690" spans="1:42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IF(ISNA(VLOOKUP(C690,Вчера_ЭпиВак!C:C, 1, FALSE)),"ошибка",0)</f>
        <v>ошибка</v>
      </c>
      <c r="AD690" s="55"/>
      <c r="AE690" s="53" t="e">
        <f>D690-E690-VLOOKUP(C690, Вчера_ЭпиВак!C:BG, 2, FALSE)</f>
        <v>#N/A</v>
      </c>
      <c r="AF690" s="53" t="e">
        <f>F690-G690-VLOOKUP(C690, Вчера_ЭпиВак!C:BG, 4, FALSE)</f>
        <v>#N/A</v>
      </c>
      <c r="AG690" s="53" t="e">
        <f>H690-I690-VLOOKUP(C690, Вчера_ЭпиВак!C:BG, 6, FALSE)</f>
        <v>#N/A</v>
      </c>
      <c r="AH690" s="53" t="e">
        <f>J690-K690-VLOOKUP(C690, Вчера_ЭпиВак!C:BG, 8, FALSE)</f>
        <v>#N/A</v>
      </c>
      <c r="AI690" s="53" t="e">
        <f>L690-M690-VLOOKUP(C690, Вчера_ЭпиВак!C:BG, 10, FALSE)</f>
        <v>#N/A</v>
      </c>
      <c r="AJ690" s="53" t="e">
        <f>N690-O690-VLOOKUP(C690, Вчера_ЭпиВак!C:BG, 12, FALSE)</f>
        <v>#N/A</v>
      </c>
      <c r="AK690" s="53" t="e">
        <f>P690-Q690-VLOOKUP(C690, Вчера_ЭпиВак!C:BG, 14, FALSE)</f>
        <v>#N/A</v>
      </c>
      <c r="AL690" s="53" t="e">
        <f>R690-S690-VLOOKUP(C690, Вчера_ЭпиВак!C:BG, 16, FALSE)</f>
        <v>#N/A</v>
      </c>
      <c r="AM690" s="53" t="e">
        <f>T690-U690-VLOOKUP(C690, Вчера_ЭпиВак!C:BG, 18, FALSE)</f>
        <v>#N/A</v>
      </c>
      <c r="AN690" s="53" t="e">
        <f>V690-W690-VLOOKUP(C690, Вчера_ЭпиВак!C:BG, 20, FALSE)</f>
        <v>#N/A</v>
      </c>
      <c r="AO690" s="53" t="e">
        <f>X690-Y690-VLOOKUP(C690, Вчера_ЭпиВак!C:BG, 22, FALSE)</f>
        <v>#N/A</v>
      </c>
      <c r="AP690" s="53" t="e">
        <f>VLOOKUP(C690, Вчера_ЭпиВак!C:BG, 24, FALSE)+E690*2-U690-W690-Y690-Z690</f>
        <v>#N/A</v>
      </c>
    </row>
    <row r="691" spans="1:42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IF(ISNA(VLOOKUP(C691,Вчера_ЭпиВак!C:C, 1, FALSE)),"ошибка",0)</f>
        <v>ошибка</v>
      </c>
      <c r="AD691" s="55"/>
      <c r="AE691" s="53" t="e">
        <f>D691-E691-VLOOKUP(C691, Вчера_ЭпиВак!C:BG, 2, FALSE)</f>
        <v>#N/A</v>
      </c>
      <c r="AF691" s="53" t="e">
        <f>F691-G691-VLOOKUP(C691, Вчера_ЭпиВак!C:BG, 4, FALSE)</f>
        <v>#N/A</v>
      </c>
      <c r="AG691" s="53" t="e">
        <f>H691-I691-VLOOKUP(C691, Вчера_ЭпиВак!C:BG, 6, FALSE)</f>
        <v>#N/A</v>
      </c>
      <c r="AH691" s="53" t="e">
        <f>J691-K691-VLOOKUP(C691, Вчера_ЭпиВак!C:BG, 8, FALSE)</f>
        <v>#N/A</v>
      </c>
      <c r="AI691" s="53" t="e">
        <f>L691-M691-VLOOKUP(C691, Вчера_ЭпиВак!C:BG, 10, FALSE)</f>
        <v>#N/A</v>
      </c>
      <c r="AJ691" s="53" t="e">
        <f>N691-O691-VLOOKUP(C691, Вчера_ЭпиВак!C:BG, 12, FALSE)</f>
        <v>#N/A</v>
      </c>
      <c r="AK691" s="53" t="e">
        <f>P691-Q691-VLOOKUP(C691, Вчера_ЭпиВак!C:BG, 14, FALSE)</f>
        <v>#N/A</v>
      </c>
      <c r="AL691" s="53" t="e">
        <f>R691-S691-VLOOKUP(C691, Вчера_ЭпиВак!C:BG, 16, FALSE)</f>
        <v>#N/A</v>
      </c>
      <c r="AM691" s="53" t="e">
        <f>T691-U691-VLOOKUP(C691, Вчера_ЭпиВак!C:BG, 18, FALSE)</f>
        <v>#N/A</v>
      </c>
      <c r="AN691" s="53" t="e">
        <f>V691-W691-VLOOKUP(C691, Вчера_ЭпиВак!C:BG, 20, FALSE)</f>
        <v>#N/A</v>
      </c>
      <c r="AO691" s="53" t="e">
        <f>X691-Y691-VLOOKUP(C691, Вчера_ЭпиВак!C:BG, 22, FALSE)</f>
        <v>#N/A</v>
      </c>
      <c r="AP691" s="53" t="e">
        <f>VLOOKUP(C691, Вчера_ЭпиВак!C:BG, 24, FALSE)+E691*2-U691-W691-Y691-Z691</f>
        <v>#N/A</v>
      </c>
    </row>
    <row r="692" spans="1:42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IF(ISNA(VLOOKUP(C692,Вчера_ЭпиВак!C:C, 1, FALSE)),"ошибка",0)</f>
        <v>ошибка</v>
      </c>
      <c r="AD692" s="55"/>
      <c r="AE692" s="53" t="e">
        <f>D692-E692-VLOOKUP(C692, Вчера_ЭпиВак!C:BG, 2, FALSE)</f>
        <v>#N/A</v>
      </c>
      <c r="AF692" s="53" t="e">
        <f>F692-G692-VLOOKUP(C692, Вчера_ЭпиВак!C:BG, 4, FALSE)</f>
        <v>#N/A</v>
      </c>
      <c r="AG692" s="53" t="e">
        <f>H692-I692-VLOOKUP(C692, Вчера_ЭпиВак!C:BG, 6, FALSE)</f>
        <v>#N/A</v>
      </c>
      <c r="AH692" s="53" t="e">
        <f>J692-K692-VLOOKUP(C692, Вчера_ЭпиВак!C:BG, 8, FALSE)</f>
        <v>#N/A</v>
      </c>
      <c r="AI692" s="53" t="e">
        <f>L692-M692-VLOOKUP(C692, Вчера_ЭпиВак!C:BG, 10, FALSE)</f>
        <v>#N/A</v>
      </c>
      <c r="AJ692" s="53" t="e">
        <f>N692-O692-VLOOKUP(C692, Вчера_ЭпиВак!C:BG, 12, FALSE)</f>
        <v>#N/A</v>
      </c>
      <c r="AK692" s="53" t="e">
        <f>P692-Q692-VLOOKUP(C692, Вчера_ЭпиВак!C:BG, 14, FALSE)</f>
        <v>#N/A</v>
      </c>
      <c r="AL692" s="53" t="e">
        <f>R692-S692-VLOOKUP(C692, Вчера_ЭпиВак!C:BG, 16, FALSE)</f>
        <v>#N/A</v>
      </c>
      <c r="AM692" s="53" t="e">
        <f>T692-U692-VLOOKUP(C692, Вчера_ЭпиВак!C:BG, 18, FALSE)</f>
        <v>#N/A</v>
      </c>
      <c r="AN692" s="53" t="e">
        <f>V692-W692-VLOOKUP(C692, Вчера_ЭпиВак!C:BG, 20, FALSE)</f>
        <v>#N/A</v>
      </c>
      <c r="AO692" s="53" t="e">
        <f>X692-Y692-VLOOKUP(C692, Вчера_ЭпиВак!C:BG, 22, FALSE)</f>
        <v>#N/A</v>
      </c>
      <c r="AP692" s="53" t="e">
        <f>VLOOKUP(C692, Вчера_ЭпиВак!C:BG, 24, FALSE)+E692*2-U692-W692-Y692-Z692</f>
        <v>#N/A</v>
      </c>
    </row>
    <row r="693" spans="1:42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IF(ISNA(VLOOKUP(C693,Вчера_ЭпиВак!C:C, 1, FALSE)),"ошибка",0)</f>
        <v>ошибка</v>
      </c>
      <c r="AD693" s="55"/>
      <c r="AE693" s="53" t="e">
        <f>D693-E693-VLOOKUP(C693, Вчера_ЭпиВак!C:BG, 2, FALSE)</f>
        <v>#N/A</v>
      </c>
      <c r="AF693" s="53" t="e">
        <f>F693-G693-VLOOKUP(C693, Вчера_ЭпиВак!C:BG, 4, FALSE)</f>
        <v>#N/A</v>
      </c>
      <c r="AG693" s="53" t="e">
        <f>H693-I693-VLOOKUP(C693, Вчера_ЭпиВак!C:BG, 6, FALSE)</f>
        <v>#N/A</v>
      </c>
      <c r="AH693" s="53" t="e">
        <f>J693-K693-VLOOKUP(C693, Вчера_ЭпиВак!C:BG, 8, FALSE)</f>
        <v>#N/A</v>
      </c>
      <c r="AI693" s="53" t="e">
        <f>L693-M693-VLOOKUP(C693, Вчера_ЭпиВак!C:BG, 10, FALSE)</f>
        <v>#N/A</v>
      </c>
      <c r="AJ693" s="53" t="e">
        <f>N693-O693-VLOOKUP(C693, Вчера_ЭпиВак!C:BG, 12, FALSE)</f>
        <v>#N/A</v>
      </c>
      <c r="AK693" s="53" t="e">
        <f>P693-Q693-VLOOKUP(C693, Вчера_ЭпиВак!C:BG, 14, FALSE)</f>
        <v>#N/A</v>
      </c>
      <c r="AL693" s="53" t="e">
        <f>R693-S693-VLOOKUP(C693, Вчера_ЭпиВак!C:BG, 16, FALSE)</f>
        <v>#N/A</v>
      </c>
      <c r="AM693" s="53" t="e">
        <f>T693-U693-VLOOKUP(C693, Вчера_ЭпиВак!C:BG, 18, FALSE)</f>
        <v>#N/A</v>
      </c>
      <c r="AN693" s="53" t="e">
        <f>V693-W693-VLOOKUP(C693, Вчера_ЭпиВак!C:BG, 20, FALSE)</f>
        <v>#N/A</v>
      </c>
      <c r="AO693" s="53" t="e">
        <f>X693-Y693-VLOOKUP(C693, Вчера_ЭпиВак!C:BG, 22, FALSE)</f>
        <v>#N/A</v>
      </c>
      <c r="AP693" s="53" t="e">
        <f>VLOOKUP(C693, Вчера_ЭпиВак!C:BG, 24, FALSE)+E693*2-U693-W693-Y693-Z693</f>
        <v>#N/A</v>
      </c>
    </row>
    <row r="694" spans="1:42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IF(ISNA(VLOOKUP(C694,Вчера_ЭпиВак!C:C, 1, FALSE)),"ошибка",0)</f>
        <v>ошибка</v>
      </c>
      <c r="AD694" s="55"/>
      <c r="AE694" s="53" t="e">
        <f>D694-E694-VLOOKUP(C694, Вчера_ЭпиВак!C:BG, 2, FALSE)</f>
        <v>#N/A</v>
      </c>
      <c r="AF694" s="53" t="e">
        <f>F694-G694-VLOOKUP(C694, Вчера_ЭпиВак!C:BG, 4, FALSE)</f>
        <v>#N/A</v>
      </c>
      <c r="AG694" s="53" t="e">
        <f>H694-I694-VLOOKUP(C694, Вчера_ЭпиВак!C:BG, 6, FALSE)</f>
        <v>#N/A</v>
      </c>
      <c r="AH694" s="53" t="e">
        <f>J694-K694-VLOOKUP(C694, Вчера_ЭпиВак!C:BG, 8, FALSE)</f>
        <v>#N/A</v>
      </c>
      <c r="AI694" s="53" t="e">
        <f>L694-M694-VLOOKUP(C694, Вчера_ЭпиВак!C:BG, 10, FALSE)</f>
        <v>#N/A</v>
      </c>
      <c r="AJ694" s="53" t="e">
        <f>N694-O694-VLOOKUP(C694, Вчера_ЭпиВак!C:BG, 12, FALSE)</f>
        <v>#N/A</v>
      </c>
      <c r="AK694" s="53" t="e">
        <f>P694-Q694-VLOOKUP(C694, Вчера_ЭпиВак!C:BG, 14, FALSE)</f>
        <v>#N/A</v>
      </c>
      <c r="AL694" s="53" t="e">
        <f>R694-S694-VLOOKUP(C694, Вчера_ЭпиВак!C:BG, 16, FALSE)</f>
        <v>#N/A</v>
      </c>
      <c r="AM694" s="53" t="e">
        <f>T694-U694-VLOOKUP(C694, Вчера_ЭпиВак!C:BG, 18, FALSE)</f>
        <v>#N/A</v>
      </c>
      <c r="AN694" s="53" t="e">
        <f>V694-W694-VLOOKUP(C694, Вчера_ЭпиВак!C:BG, 20, FALSE)</f>
        <v>#N/A</v>
      </c>
      <c r="AO694" s="53" t="e">
        <f>X694-Y694-VLOOKUP(C694, Вчера_ЭпиВак!C:BG, 22, FALSE)</f>
        <v>#N/A</v>
      </c>
      <c r="AP694" s="53" t="e">
        <f>VLOOKUP(C694, Вчера_ЭпиВак!C:BG, 24, FALSE)+E694*2-U694-W694-Y694-Z694</f>
        <v>#N/A</v>
      </c>
    </row>
    <row r="695" spans="1:42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IF(ISNA(VLOOKUP(C695,Вчера_ЭпиВак!C:C, 1, FALSE)),"ошибка",0)</f>
        <v>ошибка</v>
      </c>
      <c r="AD695" s="55"/>
      <c r="AE695" s="53" t="e">
        <f>D695-E695-VLOOKUP(C695, Вчера_ЭпиВак!C:BG, 2, FALSE)</f>
        <v>#N/A</v>
      </c>
      <c r="AF695" s="53" t="e">
        <f>F695-G695-VLOOKUP(C695, Вчера_ЭпиВак!C:BG, 4, FALSE)</f>
        <v>#N/A</v>
      </c>
      <c r="AG695" s="53" t="e">
        <f>H695-I695-VLOOKUP(C695, Вчера_ЭпиВак!C:BG, 6, FALSE)</f>
        <v>#N/A</v>
      </c>
      <c r="AH695" s="53" t="e">
        <f>J695-K695-VLOOKUP(C695, Вчера_ЭпиВак!C:BG, 8, FALSE)</f>
        <v>#N/A</v>
      </c>
      <c r="AI695" s="53" t="e">
        <f>L695-M695-VLOOKUP(C695, Вчера_ЭпиВак!C:BG, 10, FALSE)</f>
        <v>#N/A</v>
      </c>
      <c r="AJ695" s="53" t="e">
        <f>N695-O695-VLOOKUP(C695, Вчера_ЭпиВак!C:BG, 12, FALSE)</f>
        <v>#N/A</v>
      </c>
      <c r="AK695" s="53" t="e">
        <f>P695-Q695-VLOOKUP(C695, Вчера_ЭпиВак!C:BG, 14, FALSE)</f>
        <v>#N/A</v>
      </c>
      <c r="AL695" s="53" t="e">
        <f>R695-S695-VLOOKUP(C695, Вчера_ЭпиВак!C:BG, 16, FALSE)</f>
        <v>#N/A</v>
      </c>
      <c r="AM695" s="53" t="e">
        <f>T695-U695-VLOOKUP(C695, Вчера_ЭпиВак!C:BG, 18, FALSE)</f>
        <v>#N/A</v>
      </c>
      <c r="AN695" s="53" t="e">
        <f>V695-W695-VLOOKUP(C695, Вчера_ЭпиВак!C:BG, 20, FALSE)</f>
        <v>#N/A</v>
      </c>
      <c r="AO695" s="53" t="e">
        <f>X695-Y695-VLOOKUP(C695, Вчера_ЭпиВак!C:BG, 22, FALSE)</f>
        <v>#N/A</v>
      </c>
      <c r="AP695" s="53" t="e">
        <f>VLOOKUP(C695, Вчера_ЭпиВак!C:BG, 24, FALSE)+E695*2-U695-W695-Y695-Z695</f>
        <v>#N/A</v>
      </c>
    </row>
    <row r="696" spans="1:42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IF(ISNA(VLOOKUP(C696,Вчера_ЭпиВак!C:C, 1, FALSE)),"ошибка",0)</f>
        <v>ошибка</v>
      </c>
      <c r="AD696" s="55"/>
      <c r="AE696" s="53" t="e">
        <f>D696-E696-VLOOKUP(C696, Вчера_ЭпиВак!C:BG, 2, FALSE)</f>
        <v>#N/A</v>
      </c>
      <c r="AF696" s="53" t="e">
        <f>F696-G696-VLOOKUP(C696, Вчера_ЭпиВак!C:BG, 4, FALSE)</f>
        <v>#N/A</v>
      </c>
      <c r="AG696" s="53" t="e">
        <f>H696-I696-VLOOKUP(C696, Вчера_ЭпиВак!C:BG, 6, FALSE)</f>
        <v>#N/A</v>
      </c>
      <c r="AH696" s="53" t="e">
        <f>J696-K696-VLOOKUP(C696, Вчера_ЭпиВак!C:BG, 8, FALSE)</f>
        <v>#N/A</v>
      </c>
      <c r="AI696" s="53" t="e">
        <f>L696-M696-VLOOKUP(C696, Вчера_ЭпиВак!C:BG, 10, FALSE)</f>
        <v>#N/A</v>
      </c>
      <c r="AJ696" s="53" t="e">
        <f>N696-O696-VLOOKUP(C696, Вчера_ЭпиВак!C:BG, 12, FALSE)</f>
        <v>#N/A</v>
      </c>
      <c r="AK696" s="53" t="e">
        <f>P696-Q696-VLOOKUP(C696, Вчера_ЭпиВак!C:BG, 14, FALSE)</f>
        <v>#N/A</v>
      </c>
      <c r="AL696" s="53" t="e">
        <f>R696-S696-VLOOKUP(C696, Вчера_ЭпиВак!C:BG, 16, FALSE)</f>
        <v>#N/A</v>
      </c>
      <c r="AM696" s="53" t="e">
        <f>T696-U696-VLOOKUP(C696, Вчера_ЭпиВак!C:BG, 18, FALSE)</f>
        <v>#N/A</v>
      </c>
      <c r="AN696" s="53" t="e">
        <f>V696-W696-VLOOKUP(C696, Вчера_ЭпиВак!C:BG, 20, FALSE)</f>
        <v>#N/A</v>
      </c>
      <c r="AO696" s="53" t="e">
        <f>X696-Y696-VLOOKUP(C696, Вчера_ЭпиВак!C:BG, 22, FALSE)</f>
        <v>#N/A</v>
      </c>
      <c r="AP696" s="53" t="e">
        <f>VLOOKUP(C696, Вчера_ЭпиВак!C:BG, 24, FALSE)+E696*2-U696-W696-Y696-Z696</f>
        <v>#N/A</v>
      </c>
    </row>
    <row r="697" spans="1:42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IF(ISNA(VLOOKUP(C697,Вчера_ЭпиВак!C:C, 1, FALSE)),"ошибка",0)</f>
        <v>ошибка</v>
      </c>
      <c r="AD697" s="55"/>
      <c r="AE697" s="53" t="e">
        <f>D697-E697-VLOOKUP(C697, Вчера_ЭпиВак!C:BG, 2, FALSE)</f>
        <v>#N/A</v>
      </c>
      <c r="AF697" s="53" t="e">
        <f>F697-G697-VLOOKUP(C697, Вчера_ЭпиВак!C:BG, 4, FALSE)</f>
        <v>#N/A</v>
      </c>
      <c r="AG697" s="53" t="e">
        <f>H697-I697-VLOOKUP(C697, Вчера_ЭпиВак!C:BG, 6, FALSE)</f>
        <v>#N/A</v>
      </c>
      <c r="AH697" s="53" t="e">
        <f>J697-K697-VLOOKUP(C697, Вчера_ЭпиВак!C:BG, 8, FALSE)</f>
        <v>#N/A</v>
      </c>
      <c r="AI697" s="53" t="e">
        <f>L697-M697-VLOOKUP(C697, Вчера_ЭпиВак!C:BG, 10, FALSE)</f>
        <v>#N/A</v>
      </c>
      <c r="AJ697" s="53" t="e">
        <f>N697-O697-VLOOKUP(C697, Вчера_ЭпиВак!C:BG, 12, FALSE)</f>
        <v>#N/A</v>
      </c>
      <c r="AK697" s="53" t="e">
        <f>P697-Q697-VLOOKUP(C697, Вчера_ЭпиВак!C:BG, 14, FALSE)</f>
        <v>#N/A</v>
      </c>
      <c r="AL697" s="53" t="e">
        <f>R697-S697-VLOOKUP(C697, Вчера_ЭпиВак!C:BG, 16, FALSE)</f>
        <v>#N/A</v>
      </c>
      <c r="AM697" s="53" t="e">
        <f>T697-U697-VLOOKUP(C697, Вчера_ЭпиВак!C:BG, 18, FALSE)</f>
        <v>#N/A</v>
      </c>
      <c r="AN697" s="53" t="e">
        <f>V697-W697-VLOOKUP(C697, Вчера_ЭпиВак!C:BG, 20, FALSE)</f>
        <v>#N/A</v>
      </c>
      <c r="AO697" s="53" t="e">
        <f>X697-Y697-VLOOKUP(C697, Вчера_ЭпиВак!C:BG, 22, FALSE)</f>
        <v>#N/A</v>
      </c>
      <c r="AP697" s="53" t="e">
        <f>VLOOKUP(C697, Вчера_ЭпиВак!C:BG, 24, FALSE)+E697*2-U697-W697-Y697-Z697</f>
        <v>#N/A</v>
      </c>
    </row>
    <row r="698" spans="1:42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IF(ISNA(VLOOKUP(C698,Вчера_ЭпиВак!C:C, 1, FALSE)),"ошибка",0)</f>
        <v>ошибка</v>
      </c>
      <c r="AD698" s="55"/>
      <c r="AE698" s="53" t="e">
        <f>D698-E698-VLOOKUP(C698, Вчера_ЭпиВак!C:BG, 2, FALSE)</f>
        <v>#N/A</v>
      </c>
      <c r="AF698" s="53" t="e">
        <f>F698-G698-VLOOKUP(C698, Вчера_ЭпиВак!C:BG, 4, FALSE)</f>
        <v>#N/A</v>
      </c>
      <c r="AG698" s="53" t="e">
        <f>H698-I698-VLOOKUP(C698, Вчера_ЭпиВак!C:BG, 6, FALSE)</f>
        <v>#N/A</v>
      </c>
      <c r="AH698" s="53" t="e">
        <f>J698-K698-VLOOKUP(C698, Вчера_ЭпиВак!C:BG, 8, FALSE)</f>
        <v>#N/A</v>
      </c>
      <c r="AI698" s="53" t="e">
        <f>L698-M698-VLOOKUP(C698, Вчера_ЭпиВак!C:BG, 10, FALSE)</f>
        <v>#N/A</v>
      </c>
      <c r="AJ698" s="53" t="e">
        <f>N698-O698-VLOOKUP(C698, Вчера_ЭпиВак!C:BG, 12, FALSE)</f>
        <v>#N/A</v>
      </c>
      <c r="AK698" s="53" t="e">
        <f>P698-Q698-VLOOKUP(C698, Вчера_ЭпиВак!C:BG, 14, FALSE)</f>
        <v>#N/A</v>
      </c>
      <c r="AL698" s="53" t="e">
        <f>R698-S698-VLOOKUP(C698, Вчера_ЭпиВак!C:BG, 16, FALSE)</f>
        <v>#N/A</v>
      </c>
      <c r="AM698" s="53" t="e">
        <f>T698-U698-VLOOKUP(C698, Вчера_ЭпиВак!C:BG, 18, FALSE)</f>
        <v>#N/A</v>
      </c>
      <c r="AN698" s="53" t="e">
        <f>V698-W698-VLOOKUP(C698, Вчера_ЭпиВак!C:BG, 20, FALSE)</f>
        <v>#N/A</v>
      </c>
      <c r="AO698" s="53" t="e">
        <f>X698-Y698-VLOOKUP(C698, Вчера_ЭпиВак!C:BG, 22, FALSE)</f>
        <v>#N/A</v>
      </c>
      <c r="AP698" s="53" t="e">
        <f>VLOOKUP(C698, Вчера_ЭпиВак!C:BG, 24, FALSE)+E698*2-U698-W698-Y698-Z698</f>
        <v>#N/A</v>
      </c>
    </row>
    <row r="699" spans="1:42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IF(ISNA(VLOOKUP(C699,Вчера_ЭпиВак!C:C, 1, FALSE)),"ошибка",0)</f>
        <v>ошибка</v>
      </c>
      <c r="AD699" s="55"/>
      <c r="AE699" s="53" t="e">
        <f>D699-E699-VLOOKUP(C699, Вчера_ЭпиВак!C:BG, 2, FALSE)</f>
        <v>#N/A</v>
      </c>
      <c r="AF699" s="53" t="e">
        <f>F699-G699-VLOOKUP(C699, Вчера_ЭпиВак!C:BG, 4, FALSE)</f>
        <v>#N/A</v>
      </c>
      <c r="AG699" s="53" t="e">
        <f>H699-I699-VLOOKUP(C699, Вчера_ЭпиВак!C:BG, 6, FALSE)</f>
        <v>#N/A</v>
      </c>
      <c r="AH699" s="53" t="e">
        <f>J699-K699-VLOOKUP(C699, Вчера_ЭпиВак!C:BG, 8, FALSE)</f>
        <v>#N/A</v>
      </c>
      <c r="AI699" s="53" t="e">
        <f>L699-M699-VLOOKUP(C699, Вчера_ЭпиВак!C:BG, 10, FALSE)</f>
        <v>#N/A</v>
      </c>
      <c r="AJ699" s="53" t="e">
        <f>N699-O699-VLOOKUP(C699, Вчера_ЭпиВак!C:BG, 12, FALSE)</f>
        <v>#N/A</v>
      </c>
      <c r="AK699" s="53" t="e">
        <f>P699-Q699-VLOOKUP(C699, Вчера_ЭпиВак!C:BG, 14, FALSE)</f>
        <v>#N/A</v>
      </c>
      <c r="AL699" s="53" t="e">
        <f>R699-S699-VLOOKUP(C699, Вчера_ЭпиВак!C:BG, 16, FALSE)</f>
        <v>#N/A</v>
      </c>
      <c r="AM699" s="53" t="e">
        <f>T699-U699-VLOOKUP(C699, Вчера_ЭпиВак!C:BG, 18, FALSE)</f>
        <v>#N/A</v>
      </c>
      <c r="AN699" s="53" t="e">
        <f>V699-W699-VLOOKUP(C699, Вчера_ЭпиВак!C:BG, 20, FALSE)</f>
        <v>#N/A</v>
      </c>
      <c r="AO699" s="53" t="e">
        <f>X699-Y699-VLOOKUP(C699, Вчера_ЭпиВак!C:BG, 22, FALSE)</f>
        <v>#N/A</v>
      </c>
      <c r="AP699" s="53" t="e">
        <f>VLOOKUP(C699, Вчера_ЭпиВак!C:BG, 24, FALSE)+E699*2-U699-W699-Y699-Z699</f>
        <v>#N/A</v>
      </c>
    </row>
    <row r="700" spans="1:42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IF(ISNA(VLOOKUP(C700,Вчера_ЭпиВак!C:C, 1, FALSE)),"ошибка",0)</f>
        <v>ошибка</v>
      </c>
      <c r="AD700" s="55"/>
      <c r="AE700" s="53" t="e">
        <f>D700-E700-VLOOKUP(C700, Вчера_ЭпиВак!C:BG, 2, FALSE)</f>
        <v>#N/A</v>
      </c>
      <c r="AF700" s="53" t="e">
        <f>F700-G700-VLOOKUP(C700, Вчера_ЭпиВак!C:BG, 4, FALSE)</f>
        <v>#N/A</v>
      </c>
      <c r="AG700" s="53" t="e">
        <f>H700-I700-VLOOKUP(C700, Вчера_ЭпиВак!C:BG, 6, FALSE)</f>
        <v>#N/A</v>
      </c>
      <c r="AH700" s="53" t="e">
        <f>J700-K700-VLOOKUP(C700, Вчера_ЭпиВак!C:BG, 8, FALSE)</f>
        <v>#N/A</v>
      </c>
      <c r="AI700" s="53" t="e">
        <f>L700-M700-VLOOKUP(C700, Вчера_ЭпиВак!C:BG, 10, FALSE)</f>
        <v>#N/A</v>
      </c>
      <c r="AJ700" s="53" t="e">
        <f>N700-O700-VLOOKUP(C700, Вчера_ЭпиВак!C:BG, 12, FALSE)</f>
        <v>#N/A</v>
      </c>
      <c r="AK700" s="53" t="e">
        <f>P700-Q700-VLOOKUP(C700, Вчера_ЭпиВак!C:BG, 14, FALSE)</f>
        <v>#N/A</v>
      </c>
      <c r="AL700" s="53" t="e">
        <f>R700-S700-VLOOKUP(C700, Вчера_ЭпиВак!C:BG, 16, FALSE)</f>
        <v>#N/A</v>
      </c>
      <c r="AM700" s="53" t="e">
        <f>T700-U700-VLOOKUP(C700, Вчера_ЭпиВак!C:BG, 18, FALSE)</f>
        <v>#N/A</v>
      </c>
      <c r="AN700" s="53" t="e">
        <f>V700-W700-VLOOKUP(C700, Вчера_ЭпиВак!C:BG, 20, FALSE)</f>
        <v>#N/A</v>
      </c>
      <c r="AO700" s="53" t="e">
        <f>X700-Y700-VLOOKUP(C700, Вчера_ЭпиВак!C:BG, 22, FALSE)</f>
        <v>#N/A</v>
      </c>
      <c r="AP700" s="53" t="e">
        <f>VLOOKUP(C700, Вчера_ЭпиВак!C:BG, 24, FALSE)+E700*2-U700-W700-Y700-Z700</f>
        <v>#N/A</v>
      </c>
    </row>
    <row r="701" spans="1:42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IF(ISNA(VLOOKUP(C701,Вчера_ЭпиВак!C:C, 1, FALSE)),"ошибка",0)</f>
        <v>ошибка</v>
      </c>
      <c r="AD701" s="55"/>
      <c r="AE701" s="53" t="e">
        <f>D701-E701-VLOOKUP(C701, Вчера_ЭпиВак!C:BG, 2, FALSE)</f>
        <v>#N/A</v>
      </c>
      <c r="AF701" s="53" t="e">
        <f>F701-G701-VLOOKUP(C701, Вчера_ЭпиВак!C:BG, 4, FALSE)</f>
        <v>#N/A</v>
      </c>
      <c r="AG701" s="53" t="e">
        <f>H701-I701-VLOOKUP(C701, Вчера_ЭпиВак!C:BG, 6, FALSE)</f>
        <v>#N/A</v>
      </c>
      <c r="AH701" s="53" t="e">
        <f>J701-K701-VLOOKUP(C701, Вчера_ЭпиВак!C:BG, 8, FALSE)</f>
        <v>#N/A</v>
      </c>
      <c r="AI701" s="53" t="e">
        <f>L701-M701-VLOOKUP(C701, Вчера_ЭпиВак!C:BG, 10, FALSE)</f>
        <v>#N/A</v>
      </c>
      <c r="AJ701" s="53" t="e">
        <f>N701-O701-VLOOKUP(C701, Вчера_ЭпиВак!C:BG, 12, FALSE)</f>
        <v>#N/A</v>
      </c>
      <c r="AK701" s="53" t="e">
        <f>P701-Q701-VLOOKUP(C701, Вчера_ЭпиВак!C:BG, 14, FALSE)</f>
        <v>#N/A</v>
      </c>
      <c r="AL701" s="53" t="e">
        <f>R701-S701-VLOOKUP(C701, Вчера_ЭпиВак!C:BG, 16, FALSE)</f>
        <v>#N/A</v>
      </c>
      <c r="AM701" s="53" t="e">
        <f>T701-U701-VLOOKUP(C701, Вчера_ЭпиВак!C:BG, 18, FALSE)</f>
        <v>#N/A</v>
      </c>
      <c r="AN701" s="53" t="e">
        <f>V701-W701-VLOOKUP(C701, Вчера_ЭпиВак!C:BG, 20, FALSE)</f>
        <v>#N/A</v>
      </c>
      <c r="AO701" s="53" t="e">
        <f>X701-Y701-VLOOKUP(C701, Вчера_ЭпиВак!C:BG, 22, FALSE)</f>
        <v>#N/A</v>
      </c>
      <c r="AP701" s="53" t="e">
        <f>VLOOKUP(C701, Вчера_ЭпиВак!C:BG, 24, FALSE)+E701*2-U701-W701-Y701-Z701</f>
        <v>#N/A</v>
      </c>
    </row>
    <row r="702" spans="1:42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IF(ISNA(VLOOKUP(C702,Вчера_ЭпиВак!C:C, 1, FALSE)),"ошибка",0)</f>
        <v>ошибка</v>
      </c>
      <c r="AD702" s="55"/>
      <c r="AE702" s="53" t="e">
        <f>D702-E702-VLOOKUP(C702, Вчера_ЭпиВак!C:BG, 2, FALSE)</f>
        <v>#N/A</v>
      </c>
      <c r="AF702" s="53" t="e">
        <f>F702-G702-VLOOKUP(C702, Вчера_ЭпиВак!C:BG, 4, FALSE)</f>
        <v>#N/A</v>
      </c>
      <c r="AG702" s="53" t="e">
        <f>H702-I702-VLOOKUP(C702, Вчера_ЭпиВак!C:BG, 6, FALSE)</f>
        <v>#N/A</v>
      </c>
      <c r="AH702" s="53" t="e">
        <f>J702-K702-VLOOKUP(C702, Вчера_ЭпиВак!C:BG, 8, FALSE)</f>
        <v>#N/A</v>
      </c>
      <c r="AI702" s="53" t="e">
        <f>L702-M702-VLOOKUP(C702, Вчера_ЭпиВак!C:BG, 10, FALSE)</f>
        <v>#N/A</v>
      </c>
      <c r="AJ702" s="53" t="e">
        <f>N702-O702-VLOOKUP(C702, Вчера_ЭпиВак!C:BG, 12, FALSE)</f>
        <v>#N/A</v>
      </c>
      <c r="AK702" s="53" t="e">
        <f>P702-Q702-VLOOKUP(C702, Вчера_ЭпиВак!C:BG, 14, FALSE)</f>
        <v>#N/A</v>
      </c>
      <c r="AL702" s="53" t="e">
        <f>R702-S702-VLOOKUP(C702, Вчера_ЭпиВак!C:BG, 16, FALSE)</f>
        <v>#N/A</v>
      </c>
      <c r="AM702" s="53" t="e">
        <f>T702-U702-VLOOKUP(C702, Вчера_ЭпиВак!C:BG, 18, FALSE)</f>
        <v>#N/A</v>
      </c>
      <c r="AN702" s="53" t="e">
        <f>V702-W702-VLOOKUP(C702, Вчера_ЭпиВак!C:BG, 20, FALSE)</f>
        <v>#N/A</v>
      </c>
      <c r="AO702" s="53" t="e">
        <f>X702-Y702-VLOOKUP(C702, Вчера_ЭпиВак!C:BG, 22, FALSE)</f>
        <v>#N/A</v>
      </c>
      <c r="AP702" s="53" t="e">
        <f>VLOOKUP(C702, Вчера_ЭпиВак!C:BG, 24, FALSE)+E702*2-U702-W702-Y702-Z702</f>
        <v>#N/A</v>
      </c>
    </row>
    <row r="703" spans="1:42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IF(ISNA(VLOOKUP(C703,Вчера_ЭпиВак!C:C, 1, FALSE)),"ошибка",0)</f>
        <v>ошибка</v>
      </c>
      <c r="AD703" s="55"/>
      <c r="AE703" s="53" t="e">
        <f>D703-E703-VLOOKUP(C703, Вчера_ЭпиВак!C:BG, 2, FALSE)</f>
        <v>#N/A</v>
      </c>
      <c r="AF703" s="53" t="e">
        <f>F703-G703-VLOOKUP(C703, Вчера_ЭпиВак!C:BG, 4, FALSE)</f>
        <v>#N/A</v>
      </c>
      <c r="AG703" s="53" t="e">
        <f>H703-I703-VLOOKUP(C703, Вчера_ЭпиВак!C:BG, 6, FALSE)</f>
        <v>#N/A</v>
      </c>
      <c r="AH703" s="53" t="e">
        <f>J703-K703-VLOOKUP(C703, Вчера_ЭпиВак!C:BG, 8, FALSE)</f>
        <v>#N/A</v>
      </c>
      <c r="AI703" s="53" t="e">
        <f>L703-M703-VLOOKUP(C703, Вчера_ЭпиВак!C:BG, 10, FALSE)</f>
        <v>#N/A</v>
      </c>
      <c r="AJ703" s="53" t="e">
        <f>N703-O703-VLOOKUP(C703, Вчера_ЭпиВак!C:BG, 12, FALSE)</f>
        <v>#N/A</v>
      </c>
      <c r="AK703" s="53" t="e">
        <f>P703-Q703-VLOOKUP(C703, Вчера_ЭпиВак!C:BG, 14, FALSE)</f>
        <v>#N/A</v>
      </c>
      <c r="AL703" s="53" t="e">
        <f>R703-S703-VLOOKUP(C703, Вчера_ЭпиВак!C:BG, 16, FALSE)</f>
        <v>#N/A</v>
      </c>
      <c r="AM703" s="53" t="e">
        <f>T703-U703-VLOOKUP(C703, Вчера_ЭпиВак!C:BG, 18, FALSE)</f>
        <v>#N/A</v>
      </c>
      <c r="AN703" s="53" t="e">
        <f>V703-W703-VLOOKUP(C703, Вчера_ЭпиВак!C:BG, 20, FALSE)</f>
        <v>#N/A</v>
      </c>
      <c r="AO703" s="53" t="e">
        <f>X703-Y703-VLOOKUP(C703, Вчера_ЭпиВак!C:BG, 22, FALSE)</f>
        <v>#N/A</v>
      </c>
      <c r="AP703" s="53" t="e">
        <f>VLOOKUP(C703, Вчера_ЭпиВак!C:BG, 24, FALSE)+E703*2-U703-W703-Y703-Z703</f>
        <v>#N/A</v>
      </c>
    </row>
    <row r="704" spans="1:42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IF(ISNA(VLOOKUP(C704,Вчера_ЭпиВак!C:C, 1, FALSE)),"ошибка",0)</f>
        <v>ошибка</v>
      </c>
      <c r="AD704" s="55"/>
      <c r="AE704" s="53" t="e">
        <f>D704-E704-VLOOKUP(C704, Вчера_ЭпиВак!C:BG, 2, FALSE)</f>
        <v>#N/A</v>
      </c>
      <c r="AF704" s="53" t="e">
        <f>F704-G704-VLOOKUP(C704, Вчера_ЭпиВак!C:BG, 4, FALSE)</f>
        <v>#N/A</v>
      </c>
      <c r="AG704" s="53" t="e">
        <f>H704-I704-VLOOKUP(C704, Вчера_ЭпиВак!C:BG, 6, FALSE)</f>
        <v>#N/A</v>
      </c>
      <c r="AH704" s="53" t="e">
        <f>J704-K704-VLOOKUP(C704, Вчера_ЭпиВак!C:BG, 8, FALSE)</f>
        <v>#N/A</v>
      </c>
      <c r="AI704" s="53" t="e">
        <f>L704-M704-VLOOKUP(C704, Вчера_ЭпиВак!C:BG, 10, FALSE)</f>
        <v>#N/A</v>
      </c>
      <c r="AJ704" s="53" t="e">
        <f>N704-O704-VLOOKUP(C704, Вчера_ЭпиВак!C:BG, 12, FALSE)</f>
        <v>#N/A</v>
      </c>
      <c r="AK704" s="53" t="e">
        <f>P704-Q704-VLOOKUP(C704, Вчера_ЭпиВак!C:BG, 14, FALSE)</f>
        <v>#N/A</v>
      </c>
      <c r="AL704" s="53" t="e">
        <f>R704-S704-VLOOKUP(C704, Вчера_ЭпиВак!C:BG, 16, FALSE)</f>
        <v>#N/A</v>
      </c>
      <c r="AM704" s="53" t="e">
        <f>T704-U704-VLOOKUP(C704, Вчера_ЭпиВак!C:BG, 18, FALSE)</f>
        <v>#N/A</v>
      </c>
      <c r="AN704" s="53" t="e">
        <f>V704-W704-VLOOKUP(C704, Вчера_ЭпиВак!C:BG, 20, FALSE)</f>
        <v>#N/A</v>
      </c>
      <c r="AO704" s="53" t="e">
        <f>X704-Y704-VLOOKUP(C704, Вчера_ЭпиВак!C:BG, 22, FALSE)</f>
        <v>#N/A</v>
      </c>
      <c r="AP704" s="53" t="e">
        <f>VLOOKUP(C704, Вчера_ЭпиВак!C:BG, 24, FALSE)+E704*2-U704-W704-Y704-Z704</f>
        <v>#N/A</v>
      </c>
    </row>
    <row r="705" spans="1:42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IF(ISNA(VLOOKUP(C705,Вчера_ЭпиВак!C:C, 1, FALSE)),"ошибка",0)</f>
        <v>ошибка</v>
      </c>
      <c r="AD705" s="55"/>
      <c r="AE705" s="53" t="e">
        <f>D705-E705-VLOOKUP(C705, Вчера_ЭпиВак!C:BG, 2, FALSE)</f>
        <v>#N/A</v>
      </c>
      <c r="AF705" s="53" t="e">
        <f>F705-G705-VLOOKUP(C705, Вчера_ЭпиВак!C:BG, 4, FALSE)</f>
        <v>#N/A</v>
      </c>
      <c r="AG705" s="53" t="e">
        <f>H705-I705-VLOOKUP(C705, Вчера_ЭпиВак!C:BG, 6, FALSE)</f>
        <v>#N/A</v>
      </c>
      <c r="AH705" s="53" t="e">
        <f>J705-K705-VLOOKUP(C705, Вчера_ЭпиВак!C:BG, 8, FALSE)</f>
        <v>#N/A</v>
      </c>
      <c r="AI705" s="53" t="e">
        <f>L705-M705-VLOOKUP(C705, Вчера_ЭпиВак!C:BG, 10, FALSE)</f>
        <v>#N/A</v>
      </c>
      <c r="AJ705" s="53" t="e">
        <f>N705-O705-VLOOKUP(C705, Вчера_ЭпиВак!C:BG, 12, FALSE)</f>
        <v>#N/A</v>
      </c>
      <c r="AK705" s="53" t="e">
        <f>P705-Q705-VLOOKUP(C705, Вчера_ЭпиВак!C:BG, 14, FALSE)</f>
        <v>#N/A</v>
      </c>
      <c r="AL705" s="53" t="e">
        <f>R705-S705-VLOOKUP(C705, Вчера_ЭпиВак!C:BG, 16, FALSE)</f>
        <v>#N/A</v>
      </c>
      <c r="AM705" s="53" t="e">
        <f>T705-U705-VLOOKUP(C705, Вчера_ЭпиВак!C:BG, 18, FALSE)</f>
        <v>#N/A</v>
      </c>
      <c r="AN705" s="53" t="e">
        <f>V705-W705-VLOOKUP(C705, Вчера_ЭпиВак!C:BG, 20, FALSE)</f>
        <v>#N/A</v>
      </c>
      <c r="AO705" s="53" t="e">
        <f>X705-Y705-VLOOKUP(C705, Вчера_ЭпиВак!C:BG, 22, FALSE)</f>
        <v>#N/A</v>
      </c>
      <c r="AP705" s="53" t="e">
        <f>VLOOKUP(C705, Вчера_ЭпиВак!C:BG, 24, FALSE)+E705*2-U705-W705-Y705-Z705</f>
        <v>#N/A</v>
      </c>
    </row>
    <row r="706" spans="1:42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IF(ISNA(VLOOKUP(C706,Вчера_ЭпиВак!C:C, 1, FALSE)),"ошибка",0)</f>
        <v>ошибка</v>
      </c>
      <c r="AD706" s="55"/>
      <c r="AE706" s="53" t="e">
        <f>D706-E706-VLOOKUP(C706, Вчера_ЭпиВак!C:BG, 2, FALSE)</f>
        <v>#N/A</v>
      </c>
      <c r="AF706" s="53" t="e">
        <f>F706-G706-VLOOKUP(C706, Вчера_ЭпиВак!C:BG, 4, FALSE)</f>
        <v>#N/A</v>
      </c>
      <c r="AG706" s="53" t="e">
        <f>H706-I706-VLOOKUP(C706, Вчера_ЭпиВак!C:BG, 6, FALSE)</f>
        <v>#N/A</v>
      </c>
      <c r="AH706" s="53" t="e">
        <f>J706-K706-VLOOKUP(C706, Вчера_ЭпиВак!C:BG, 8, FALSE)</f>
        <v>#N/A</v>
      </c>
      <c r="AI706" s="53" t="e">
        <f>L706-M706-VLOOKUP(C706, Вчера_ЭпиВак!C:BG, 10, FALSE)</f>
        <v>#N/A</v>
      </c>
      <c r="AJ706" s="53" t="e">
        <f>N706-O706-VLOOKUP(C706, Вчера_ЭпиВак!C:BG, 12, FALSE)</f>
        <v>#N/A</v>
      </c>
      <c r="AK706" s="53" t="e">
        <f>P706-Q706-VLOOKUP(C706, Вчера_ЭпиВак!C:BG, 14, FALSE)</f>
        <v>#N/A</v>
      </c>
      <c r="AL706" s="53" t="e">
        <f>R706-S706-VLOOKUP(C706, Вчера_ЭпиВак!C:BG, 16, FALSE)</f>
        <v>#N/A</v>
      </c>
      <c r="AM706" s="53" t="e">
        <f>T706-U706-VLOOKUP(C706, Вчера_ЭпиВак!C:BG, 18, FALSE)</f>
        <v>#N/A</v>
      </c>
      <c r="AN706" s="53" t="e">
        <f>V706-W706-VLOOKUP(C706, Вчера_ЭпиВак!C:BG, 20, FALSE)</f>
        <v>#N/A</v>
      </c>
      <c r="AO706" s="53" t="e">
        <f>X706-Y706-VLOOKUP(C706, Вчера_ЭпиВак!C:BG, 22, FALSE)</f>
        <v>#N/A</v>
      </c>
      <c r="AP706" s="53" t="e">
        <f>VLOOKUP(C706, Вчера_ЭпиВак!C:BG, 24, FALSE)+E706*2-U706-W706-Y706-Z706</f>
        <v>#N/A</v>
      </c>
    </row>
    <row r="707" spans="1:42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IF(ISNA(VLOOKUP(C707,Вчера_ЭпиВак!C:C, 1, FALSE)),"ошибка",0)</f>
        <v>ошибка</v>
      </c>
      <c r="AD707" s="55"/>
      <c r="AE707" s="53" t="e">
        <f>D707-E707-VLOOKUP(C707, Вчера_ЭпиВак!C:BG, 2, FALSE)</f>
        <v>#N/A</v>
      </c>
      <c r="AF707" s="53" t="e">
        <f>F707-G707-VLOOKUP(C707, Вчера_ЭпиВак!C:BG, 4, FALSE)</f>
        <v>#N/A</v>
      </c>
      <c r="AG707" s="53" t="e">
        <f>H707-I707-VLOOKUP(C707, Вчера_ЭпиВак!C:BG, 6, FALSE)</f>
        <v>#N/A</v>
      </c>
      <c r="AH707" s="53" t="e">
        <f>J707-K707-VLOOKUP(C707, Вчера_ЭпиВак!C:BG, 8, FALSE)</f>
        <v>#N/A</v>
      </c>
      <c r="AI707" s="53" t="e">
        <f>L707-M707-VLOOKUP(C707, Вчера_ЭпиВак!C:BG, 10, FALSE)</f>
        <v>#N/A</v>
      </c>
      <c r="AJ707" s="53" t="e">
        <f>N707-O707-VLOOKUP(C707, Вчера_ЭпиВак!C:BG, 12, FALSE)</f>
        <v>#N/A</v>
      </c>
      <c r="AK707" s="53" t="e">
        <f>P707-Q707-VLOOKUP(C707, Вчера_ЭпиВак!C:BG, 14, FALSE)</f>
        <v>#N/A</v>
      </c>
      <c r="AL707" s="53" t="e">
        <f>R707-S707-VLOOKUP(C707, Вчера_ЭпиВак!C:BG, 16, FALSE)</f>
        <v>#N/A</v>
      </c>
      <c r="AM707" s="53" t="e">
        <f>T707-U707-VLOOKUP(C707, Вчера_ЭпиВак!C:BG, 18, FALSE)</f>
        <v>#N/A</v>
      </c>
      <c r="AN707" s="53" t="e">
        <f>V707-W707-VLOOKUP(C707, Вчера_ЭпиВак!C:BG, 20, FALSE)</f>
        <v>#N/A</v>
      </c>
      <c r="AO707" s="53" t="e">
        <f>X707-Y707-VLOOKUP(C707, Вчера_ЭпиВак!C:BG, 22, FALSE)</f>
        <v>#N/A</v>
      </c>
      <c r="AP707" s="53" t="e">
        <f>VLOOKUP(C707, Вчера_ЭпиВак!C:BG, 24, FALSE)+E707*2-U707-W707-Y707-Z707</f>
        <v>#N/A</v>
      </c>
    </row>
    <row r="708" spans="1:42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IF(ISNA(VLOOKUP(C708,Вчера_ЭпиВак!C:C, 1, FALSE)),"ошибка",0)</f>
        <v>ошибка</v>
      </c>
      <c r="AD708" s="55"/>
      <c r="AE708" s="53" t="e">
        <f>D708-E708-VLOOKUP(C708, Вчера_ЭпиВак!C:BG, 2, FALSE)</f>
        <v>#N/A</v>
      </c>
      <c r="AF708" s="53" t="e">
        <f>F708-G708-VLOOKUP(C708, Вчера_ЭпиВак!C:BG, 4, FALSE)</f>
        <v>#N/A</v>
      </c>
      <c r="AG708" s="53" t="e">
        <f>H708-I708-VLOOKUP(C708, Вчера_ЭпиВак!C:BG, 6, FALSE)</f>
        <v>#N/A</v>
      </c>
      <c r="AH708" s="53" t="e">
        <f>J708-K708-VLOOKUP(C708, Вчера_ЭпиВак!C:BG, 8, FALSE)</f>
        <v>#N/A</v>
      </c>
      <c r="AI708" s="53" t="e">
        <f>L708-M708-VLOOKUP(C708, Вчера_ЭпиВак!C:BG, 10, FALSE)</f>
        <v>#N/A</v>
      </c>
      <c r="AJ708" s="53" t="e">
        <f>N708-O708-VLOOKUP(C708, Вчера_ЭпиВак!C:BG, 12, FALSE)</f>
        <v>#N/A</v>
      </c>
      <c r="AK708" s="53" t="e">
        <f>P708-Q708-VLOOKUP(C708, Вчера_ЭпиВак!C:BG, 14, FALSE)</f>
        <v>#N/A</v>
      </c>
      <c r="AL708" s="53" t="e">
        <f>R708-S708-VLOOKUP(C708, Вчера_ЭпиВак!C:BG, 16, FALSE)</f>
        <v>#N/A</v>
      </c>
      <c r="AM708" s="53" t="e">
        <f>T708-U708-VLOOKUP(C708, Вчера_ЭпиВак!C:BG, 18, FALSE)</f>
        <v>#N/A</v>
      </c>
      <c r="AN708" s="53" t="e">
        <f>V708-W708-VLOOKUP(C708, Вчера_ЭпиВак!C:BG, 20, FALSE)</f>
        <v>#N/A</v>
      </c>
      <c r="AO708" s="53" t="e">
        <f>X708-Y708-VLOOKUP(C708, Вчера_ЭпиВак!C:BG, 22, FALSE)</f>
        <v>#N/A</v>
      </c>
      <c r="AP708" s="53" t="e">
        <f>VLOOKUP(C708, Вчера_ЭпиВак!C:BG, 24, FALSE)+E708*2-U708-W708-Y708-Z708</f>
        <v>#N/A</v>
      </c>
    </row>
    <row r="709" spans="1:42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IF(ISNA(VLOOKUP(C709,Вчера_ЭпиВак!C:C, 1, FALSE)),"ошибка",0)</f>
        <v>ошибка</v>
      </c>
      <c r="AD709" s="55"/>
      <c r="AE709" s="53" t="e">
        <f>D709-E709-VLOOKUP(C709, Вчера_ЭпиВак!C:BG, 2, FALSE)</f>
        <v>#N/A</v>
      </c>
      <c r="AF709" s="53" t="e">
        <f>F709-G709-VLOOKUP(C709, Вчера_ЭпиВак!C:BG, 4, FALSE)</f>
        <v>#N/A</v>
      </c>
      <c r="AG709" s="53" t="e">
        <f>H709-I709-VLOOKUP(C709, Вчера_ЭпиВак!C:BG, 6, FALSE)</f>
        <v>#N/A</v>
      </c>
      <c r="AH709" s="53" t="e">
        <f>J709-K709-VLOOKUP(C709, Вчера_ЭпиВак!C:BG, 8, FALSE)</f>
        <v>#N/A</v>
      </c>
      <c r="AI709" s="53" t="e">
        <f>L709-M709-VLOOKUP(C709, Вчера_ЭпиВак!C:BG, 10, FALSE)</f>
        <v>#N/A</v>
      </c>
      <c r="AJ709" s="53" t="e">
        <f>N709-O709-VLOOKUP(C709, Вчера_ЭпиВак!C:BG, 12, FALSE)</f>
        <v>#N/A</v>
      </c>
      <c r="AK709" s="53" t="e">
        <f>P709-Q709-VLOOKUP(C709, Вчера_ЭпиВак!C:BG, 14, FALSE)</f>
        <v>#N/A</v>
      </c>
      <c r="AL709" s="53" t="e">
        <f>R709-S709-VLOOKUP(C709, Вчера_ЭпиВак!C:BG, 16, FALSE)</f>
        <v>#N/A</v>
      </c>
      <c r="AM709" s="53" t="e">
        <f>T709-U709-VLOOKUP(C709, Вчера_ЭпиВак!C:BG, 18, FALSE)</f>
        <v>#N/A</v>
      </c>
      <c r="AN709" s="53" t="e">
        <f>V709-W709-VLOOKUP(C709, Вчера_ЭпиВак!C:BG, 20, FALSE)</f>
        <v>#N/A</v>
      </c>
      <c r="AO709" s="53" t="e">
        <f>X709-Y709-VLOOKUP(C709, Вчера_ЭпиВак!C:BG, 22, FALSE)</f>
        <v>#N/A</v>
      </c>
      <c r="AP709" s="53" t="e">
        <f>VLOOKUP(C709, Вчера_ЭпиВак!C:BG, 24, FALSE)+E709*2-U709-W709-Y709-Z709</f>
        <v>#N/A</v>
      </c>
    </row>
    <row r="710" spans="1:42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IF(ISNA(VLOOKUP(C710,Вчера_ЭпиВак!C:C, 1, FALSE)),"ошибка",0)</f>
        <v>ошибка</v>
      </c>
      <c r="AD710" s="55"/>
      <c r="AE710" s="53" t="e">
        <f>D710-E710-VLOOKUP(C710, Вчера_ЭпиВак!C:BG, 2, FALSE)</f>
        <v>#N/A</v>
      </c>
      <c r="AF710" s="53" t="e">
        <f>F710-G710-VLOOKUP(C710, Вчера_ЭпиВак!C:BG, 4, FALSE)</f>
        <v>#N/A</v>
      </c>
      <c r="AG710" s="53" t="e">
        <f>H710-I710-VLOOKUP(C710, Вчера_ЭпиВак!C:BG, 6, FALSE)</f>
        <v>#N/A</v>
      </c>
      <c r="AH710" s="53" t="e">
        <f>J710-K710-VLOOKUP(C710, Вчера_ЭпиВак!C:BG, 8, FALSE)</f>
        <v>#N/A</v>
      </c>
      <c r="AI710" s="53" t="e">
        <f>L710-M710-VLOOKUP(C710, Вчера_ЭпиВак!C:BG, 10, FALSE)</f>
        <v>#N/A</v>
      </c>
      <c r="AJ710" s="53" t="e">
        <f>N710-O710-VLOOKUP(C710, Вчера_ЭпиВак!C:BG, 12, FALSE)</f>
        <v>#N/A</v>
      </c>
      <c r="AK710" s="53" t="e">
        <f>P710-Q710-VLOOKUP(C710, Вчера_ЭпиВак!C:BG, 14, FALSE)</f>
        <v>#N/A</v>
      </c>
      <c r="AL710" s="53" t="e">
        <f>R710-S710-VLOOKUP(C710, Вчера_ЭпиВак!C:BG, 16, FALSE)</f>
        <v>#N/A</v>
      </c>
      <c r="AM710" s="53" t="e">
        <f>T710-U710-VLOOKUP(C710, Вчера_ЭпиВак!C:BG, 18, FALSE)</f>
        <v>#N/A</v>
      </c>
      <c r="AN710" s="53" t="e">
        <f>V710-W710-VLOOKUP(C710, Вчера_ЭпиВак!C:BG, 20, FALSE)</f>
        <v>#N/A</v>
      </c>
      <c r="AO710" s="53" t="e">
        <f>X710-Y710-VLOOKUP(C710, Вчера_ЭпиВак!C:BG, 22, FALSE)</f>
        <v>#N/A</v>
      </c>
      <c r="AP710" s="53" t="e">
        <f>VLOOKUP(C710, Вчера_ЭпиВак!C:BG, 24, FALSE)+E710*2-U710-W710-Y710-Z710</f>
        <v>#N/A</v>
      </c>
    </row>
    <row r="711" spans="1:42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IF(ISNA(VLOOKUP(C711,Вчера_ЭпиВак!C:C, 1, FALSE)),"ошибка",0)</f>
        <v>ошибка</v>
      </c>
      <c r="AD711" s="55"/>
      <c r="AE711" s="53" t="e">
        <f>D711-E711-VLOOKUP(C711, Вчера_ЭпиВак!C:BG, 2, FALSE)</f>
        <v>#N/A</v>
      </c>
      <c r="AF711" s="53" t="e">
        <f>F711-G711-VLOOKUP(C711, Вчера_ЭпиВак!C:BG, 4, FALSE)</f>
        <v>#N/A</v>
      </c>
      <c r="AG711" s="53" t="e">
        <f>H711-I711-VLOOKUP(C711, Вчера_ЭпиВак!C:BG, 6, FALSE)</f>
        <v>#N/A</v>
      </c>
      <c r="AH711" s="53" t="e">
        <f>J711-K711-VLOOKUP(C711, Вчера_ЭпиВак!C:BG, 8, FALSE)</f>
        <v>#N/A</v>
      </c>
      <c r="AI711" s="53" t="e">
        <f>L711-M711-VLOOKUP(C711, Вчера_ЭпиВак!C:BG, 10, FALSE)</f>
        <v>#N/A</v>
      </c>
      <c r="AJ711" s="53" t="e">
        <f>N711-O711-VLOOKUP(C711, Вчера_ЭпиВак!C:BG, 12, FALSE)</f>
        <v>#N/A</v>
      </c>
      <c r="AK711" s="53" t="e">
        <f>P711-Q711-VLOOKUP(C711, Вчера_ЭпиВак!C:BG, 14, FALSE)</f>
        <v>#N/A</v>
      </c>
      <c r="AL711" s="53" t="e">
        <f>R711-S711-VLOOKUP(C711, Вчера_ЭпиВак!C:BG, 16, FALSE)</f>
        <v>#N/A</v>
      </c>
      <c r="AM711" s="53" t="e">
        <f>T711-U711-VLOOKUP(C711, Вчера_ЭпиВак!C:BG, 18, FALSE)</f>
        <v>#N/A</v>
      </c>
      <c r="AN711" s="53" t="e">
        <f>V711-W711-VLOOKUP(C711, Вчера_ЭпиВак!C:BG, 20, FALSE)</f>
        <v>#N/A</v>
      </c>
      <c r="AO711" s="53" t="e">
        <f>X711-Y711-VLOOKUP(C711, Вчера_ЭпиВак!C:BG, 22, FALSE)</f>
        <v>#N/A</v>
      </c>
      <c r="AP711" s="53" t="e">
        <f>VLOOKUP(C711, Вчера_ЭпиВак!C:BG, 24, FALSE)+E711*2-U711-W711-Y711-Z711</f>
        <v>#N/A</v>
      </c>
    </row>
    <row r="712" spans="1:42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IF(ISNA(VLOOKUP(C712,Вчера_ЭпиВак!C:C, 1, FALSE)),"ошибка",0)</f>
        <v>ошибка</v>
      </c>
      <c r="AD712" s="55"/>
      <c r="AE712" s="53" t="e">
        <f>D712-E712-VLOOKUP(C712, Вчера_ЭпиВак!C:BG, 2, FALSE)</f>
        <v>#N/A</v>
      </c>
      <c r="AF712" s="53" t="e">
        <f>F712-G712-VLOOKUP(C712, Вчера_ЭпиВак!C:BG, 4, FALSE)</f>
        <v>#N/A</v>
      </c>
      <c r="AG712" s="53" t="e">
        <f>H712-I712-VLOOKUP(C712, Вчера_ЭпиВак!C:BG, 6, FALSE)</f>
        <v>#N/A</v>
      </c>
      <c r="AH712" s="53" t="e">
        <f>J712-K712-VLOOKUP(C712, Вчера_ЭпиВак!C:BG, 8, FALSE)</f>
        <v>#N/A</v>
      </c>
      <c r="AI712" s="53" t="e">
        <f>L712-M712-VLOOKUP(C712, Вчера_ЭпиВак!C:BG, 10, FALSE)</f>
        <v>#N/A</v>
      </c>
      <c r="AJ712" s="53" t="e">
        <f>N712-O712-VLOOKUP(C712, Вчера_ЭпиВак!C:BG, 12, FALSE)</f>
        <v>#N/A</v>
      </c>
      <c r="AK712" s="53" t="e">
        <f>P712-Q712-VLOOKUP(C712, Вчера_ЭпиВак!C:BG, 14, FALSE)</f>
        <v>#N/A</v>
      </c>
      <c r="AL712" s="53" t="e">
        <f>R712-S712-VLOOKUP(C712, Вчера_ЭпиВак!C:BG, 16, FALSE)</f>
        <v>#N/A</v>
      </c>
      <c r="AM712" s="53" t="e">
        <f>T712-U712-VLOOKUP(C712, Вчера_ЭпиВак!C:BG, 18, FALSE)</f>
        <v>#N/A</v>
      </c>
      <c r="AN712" s="53" t="e">
        <f>V712-W712-VLOOKUP(C712, Вчера_ЭпиВак!C:BG, 20, FALSE)</f>
        <v>#N/A</v>
      </c>
      <c r="AO712" s="53" t="e">
        <f>X712-Y712-VLOOKUP(C712, Вчера_ЭпиВак!C:BG, 22, FALSE)</f>
        <v>#N/A</v>
      </c>
      <c r="AP712" s="53" t="e">
        <f>VLOOKUP(C712, Вчера_ЭпиВак!C:BG, 24, FALSE)+E712*2-U712-W712-Y712-Z712</f>
        <v>#N/A</v>
      </c>
    </row>
    <row r="713" spans="1:42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IF(ISNA(VLOOKUP(C713,Вчера_ЭпиВак!C:C, 1, FALSE)),"ошибка",0)</f>
        <v>ошибка</v>
      </c>
      <c r="AD713" s="55"/>
      <c r="AE713" s="53" t="e">
        <f>D713-E713-VLOOKUP(C713, Вчера_ЭпиВак!C:BG, 2, FALSE)</f>
        <v>#N/A</v>
      </c>
      <c r="AF713" s="53" t="e">
        <f>F713-G713-VLOOKUP(C713, Вчера_ЭпиВак!C:BG, 4, FALSE)</f>
        <v>#N/A</v>
      </c>
      <c r="AG713" s="53" t="e">
        <f>H713-I713-VLOOKUP(C713, Вчера_ЭпиВак!C:BG, 6, FALSE)</f>
        <v>#N/A</v>
      </c>
      <c r="AH713" s="53" t="e">
        <f>J713-K713-VLOOKUP(C713, Вчера_ЭпиВак!C:BG, 8, FALSE)</f>
        <v>#N/A</v>
      </c>
      <c r="AI713" s="53" t="e">
        <f>L713-M713-VLOOKUP(C713, Вчера_ЭпиВак!C:BG, 10, FALSE)</f>
        <v>#N/A</v>
      </c>
      <c r="AJ713" s="53" t="e">
        <f>N713-O713-VLOOKUP(C713, Вчера_ЭпиВак!C:BG, 12, FALSE)</f>
        <v>#N/A</v>
      </c>
      <c r="AK713" s="53" t="e">
        <f>P713-Q713-VLOOKUP(C713, Вчера_ЭпиВак!C:BG, 14, FALSE)</f>
        <v>#N/A</v>
      </c>
      <c r="AL713" s="53" t="e">
        <f>R713-S713-VLOOKUP(C713, Вчера_ЭпиВак!C:BG, 16, FALSE)</f>
        <v>#N/A</v>
      </c>
      <c r="AM713" s="53" t="e">
        <f>T713-U713-VLOOKUP(C713, Вчера_ЭпиВак!C:BG, 18, FALSE)</f>
        <v>#N/A</v>
      </c>
      <c r="AN713" s="53" t="e">
        <f>V713-W713-VLOOKUP(C713, Вчера_ЭпиВак!C:BG, 20, FALSE)</f>
        <v>#N/A</v>
      </c>
      <c r="AO713" s="53" t="e">
        <f>X713-Y713-VLOOKUP(C713, Вчера_ЭпиВак!C:BG, 22, FALSE)</f>
        <v>#N/A</v>
      </c>
      <c r="AP713" s="53" t="e">
        <f>VLOOKUP(C713, Вчера_ЭпиВак!C:BG, 24, FALSE)+E713*2-U713-W713-Y713-Z713</f>
        <v>#N/A</v>
      </c>
    </row>
    <row r="714" spans="1:42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IF(ISNA(VLOOKUP(C714,Вчера_ЭпиВак!C:C, 1, FALSE)),"ошибка",0)</f>
        <v>ошибка</v>
      </c>
      <c r="AD714" s="55"/>
      <c r="AE714" s="53" t="e">
        <f>D714-E714-VLOOKUP(C714, Вчера_ЭпиВак!C:BG, 2, FALSE)</f>
        <v>#N/A</v>
      </c>
      <c r="AF714" s="53" t="e">
        <f>F714-G714-VLOOKUP(C714, Вчера_ЭпиВак!C:BG, 4, FALSE)</f>
        <v>#N/A</v>
      </c>
      <c r="AG714" s="53" t="e">
        <f>H714-I714-VLOOKUP(C714, Вчера_ЭпиВак!C:BG, 6, FALSE)</f>
        <v>#N/A</v>
      </c>
      <c r="AH714" s="53" t="e">
        <f>J714-K714-VLOOKUP(C714, Вчера_ЭпиВак!C:BG, 8, FALSE)</f>
        <v>#N/A</v>
      </c>
      <c r="AI714" s="53" t="e">
        <f>L714-M714-VLOOKUP(C714, Вчера_ЭпиВак!C:BG, 10, FALSE)</f>
        <v>#N/A</v>
      </c>
      <c r="AJ714" s="53" t="e">
        <f>N714-O714-VLOOKUP(C714, Вчера_ЭпиВак!C:BG, 12, FALSE)</f>
        <v>#N/A</v>
      </c>
      <c r="AK714" s="53" t="e">
        <f>P714-Q714-VLOOKUP(C714, Вчера_ЭпиВак!C:BG, 14, FALSE)</f>
        <v>#N/A</v>
      </c>
      <c r="AL714" s="53" t="e">
        <f>R714-S714-VLOOKUP(C714, Вчера_ЭпиВак!C:BG, 16, FALSE)</f>
        <v>#N/A</v>
      </c>
      <c r="AM714" s="53" t="e">
        <f>T714-U714-VLOOKUP(C714, Вчера_ЭпиВак!C:BG, 18, FALSE)</f>
        <v>#N/A</v>
      </c>
      <c r="AN714" s="53" t="e">
        <f>V714-W714-VLOOKUP(C714, Вчера_ЭпиВак!C:BG, 20, FALSE)</f>
        <v>#N/A</v>
      </c>
      <c r="AO714" s="53" t="e">
        <f>X714-Y714-VLOOKUP(C714, Вчера_ЭпиВак!C:BG, 22, FALSE)</f>
        <v>#N/A</v>
      </c>
      <c r="AP714" s="53" t="e">
        <f>VLOOKUP(C714, Вчера_ЭпиВак!C:BG, 24, FALSE)+E714*2-U714-W714-Y714-Z714</f>
        <v>#N/A</v>
      </c>
    </row>
    <row r="715" spans="1:42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IF(ISNA(VLOOKUP(C715,Вчера_ЭпиВак!C:C, 1, FALSE)),"ошибка",0)</f>
        <v>ошибка</v>
      </c>
      <c r="AD715" s="55"/>
      <c r="AE715" s="53" t="e">
        <f>D715-E715-VLOOKUP(C715, Вчера_ЭпиВак!C:BG, 2, FALSE)</f>
        <v>#N/A</v>
      </c>
      <c r="AF715" s="53" t="e">
        <f>F715-G715-VLOOKUP(C715, Вчера_ЭпиВак!C:BG, 4, FALSE)</f>
        <v>#N/A</v>
      </c>
      <c r="AG715" s="53" t="e">
        <f>H715-I715-VLOOKUP(C715, Вчера_ЭпиВак!C:BG, 6, FALSE)</f>
        <v>#N/A</v>
      </c>
      <c r="AH715" s="53" t="e">
        <f>J715-K715-VLOOKUP(C715, Вчера_ЭпиВак!C:BG, 8, FALSE)</f>
        <v>#N/A</v>
      </c>
      <c r="AI715" s="53" t="e">
        <f>L715-M715-VLOOKUP(C715, Вчера_ЭпиВак!C:BG, 10, FALSE)</f>
        <v>#N/A</v>
      </c>
      <c r="AJ715" s="53" t="e">
        <f>N715-O715-VLOOKUP(C715, Вчера_ЭпиВак!C:BG, 12, FALSE)</f>
        <v>#N/A</v>
      </c>
      <c r="AK715" s="53" t="e">
        <f>P715-Q715-VLOOKUP(C715, Вчера_ЭпиВак!C:BG, 14, FALSE)</f>
        <v>#N/A</v>
      </c>
      <c r="AL715" s="53" t="e">
        <f>R715-S715-VLOOKUP(C715, Вчера_ЭпиВак!C:BG, 16, FALSE)</f>
        <v>#N/A</v>
      </c>
      <c r="AM715" s="53" t="e">
        <f>T715-U715-VLOOKUP(C715, Вчера_ЭпиВак!C:BG, 18, FALSE)</f>
        <v>#N/A</v>
      </c>
      <c r="AN715" s="53" t="e">
        <f>V715-W715-VLOOKUP(C715, Вчера_ЭпиВак!C:BG, 20, FALSE)</f>
        <v>#N/A</v>
      </c>
      <c r="AO715" s="53" t="e">
        <f>X715-Y715-VLOOKUP(C715, Вчера_ЭпиВак!C:BG, 22, FALSE)</f>
        <v>#N/A</v>
      </c>
      <c r="AP715" s="53" t="e">
        <f>VLOOKUP(C715, Вчера_ЭпиВак!C:BG, 24, FALSE)+E715*2-U715-W715-Y715-Z715</f>
        <v>#N/A</v>
      </c>
    </row>
    <row r="716" spans="1:42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IF(ISNA(VLOOKUP(C716,Вчера_ЭпиВак!C:C, 1, FALSE)),"ошибка",0)</f>
        <v>ошибка</v>
      </c>
      <c r="AD716" s="55"/>
      <c r="AE716" s="53" t="e">
        <f>D716-E716-VLOOKUP(C716, Вчера_ЭпиВак!C:BG, 2, FALSE)</f>
        <v>#N/A</v>
      </c>
      <c r="AF716" s="53" t="e">
        <f>F716-G716-VLOOKUP(C716, Вчера_ЭпиВак!C:BG, 4, FALSE)</f>
        <v>#N/A</v>
      </c>
      <c r="AG716" s="53" t="e">
        <f>H716-I716-VLOOKUP(C716, Вчера_ЭпиВак!C:BG, 6, FALSE)</f>
        <v>#N/A</v>
      </c>
      <c r="AH716" s="53" t="e">
        <f>J716-K716-VLOOKUP(C716, Вчера_ЭпиВак!C:BG, 8, FALSE)</f>
        <v>#N/A</v>
      </c>
      <c r="AI716" s="53" t="e">
        <f>L716-M716-VLOOKUP(C716, Вчера_ЭпиВак!C:BG, 10, FALSE)</f>
        <v>#N/A</v>
      </c>
      <c r="AJ716" s="53" t="e">
        <f>N716-O716-VLOOKUP(C716, Вчера_ЭпиВак!C:BG, 12, FALSE)</f>
        <v>#N/A</v>
      </c>
      <c r="AK716" s="53" t="e">
        <f>P716-Q716-VLOOKUP(C716, Вчера_ЭпиВак!C:BG, 14, FALSE)</f>
        <v>#N/A</v>
      </c>
      <c r="AL716" s="53" t="e">
        <f>R716-S716-VLOOKUP(C716, Вчера_ЭпиВак!C:BG, 16, FALSE)</f>
        <v>#N/A</v>
      </c>
      <c r="AM716" s="53" t="e">
        <f>T716-U716-VLOOKUP(C716, Вчера_ЭпиВак!C:BG, 18, FALSE)</f>
        <v>#N/A</v>
      </c>
      <c r="AN716" s="53" t="e">
        <f>V716-W716-VLOOKUP(C716, Вчера_ЭпиВак!C:BG, 20, FALSE)</f>
        <v>#N/A</v>
      </c>
      <c r="AO716" s="53" t="e">
        <f>X716-Y716-VLOOKUP(C716, Вчера_ЭпиВак!C:BG, 22, FALSE)</f>
        <v>#N/A</v>
      </c>
      <c r="AP716" s="53" t="e">
        <f>VLOOKUP(C716, Вчера_ЭпиВак!C:BG, 24, FALSE)+E716*2-U716-W716-Y716-Z716</f>
        <v>#N/A</v>
      </c>
    </row>
    <row r="717" spans="1:42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IF(ISNA(VLOOKUP(C717,Вчера_ЭпиВак!C:C, 1, FALSE)),"ошибка",0)</f>
        <v>ошибка</v>
      </c>
      <c r="AD717" s="55"/>
      <c r="AE717" s="53" t="e">
        <f>D717-E717-VLOOKUP(C717, Вчера_ЭпиВак!C:BG, 2, FALSE)</f>
        <v>#N/A</v>
      </c>
      <c r="AF717" s="53" t="e">
        <f>F717-G717-VLOOKUP(C717, Вчера_ЭпиВак!C:BG, 4, FALSE)</f>
        <v>#N/A</v>
      </c>
      <c r="AG717" s="53" t="e">
        <f>H717-I717-VLOOKUP(C717, Вчера_ЭпиВак!C:BG, 6, FALSE)</f>
        <v>#N/A</v>
      </c>
      <c r="AH717" s="53" t="e">
        <f>J717-K717-VLOOKUP(C717, Вчера_ЭпиВак!C:BG, 8, FALSE)</f>
        <v>#N/A</v>
      </c>
      <c r="AI717" s="53" t="e">
        <f>L717-M717-VLOOKUP(C717, Вчера_ЭпиВак!C:BG, 10, FALSE)</f>
        <v>#N/A</v>
      </c>
      <c r="AJ717" s="53" t="e">
        <f>N717-O717-VLOOKUP(C717, Вчера_ЭпиВак!C:BG, 12, FALSE)</f>
        <v>#N/A</v>
      </c>
      <c r="AK717" s="53" t="e">
        <f>P717-Q717-VLOOKUP(C717, Вчера_ЭпиВак!C:BG, 14, FALSE)</f>
        <v>#N/A</v>
      </c>
      <c r="AL717" s="53" t="e">
        <f>R717-S717-VLOOKUP(C717, Вчера_ЭпиВак!C:BG, 16, FALSE)</f>
        <v>#N/A</v>
      </c>
      <c r="AM717" s="53" t="e">
        <f>T717-U717-VLOOKUP(C717, Вчера_ЭпиВак!C:BG, 18, FALSE)</f>
        <v>#N/A</v>
      </c>
      <c r="AN717" s="53" t="e">
        <f>V717-W717-VLOOKUP(C717, Вчера_ЭпиВак!C:BG, 20, FALSE)</f>
        <v>#N/A</v>
      </c>
      <c r="AO717" s="53" t="e">
        <f>X717-Y717-VLOOKUP(C717, Вчера_ЭпиВак!C:BG, 22, FALSE)</f>
        <v>#N/A</v>
      </c>
      <c r="AP717" s="53" t="e">
        <f>VLOOKUP(C717, Вчера_ЭпиВак!C:BG, 24, FALSE)+E717*2-U717-W717-Y717-Z717</f>
        <v>#N/A</v>
      </c>
    </row>
    <row r="718" spans="1:42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IF(ISNA(VLOOKUP(C718,Вчера_ЭпиВак!C:C, 1, FALSE)),"ошибка",0)</f>
        <v>ошибка</v>
      </c>
      <c r="AD718" s="55"/>
      <c r="AE718" s="53" t="e">
        <f>D718-E718-VLOOKUP(C718, Вчера_ЭпиВак!C:BG, 2, FALSE)</f>
        <v>#N/A</v>
      </c>
      <c r="AF718" s="53" t="e">
        <f>F718-G718-VLOOKUP(C718, Вчера_ЭпиВак!C:BG, 4, FALSE)</f>
        <v>#N/A</v>
      </c>
      <c r="AG718" s="53" t="e">
        <f>H718-I718-VLOOKUP(C718, Вчера_ЭпиВак!C:BG, 6, FALSE)</f>
        <v>#N/A</v>
      </c>
      <c r="AH718" s="53" t="e">
        <f>J718-K718-VLOOKUP(C718, Вчера_ЭпиВак!C:BG, 8, FALSE)</f>
        <v>#N/A</v>
      </c>
      <c r="AI718" s="53" t="e">
        <f>L718-M718-VLOOKUP(C718, Вчера_ЭпиВак!C:BG, 10, FALSE)</f>
        <v>#N/A</v>
      </c>
      <c r="AJ718" s="53" t="e">
        <f>N718-O718-VLOOKUP(C718, Вчера_ЭпиВак!C:BG, 12, FALSE)</f>
        <v>#N/A</v>
      </c>
      <c r="AK718" s="53" t="e">
        <f>P718-Q718-VLOOKUP(C718, Вчера_ЭпиВак!C:BG, 14, FALSE)</f>
        <v>#N/A</v>
      </c>
      <c r="AL718" s="53" t="e">
        <f>R718-S718-VLOOKUP(C718, Вчера_ЭпиВак!C:BG, 16, FALSE)</f>
        <v>#N/A</v>
      </c>
      <c r="AM718" s="53" t="e">
        <f>T718-U718-VLOOKUP(C718, Вчера_ЭпиВак!C:BG, 18, FALSE)</f>
        <v>#N/A</v>
      </c>
      <c r="AN718" s="53" t="e">
        <f>V718-W718-VLOOKUP(C718, Вчера_ЭпиВак!C:BG, 20, FALSE)</f>
        <v>#N/A</v>
      </c>
      <c r="AO718" s="53" t="e">
        <f>X718-Y718-VLOOKUP(C718, Вчера_ЭпиВак!C:BG, 22, FALSE)</f>
        <v>#N/A</v>
      </c>
      <c r="AP718" s="53" t="e">
        <f>VLOOKUP(C718, Вчера_ЭпиВак!C:BG, 24, FALSE)+E718*2-U718-W718-Y718-Z718</f>
        <v>#N/A</v>
      </c>
    </row>
    <row r="719" spans="1:42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IF(ISNA(VLOOKUP(C719,Вчера_ЭпиВак!C:C, 1, FALSE)),"ошибка",0)</f>
        <v>ошибка</v>
      </c>
      <c r="AD719" s="55"/>
      <c r="AE719" s="53" t="e">
        <f>D719-E719-VLOOKUP(C719, Вчера_ЭпиВак!C:BG, 2, FALSE)</f>
        <v>#N/A</v>
      </c>
      <c r="AF719" s="53" t="e">
        <f>F719-G719-VLOOKUP(C719, Вчера_ЭпиВак!C:BG, 4, FALSE)</f>
        <v>#N/A</v>
      </c>
      <c r="AG719" s="53" t="e">
        <f>H719-I719-VLOOKUP(C719, Вчера_ЭпиВак!C:BG, 6, FALSE)</f>
        <v>#N/A</v>
      </c>
      <c r="AH719" s="53" t="e">
        <f>J719-K719-VLOOKUP(C719, Вчера_ЭпиВак!C:BG, 8, FALSE)</f>
        <v>#N/A</v>
      </c>
      <c r="AI719" s="53" t="e">
        <f>L719-M719-VLOOKUP(C719, Вчера_ЭпиВак!C:BG, 10, FALSE)</f>
        <v>#N/A</v>
      </c>
      <c r="AJ719" s="53" t="e">
        <f>N719-O719-VLOOKUP(C719, Вчера_ЭпиВак!C:BG, 12, FALSE)</f>
        <v>#N/A</v>
      </c>
      <c r="AK719" s="53" t="e">
        <f>P719-Q719-VLOOKUP(C719, Вчера_ЭпиВак!C:BG, 14, FALSE)</f>
        <v>#N/A</v>
      </c>
      <c r="AL719" s="53" t="e">
        <f>R719-S719-VLOOKUP(C719, Вчера_ЭпиВак!C:BG, 16, FALSE)</f>
        <v>#N/A</v>
      </c>
      <c r="AM719" s="53" t="e">
        <f>T719-U719-VLOOKUP(C719, Вчера_ЭпиВак!C:BG, 18, FALSE)</f>
        <v>#N/A</v>
      </c>
      <c r="AN719" s="53" t="e">
        <f>V719-W719-VLOOKUP(C719, Вчера_ЭпиВак!C:BG, 20, FALSE)</f>
        <v>#N/A</v>
      </c>
      <c r="AO719" s="53" t="e">
        <f>X719-Y719-VLOOKUP(C719, Вчера_ЭпиВак!C:BG, 22, FALSE)</f>
        <v>#N/A</v>
      </c>
      <c r="AP719" s="53" t="e">
        <f>VLOOKUP(C719, Вчера_ЭпиВак!C:BG, 24, FALSE)+E719*2-U719-W719-Y719-Z719</f>
        <v>#N/A</v>
      </c>
    </row>
    <row r="720" spans="1:42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IF(ISNA(VLOOKUP(C720,Вчера_ЭпиВак!C:C, 1, FALSE)),"ошибка",0)</f>
        <v>ошибка</v>
      </c>
      <c r="AD720" s="55"/>
      <c r="AE720" s="53" t="e">
        <f>D720-E720-VLOOKUP(C720, Вчера_ЭпиВак!C:BG, 2, FALSE)</f>
        <v>#N/A</v>
      </c>
      <c r="AF720" s="53" t="e">
        <f>F720-G720-VLOOKUP(C720, Вчера_ЭпиВак!C:BG, 4, FALSE)</f>
        <v>#N/A</v>
      </c>
      <c r="AG720" s="53" t="e">
        <f>H720-I720-VLOOKUP(C720, Вчера_ЭпиВак!C:BG, 6, FALSE)</f>
        <v>#N/A</v>
      </c>
      <c r="AH720" s="53" t="e">
        <f>J720-K720-VLOOKUP(C720, Вчера_ЭпиВак!C:BG, 8, FALSE)</f>
        <v>#N/A</v>
      </c>
      <c r="AI720" s="53" t="e">
        <f>L720-M720-VLOOKUP(C720, Вчера_ЭпиВак!C:BG, 10, FALSE)</f>
        <v>#N/A</v>
      </c>
      <c r="AJ720" s="53" t="e">
        <f>N720-O720-VLOOKUP(C720, Вчера_ЭпиВак!C:BG, 12, FALSE)</f>
        <v>#N/A</v>
      </c>
      <c r="AK720" s="53" t="e">
        <f>P720-Q720-VLOOKUP(C720, Вчера_ЭпиВак!C:BG, 14, FALSE)</f>
        <v>#N/A</v>
      </c>
      <c r="AL720" s="53" t="e">
        <f>R720-S720-VLOOKUP(C720, Вчера_ЭпиВак!C:BG, 16, FALSE)</f>
        <v>#N/A</v>
      </c>
      <c r="AM720" s="53" t="e">
        <f>T720-U720-VLOOKUP(C720, Вчера_ЭпиВак!C:BG, 18, FALSE)</f>
        <v>#N/A</v>
      </c>
      <c r="AN720" s="53" t="e">
        <f>V720-W720-VLOOKUP(C720, Вчера_ЭпиВак!C:BG, 20, FALSE)</f>
        <v>#N/A</v>
      </c>
      <c r="AO720" s="53" t="e">
        <f>X720-Y720-VLOOKUP(C720, Вчера_ЭпиВак!C:BG, 22, FALSE)</f>
        <v>#N/A</v>
      </c>
      <c r="AP720" s="53" t="e">
        <f>VLOOKUP(C720, Вчера_ЭпиВак!C:BG, 24, FALSE)+E720*2-U720-W720-Y720-Z720</f>
        <v>#N/A</v>
      </c>
    </row>
    <row r="721" spans="1:42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IF(ISNA(VLOOKUP(C721,Вчера_ЭпиВак!C:C, 1, FALSE)),"ошибка",0)</f>
        <v>ошибка</v>
      </c>
      <c r="AD721" s="55"/>
      <c r="AE721" s="53" t="e">
        <f>D721-E721-VLOOKUP(C721, Вчера_ЭпиВак!C:BG, 2, FALSE)</f>
        <v>#N/A</v>
      </c>
      <c r="AF721" s="53" t="e">
        <f>F721-G721-VLOOKUP(C721, Вчера_ЭпиВак!C:BG, 4, FALSE)</f>
        <v>#N/A</v>
      </c>
      <c r="AG721" s="53" t="e">
        <f>H721-I721-VLOOKUP(C721, Вчера_ЭпиВак!C:BG, 6, FALSE)</f>
        <v>#N/A</v>
      </c>
      <c r="AH721" s="53" t="e">
        <f>J721-K721-VLOOKUP(C721, Вчера_ЭпиВак!C:BG, 8, FALSE)</f>
        <v>#N/A</v>
      </c>
      <c r="AI721" s="53" t="e">
        <f>L721-M721-VLOOKUP(C721, Вчера_ЭпиВак!C:BG, 10, FALSE)</f>
        <v>#N/A</v>
      </c>
      <c r="AJ721" s="53" t="e">
        <f>N721-O721-VLOOKUP(C721, Вчера_ЭпиВак!C:BG, 12, FALSE)</f>
        <v>#N/A</v>
      </c>
      <c r="AK721" s="53" t="e">
        <f>P721-Q721-VLOOKUP(C721, Вчера_ЭпиВак!C:BG, 14, FALSE)</f>
        <v>#N/A</v>
      </c>
      <c r="AL721" s="53" t="e">
        <f>R721-S721-VLOOKUP(C721, Вчера_ЭпиВак!C:BG, 16, FALSE)</f>
        <v>#N/A</v>
      </c>
      <c r="AM721" s="53" t="e">
        <f>T721-U721-VLOOKUP(C721, Вчера_ЭпиВак!C:BG, 18, FALSE)</f>
        <v>#N/A</v>
      </c>
      <c r="AN721" s="53" t="e">
        <f>V721-W721-VLOOKUP(C721, Вчера_ЭпиВак!C:BG, 20, FALSE)</f>
        <v>#N/A</v>
      </c>
      <c r="AO721" s="53" t="e">
        <f>X721-Y721-VLOOKUP(C721, Вчера_ЭпиВак!C:BG, 22, FALSE)</f>
        <v>#N/A</v>
      </c>
      <c r="AP721" s="53" t="e">
        <f>VLOOKUP(C721, Вчера_ЭпиВак!C:BG, 24, FALSE)+E721*2-U721-W721-Y721-Z721</f>
        <v>#N/A</v>
      </c>
    </row>
    <row r="722" spans="1:42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IF(ISNA(VLOOKUP(C722,Вчера_ЭпиВак!C:C, 1, FALSE)),"ошибка",0)</f>
        <v>ошибка</v>
      </c>
      <c r="AD722" s="55"/>
      <c r="AE722" s="53" t="e">
        <f>D722-E722-VLOOKUP(C722, Вчера_ЭпиВак!C:BG, 2, FALSE)</f>
        <v>#N/A</v>
      </c>
      <c r="AF722" s="53" t="e">
        <f>F722-G722-VLOOKUP(C722, Вчера_ЭпиВак!C:BG, 4, FALSE)</f>
        <v>#N/A</v>
      </c>
      <c r="AG722" s="53" t="e">
        <f>H722-I722-VLOOKUP(C722, Вчера_ЭпиВак!C:BG, 6, FALSE)</f>
        <v>#N/A</v>
      </c>
      <c r="AH722" s="53" t="e">
        <f>J722-K722-VLOOKUP(C722, Вчера_ЭпиВак!C:BG, 8, FALSE)</f>
        <v>#N/A</v>
      </c>
      <c r="AI722" s="53" t="e">
        <f>L722-M722-VLOOKUP(C722, Вчера_ЭпиВак!C:BG, 10, FALSE)</f>
        <v>#N/A</v>
      </c>
      <c r="AJ722" s="53" t="e">
        <f>N722-O722-VLOOKUP(C722, Вчера_ЭпиВак!C:BG, 12, FALSE)</f>
        <v>#N/A</v>
      </c>
      <c r="AK722" s="53" t="e">
        <f>P722-Q722-VLOOKUP(C722, Вчера_ЭпиВак!C:BG, 14, FALSE)</f>
        <v>#N/A</v>
      </c>
      <c r="AL722" s="53" t="e">
        <f>R722-S722-VLOOKUP(C722, Вчера_ЭпиВак!C:BG, 16, FALSE)</f>
        <v>#N/A</v>
      </c>
      <c r="AM722" s="53" t="e">
        <f>T722-U722-VLOOKUP(C722, Вчера_ЭпиВак!C:BG, 18, FALSE)</f>
        <v>#N/A</v>
      </c>
      <c r="AN722" s="53" t="e">
        <f>V722-W722-VLOOKUP(C722, Вчера_ЭпиВак!C:BG, 20, FALSE)</f>
        <v>#N/A</v>
      </c>
      <c r="AO722" s="53" t="e">
        <f>X722-Y722-VLOOKUP(C722, Вчера_ЭпиВак!C:BG, 22, FALSE)</f>
        <v>#N/A</v>
      </c>
      <c r="AP722" s="53" t="e">
        <f>VLOOKUP(C722, Вчера_ЭпиВак!C:BG, 24, FALSE)+E722*2-U722-W722-Y722-Z722</f>
        <v>#N/A</v>
      </c>
    </row>
    <row r="723" spans="1:42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IF(ISNA(VLOOKUP(C723,Вчера_ЭпиВак!C:C, 1, FALSE)),"ошибка",0)</f>
        <v>ошибка</v>
      </c>
      <c r="AD723" s="55"/>
      <c r="AE723" s="53" t="e">
        <f>D723-E723-VLOOKUP(C723, Вчера_ЭпиВак!C:BG, 2, FALSE)</f>
        <v>#N/A</v>
      </c>
      <c r="AF723" s="53" t="e">
        <f>F723-G723-VLOOKUP(C723, Вчера_ЭпиВак!C:BG, 4, FALSE)</f>
        <v>#N/A</v>
      </c>
      <c r="AG723" s="53" t="e">
        <f>H723-I723-VLOOKUP(C723, Вчера_ЭпиВак!C:BG, 6, FALSE)</f>
        <v>#N/A</v>
      </c>
      <c r="AH723" s="53" t="e">
        <f>J723-K723-VLOOKUP(C723, Вчера_ЭпиВак!C:BG, 8, FALSE)</f>
        <v>#N/A</v>
      </c>
      <c r="AI723" s="53" t="e">
        <f>L723-M723-VLOOKUP(C723, Вчера_ЭпиВак!C:BG, 10, FALSE)</f>
        <v>#N/A</v>
      </c>
      <c r="AJ723" s="53" t="e">
        <f>N723-O723-VLOOKUP(C723, Вчера_ЭпиВак!C:BG, 12, FALSE)</f>
        <v>#N/A</v>
      </c>
      <c r="AK723" s="53" t="e">
        <f>P723-Q723-VLOOKUP(C723, Вчера_ЭпиВак!C:BG, 14, FALSE)</f>
        <v>#N/A</v>
      </c>
      <c r="AL723" s="53" t="e">
        <f>R723-S723-VLOOKUP(C723, Вчера_ЭпиВак!C:BG, 16, FALSE)</f>
        <v>#N/A</v>
      </c>
      <c r="AM723" s="53" t="e">
        <f>T723-U723-VLOOKUP(C723, Вчера_ЭпиВак!C:BG, 18, FALSE)</f>
        <v>#N/A</v>
      </c>
      <c r="AN723" s="53" t="e">
        <f>V723-W723-VLOOKUP(C723, Вчера_ЭпиВак!C:BG, 20, FALSE)</f>
        <v>#N/A</v>
      </c>
      <c r="AO723" s="53" t="e">
        <f>X723-Y723-VLOOKUP(C723, Вчера_ЭпиВак!C:BG, 22, FALSE)</f>
        <v>#N/A</v>
      </c>
      <c r="AP723" s="53" t="e">
        <f>VLOOKUP(C723, Вчера_ЭпиВак!C:BG, 24, FALSE)+E723*2-U723-W723-Y723-Z723</f>
        <v>#N/A</v>
      </c>
    </row>
    <row r="724" spans="1:42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IF(ISNA(VLOOKUP(C724,Вчера_ЭпиВак!C:C, 1, FALSE)),"ошибка",0)</f>
        <v>ошибка</v>
      </c>
      <c r="AD724" s="55"/>
      <c r="AE724" s="53" t="e">
        <f>D724-E724-VLOOKUP(C724, Вчера_ЭпиВак!C:BG, 2, FALSE)</f>
        <v>#N/A</v>
      </c>
      <c r="AF724" s="53" t="e">
        <f>F724-G724-VLOOKUP(C724, Вчера_ЭпиВак!C:BG, 4, FALSE)</f>
        <v>#N/A</v>
      </c>
      <c r="AG724" s="53" t="e">
        <f>H724-I724-VLOOKUP(C724, Вчера_ЭпиВак!C:BG, 6, FALSE)</f>
        <v>#N/A</v>
      </c>
      <c r="AH724" s="53" t="e">
        <f>J724-K724-VLOOKUP(C724, Вчера_ЭпиВак!C:BG, 8, FALSE)</f>
        <v>#N/A</v>
      </c>
      <c r="AI724" s="53" t="e">
        <f>L724-M724-VLOOKUP(C724, Вчера_ЭпиВак!C:BG, 10, FALSE)</f>
        <v>#N/A</v>
      </c>
      <c r="AJ724" s="53" t="e">
        <f>N724-O724-VLOOKUP(C724, Вчера_ЭпиВак!C:BG, 12, FALSE)</f>
        <v>#N/A</v>
      </c>
      <c r="AK724" s="53" t="e">
        <f>P724-Q724-VLOOKUP(C724, Вчера_ЭпиВак!C:BG, 14, FALSE)</f>
        <v>#N/A</v>
      </c>
      <c r="AL724" s="53" t="e">
        <f>R724-S724-VLOOKUP(C724, Вчера_ЭпиВак!C:BG, 16, FALSE)</f>
        <v>#N/A</v>
      </c>
      <c r="AM724" s="53" t="e">
        <f>T724-U724-VLOOKUP(C724, Вчера_ЭпиВак!C:BG, 18, FALSE)</f>
        <v>#N/A</v>
      </c>
      <c r="AN724" s="53" t="e">
        <f>V724-W724-VLOOKUP(C724, Вчера_ЭпиВак!C:BG, 20, FALSE)</f>
        <v>#N/A</v>
      </c>
      <c r="AO724" s="53" t="e">
        <f>X724-Y724-VLOOKUP(C724, Вчера_ЭпиВак!C:BG, 22, FALSE)</f>
        <v>#N/A</v>
      </c>
      <c r="AP724" s="53" t="e">
        <f>VLOOKUP(C724, Вчера_ЭпиВак!C:BG, 24, FALSE)+E724*2-U724-W724-Y724-Z724</f>
        <v>#N/A</v>
      </c>
    </row>
    <row r="725" spans="1:42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IF(ISNA(VLOOKUP(C725,Вчера_ЭпиВак!C:C, 1, FALSE)),"ошибка",0)</f>
        <v>ошибка</v>
      </c>
      <c r="AD725" s="55"/>
      <c r="AE725" s="53" t="e">
        <f>D725-E725-VLOOKUP(C725, Вчера_ЭпиВак!C:BG, 2, FALSE)</f>
        <v>#N/A</v>
      </c>
      <c r="AF725" s="53" t="e">
        <f>F725-G725-VLOOKUP(C725, Вчера_ЭпиВак!C:BG, 4, FALSE)</f>
        <v>#N/A</v>
      </c>
      <c r="AG725" s="53" t="e">
        <f>H725-I725-VLOOKUP(C725, Вчера_ЭпиВак!C:BG, 6, FALSE)</f>
        <v>#N/A</v>
      </c>
      <c r="AH725" s="53" t="e">
        <f>J725-K725-VLOOKUP(C725, Вчера_ЭпиВак!C:BG, 8, FALSE)</f>
        <v>#N/A</v>
      </c>
      <c r="AI725" s="53" t="e">
        <f>L725-M725-VLOOKUP(C725, Вчера_ЭпиВак!C:BG, 10, FALSE)</f>
        <v>#N/A</v>
      </c>
      <c r="AJ725" s="53" t="e">
        <f>N725-O725-VLOOKUP(C725, Вчера_ЭпиВак!C:BG, 12, FALSE)</f>
        <v>#N/A</v>
      </c>
      <c r="AK725" s="53" t="e">
        <f>P725-Q725-VLOOKUP(C725, Вчера_ЭпиВак!C:BG, 14, FALSE)</f>
        <v>#N/A</v>
      </c>
      <c r="AL725" s="53" t="e">
        <f>R725-S725-VLOOKUP(C725, Вчера_ЭпиВак!C:BG, 16, FALSE)</f>
        <v>#N/A</v>
      </c>
      <c r="AM725" s="53" t="e">
        <f>T725-U725-VLOOKUP(C725, Вчера_ЭпиВак!C:BG, 18, FALSE)</f>
        <v>#N/A</v>
      </c>
      <c r="AN725" s="53" t="e">
        <f>V725-W725-VLOOKUP(C725, Вчера_ЭпиВак!C:BG, 20, FALSE)</f>
        <v>#N/A</v>
      </c>
      <c r="AO725" s="53" t="e">
        <f>X725-Y725-VLOOKUP(C725, Вчера_ЭпиВак!C:BG, 22, FALSE)</f>
        <v>#N/A</v>
      </c>
      <c r="AP725" s="53" t="e">
        <f>VLOOKUP(C725, Вчера_ЭпиВак!C:BG, 24, FALSE)+E725*2-U725-W725-Y725-Z725</f>
        <v>#N/A</v>
      </c>
    </row>
    <row r="726" spans="1:42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IF(ISNA(VLOOKUP(C726,Вчера_ЭпиВак!C:C, 1, FALSE)),"ошибка",0)</f>
        <v>ошибка</v>
      </c>
      <c r="AD726" s="55"/>
      <c r="AE726" s="53" t="e">
        <f>D726-E726-VLOOKUP(C726, Вчера_ЭпиВак!C:BG, 2, FALSE)</f>
        <v>#N/A</v>
      </c>
      <c r="AF726" s="53" t="e">
        <f>F726-G726-VLOOKUP(C726, Вчера_ЭпиВак!C:BG, 4, FALSE)</f>
        <v>#N/A</v>
      </c>
      <c r="AG726" s="53" t="e">
        <f>H726-I726-VLOOKUP(C726, Вчера_ЭпиВак!C:BG, 6, FALSE)</f>
        <v>#N/A</v>
      </c>
      <c r="AH726" s="53" t="e">
        <f>J726-K726-VLOOKUP(C726, Вчера_ЭпиВак!C:BG, 8, FALSE)</f>
        <v>#N/A</v>
      </c>
      <c r="AI726" s="53" t="e">
        <f>L726-M726-VLOOKUP(C726, Вчера_ЭпиВак!C:BG, 10, FALSE)</f>
        <v>#N/A</v>
      </c>
      <c r="AJ726" s="53" t="e">
        <f>N726-O726-VLOOKUP(C726, Вчера_ЭпиВак!C:BG, 12, FALSE)</f>
        <v>#N/A</v>
      </c>
      <c r="AK726" s="53" t="e">
        <f>P726-Q726-VLOOKUP(C726, Вчера_ЭпиВак!C:BG, 14, FALSE)</f>
        <v>#N/A</v>
      </c>
      <c r="AL726" s="53" t="e">
        <f>R726-S726-VLOOKUP(C726, Вчера_ЭпиВак!C:BG, 16, FALSE)</f>
        <v>#N/A</v>
      </c>
      <c r="AM726" s="53" t="e">
        <f>T726-U726-VLOOKUP(C726, Вчера_ЭпиВак!C:BG, 18, FALSE)</f>
        <v>#N/A</v>
      </c>
      <c r="AN726" s="53" t="e">
        <f>V726-W726-VLOOKUP(C726, Вчера_ЭпиВак!C:BG, 20, FALSE)</f>
        <v>#N/A</v>
      </c>
      <c r="AO726" s="53" t="e">
        <f>X726-Y726-VLOOKUP(C726, Вчера_ЭпиВак!C:BG, 22, FALSE)</f>
        <v>#N/A</v>
      </c>
      <c r="AP726" s="53" t="e">
        <f>VLOOKUP(C726, Вчера_ЭпиВак!C:BG, 24, FALSE)+E726*2-U726-W726-Y726-Z726</f>
        <v>#N/A</v>
      </c>
    </row>
    <row r="727" spans="1:42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IF(ISNA(VLOOKUP(C727,Вчера_ЭпиВак!C:C, 1, FALSE)),"ошибка",0)</f>
        <v>ошибка</v>
      </c>
      <c r="AD727" s="55"/>
      <c r="AE727" s="53" t="e">
        <f>D727-E727-VLOOKUP(C727, Вчера_ЭпиВак!C:BG, 2, FALSE)</f>
        <v>#N/A</v>
      </c>
      <c r="AF727" s="53" t="e">
        <f>F727-G727-VLOOKUP(C727, Вчера_ЭпиВак!C:BG, 4, FALSE)</f>
        <v>#N/A</v>
      </c>
      <c r="AG727" s="53" t="e">
        <f>H727-I727-VLOOKUP(C727, Вчера_ЭпиВак!C:BG, 6, FALSE)</f>
        <v>#N/A</v>
      </c>
      <c r="AH727" s="53" t="e">
        <f>J727-K727-VLOOKUP(C727, Вчера_ЭпиВак!C:BG, 8, FALSE)</f>
        <v>#N/A</v>
      </c>
      <c r="AI727" s="53" t="e">
        <f>L727-M727-VLOOKUP(C727, Вчера_ЭпиВак!C:BG, 10, FALSE)</f>
        <v>#N/A</v>
      </c>
      <c r="AJ727" s="53" t="e">
        <f>N727-O727-VLOOKUP(C727, Вчера_ЭпиВак!C:BG, 12, FALSE)</f>
        <v>#N/A</v>
      </c>
      <c r="AK727" s="53" t="e">
        <f>P727-Q727-VLOOKUP(C727, Вчера_ЭпиВак!C:BG, 14, FALSE)</f>
        <v>#N/A</v>
      </c>
      <c r="AL727" s="53" t="e">
        <f>R727-S727-VLOOKUP(C727, Вчера_ЭпиВак!C:BG, 16, FALSE)</f>
        <v>#N/A</v>
      </c>
      <c r="AM727" s="53" t="e">
        <f>T727-U727-VLOOKUP(C727, Вчера_ЭпиВак!C:BG, 18, FALSE)</f>
        <v>#N/A</v>
      </c>
      <c r="AN727" s="53" t="e">
        <f>V727-W727-VLOOKUP(C727, Вчера_ЭпиВак!C:BG, 20, FALSE)</f>
        <v>#N/A</v>
      </c>
      <c r="AO727" s="53" t="e">
        <f>X727-Y727-VLOOKUP(C727, Вчера_ЭпиВак!C:BG, 22, FALSE)</f>
        <v>#N/A</v>
      </c>
      <c r="AP727" s="53" t="e">
        <f>VLOOKUP(C727, Вчера_ЭпиВак!C:BG, 24, FALSE)+E727*2-U727-W727-Y727-Z727</f>
        <v>#N/A</v>
      </c>
    </row>
    <row r="728" spans="1:42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IF(ISNA(VLOOKUP(C728,Вчера_ЭпиВак!C:C, 1, FALSE)),"ошибка",0)</f>
        <v>ошибка</v>
      </c>
      <c r="AD728" s="55"/>
      <c r="AE728" s="53" t="e">
        <f>D728-E728-VLOOKUP(C728, Вчера_ЭпиВак!C:BG, 2, FALSE)</f>
        <v>#N/A</v>
      </c>
      <c r="AF728" s="53" t="e">
        <f>F728-G728-VLOOKUP(C728, Вчера_ЭпиВак!C:BG, 4, FALSE)</f>
        <v>#N/A</v>
      </c>
      <c r="AG728" s="53" t="e">
        <f>H728-I728-VLOOKUP(C728, Вчера_ЭпиВак!C:BG, 6, FALSE)</f>
        <v>#N/A</v>
      </c>
      <c r="AH728" s="53" t="e">
        <f>J728-K728-VLOOKUP(C728, Вчера_ЭпиВак!C:BG, 8, FALSE)</f>
        <v>#N/A</v>
      </c>
      <c r="AI728" s="53" t="e">
        <f>L728-M728-VLOOKUP(C728, Вчера_ЭпиВак!C:BG, 10, FALSE)</f>
        <v>#N/A</v>
      </c>
      <c r="AJ728" s="53" t="e">
        <f>N728-O728-VLOOKUP(C728, Вчера_ЭпиВак!C:BG, 12, FALSE)</f>
        <v>#N/A</v>
      </c>
      <c r="AK728" s="53" t="e">
        <f>P728-Q728-VLOOKUP(C728, Вчера_ЭпиВак!C:BG, 14, FALSE)</f>
        <v>#N/A</v>
      </c>
      <c r="AL728" s="53" t="e">
        <f>R728-S728-VLOOKUP(C728, Вчера_ЭпиВак!C:BG, 16, FALSE)</f>
        <v>#N/A</v>
      </c>
      <c r="AM728" s="53" t="e">
        <f>T728-U728-VLOOKUP(C728, Вчера_ЭпиВак!C:BG, 18, FALSE)</f>
        <v>#N/A</v>
      </c>
      <c r="AN728" s="53" t="e">
        <f>V728-W728-VLOOKUP(C728, Вчера_ЭпиВак!C:BG, 20, FALSE)</f>
        <v>#N/A</v>
      </c>
      <c r="AO728" s="53" t="e">
        <f>X728-Y728-VLOOKUP(C728, Вчера_ЭпиВак!C:BG, 22, FALSE)</f>
        <v>#N/A</v>
      </c>
      <c r="AP728" s="53" t="e">
        <f>VLOOKUP(C728, Вчера_ЭпиВак!C:BG, 24, FALSE)+E728*2-U728-W728-Y728-Z728</f>
        <v>#N/A</v>
      </c>
    </row>
    <row r="729" spans="1:42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IF(ISNA(VLOOKUP(C729,Вчера_ЭпиВак!C:C, 1, FALSE)),"ошибка",0)</f>
        <v>ошибка</v>
      </c>
      <c r="AD729" s="55"/>
      <c r="AE729" s="53" t="e">
        <f>D729-E729-VLOOKUP(C729, Вчера_ЭпиВак!C:BG, 2, FALSE)</f>
        <v>#N/A</v>
      </c>
      <c r="AF729" s="53" t="e">
        <f>F729-G729-VLOOKUP(C729, Вчера_ЭпиВак!C:BG, 4, FALSE)</f>
        <v>#N/A</v>
      </c>
      <c r="AG729" s="53" t="e">
        <f>H729-I729-VLOOKUP(C729, Вчера_ЭпиВак!C:BG, 6, FALSE)</f>
        <v>#N/A</v>
      </c>
      <c r="AH729" s="53" t="e">
        <f>J729-K729-VLOOKUP(C729, Вчера_ЭпиВак!C:BG, 8, FALSE)</f>
        <v>#N/A</v>
      </c>
      <c r="AI729" s="53" t="e">
        <f>L729-M729-VLOOKUP(C729, Вчера_ЭпиВак!C:BG, 10, FALSE)</f>
        <v>#N/A</v>
      </c>
      <c r="AJ729" s="53" t="e">
        <f>N729-O729-VLOOKUP(C729, Вчера_ЭпиВак!C:BG, 12, FALSE)</f>
        <v>#N/A</v>
      </c>
      <c r="AK729" s="53" t="e">
        <f>P729-Q729-VLOOKUP(C729, Вчера_ЭпиВак!C:BG, 14, FALSE)</f>
        <v>#N/A</v>
      </c>
      <c r="AL729" s="53" t="e">
        <f>R729-S729-VLOOKUP(C729, Вчера_ЭпиВак!C:BG, 16, FALSE)</f>
        <v>#N/A</v>
      </c>
      <c r="AM729" s="53" t="e">
        <f>T729-U729-VLOOKUP(C729, Вчера_ЭпиВак!C:BG, 18, FALSE)</f>
        <v>#N/A</v>
      </c>
      <c r="AN729" s="53" t="e">
        <f>V729-W729-VLOOKUP(C729, Вчера_ЭпиВак!C:BG, 20, FALSE)</f>
        <v>#N/A</v>
      </c>
      <c r="AO729" s="53" t="e">
        <f>X729-Y729-VLOOKUP(C729, Вчера_ЭпиВак!C:BG, 22, FALSE)</f>
        <v>#N/A</v>
      </c>
      <c r="AP729" s="53" t="e">
        <f>VLOOKUP(C729, Вчера_ЭпиВак!C:BG, 24, FALSE)+E729*2-U729-W729-Y729-Z729</f>
        <v>#N/A</v>
      </c>
    </row>
    <row r="730" spans="1:42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IF(ISNA(VLOOKUP(C730,Вчера_ЭпиВак!C:C, 1, FALSE)),"ошибка",0)</f>
        <v>ошибка</v>
      </c>
      <c r="AD730" s="55"/>
      <c r="AE730" s="53" t="e">
        <f>D730-E730-VLOOKUP(C730, Вчера_ЭпиВак!C:BG, 2, FALSE)</f>
        <v>#N/A</v>
      </c>
      <c r="AF730" s="53" t="e">
        <f>F730-G730-VLOOKUP(C730, Вчера_ЭпиВак!C:BG, 4, FALSE)</f>
        <v>#N/A</v>
      </c>
      <c r="AG730" s="53" t="e">
        <f>H730-I730-VLOOKUP(C730, Вчера_ЭпиВак!C:BG, 6, FALSE)</f>
        <v>#N/A</v>
      </c>
      <c r="AH730" s="53" t="e">
        <f>J730-K730-VLOOKUP(C730, Вчера_ЭпиВак!C:BG, 8, FALSE)</f>
        <v>#N/A</v>
      </c>
      <c r="AI730" s="53" t="e">
        <f>L730-M730-VLOOKUP(C730, Вчера_ЭпиВак!C:BG, 10, FALSE)</f>
        <v>#N/A</v>
      </c>
      <c r="AJ730" s="53" t="e">
        <f>N730-O730-VLOOKUP(C730, Вчера_ЭпиВак!C:BG, 12, FALSE)</f>
        <v>#N/A</v>
      </c>
      <c r="AK730" s="53" t="e">
        <f>P730-Q730-VLOOKUP(C730, Вчера_ЭпиВак!C:BG, 14, FALSE)</f>
        <v>#N/A</v>
      </c>
      <c r="AL730" s="53" t="e">
        <f>R730-S730-VLOOKUP(C730, Вчера_ЭпиВак!C:BG, 16, FALSE)</f>
        <v>#N/A</v>
      </c>
      <c r="AM730" s="53" t="e">
        <f>T730-U730-VLOOKUP(C730, Вчера_ЭпиВак!C:BG, 18, FALSE)</f>
        <v>#N/A</v>
      </c>
      <c r="AN730" s="53" t="e">
        <f>V730-W730-VLOOKUP(C730, Вчера_ЭпиВак!C:BG, 20, FALSE)</f>
        <v>#N/A</v>
      </c>
      <c r="AO730" s="53" t="e">
        <f>X730-Y730-VLOOKUP(C730, Вчера_ЭпиВак!C:BG, 22, FALSE)</f>
        <v>#N/A</v>
      </c>
      <c r="AP730" s="53" t="e">
        <f>VLOOKUP(C730, Вчера_ЭпиВак!C:BG, 24, FALSE)+E730*2-U730-W730-Y730-Z730</f>
        <v>#N/A</v>
      </c>
    </row>
    <row r="731" spans="1:42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IF(ISNA(VLOOKUP(C731,Вчера_ЭпиВак!C:C, 1, FALSE)),"ошибка",0)</f>
        <v>ошибка</v>
      </c>
      <c r="AD731" s="55"/>
      <c r="AE731" s="53" t="e">
        <f>D731-E731-VLOOKUP(C731, Вчера_ЭпиВак!C:BG, 2, FALSE)</f>
        <v>#N/A</v>
      </c>
      <c r="AF731" s="53" t="e">
        <f>F731-G731-VLOOKUP(C731, Вчера_ЭпиВак!C:BG, 4, FALSE)</f>
        <v>#N/A</v>
      </c>
      <c r="AG731" s="53" t="e">
        <f>H731-I731-VLOOKUP(C731, Вчера_ЭпиВак!C:BG, 6, FALSE)</f>
        <v>#N/A</v>
      </c>
      <c r="AH731" s="53" t="e">
        <f>J731-K731-VLOOKUP(C731, Вчера_ЭпиВак!C:BG, 8, FALSE)</f>
        <v>#N/A</v>
      </c>
      <c r="AI731" s="53" t="e">
        <f>L731-M731-VLOOKUP(C731, Вчера_ЭпиВак!C:BG, 10, FALSE)</f>
        <v>#N/A</v>
      </c>
      <c r="AJ731" s="53" t="e">
        <f>N731-O731-VLOOKUP(C731, Вчера_ЭпиВак!C:BG, 12, FALSE)</f>
        <v>#N/A</v>
      </c>
      <c r="AK731" s="53" t="e">
        <f>P731-Q731-VLOOKUP(C731, Вчера_ЭпиВак!C:BG, 14, FALSE)</f>
        <v>#N/A</v>
      </c>
      <c r="AL731" s="53" t="e">
        <f>R731-S731-VLOOKUP(C731, Вчера_ЭпиВак!C:BG, 16, FALSE)</f>
        <v>#N/A</v>
      </c>
      <c r="AM731" s="53" t="e">
        <f>T731-U731-VLOOKUP(C731, Вчера_ЭпиВак!C:BG, 18, FALSE)</f>
        <v>#N/A</v>
      </c>
      <c r="AN731" s="53" t="e">
        <f>V731-W731-VLOOKUP(C731, Вчера_ЭпиВак!C:BG, 20, FALSE)</f>
        <v>#N/A</v>
      </c>
      <c r="AO731" s="53" t="e">
        <f>X731-Y731-VLOOKUP(C731, Вчера_ЭпиВак!C:BG, 22, FALSE)</f>
        <v>#N/A</v>
      </c>
      <c r="AP731" s="53" t="e">
        <f>VLOOKUP(C731, Вчера_ЭпиВак!C:BG, 24, FALSE)+E731*2-U731-W731-Y731-Z731</f>
        <v>#N/A</v>
      </c>
    </row>
    <row r="732" spans="1:42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IF(ISNA(VLOOKUP(C732,Вчера_ЭпиВак!C:C, 1, FALSE)),"ошибка",0)</f>
        <v>ошибка</v>
      </c>
      <c r="AD732" s="55"/>
      <c r="AE732" s="53" t="e">
        <f>D732-E732-VLOOKUP(C732, Вчера_ЭпиВак!C:BG, 2, FALSE)</f>
        <v>#N/A</v>
      </c>
      <c r="AF732" s="53" t="e">
        <f>F732-G732-VLOOKUP(C732, Вчера_ЭпиВак!C:BG, 4, FALSE)</f>
        <v>#N/A</v>
      </c>
      <c r="AG732" s="53" t="e">
        <f>H732-I732-VLOOKUP(C732, Вчера_ЭпиВак!C:BG, 6, FALSE)</f>
        <v>#N/A</v>
      </c>
      <c r="AH732" s="53" t="e">
        <f>J732-K732-VLOOKUP(C732, Вчера_ЭпиВак!C:BG, 8, FALSE)</f>
        <v>#N/A</v>
      </c>
      <c r="AI732" s="53" t="e">
        <f>L732-M732-VLOOKUP(C732, Вчера_ЭпиВак!C:BG, 10, FALSE)</f>
        <v>#N/A</v>
      </c>
      <c r="AJ732" s="53" t="e">
        <f>N732-O732-VLOOKUP(C732, Вчера_ЭпиВак!C:BG, 12, FALSE)</f>
        <v>#N/A</v>
      </c>
      <c r="AK732" s="53" t="e">
        <f>P732-Q732-VLOOKUP(C732, Вчера_ЭпиВак!C:BG, 14, FALSE)</f>
        <v>#N/A</v>
      </c>
      <c r="AL732" s="53" t="e">
        <f>R732-S732-VLOOKUP(C732, Вчера_ЭпиВак!C:BG, 16, FALSE)</f>
        <v>#N/A</v>
      </c>
      <c r="AM732" s="53" t="e">
        <f>T732-U732-VLOOKUP(C732, Вчера_ЭпиВак!C:BG, 18, FALSE)</f>
        <v>#N/A</v>
      </c>
      <c r="AN732" s="53" t="e">
        <f>V732-W732-VLOOKUP(C732, Вчера_ЭпиВак!C:BG, 20, FALSE)</f>
        <v>#N/A</v>
      </c>
      <c r="AO732" s="53" t="e">
        <f>X732-Y732-VLOOKUP(C732, Вчера_ЭпиВак!C:BG, 22, FALSE)</f>
        <v>#N/A</v>
      </c>
      <c r="AP732" s="53" t="e">
        <f>VLOOKUP(C732, Вчера_ЭпиВак!C:BG, 24, FALSE)+E732*2-U732-W732-Y732-Z732</f>
        <v>#N/A</v>
      </c>
    </row>
    <row r="733" spans="1:42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IF(ISNA(VLOOKUP(C733,Вчера_ЭпиВак!C:C, 1, FALSE)),"ошибка",0)</f>
        <v>ошибка</v>
      </c>
      <c r="AD733" s="55"/>
      <c r="AE733" s="53" t="e">
        <f>D733-E733-VLOOKUP(C733, Вчера_ЭпиВак!C:BG, 2, FALSE)</f>
        <v>#N/A</v>
      </c>
      <c r="AF733" s="53" t="e">
        <f>F733-G733-VLOOKUP(C733, Вчера_ЭпиВак!C:BG, 4, FALSE)</f>
        <v>#N/A</v>
      </c>
      <c r="AG733" s="53" t="e">
        <f>H733-I733-VLOOKUP(C733, Вчера_ЭпиВак!C:BG, 6, FALSE)</f>
        <v>#N/A</v>
      </c>
      <c r="AH733" s="53" t="e">
        <f>J733-K733-VLOOKUP(C733, Вчера_ЭпиВак!C:BG, 8, FALSE)</f>
        <v>#N/A</v>
      </c>
      <c r="AI733" s="53" t="e">
        <f>L733-M733-VLOOKUP(C733, Вчера_ЭпиВак!C:BG, 10, FALSE)</f>
        <v>#N/A</v>
      </c>
      <c r="AJ733" s="53" t="e">
        <f>N733-O733-VLOOKUP(C733, Вчера_ЭпиВак!C:BG, 12, FALSE)</f>
        <v>#N/A</v>
      </c>
      <c r="AK733" s="53" t="e">
        <f>P733-Q733-VLOOKUP(C733, Вчера_ЭпиВак!C:BG, 14, FALSE)</f>
        <v>#N/A</v>
      </c>
      <c r="AL733" s="53" t="e">
        <f>R733-S733-VLOOKUP(C733, Вчера_ЭпиВак!C:BG, 16, FALSE)</f>
        <v>#N/A</v>
      </c>
      <c r="AM733" s="53" t="e">
        <f>T733-U733-VLOOKUP(C733, Вчера_ЭпиВак!C:BG, 18, FALSE)</f>
        <v>#N/A</v>
      </c>
      <c r="AN733" s="53" t="e">
        <f>V733-W733-VLOOKUP(C733, Вчера_ЭпиВак!C:BG, 20, FALSE)</f>
        <v>#N/A</v>
      </c>
      <c r="AO733" s="53" t="e">
        <f>X733-Y733-VLOOKUP(C733, Вчера_ЭпиВак!C:BG, 22, FALSE)</f>
        <v>#N/A</v>
      </c>
      <c r="AP733" s="53" t="e">
        <f>VLOOKUP(C733, Вчера_ЭпиВак!C:BG, 24, FALSE)+E733*2-U733-W733-Y733-Z733</f>
        <v>#N/A</v>
      </c>
    </row>
    <row r="734" spans="1:42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IF(ISNA(VLOOKUP(C734,Вчера_ЭпиВак!C:C, 1, FALSE)),"ошибка",0)</f>
        <v>ошибка</v>
      </c>
      <c r="AD734" s="55"/>
      <c r="AE734" s="53" t="e">
        <f>D734-E734-VLOOKUP(C734, Вчера_ЭпиВак!C:BG, 2, FALSE)</f>
        <v>#N/A</v>
      </c>
      <c r="AF734" s="53" t="e">
        <f>F734-G734-VLOOKUP(C734, Вчера_ЭпиВак!C:BG, 4, FALSE)</f>
        <v>#N/A</v>
      </c>
      <c r="AG734" s="53" t="e">
        <f>H734-I734-VLOOKUP(C734, Вчера_ЭпиВак!C:BG, 6, FALSE)</f>
        <v>#N/A</v>
      </c>
      <c r="AH734" s="53" t="e">
        <f>J734-K734-VLOOKUP(C734, Вчера_ЭпиВак!C:BG, 8, FALSE)</f>
        <v>#N/A</v>
      </c>
      <c r="AI734" s="53" t="e">
        <f>L734-M734-VLOOKUP(C734, Вчера_ЭпиВак!C:BG, 10, FALSE)</f>
        <v>#N/A</v>
      </c>
      <c r="AJ734" s="53" t="e">
        <f>N734-O734-VLOOKUP(C734, Вчера_ЭпиВак!C:BG, 12, FALSE)</f>
        <v>#N/A</v>
      </c>
      <c r="AK734" s="53" t="e">
        <f>P734-Q734-VLOOKUP(C734, Вчера_ЭпиВак!C:BG, 14, FALSE)</f>
        <v>#N/A</v>
      </c>
      <c r="AL734" s="53" t="e">
        <f>R734-S734-VLOOKUP(C734, Вчера_ЭпиВак!C:BG, 16, FALSE)</f>
        <v>#N/A</v>
      </c>
      <c r="AM734" s="53" t="e">
        <f>T734-U734-VLOOKUP(C734, Вчера_ЭпиВак!C:BG, 18, FALSE)</f>
        <v>#N/A</v>
      </c>
      <c r="AN734" s="53" t="e">
        <f>V734-W734-VLOOKUP(C734, Вчера_ЭпиВак!C:BG, 20, FALSE)</f>
        <v>#N/A</v>
      </c>
      <c r="AO734" s="53" t="e">
        <f>X734-Y734-VLOOKUP(C734, Вчера_ЭпиВак!C:BG, 22, FALSE)</f>
        <v>#N/A</v>
      </c>
      <c r="AP734" s="53" t="e">
        <f>VLOOKUP(C734, Вчера_ЭпиВак!C:BG, 24, FALSE)+E734*2-U734-W734-Y734-Z734</f>
        <v>#N/A</v>
      </c>
    </row>
    <row r="735" spans="1:42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IF(ISNA(VLOOKUP(C735,Вчера_ЭпиВак!C:C, 1, FALSE)),"ошибка",0)</f>
        <v>ошибка</v>
      </c>
      <c r="AD735" s="55"/>
      <c r="AE735" s="53" t="e">
        <f>D735-E735-VLOOKUP(C735, Вчера_ЭпиВак!C:BG, 2, FALSE)</f>
        <v>#N/A</v>
      </c>
      <c r="AF735" s="53" t="e">
        <f>F735-G735-VLOOKUP(C735, Вчера_ЭпиВак!C:BG, 4, FALSE)</f>
        <v>#N/A</v>
      </c>
      <c r="AG735" s="53" t="e">
        <f>H735-I735-VLOOKUP(C735, Вчера_ЭпиВак!C:BG, 6, FALSE)</f>
        <v>#N/A</v>
      </c>
      <c r="AH735" s="53" t="e">
        <f>J735-K735-VLOOKUP(C735, Вчера_ЭпиВак!C:BG, 8, FALSE)</f>
        <v>#N/A</v>
      </c>
      <c r="AI735" s="53" t="e">
        <f>L735-M735-VLOOKUP(C735, Вчера_ЭпиВак!C:BG, 10, FALSE)</f>
        <v>#N/A</v>
      </c>
      <c r="AJ735" s="53" t="e">
        <f>N735-O735-VLOOKUP(C735, Вчера_ЭпиВак!C:BG, 12, FALSE)</f>
        <v>#N/A</v>
      </c>
      <c r="AK735" s="53" t="e">
        <f>P735-Q735-VLOOKUP(C735, Вчера_ЭпиВак!C:BG, 14, FALSE)</f>
        <v>#N/A</v>
      </c>
      <c r="AL735" s="53" t="e">
        <f>R735-S735-VLOOKUP(C735, Вчера_ЭпиВак!C:BG, 16, FALSE)</f>
        <v>#N/A</v>
      </c>
      <c r="AM735" s="53" t="e">
        <f>T735-U735-VLOOKUP(C735, Вчера_ЭпиВак!C:BG, 18, FALSE)</f>
        <v>#N/A</v>
      </c>
      <c r="AN735" s="53" t="e">
        <f>V735-W735-VLOOKUP(C735, Вчера_ЭпиВак!C:BG, 20, FALSE)</f>
        <v>#N/A</v>
      </c>
      <c r="AO735" s="53" t="e">
        <f>X735-Y735-VLOOKUP(C735, Вчера_ЭпиВак!C:BG, 22, FALSE)</f>
        <v>#N/A</v>
      </c>
      <c r="AP735" s="53" t="e">
        <f>VLOOKUP(C735, Вчера_ЭпиВак!C:BG, 24, FALSE)+E735*2-U735-W735-Y735-Z735</f>
        <v>#N/A</v>
      </c>
    </row>
    <row r="736" spans="1:42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IF(ISNA(VLOOKUP(C736,Вчера_ЭпиВак!C:C, 1, FALSE)),"ошибка",0)</f>
        <v>ошибка</v>
      </c>
      <c r="AD736" s="55"/>
      <c r="AE736" s="53" t="e">
        <f>D736-E736-VLOOKUP(C736, Вчера_ЭпиВак!C:BG, 2, FALSE)</f>
        <v>#N/A</v>
      </c>
      <c r="AF736" s="53" t="e">
        <f>F736-G736-VLOOKUP(C736, Вчера_ЭпиВак!C:BG, 4, FALSE)</f>
        <v>#N/A</v>
      </c>
      <c r="AG736" s="53" t="e">
        <f>H736-I736-VLOOKUP(C736, Вчера_ЭпиВак!C:BG, 6, FALSE)</f>
        <v>#N/A</v>
      </c>
      <c r="AH736" s="53" t="e">
        <f>J736-K736-VLOOKUP(C736, Вчера_ЭпиВак!C:BG, 8, FALSE)</f>
        <v>#N/A</v>
      </c>
      <c r="AI736" s="53" t="e">
        <f>L736-M736-VLOOKUP(C736, Вчера_ЭпиВак!C:BG, 10, FALSE)</f>
        <v>#N/A</v>
      </c>
      <c r="AJ736" s="53" t="e">
        <f>N736-O736-VLOOKUP(C736, Вчера_ЭпиВак!C:BG, 12, FALSE)</f>
        <v>#N/A</v>
      </c>
      <c r="AK736" s="53" t="e">
        <f>P736-Q736-VLOOKUP(C736, Вчера_ЭпиВак!C:BG, 14, FALSE)</f>
        <v>#N/A</v>
      </c>
      <c r="AL736" s="53" t="e">
        <f>R736-S736-VLOOKUP(C736, Вчера_ЭпиВак!C:BG, 16, FALSE)</f>
        <v>#N/A</v>
      </c>
      <c r="AM736" s="53" t="e">
        <f>T736-U736-VLOOKUP(C736, Вчера_ЭпиВак!C:BG, 18, FALSE)</f>
        <v>#N/A</v>
      </c>
      <c r="AN736" s="53" t="e">
        <f>V736-W736-VLOOKUP(C736, Вчера_ЭпиВак!C:BG, 20, FALSE)</f>
        <v>#N/A</v>
      </c>
      <c r="AO736" s="53" t="e">
        <f>X736-Y736-VLOOKUP(C736, Вчера_ЭпиВак!C:BG, 22, FALSE)</f>
        <v>#N/A</v>
      </c>
      <c r="AP736" s="53" t="e">
        <f>VLOOKUP(C736, Вчера_ЭпиВак!C:BG, 24, FALSE)+E736*2-U736-W736-Y736-Z736</f>
        <v>#N/A</v>
      </c>
    </row>
    <row r="737" spans="1:42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IF(ISNA(VLOOKUP(C737,Вчера_ЭпиВак!C:C, 1, FALSE)),"ошибка",0)</f>
        <v>ошибка</v>
      </c>
      <c r="AD737" s="55"/>
      <c r="AE737" s="53" t="e">
        <f>D737-E737-VLOOKUP(C737, Вчера_ЭпиВак!C:BG, 2, FALSE)</f>
        <v>#N/A</v>
      </c>
      <c r="AF737" s="53" t="e">
        <f>F737-G737-VLOOKUP(C737, Вчера_ЭпиВак!C:BG, 4, FALSE)</f>
        <v>#N/A</v>
      </c>
      <c r="AG737" s="53" t="e">
        <f>H737-I737-VLOOKUP(C737, Вчера_ЭпиВак!C:BG, 6, FALSE)</f>
        <v>#N/A</v>
      </c>
      <c r="AH737" s="53" t="e">
        <f>J737-K737-VLOOKUP(C737, Вчера_ЭпиВак!C:BG, 8, FALSE)</f>
        <v>#N/A</v>
      </c>
      <c r="AI737" s="53" t="e">
        <f>L737-M737-VLOOKUP(C737, Вчера_ЭпиВак!C:BG, 10, FALSE)</f>
        <v>#N/A</v>
      </c>
      <c r="AJ737" s="53" t="e">
        <f>N737-O737-VLOOKUP(C737, Вчера_ЭпиВак!C:BG, 12, FALSE)</f>
        <v>#N/A</v>
      </c>
      <c r="AK737" s="53" t="e">
        <f>P737-Q737-VLOOKUP(C737, Вчера_ЭпиВак!C:BG, 14, FALSE)</f>
        <v>#N/A</v>
      </c>
      <c r="AL737" s="53" t="e">
        <f>R737-S737-VLOOKUP(C737, Вчера_ЭпиВак!C:BG, 16, FALSE)</f>
        <v>#N/A</v>
      </c>
      <c r="AM737" s="53" t="e">
        <f>T737-U737-VLOOKUP(C737, Вчера_ЭпиВак!C:BG, 18, FALSE)</f>
        <v>#N/A</v>
      </c>
      <c r="AN737" s="53" t="e">
        <f>V737-W737-VLOOKUP(C737, Вчера_ЭпиВак!C:BG, 20, FALSE)</f>
        <v>#N/A</v>
      </c>
      <c r="AO737" s="53" t="e">
        <f>X737-Y737-VLOOKUP(C737, Вчера_ЭпиВак!C:BG, 22, FALSE)</f>
        <v>#N/A</v>
      </c>
      <c r="AP737" s="53" t="e">
        <f>VLOOKUP(C737, Вчера_ЭпиВак!C:BG, 24, FALSE)+E737*2-U737-W737-Y737-Z737</f>
        <v>#N/A</v>
      </c>
    </row>
    <row r="738" spans="1:42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IF(ISNA(VLOOKUP(C738,Вчера_ЭпиВак!C:C, 1, FALSE)),"ошибка",0)</f>
        <v>ошибка</v>
      </c>
      <c r="AD738" s="55"/>
      <c r="AE738" s="53" t="e">
        <f>D738-E738-VLOOKUP(C738, Вчера_ЭпиВак!C:BG, 2, FALSE)</f>
        <v>#N/A</v>
      </c>
      <c r="AF738" s="53" t="e">
        <f>F738-G738-VLOOKUP(C738, Вчера_ЭпиВак!C:BG, 4, FALSE)</f>
        <v>#N/A</v>
      </c>
      <c r="AG738" s="53" t="e">
        <f>H738-I738-VLOOKUP(C738, Вчера_ЭпиВак!C:BG, 6, FALSE)</f>
        <v>#N/A</v>
      </c>
      <c r="AH738" s="53" t="e">
        <f>J738-K738-VLOOKUP(C738, Вчера_ЭпиВак!C:BG, 8, FALSE)</f>
        <v>#N/A</v>
      </c>
      <c r="AI738" s="53" t="e">
        <f>L738-M738-VLOOKUP(C738, Вчера_ЭпиВак!C:BG, 10, FALSE)</f>
        <v>#N/A</v>
      </c>
      <c r="AJ738" s="53" t="e">
        <f>N738-O738-VLOOKUP(C738, Вчера_ЭпиВак!C:BG, 12, FALSE)</f>
        <v>#N/A</v>
      </c>
      <c r="AK738" s="53" t="e">
        <f>P738-Q738-VLOOKUP(C738, Вчера_ЭпиВак!C:BG, 14, FALSE)</f>
        <v>#N/A</v>
      </c>
      <c r="AL738" s="53" t="e">
        <f>R738-S738-VLOOKUP(C738, Вчера_ЭпиВак!C:BG, 16, FALSE)</f>
        <v>#N/A</v>
      </c>
      <c r="AM738" s="53" t="e">
        <f>T738-U738-VLOOKUP(C738, Вчера_ЭпиВак!C:BG, 18, FALSE)</f>
        <v>#N/A</v>
      </c>
      <c r="AN738" s="53" t="e">
        <f>V738-W738-VLOOKUP(C738, Вчера_ЭпиВак!C:BG, 20, FALSE)</f>
        <v>#N/A</v>
      </c>
      <c r="AO738" s="53" t="e">
        <f>X738-Y738-VLOOKUP(C738, Вчера_ЭпиВак!C:BG, 22, FALSE)</f>
        <v>#N/A</v>
      </c>
      <c r="AP738" s="53" t="e">
        <f>VLOOKUP(C738, Вчера_ЭпиВак!C:BG, 24, FALSE)+E738*2-U738-W738-Y738-Z738</f>
        <v>#N/A</v>
      </c>
    </row>
    <row r="739" spans="1:42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IF(ISNA(VLOOKUP(C739,Вчера_ЭпиВак!C:C, 1, FALSE)),"ошибка",0)</f>
        <v>ошибка</v>
      </c>
      <c r="AD739" s="55"/>
      <c r="AE739" s="53" t="e">
        <f>D739-E739-VLOOKUP(C739, Вчера_ЭпиВак!C:BG, 2, FALSE)</f>
        <v>#N/A</v>
      </c>
      <c r="AF739" s="53" t="e">
        <f>F739-G739-VLOOKUP(C739, Вчера_ЭпиВак!C:BG, 4, FALSE)</f>
        <v>#N/A</v>
      </c>
      <c r="AG739" s="53" t="e">
        <f>H739-I739-VLOOKUP(C739, Вчера_ЭпиВак!C:BG, 6, FALSE)</f>
        <v>#N/A</v>
      </c>
      <c r="AH739" s="53" t="e">
        <f>J739-K739-VLOOKUP(C739, Вчера_ЭпиВак!C:BG, 8, FALSE)</f>
        <v>#N/A</v>
      </c>
      <c r="AI739" s="53" t="e">
        <f>L739-M739-VLOOKUP(C739, Вчера_ЭпиВак!C:BG, 10, FALSE)</f>
        <v>#N/A</v>
      </c>
      <c r="AJ739" s="53" t="e">
        <f>N739-O739-VLOOKUP(C739, Вчера_ЭпиВак!C:BG, 12, FALSE)</f>
        <v>#N/A</v>
      </c>
      <c r="AK739" s="53" t="e">
        <f>P739-Q739-VLOOKUP(C739, Вчера_ЭпиВак!C:BG, 14, FALSE)</f>
        <v>#N/A</v>
      </c>
      <c r="AL739" s="53" t="e">
        <f>R739-S739-VLOOKUP(C739, Вчера_ЭпиВак!C:BG, 16, FALSE)</f>
        <v>#N/A</v>
      </c>
      <c r="AM739" s="53" t="e">
        <f>T739-U739-VLOOKUP(C739, Вчера_ЭпиВак!C:BG, 18, FALSE)</f>
        <v>#N/A</v>
      </c>
      <c r="AN739" s="53" t="e">
        <f>V739-W739-VLOOKUP(C739, Вчера_ЭпиВак!C:BG, 20, FALSE)</f>
        <v>#N/A</v>
      </c>
      <c r="AO739" s="53" t="e">
        <f>X739-Y739-VLOOKUP(C739, Вчера_ЭпиВак!C:BG, 22, FALSE)</f>
        <v>#N/A</v>
      </c>
      <c r="AP739" s="53" t="e">
        <f>VLOOKUP(C739, Вчера_ЭпиВак!C:BG, 24, FALSE)+E739*2-U739-W739-Y739-Z739</f>
        <v>#N/A</v>
      </c>
    </row>
    <row r="740" spans="1:42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IF(ISNA(VLOOKUP(C740,Вчера_ЭпиВак!C:C, 1, FALSE)),"ошибка",0)</f>
        <v>ошибка</v>
      </c>
      <c r="AD740" s="55"/>
      <c r="AE740" s="53" t="e">
        <f>D740-E740-VLOOKUP(C740, Вчера_ЭпиВак!C:BG, 2, FALSE)</f>
        <v>#N/A</v>
      </c>
      <c r="AF740" s="53" t="e">
        <f>F740-G740-VLOOKUP(C740, Вчера_ЭпиВак!C:BG, 4, FALSE)</f>
        <v>#N/A</v>
      </c>
      <c r="AG740" s="53" t="e">
        <f>H740-I740-VLOOKUP(C740, Вчера_ЭпиВак!C:BG, 6, FALSE)</f>
        <v>#N/A</v>
      </c>
      <c r="AH740" s="53" t="e">
        <f>J740-K740-VLOOKUP(C740, Вчера_ЭпиВак!C:BG, 8, FALSE)</f>
        <v>#N/A</v>
      </c>
      <c r="AI740" s="53" t="e">
        <f>L740-M740-VLOOKUP(C740, Вчера_ЭпиВак!C:BG, 10, FALSE)</f>
        <v>#N/A</v>
      </c>
      <c r="AJ740" s="53" t="e">
        <f>N740-O740-VLOOKUP(C740, Вчера_ЭпиВак!C:BG, 12, FALSE)</f>
        <v>#N/A</v>
      </c>
      <c r="AK740" s="53" t="e">
        <f>P740-Q740-VLOOKUP(C740, Вчера_ЭпиВак!C:BG, 14, FALSE)</f>
        <v>#N/A</v>
      </c>
      <c r="AL740" s="53" t="e">
        <f>R740-S740-VLOOKUP(C740, Вчера_ЭпиВак!C:BG, 16, FALSE)</f>
        <v>#N/A</v>
      </c>
      <c r="AM740" s="53" t="e">
        <f>T740-U740-VLOOKUP(C740, Вчера_ЭпиВак!C:BG, 18, FALSE)</f>
        <v>#N/A</v>
      </c>
      <c r="AN740" s="53" t="e">
        <f>V740-W740-VLOOKUP(C740, Вчера_ЭпиВак!C:BG, 20, FALSE)</f>
        <v>#N/A</v>
      </c>
      <c r="AO740" s="53" t="e">
        <f>X740-Y740-VLOOKUP(C740, Вчера_ЭпиВак!C:BG, 22, FALSE)</f>
        <v>#N/A</v>
      </c>
      <c r="AP740" s="53" t="e">
        <f>VLOOKUP(C740, Вчера_ЭпиВак!C:BG, 24, FALSE)+E740*2-U740-W740-Y740-Z740</f>
        <v>#N/A</v>
      </c>
    </row>
    <row r="741" spans="1:42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IF(ISNA(VLOOKUP(C741,Вчера_ЭпиВак!C:C, 1, FALSE)),"ошибка",0)</f>
        <v>ошибка</v>
      </c>
      <c r="AD741" s="55"/>
      <c r="AE741" s="53" t="e">
        <f>D741-E741-VLOOKUP(C741, Вчера_ЭпиВак!C:BG, 2, FALSE)</f>
        <v>#N/A</v>
      </c>
      <c r="AF741" s="53" t="e">
        <f>F741-G741-VLOOKUP(C741, Вчера_ЭпиВак!C:BG, 4, FALSE)</f>
        <v>#N/A</v>
      </c>
      <c r="AG741" s="53" t="e">
        <f>H741-I741-VLOOKUP(C741, Вчера_ЭпиВак!C:BG, 6, FALSE)</f>
        <v>#N/A</v>
      </c>
      <c r="AH741" s="53" t="e">
        <f>J741-K741-VLOOKUP(C741, Вчера_ЭпиВак!C:BG, 8, FALSE)</f>
        <v>#N/A</v>
      </c>
      <c r="AI741" s="53" t="e">
        <f>L741-M741-VLOOKUP(C741, Вчера_ЭпиВак!C:BG, 10, FALSE)</f>
        <v>#N/A</v>
      </c>
      <c r="AJ741" s="53" t="e">
        <f>N741-O741-VLOOKUP(C741, Вчера_ЭпиВак!C:BG, 12, FALSE)</f>
        <v>#N/A</v>
      </c>
      <c r="AK741" s="53" t="e">
        <f>P741-Q741-VLOOKUP(C741, Вчера_ЭпиВак!C:BG, 14, FALSE)</f>
        <v>#N/A</v>
      </c>
      <c r="AL741" s="53" t="e">
        <f>R741-S741-VLOOKUP(C741, Вчера_ЭпиВак!C:BG, 16, FALSE)</f>
        <v>#N/A</v>
      </c>
      <c r="AM741" s="53" t="e">
        <f>T741-U741-VLOOKUP(C741, Вчера_ЭпиВак!C:BG, 18, FALSE)</f>
        <v>#N/A</v>
      </c>
      <c r="AN741" s="53" t="e">
        <f>V741-W741-VLOOKUP(C741, Вчера_ЭпиВак!C:BG, 20, FALSE)</f>
        <v>#N/A</v>
      </c>
      <c r="AO741" s="53" t="e">
        <f>X741-Y741-VLOOKUP(C741, Вчера_ЭпиВак!C:BG, 22, FALSE)</f>
        <v>#N/A</v>
      </c>
      <c r="AP741" s="53" t="e">
        <f>VLOOKUP(C741, Вчера_ЭпиВак!C:BG, 24, FALSE)+E741*2-U741-W741-Y741-Z741</f>
        <v>#N/A</v>
      </c>
    </row>
    <row r="742" spans="1:42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IF(ISNA(VLOOKUP(C742,Вчера_ЭпиВак!C:C, 1, FALSE)),"ошибка",0)</f>
        <v>ошибка</v>
      </c>
      <c r="AD742" s="55"/>
      <c r="AE742" s="53" t="e">
        <f>D742-E742-VLOOKUP(C742, Вчера_ЭпиВак!C:BG, 2, FALSE)</f>
        <v>#N/A</v>
      </c>
      <c r="AF742" s="53" t="e">
        <f>F742-G742-VLOOKUP(C742, Вчера_ЭпиВак!C:BG, 4, FALSE)</f>
        <v>#N/A</v>
      </c>
      <c r="AG742" s="53" t="e">
        <f>H742-I742-VLOOKUP(C742, Вчера_ЭпиВак!C:BG, 6, FALSE)</f>
        <v>#N/A</v>
      </c>
      <c r="AH742" s="53" t="e">
        <f>J742-K742-VLOOKUP(C742, Вчера_ЭпиВак!C:BG, 8, FALSE)</f>
        <v>#N/A</v>
      </c>
      <c r="AI742" s="53" t="e">
        <f>L742-M742-VLOOKUP(C742, Вчера_ЭпиВак!C:BG, 10, FALSE)</f>
        <v>#N/A</v>
      </c>
      <c r="AJ742" s="53" t="e">
        <f>N742-O742-VLOOKUP(C742, Вчера_ЭпиВак!C:BG, 12, FALSE)</f>
        <v>#N/A</v>
      </c>
      <c r="AK742" s="53" t="e">
        <f>P742-Q742-VLOOKUP(C742, Вчера_ЭпиВак!C:BG, 14, FALSE)</f>
        <v>#N/A</v>
      </c>
      <c r="AL742" s="53" t="e">
        <f>R742-S742-VLOOKUP(C742, Вчера_ЭпиВак!C:BG, 16, FALSE)</f>
        <v>#N/A</v>
      </c>
      <c r="AM742" s="53" t="e">
        <f>T742-U742-VLOOKUP(C742, Вчера_ЭпиВак!C:BG, 18, FALSE)</f>
        <v>#N/A</v>
      </c>
      <c r="AN742" s="53" t="e">
        <f>V742-W742-VLOOKUP(C742, Вчера_ЭпиВак!C:BG, 20, FALSE)</f>
        <v>#N/A</v>
      </c>
      <c r="AO742" s="53" t="e">
        <f>X742-Y742-VLOOKUP(C742, Вчера_ЭпиВак!C:BG, 22, FALSE)</f>
        <v>#N/A</v>
      </c>
      <c r="AP742" s="53" t="e">
        <f>VLOOKUP(C742, Вчера_ЭпиВак!C:BG, 24, FALSE)+E742*2-U742-W742-Y742-Z742</f>
        <v>#N/A</v>
      </c>
    </row>
    <row r="743" spans="1:42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IF(ISNA(VLOOKUP(C743,Вчера_ЭпиВак!C:C, 1, FALSE)),"ошибка",0)</f>
        <v>ошибка</v>
      </c>
      <c r="AD743" s="55"/>
      <c r="AE743" s="53" t="e">
        <f>D743-E743-VLOOKUP(C743, Вчера_ЭпиВак!C:BG, 2, FALSE)</f>
        <v>#N/A</v>
      </c>
      <c r="AF743" s="53" t="e">
        <f>F743-G743-VLOOKUP(C743, Вчера_ЭпиВак!C:BG, 4, FALSE)</f>
        <v>#N/A</v>
      </c>
      <c r="AG743" s="53" t="e">
        <f>H743-I743-VLOOKUP(C743, Вчера_ЭпиВак!C:BG, 6, FALSE)</f>
        <v>#N/A</v>
      </c>
      <c r="AH743" s="53" t="e">
        <f>J743-K743-VLOOKUP(C743, Вчера_ЭпиВак!C:BG, 8, FALSE)</f>
        <v>#N/A</v>
      </c>
      <c r="AI743" s="53" t="e">
        <f>L743-M743-VLOOKUP(C743, Вчера_ЭпиВак!C:BG, 10, FALSE)</f>
        <v>#N/A</v>
      </c>
      <c r="AJ743" s="53" t="e">
        <f>N743-O743-VLOOKUP(C743, Вчера_ЭпиВак!C:BG, 12, FALSE)</f>
        <v>#N/A</v>
      </c>
      <c r="AK743" s="53" t="e">
        <f>P743-Q743-VLOOKUP(C743, Вчера_ЭпиВак!C:BG, 14, FALSE)</f>
        <v>#N/A</v>
      </c>
      <c r="AL743" s="53" t="e">
        <f>R743-S743-VLOOKUP(C743, Вчера_ЭпиВак!C:BG, 16, FALSE)</f>
        <v>#N/A</v>
      </c>
      <c r="AM743" s="53" t="e">
        <f>T743-U743-VLOOKUP(C743, Вчера_ЭпиВак!C:BG, 18, FALSE)</f>
        <v>#N/A</v>
      </c>
      <c r="AN743" s="53" t="e">
        <f>V743-W743-VLOOKUP(C743, Вчера_ЭпиВак!C:BG, 20, FALSE)</f>
        <v>#N/A</v>
      </c>
      <c r="AO743" s="53" t="e">
        <f>X743-Y743-VLOOKUP(C743, Вчера_ЭпиВак!C:BG, 22, FALSE)</f>
        <v>#N/A</v>
      </c>
      <c r="AP743" s="53" t="e">
        <f>VLOOKUP(C743, Вчера_ЭпиВак!C:BG, 24, FALSE)+E743*2-U743-W743-Y743-Z743</f>
        <v>#N/A</v>
      </c>
    </row>
    <row r="744" spans="1:42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IF(ISNA(VLOOKUP(C744,Вчера_ЭпиВак!C:C, 1, FALSE)),"ошибка",0)</f>
        <v>ошибка</v>
      </c>
      <c r="AD744" s="55"/>
      <c r="AE744" s="53" t="e">
        <f>D744-E744-VLOOKUP(C744, Вчера_ЭпиВак!C:BG, 2, FALSE)</f>
        <v>#N/A</v>
      </c>
      <c r="AF744" s="53" t="e">
        <f>F744-G744-VLOOKUP(C744, Вчера_ЭпиВак!C:BG, 4, FALSE)</f>
        <v>#N/A</v>
      </c>
      <c r="AG744" s="53" t="e">
        <f>H744-I744-VLOOKUP(C744, Вчера_ЭпиВак!C:BG, 6, FALSE)</f>
        <v>#N/A</v>
      </c>
      <c r="AH744" s="53" t="e">
        <f>J744-K744-VLOOKUP(C744, Вчера_ЭпиВак!C:BG, 8, FALSE)</f>
        <v>#N/A</v>
      </c>
      <c r="AI744" s="53" t="e">
        <f>L744-M744-VLOOKUP(C744, Вчера_ЭпиВак!C:BG, 10, FALSE)</f>
        <v>#N/A</v>
      </c>
      <c r="AJ744" s="53" t="e">
        <f>N744-O744-VLOOKUP(C744, Вчера_ЭпиВак!C:BG, 12, FALSE)</f>
        <v>#N/A</v>
      </c>
      <c r="AK744" s="53" t="e">
        <f>P744-Q744-VLOOKUP(C744, Вчера_ЭпиВак!C:BG, 14, FALSE)</f>
        <v>#N/A</v>
      </c>
      <c r="AL744" s="53" t="e">
        <f>R744-S744-VLOOKUP(C744, Вчера_ЭпиВак!C:BG, 16, FALSE)</f>
        <v>#N/A</v>
      </c>
      <c r="AM744" s="53" t="e">
        <f>T744-U744-VLOOKUP(C744, Вчера_ЭпиВак!C:BG, 18, FALSE)</f>
        <v>#N/A</v>
      </c>
      <c r="AN744" s="53" t="e">
        <f>V744-W744-VLOOKUP(C744, Вчера_ЭпиВак!C:BG, 20, FALSE)</f>
        <v>#N/A</v>
      </c>
      <c r="AO744" s="53" t="e">
        <f>X744-Y744-VLOOKUP(C744, Вчера_ЭпиВак!C:BG, 22, FALSE)</f>
        <v>#N/A</v>
      </c>
      <c r="AP744" s="53" t="e">
        <f>VLOOKUP(C744, Вчера_ЭпиВак!C:BG, 24, FALSE)+E744*2-U744-W744-Y744-Z744</f>
        <v>#N/A</v>
      </c>
    </row>
    <row r="745" spans="1:42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IF(ISNA(VLOOKUP(C745,Вчера_ЭпиВак!C:C, 1, FALSE)),"ошибка",0)</f>
        <v>ошибка</v>
      </c>
      <c r="AD745" s="55"/>
      <c r="AE745" s="53" t="e">
        <f>D745-E745-VLOOKUP(C745, Вчера_ЭпиВак!C:BG, 2, FALSE)</f>
        <v>#N/A</v>
      </c>
      <c r="AF745" s="53" t="e">
        <f>F745-G745-VLOOKUP(C745, Вчера_ЭпиВак!C:BG, 4, FALSE)</f>
        <v>#N/A</v>
      </c>
      <c r="AG745" s="53" t="e">
        <f>H745-I745-VLOOKUP(C745, Вчера_ЭпиВак!C:BG, 6, FALSE)</f>
        <v>#N/A</v>
      </c>
      <c r="AH745" s="53" t="e">
        <f>J745-K745-VLOOKUP(C745, Вчера_ЭпиВак!C:BG, 8, FALSE)</f>
        <v>#N/A</v>
      </c>
      <c r="AI745" s="53" t="e">
        <f>L745-M745-VLOOKUP(C745, Вчера_ЭпиВак!C:BG, 10, FALSE)</f>
        <v>#N/A</v>
      </c>
      <c r="AJ745" s="53" t="e">
        <f>N745-O745-VLOOKUP(C745, Вчера_ЭпиВак!C:BG, 12, FALSE)</f>
        <v>#N/A</v>
      </c>
      <c r="AK745" s="53" t="e">
        <f>P745-Q745-VLOOKUP(C745, Вчера_ЭпиВак!C:BG, 14, FALSE)</f>
        <v>#N/A</v>
      </c>
      <c r="AL745" s="53" t="e">
        <f>R745-S745-VLOOKUP(C745, Вчера_ЭпиВак!C:BG, 16, FALSE)</f>
        <v>#N/A</v>
      </c>
      <c r="AM745" s="53" t="e">
        <f>T745-U745-VLOOKUP(C745, Вчера_ЭпиВак!C:BG, 18, FALSE)</f>
        <v>#N/A</v>
      </c>
      <c r="AN745" s="53" t="e">
        <f>V745-W745-VLOOKUP(C745, Вчера_ЭпиВак!C:BG, 20, FALSE)</f>
        <v>#N/A</v>
      </c>
      <c r="AO745" s="53" t="e">
        <f>X745-Y745-VLOOKUP(C745, Вчера_ЭпиВак!C:BG, 22, FALSE)</f>
        <v>#N/A</v>
      </c>
      <c r="AP745" s="53" t="e">
        <f>VLOOKUP(C745, Вчера_ЭпиВак!C:BG, 24, FALSE)+E745*2-U745-W745-Y745-Z745</f>
        <v>#N/A</v>
      </c>
    </row>
    <row r="746" spans="1:42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IF(ISNA(VLOOKUP(C746,Вчера_ЭпиВак!C:C, 1, FALSE)),"ошибка",0)</f>
        <v>ошибка</v>
      </c>
      <c r="AD746" s="55"/>
      <c r="AE746" s="53" t="e">
        <f>D746-E746-VLOOKUP(C746, Вчера_ЭпиВак!C:BG, 2, FALSE)</f>
        <v>#N/A</v>
      </c>
      <c r="AF746" s="53" t="e">
        <f>F746-G746-VLOOKUP(C746, Вчера_ЭпиВак!C:BG, 4, FALSE)</f>
        <v>#N/A</v>
      </c>
      <c r="AG746" s="53" t="e">
        <f>H746-I746-VLOOKUP(C746, Вчера_ЭпиВак!C:BG, 6, FALSE)</f>
        <v>#N/A</v>
      </c>
      <c r="AH746" s="53" t="e">
        <f>J746-K746-VLOOKUP(C746, Вчера_ЭпиВак!C:BG, 8, FALSE)</f>
        <v>#N/A</v>
      </c>
      <c r="AI746" s="53" t="e">
        <f>L746-M746-VLOOKUP(C746, Вчера_ЭпиВак!C:BG, 10, FALSE)</f>
        <v>#N/A</v>
      </c>
      <c r="AJ746" s="53" t="e">
        <f>N746-O746-VLOOKUP(C746, Вчера_ЭпиВак!C:BG, 12, FALSE)</f>
        <v>#N/A</v>
      </c>
      <c r="AK746" s="53" t="e">
        <f>P746-Q746-VLOOKUP(C746, Вчера_ЭпиВак!C:BG, 14, FALSE)</f>
        <v>#N/A</v>
      </c>
      <c r="AL746" s="53" t="e">
        <f>R746-S746-VLOOKUP(C746, Вчера_ЭпиВак!C:BG, 16, FALSE)</f>
        <v>#N/A</v>
      </c>
      <c r="AM746" s="53" t="e">
        <f>T746-U746-VLOOKUP(C746, Вчера_ЭпиВак!C:BG, 18, FALSE)</f>
        <v>#N/A</v>
      </c>
      <c r="AN746" s="53" t="e">
        <f>V746-W746-VLOOKUP(C746, Вчера_ЭпиВак!C:BG, 20, FALSE)</f>
        <v>#N/A</v>
      </c>
      <c r="AO746" s="53" t="e">
        <f>X746-Y746-VLOOKUP(C746, Вчера_ЭпиВак!C:BG, 22, FALSE)</f>
        <v>#N/A</v>
      </c>
      <c r="AP746" s="53" t="e">
        <f>VLOOKUP(C746, Вчера_ЭпиВак!C:BG, 24, FALSE)+E746*2-U746-W746-Y746-Z746</f>
        <v>#N/A</v>
      </c>
    </row>
    <row r="747" spans="1:42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IF(ISNA(VLOOKUP(C747,Вчера_ЭпиВак!C:C, 1, FALSE)),"ошибка",0)</f>
        <v>ошибка</v>
      </c>
      <c r="AD747" s="55"/>
      <c r="AE747" s="53" t="e">
        <f>D747-E747-VLOOKUP(C747, Вчера_ЭпиВак!C:BG, 2, FALSE)</f>
        <v>#N/A</v>
      </c>
      <c r="AF747" s="53" t="e">
        <f>F747-G747-VLOOKUP(C747, Вчера_ЭпиВак!C:BG, 4, FALSE)</f>
        <v>#N/A</v>
      </c>
      <c r="AG747" s="53" t="e">
        <f>H747-I747-VLOOKUP(C747, Вчера_ЭпиВак!C:BG, 6, FALSE)</f>
        <v>#N/A</v>
      </c>
      <c r="AH747" s="53" t="e">
        <f>J747-K747-VLOOKUP(C747, Вчера_ЭпиВак!C:BG, 8, FALSE)</f>
        <v>#N/A</v>
      </c>
      <c r="AI747" s="53" t="e">
        <f>L747-M747-VLOOKUP(C747, Вчера_ЭпиВак!C:BG, 10, FALSE)</f>
        <v>#N/A</v>
      </c>
      <c r="AJ747" s="53" t="e">
        <f>N747-O747-VLOOKUP(C747, Вчера_ЭпиВак!C:BG, 12, FALSE)</f>
        <v>#N/A</v>
      </c>
      <c r="AK747" s="53" t="e">
        <f>P747-Q747-VLOOKUP(C747, Вчера_ЭпиВак!C:BG, 14, FALSE)</f>
        <v>#N/A</v>
      </c>
      <c r="AL747" s="53" t="e">
        <f>R747-S747-VLOOKUP(C747, Вчера_ЭпиВак!C:BG, 16, FALSE)</f>
        <v>#N/A</v>
      </c>
      <c r="AM747" s="53" t="e">
        <f>T747-U747-VLOOKUP(C747, Вчера_ЭпиВак!C:BG, 18, FALSE)</f>
        <v>#N/A</v>
      </c>
      <c r="AN747" s="53" t="e">
        <f>V747-W747-VLOOKUP(C747, Вчера_ЭпиВак!C:BG, 20, FALSE)</f>
        <v>#N/A</v>
      </c>
      <c r="AO747" s="53" t="e">
        <f>X747-Y747-VLOOKUP(C747, Вчера_ЭпиВак!C:BG, 22, FALSE)</f>
        <v>#N/A</v>
      </c>
      <c r="AP747" s="53" t="e">
        <f>VLOOKUP(C747, Вчера_ЭпиВак!C:BG, 24, FALSE)+E747*2-U747-W747-Y747-Z747</f>
        <v>#N/A</v>
      </c>
    </row>
    <row r="748" spans="1:42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IF(ISNA(VLOOKUP(C748,Вчера_ЭпиВак!C:C, 1, FALSE)),"ошибка",0)</f>
        <v>ошибка</v>
      </c>
      <c r="AD748" s="55"/>
      <c r="AE748" s="53" t="e">
        <f>D748-E748-VLOOKUP(C748, Вчера_ЭпиВак!C:BG, 2, FALSE)</f>
        <v>#N/A</v>
      </c>
      <c r="AF748" s="53" t="e">
        <f>F748-G748-VLOOKUP(C748, Вчера_ЭпиВак!C:BG, 4, FALSE)</f>
        <v>#N/A</v>
      </c>
      <c r="AG748" s="53" t="e">
        <f>H748-I748-VLOOKUP(C748, Вчера_ЭпиВак!C:BG, 6, FALSE)</f>
        <v>#N/A</v>
      </c>
      <c r="AH748" s="53" t="e">
        <f>J748-K748-VLOOKUP(C748, Вчера_ЭпиВак!C:BG, 8, FALSE)</f>
        <v>#N/A</v>
      </c>
      <c r="AI748" s="53" t="e">
        <f>L748-M748-VLOOKUP(C748, Вчера_ЭпиВак!C:BG, 10, FALSE)</f>
        <v>#N/A</v>
      </c>
      <c r="AJ748" s="53" t="e">
        <f>N748-O748-VLOOKUP(C748, Вчера_ЭпиВак!C:BG, 12, FALSE)</f>
        <v>#N/A</v>
      </c>
      <c r="AK748" s="53" t="e">
        <f>P748-Q748-VLOOKUP(C748, Вчера_ЭпиВак!C:BG, 14, FALSE)</f>
        <v>#N/A</v>
      </c>
      <c r="AL748" s="53" t="e">
        <f>R748-S748-VLOOKUP(C748, Вчера_ЭпиВак!C:BG, 16, FALSE)</f>
        <v>#N/A</v>
      </c>
      <c r="AM748" s="53" t="e">
        <f>T748-U748-VLOOKUP(C748, Вчера_ЭпиВак!C:BG, 18, FALSE)</f>
        <v>#N/A</v>
      </c>
      <c r="AN748" s="53" t="e">
        <f>V748-W748-VLOOKUP(C748, Вчера_ЭпиВак!C:BG, 20, FALSE)</f>
        <v>#N/A</v>
      </c>
      <c r="AO748" s="53" t="e">
        <f>X748-Y748-VLOOKUP(C748, Вчера_ЭпиВак!C:BG, 22, FALSE)</f>
        <v>#N/A</v>
      </c>
      <c r="AP748" s="53" t="e">
        <f>VLOOKUP(C748, Вчера_ЭпиВак!C:BG, 24, FALSE)+E748*2-U748-W748-Y748-Z748</f>
        <v>#N/A</v>
      </c>
    </row>
    <row r="749" spans="1:42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IF(ISNA(VLOOKUP(C749,Вчера_ЭпиВак!C:C, 1, FALSE)),"ошибка",0)</f>
        <v>ошибка</v>
      </c>
      <c r="AD749" s="55"/>
      <c r="AE749" s="53" t="e">
        <f>D749-E749-VLOOKUP(C749, Вчера_ЭпиВак!C:BG, 2, FALSE)</f>
        <v>#N/A</v>
      </c>
      <c r="AF749" s="53" t="e">
        <f>F749-G749-VLOOKUP(C749, Вчера_ЭпиВак!C:BG, 4, FALSE)</f>
        <v>#N/A</v>
      </c>
      <c r="AG749" s="53" t="e">
        <f>H749-I749-VLOOKUP(C749, Вчера_ЭпиВак!C:BG, 6, FALSE)</f>
        <v>#N/A</v>
      </c>
      <c r="AH749" s="53" t="e">
        <f>J749-K749-VLOOKUP(C749, Вчера_ЭпиВак!C:BG, 8, FALSE)</f>
        <v>#N/A</v>
      </c>
      <c r="AI749" s="53" t="e">
        <f>L749-M749-VLOOKUP(C749, Вчера_ЭпиВак!C:BG, 10, FALSE)</f>
        <v>#N/A</v>
      </c>
      <c r="AJ749" s="53" t="e">
        <f>N749-O749-VLOOKUP(C749, Вчера_ЭпиВак!C:BG, 12, FALSE)</f>
        <v>#N/A</v>
      </c>
      <c r="AK749" s="53" t="e">
        <f>P749-Q749-VLOOKUP(C749, Вчера_ЭпиВак!C:BG, 14, FALSE)</f>
        <v>#N/A</v>
      </c>
      <c r="AL749" s="53" t="e">
        <f>R749-S749-VLOOKUP(C749, Вчера_ЭпиВак!C:BG, 16, FALSE)</f>
        <v>#N/A</v>
      </c>
      <c r="AM749" s="53" t="e">
        <f>T749-U749-VLOOKUP(C749, Вчера_ЭпиВак!C:BG, 18, FALSE)</f>
        <v>#N/A</v>
      </c>
      <c r="AN749" s="53" t="e">
        <f>V749-W749-VLOOKUP(C749, Вчера_ЭпиВак!C:BG, 20, FALSE)</f>
        <v>#N/A</v>
      </c>
      <c r="AO749" s="53" t="e">
        <f>X749-Y749-VLOOKUP(C749, Вчера_ЭпиВак!C:BG, 22, FALSE)</f>
        <v>#N/A</v>
      </c>
      <c r="AP749" s="53" t="e">
        <f>VLOOKUP(C749, Вчера_ЭпиВак!C:BG, 24, FALSE)+E749*2-U749-W749-Y749-Z749</f>
        <v>#N/A</v>
      </c>
    </row>
    <row r="750" spans="1:42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IF(ISNA(VLOOKUP(C750,Вчера_ЭпиВак!C:C, 1, FALSE)),"ошибка",0)</f>
        <v>ошибка</v>
      </c>
      <c r="AD750" s="55"/>
      <c r="AE750" s="53" t="e">
        <f>D750-E750-VLOOKUP(C750, Вчера_ЭпиВак!C:BG, 2, FALSE)</f>
        <v>#N/A</v>
      </c>
      <c r="AF750" s="53" t="e">
        <f>F750-G750-VLOOKUP(C750, Вчера_ЭпиВак!C:BG, 4, FALSE)</f>
        <v>#N/A</v>
      </c>
      <c r="AG750" s="53" t="e">
        <f>H750-I750-VLOOKUP(C750, Вчера_ЭпиВак!C:BG, 6, FALSE)</f>
        <v>#N/A</v>
      </c>
      <c r="AH750" s="53" t="e">
        <f>J750-K750-VLOOKUP(C750, Вчера_ЭпиВак!C:BG, 8, FALSE)</f>
        <v>#N/A</v>
      </c>
      <c r="AI750" s="53" t="e">
        <f>L750-M750-VLOOKUP(C750, Вчера_ЭпиВак!C:BG, 10, FALSE)</f>
        <v>#N/A</v>
      </c>
      <c r="AJ750" s="53" t="e">
        <f>N750-O750-VLOOKUP(C750, Вчера_ЭпиВак!C:BG, 12, FALSE)</f>
        <v>#N/A</v>
      </c>
      <c r="AK750" s="53" t="e">
        <f>P750-Q750-VLOOKUP(C750, Вчера_ЭпиВак!C:BG, 14, FALSE)</f>
        <v>#N/A</v>
      </c>
      <c r="AL750" s="53" t="e">
        <f>R750-S750-VLOOKUP(C750, Вчера_ЭпиВак!C:BG, 16, FALSE)</f>
        <v>#N/A</v>
      </c>
      <c r="AM750" s="53" t="e">
        <f>T750-U750-VLOOKUP(C750, Вчера_ЭпиВак!C:BG, 18, FALSE)</f>
        <v>#N/A</v>
      </c>
      <c r="AN750" s="53" t="e">
        <f>V750-W750-VLOOKUP(C750, Вчера_ЭпиВак!C:BG, 20, FALSE)</f>
        <v>#N/A</v>
      </c>
      <c r="AO750" s="53" t="e">
        <f>X750-Y750-VLOOKUP(C750, Вчера_ЭпиВак!C:BG, 22, FALSE)</f>
        <v>#N/A</v>
      </c>
      <c r="AP750" s="53" t="e">
        <f>VLOOKUP(C750, Вчера_ЭпиВак!C:BG, 24, FALSE)+E750*2-U750-W750-Y750-Z750</f>
        <v>#N/A</v>
      </c>
    </row>
    <row r="751" spans="1:42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IF(ISNA(VLOOKUP(C751,Вчера_ЭпиВак!C:C, 1, FALSE)),"ошибка",0)</f>
        <v>ошибка</v>
      </c>
      <c r="AD751" s="55"/>
      <c r="AE751" s="53" t="e">
        <f>D751-E751-VLOOKUP(C751, Вчера_ЭпиВак!C:BG, 2, FALSE)</f>
        <v>#N/A</v>
      </c>
      <c r="AF751" s="53" t="e">
        <f>F751-G751-VLOOKUP(C751, Вчера_ЭпиВак!C:BG, 4, FALSE)</f>
        <v>#N/A</v>
      </c>
      <c r="AG751" s="53" t="e">
        <f>H751-I751-VLOOKUP(C751, Вчера_ЭпиВак!C:BG, 6, FALSE)</f>
        <v>#N/A</v>
      </c>
      <c r="AH751" s="53" t="e">
        <f>J751-K751-VLOOKUP(C751, Вчера_ЭпиВак!C:BG, 8, FALSE)</f>
        <v>#N/A</v>
      </c>
      <c r="AI751" s="53" t="e">
        <f>L751-M751-VLOOKUP(C751, Вчера_ЭпиВак!C:BG, 10, FALSE)</f>
        <v>#N/A</v>
      </c>
      <c r="AJ751" s="53" t="e">
        <f>N751-O751-VLOOKUP(C751, Вчера_ЭпиВак!C:BG, 12, FALSE)</f>
        <v>#N/A</v>
      </c>
      <c r="AK751" s="53" t="e">
        <f>P751-Q751-VLOOKUP(C751, Вчера_ЭпиВак!C:BG, 14, FALSE)</f>
        <v>#N/A</v>
      </c>
      <c r="AL751" s="53" t="e">
        <f>R751-S751-VLOOKUP(C751, Вчера_ЭпиВак!C:BG, 16, FALSE)</f>
        <v>#N/A</v>
      </c>
      <c r="AM751" s="53" t="e">
        <f>T751-U751-VLOOKUP(C751, Вчера_ЭпиВак!C:BG, 18, FALSE)</f>
        <v>#N/A</v>
      </c>
      <c r="AN751" s="53" t="e">
        <f>V751-W751-VLOOKUP(C751, Вчера_ЭпиВак!C:BG, 20, FALSE)</f>
        <v>#N/A</v>
      </c>
      <c r="AO751" s="53" t="e">
        <f>X751-Y751-VLOOKUP(C751, Вчера_ЭпиВак!C:BG, 22, FALSE)</f>
        <v>#N/A</v>
      </c>
      <c r="AP751" s="53" t="e">
        <f>VLOOKUP(C751, Вчера_ЭпиВак!C:BG, 24, FALSE)+E751*2-U751-W751-Y751-Z751</f>
        <v>#N/A</v>
      </c>
    </row>
    <row r="752" spans="1:42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IF(ISNA(VLOOKUP(C752,Вчера_ЭпиВак!C:C, 1, FALSE)),"ошибка",0)</f>
        <v>ошибка</v>
      </c>
      <c r="AD752" s="55"/>
      <c r="AE752" s="53" t="e">
        <f>D752-E752-VLOOKUP(C752, Вчера_ЭпиВак!C:BG, 2, FALSE)</f>
        <v>#N/A</v>
      </c>
      <c r="AF752" s="53" t="e">
        <f>F752-G752-VLOOKUP(C752, Вчера_ЭпиВак!C:BG, 4, FALSE)</f>
        <v>#N/A</v>
      </c>
      <c r="AG752" s="53" t="e">
        <f>H752-I752-VLOOKUP(C752, Вчера_ЭпиВак!C:BG, 6, FALSE)</f>
        <v>#N/A</v>
      </c>
      <c r="AH752" s="53" t="e">
        <f>J752-K752-VLOOKUP(C752, Вчера_ЭпиВак!C:BG, 8, FALSE)</f>
        <v>#N/A</v>
      </c>
      <c r="AI752" s="53" t="e">
        <f>L752-M752-VLOOKUP(C752, Вчера_ЭпиВак!C:BG, 10, FALSE)</f>
        <v>#N/A</v>
      </c>
      <c r="AJ752" s="53" t="e">
        <f>N752-O752-VLOOKUP(C752, Вчера_ЭпиВак!C:BG, 12, FALSE)</f>
        <v>#N/A</v>
      </c>
      <c r="AK752" s="53" t="e">
        <f>P752-Q752-VLOOKUP(C752, Вчера_ЭпиВак!C:BG, 14, FALSE)</f>
        <v>#N/A</v>
      </c>
      <c r="AL752" s="53" t="e">
        <f>R752-S752-VLOOKUP(C752, Вчера_ЭпиВак!C:BG, 16, FALSE)</f>
        <v>#N/A</v>
      </c>
      <c r="AM752" s="53" t="e">
        <f>T752-U752-VLOOKUP(C752, Вчера_ЭпиВак!C:BG, 18, FALSE)</f>
        <v>#N/A</v>
      </c>
      <c r="AN752" s="53" t="e">
        <f>V752-W752-VLOOKUP(C752, Вчера_ЭпиВак!C:BG, 20, FALSE)</f>
        <v>#N/A</v>
      </c>
      <c r="AO752" s="53" t="e">
        <f>X752-Y752-VLOOKUP(C752, Вчера_ЭпиВак!C:BG, 22, FALSE)</f>
        <v>#N/A</v>
      </c>
      <c r="AP752" s="53" t="e">
        <f>VLOOKUP(C752, Вчера_ЭпиВак!C:BG, 24, FALSE)+E752*2-U752-W752-Y752-Z752</f>
        <v>#N/A</v>
      </c>
    </row>
    <row r="753" spans="1:42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IF(ISNA(VLOOKUP(C753,Вчера_ЭпиВак!C:C, 1, FALSE)),"ошибка",0)</f>
        <v>ошибка</v>
      </c>
      <c r="AD753" s="55"/>
      <c r="AE753" s="53" t="e">
        <f>D753-E753-VLOOKUP(C753, Вчера_ЭпиВак!C:BG, 2, FALSE)</f>
        <v>#N/A</v>
      </c>
      <c r="AF753" s="53" t="e">
        <f>F753-G753-VLOOKUP(C753, Вчера_ЭпиВак!C:BG, 4, FALSE)</f>
        <v>#N/A</v>
      </c>
      <c r="AG753" s="53" t="e">
        <f>H753-I753-VLOOKUP(C753, Вчера_ЭпиВак!C:BG, 6, FALSE)</f>
        <v>#N/A</v>
      </c>
      <c r="AH753" s="53" t="e">
        <f>J753-K753-VLOOKUP(C753, Вчера_ЭпиВак!C:BG, 8, FALSE)</f>
        <v>#N/A</v>
      </c>
      <c r="AI753" s="53" t="e">
        <f>L753-M753-VLOOKUP(C753, Вчера_ЭпиВак!C:BG, 10, FALSE)</f>
        <v>#N/A</v>
      </c>
      <c r="AJ753" s="53" t="e">
        <f>N753-O753-VLOOKUP(C753, Вчера_ЭпиВак!C:BG, 12, FALSE)</f>
        <v>#N/A</v>
      </c>
      <c r="AK753" s="53" t="e">
        <f>P753-Q753-VLOOKUP(C753, Вчера_ЭпиВак!C:BG, 14, FALSE)</f>
        <v>#N/A</v>
      </c>
      <c r="AL753" s="53" t="e">
        <f>R753-S753-VLOOKUP(C753, Вчера_ЭпиВак!C:BG, 16, FALSE)</f>
        <v>#N/A</v>
      </c>
      <c r="AM753" s="53" t="e">
        <f>T753-U753-VLOOKUP(C753, Вчера_ЭпиВак!C:BG, 18, FALSE)</f>
        <v>#N/A</v>
      </c>
      <c r="AN753" s="53" t="e">
        <f>V753-W753-VLOOKUP(C753, Вчера_ЭпиВак!C:BG, 20, FALSE)</f>
        <v>#N/A</v>
      </c>
      <c r="AO753" s="53" t="e">
        <f>X753-Y753-VLOOKUP(C753, Вчера_ЭпиВак!C:BG, 22, FALSE)</f>
        <v>#N/A</v>
      </c>
      <c r="AP753" s="53" t="e">
        <f>VLOOKUP(C753, Вчера_ЭпиВак!C:BG, 24, FALSE)+E753*2-U753-W753-Y753-Z753</f>
        <v>#N/A</v>
      </c>
    </row>
    <row r="754" spans="1:42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IF(ISNA(VLOOKUP(C754,Вчера_ЭпиВак!C:C, 1, FALSE)),"ошибка",0)</f>
        <v>ошибка</v>
      </c>
      <c r="AD754" s="55"/>
      <c r="AE754" s="53" t="e">
        <f>D754-E754-VLOOKUP(C754, Вчера_ЭпиВак!C:BG, 2, FALSE)</f>
        <v>#N/A</v>
      </c>
      <c r="AF754" s="53" t="e">
        <f>F754-G754-VLOOKUP(C754, Вчера_ЭпиВак!C:BG, 4, FALSE)</f>
        <v>#N/A</v>
      </c>
      <c r="AG754" s="53" t="e">
        <f>H754-I754-VLOOKUP(C754, Вчера_ЭпиВак!C:BG, 6, FALSE)</f>
        <v>#N/A</v>
      </c>
      <c r="AH754" s="53" t="e">
        <f>J754-K754-VLOOKUP(C754, Вчера_ЭпиВак!C:BG, 8, FALSE)</f>
        <v>#N/A</v>
      </c>
      <c r="AI754" s="53" t="e">
        <f>L754-M754-VLOOKUP(C754, Вчера_ЭпиВак!C:BG, 10, FALSE)</f>
        <v>#N/A</v>
      </c>
      <c r="AJ754" s="53" t="e">
        <f>N754-O754-VLOOKUP(C754, Вчера_ЭпиВак!C:BG, 12, FALSE)</f>
        <v>#N/A</v>
      </c>
      <c r="AK754" s="53" t="e">
        <f>P754-Q754-VLOOKUP(C754, Вчера_ЭпиВак!C:BG, 14, FALSE)</f>
        <v>#N/A</v>
      </c>
      <c r="AL754" s="53" t="e">
        <f>R754-S754-VLOOKUP(C754, Вчера_ЭпиВак!C:BG, 16, FALSE)</f>
        <v>#N/A</v>
      </c>
      <c r="AM754" s="53" t="e">
        <f>T754-U754-VLOOKUP(C754, Вчера_ЭпиВак!C:BG, 18, FALSE)</f>
        <v>#N/A</v>
      </c>
      <c r="AN754" s="53" t="e">
        <f>V754-W754-VLOOKUP(C754, Вчера_ЭпиВак!C:BG, 20, FALSE)</f>
        <v>#N/A</v>
      </c>
      <c r="AO754" s="53" t="e">
        <f>X754-Y754-VLOOKUP(C754, Вчера_ЭпиВак!C:BG, 22, FALSE)</f>
        <v>#N/A</v>
      </c>
      <c r="AP754" s="53" t="e">
        <f>VLOOKUP(C754, Вчера_ЭпиВак!C:BG, 24, FALSE)+E754*2-U754-W754-Y754-Z754</f>
        <v>#N/A</v>
      </c>
    </row>
    <row r="755" spans="1:42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IF(ISNA(VLOOKUP(C755,Вчера_ЭпиВак!C:C, 1, FALSE)),"ошибка",0)</f>
        <v>ошибка</v>
      </c>
      <c r="AD755" s="55"/>
      <c r="AE755" s="53" t="e">
        <f>D755-E755-VLOOKUP(C755, Вчера_ЭпиВак!C:BG, 2, FALSE)</f>
        <v>#N/A</v>
      </c>
      <c r="AF755" s="53" t="e">
        <f>F755-G755-VLOOKUP(C755, Вчера_ЭпиВак!C:BG, 4, FALSE)</f>
        <v>#N/A</v>
      </c>
      <c r="AG755" s="53" t="e">
        <f>H755-I755-VLOOKUP(C755, Вчера_ЭпиВак!C:BG, 6, FALSE)</f>
        <v>#N/A</v>
      </c>
      <c r="AH755" s="53" t="e">
        <f>J755-K755-VLOOKUP(C755, Вчера_ЭпиВак!C:BG, 8, FALSE)</f>
        <v>#N/A</v>
      </c>
      <c r="AI755" s="53" t="e">
        <f>L755-M755-VLOOKUP(C755, Вчера_ЭпиВак!C:BG, 10, FALSE)</f>
        <v>#N/A</v>
      </c>
      <c r="AJ755" s="53" t="e">
        <f>N755-O755-VLOOKUP(C755, Вчера_ЭпиВак!C:BG, 12, FALSE)</f>
        <v>#N/A</v>
      </c>
      <c r="AK755" s="53" t="e">
        <f>P755-Q755-VLOOKUP(C755, Вчера_ЭпиВак!C:BG, 14, FALSE)</f>
        <v>#N/A</v>
      </c>
      <c r="AL755" s="53" t="e">
        <f>R755-S755-VLOOKUP(C755, Вчера_ЭпиВак!C:BG, 16, FALSE)</f>
        <v>#N/A</v>
      </c>
      <c r="AM755" s="53" t="e">
        <f>T755-U755-VLOOKUP(C755, Вчера_ЭпиВак!C:BG, 18, FALSE)</f>
        <v>#N/A</v>
      </c>
      <c r="AN755" s="53" t="e">
        <f>V755-W755-VLOOKUP(C755, Вчера_ЭпиВак!C:BG, 20, FALSE)</f>
        <v>#N/A</v>
      </c>
      <c r="AO755" s="53" t="e">
        <f>X755-Y755-VLOOKUP(C755, Вчера_ЭпиВак!C:BG, 22, FALSE)</f>
        <v>#N/A</v>
      </c>
      <c r="AP755" s="53" t="e">
        <f>VLOOKUP(C755, Вчера_ЭпиВак!C:BG, 24, FALSE)+E755*2-U755-W755-Y755-Z755</f>
        <v>#N/A</v>
      </c>
    </row>
    <row r="756" spans="1:42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IF(ISNA(VLOOKUP(C756,Вчера_ЭпиВак!C:C, 1, FALSE)),"ошибка",0)</f>
        <v>ошибка</v>
      </c>
      <c r="AD756" s="55"/>
      <c r="AE756" s="53" t="e">
        <f>D756-E756-VLOOKUP(C756, Вчера_ЭпиВак!C:BG, 2, FALSE)</f>
        <v>#N/A</v>
      </c>
      <c r="AF756" s="53" t="e">
        <f>F756-G756-VLOOKUP(C756, Вчера_ЭпиВак!C:BG, 4, FALSE)</f>
        <v>#N/A</v>
      </c>
      <c r="AG756" s="53" t="e">
        <f>H756-I756-VLOOKUP(C756, Вчера_ЭпиВак!C:BG, 6, FALSE)</f>
        <v>#N/A</v>
      </c>
      <c r="AH756" s="53" t="e">
        <f>J756-K756-VLOOKUP(C756, Вчера_ЭпиВак!C:BG, 8, FALSE)</f>
        <v>#N/A</v>
      </c>
      <c r="AI756" s="53" t="e">
        <f>L756-M756-VLOOKUP(C756, Вчера_ЭпиВак!C:BG, 10, FALSE)</f>
        <v>#N/A</v>
      </c>
      <c r="AJ756" s="53" t="e">
        <f>N756-O756-VLOOKUP(C756, Вчера_ЭпиВак!C:BG, 12, FALSE)</f>
        <v>#N/A</v>
      </c>
      <c r="AK756" s="53" t="e">
        <f>P756-Q756-VLOOKUP(C756, Вчера_ЭпиВак!C:BG, 14, FALSE)</f>
        <v>#N/A</v>
      </c>
      <c r="AL756" s="53" t="e">
        <f>R756-S756-VLOOKUP(C756, Вчера_ЭпиВак!C:BG, 16, FALSE)</f>
        <v>#N/A</v>
      </c>
      <c r="AM756" s="53" t="e">
        <f>T756-U756-VLOOKUP(C756, Вчера_ЭпиВак!C:BG, 18, FALSE)</f>
        <v>#N/A</v>
      </c>
      <c r="AN756" s="53" t="e">
        <f>V756-W756-VLOOKUP(C756, Вчера_ЭпиВак!C:BG, 20, FALSE)</f>
        <v>#N/A</v>
      </c>
      <c r="AO756" s="53" t="e">
        <f>X756-Y756-VLOOKUP(C756, Вчера_ЭпиВак!C:BG, 22, FALSE)</f>
        <v>#N/A</v>
      </c>
      <c r="AP756" s="53" t="e">
        <f>VLOOKUP(C756, Вчера_ЭпиВак!C:BG, 24, FALSE)+E756*2-U756-W756-Y756-Z756</f>
        <v>#N/A</v>
      </c>
    </row>
    <row r="757" spans="1:42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IF(ISNA(VLOOKUP(C757,Вчера_ЭпиВак!C:C, 1, FALSE)),"ошибка",0)</f>
        <v>ошибка</v>
      </c>
      <c r="AD757" s="55"/>
      <c r="AE757" s="53" t="e">
        <f>D757-E757-VLOOKUP(C757, Вчера_ЭпиВак!C:BG, 2, FALSE)</f>
        <v>#N/A</v>
      </c>
      <c r="AF757" s="53" t="e">
        <f>F757-G757-VLOOKUP(C757, Вчера_ЭпиВак!C:BG, 4, FALSE)</f>
        <v>#N/A</v>
      </c>
      <c r="AG757" s="53" t="e">
        <f>H757-I757-VLOOKUP(C757, Вчера_ЭпиВак!C:BG, 6, FALSE)</f>
        <v>#N/A</v>
      </c>
      <c r="AH757" s="53" t="e">
        <f>J757-K757-VLOOKUP(C757, Вчера_ЭпиВак!C:BG, 8, FALSE)</f>
        <v>#N/A</v>
      </c>
      <c r="AI757" s="53" t="e">
        <f>L757-M757-VLOOKUP(C757, Вчера_ЭпиВак!C:BG, 10, FALSE)</f>
        <v>#N/A</v>
      </c>
      <c r="AJ757" s="53" t="e">
        <f>N757-O757-VLOOKUP(C757, Вчера_ЭпиВак!C:BG, 12, FALSE)</f>
        <v>#N/A</v>
      </c>
      <c r="AK757" s="53" t="e">
        <f>P757-Q757-VLOOKUP(C757, Вчера_ЭпиВак!C:BG, 14, FALSE)</f>
        <v>#N/A</v>
      </c>
      <c r="AL757" s="53" t="e">
        <f>R757-S757-VLOOKUP(C757, Вчера_ЭпиВак!C:BG, 16, FALSE)</f>
        <v>#N/A</v>
      </c>
      <c r="AM757" s="53" t="e">
        <f>T757-U757-VLOOKUP(C757, Вчера_ЭпиВак!C:BG, 18, FALSE)</f>
        <v>#N/A</v>
      </c>
      <c r="AN757" s="53" t="e">
        <f>V757-W757-VLOOKUP(C757, Вчера_ЭпиВак!C:BG, 20, FALSE)</f>
        <v>#N/A</v>
      </c>
      <c r="AO757" s="53" t="e">
        <f>X757-Y757-VLOOKUP(C757, Вчера_ЭпиВак!C:BG, 22, FALSE)</f>
        <v>#N/A</v>
      </c>
      <c r="AP757" s="53" t="e">
        <f>VLOOKUP(C757, Вчера_ЭпиВак!C:BG, 24, FALSE)+E757*2-U757-W757-Y757-Z757</f>
        <v>#N/A</v>
      </c>
    </row>
    <row r="758" spans="1:42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IF(ISNA(VLOOKUP(C758,Вчера_ЭпиВак!C:C, 1, FALSE)),"ошибка",0)</f>
        <v>ошибка</v>
      </c>
      <c r="AD758" s="55"/>
      <c r="AE758" s="53" t="e">
        <f>D758-E758-VLOOKUP(C758, Вчера_ЭпиВак!C:BG, 2, FALSE)</f>
        <v>#N/A</v>
      </c>
      <c r="AF758" s="53" t="e">
        <f>F758-G758-VLOOKUP(C758, Вчера_ЭпиВак!C:BG, 4, FALSE)</f>
        <v>#N/A</v>
      </c>
      <c r="AG758" s="53" t="e">
        <f>H758-I758-VLOOKUP(C758, Вчера_ЭпиВак!C:BG, 6, FALSE)</f>
        <v>#N/A</v>
      </c>
      <c r="AH758" s="53" t="e">
        <f>J758-K758-VLOOKUP(C758, Вчера_ЭпиВак!C:BG, 8, FALSE)</f>
        <v>#N/A</v>
      </c>
      <c r="AI758" s="53" t="e">
        <f>L758-M758-VLOOKUP(C758, Вчера_ЭпиВак!C:BG, 10, FALSE)</f>
        <v>#N/A</v>
      </c>
      <c r="AJ758" s="53" t="e">
        <f>N758-O758-VLOOKUP(C758, Вчера_ЭпиВак!C:BG, 12, FALSE)</f>
        <v>#N/A</v>
      </c>
      <c r="AK758" s="53" t="e">
        <f>P758-Q758-VLOOKUP(C758, Вчера_ЭпиВак!C:BG, 14, FALSE)</f>
        <v>#N/A</v>
      </c>
      <c r="AL758" s="53" t="e">
        <f>R758-S758-VLOOKUP(C758, Вчера_ЭпиВак!C:BG, 16, FALSE)</f>
        <v>#N/A</v>
      </c>
      <c r="AM758" s="53" t="e">
        <f>T758-U758-VLOOKUP(C758, Вчера_ЭпиВак!C:BG, 18, FALSE)</f>
        <v>#N/A</v>
      </c>
      <c r="AN758" s="53" t="e">
        <f>V758-W758-VLOOKUP(C758, Вчера_ЭпиВак!C:BG, 20, FALSE)</f>
        <v>#N/A</v>
      </c>
      <c r="AO758" s="53" t="e">
        <f>X758-Y758-VLOOKUP(C758, Вчера_ЭпиВак!C:BG, 22, FALSE)</f>
        <v>#N/A</v>
      </c>
      <c r="AP758" s="53" t="e">
        <f>VLOOKUP(C758, Вчера_ЭпиВак!C:BG, 24, FALSE)+E758*2-U758-W758-Y758-Z758</f>
        <v>#N/A</v>
      </c>
    </row>
    <row r="759" spans="1:42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IF(ISNA(VLOOKUP(C759,Вчера_ЭпиВак!C:C, 1, FALSE)),"ошибка",0)</f>
        <v>ошибка</v>
      </c>
      <c r="AD759" s="55"/>
      <c r="AE759" s="53" t="e">
        <f>D759-E759-VLOOKUP(C759, Вчера_ЭпиВак!C:BG, 2, FALSE)</f>
        <v>#N/A</v>
      </c>
      <c r="AF759" s="53" t="e">
        <f>F759-G759-VLOOKUP(C759, Вчера_ЭпиВак!C:BG, 4, FALSE)</f>
        <v>#N/A</v>
      </c>
      <c r="AG759" s="53" t="e">
        <f>H759-I759-VLOOKUP(C759, Вчера_ЭпиВак!C:BG, 6, FALSE)</f>
        <v>#N/A</v>
      </c>
      <c r="AH759" s="53" t="e">
        <f>J759-K759-VLOOKUP(C759, Вчера_ЭпиВак!C:BG, 8, FALSE)</f>
        <v>#N/A</v>
      </c>
      <c r="AI759" s="53" t="e">
        <f>L759-M759-VLOOKUP(C759, Вчера_ЭпиВак!C:BG, 10, FALSE)</f>
        <v>#N/A</v>
      </c>
      <c r="AJ759" s="53" t="e">
        <f>N759-O759-VLOOKUP(C759, Вчера_ЭпиВак!C:BG, 12, FALSE)</f>
        <v>#N/A</v>
      </c>
      <c r="AK759" s="53" t="e">
        <f>P759-Q759-VLOOKUP(C759, Вчера_ЭпиВак!C:BG, 14, FALSE)</f>
        <v>#N/A</v>
      </c>
      <c r="AL759" s="53" t="e">
        <f>R759-S759-VLOOKUP(C759, Вчера_ЭпиВак!C:BG, 16, FALSE)</f>
        <v>#N/A</v>
      </c>
      <c r="AM759" s="53" t="e">
        <f>T759-U759-VLOOKUP(C759, Вчера_ЭпиВак!C:BG, 18, FALSE)</f>
        <v>#N/A</v>
      </c>
      <c r="AN759" s="53" t="e">
        <f>V759-W759-VLOOKUP(C759, Вчера_ЭпиВак!C:BG, 20, FALSE)</f>
        <v>#N/A</v>
      </c>
      <c r="AO759" s="53" t="e">
        <f>X759-Y759-VLOOKUP(C759, Вчера_ЭпиВак!C:BG, 22, FALSE)</f>
        <v>#N/A</v>
      </c>
      <c r="AP759" s="53" t="e">
        <f>VLOOKUP(C759, Вчера_ЭпиВак!C:BG, 24, FALSE)+E759*2-U759-W759-Y759-Z759</f>
        <v>#N/A</v>
      </c>
    </row>
    <row r="760" spans="1:42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IF(ISNA(VLOOKUP(C760,Вчера_ЭпиВак!C:C, 1, FALSE)),"ошибка",0)</f>
        <v>ошибка</v>
      </c>
      <c r="AD760" s="55"/>
      <c r="AE760" s="53" t="e">
        <f>D760-E760-VLOOKUP(C760, Вчера_ЭпиВак!C:BG, 2, FALSE)</f>
        <v>#N/A</v>
      </c>
      <c r="AF760" s="53" t="e">
        <f>F760-G760-VLOOKUP(C760, Вчера_ЭпиВак!C:BG, 4, FALSE)</f>
        <v>#N/A</v>
      </c>
      <c r="AG760" s="53" t="e">
        <f>H760-I760-VLOOKUP(C760, Вчера_ЭпиВак!C:BG, 6, FALSE)</f>
        <v>#N/A</v>
      </c>
      <c r="AH760" s="53" t="e">
        <f>J760-K760-VLOOKUP(C760, Вчера_ЭпиВак!C:BG, 8, FALSE)</f>
        <v>#N/A</v>
      </c>
      <c r="AI760" s="53" t="e">
        <f>L760-M760-VLOOKUP(C760, Вчера_ЭпиВак!C:BG, 10, FALSE)</f>
        <v>#N/A</v>
      </c>
      <c r="AJ760" s="53" t="e">
        <f>N760-O760-VLOOKUP(C760, Вчера_ЭпиВак!C:BG, 12, FALSE)</f>
        <v>#N/A</v>
      </c>
      <c r="AK760" s="53" t="e">
        <f>P760-Q760-VLOOKUP(C760, Вчера_ЭпиВак!C:BG, 14, FALSE)</f>
        <v>#N/A</v>
      </c>
      <c r="AL760" s="53" t="e">
        <f>R760-S760-VLOOKUP(C760, Вчера_ЭпиВак!C:BG, 16, FALSE)</f>
        <v>#N/A</v>
      </c>
      <c r="AM760" s="53" t="e">
        <f>T760-U760-VLOOKUP(C760, Вчера_ЭпиВак!C:BG, 18, FALSE)</f>
        <v>#N/A</v>
      </c>
      <c r="AN760" s="53" t="e">
        <f>V760-W760-VLOOKUP(C760, Вчера_ЭпиВак!C:BG, 20, FALSE)</f>
        <v>#N/A</v>
      </c>
      <c r="AO760" s="53" t="e">
        <f>X760-Y760-VLOOKUP(C760, Вчера_ЭпиВак!C:BG, 22, FALSE)</f>
        <v>#N/A</v>
      </c>
      <c r="AP760" s="53" t="e">
        <f>VLOOKUP(C760, Вчера_ЭпиВак!C:BG, 24, FALSE)+E760*2-U760-W760-Y760-Z760</f>
        <v>#N/A</v>
      </c>
    </row>
    <row r="761" spans="1:42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IF(ISNA(VLOOKUP(C761,Вчера_ЭпиВак!C:C, 1, FALSE)),"ошибка",0)</f>
        <v>ошибка</v>
      </c>
      <c r="AD761" s="55"/>
      <c r="AE761" s="53" t="e">
        <f>D761-E761-VLOOKUP(C761, Вчера_ЭпиВак!C:BG, 2, FALSE)</f>
        <v>#N/A</v>
      </c>
      <c r="AF761" s="53" t="e">
        <f>F761-G761-VLOOKUP(C761, Вчера_ЭпиВак!C:BG, 4, FALSE)</f>
        <v>#N/A</v>
      </c>
      <c r="AG761" s="53" t="e">
        <f>H761-I761-VLOOKUP(C761, Вчера_ЭпиВак!C:BG, 6, FALSE)</f>
        <v>#N/A</v>
      </c>
      <c r="AH761" s="53" t="e">
        <f>J761-K761-VLOOKUP(C761, Вчера_ЭпиВак!C:BG, 8, FALSE)</f>
        <v>#N/A</v>
      </c>
      <c r="AI761" s="53" t="e">
        <f>L761-M761-VLOOKUP(C761, Вчера_ЭпиВак!C:BG, 10, FALSE)</f>
        <v>#N/A</v>
      </c>
      <c r="AJ761" s="53" t="e">
        <f>N761-O761-VLOOKUP(C761, Вчера_ЭпиВак!C:BG, 12, FALSE)</f>
        <v>#N/A</v>
      </c>
      <c r="AK761" s="53" t="e">
        <f>P761-Q761-VLOOKUP(C761, Вчера_ЭпиВак!C:BG, 14, FALSE)</f>
        <v>#N/A</v>
      </c>
      <c r="AL761" s="53" t="e">
        <f>R761-S761-VLOOKUP(C761, Вчера_ЭпиВак!C:BG, 16, FALSE)</f>
        <v>#N/A</v>
      </c>
      <c r="AM761" s="53" t="e">
        <f>T761-U761-VLOOKUP(C761, Вчера_ЭпиВак!C:BG, 18, FALSE)</f>
        <v>#N/A</v>
      </c>
      <c r="AN761" s="53" t="e">
        <f>V761-W761-VLOOKUP(C761, Вчера_ЭпиВак!C:BG, 20, FALSE)</f>
        <v>#N/A</v>
      </c>
      <c r="AO761" s="53" t="e">
        <f>X761-Y761-VLOOKUP(C761, Вчера_ЭпиВак!C:BG, 22, FALSE)</f>
        <v>#N/A</v>
      </c>
      <c r="AP761" s="53" t="e">
        <f>VLOOKUP(C761, Вчера_ЭпиВак!C:BG, 24, FALSE)+E761*2-U761-W761-Y761-Z761</f>
        <v>#N/A</v>
      </c>
    </row>
    <row r="762" spans="1:42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IF(ISNA(VLOOKUP(C762,Вчера_ЭпиВак!C:C, 1, FALSE)),"ошибка",0)</f>
        <v>ошибка</v>
      </c>
      <c r="AD762" s="55"/>
      <c r="AE762" s="53" t="e">
        <f>D762-E762-VLOOKUP(C762, Вчера_ЭпиВак!C:BG, 2, FALSE)</f>
        <v>#N/A</v>
      </c>
      <c r="AF762" s="53" t="e">
        <f>F762-G762-VLOOKUP(C762, Вчера_ЭпиВак!C:BG, 4, FALSE)</f>
        <v>#N/A</v>
      </c>
      <c r="AG762" s="53" t="e">
        <f>H762-I762-VLOOKUP(C762, Вчера_ЭпиВак!C:BG, 6, FALSE)</f>
        <v>#N/A</v>
      </c>
      <c r="AH762" s="53" t="e">
        <f>J762-K762-VLOOKUP(C762, Вчера_ЭпиВак!C:BG, 8, FALSE)</f>
        <v>#N/A</v>
      </c>
      <c r="AI762" s="53" t="e">
        <f>L762-M762-VLOOKUP(C762, Вчера_ЭпиВак!C:BG, 10, FALSE)</f>
        <v>#N/A</v>
      </c>
      <c r="AJ762" s="53" t="e">
        <f>N762-O762-VLOOKUP(C762, Вчера_ЭпиВак!C:BG, 12, FALSE)</f>
        <v>#N/A</v>
      </c>
      <c r="AK762" s="53" t="e">
        <f>P762-Q762-VLOOKUP(C762, Вчера_ЭпиВак!C:BG, 14, FALSE)</f>
        <v>#N/A</v>
      </c>
      <c r="AL762" s="53" t="e">
        <f>R762-S762-VLOOKUP(C762, Вчера_ЭпиВак!C:BG, 16, FALSE)</f>
        <v>#N/A</v>
      </c>
      <c r="AM762" s="53" t="e">
        <f>T762-U762-VLOOKUP(C762, Вчера_ЭпиВак!C:BG, 18, FALSE)</f>
        <v>#N/A</v>
      </c>
      <c r="AN762" s="53" t="e">
        <f>V762-W762-VLOOKUP(C762, Вчера_ЭпиВак!C:BG, 20, FALSE)</f>
        <v>#N/A</v>
      </c>
      <c r="AO762" s="53" t="e">
        <f>X762-Y762-VLOOKUP(C762, Вчера_ЭпиВак!C:BG, 22, FALSE)</f>
        <v>#N/A</v>
      </c>
      <c r="AP762" s="53" t="e">
        <f>VLOOKUP(C762, Вчера_ЭпиВак!C:BG, 24, FALSE)+E762*2-U762-W762-Y762-Z762</f>
        <v>#N/A</v>
      </c>
    </row>
    <row r="763" spans="1:42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IF(ISNA(VLOOKUP(C763,Вчера_ЭпиВак!C:C, 1, FALSE)),"ошибка",0)</f>
        <v>ошибка</v>
      </c>
      <c r="AD763" s="55"/>
      <c r="AE763" s="53" t="e">
        <f>D763-E763-VLOOKUP(C763, Вчера_ЭпиВак!C:BG, 2, FALSE)</f>
        <v>#N/A</v>
      </c>
      <c r="AF763" s="53" t="e">
        <f>F763-G763-VLOOKUP(C763, Вчера_ЭпиВак!C:BG, 4, FALSE)</f>
        <v>#N/A</v>
      </c>
      <c r="AG763" s="53" t="e">
        <f>H763-I763-VLOOKUP(C763, Вчера_ЭпиВак!C:BG, 6, FALSE)</f>
        <v>#N/A</v>
      </c>
      <c r="AH763" s="53" t="e">
        <f>J763-K763-VLOOKUP(C763, Вчера_ЭпиВак!C:BG, 8, FALSE)</f>
        <v>#N/A</v>
      </c>
      <c r="AI763" s="53" t="e">
        <f>L763-M763-VLOOKUP(C763, Вчера_ЭпиВак!C:BG, 10, FALSE)</f>
        <v>#N/A</v>
      </c>
      <c r="AJ763" s="53" t="e">
        <f>N763-O763-VLOOKUP(C763, Вчера_ЭпиВак!C:BG, 12, FALSE)</f>
        <v>#N/A</v>
      </c>
      <c r="AK763" s="53" t="e">
        <f>P763-Q763-VLOOKUP(C763, Вчера_ЭпиВак!C:BG, 14, FALSE)</f>
        <v>#N/A</v>
      </c>
      <c r="AL763" s="53" t="e">
        <f>R763-S763-VLOOKUP(C763, Вчера_ЭпиВак!C:BG, 16, FALSE)</f>
        <v>#N/A</v>
      </c>
      <c r="AM763" s="53" t="e">
        <f>T763-U763-VLOOKUP(C763, Вчера_ЭпиВак!C:BG, 18, FALSE)</f>
        <v>#N/A</v>
      </c>
      <c r="AN763" s="53" t="e">
        <f>V763-W763-VLOOKUP(C763, Вчера_ЭпиВак!C:BG, 20, FALSE)</f>
        <v>#N/A</v>
      </c>
      <c r="AO763" s="53" t="e">
        <f>X763-Y763-VLOOKUP(C763, Вчера_ЭпиВак!C:BG, 22, FALSE)</f>
        <v>#N/A</v>
      </c>
      <c r="AP763" s="53" t="e">
        <f>VLOOKUP(C763, Вчера_ЭпиВак!C:BG, 24, FALSE)+E763*2-U763-W763-Y763-Z763</f>
        <v>#N/A</v>
      </c>
    </row>
    <row r="764" spans="1:42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IF(ISNA(VLOOKUP(C764,Вчера_ЭпиВак!C:C, 1, FALSE)),"ошибка",0)</f>
        <v>ошибка</v>
      </c>
      <c r="AD764" s="55"/>
      <c r="AE764" s="53" t="e">
        <f>D764-E764-VLOOKUP(C764, Вчера_ЭпиВак!C:BG, 2, FALSE)</f>
        <v>#N/A</v>
      </c>
      <c r="AF764" s="53" t="e">
        <f>F764-G764-VLOOKUP(C764, Вчера_ЭпиВак!C:BG, 4, FALSE)</f>
        <v>#N/A</v>
      </c>
      <c r="AG764" s="53" t="e">
        <f>H764-I764-VLOOKUP(C764, Вчера_ЭпиВак!C:BG, 6, FALSE)</f>
        <v>#N/A</v>
      </c>
      <c r="AH764" s="53" t="e">
        <f>J764-K764-VLOOKUP(C764, Вчера_ЭпиВак!C:BG, 8, FALSE)</f>
        <v>#N/A</v>
      </c>
      <c r="AI764" s="53" t="e">
        <f>L764-M764-VLOOKUP(C764, Вчера_ЭпиВак!C:BG, 10, FALSE)</f>
        <v>#N/A</v>
      </c>
      <c r="AJ764" s="53" t="e">
        <f>N764-O764-VLOOKUP(C764, Вчера_ЭпиВак!C:BG, 12, FALSE)</f>
        <v>#N/A</v>
      </c>
      <c r="AK764" s="53" t="e">
        <f>P764-Q764-VLOOKUP(C764, Вчера_ЭпиВак!C:BG, 14, FALSE)</f>
        <v>#N/A</v>
      </c>
      <c r="AL764" s="53" t="e">
        <f>R764-S764-VLOOKUP(C764, Вчера_ЭпиВак!C:BG, 16, FALSE)</f>
        <v>#N/A</v>
      </c>
      <c r="AM764" s="53" t="e">
        <f>T764-U764-VLOOKUP(C764, Вчера_ЭпиВак!C:BG, 18, FALSE)</f>
        <v>#N/A</v>
      </c>
      <c r="AN764" s="53" t="e">
        <f>V764-W764-VLOOKUP(C764, Вчера_ЭпиВак!C:BG, 20, FALSE)</f>
        <v>#N/A</v>
      </c>
      <c r="AO764" s="53" t="e">
        <f>X764-Y764-VLOOKUP(C764, Вчера_ЭпиВак!C:BG, 22, FALSE)</f>
        <v>#N/A</v>
      </c>
      <c r="AP764" s="53" t="e">
        <f>VLOOKUP(C764, Вчера_ЭпиВак!C:BG, 24, FALSE)+E764*2-U764-W764-Y764-Z764</f>
        <v>#N/A</v>
      </c>
    </row>
    <row r="765" spans="1:42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IF(ISNA(VLOOKUP(C765,Вчера_ЭпиВак!C:C, 1, FALSE)),"ошибка",0)</f>
        <v>ошибка</v>
      </c>
      <c r="AD765" s="55"/>
      <c r="AE765" s="53" t="e">
        <f>D765-E765-VLOOKUP(C765, Вчера_ЭпиВак!C:BG, 2, FALSE)</f>
        <v>#N/A</v>
      </c>
      <c r="AF765" s="53" t="e">
        <f>F765-G765-VLOOKUP(C765, Вчера_ЭпиВак!C:BG, 4, FALSE)</f>
        <v>#N/A</v>
      </c>
      <c r="AG765" s="53" t="e">
        <f>H765-I765-VLOOKUP(C765, Вчера_ЭпиВак!C:BG, 6, FALSE)</f>
        <v>#N/A</v>
      </c>
      <c r="AH765" s="53" t="e">
        <f>J765-K765-VLOOKUP(C765, Вчера_ЭпиВак!C:BG, 8, FALSE)</f>
        <v>#N/A</v>
      </c>
      <c r="AI765" s="53" t="e">
        <f>L765-M765-VLOOKUP(C765, Вчера_ЭпиВак!C:BG, 10, FALSE)</f>
        <v>#N/A</v>
      </c>
      <c r="AJ765" s="53" t="e">
        <f>N765-O765-VLOOKUP(C765, Вчера_ЭпиВак!C:BG, 12, FALSE)</f>
        <v>#N/A</v>
      </c>
      <c r="AK765" s="53" t="e">
        <f>P765-Q765-VLOOKUP(C765, Вчера_ЭпиВак!C:BG, 14, FALSE)</f>
        <v>#N/A</v>
      </c>
      <c r="AL765" s="53" t="e">
        <f>R765-S765-VLOOKUP(C765, Вчера_ЭпиВак!C:BG, 16, FALSE)</f>
        <v>#N/A</v>
      </c>
      <c r="AM765" s="53" t="e">
        <f>T765-U765-VLOOKUP(C765, Вчера_ЭпиВак!C:BG, 18, FALSE)</f>
        <v>#N/A</v>
      </c>
      <c r="AN765" s="53" t="e">
        <f>V765-W765-VLOOKUP(C765, Вчера_ЭпиВак!C:BG, 20, FALSE)</f>
        <v>#N/A</v>
      </c>
      <c r="AO765" s="53" t="e">
        <f>X765-Y765-VLOOKUP(C765, Вчера_ЭпиВак!C:BG, 22, FALSE)</f>
        <v>#N/A</v>
      </c>
      <c r="AP765" s="53" t="e">
        <f>VLOOKUP(C765, Вчера_ЭпиВак!C:BG, 24, FALSE)+E765*2-U765-W765-Y765-Z765</f>
        <v>#N/A</v>
      </c>
    </row>
    <row r="766" spans="1:42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IF(ISNA(VLOOKUP(C766,Вчера_ЭпиВак!C:C, 1, FALSE)),"ошибка",0)</f>
        <v>ошибка</v>
      </c>
      <c r="AD766" s="55"/>
      <c r="AE766" s="53" t="e">
        <f>D766-E766-VLOOKUP(C766, Вчера_ЭпиВак!C:BG, 2, FALSE)</f>
        <v>#N/A</v>
      </c>
      <c r="AF766" s="53" t="e">
        <f>F766-G766-VLOOKUP(C766, Вчера_ЭпиВак!C:BG, 4, FALSE)</f>
        <v>#N/A</v>
      </c>
      <c r="AG766" s="53" t="e">
        <f>H766-I766-VLOOKUP(C766, Вчера_ЭпиВак!C:BG, 6, FALSE)</f>
        <v>#N/A</v>
      </c>
      <c r="AH766" s="53" t="e">
        <f>J766-K766-VLOOKUP(C766, Вчера_ЭпиВак!C:BG, 8, FALSE)</f>
        <v>#N/A</v>
      </c>
      <c r="AI766" s="53" t="e">
        <f>L766-M766-VLOOKUP(C766, Вчера_ЭпиВак!C:BG, 10, FALSE)</f>
        <v>#N/A</v>
      </c>
      <c r="AJ766" s="53" t="e">
        <f>N766-O766-VLOOKUP(C766, Вчера_ЭпиВак!C:BG, 12, FALSE)</f>
        <v>#N/A</v>
      </c>
      <c r="AK766" s="53" t="e">
        <f>P766-Q766-VLOOKUP(C766, Вчера_ЭпиВак!C:BG, 14, FALSE)</f>
        <v>#N/A</v>
      </c>
      <c r="AL766" s="53" t="e">
        <f>R766-S766-VLOOKUP(C766, Вчера_ЭпиВак!C:BG, 16, FALSE)</f>
        <v>#N/A</v>
      </c>
      <c r="AM766" s="53" t="e">
        <f>T766-U766-VLOOKUP(C766, Вчера_ЭпиВак!C:BG, 18, FALSE)</f>
        <v>#N/A</v>
      </c>
      <c r="AN766" s="53" t="e">
        <f>V766-W766-VLOOKUP(C766, Вчера_ЭпиВак!C:BG, 20, FALSE)</f>
        <v>#N/A</v>
      </c>
      <c r="AO766" s="53" t="e">
        <f>X766-Y766-VLOOKUP(C766, Вчера_ЭпиВак!C:BG, 22, FALSE)</f>
        <v>#N/A</v>
      </c>
      <c r="AP766" s="53" t="e">
        <f>VLOOKUP(C766, Вчера_ЭпиВак!C:BG, 24, FALSE)+E766*2-U766-W766-Y766-Z766</f>
        <v>#N/A</v>
      </c>
    </row>
    <row r="767" spans="1:42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IF(ISNA(VLOOKUP(C767,Вчера_ЭпиВак!C:C, 1, FALSE)),"ошибка",0)</f>
        <v>ошибка</v>
      </c>
      <c r="AD767" s="55"/>
      <c r="AE767" s="53" t="e">
        <f>D767-E767-VLOOKUP(C767, Вчера_ЭпиВак!C:BG, 2, FALSE)</f>
        <v>#N/A</v>
      </c>
      <c r="AF767" s="53" t="e">
        <f>F767-G767-VLOOKUP(C767, Вчера_ЭпиВак!C:BG, 4, FALSE)</f>
        <v>#N/A</v>
      </c>
      <c r="AG767" s="53" t="e">
        <f>H767-I767-VLOOKUP(C767, Вчера_ЭпиВак!C:BG, 6, FALSE)</f>
        <v>#N/A</v>
      </c>
      <c r="AH767" s="53" t="e">
        <f>J767-K767-VLOOKUP(C767, Вчера_ЭпиВак!C:BG, 8, FALSE)</f>
        <v>#N/A</v>
      </c>
      <c r="AI767" s="53" t="e">
        <f>L767-M767-VLOOKUP(C767, Вчера_ЭпиВак!C:BG, 10, FALSE)</f>
        <v>#N/A</v>
      </c>
      <c r="AJ767" s="53" t="e">
        <f>N767-O767-VLOOKUP(C767, Вчера_ЭпиВак!C:BG, 12, FALSE)</f>
        <v>#N/A</v>
      </c>
      <c r="AK767" s="53" t="e">
        <f>P767-Q767-VLOOKUP(C767, Вчера_ЭпиВак!C:BG, 14, FALSE)</f>
        <v>#N/A</v>
      </c>
      <c r="AL767" s="53" t="e">
        <f>R767-S767-VLOOKUP(C767, Вчера_ЭпиВак!C:BG, 16, FALSE)</f>
        <v>#N/A</v>
      </c>
      <c r="AM767" s="53" t="e">
        <f>T767-U767-VLOOKUP(C767, Вчера_ЭпиВак!C:BG, 18, FALSE)</f>
        <v>#N/A</v>
      </c>
      <c r="AN767" s="53" t="e">
        <f>V767-W767-VLOOKUP(C767, Вчера_ЭпиВак!C:BG, 20, FALSE)</f>
        <v>#N/A</v>
      </c>
      <c r="AO767" s="53" t="e">
        <f>X767-Y767-VLOOKUP(C767, Вчера_ЭпиВак!C:BG, 22, FALSE)</f>
        <v>#N/A</v>
      </c>
      <c r="AP767" s="53" t="e">
        <f>VLOOKUP(C767, Вчера_ЭпиВак!C:BG, 24, FALSE)+E767*2-U767-W767-Y767-Z767</f>
        <v>#N/A</v>
      </c>
    </row>
    <row r="768" spans="1:42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IF(ISNA(VLOOKUP(C768,Вчера_ЭпиВак!C:C, 1, FALSE)),"ошибка",0)</f>
        <v>ошибка</v>
      </c>
      <c r="AD768" s="55"/>
      <c r="AE768" s="53" t="e">
        <f>D768-E768-VLOOKUP(C768, Вчера_ЭпиВак!C:BG, 2, FALSE)</f>
        <v>#N/A</v>
      </c>
      <c r="AF768" s="53" t="e">
        <f>F768-G768-VLOOKUP(C768, Вчера_ЭпиВак!C:BG, 4, FALSE)</f>
        <v>#N/A</v>
      </c>
      <c r="AG768" s="53" t="e">
        <f>H768-I768-VLOOKUP(C768, Вчера_ЭпиВак!C:BG, 6, FALSE)</f>
        <v>#N/A</v>
      </c>
      <c r="AH768" s="53" t="e">
        <f>J768-K768-VLOOKUP(C768, Вчера_ЭпиВак!C:BG, 8, FALSE)</f>
        <v>#N/A</v>
      </c>
      <c r="AI768" s="53" t="e">
        <f>L768-M768-VLOOKUP(C768, Вчера_ЭпиВак!C:BG, 10, FALSE)</f>
        <v>#N/A</v>
      </c>
      <c r="AJ768" s="53" t="e">
        <f>N768-O768-VLOOKUP(C768, Вчера_ЭпиВак!C:BG, 12, FALSE)</f>
        <v>#N/A</v>
      </c>
      <c r="AK768" s="53" t="e">
        <f>P768-Q768-VLOOKUP(C768, Вчера_ЭпиВак!C:BG, 14, FALSE)</f>
        <v>#N/A</v>
      </c>
      <c r="AL768" s="53" t="e">
        <f>R768-S768-VLOOKUP(C768, Вчера_ЭпиВак!C:BG, 16, FALSE)</f>
        <v>#N/A</v>
      </c>
      <c r="AM768" s="53" t="e">
        <f>T768-U768-VLOOKUP(C768, Вчера_ЭпиВак!C:BG, 18, FALSE)</f>
        <v>#N/A</v>
      </c>
      <c r="AN768" s="53" t="e">
        <f>V768-W768-VLOOKUP(C768, Вчера_ЭпиВак!C:BG, 20, FALSE)</f>
        <v>#N/A</v>
      </c>
      <c r="AO768" s="53" t="e">
        <f>X768-Y768-VLOOKUP(C768, Вчера_ЭпиВак!C:BG, 22, FALSE)</f>
        <v>#N/A</v>
      </c>
      <c r="AP768" s="53" t="e">
        <f>VLOOKUP(C768, Вчера_ЭпиВак!C:BG, 24, FALSE)+E768*2-U768-W768-Y768-Z768</f>
        <v>#N/A</v>
      </c>
    </row>
    <row r="769" spans="1:42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IF(ISNA(VLOOKUP(C769,Вчера_ЭпиВак!C:C, 1, FALSE)),"ошибка",0)</f>
        <v>ошибка</v>
      </c>
      <c r="AD769" s="55"/>
      <c r="AE769" s="53" t="e">
        <f>D769-E769-VLOOKUP(C769, Вчера_ЭпиВак!C:BG, 2, FALSE)</f>
        <v>#N/A</v>
      </c>
      <c r="AF769" s="53" t="e">
        <f>F769-G769-VLOOKUP(C769, Вчера_ЭпиВак!C:BG, 4, FALSE)</f>
        <v>#N/A</v>
      </c>
      <c r="AG769" s="53" t="e">
        <f>H769-I769-VLOOKUP(C769, Вчера_ЭпиВак!C:BG, 6, FALSE)</f>
        <v>#N/A</v>
      </c>
      <c r="AH769" s="53" t="e">
        <f>J769-K769-VLOOKUP(C769, Вчера_ЭпиВак!C:BG, 8, FALSE)</f>
        <v>#N/A</v>
      </c>
      <c r="AI769" s="53" t="e">
        <f>L769-M769-VLOOKUP(C769, Вчера_ЭпиВак!C:BG, 10, FALSE)</f>
        <v>#N/A</v>
      </c>
      <c r="AJ769" s="53" t="e">
        <f>N769-O769-VLOOKUP(C769, Вчера_ЭпиВак!C:BG, 12, FALSE)</f>
        <v>#N/A</v>
      </c>
      <c r="AK769" s="53" t="e">
        <f>P769-Q769-VLOOKUP(C769, Вчера_ЭпиВак!C:BG, 14, FALSE)</f>
        <v>#N/A</v>
      </c>
      <c r="AL769" s="53" t="e">
        <f>R769-S769-VLOOKUP(C769, Вчера_ЭпиВак!C:BG, 16, FALSE)</f>
        <v>#N/A</v>
      </c>
      <c r="AM769" s="53" t="e">
        <f>T769-U769-VLOOKUP(C769, Вчера_ЭпиВак!C:BG, 18, FALSE)</f>
        <v>#N/A</v>
      </c>
      <c r="AN769" s="53" t="e">
        <f>V769-W769-VLOOKUP(C769, Вчера_ЭпиВак!C:BG, 20, FALSE)</f>
        <v>#N/A</v>
      </c>
      <c r="AO769" s="53" t="e">
        <f>X769-Y769-VLOOKUP(C769, Вчера_ЭпиВак!C:BG, 22, FALSE)</f>
        <v>#N/A</v>
      </c>
      <c r="AP769" s="53" t="e">
        <f>VLOOKUP(C769, Вчера_ЭпиВак!C:BG, 24, FALSE)+E769*2-U769-W769-Y769-Z769</f>
        <v>#N/A</v>
      </c>
    </row>
    <row r="770" spans="1:42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IF(ISNA(VLOOKUP(C770,Вчера_ЭпиВак!C:C, 1, FALSE)),"ошибка",0)</f>
        <v>ошибка</v>
      </c>
      <c r="AD770" s="55"/>
      <c r="AE770" s="53" t="e">
        <f>D770-E770-VLOOKUP(C770, Вчера_ЭпиВак!C:BG, 2, FALSE)</f>
        <v>#N/A</v>
      </c>
      <c r="AF770" s="53" t="e">
        <f>F770-G770-VLOOKUP(C770, Вчера_ЭпиВак!C:BG, 4, FALSE)</f>
        <v>#N/A</v>
      </c>
      <c r="AG770" s="53" t="e">
        <f>H770-I770-VLOOKUP(C770, Вчера_ЭпиВак!C:BG, 6, FALSE)</f>
        <v>#N/A</v>
      </c>
      <c r="AH770" s="53" t="e">
        <f>J770-K770-VLOOKUP(C770, Вчера_ЭпиВак!C:BG, 8, FALSE)</f>
        <v>#N/A</v>
      </c>
      <c r="AI770" s="53" t="e">
        <f>L770-M770-VLOOKUP(C770, Вчера_ЭпиВак!C:BG, 10, FALSE)</f>
        <v>#N/A</v>
      </c>
      <c r="AJ770" s="53" t="e">
        <f>N770-O770-VLOOKUP(C770, Вчера_ЭпиВак!C:BG, 12, FALSE)</f>
        <v>#N/A</v>
      </c>
      <c r="AK770" s="53" t="e">
        <f>P770-Q770-VLOOKUP(C770, Вчера_ЭпиВак!C:BG, 14, FALSE)</f>
        <v>#N/A</v>
      </c>
      <c r="AL770" s="53" t="e">
        <f>R770-S770-VLOOKUP(C770, Вчера_ЭпиВак!C:BG, 16, FALSE)</f>
        <v>#N/A</v>
      </c>
      <c r="AM770" s="53" t="e">
        <f>T770-U770-VLOOKUP(C770, Вчера_ЭпиВак!C:BG, 18, FALSE)</f>
        <v>#N/A</v>
      </c>
      <c r="AN770" s="53" t="e">
        <f>V770-W770-VLOOKUP(C770, Вчера_ЭпиВак!C:BG, 20, FALSE)</f>
        <v>#N/A</v>
      </c>
      <c r="AO770" s="53" t="e">
        <f>X770-Y770-VLOOKUP(C770, Вчера_ЭпиВак!C:BG, 22, FALSE)</f>
        <v>#N/A</v>
      </c>
      <c r="AP770" s="53" t="e">
        <f>VLOOKUP(C770, Вчера_ЭпиВак!C:BG, 24, FALSE)+E770*2-U770-W770-Y770-Z770</f>
        <v>#N/A</v>
      </c>
    </row>
    <row r="771" spans="1:42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IF(ISNA(VLOOKUP(C771,Вчера_ЭпиВак!C:C, 1, FALSE)),"ошибка",0)</f>
        <v>ошибка</v>
      </c>
      <c r="AD771" s="55"/>
      <c r="AE771" s="53" t="e">
        <f>D771-E771-VLOOKUP(C771, Вчера_ЭпиВак!C:BG, 2, FALSE)</f>
        <v>#N/A</v>
      </c>
      <c r="AF771" s="53" t="e">
        <f>F771-G771-VLOOKUP(C771, Вчера_ЭпиВак!C:BG, 4, FALSE)</f>
        <v>#N/A</v>
      </c>
      <c r="AG771" s="53" t="e">
        <f>H771-I771-VLOOKUP(C771, Вчера_ЭпиВак!C:BG, 6, FALSE)</f>
        <v>#N/A</v>
      </c>
      <c r="AH771" s="53" t="e">
        <f>J771-K771-VLOOKUP(C771, Вчера_ЭпиВак!C:BG, 8, FALSE)</f>
        <v>#N/A</v>
      </c>
      <c r="AI771" s="53" t="e">
        <f>L771-M771-VLOOKUP(C771, Вчера_ЭпиВак!C:BG, 10, FALSE)</f>
        <v>#N/A</v>
      </c>
      <c r="AJ771" s="53" t="e">
        <f>N771-O771-VLOOKUP(C771, Вчера_ЭпиВак!C:BG, 12, FALSE)</f>
        <v>#N/A</v>
      </c>
      <c r="AK771" s="53" t="e">
        <f>P771-Q771-VLOOKUP(C771, Вчера_ЭпиВак!C:BG, 14, FALSE)</f>
        <v>#N/A</v>
      </c>
      <c r="AL771" s="53" t="e">
        <f>R771-S771-VLOOKUP(C771, Вчера_ЭпиВак!C:BG, 16, FALSE)</f>
        <v>#N/A</v>
      </c>
      <c r="AM771" s="53" t="e">
        <f>T771-U771-VLOOKUP(C771, Вчера_ЭпиВак!C:BG, 18, FALSE)</f>
        <v>#N/A</v>
      </c>
      <c r="AN771" s="53" t="e">
        <f>V771-W771-VLOOKUP(C771, Вчера_ЭпиВак!C:BG, 20, FALSE)</f>
        <v>#N/A</v>
      </c>
      <c r="AO771" s="53" t="e">
        <f>X771-Y771-VLOOKUP(C771, Вчера_ЭпиВак!C:BG, 22, FALSE)</f>
        <v>#N/A</v>
      </c>
      <c r="AP771" s="53" t="e">
        <f>VLOOKUP(C771, Вчера_ЭпиВак!C:BG, 24, FALSE)+E771*2-U771-W771-Y771-Z771</f>
        <v>#N/A</v>
      </c>
    </row>
    <row r="772" spans="1:42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IF(ISNA(VLOOKUP(C772,Вчера_ЭпиВак!C:C, 1, FALSE)),"ошибка",0)</f>
        <v>ошибка</v>
      </c>
      <c r="AD772" s="55"/>
      <c r="AE772" s="53" t="e">
        <f>D772-E772-VLOOKUP(C772, Вчера_ЭпиВак!C:BG, 2, FALSE)</f>
        <v>#N/A</v>
      </c>
      <c r="AF772" s="53" t="e">
        <f>F772-G772-VLOOKUP(C772, Вчера_ЭпиВак!C:BG, 4, FALSE)</f>
        <v>#N/A</v>
      </c>
      <c r="AG772" s="53" t="e">
        <f>H772-I772-VLOOKUP(C772, Вчера_ЭпиВак!C:BG, 6, FALSE)</f>
        <v>#N/A</v>
      </c>
      <c r="AH772" s="53" t="e">
        <f>J772-K772-VLOOKUP(C772, Вчера_ЭпиВак!C:BG, 8, FALSE)</f>
        <v>#N/A</v>
      </c>
      <c r="AI772" s="53" t="e">
        <f>L772-M772-VLOOKUP(C772, Вчера_ЭпиВак!C:BG, 10, FALSE)</f>
        <v>#N/A</v>
      </c>
      <c r="AJ772" s="53" t="e">
        <f>N772-O772-VLOOKUP(C772, Вчера_ЭпиВак!C:BG, 12, FALSE)</f>
        <v>#N/A</v>
      </c>
      <c r="AK772" s="53" t="e">
        <f>P772-Q772-VLOOKUP(C772, Вчера_ЭпиВак!C:BG, 14, FALSE)</f>
        <v>#N/A</v>
      </c>
      <c r="AL772" s="53" t="e">
        <f>R772-S772-VLOOKUP(C772, Вчера_ЭпиВак!C:BG, 16, FALSE)</f>
        <v>#N/A</v>
      </c>
      <c r="AM772" s="53" t="e">
        <f>T772-U772-VLOOKUP(C772, Вчера_ЭпиВак!C:BG, 18, FALSE)</f>
        <v>#N/A</v>
      </c>
      <c r="AN772" s="53" t="e">
        <f>V772-W772-VLOOKUP(C772, Вчера_ЭпиВак!C:BG, 20, FALSE)</f>
        <v>#N/A</v>
      </c>
      <c r="AO772" s="53" t="e">
        <f>X772-Y772-VLOOKUP(C772, Вчера_ЭпиВак!C:BG, 22, FALSE)</f>
        <v>#N/A</v>
      </c>
      <c r="AP772" s="53" t="e">
        <f>VLOOKUP(C772, Вчера_ЭпиВак!C:BG, 24, FALSE)+E772*2-U772-W772-Y772-Z772</f>
        <v>#N/A</v>
      </c>
    </row>
    <row r="773" spans="1:42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IF(ISNA(VLOOKUP(C773,Вчера_ЭпиВак!C:C, 1, FALSE)),"ошибка",0)</f>
        <v>ошибка</v>
      </c>
      <c r="AD773" s="55"/>
      <c r="AE773" s="53" t="e">
        <f>D773-E773-VLOOKUP(C773, Вчера_ЭпиВак!C:BG, 2, FALSE)</f>
        <v>#N/A</v>
      </c>
      <c r="AF773" s="53" t="e">
        <f>F773-G773-VLOOKUP(C773, Вчера_ЭпиВак!C:BG, 4, FALSE)</f>
        <v>#N/A</v>
      </c>
      <c r="AG773" s="53" t="e">
        <f>H773-I773-VLOOKUP(C773, Вчера_ЭпиВак!C:BG, 6, FALSE)</f>
        <v>#N/A</v>
      </c>
      <c r="AH773" s="53" t="e">
        <f>J773-K773-VLOOKUP(C773, Вчера_ЭпиВак!C:BG, 8, FALSE)</f>
        <v>#N/A</v>
      </c>
      <c r="AI773" s="53" t="e">
        <f>L773-M773-VLOOKUP(C773, Вчера_ЭпиВак!C:BG, 10, FALSE)</f>
        <v>#N/A</v>
      </c>
      <c r="AJ773" s="53" t="e">
        <f>N773-O773-VLOOKUP(C773, Вчера_ЭпиВак!C:BG, 12, FALSE)</f>
        <v>#N/A</v>
      </c>
      <c r="AK773" s="53" t="e">
        <f>P773-Q773-VLOOKUP(C773, Вчера_ЭпиВак!C:BG, 14, FALSE)</f>
        <v>#N/A</v>
      </c>
      <c r="AL773" s="53" t="e">
        <f>R773-S773-VLOOKUP(C773, Вчера_ЭпиВак!C:BG, 16, FALSE)</f>
        <v>#N/A</v>
      </c>
      <c r="AM773" s="53" t="e">
        <f>T773-U773-VLOOKUP(C773, Вчера_ЭпиВак!C:BG, 18, FALSE)</f>
        <v>#N/A</v>
      </c>
      <c r="AN773" s="53" t="e">
        <f>V773-W773-VLOOKUP(C773, Вчера_ЭпиВак!C:BG, 20, FALSE)</f>
        <v>#N/A</v>
      </c>
      <c r="AO773" s="53" t="e">
        <f>X773-Y773-VLOOKUP(C773, Вчера_ЭпиВак!C:BG, 22, FALSE)</f>
        <v>#N/A</v>
      </c>
      <c r="AP773" s="53" t="e">
        <f>VLOOKUP(C773, Вчера_ЭпиВак!C:BG, 24, FALSE)+E773*2-U773-W773-Y773-Z773</f>
        <v>#N/A</v>
      </c>
    </row>
    <row r="774" spans="1:42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IF(ISNA(VLOOKUP(C774,Вчера_ЭпиВак!C:C, 1, FALSE)),"ошибка",0)</f>
        <v>ошибка</v>
      </c>
      <c r="AD774" s="55"/>
      <c r="AE774" s="53" t="e">
        <f>D774-E774-VLOOKUP(C774, Вчера_ЭпиВак!C:BG, 2, FALSE)</f>
        <v>#N/A</v>
      </c>
      <c r="AF774" s="53" t="e">
        <f>F774-G774-VLOOKUP(C774, Вчера_ЭпиВак!C:BG, 4, FALSE)</f>
        <v>#N/A</v>
      </c>
      <c r="AG774" s="53" t="e">
        <f>H774-I774-VLOOKUP(C774, Вчера_ЭпиВак!C:BG, 6, FALSE)</f>
        <v>#N/A</v>
      </c>
      <c r="AH774" s="53" t="e">
        <f>J774-K774-VLOOKUP(C774, Вчера_ЭпиВак!C:BG, 8, FALSE)</f>
        <v>#N/A</v>
      </c>
      <c r="AI774" s="53" t="e">
        <f>L774-M774-VLOOKUP(C774, Вчера_ЭпиВак!C:BG, 10, FALSE)</f>
        <v>#N/A</v>
      </c>
      <c r="AJ774" s="53" t="e">
        <f>N774-O774-VLOOKUP(C774, Вчера_ЭпиВак!C:BG, 12, FALSE)</f>
        <v>#N/A</v>
      </c>
      <c r="AK774" s="53" t="e">
        <f>P774-Q774-VLOOKUP(C774, Вчера_ЭпиВак!C:BG, 14, FALSE)</f>
        <v>#N/A</v>
      </c>
      <c r="AL774" s="53" t="e">
        <f>R774-S774-VLOOKUP(C774, Вчера_ЭпиВак!C:BG, 16, FALSE)</f>
        <v>#N/A</v>
      </c>
      <c r="AM774" s="53" t="e">
        <f>T774-U774-VLOOKUP(C774, Вчера_ЭпиВак!C:BG, 18, FALSE)</f>
        <v>#N/A</v>
      </c>
      <c r="AN774" s="53" t="e">
        <f>V774-W774-VLOOKUP(C774, Вчера_ЭпиВак!C:BG, 20, FALSE)</f>
        <v>#N/A</v>
      </c>
      <c r="AO774" s="53" t="e">
        <f>X774-Y774-VLOOKUP(C774, Вчера_ЭпиВак!C:BG, 22, FALSE)</f>
        <v>#N/A</v>
      </c>
      <c r="AP774" s="53" t="e">
        <f>VLOOKUP(C774, Вчера_ЭпиВак!C:BG, 24, FALSE)+E774*2-U774-W774-Y774-Z774</f>
        <v>#N/A</v>
      </c>
    </row>
    <row r="775" spans="1:42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IF(ISNA(VLOOKUP(C775,Вчера_ЭпиВак!C:C, 1, FALSE)),"ошибка",0)</f>
        <v>ошибка</v>
      </c>
      <c r="AD775" s="55"/>
      <c r="AE775" s="53" t="e">
        <f>D775-E775-VLOOKUP(C775, Вчера_ЭпиВак!C:BG, 2, FALSE)</f>
        <v>#N/A</v>
      </c>
      <c r="AF775" s="53" t="e">
        <f>F775-G775-VLOOKUP(C775, Вчера_ЭпиВак!C:BG, 4, FALSE)</f>
        <v>#N/A</v>
      </c>
      <c r="AG775" s="53" t="e">
        <f>H775-I775-VLOOKUP(C775, Вчера_ЭпиВак!C:BG, 6, FALSE)</f>
        <v>#N/A</v>
      </c>
      <c r="AH775" s="53" t="e">
        <f>J775-K775-VLOOKUP(C775, Вчера_ЭпиВак!C:BG, 8, FALSE)</f>
        <v>#N/A</v>
      </c>
      <c r="AI775" s="53" t="e">
        <f>L775-M775-VLOOKUP(C775, Вчера_ЭпиВак!C:BG, 10, FALSE)</f>
        <v>#N/A</v>
      </c>
      <c r="AJ775" s="53" t="e">
        <f>N775-O775-VLOOKUP(C775, Вчера_ЭпиВак!C:BG, 12, FALSE)</f>
        <v>#N/A</v>
      </c>
      <c r="AK775" s="53" t="e">
        <f>P775-Q775-VLOOKUP(C775, Вчера_ЭпиВак!C:BG, 14, FALSE)</f>
        <v>#N/A</v>
      </c>
      <c r="AL775" s="53" t="e">
        <f>R775-S775-VLOOKUP(C775, Вчера_ЭпиВак!C:BG, 16, FALSE)</f>
        <v>#N/A</v>
      </c>
      <c r="AM775" s="53" t="e">
        <f>T775-U775-VLOOKUP(C775, Вчера_ЭпиВак!C:BG, 18, FALSE)</f>
        <v>#N/A</v>
      </c>
      <c r="AN775" s="53" t="e">
        <f>V775-W775-VLOOKUP(C775, Вчера_ЭпиВак!C:BG, 20, FALSE)</f>
        <v>#N/A</v>
      </c>
      <c r="AO775" s="53" t="e">
        <f>X775-Y775-VLOOKUP(C775, Вчера_ЭпиВак!C:BG, 22, FALSE)</f>
        <v>#N/A</v>
      </c>
      <c r="AP775" s="53" t="e">
        <f>VLOOKUP(C775, Вчера_ЭпиВак!C:BG, 24, FALSE)+E775*2-U775-W775-Y775-Z775</f>
        <v>#N/A</v>
      </c>
    </row>
    <row r="776" spans="1:42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IF(ISNA(VLOOKUP(C776,Вчера_ЭпиВак!C:C, 1, FALSE)),"ошибка",0)</f>
        <v>ошибка</v>
      </c>
      <c r="AD776" s="55"/>
      <c r="AE776" s="53" t="e">
        <f>D776-E776-VLOOKUP(C776, Вчера_ЭпиВак!C:BG, 2, FALSE)</f>
        <v>#N/A</v>
      </c>
      <c r="AF776" s="53" t="e">
        <f>F776-G776-VLOOKUP(C776, Вчера_ЭпиВак!C:BG, 4, FALSE)</f>
        <v>#N/A</v>
      </c>
      <c r="AG776" s="53" t="e">
        <f>H776-I776-VLOOKUP(C776, Вчера_ЭпиВак!C:BG, 6, FALSE)</f>
        <v>#N/A</v>
      </c>
      <c r="AH776" s="53" t="e">
        <f>J776-K776-VLOOKUP(C776, Вчера_ЭпиВак!C:BG, 8, FALSE)</f>
        <v>#N/A</v>
      </c>
      <c r="AI776" s="53" t="e">
        <f>L776-M776-VLOOKUP(C776, Вчера_ЭпиВак!C:BG, 10, FALSE)</f>
        <v>#N/A</v>
      </c>
      <c r="AJ776" s="53" t="e">
        <f>N776-O776-VLOOKUP(C776, Вчера_ЭпиВак!C:BG, 12, FALSE)</f>
        <v>#N/A</v>
      </c>
      <c r="AK776" s="53" t="e">
        <f>P776-Q776-VLOOKUP(C776, Вчера_ЭпиВак!C:BG, 14, FALSE)</f>
        <v>#N/A</v>
      </c>
      <c r="AL776" s="53" t="e">
        <f>R776-S776-VLOOKUP(C776, Вчера_ЭпиВак!C:BG, 16, FALSE)</f>
        <v>#N/A</v>
      </c>
      <c r="AM776" s="53" t="e">
        <f>T776-U776-VLOOKUP(C776, Вчера_ЭпиВак!C:BG, 18, FALSE)</f>
        <v>#N/A</v>
      </c>
      <c r="AN776" s="53" t="e">
        <f>V776-W776-VLOOKUP(C776, Вчера_ЭпиВак!C:BG, 20, FALSE)</f>
        <v>#N/A</v>
      </c>
      <c r="AO776" s="53" t="e">
        <f>X776-Y776-VLOOKUP(C776, Вчера_ЭпиВак!C:BG, 22, FALSE)</f>
        <v>#N/A</v>
      </c>
      <c r="AP776" s="53" t="e">
        <f>VLOOKUP(C776, Вчера_ЭпиВак!C:BG, 24, FALSE)+E776*2-U776-W776-Y776-Z776</f>
        <v>#N/A</v>
      </c>
    </row>
    <row r="777" spans="1:42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IF(ISNA(VLOOKUP(C777,Вчера_ЭпиВак!C:C, 1, FALSE)),"ошибка",0)</f>
        <v>ошибка</v>
      </c>
      <c r="AD777" s="55"/>
      <c r="AE777" s="53" t="e">
        <f>D777-E777-VLOOKUP(C777, Вчера_ЭпиВак!C:BG, 2, FALSE)</f>
        <v>#N/A</v>
      </c>
      <c r="AF777" s="53" t="e">
        <f>F777-G777-VLOOKUP(C777, Вчера_ЭпиВак!C:BG, 4, FALSE)</f>
        <v>#N/A</v>
      </c>
      <c r="AG777" s="53" t="e">
        <f>H777-I777-VLOOKUP(C777, Вчера_ЭпиВак!C:BG, 6, FALSE)</f>
        <v>#N/A</v>
      </c>
      <c r="AH777" s="53" t="e">
        <f>J777-K777-VLOOKUP(C777, Вчера_ЭпиВак!C:BG, 8, FALSE)</f>
        <v>#N/A</v>
      </c>
      <c r="AI777" s="53" t="e">
        <f>L777-M777-VLOOKUP(C777, Вчера_ЭпиВак!C:BG, 10, FALSE)</f>
        <v>#N/A</v>
      </c>
      <c r="AJ777" s="53" t="e">
        <f>N777-O777-VLOOKUP(C777, Вчера_ЭпиВак!C:BG, 12, FALSE)</f>
        <v>#N/A</v>
      </c>
      <c r="AK777" s="53" t="e">
        <f>P777-Q777-VLOOKUP(C777, Вчера_ЭпиВак!C:BG, 14, FALSE)</f>
        <v>#N/A</v>
      </c>
      <c r="AL777" s="53" t="e">
        <f>R777-S777-VLOOKUP(C777, Вчера_ЭпиВак!C:BG, 16, FALSE)</f>
        <v>#N/A</v>
      </c>
      <c r="AM777" s="53" t="e">
        <f>T777-U777-VLOOKUP(C777, Вчера_ЭпиВак!C:BG, 18, FALSE)</f>
        <v>#N/A</v>
      </c>
      <c r="AN777" s="53" t="e">
        <f>V777-W777-VLOOKUP(C777, Вчера_ЭпиВак!C:BG, 20, FALSE)</f>
        <v>#N/A</v>
      </c>
      <c r="AO777" s="53" t="e">
        <f>X777-Y777-VLOOKUP(C777, Вчера_ЭпиВак!C:BG, 22, FALSE)</f>
        <v>#N/A</v>
      </c>
      <c r="AP777" s="53" t="e">
        <f>VLOOKUP(C777, Вчера_ЭпиВак!C:BG, 24, FALSE)+E777*2-U777-W777-Y777-Z777</f>
        <v>#N/A</v>
      </c>
    </row>
    <row r="778" spans="1:42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IF(ISNA(VLOOKUP(C778,Вчера_ЭпиВак!C:C, 1, FALSE)),"ошибка",0)</f>
        <v>ошибка</v>
      </c>
      <c r="AD778" s="55"/>
      <c r="AE778" s="53" t="e">
        <f>D778-E778-VLOOKUP(C778, Вчера_ЭпиВак!C:BG, 2, FALSE)</f>
        <v>#N/A</v>
      </c>
      <c r="AF778" s="53" t="e">
        <f>F778-G778-VLOOKUP(C778, Вчера_ЭпиВак!C:BG, 4, FALSE)</f>
        <v>#N/A</v>
      </c>
      <c r="AG778" s="53" t="e">
        <f>H778-I778-VLOOKUP(C778, Вчера_ЭпиВак!C:BG, 6, FALSE)</f>
        <v>#N/A</v>
      </c>
      <c r="AH778" s="53" t="e">
        <f>J778-K778-VLOOKUP(C778, Вчера_ЭпиВак!C:BG, 8, FALSE)</f>
        <v>#N/A</v>
      </c>
      <c r="AI778" s="53" t="e">
        <f>L778-M778-VLOOKUP(C778, Вчера_ЭпиВак!C:BG, 10, FALSE)</f>
        <v>#N/A</v>
      </c>
      <c r="AJ778" s="53" t="e">
        <f>N778-O778-VLOOKUP(C778, Вчера_ЭпиВак!C:BG, 12, FALSE)</f>
        <v>#N/A</v>
      </c>
      <c r="AK778" s="53" t="e">
        <f>P778-Q778-VLOOKUP(C778, Вчера_ЭпиВак!C:BG, 14, FALSE)</f>
        <v>#N/A</v>
      </c>
      <c r="AL778" s="53" t="e">
        <f>R778-S778-VLOOKUP(C778, Вчера_ЭпиВак!C:BG, 16, FALSE)</f>
        <v>#N/A</v>
      </c>
      <c r="AM778" s="53" t="e">
        <f>T778-U778-VLOOKUP(C778, Вчера_ЭпиВак!C:BG, 18, FALSE)</f>
        <v>#N/A</v>
      </c>
      <c r="AN778" s="53" t="e">
        <f>V778-W778-VLOOKUP(C778, Вчера_ЭпиВак!C:BG, 20, FALSE)</f>
        <v>#N/A</v>
      </c>
      <c r="AO778" s="53" t="e">
        <f>X778-Y778-VLOOKUP(C778, Вчера_ЭпиВак!C:BG, 22, FALSE)</f>
        <v>#N/A</v>
      </c>
      <c r="AP778" s="53" t="e">
        <f>VLOOKUP(C778, Вчера_ЭпиВак!C:BG, 24, FALSE)+E778*2-U778-W778-Y778-Z778</f>
        <v>#N/A</v>
      </c>
    </row>
    <row r="779" spans="1:42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IF(ISNA(VLOOKUP(C779,Вчера_ЭпиВак!C:C, 1, FALSE)),"ошибка",0)</f>
        <v>ошибка</v>
      </c>
      <c r="AD779" s="55"/>
      <c r="AE779" s="53" t="e">
        <f>D779-E779-VLOOKUP(C779, Вчера_ЭпиВак!C:BG, 2, FALSE)</f>
        <v>#N/A</v>
      </c>
      <c r="AF779" s="53" t="e">
        <f>F779-G779-VLOOKUP(C779, Вчера_ЭпиВак!C:BG, 4, FALSE)</f>
        <v>#N/A</v>
      </c>
      <c r="AG779" s="53" t="e">
        <f>H779-I779-VLOOKUP(C779, Вчера_ЭпиВак!C:BG, 6, FALSE)</f>
        <v>#N/A</v>
      </c>
      <c r="AH779" s="53" t="e">
        <f>J779-K779-VLOOKUP(C779, Вчера_ЭпиВак!C:BG, 8, FALSE)</f>
        <v>#N/A</v>
      </c>
      <c r="AI779" s="53" t="e">
        <f>L779-M779-VLOOKUP(C779, Вчера_ЭпиВак!C:BG, 10, FALSE)</f>
        <v>#N/A</v>
      </c>
      <c r="AJ779" s="53" t="e">
        <f>N779-O779-VLOOKUP(C779, Вчера_ЭпиВак!C:BG, 12, FALSE)</f>
        <v>#N/A</v>
      </c>
      <c r="AK779" s="53" t="e">
        <f>P779-Q779-VLOOKUP(C779, Вчера_ЭпиВак!C:BG, 14, FALSE)</f>
        <v>#N/A</v>
      </c>
      <c r="AL779" s="53" t="e">
        <f>R779-S779-VLOOKUP(C779, Вчера_ЭпиВак!C:BG, 16, FALSE)</f>
        <v>#N/A</v>
      </c>
      <c r="AM779" s="53" t="e">
        <f>T779-U779-VLOOKUP(C779, Вчера_ЭпиВак!C:BG, 18, FALSE)</f>
        <v>#N/A</v>
      </c>
      <c r="AN779" s="53" t="e">
        <f>V779-W779-VLOOKUP(C779, Вчера_ЭпиВак!C:BG, 20, FALSE)</f>
        <v>#N/A</v>
      </c>
      <c r="AO779" s="53" t="e">
        <f>X779-Y779-VLOOKUP(C779, Вчера_ЭпиВак!C:BG, 22, FALSE)</f>
        <v>#N/A</v>
      </c>
      <c r="AP779" s="53" t="e">
        <f>VLOOKUP(C779, Вчера_ЭпиВак!C:BG, 24, FALSE)+E779*2-U779-W779-Y779-Z779</f>
        <v>#N/A</v>
      </c>
    </row>
    <row r="780" spans="1:42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IF(ISNA(VLOOKUP(C780,Вчера_ЭпиВак!C:C, 1, FALSE)),"ошибка",0)</f>
        <v>ошибка</v>
      </c>
      <c r="AD780" s="55"/>
      <c r="AE780" s="53" t="e">
        <f>D780-E780-VLOOKUP(C780, Вчера_ЭпиВак!C:BG, 2, FALSE)</f>
        <v>#N/A</v>
      </c>
      <c r="AF780" s="53" t="e">
        <f>F780-G780-VLOOKUP(C780, Вчера_ЭпиВак!C:BG, 4, FALSE)</f>
        <v>#N/A</v>
      </c>
      <c r="AG780" s="53" t="e">
        <f>H780-I780-VLOOKUP(C780, Вчера_ЭпиВак!C:BG, 6, FALSE)</f>
        <v>#N/A</v>
      </c>
      <c r="AH780" s="53" t="e">
        <f>J780-K780-VLOOKUP(C780, Вчера_ЭпиВак!C:BG, 8, FALSE)</f>
        <v>#N/A</v>
      </c>
      <c r="AI780" s="53" t="e">
        <f>L780-M780-VLOOKUP(C780, Вчера_ЭпиВак!C:BG, 10, FALSE)</f>
        <v>#N/A</v>
      </c>
      <c r="AJ780" s="53" t="e">
        <f>N780-O780-VLOOKUP(C780, Вчера_ЭпиВак!C:BG, 12, FALSE)</f>
        <v>#N/A</v>
      </c>
      <c r="AK780" s="53" t="e">
        <f>P780-Q780-VLOOKUP(C780, Вчера_ЭпиВак!C:BG, 14, FALSE)</f>
        <v>#N/A</v>
      </c>
      <c r="AL780" s="53" t="e">
        <f>R780-S780-VLOOKUP(C780, Вчера_ЭпиВак!C:BG, 16, FALSE)</f>
        <v>#N/A</v>
      </c>
      <c r="AM780" s="53" t="e">
        <f>T780-U780-VLOOKUP(C780, Вчера_ЭпиВак!C:BG, 18, FALSE)</f>
        <v>#N/A</v>
      </c>
      <c r="AN780" s="53" t="e">
        <f>V780-W780-VLOOKUP(C780, Вчера_ЭпиВак!C:BG, 20, FALSE)</f>
        <v>#N/A</v>
      </c>
      <c r="AO780" s="53" t="e">
        <f>X780-Y780-VLOOKUP(C780, Вчера_ЭпиВак!C:BG, 22, FALSE)</f>
        <v>#N/A</v>
      </c>
      <c r="AP780" s="53" t="e">
        <f>VLOOKUP(C780, Вчера_ЭпиВак!C:BG, 24, FALSE)+E780*2-U780-W780-Y780-Z780</f>
        <v>#N/A</v>
      </c>
    </row>
    <row r="781" spans="1:42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IF(ISNA(VLOOKUP(C781,Вчера_ЭпиВак!C:C, 1, FALSE)),"ошибка",0)</f>
        <v>ошибка</v>
      </c>
      <c r="AD781" s="55"/>
      <c r="AE781" s="53" t="e">
        <f>D781-E781-VLOOKUP(C781, Вчера_ЭпиВак!C:BG, 2, FALSE)</f>
        <v>#N/A</v>
      </c>
      <c r="AF781" s="53" t="e">
        <f>F781-G781-VLOOKUP(C781, Вчера_ЭпиВак!C:BG, 4, FALSE)</f>
        <v>#N/A</v>
      </c>
      <c r="AG781" s="53" t="e">
        <f>H781-I781-VLOOKUP(C781, Вчера_ЭпиВак!C:BG, 6, FALSE)</f>
        <v>#N/A</v>
      </c>
      <c r="AH781" s="53" t="e">
        <f>J781-K781-VLOOKUP(C781, Вчера_ЭпиВак!C:BG, 8, FALSE)</f>
        <v>#N/A</v>
      </c>
      <c r="AI781" s="53" t="e">
        <f>L781-M781-VLOOKUP(C781, Вчера_ЭпиВак!C:BG, 10, FALSE)</f>
        <v>#N/A</v>
      </c>
      <c r="AJ781" s="53" t="e">
        <f>N781-O781-VLOOKUP(C781, Вчера_ЭпиВак!C:BG, 12, FALSE)</f>
        <v>#N/A</v>
      </c>
      <c r="AK781" s="53" t="e">
        <f>P781-Q781-VLOOKUP(C781, Вчера_ЭпиВак!C:BG, 14, FALSE)</f>
        <v>#N/A</v>
      </c>
      <c r="AL781" s="53" t="e">
        <f>R781-S781-VLOOKUP(C781, Вчера_ЭпиВак!C:BG, 16, FALSE)</f>
        <v>#N/A</v>
      </c>
      <c r="AM781" s="53" t="e">
        <f>T781-U781-VLOOKUP(C781, Вчера_ЭпиВак!C:BG, 18, FALSE)</f>
        <v>#N/A</v>
      </c>
      <c r="AN781" s="53" t="e">
        <f>V781-W781-VLOOKUP(C781, Вчера_ЭпиВак!C:BG, 20, FALSE)</f>
        <v>#N/A</v>
      </c>
      <c r="AO781" s="53" t="e">
        <f>X781-Y781-VLOOKUP(C781, Вчера_ЭпиВак!C:BG, 22, FALSE)</f>
        <v>#N/A</v>
      </c>
      <c r="AP781" s="53" t="e">
        <f>VLOOKUP(C781, Вчера_ЭпиВак!C:BG, 24, FALSE)+E781*2-U781-W781-Y781-Z781</f>
        <v>#N/A</v>
      </c>
    </row>
    <row r="782" spans="1:42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IF(ISNA(VLOOKUP(C782,Вчера_ЭпиВак!C:C, 1, FALSE)),"ошибка",0)</f>
        <v>ошибка</v>
      </c>
      <c r="AD782" s="55"/>
      <c r="AE782" s="53" t="e">
        <f>D782-E782-VLOOKUP(C782, Вчера_ЭпиВак!C:BG, 2, FALSE)</f>
        <v>#N/A</v>
      </c>
      <c r="AF782" s="53" t="e">
        <f>F782-G782-VLOOKUP(C782, Вчера_ЭпиВак!C:BG, 4, FALSE)</f>
        <v>#N/A</v>
      </c>
      <c r="AG782" s="53" t="e">
        <f>H782-I782-VLOOKUP(C782, Вчера_ЭпиВак!C:BG, 6, FALSE)</f>
        <v>#N/A</v>
      </c>
      <c r="AH782" s="53" t="e">
        <f>J782-K782-VLOOKUP(C782, Вчера_ЭпиВак!C:BG, 8, FALSE)</f>
        <v>#N/A</v>
      </c>
      <c r="AI782" s="53" t="e">
        <f>L782-M782-VLOOKUP(C782, Вчера_ЭпиВак!C:BG, 10, FALSE)</f>
        <v>#N/A</v>
      </c>
      <c r="AJ782" s="53" t="e">
        <f>N782-O782-VLOOKUP(C782, Вчера_ЭпиВак!C:BG, 12, FALSE)</f>
        <v>#N/A</v>
      </c>
      <c r="AK782" s="53" t="e">
        <f>P782-Q782-VLOOKUP(C782, Вчера_ЭпиВак!C:BG, 14, FALSE)</f>
        <v>#N/A</v>
      </c>
      <c r="AL782" s="53" t="e">
        <f>R782-S782-VLOOKUP(C782, Вчера_ЭпиВак!C:BG, 16, FALSE)</f>
        <v>#N/A</v>
      </c>
      <c r="AM782" s="53" t="e">
        <f>T782-U782-VLOOKUP(C782, Вчера_ЭпиВак!C:BG, 18, FALSE)</f>
        <v>#N/A</v>
      </c>
      <c r="AN782" s="53" t="e">
        <f>V782-W782-VLOOKUP(C782, Вчера_ЭпиВак!C:BG, 20, FALSE)</f>
        <v>#N/A</v>
      </c>
      <c r="AO782" s="53" t="e">
        <f>X782-Y782-VLOOKUP(C782, Вчера_ЭпиВак!C:BG, 22, FALSE)</f>
        <v>#N/A</v>
      </c>
      <c r="AP782" s="53" t="e">
        <f>VLOOKUP(C782, Вчера_ЭпиВак!C:BG, 24, FALSE)+E782*2-U782-W782-Y782-Z782</f>
        <v>#N/A</v>
      </c>
    </row>
    <row r="783" spans="1:42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IF(ISNA(VLOOKUP(C783,Вчера_ЭпиВак!C:C, 1, FALSE)),"ошибка",0)</f>
        <v>ошибка</v>
      </c>
      <c r="AD783" s="55"/>
      <c r="AE783" s="53" t="e">
        <f>D783-E783-VLOOKUP(C783, Вчера_ЭпиВак!C:BG, 2, FALSE)</f>
        <v>#N/A</v>
      </c>
      <c r="AF783" s="53" t="e">
        <f>F783-G783-VLOOKUP(C783, Вчера_ЭпиВак!C:BG, 4, FALSE)</f>
        <v>#N/A</v>
      </c>
      <c r="AG783" s="53" t="e">
        <f>H783-I783-VLOOKUP(C783, Вчера_ЭпиВак!C:BG, 6, FALSE)</f>
        <v>#N/A</v>
      </c>
      <c r="AH783" s="53" t="e">
        <f>J783-K783-VLOOKUP(C783, Вчера_ЭпиВак!C:BG, 8, FALSE)</f>
        <v>#N/A</v>
      </c>
      <c r="AI783" s="53" t="e">
        <f>L783-M783-VLOOKUP(C783, Вчера_ЭпиВак!C:BG, 10, FALSE)</f>
        <v>#N/A</v>
      </c>
      <c r="AJ783" s="53" t="e">
        <f>N783-O783-VLOOKUP(C783, Вчера_ЭпиВак!C:BG, 12, FALSE)</f>
        <v>#N/A</v>
      </c>
      <c r="AK783" s="53" t="e">
        <f>P783-Q783-VLOOKUP(C783, Вчера_ЭпиВак!C:BG, 14, FALSE)</f>
        <v>#N/A</v>
      </c>
      <c r="AL783" s="53" t="e">
        <f>R783-S783-VLOOKUP(C783, Вчера_ЭпиВак!C:BG, 16, FALSE)</f>
        <v>#N/A</v>
      </c>
      <c r="AM783" s="53" t="e">
        <f>T783-U783-VLOOKUP(C783, Вчера_ЭпиВак!C:BG, 18, FALSE)</f>
        <v>#N/A</v>
      </c>
      <c r="AN783" s="53" t="e">
        <f>V783-W783-VLOOKUP(C783, Вчера_ЭпиВак!C:BG, 20, FALSE)</f>
        <v>#N/A</v>
      </c>
      <c r="AO783" s="53" t="e">
        <f>X783-Y783-VLOOKUP(C783, Вчера_ЭпиВак!C:BG, 22, FALSE)</f>
        <v>#N/A</v>
      </c>
      <c r="AP783" s="53" t="e">
        <f>VLOOKUP(C783, Вчера_ЭпиВак!C:BG, 24, FALSE)+E783*2-U783-W783-Y783-Z783</f>
        <v>#N/A</v>
      </c>
    </row>
    <row r="784" spans="1:42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IF(ISNA(VLOOKUP(C784,Вчера_ЭпиВак!C:C, 1, FALSE)),"ошибка",0)</f>
        <v>ошибка</v>
      </c>
      <c r="AD784" s="55"/>
      <c r="AE784" s="53" t="e">
        <f>D784-E784-VLOOKUP(C784, Вчера_ЭпиВак!C:BG, 2, FALSE)</f>
        <v>#N/A</v>
      </c>
      <c r="AF784" s="53" t="e">
        <f>F784-G784-VLOOKUP(C784, Вчера_ЭпиВак!C:BG, 4, FALSE)</f>
        <v>#N/A</v>
      </c>
      <c r="AG784" s="53" t="e">
        <f>H784-I784-VLOOKUP(C784, Вчера_ЭпиВак!C:BG, 6, FALSE)</f>
        <v>#N/A</v>
      </c>
      <c r="AH784" s="53" t="e">
        <f>J784-K784-VLOOKUP(C784, Вчера_ЭпиВак!C:BG, 8, FALSE)</f>
        <v>#N/A</v>
      </c>
      <c r="AI784" s="53" t="e">
        <f>L784-M784-VLOOKUP(C784, Вчера_ЭпиВак!C:BG, 10, FALSE)</f>
        <v>#N/A</v>
      </c>
      <c r="AJ784" s="53" t="e">
        <f>N784-O784-VLOOKUP(C784, Вчера_ЭпиВак!C:BG, 12, FALSE)</f>
        <v>#N/A</v>
      </c>
      <c r="AK784" s="53" t="e">
        <f>P784-Q784-VLOOKUP(C784, Вчера_ЭпиВак!C:BG, 14, FALSE)</f>
        <v>#N/A</v>
      </c>
      <c r="AL784" s="53" t="e">
        <f>R784-S784-VLOOKUP(C784, Вчера_ЭпиВак!C:BG, 16, FALSE)</f>
        <v>#N/A</v>
      </c>
      <c r="AM784" s="53" t="e">
        <f>T784-U784-VLOOKUP(C784, Вчера_ЭпиВак!C:BG, 18, FALSE)</f>
        <v>#N/A</v>
      </c>
      <c r="AN784" s="53" t="e">
        <f>V784-W784-VLOOKUP(C784, Вчера_ЭпиВак!C:BG, 20, FALSE)</f>
        <v>#N/A</v>
      </c>
      <c r="AO784" s="53" t="e">
        <f>X784-Y784-VLOOKUP(C784, Вчера_ЭпиВак!C:BG, 22, FALSE)</f>
        <v>#N/A</v>
      </c>
      <c r="AP784" s="53" t="e">
        <f>VLOOKUP(C784, Вчера_ЭпиВак!C:BG, 24, FALSE)+E784*2-U784-W784-Y784-Z784</f>
        <v>#N/A</v>
      </c>
    </row>
    <row r="785" spans="1:42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IF(ISNA(VLOOKUP(C785,Вчера_ЭпиВак!C:C, 1, FALSE)),"ошибка",0)</f>
        <v>ошибка</v>
      </c>
      <c r="AD785" s="55"/>
      <c r="AE785" s="53" t="e">
        <f>D785-E785-VLOOKUP(C785, Вчера_ЭпиВак!C:BG, 2, FALSE)</f>
        <v>#N/A</v>
      </c>
      <c r="AF785" s="53" t="e">
        <f>F785-G785-VLOOKUP(C785, Вчера_ЭпиВак!C:BG, 4, FALSE)</f>
        <v>#N/A</v>
      </c>
      <c r="AG785" s="53" t="e">
        <f>H785-I785-VLOOKUP(C785, Вчера_ЭпиВак!C:BG, 6, FALSE)</f>
        <v>#N/A</v>
      </c>
      <c r="AH785" s="53" t="e">
        <f>J785-K785-VLOOKUP(C785, Вчера_ЭпиВак!C:BG, 8, FALSE)</f>
        <v>#N/A</v>
      </c>
      <c r="AI785" s="53" t="e">
        <f>L785-M785-VLOOKUP(C785, Вчера_ЭпиВак!C:BG, 10, FALSE)</f>
        <v>#N/A</v>
      </c>
      <c r="AJ785" s="53" t="e">
        <f>N785-O785-VLOOKUP(C785, Вчера_ЭпиВак!C:BG, 12, FALSE)</f>
        <v>#N/A</v>
      </c>
      <c r="AK785" s="53" t="e">
        <f>P785-Q785-VLOOKUP(C785, Вчера_ЭпиВак!C:BG, 14, FALSE)</f>
        <v>#N/A</v>
      </c>
      <c r="AL785" s="53" t="e">
        <f>R785-S785-VLOOKUP(C785, Вчера_ЭпиВак!C:BG, 16, FALSE)</f>
        <v>#N/A</v>
      </c>
      <c r="AM785" s="53" t="e">
        <f>T785-U785-VLOOKUP(C785, Вчера_ЭпиВак!C:BG, 18, FALSE)</f>
        <v>#N/A</v>
      </c>
      <c r="AN785" s="53" t="e">
        <f>V785-W785-VLOOKUP(C785, Вчера_ЭпиВак!C:BG, 20, FALSE)</f>
        <v>#N/A</v>
      </c>
      <c r="AO785" s="53" t="e">
        <f>X785-Y785-VLOOKUP(C785, Вчера_ЭпиВак!C:BG, 22, FALSE)</f>
        <v>#N/A</v>
      </c>
      <c r="AP785" s="53" t="e">
        <f>VLOOKUP(C785, Вчера_ЭпиВак!C:BG, 24, FALSE)+E785*2-U785-W785-Y785-Z785</f>
        <v>#N/A</v>
      </c>
    </row>
    <row r="786" spans="1:42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IF(ISNA(VLOOKUP(C786,Вчера_ЭпиВак!C:C, 1, FALSE)),"ошибка",0)</f>
        <v>ошибка</v>
      </c>
      <c r="AD786" s="55"/>
      <c r="AE786" s="53" t="e">
        <f>D786-E786-VLOOKUP(C786, Вчера_ЭпиВак!C:BG, 2, FALSE)</f>
        <v>#N/A</v>
      </c>
      <c r="AF786" s="53" t="e">
        <f>F786-G786-VLOOKUP(C786, Вчера_ЭпиВак!C:BG, 4, FALSE)</f>
        <v>#N/A</v>
      </c>
      <c r="AG786" s="53" t="e">
        <f>H786-I786-VLOOKUP(C786, Вчера_ЭпиВак!C:BG, 6, FALSE)</f>
        <v>#N/A</v>
      </c>
      <c r="AH786" s="53" t="e">
        <f>J786-K786-VLOOKUP(C786, Вчера_ЭпиВак!C:BG, 8, FALSE)</f>
        <v>#N/A</v>
      </c>
      <c r="AI786" s="53" t="e">
        <f>L786-M786-VLOOKUP(C786, Вчера_ЭпиВак!C:BG, 10, FALSE)</f>
        <v>#N/A</v>
      </c>
      <c r="AJ786" s="53" t="e">
        <f>N786-O786-VLOOKUP(C786, Вчера_ЭпиВак!C:BG, 12, FALSE)</f>
        <v>#N/A</v>
      </c>
      <c r="AK786" s="53" t="e">
        <f>P786-Q786-VLOOKUP(C786, Вчера_ЭпиВак!C:BG, 14, FALSE)</f>
        <v>#N/A</v>
      </c>
      <c r="AL786" s="53" t="e">
        <f>R786-S786-VLOOKUP(C786, Вчера_ЭпиВак!C:BG, 16, FALSE)</f>
        <v>#N/A</v>
      </c>
      <c r="AM786" s="53" t="e">
        <f>T786-U786-VLOOKUP(C786, Вчера_ЭпиВак!C:BG, 18, FALSE)</f>
        <v>#N/A</v>
      </c>
      <c r="AN786" s="53" t="e">
        <f>V786-W786-VLOOKUP(C786, Вчера_ЭпиВак!C:BG, 20, FALSE)</f>
        <v>#N/A</v>
      </c>
      <c r="AO786" s="53" t="e">
        <f>X786-Y786-VLOOKUP(C786, Вчера_ЭпиВак!C:BG, 22, FALSE)</f>
        <v>#N/A</v>
      </c>
      <c r="AP786" s="53" t="e">
        <f>VLOOKUP(C786, Вчера_ЭпиВак!C:BG, 24, FALSE)+E786*2-U786-W786-Y786-Z786</f>
        <v>#N/A</v>
      </c>
    </row>
    <row r="787" spans="1:42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IF(ISNA(VLOOKUP(C787,Вчера_ЭпиВак!C:C, 1, FALSE)),"ошибка",0)</f>
        <v>ошибка</v>
      </c>
      <c r="AD787" s="55"/>
      <c r="AE787" s="53" t="e">
        <f>D787-E787-VLOOKUP(C787, Вчера_ЭпиВак!C:BG, 2, FALSE)</f>
        <v>#N/A</v>
      </c>
      <c r="AF787" s="53" t="e">
        <f>F787-G787-VLOOKUP(C787, Вчера_ЭпиВак!C:BG, 4, FALSE)</f>
        <v>#N/A</v>
      </c>
      <c r="AG787" s="53" t="e">
        <f>H787-I787-VLOOKUP(C787, Вчера_ЭпиВак!C:BG, 6, FALSE)</f>
        <v>#N/A</v>
      </c>
      <c r="AH787" s="53" t="e">
        <f>J787-K787-VLOOKUP(C787, Вчера_ЭпиВак!C:BG, 8, FALSE)</f>
        <v>#N/A</v>
      </c>
      <c r="AI787" s="53" t="e">
        <f>L787-M787-VLOOKUP(C787, Вчера_ЭпиВак!C:BG, 10, FALSE)</f>
        <v>#N/A</v>
      </c>
      <c r="AJ787" s="53" t="e">
        <f>N787-O787-VLOOKUP(C787, Вчера_ЭпиВак!C:BG, 12, FALSE)</f>
        <v>#N/A</v>
      </c>
      <c r="AK787" s="53" t="e">
        <f>P787-Q787-VLOOKUP(C787, Вчера_ЭпиВак!C:BG, 14, FALSE)</f>
        <v>#N/A</v>
      </c>
      <c r="AL787" s="53" t="e">
        <f>R787-S787-VLOOKUP(C787, Вчера_ЭпиВак!C:BG, 16, FALSE)</f>
        <v>#N/A</v>
      </c>
      <c r="AM787" s="53" t="e">
        <f>T787-U787-VLOOKUP(C787, Вчера_ЭпиВак!C:BG, 18, FALSE)</f>
        <v>#N/A</v>
      </c>
      <c r="AN787" s="53" t="e">
        <f>V787-W787-VLOOKUP(C787, Вчера_ЭпиВак!C:BG, 20, FALSE)</f>
        <v>#N/A</v>
      </c>
      <c r="AO787" s="53" t="e">
        <f>X787-Y787-VLOOKUP(C787, Вчера_ЭпиВак!C:BG, 22, FALSE)</f>
        <v>#N/A</v>
      </c>
      <c r="AP787" s="53" t="e">
        <f>VLOOKUP(C787, Вчера_ЭпиВак!C:BG, 24, FALSE)+E787*2-U787-W787-Y787-Z787</f>
        <v>#N/A</v>
      </c>
    </row>
    <row r="788" spans="1:42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IF(ISNA(VLOOKUP(C788,Вчера_ЭпиВак!C:C, 1, FALSE)),"ошибка",0)</f>
        <v>ошибка</v>
      </c>
      <c r="AD788" s="55"/>
      <c r="AE788" s="53" t="e">
        <f>D788-E788-VLOOKUP(C788, Вчера_ЭпиВак!C:BG, 2, FALSE)</f>
        <v>#N/A</v>
      </c>
      <c r="AF788" s="53" t="e">
        <f>F788-G788-VLOOKUP(C788, Вчера_ЭпиВак!C:BG, 4, FALSE)</f>
        <v>#N/A</v>
      </c>
      <c r="AG788" s="53" t="e">
        <f>H788-I788-VLOOKUP(C788, Вчера_ЭпиВак!C:BG, 6, FALSE)</f>
        <v>#N/A</v>
      </c>
      <c r="AH788" s="53" t="e">
        <f>J788-K788-VLOOKUP(C788, Вчера_ЭпиВак!C:BG, 8, FALSE)</f>
        <v>#N/A</v>
      </c>
      <c r="AI788" s="53" t="e">
        <f>L788-M788-VLOOKUP(C788, Вчера_ЭпиВак!C:BG, 10, FALSE)</f>
        <v>#N/A</v>
      </c>
      <c r="AJ788" s="53" t="e">
        <f>N788-O788-VLOOKUP(C788, Вчера_ЭпиВак!C:BG, 12, FALSE)</f>
        <v>#N/A</v>
      </c>
      <c r="AK788" s="53" t="e">
        <f>P788-Q788-VLOOKUP(C788, Вчера_ЭпиВак!C:BG, 14, FALSE)</f>
        <v>#N/A</v>
      </c>
      <c r="AL788" s="53" t="e">
        <f>R788-S788-VLOOKUP(C788, Вчера_ЭпиВак!C:BG, 16, FALSE)</f>
        <v>#N/A</v>
      </c>
      <c r="AM788" s="53" t="e">
        <f>T788-U788-VLOOKUP(C788, Вчера_ЭпиВак!C:BG, 18, FALSE)</f>
        <v>#N/A</v>
      </c>
      <c r="AN788" s="53" t="e">
        <f>V788-W788-VLOOKUP(C788, Вчера_ЭпиВак!C:BG, 20, FALSE)</f>
        <v>#N/A</v>
      </c>
      <c r="AO788" s="53" t="e">
        <f>X788-Y788-VLOOKUP(C788, Вчера_ЭпиВак!C:BG, 22, FALSE)</f>
        <v>#N/A</v>
      </c>
      <c r="AP788" s="53" t="e">
        <f>VLOOKUP(C788, Вчера_ЭпиВак!C:BG, 24, FALSE)+E788*2-U788-W788-Y788-Z788</f>
        <v>#N/A</v>
      </c>
    </row>
    <row r="789" spans="1:42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IF(ISNA(VLOOKUP(C789,Вчера_ЭпиВак!C:C, 1, FALSE)),"ошибка",0)</f>
        <v>ошибка</v>
      </c>
      <c r="AD789" s="55"/>
      <c r="AE789" s="53" t="e">
        <f>D789-E789-VLOOKUP(C789, Вчера_ЭпиВак!C:BG, 2, FALSE)</f>
        <v>#N/A</v>
      </c>
      <c r="AF789" s="53" t="e">
        <f>F789-G789-VLOOKUP(C789, Вчера_ЭпиВак!C:BG, 4, FALSE)</f>
        <v>#N/A</v>
      </c>
      <c r="AG789" s="53" t="e">
        <f>H789-I789-VLOOKUP(C789, Вчера_ЭпиВак!C:BG, 6, FALSE)</f>
        <v>#N/A</v>
      </c>
      <c r="AH789" s="53" t="e">
        <f>J789-K789-VLOOKUP(C789, Вчера_ЭпиВак!C:BG, 8, FALSE)</f>
        <v>#N/A</v>
      </c>
      <c r="AI789" s="53" t="e">
        <f>L789-M789-VLOOKUP(C789, Вчера_ЭпиВак!C:BG, 10, FALSE)</f>
        <v>#N/A</v>
      </c>
      <c r="AJ789" s="53" t="e">
        <f>N789-O789-VLOOKUP(C789, Вчера_ЭпиВак!C:BG, 12, FALSE)</f>
        <v>#N/A</v>
      </c>
      <c r="AK789" s="53" t="e">
        <f>P789-Q789-VLOOKUP(C789, Вчера_ЭпиВак!C:BG, 14, FALSE)</f>
        <v>#N/A</v>
      </c>
      <c r="AL789" s="53" t="e">
        <f>R789-S789-VLOOKUP(C789, Вчера_ЭпиВак!C:BG, 16, FALSE)</f>
        <v>#N/A</v>
      </c>
      <c r="AM789" s="53" t="e">
        <f>T789-U789-VLOOKUP(C789, Вчера_ЭпиВак!C:BG, 18, FALSE)</f>
        <v>#N/A</v>
      </c>
      <c r="AN789" s="53" t="e">
        <f>V789-W789-VLOOKUP(C789, Вчера_ЭпиВак!C:BG, 20, FALSE)</f>
        <v>#N/A</v>
      </c>
      <c r="AO789" s="53" t="e">
        <f>X789-Y789-VLOOKUP(C789, Вчера_ЭпиВак!C:BG, 22, FALSE)</f>
        <v>#N/A</v>
      </c>
      <c r="AP789" s="53" t="e">
        <f>VLOOKUP(C789, Вчера_ЭпиВак!C:BG, 24, FALSE)+E789*2-U789-W789-Y789-Z789</f>
        <v>#N/A</v>
      </c>
    </row>
    <row r="790" spans="1:42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IF(ISNA(VLOOKUP(C790,Вчера_ЭпиВак!C:C, 1, FALSE)),"ошибка",0)</f>
        <v>ошибка</v>
      </c>
      <c r="AD790" s="55"/>
      <c r="AE790" s="53" t="e">
        <f>D790-E790-VLOOKUP(C790, Вчера_ЭпиВак!C:BG, 2, FALSE)</f>
        <v>#N/A</v>
      </c>
      <c r="AF790" s="53" t="e">
        <f>F790-G790-VLOOKUP(C790, Вчера_ЭпиВак!C:BG, 4, FALSE)</f>
        <v>#N/A</v>
      </c>
      <c r="AG790" s="53" t="e">
        <f>H790-I790-VLOOKUP(C790, Вчера_ЭпиВак!C:BG, 6, FALSE)</f>
        <v>#N/A</v>
      </c>
      <c r="AH790" s="53" t="e">
        <f>J790-K790-VLOOKUP(C790, Вчера_ЭпиВак!C:BG, 8, FALSE)</f>
        <v>#N/A</v>
      </c>
      <c r="AI790" s="53" t="e">
        <f>L790-M790-VLOOKUP(C790, Вчера_ЭпиВак!C:BG, 10, FALSE)</f>
        <v>#N/A</v>
      </c>
      <c r="AJ790" s="53" t="e">
        <f>N790-O790-VLOOKUP(C790, Вчера_ЭпиВак!C:BG, 12, FALSE)</f>
        <v>#N/A</v>
      </c>
      <c r="AK790" s="53" t="e">
        <f>P790-Q790-VLOOKUP(C790, Вчера_ЭпиВак!C:BG, 14, FALSE)</f>
        <v>#N/A</v>
      </c>
      <c r="AL790" s="53" t="e">
        <f>R790-S790-VLOOKUP(C790, Вчера_ЭпиВак!C:BG, 16, FALSE)</f>
        <v>#N/A</v>
      </c>
      <c r="AM790" s="53" t="e">
        <f>T790-U790-VLOOKUP(C790, Вчера_ЭпиВак!C:BG, 18, FALSE)</f>
        <v>#N/A</v>
      </c>
      <c r="AN790" s="53" t="e">
        <f>V790-W790-VLOOKUP(C790, Вчера_ЭпиВак!C:BG, 20, FALSE)</f>
        <v>#N/A</v>
      </c>
      <c r="AO790" s="53" t="e">
        <f>X790-Y790-VLOOKUP(C790, Вчера_ЭпиВак!C:BG, 22, FALSE)</f>
        <v>#N/A</v>
      </c>
      <c r="AP790" s="53" t="e">
        <f>VLOOKUP(C790, Вчера_ЭпиВак!C:BG, 24, FALSE)+E790*2-U790-W790-Y790-Z790</f>
        <v>#N/A</v>
      </c>
    </row>
    <row r="791" spans="1:42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IF(ISNA(VLOOKUP(C791,Вчера_ЭпиВак!C:C, 1, FALSE)),"ошибка",0)</f>
        <v>ошибка</v>
      </c>
      <c r="AD791" s="55"/>
      <c r="AE791" s="53" t="e">
        <f>D791-E791-VLOOKUP(C791, Вчера_ЭпиВак!C:BG, 2, FALSE)</f>
        <v>#N/A</v>
      </c>
      <c r="AF791" s="53" t="e">
        <f>F791-G791-VLOOKUP(C791, Вчера_ЭпиВак!C:BG, 4, FALSE)</f>
        <v>#N/A</v>
      </c>
      <c r="AG791" s="53" t="e">
        <f>H791-I791-VLOOKUP(C791, Вчера_ЭпиВак!C:BG, 6, FALSE)</f>
        <v>#N/A</v>
      </c>
      <c r="AH791" s="53" t="e">
        <f>J791-K791-VLOOKUP(C791, Вчера_ЭпиВак!C:BG, 8, FALSE)</f>
        <v>#N/A</v>
      </c>
      <c r="AI791" s="53" t="e">
        <f>L791-M791-VLOOKUP(C791, Вчера_ЭпиВак!C:BG, 10, FALSE)</f>
        <v>#N/A</v>
      </c>
      <c r="AJ791" s="53" t="e">
        <f>N791-O791-VLOOKUP(C791, Вчера_ЭпиВак!C:BG, 12, FALSE)</f>
        <v>#N/A</v>
      </c>
      <c r="AK791" s="53" t="e">
        <f>P791-Q791-VLOOKUP(C791, Вчера_ЭпиВак!C:BG, 14, FALSE)</f>
        <v>#N/A</v>
      </c>
      <c r="AL791" s="53" t="e">
        <f>R791-S791-VLOOKUP(C791, Вчера_ЭпиВак!C:BG, 16, FALSE)</f>
        <v>#N/A</v>
      </c>
      <c r="AM791" s="53" t="e">
        <f>T791-U791-VLOOKUP(C791, Вчера_ЭпиВак!C:BG, 18, FALSE)</f>
        <v>#N/A</v>
      </c>
      <c r="AN791" s="53" t="e">
        <f>V791-W791-VLOOKUP(C791, Вчера_ЭпиВак!C:BG, 20, FALSE)</f>
        <v>#N/A</v>
      </c>
      <c r="AO791" s="53" t="e">
        <f>X791-Y791-VLOOKUP(C791, Вчера_ЭпиВак!C:BG, 22, FALSE)</f>
        <v>#N/A</v>
      </c>
      <c r="AP791" s="53" t="e">
        <f>VLOOKUP(C791, Вчера_ЭпиВак!C:BG, 24, FALSE)+E791*2-U791-W791-Y791-Z791</f>
        <v>#N/A</v>
      </c>
    </row>
    <row r="792" spans="1:42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IF(ISNA(VLOOKUP(C792,Вчера_ЭпиВак!C:C, 1, FALSE)),"ошибка",0)</f>
        <v>ошибка</v>
      </c>
      <c r="AD792" s="55"/>
      <c r="AE792" s="53" t="e">
        <f>D792-E792-VLOOKUP(C792, Вчера_ЭпиВак!C:BG, 2, FALSE)</f>
        <v>#N/A</v>
      </c>
      <c r="AF792" s="53" t="e">
        <f>F792-G792-VLOOKUP(C792, Вчера_ЭпиВак!C:BG, 4, FALSE)</f>
        <v>#N/A</v>
      </c>
      <c r="AG792" s="53" t="e">
        <f>H792-I792-VLOOKUP(C792, Вчера_ЭпиВак!C:BG, 6, FALSE)</f>
        <v>#N/A</v>
      </c>
      <c r="AH792" s="53" t="e">
        <f>J792-K792-VLOOKUP(C792, Вчера_ЭпиВак!C:BG, 8, FALSE)</f>
        <v>#N/A</v>
      </c>
      <c r="AI792" s="53" t="e">
        <f>L792-M792-VLOOKUP(C792, Вчера_ЭпиВак!C:BG, 10, FALSE)</f>
        <v>#N/A</v>
      </c>
      <c r="AJ792" s="53" t="e">
        <f>N792-O792-VLOOKUP(C792, Вчера_ЭпиВак!C:BG, 12, FALSE)</f>
        <v>#N/A</v>
      </c>
      <c r="AK792" s="53" t="e">
        <f>P792-Q792-VLOOKUP(C792, Вчера_ЭпиВак!C:BG, 14, FALSE)</f>
        <v>#N/A</v>
      </c>
      <c r="AL792" s="53" t="e">
        <f>R792-S792-VLOOKUP(C792, Вчера_ЭпиВак!C:BG, 16, FALSE)</f>
        <v>#N/A</v>
      </c>
      <c r="AM792" s="53" t="e">
        <f>T792-U792-VLOOKUP(C792, Вчера_ЭпиВак!C:BG, 18, FALSE)</f>
        <v>#N/A</v>
      </c>
      <c r="AN792" s="53" t="e">
        <f>V792-W792-VLOOKUP(C792, Вчера_ЭпиВак!C:BG, 20, FALSE)</f>
        <v>#N/A</v>
      </c>
      <c r="AO792" s="53" t="e">
        <f>X792-Y792-VLOOKUP(C792, Вчера_ЭпиВак!C:BG, 22, FALSE)</f>
        <v>#N/A</v>
      </c>
      <c r="AP792" s="53" t="e">
        <f>VLOOKUP(C792, Вчера_ЭпиВак!C:BG, 24, FALSE)+E792*2-U792-W792-Y792-Z792</f>
        <v>#N/A</v>
      </c>
    </row>
    <row r="793" spans="1:42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IF(ISNA(VLOOKUP(C793,Вчера_ЭпиВак!C:C, 1, FALSE)),"ошибка",0)</f>
        <v>ошибка</v>
      </c>
      <c r="AD793" s="55"/>
      <c r="AE793" s="53" t="e">
        <f>D793-E793-VLOOKUP(C793, Вчера_ЭпиВак!C:BG, 2, FALSE)</f>
        <v>#N/A</v>
      </c>
      <c r="AF793" s="53" t="e">
        <f>F793-G793-VLOOKUP(C793, Вчера_ЭпиВак!C:BG, 4, FALSE)</f>
        <v>#N/A</v>
      </c>
      <c r="AG793" s="53" t="e">
        <f>H793-I793-VLOOKUP(C793, Вчера_ЭпиВак!C:BG, 6, FALSE)</f>
        <v>#N/A</v>
      </c>
      <c r="AH793" s="53" t="e">
        <f>J793-K793-VLOOKUP(C793, Вчера_ЭпиВак!C:BG, 8, FALSE)</f>
        <v>#N/A</v>
      </c>
      <c r="AI793" s="53" t="e">
        <f>L793-M793-VLOOKUP(C793, Вчера_ЭпиВак!C:BG, 10, FALSE)</f>
        <v>#N/A</v>
      </c>
      <c r="AJ793" s="53" t="e">
        <f>N793-O793-VLOOKUP(C793, Вчера_ЭпиВак!C:BG, 12, FALSE)</f>
        <v>#N/A</v>
      </c>
      <c r="AK793" s="53" t="e">
        <f>P793-Q793-VLOOKUP(C793, Вчера_ЭпиВак!C:BG, 14, FALSE)</f>
        <v>#N/A</v>
      </c>
      <c r="AL793" s="53" t="e">
        <f>R793-S793-VLOOKUP(C793, Вчера_ЭпиВак!C:BG, 16, FALSE)</f>
        <v>#N/A</v>
      </c>
      <c r="AM793" s="53" t="e">
        <f>T793-U793-VLOOKUP(C793, Вчера_ЭпиВак!C:BG, 18, FALSE)</f>
        <v>#N/A</v>
      </c>
      <c r="AN793" s="53" t="e">
        <f>V793-W793-VLOOKUP(C793, Вчера_ЭпиВак!C:BG, 20, FALSE)</f>
        <v>#N/A</v>
      </c>
      <c r="AO793" s="53" t="e">
        <f>X793-Y793-VLOOKUP(C793, Вчера_ЭпиВак!C:BG, 22, FALSE)</f>
        <v>#N/A</v>
      </c>
      <c r="AP793" s="53" t="e">
        <f>VLOOKUP(C793, Вчера_ЭпиВак!C:BG, 24, FALSE)+E793*2-U793-W793-Y793-Z793</f>
        <v>#N/A</v>
      </c>
    </row>
    <row r="794" spans="1:42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IF(ISNA(VLOOKUP(C794,Вчера_ЭпиВак!C:C, 1, FALSE)),"ошибка",0)</f>
        <v>ошибка</v>
      </c>
      <c r="AD794" s="55"/>
      <c r="AE794" s="53" t="e">
        <f>D794-E794-VLOOKUP(C794, Вчера_ЭпиВак!C:BG, 2, FALSE)</f>
        <v>#N/A</v>
      </c>
      <c r="AF794" s="53" t="e">
        <f>F794-G794-VLOOKUP(C794, Вчера_ЭпиВак!C:BG, 4, FALSE)</f>
        <v>#N/A</v>
      </c>
      <c r="AG794" s="53" t="e">
        <f>H794-I794-VLOOKUP(C794, Вчера_ЭпиВак!C:BG, 6, FALSE)</f>
        <v>#N/A</v>
      </c>
      <c r="AH794" s="53" t="e">
        <f>J794-K794-VLOOKUP(C794, Вчера_ЭпиВак!C:BG, 8, FALSE)</f>
        <v>#N/A</v>
      </c>
      <c r="AI794" s="53" t="e">
        <f>L794-M794-VLOOKUP(C794, Вчера_ЭпиВак!C:BG, 10, FALSE)</f>
        <v>#N/A</v>
      </c>
      <c r="AJ794" s="53" t="e">
        <f>N794-O794-VLOOKUP(C794, Вчера_ЭпиВак!C:BG, 12, FALSE)</f>
        <v>#N/A</v>
      </c>
      <c r="AK794" s="53" t="e">
        <f>P794-Q794-VLOOKUP(C794, Вчера_ЭпиВак!C:BG, 14, FALSE)</f>
        <v>#N/A</v>
      </c>
      <c r="AL794" s="53" t="e">
        <f>R794-S794-VLOOKUP(C794, Вчера_ЭпиВак!C:BG, 16, FALSE)</f>
        <v>#N/A</v>
      </c>
      <c r="AM794" s="53" t="e">
        <f>T794-U794-VLOOKUP(C794, Вчера_ЭпиВак!C:BG, 18, FALSE)</f>
        <v>#N/A</v>
      </c>
      <c r="AN794" s="53" t="e">
        <f>V794-W794-VLOOKUP(C794, Вчера_ЭпиВак!C:BG, 20, FALSE)</f>
        <v>#N/A</v>
      </c>
      <c r="AO794" s="53" t="e">
        <f>X794-Y794-VLOOKUP(C794, Вчера_ЭпиВак!C:BG, 22, FALSE)</f>
        <v>#N/A</v>
      </c>
      <c r="AP794" s="53" t="e">
        <f>VLOOKUP(C794, Вчера_ЭпиВак!C:BG, 24, FALSE)+E794*2-U794-W794-Y794-Z794</f>
        <v>#N/A</v>
      </c>
    </row>
    <row r="795" spans="1:42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IF(ISNA(VLOOKUP(C795,Вчера_ЭпиВак!C:C, 1, FALSE)),"ошибка",0)</f>
        <v>ошибка</v>
      </c>
      <c r="AD795" s="55"/>
      <c r="AE795" s="53" t="e">
        <f>D795-E795-VLOOKUP(C795, Вчера_ЭпиВак!C:BG, 2, FALSE)</f>
        <v>#N/A</v>
      </c>
      <c r="AF795" s="53" t="e">
        <f>F795-G795-VLOOKUP(C795, Вчера_ЭпиВак!C:BG, 4, FALSE)</f>
        <v>#N/A</v>
      </c>
      <c r="AG795" s="53" t="e">
        <f>H795-I795-VLOOKUP(C795, Вчера_ЭпиВак!C:BG, 6, FALSE)</f>
        <v>#N/A</v>
      </c>
      <c r="AH795" s="53" t="e">
        <f>J795-K795-VLOOKUP(C795, Вчера_ЭпиВак!C:BG, 8, FALSE)</f>
        <v>#N/A</v>
      </c>
      <c r="AI795" s="53" t="e">
        <f>L795-M795-VLOOKUP(C795, Вчера_ЭпиВак!C:BG, 10, FALSE)</f>
        <v>#N/A</v>
      </c>
      <c r="AJ795" s="53" t="e">
        <f>N795-O795-VLOOKUP(C795, Вчера_ЭпиВак!C:BG, 12, FALSE)</f>
        <v>#N/A</v>
      </c>
      <c r="AK795" s="53" t="e">
        <f>P795-Q795-VLOOKUP(C795, Вчера_ЭпиВак!C:BG, 14, FALSE)</f>
        <v>#N/A</v>
      </c>
      <c r="AL795" s="53" t="e">
        <f>R795-S795-VLOOKUP(C795, Вчера_ЭпиВак!C:BG, 16, FALSE)</f>
        <v>#N/A</v>
      </c>
      <c r="AM795" s="53" t="e">
        <f>T795-U795-VLOOKUP(C795, Вчера_ЭпиВак!C:BG, 18, FALSE)</f>
        <v>#N/A</v>
      </c>
      <c r="AN795" s="53" t="e">
        <f>V795-W795-VLOOKUP(C795, Вчера_ЭпиВак!C:BG, 20, FALSE)</f>
        <v>#N/A</v>
      </c>
      <c r="AO795" s="53" t="e">
        <f>X795-Y795-VLOOKUP(C795, Вчера_ЭпиВак!C:BG, 22, FALSE)</f>
        <v>#N/A</v>
      </c>
      <c r="AP795" s="53" t="e">
        <f>VLOOKUP(C795, Вчера_ЭпиВак!C:BG, 24, FALSE)+E795*2-U795-W795-Y795-Z795</f>
        <v>#N/A</v>
      </c>
    </row>
    <row r="796" spans="1:42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IF(ISNA(VLOOKUP(C796,Вчера_ЭпиВак!C:C, 1, FALSE)),"ошибка",0)</f>
        <v>ошибка</v>
      </c>
      <c r="AD796" s="55"/>
      <c r="AE796" s="53" t="e">
        <f>D796-E796-VLOOKUP(C796, Вчера_ЭпиВак!C:BG, 2, FALSE)</f>
        <v>#N/A</v>
      </c>
      <c r="AF796" s="53" t="e">
        <f>F796-G796-VLOOKUP(C796, Вчера_ЭпиВак!C:BG, 4, FALSE)</f>
        <v>#N/A</v>
      </c>
      <c r="AG796" s="53" t="e">
        <f>H796-I796-VLOOKUP(C796, Вчера_ЭпиВак!C:BG, 6, FALSE)</f>
        <v>#N/A</v>
      </c>
      <c r="AH796" s="53" t="e">
        <f>J796-K796-VLOOKUP(C796, Вчера_ЭпиВак!C:BG, 8, FALSE)</f>
        <v>#N/A</v>
      </c>
      <c r="AI796" s="53" t="e">
        <f>L796-M796-VLOOKUP(C796, Вчера_ЭпиВак!C:BG, 10, FALSE)</f>
        <v>#N/A</v>
      </c>
      <c r="AJ796" s="53" t="e">
        <f>N796-O796-VLOOKUP(C796, Вчера_ЭпиВак!C:BG, 12, FALSE)</f>
        <v>#N/A</v>
      </c>
      <c r="AK796" s="53" t="e">
        <f>P796-Q796-VLOOKUP(C796, Вчера_ЭпиВак!C:BG, 14, FALSE)</f>
        <v>#N/A</v>
      </c>
      <c r="AL796" s="53" t="e">
        <f>R796-S796-VLOOKUP(C796, Вчера_ЭпиВак!C:BG, 16, FALSE)</f>
        <v>#N/A</v>
      </c>
      <c r="AM796" s="53" t="e">
        <f>T796-U796-VLOOKUP(C796, Вчера_ЭпиВак!C:BG, 18, FALSE)</f>
        <v>#N/A</v>
      </c>
      <c r="AN796" s="53" t="e">
        <f>V796-W796-VLOOKUP(C796, Вчера_ЭпиВак!C:BG, 20, FALSE)</f>
        <v>#N/A</v>
      </c>
      <c r="AO796" s="53" t="e">
        <f>X796-Y796-VLOOKUP(C796, Вчера_ЭпиВак!C:BG, 22, FALSE)</f>
        <v>#N/A</v>
      </c>
      <c r="AP796" s="53" t="e">
        <f>VLOOKUP(C796, Вчера_ЭпиВак!C:BG, 24, FALSE)+E796*2-U796-W796-Y796-Z796</f>
        <v>#N/A</v>
      </c>
    </row>
    <row r="797" spans="1:42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IF(ISNA(VLOOKUP(C797,Вчера_ЭпиВак!C:C, 1, FALSE)),"ошибка",0)</f>
        <v>ошибка</v>
      </c>
      <c r="AD797" s="55"/>
      <c r="AE797" s="53" t="e">
        <f>D797-E797-VLOOKUP(C797, Вчера_ЭпиВак!C:BG, 2, FALSE)</f>
        <v>#N/A</v>
      </c>
      <c r="AF797" s="53" t="e">
        <f>F797-G797-VLOOKUP(C797, Вчера_ЭпиВак!C:BG, 4, FALSE)</f>
        <v>#N/A</v>
      </c>
      <c r="AG797" s="53" t="e">
        <f>H797-I797-VLOOKUP(C797, Вчера_ЭпиВак!C:BG, 6, FALSE)</f>
        <v>#N/A</v>
      </c>
      <c r="AH797" s="53" t="e">
        <f>J797-K797-VLOOKUP(C797, Вчера_ЭпиВак!C:BG, 8, FALSE)</f>
        <v>#N/A</v>
      </c>
      <c r="AI797" s="53" t="e">
        <f>L797-M797-VLOOKUP(C797, Вчера_ЭпиВак!C:BG, 10, FALSE)</f>
        <v>#N/A</v>
      </c>
      <c r="AJ797" s="53" t="e">
        <f>N797-O797-VLOOKUP(C797, Вчера_ЭпиВак!C:BG, 12, FALSE)</f>
        <v>#N/A</v>
      </c>
      <c r="AK797" s="53" t="e">
        <f>P797-Q797-VLOOKUP(C797, Вчера_ЭпиВак!C:BG, 14, FALSE)</f>
        <v>#N/A</v>
      </c>
      <c r="AL797" s="53" t="e">
        <f>R797-S797-VLOOKUP(C797, Вчера_ЭпиВак!C:BG, 16, FALSE)</f>
        <v>#N/A</v>
      </c>
      <c r="AM797" s="53" t="e">
        <f>T797-U797-VLOOKUP(C797, Вчера_ЭпиВак!C:BG, 18, FALSE)</f>
        <v>#N/A</v>
      </c>
      <c r="AN797" s="53" t="e">
        <f>V797-W797-VLOOKUP(C797, Вчера_ЭпиВак!C:BG, 20, FALSE)</f>
        <v>#N/A</v>
      </c>
      <c r="AO797" s="53" t="e">
        <f>X797-Y797-VLOOKUP(C797, Вчера_ЭпиВак!C:BG, 22, FALSE)</f>
        <v>#N/A</v>
      </c>
      <c r="AP797" s="53" t="e">
        <f>VLOOKUP(C797, Вчера_ЭпиВак!C:BG, 24, FALSE)+E797*2-U797-W797-Y797-Z797</f>
        <v>#N/A</v>
      </c>
    </row>
    <row r="798" spans="1:42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IF(ISNA(VLOOKUP(C798,Вчера_ЭпиВак!C:C, 1, FALSE)),"ошибка",0)</f>
        <v>ошибка</v>
      </c>
      <c r="AD798" s="55"/>
      <c r="AE798" s="53" t="e">
        <f>D798-E798-VLOOKUP(C798, Вчера_ЭпиВак!C:BG, 2, FALSE)</f>
        <v>#N/A</v>
      </c>
      <c r="AF798" s="53" t="e">
        <f>F798-G798-VLOOKUP(C798, Вчера_ЭпиВак!C:BG, 4, FALSE)</f>
        <v>#N/A</v>
      </c>
      <c r="AG798" s="53" t="e">
        <f>H798-I798-VLOOKUP(C798, Вчера_ЭпиВак!C:BG, 6, FALSE)</f>
        <v>#N/A</v>
      </c>
      <c r="AH798" s="53" t="e">
        <f>J798-K798-VLOOKUP(C798, Вчера_ЭпиВак!C:BG, 8, FALSE)</f>
        <v>#N/A</v>
      </c>
      <c r="AI798" s="53" t="e">
        <f>L798-M798-VLOOKUP(C798, Вчера_ЭпиВак!C:BG, 10, FALSE)</f>
        <v>#N/A</v>
      </c>
      <c r="AJ798" s="53" t="e">
        <f>N798-O798-VLOOKUP(C798, Вчера_ЭпиВак!C:BG, 12, FALSE)</f>
        <v>#N/A</v>
      </c>
      <c r="AK798" s="53" t="e">
        <f>P798-Q798-VLOOKUP(C798, Вчера_ЭпиВак!C:BG, 14, FALSE)</f>
        <v>#N/A</v>
      </c>
      <c r="AL798" s="53" t="e">
        <f>R798-S798-VLOOKUP(C798, Вчера_ЭпиВак!C:BG, 16, FALSE)</f>
        <v>#N/A</v>
      </c>
      <c r="AM798" s="53" t="e">
        <f>T798-U798-VLOOKUP(C798, Вчера_ЭпиВак!C:BG, 18, FALSE)</f>
        <v>#N/A</v>
      </c>
      <c r="AN798" s="53" t="e">
        <f>V798-W798-VLOOKUP(C798, Вчера_ЭпиВак!C:BG, 20, FALSE)</f>
        <v>#N/A</v>
      </c>
      <c r="AO798" s="53" t="e">
        <f>X798-Y798-VLOOKUP(C798, Вчера_ЭпиВак!C:BG, 22, FALSE)</f>
        <v>#N/A</v>
      </c>
      <c r="AP798" s="53" t="e">
        <f>VLOOKUP(C798, Вчера_ЭпиВак!C:BG, 24, FALSE)+E798*2-U798-W798-Y798-Z798</f>
        <v>#N/A</v>
      </c>
    </row>
    <row r="799" spans="1:42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IF(ISNA(VLOOKUP(C799,Вчера_ЭпиВак!C:C, 1, FALSE)),"ошибка",0)</f>
        <v>ошибка</v>
      </c>
      <c r="AD799" s="55"/>
      <c r="AE799" s="53" t="e">
        <f>D799-E799-VLOOKUP(C799, Вчера_ЭпиВак!C:BG, 2, FALSE)</f>
        <v>#N/A</v>
      </c>
      <c r="AF799" s="53" t="e">
        <f>F799-G799-VLOOKUP(C799, Вчера_ЭпиВак!C:BG, 4, FALSE)</f>
        <v>#N/A</v>
      </c>
      <c r="AG799" s="53" t="e">
        <f>H799-I799-VLOOKUP(C799, Вчера_ЭпиВак!C:BG, 6, FALSE)</f>
        <v>#N/A</v>
      </c>
      <c r="AH799" s="53" t="e">
        <f>J799-K799-VLOOKUP(C799, Вчера_ЭпиВак!C:BG, 8, FALSE)</f>
        <v>#N/A</v>
      </c>
      <c r="AI799" s="53" t="e">
        <f>L799-M799-VLOOKUP(C799, Вчера_ЭпиВак!C:BG, 10, FALSE)</f>
        <v>#N/A</v>
      </c>
      <c r="AJ799" s="53" t="e">
        <f>N799-O799-VLOOKUP(C799, Вчера_ЭпиВак!C:BG, 12, FALSE)</f>
        <v>#N/A</v>
      </c>
      <c r="AK799" s="53" t="e">
        <f>P799-Q799-VLOOKUP(C799, Вчера_ЭпиВак!C:BG, 14, FALSE)</f>
        <v>#N/A</v>
      </c>
      <c r="AL799" s="53" t="e">
        <f>R799-S799-VLOOKUP(C799, Вчера_ЭпиВак!C:BG, 16, FALSE)</f>
        <v>#N/A</v>
      </c>
      <c r="AM799" s="53" t="e">
        <f>T799-U799-VLOOKUP(C799, Вчера_ЭпиВак!C:BG, 18, FALSE)</f>
        <v>#N/A</v>
      </c>
      <c r="AN799" s="53" t="e">
        <f>V799-W799-VLOOKUP(C799, Вчера_ЭпиВак!C:BG, 20, FALSE)</f>
        <v>#N/A</v>
      </c>
      <c r="AO799" s="53" t="e">
        <f>X799-Y799-VLOOKUP(C799, Вчера_ЭпиВак!C:BG, 22, FALSE)</f>
        <v>#N/A</v>
      </c>
      <c r="AP799" s="53" t="e">
        <f>VLOOKUP(C799, Вчера_ЭпиВак!C:BG, 24, FALSE)+E799*2-U799-W799-Y799-Z799</f>
        <v>#N/A</v>
      </c>
    </row>
    <row r="800" spans="1:42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IF(ISNA(VLOOKUP(C800,Вчера_ЭпиВак!C:C, 1, FALSE)),"ошибка",0)</f>
        <v>ошибка</v>
      </c>
      <c r="AD800" s="55"/>
      <c r="AE800" s="53" t="e">
        <f>D800-E800-VLOOKUP(C800, Вчера_ЭпиВак!C:BG, 2, FALSE)</f>
        <v>#N/A</v>
      </c>
      <c r="AF800" s="53" t="e">
        <f>F800-G800-VLOOKUP(C800, Вчера_ЭпиВак!C:BG, 4, FALSE)</f>
        <v>#N/A</v>
      </c>
      <c r="AG800" s="53" t="e">
        <f>H800-I800-VLOOKUP(C800, Вчера_ЭпиВак!C:BG, 6, FALSE)</f>
        <v>#N/A</v>
      </c>
      <c r="AH800" s="53" t="e">
        <f>J800-K800-VLOOKUP(C800, Вчера_ЭпиВак!C:BG, 8, FALSE)</f>
        <v>#N/A</v>
      </c>
      <c r="AI800" s="53" t="e">
        <f>L800-M800-VLOOKUP(C800, Вчера_ЭпиВак!C:BG, 10, FALSE)</f>
        <v>#N/A</v>
      </c>
      <c r="AJ800" s="53" t="e">
        <f>N800-O800-VLOOKUP(C800, Вчера_ЭпиВак!C:BG, 12, FALSE)</f>
        <v>#N/A</v>
      </c>
      <c r="AK800" s="53" t="e">
        <f>P800-Q800-VLOOKUP(C800, Вчера_ЭпиВак!C:BG, 14, FALSE)</f>
        <v>#N/A</v>
      </c>
      <c r="AL800" s="53" t="e">
        <f>R800-S800-VLOOKUP(C800, Вчера_ЭпиВак!C:BG, 16, FALSE)</f>
        <v>#N/A</v>
      </c>
      <c r="AM800" s="53" t="e">
        <f>T800-U800-VLOOKUP(C800, Вчера_ЭпиВак!C:BG, 18, FALSE)</f>
        <v>#N/A</v>
      </c>
      <c r="AN800" s="53" t="e">
        <f>V800-W800-VLOOKUP(C800, Вчера_ЭпиВак!C:BG, 20, FALSE)</f>
        <v>#N/A</v>
      </c>
      <c r="AO800" s="53" t="e">
        <f>X800-Y800-VLOOKUP(C800, Вчера_ЭпиВак!C:BG, 22, FALSE)</f>
        <v>#N/A</v>
      </c>
      <c r="AP800" s="53" t="e">
        <f>VLOOKUP(C800, Вчера_ЭпиВак!C:BG, 24, FALSE)+E800*2-U800-W800-Y800-Z800</f>
        <v>#N/A</v>
      </c>
    </row>
    <row r="801" spans="1:42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IF(ISNA(VLOOKUP(C801,Вчера_ЭпиВак!C:C, 1, FALSE)),"ошибка",0)</f>
        <v>ошибка</v>
      </c>
      <c r="AD801" s="55"/>
      <c r="AE801" s="53" t="e">
        <f>D801-E801-VLOOKUP(C801, Вчера_ЭпиВак!C:BG, 2, FALSE)</f>
        <v>#N/A</v>
      </c>
      <c r="AF801" s="53" t="e">
        <f>F801-G801-VLOOKUP(C801, Вчера_ЭпиВак!C:BG, 4, FALSE)</f>
        <v>#N/A</v>
      </c>
      <c r="AG801" s="53" t="e">
        <f>H801-I801-VLOOKUP(C801, Вчера_ЭпиВак!C:BG, 6, FALSE)</f>
        <v>#N/A</v>
      </c>
      <c r="AH801" s="53" t="e">
        <f>J801-K801-VLOOKUP(C801, Вчера_ЭпиВак!C:BG, 8, FALSE)</f>
        <v>#N/A</v>
      </c>
      <c r="AI801" s="53" t="e">
        <f>L801-M801-VLOOKUP(C801, Вчера_ЭпиВак!C:BG, 10, FALSE)</f>
        <v>#N/A</v>
      </c>
      <c r="AJ801" s="53" t="e">
        <f>N801-O801-VLOOKUP(C801, Вчера_ЭпиВак!C:BG, 12, FALSE)</f>
        <v>#N/A</v>
      </c>
      <c r="AK801" s="53" t="e">
        <f>P801-Q801-VLOOKUP(C801, Вчера_ЭпиВак!C:BG, 14, FALSE)</f>
        <v>#N/A</v>
      </c>
      <c r="AL801" s="53" t="e">
        <f>R801-S801-VLOOKUP(C801, Вчера_ЭпиВак!C:BG, 16, FALSE)</f>
        <v>#N/A</v>
      </c>
      <c r="AM801" s="53" t="e">
        <f>T801-U801-VLOOKUP(C801, Вчера_ЭпиВак!C:BG, 18, FALSE)</f>
        <v>#N/A</v>
      </c>
      <c r="AN801" s="53" t="e">
        <f>V801-W801-VLOOKUP(C801, Вчера_ЭпиВак!C:BG, 20, FALSE)</f>
        <v>#N/A</v>
      </c>
      <c r="AO801" s="53" t="e">
        <f>X801-Y801-VLOOKUP(C801, Вчера_ЭпиВак!C:BG, 22, FALSE)</f>
        <v>#N/A</v>
      </c>
      <c r="AP801" s="53" t="e">
        <f>VLOOKUP(C801, Вчера_ЭпиВак!C:BG, 24, FALSE)+E801*2-U801-W801-Y801-Z801</f>
        <v>#N/A</v>
      </c>
    </row>
    <row r="802" spans="1:42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IF(ISNA(VLOOKUP(C802,Вчера_ЭпиВак!C:C, 1, FALSE)),"ошибка",0)</f>
        <v>ошибка</v>
      </c>
      <c r="AD802" s="55"/>
      <c r="AE802" s="53" t="e">
        <f>D802-E802-VLOOKUP(C802, Вчера_ЭпиВак!C:BG, 2, FALSE)</f>
        <v>#N/A</v>
      </c>
      <c r="AF802" s="53" t="e">
        <f>F802-G802-VLOOKUP(C802, Вчера_ЭпиВак!C:BG, 4, FALSE)</f>
        <v>#N/A</v>
      </c>
      <c r="AG802" s="53" t="e">
        <f>H802-I802-VLOOKUP(C802, Вчера_ЭпиВак!C:BG, 6, FALSE)</f>
        <v>#N/A</v>
      </c>
      <c r="AH802" s="53" t="e">
        <f>J802-K802-VLOOKUP(C802, Вчера_ЭпиВак!C:BG, 8, FALSE)</f>
        <v>#N/A</v>
      </c>
      <c r="AI802" s="53" t="e">
        <f>L802-M802-VLOOKUP(C802, Вчера_ЭпиВак!C:BG, 10, FALSE)</f>
        <v>#N/A</v>
      </c>
      <c r="AJ802" s="53" t="e">
        <f>N802-O802-VLOOKUP(C802, Вчера_ЭпиВак!C:BG, 12, FALSE)</f>
        <v>#N/A</v>
      </c>
      <c r="AK802" s="53" t="e">
        <f>P802-Q802-VLOOKUP(C802, Вчера_ЭпиВак!C:BG, 14, FALSE)</f>
        <v>#N/A</v>
      </c>
      <c r="AL802" s="53" t="e">
        <f>R802-S802-VLOOKUP(C802, Вчера_ЭпиВак!C:BG, 16, FALSE)</f>
        <v>#N/A</v>
      </c>
      <c r="AM802" s="53" t="e">
        <f>T802-U802-VLOOKUP(C802, Вчера_ЭпиВак!C:BG, 18, FALSE)</f>
        <v>#N/A</v>
      </c>
      <c r="AN802" s="53" t="e">
        <f>V802-W802-VLOOKUP(C802, Вчера_ЭпиВак!C:BG, 20, FALSE)</f>
        <v>#N/A</v>
      </c>
      <c r="AO802" s="53" t="e">
        <f>X802-Y802-VLOOKUP(C802, Вчера_ЭпиВак!C:BG, 22, FALSE)</f>
        <v>#N/A</v>
      </c>
      <c r="AP802" s="53" t="e">
        <f>VLOOKUP(C802, Вчера_ЭпиВак!C:BG, 24, FALSE)+E802*2-U802-W802-Y802-Z802</f>
        <v>#N/A</v>
      </c>
    </row>
    <row r="803" spans="1:42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IF(ISNA(VLOOKUP(C803,Вчера_ЭпиВак!C:C, 1, FALSE)),"ошибка",0)</f>
        <v>ошибка</v>
      </c>
      <c r="AD803" s="55"/>
      <c r="AE803" s="53" t="e">
        <f>D803-E803-VLOOKUP(C803, Вчера_ЭпиВак!C:BG, 2, FALSE)</f>
        <v>#N/A</v>
      </c>
      <c r="AF803" s="53" t="e">
        <f>F803-G803-VLOOKUP(C803, Вчера_ЭпиВак!C:BG, 4, FALSE)</f>
        <v>#N/A</v>
      </c>
      <c r="AG803" s="53" t="e">
        <f>H803-I803-VLOOKUP(C803, Вчера_ЭпиВак!C:BG, 6, FALSE)</f>
        <v>#N/A</v>
      </c>
      <c r="AH803" s="53" t="e">
        <f>J803-K803-VLOOKUP(C803, Вчера_ЭпиВак!C:BG, 8, FALSE)</f>
        <v>#N/A</v>
      </c>
      <c r="AI803" s="53" t="e">
        <f>L803-M803-VLOOKUP(C803, Вчера_ЭпиВак!C:BG, 10, FALSE)</f>
        <v>#N/A</v>
      </c>
      <c r="AJ803" s="53" t="e">
        <f>N803-O803-VLOOKUP(C803, Вчера_ЭпиВак!C:BG, 12, FALSE)</f>
        <v>#N/A</v>
      </c>
      <c r="AK803" s="53" t="e">
        <f>P803-Q803-VLOOKUP(C803, Вчера_ЭпиВак!C:BG, 14, FALSE)</f>
        <v>#N/A</v>
      </c>
      <c r="AL803" s="53" t="e">
        <f>R803-S803-VLOOKUP(C803, Вчера_ЭпиВак!C:BG, 16, FALSE)</f>
        <v>#N/A</v>
      </c>
      <c r="AM803" s="53" t="e">
        <f>T803-U803-VLOOKUP(C803, Вчера_ЭпиВак!C:BG, 18, FALSE)</f>
        <v>#N/A</v>
      </c>
      <c r="AN803" s="53" t="e">
        <f>V803-W803-VLOOKUP(C803, Вчера_ЭпиВак!C:BG, 20, FALSE)</f>
        <v>#N/A</v>
      </c>
      <c r="AO803" s="53" t="e">
        <f>X803-Y803-VLOOKUP(C803, Вчера_ЭпиВак!C:BG, 22, FALSE)</f>
        <v>#N/A</v>
      </c>
      <c r="AP803" s="53" t="e">
        <f>VLOOKUP(C803, Вчера_ЭпиВак!C:BG, 24, FALSE)+E803*2-U803-W803-Y803-Z803</f>
        <v>#N/A</v>
      </c>
    </row>
    <row r="804" spans="1:42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IF(ISNA(VLOOKUP(C804,Вчера_ЭпиВак!C:C, 1, FALSE)),"ошибка",0)</f>
        <v>ошибка</v>
      </c>
      <c r="AD804" s="55"/>
      <c r="AE804" s="53" t="e">
        <f>D804-E804-VLOOKUP(C804, Вчера_ЭпиВак!C:BG, 2, FALSE)</f>
        <v>#N/A</v>
      </c>
      <c r="AF804" s="53" t="e">
        <f>F804-G804-VLOOKUP(C804, Вчера_ЭпиВак!C:BG, 4, FALSE)</f>
        <v>#N/A</v>
      </c>
      <c r="AG804" s="53" t="e">
        <f>H804-I804-VLOOKUP(C804, Вчера_ЭпиВак!C:BG, 6, FALSE)</f>
        <v>#N/A</v>
      </c>
      <c r="AH804" s="53" t="e">
        <f>J804-K804-VLOOKUP(C804, Вчера_ЭпиВак!C:BG, 8, FALSE)</f>
        <v>#N/A</v>
      </c>
      <c r="AI804" s="53" t="e">
        <f>L804-M804-VLOOKUP(C804, Вчера_ЭпиВак!C:BG, 10, FALSE)</f>
        <v>#N/A</v>
      </c>
      <c r="AJ804" s="53" t="e">
        <f>N804-O804-VLOOKUP(C804, Вчера_ЭпиВак!C:BG, 12, FALSE)</f>
        <v>#N/A</v>
      </c>
      <c r="AK804" s="53" t="e">
        <f>P804-Q804-VLOOKUP(C804, Вчера_ЭпиВак!C:BG, 14, FALSE)</f>
        <v>#N/A</v>
      </c>
      <c r="AL804" s="53" t="e">
        <f>R804-S804-VLOOKUP(C804, Вчера_ЭпиВак!C:BG, 16, FALSE)</f>
        <v>#N/A</v>
      </c>
      <c r="AM804" s="53" t="e">
        <f>T804-U804-VLOOKUP(C804, Вчера_ЭпиВак!C:BG, 18, FALSE)</f>
        <v>#N/A</v>
      </c>
      <c r="AN804" s="53" t="e">
        <f>V804-W804-VLOOKUP(C804, Вчера_ЭпиВак!C:BG, 20, FALSE)</f>
        <v>#N/A</v>
      </c>
      <c r="AO804" s="53" t="e">
        <f>X804-Y804-VLOOKUP(C804, Вчера_ЭпиВак!C:BG, 22, FALSE)</f>
        <v>#N/A</v>
      </c>
      <c r="AP804" s="53" t="e">
        <f>VLOOKUP(C804, Вчера_ЭпиВак!C:BG, 24, FALSE)+E804*2-U804-W804-Y804-Z804</f>
        <v>#N/A</v>
      </c>
    </row>
    <row r="805" spans="1:42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IF(ISNA(VLOOKUP(C805,Вчера_ЭпиВак!C:C, 1, FALSE)),"ошибка",0)</f>
        <v>ошибка</v>
      </c>
      <c r="AD805" s="55"/>
      <c r="AE805" s="53" t="e">
        <f>D805-E805-VLOOKUP(C805, Вчера_ЭпиВак!C:BG, 2, FALSE)</f>
        <v>#N/A</v>
      </c>
      <c r="AF805" s="53" t="e">
        <f>F805-G805-VLOOKUP(C805, Вчера_ЭпиВак!C:BG, 4, FALSE)</f>
        <v>#N/A</v>
      </c>
      <c r="AG805" s="53" t="e">
        <f>H805-I805-VLOOKUP(C805, Вчера_ЭпиВак!C:BG, 6, FALSE)</f>
        <v>#N/A</v>
      </c>
      <c r="AH805" s="53" t="e">
        <f>J805-K805-VLOOKUP(C805, Вчера_ЭпиВак!C:BG, 8, FALSE)</f>
        <v>#N/A</v>
      </c>
      <c r="AI805" s="53" t="e">
        <f>L805-M805-VLOOKUP(C805, Вчера_ЭпиВак!C:BG, 10, FALSE)</f>
        <v>#N/A</v>
      </c>
      <c r="AJ805" s="53" t="e">
        <f>N805-O805-VLOOKUP(C805, Вчера_ЭпиВак!C:BG, 12, FALSE)</f>
        <v>#N/A</v>
      </c>
      <c r="AK805" s="53" t="e">
        <f>P805-Q805-VLOOKUP(C805, Вчера_ЭпиВак!C:BG, 14, FALSE)</f>
        <v>#N/A</v>
      </c>
      <c r="AL805" s="53" t="e">
        <f>R805-S805-VLOOKUP(C805, Вчера_ЭпиВак!C:BG, 16, FALSE)</f>
        <v>#N/A</v>
      </c>
      <c r="AM805" s="53" t="e">
        <f>T805-U805-VLOOKUP(C805, Вчера_ЭпиВак!C:BG, 18, FALSE)</f>
        <v>#N/A</v>
      </c>
      <c r="AN805" s="53" t="e">
        <f>V805-W805-VLOOKUP(C805, Вчера_ЭпиВак!C:BG, 20, FALSE)</f>
        <v>#N/A</v>
      </c>
      <c r="AO805" s="53" t="e">
        <f>X805-Y805-VLOOKUP(C805, Вчера_ЭпиВак!C:BG, 22, FALSE)</f>
        <v>#N/A</v>
      </c>
      <c r="AP805" s="53" t="e">
        <f>VLOOKUP(C805, Вчера_ЭпиВак!C:BG, 24, FALSE)+E805*2-U805-W805-Y805-Z805</f>
        <v>#N/A</v>
      </c>
    </row>
    <row r="806" spans="1:42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IF(ISNA(VLOOKUP(C806,Вчера_ЭпиВак!C:C, 1, FALSE)),"ошибка",0)</f>
        <v>ошибка</v>
      </c>
      <c r="AD806" s="55"/>
      <c r="AE806" s="53" t="e">
        <f>D806-E806-VLOOKUP(C806, Вчера_ЭпиВак!C:BG, 2, FALSE)</f>
        <v>#N/A</v>
      </c>
      <c r="AF806" s="53" t="e">
        <f>F806-G806-VLOOKUP(C806, Вчера_ЭпиВак!C:BG, 4, FALSE)</f>
        <v>#N/A</v>
      </c>
      <c r="AG806" s="53" t="e">
        <f>H806-I806-VLOOKUP(C806, Вчера_ЭпиВак!C:BG, 6, FALSE)</f>
        <v>#N/A</v>
      </c>
      <c r="AH806" s="53" t="e">
        <f>J806-K806-VLOOKUP(C806, Вчера_ЭпиВак!C:BG, 8, FALSE)</f>
        <v>#N/A</v>
      </c>
      <c r="AI806" s="53" t="e">
        <f>L806-M806-VLOOKUP(C806, Вчера_ЭпиВак!C:BG, 10, FALSE)</f>
        <v>#N/A</v>
      </c>
      <c r="AJ806" s="53" t="e">
        <f>N806-O806-VLOOKUP(C806, Вчера_ЭпиВак!C:BG, 12, FALSE)</f>
        <v>#N/A</v>
      </c>
      <c r="AK806" s="53" t="e">
        <f>P806-Q806-VLOOKUP(C806, Вчера_ЭпиВак!C:BG, 14, FALSE)</f>
        <v>#N/A</v>
      </c>
      <c r="AL806" s="53" t="e">
        <f>R806-S806-VLOOKUP(C806, Вчера_ЭпиВак!C:BG, 16, FALSE)</f>
        <v>#N/A</v>
      </c>
      <c r="AM806" s="53" t="e">
        <f>T806-U806-VLOOKUP(C806, Вчера_ЭпиВак!C:BG, 18, FALSE)</f>
        <v>#N/A</v>
      </c>
      <c r="AN806" s="53" t="e">
        <f>V806-W806-VLOOKUP(C806, Вчера_ЭпиВак!C:BG, 20, FALSE)</f>
        <v>#N/A</v>
      </c>
      <c r="AO806" s="53" t="e">
        <f>X806-Y806-VLOOKUP(C806, Вчера_ЭпиВак!C:BG, 22, FALSE)</f>
        <v>#N/A</v>
      </c>
      <c r="AP806" s="53" t="e">
        <f>VLOOKUP(C806, Вчера_ЭпиВак!C:BG, 24, FALSE)+E806*2-U806-W806-Y806-Z806</f>
        <v>#N/A</v>
      </c>
    </row>
    <row r="807" spans="1:42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IF(ISNA(VLOOKUP(C807,Вчера_ЭпиВак!C:C, 1, FALSE)),"ошибка",0)</f>
        <v>ошибка</v>
      </c>
      <c r="AD807" s="55"/>
      <c r="AE807" s="53" t="e">
        <f>D807-E807-VLOOKUP(C807, Вчера_ЭпиВак!C:BG, 2, FALSE)</f>
        <v>#N/A</v>
      </c>
      <c r="AF807" s="53" t="e">
        <f>F807-G807-VLOOKUP(C807, Вчера_ЭпиВак!C:BG, 4, FALSE)</f>
        <v>#N/A</v>
      </c>
      <c r="AG807" s="53" t="e">
        <f>H807-I807-VLOOKUP(C807, Вчера_ЭпиВак!C:BG, 6, FALSE)</f>
        <v>#N/A</v>
      </c>
      <c r="AH807" s="53" t="e">
        <f>J807-K807-VLOOKUP(C807, Вчера_ЭпиВак!C:BG, 8, FALSE)</f>
        <v>#N/A</v>
      </c>
      <c r="AI807" s="53" t="e">
        <f>L807-M807-VLOOKUP(C807, Вчера_ЭпиВак!C:BG, 10, FALSE)</f>
        <v>#N/A</v>
      </c>
      <c r="AJ807" s="53" t="e">
        <f>N807-O807-VLOOKUP(C807, Вчера_ЭпиВак!C:BG, 12, FALSE)</f>
        <v>#N/A</v>
      </c>
      <c r="AK807" s="53" t="e">
        <f>P807-Q807-VLOOKUP(C807, Вчера_ЭпиВак!C:BG, 14, FALSE)</f>
        <v>#N/A</v>
      </c>
      <c r="AL807" s="53" t="e">
        <f>R807-S807-VLOOKUP(C807, Вчера_ЭпиВак!C:BG, 16, FALSE)</f>
        <v>#N/A</v>
      </c>
      <c r="AM807" s="53" t="e">
        <f>T807-U807-VLOOKUP(C807, Вчера_ЭпиВак!C:BG, 18, FALSE)</f>
        <v>#N/A</v>
      </c>
      <c r="AN807" s="53" t="e">
        <f>V807-W807-VLOOKUP(C807, Вчера_ЭпиВак!C:BG, 20, FALSE)</f>
        <v>#N/A</v>
      </c>
      <c r="AO807" s="53" t="e">
        <f>X807-Y807-VLOOKUP(C807, Вчера_ЭпиВак!C:BG, 22, FALSE)</f>
        <v>#N/A</v>
      </c>
      <c r="AP807" s="53" t="e">
        <f>VLOOKUP(C807, Вчера_ЭпиВак!C:BG, 24, FALSE)+E807*2-U807-W807-Y807-Z807</f>
        <v>#N/A</v>
      </c>
    </row>
    <row r="808" spans="1:42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IF(ISNA(VLOOKUP(C808,Вчера_ЭпиВак!C:C, 1, FALSE)),"ошибка",0)</f>
        <v>ошибка</v>
      </c>
      <c r="AD808" s="55"/>
      <c r="AE808" s="53" t="e">
        <f>D808-E808-VLOOKUP(C808, Вчера_ЭпиВак!C:BG, 2, FALSE)</f>
        <v>#N/A</v>
      </c>
      <c r="AF808" s="53" t="e">
        <f>F808-G808-VLOOKUP(C808, Вчера_ЭпиВак!C:BG, 4, FALSE)</f>
        <v>#N/A</v>
      </c>
      <c r="AG808" s="53" t="e">
        <f>H808-I808-VLOOKUP(C808, Вчера_ЭпиВак!C:BG, 6, FALSE)</f>
        <v>#N/A</v>
      </c>
      <c r="AH808" s="53" t="e">
        <f>J808-K808-VLOOKUP(C808, Вчера_ЭпиВак!C:BG, 8, FALSE)</f>
        <v>#N/A</v>
      </c>
      <c r="AI808" s="53" t="e">
        <f>L808-M808-VLOOKUP(C808, Вчера_ЭпиВак!C:BG, 10, FALSE)</f>
        <v>#N/A</v>
      </c>
      <c r="AJ808" s="53" t="e">
        <f>N808-O808-VLOOKUP(C808, Вчера_ЭпиВак!C:BG, 12, FALSE)</f>
        <v>#N/A</v>
      </c>
      <c r="AK808" s="53" t="e">
        <f>P808-Q808-VLOOKUP(C808, Вчера_ЭпиВак!C:BG, 14, FALSE)</f>
        <v>#N/A</v>
      </c>
      <c r="AL808" s="53" t="e">
        <f>R808-S808-VLOOKUP(C808, Вчера_ЭпиВак!C:BG, 16, FALSE)</f>
        <v>#N/A</v>
      </c>
      <c r="AM808" s="53" t="e">
        <f>T808-U808-VLOOKUP(C808, Вчера_ЭпиВак!C:BG, 18, FALSE)</f>
        <v>#N/A</v>
      </c>
      <c r="AN808" s="53" t="e">
        <f>V808-W808-VLOOKUP(C808, Вчера_ЭпиВак!C:BG, 20, FALSE)</f>
        <v>#N/A</v>
      </c>
      <c r="AO808" s="53" t="e">
        <f>X808-Y808-VLOOKUP(C808, Вчера_ЭпиВак!C:BG, 22, FALSE)</f>
        <v>#N/A</v>
      </c>
      <c r="AP808" s="53" t="e">
        <f>VLOOKUP(C808, Вчера_ЭпиВак!C:BG, 24, FALSE)+E808*2-U808-W808-Y808-Z808</f>
        <v>#N/A</v>
      </c>
    </row>
    <row r="809" spans="1:42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IF(ISNA(VLOOKUP(C809,Вчера_ЭпиВак!C:C, 1, FALSE)),"ошибка",0)</f>
        <v>ошибка</v>
      </c>
      <c r="AD809" s="55"/>
      <c r="AE809" s="53" t="e">
        <f>D809-E809-VLOOKUP(C809, Вчера_ЭпиВак!C:BG, 2, FALSE)</f>
        <v>#N/A</v>
      </c>
      <c r="AF809" s="53" t="e">
        <f>F809-G809-VLOOKUP(C809, Вчера_ЭпиВак!C:BG, 4, FALSE)</f>
        <v>#N/A</v>
      </c>
      <c r="AG809" s="53" t="e">
        <f>H809-I809-VLOOKUP(C809, Вчера_ЭпиВак!C:BG, 6, FALSE)</f>
        <v>#N/A</v>
      </c>
      <c r="AH809" s="53" t="e">
        <f>J809-K809-VLOOKUP(C809, Вчера_ЭпиВак!C:BG, 8, FALSE)</f>
        <v>#N/A</v>
      </c>
      <c r="AI809" s="53" t="e">
        <f>L809-M809-VLOOKUP(C809, Вчера_ЭпиВак!C:BG, 10, FALSE)</f>
        <v>#N/A</v>
      </c>
      <c r="AJ809" s="53" t="e">
        <f>N809-O809-VLOOKUP(C809, Вчера_ЭпиВак!C:BG, 12, FALSE)</f>
        <v>#N/A</v>
      </c>
      <c r="AK809" s="53" t="e">
        <f>P809-Q809-VLOOKUP(C809, Вчера_ЭпиВак!C:BG, 14, FALSE)</f>
        <v>#N/A</v>
      </c>
      <c r="AL809" s="53" t="e">
        <f>R809-S809-VLOOKUP(C809, Вчера_ЭпиВак!C:BG, 16, FALSE)</f>
        <v>#N/A</v>
      </c>
      <c r="AM809" s="53" t="e">
        <f>T809-U809-VLOOKUP(C809, Вчера_ЭпиВак!C:BG, 18, FALSE)</f>
        <v>#N/A</v>
      </c>
      <c r="AN809" s="53" t="e">
        <f>V809-W809-VLOOKUP(C809, Вчера_ЭпиВак!C:BG, 20, FALSE)</f>
        <v>#N/A</v>
      </c>
      <c r="AO809" s="53" t="e">
        <f>X809-Y809-VLOOKUP(C809, Вчера_ЭпиВак!C:BG, 22, FALSE)</f>
        <v>#N/A</v>
      </c>
      <c r="AP809" s="53" t="e">
        <f>VLOOKUP(C809, Вчера_ЭпиВак!C:BG, 24, FALSE)+E809*2-U809-W809-Y809-Z809</f>
        <v>#N/A</v>
      </c>
    </row>
    <row r="810" spans="1:42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IF(ISNA(VLOOKUP(C810,Вчера_ЭпиВак!C:C, 1, FALSE)),"ошибка",0)</f>
        <v>ошибка</v>
      </c>
      <c r="AD810" s="55"/>
      <c r="AE810" s="53" t="e">
        <f>D810-E810-VLOOKUP(C810, Вчера_ЭпиВак!C:BG, 2, FALSE)</f>
        <v>#N/A</v>
      </c>
      <c r="AF810" s="53" t="e">
        <f>F810-G810-VLOOKUP(C810, Вчера_ЭпиВак!C:BG, 4, FALSE)</f>
        <v>#N/A</v>
      </c>
      <c r="AG810" s="53" t="e">
        <f>H810-I810-VLOOKUP(C810, Вчера_ЭпиВак!C:BG, 6, FALSE)</f>
        <v>#N/A</v>
      </c>
      <c r="AH810" s="53" t="e">
        <f>J810-K810-VLOOKUP(C810, Вчера_ЭпиВак!C:BG, 8, FALSE)</f>
        <v>#N/A</v>
      </c>
      <c r="AI810" s="53" t="e">
        <f>L810-M810-VLOOKUP(C810, Вчера_ЭпиВак!C:BG, 10, FALSE)</f>
        <v>#N/A</v>
      </c>
      <c r="AJ810" s="53" t="e">
        <f>N810-O810-VLOOKUP(C810, Вчера_ЭпиВак!C:BG, 12, FALSE)</f>
        <v>#N/A</v>
      </c>
      <c r="AK810" s="53" t="e">
        <f>P810-Q810-VLOOKUP(C810, Вчера_ЭпиВак!C:BG, 14, FALSE)</f>
        <v>#N/A</v>
      </c>
      <c r="AL810" s="53" t="e">
        <f>R810-S810-VLOOKUP(C810, Вчера_ЭпиВак!C:BG, 16, FALSE)</f>
        <v>#N/A</v>
      </c>
      <c r="AM810" s="53" t="e">
        <f>T810-U810-VLOOKUP(C810, Вчера_ЭпиВак!C:BG, 18, FALSE)</f>
        <v>#N/A</v>
      </c>
      <c r="AN810" s="53" t="e">
        <f>V810-W810-VLOOKUP(C810, Вчера_ЭпиВак!C:BG, 20, FALSE)</f>
        <v>#N/A</v>
      </c>
      <c r="AO810" s="53" t="e">
        <f>X810-Y810-VLOOKUP(C810, Вчера_ЭпиВак!C:BG, 22, FALSE)</f>
        <v>#N/A</v>
      </c>
      <c r="AP810" s="53" t="e">
        <f>VLOOKUP(C810, Вчера_ЭпиВак!C:BG, 24, FALSE)+E810*2-U810-W810-Y810-Z810</f>
        <v>#N/A</v>
      </c>
    </row>
    <row r="811" spans="1:42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IF(ISNA(VLOOKUP(C811,Вчера_ЭпиВак!C:C, 1, FALSE)),"ошибка",0)</f>
        <v>ошибка</v>
      </c>
      <c r="AD811" s="55"/>
      <c r="AE811" s="53" t="e">
        <f>D811-E811-VLOOKUP(C811, Вчера_ЭпиВак!C:BG, 2, FALSE)</f>
        <v>#N/A</v>
      </c>
      <c r="AF811" s="53" t="e">
        <f>F811-G811-VLOOKUP(C811, Вчера_ЭпиВак!C:BG, 4, FALSE)</f>
        <v>#N/A</v>
      </c>
      <c r="AG811" s="53" t="e">
        <f>H811-I811-VLOOKUP(C811, Вчера_ЭпиВак!C:BG, 6, FALSE)</f>
        <v>#N/A</v>
      </c>
      <c r="AH811" s="53" t="e">
        <f>J811-K811-VLOOKUP(C811, Вчера_ЭпиВак!C:BG, 8, FALSE)</f>
        <v>#N/A</v>
      </c>
      <c r="AI811" s="53" t="e">
        <f>L811-M811-VLOOKUP(C811, Вчера_ЭпиВак!C:BG, 10, FALSE)</f>
        <v>#N/A</v>
      </c>
      <c r="AJ811" s="53" t="e">
        <f>N811-O811-VLOOKUP(C811, Вчера_ЭпиВак!C:BG, 12, FALSE)</f>
        <v>#N/A</v>
      </c>
      <c r="AK811" s="53" t="e">
        <f>P811-Q811-VLOOKUP(C811, Вчера_ЭпиВак!C:BG, 14, FALSE)</f>
        <v>#N/A</v>
      </c>
      <c r="AL811" s="53" t="e">
        <f>R811-S811-VLOOKUP(C811, Вчера_ЭпиВак!C:BG, 16, FALSE)</f>
        <v>#N/A</v>
      </c>
      <c r="AM811" s="53" t="e">
        <f>T811-U811-VLOOKUP(C811, Вчера_ЭпиВак!C:BG, 18, FALSE)</f>
        <v>#N/A</v>
      </c>
      <c r="AN811" s="53" t="e">
        <f>V811-W811-VLOOKUP(C811, Вчера_ЭпиВак!C:BG, 20, FALSE)</f>
        <v>#N/A</v>
      </c>
      <c r="AO811" s="53" t="e">
        <f>X811-Y811-VLOOKUP(C811, Вчера_ЭпиВак!C:BG, 22, FALSE)</f>
        <v>#N/A</v>
      </c>
      <c r="AP811" s="53" t="e">
        <f>VLOOKUP(C811, Вчера_ЭпиВак!C:BG, 24, FALSE)+E811*2-U811-W811-Y811-Z811</f>
        <v>#N/A</v>
      </c>
    </row>
    <row r="812" spans="1:42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IF(ISNA(VLOOKUP(C812,Вчера_ЭпиВак!C:C, 1, FALSE)),"ошибка",0)</f>
        <v>ошибка</v>
      </c>
      <c r="AD812" s="55"/>
      <c r="AE812" s="53" t="e">
        <f>D812-E812-VLOOKUP(C812, Вчера_ЭпиВак!C:BG, 2, FALSE)</f>
        <v>#N/A</v>
      </c>
      <c r="AF812" s="53" t="e">
        <f>F812-G812-VLOOKUP(C812, Вчера_ЭпиВак!C:BG, 4, FALSE)</f>
        <v>#N/A</v>
      </c>
      <c r="AG812" s="53" t="e">
        <f>H812-I812-VLOOKUP(C812, Вчера_ЭпиВак!C:BG, 6, FALSE)</f>
        <v>#N/A</v>
      </c>
      <c r="AH812" s="53" t="e">
        <f>J812-K812-VLOOKUP(C812, Вчера_ЭпиВак!C:BG, 8, FALSE)</f>
        <v>#N/A</v>
      </c>
      <c r="AI812" s="53" t="e">
        <f>L812-M812-VLOOKUP(C812, Вчера_ЭпиВак!C:BG, 10, FALSE)</f>
        <v>#N/A</v>
      </c>
      <c r="AJ812" s="53" t="e">
        <f>N812-O812-VLOOKUP(C812, Вчера_ЭпиВак!C:BG, 12, FALSE)</f>
        <v>#N/A</v>
      </c>
      <c r="AK812" s="53" t="e">
        <f>P812-Q812-VLOOKUP(C812, Вчера_ЭпиВак!C:BG, 14, FALSE)</f>
        <v>#N/A</v>
      </c>
      <c r="AL812" s="53" t="e">
        <f>R812-S812-VLOOKUP(C812, Вчера_ЭпиВак!C:BG, 16, FALSE)</f>
        <v>#N/A</v>
      </c>
      <c r="AM812" s="53" t="e">
        <f>T812-U812-VLOOKUP(C812, Вчера_ЭпиВак!C:BG, 18, FALSE)</f>
        <v>#N/A</v>
      </c>
      <c r="AN812" s="53" t="e">
        <f>V812-W812-VLOOKUP(C812, Вчера_ЭпиВак!C:BG, 20, FALSE)</f>
        <v>#N/A</v>
      </c>
      <c r="AO812" s="53" t="e">
        <f>X812-Y812-VLOOKUP(C812, Вчера_ЭпиВак!C:BG, 22, FALSE)</f>
        <v>#N/A</v>
      </c>
      <c r="AP812" s="53" t="e">
        <f>VLOOKUP(C812, Вчера_ЭпиВак!C:BG, 24, FALSE)+E812*2-U812-W812-Y812-Z812</f>
        <v>#N/A</v>
      </c>
    </row>
    <row r="813" spans="1:42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IF(ISNA(VLOOKUP(C813,Вчера_ЭпиВак!C:C, 1, FALSE)),"ошибка",0)</f>
        <v>ошибка</v>
      </c>
      <c r="AD813" s="55"/>
      <c r="AE813" s="53" t="e">
        <f>D813-E813-VLOOKUP(C813, Вчера_ЭпиВак!C:BG, 2, FALSE)</f>
        <v>#N/A</v>
      </c>
      <c r="AF813" s="53" t="e">
        <f>F813-G813-VLOOKUP(C813, Вчера_ЭпиВак!C:BG, 4, FALSE)</f>
        <v>#N/A</v>
      </c>
      <c r="AG813" s="53" t="e">
        <f>H813-I813-VLOOKUP(C813, Вчера_ЭпиВак!C:BG, 6, FALSE)</f>
        <v>#N/A</v>
      </c>
      <c r="AH813" s="53" t="e">
        <f>J813-K813-VLOOKUP(C813, Вчера_ЭпиВак!C:BG, 8, FALSE)</f>
        <v>#N/A</v>
      </c>
      <c r="AI813" s="53" t="e">
        <f>L813-M813-VLOOKUP(C813, Вчера_ЭпиВак!C:BG, 10, FALSE)</f>
        <v>#N/A</v>
      </c>
      <c r="AJ813" s="53" t="e">
        <f>N813-O813-VLOOKUP(C813, Вчера_ЭпиВак!C:BG, 12, FALSE)</f>
        <v>#N/A</v>
      </c>
      <c r="AK813" s="53" t="e">
        <f>P813-Q813-VLOOKUP(C813, Вчера_ЭпиВак!C:BG, 14, FALSE)</f>
        <v>#N/A</v>
      </c>
      <c r="AL813" s="53" t="e">
        <f>R813-S813-VLOOKUP(C813, Вчера_ЭпиВак!C:BG, 16, FALSE)</f>
        <v>#N/A</v>
      </c>
      <c r="AM813" s="53" t="e">
        <f>T813-U813-VLOOKUP(C813, Вчера_ЭпиВак!C:BG, 18, FALSE)</f>
        <v>#N/A</v>
      </c>
      <c r="AN813" s="53" t="e">
        <f>V813-W813-VLOOKUP(C813, Вчера_ЭпиВак!C:BG, 20, FALSE)</f>
        <v>#N/A</v>
      </c>
      <c r="AO813" s="53" t="e">
        <f>X813-Y813-VLOOKUP(C813, Вчера_ЭпиВак!C:BG, 22, FALSE)</f>
        <v>#N/A</v>
      </c>
      <c r="AP813" s="53" t="e">
        <f>VLOOKUP(C813, Вчера_ЭпиВак!C:BG, 24, FALSE)+E813*2-U813-W813-Y813-Z813</f>
        <v>#N/A</v>
      </c>
    </row>
    <row r="814" spans="1:42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IF(ISNA(VLOOKUP(C814,Вчера_ЭпиВак!C:C, 1, FALSE)),"ошибка",0)</f>
        <v>ошибка</v>
      </c>
      <c r="AD814" s="55"/>
      <c r="AE814" s="53" t="e">
        <f>D814-E814-VLOOKUP(C814, Вчера_ЭпиВак!C:BG, 2, FALSE)</f>
        <v>#N/A</v>
      </c>
      <c r="AF814" s="53" t="e">
        <f>F814-G814-VLOOKUP(C814, Вчера_ЭпиВак!C:BG, 4, FALSE)</f>
        <v>#N/A</v>
      </c>
      <c r="AG814" s="53" t="e">
        <f>H814-I814-VLOOKUP(C814, Вчера_ЭпиВак!C:BG, 6, FALSE)</f>
        <v>#N/A</v>
      </c>
      <c r="AH814" s="53" t="e">
        <f>J814-K814-VLOOKUP(C814, Вчера_ЭпиВак!C:BG, 8, FALSE)</f>
        <v>#N/A</v>
      </c>
      <c r="AI814" s="53" t="e">
        <f>L814-M814-VLOOKUP(C814, Вчера_ЭпиВак!C:BG, 10, FALSE)</f>
        <v>#N/A</v>
      </c>
      <c r="AJ814" s="53" t="e">
        <f>N814-O814-VLOOKUP(C814, Вчера_ЭпиВак!C:BG, 12, FALSE)</f>
        <v>#N/A</v>
      </c>
      <c r="AK814" s="53" t="e">
        <f>P814-Q814-VLOOKUP(C814, Вчера_ЭпиВак!C:BG, 14, FALSE)</f>
        <v>#N/A</v>
      </c>
      <c r="AL814" s="53" t="e">
        <f>R814-S814-VLOOKUP(C814, Вчера_ЭпиВак!C:BG, 16, FALSE)</f>
        <v>#N/A</v>
      </c>
      <c r="AM814" s="53" t="e">
        <f>T814-U814-VLOOKUP(C814, Вчера_ЭпиВак!C:BG, 18, FALSE)</f>
        <v>#N/A</v>
      </c>
      <c r="AN814" s="53" t="e">
        <f>V814-W814-VLOOKUP(C814, Вчера_ЭпиВак!C:BG, 20, FALSE)</f>
        <v>#N/A</v>
      </c>
      <c r="AO814" s="53" t="e">
        <f>X814-Y814-VLOOKUP(C814, Вчера_ЭпиВак!C:BG, 22, FALSE)</f>
        <v>#N/A</v>
      </c>
      <c r="AP814" s="53" t="e">
        <f>VLOOKUP(C814, Вчера_ЭпиВак!C:BG, 24, FALSE)+E814*2-U814-W814-Y814-Z814</f>
        <v>#N/A</v>
      </c>
    </row>
    <row r="815" spans="1:42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IF(ISNA(VLOOKUP(C815,Вчера_ЭпиВак!C:C, 1, FALSE)),"ошибка",0)</f>
        <v>ошибка</v>
      </c>
      <c r="AD815" s="55"/>
      <c r="AE815" s="53" t="e">
        <f>D815-E815-VLOOKUP(C815, Вчера_ЭпиВак!C:BG, 2, FALSE)</f>
        <v>#N/A</v>
      </c>
      <c r="AF815" s="53" t="e">
        <f>F815-G815-VLOOKUP(C815, Вчера_ЭпиВак!C:BG, 4, FALSE)</f>
        <v>#N/A</v>
      </c>
      <c r="AG815" s="53" t="e">
        <f>H815-I815-VLOOKUP(C815, Вчера_ЭпиВак!C:BG, 6, FALSE)</f>
        <v>#N/A</v>
      </c>
      <c r="AH815" s="53" t="e">
        <f>J815-K815-VLOOKUP(C815, Вчера_ЭпиВак!C:BG, 8, FALSE)</f>
        <v>#N/A</v>
      </c>
      <c r="AI815" s="53" t="e">
        <f>L815-M815-VLOOKUP(C815, Вчера_ЭпиВак!C:BG, 10, FALSE)</f>
        <v>#N/A</v>
      </c>
      <c r="AJ815" s="53" t="e">
        <f>N815-O815-VLOOKUP(C815, Вчера_ЭпиВак!C:BG, 12, FALSE)</f>
        <v>#N/A</v>
      </c>
      <c r="AK815" s="53" t="e">
        <f>P815-Q815-VLOOKUP(C815, Вчера_ЭпиВак!C:BG, 14, FALSE)</f>
        <v>#N/A</v>
      </c>
      <c r="AL815" s="53" t="e">
        <f>R815-S815-VLOOKUP(C815, Вчера_ЭпиВак!C:BG, 16, FALSE)</f>
        <v>#N/A</v>
      </c>
      <c r="AM815" s="53" t="e">
        <f>T815-U815-VLOOKUP(C815, Вчера_ЭпиВак!C:BG, 18, FALSE)</f>
        <v>#N/A</v>
      </c>
      <c r="AN815" s="53" t="e">
        <f>V815-W815-VLOOKUP(C815, Вчера_ЭпиВак!C:BG, 20, FALSE)</f>
        <v>#N/A</v>
      </c>
      <c r="AO815" s="53" t="e">
        <f>X815-Y815-VLOOKUP(C815, Вчера_ЭпиВак!C:BG, 22, FALSE)</f>
        <v>#N/A</v>
      </c>
      <c r="AP815" s="53" t="e">
        <f>VLOOKUP(C815, Вчера_ЭпиВак!C:BG, 24, FALSE)+E815*2-U815-W815-Y815-Z815</f>
        <v>#N/A</v>
      </c>
    </row>
    <row r="816" spans="1:42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IF(ISNA(VLOOKUP(C816,Вчера_ЭпиВак!C:C, 1, FALSE)),"ошибка",0)</f>
        <v>ошибка</v>
      </c>
      <c r="AD816" s="55"/>
      <c r="AE816" s="53" t="e">
        <f>D816-E816-VLOOKUP(C816, Вчера_ЭпиВак!C:BG, 2, FALSE)</f>
        <v>#N/A</v>
      </c>
      <c r="AF816" s="53" t="e">
        <f>F816-G816-VLOOKUP(C816, Вчера_ЭпиВак!C:BG, 4, FALSE)</f>
        <v>#N/A</v>
      </c>
      <c r="AG816" s="53" t="e">
        <f>H816-I816-VLOOKUP(C816, Вчера_ЭпиВак!C:BG, 6, FALSE)</f>
        <v>#N/A</v>
      </c>
      <c r="AH816" s="53" t="e">
        <f>J816-K816-VLOOKUP(C816, Вчера_ЭпиВак!C:BG, 8, FALSE)</f>
        <v>#N/A</v>
      </c>
      <c r="AI816" s="53" t="e">
        <f>L816-M816-VLOOKUP(C816, Вчера_ЭпиВак!C:BG, 10, FALSE)</f>
        <v>#N/A</v>
      </c>
      <c r="AJ816" s="53" t="e">
        <f>N816-O816-VLOOKUP(C816, Вчера_ЭпиВак!C:BG, 12, FALSE)</f>
        <v>#N/A</v>
      </c>
      <c r="AK816" s="53" t="e">
        <f>P816-Q816-VLOOKUP(C816, Вчера_ЭпиВак!C:BG, 14, FALSE)</f>
        <v>#N/A</v>
      </c>
      <c r="AL816" s="53" t="e">
        <f>R816-S816-VLOOKUP(C816, Вчера_ЭпиВак!C:BG, 16, FALSE)</f>
        <v>#N/A</v>
      </c>
      <c r="AM816" s="53" t="e">
        <f>T816-U816-VLOOKUP(C816, Вчера_ЭпиВак!C:BG, 18, FALSE)</f>
        <v>#N/A</v>
      </c>
      <c r="AN816" s="53" t="e">
        <f>V816-W816-VLOOKUP(C816, Вчера_ЭпиВак!C:BG, 20, FALSE)</f>
        <v>#N/A</v>
      </c>
      <c r="AO816" s="53" t="e">
        <f>X816-Y816-VLOOKUP(C816, Вчера_ЭпиВак!C:BG, 22, FALSE)</f>
        <v>#N/A</v>
      </c>
      <c r="AP816" s="53" t="e">
        <f>VLOOKUP(C816, Вчера_ЭпиВак!C:BG, 24, FALSE)+E816*2-U816-W816-Y816-Z816</f>
        <v>#N/A</v>
      </c>
    </row>
    <row r="817" spans="1:42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IF(ISNA(VLOOKUP(C817,Вчера_ЭпиВак!C:C, 1, FALSE)),"ошибка",0)</f>
        <v>ошибка</v>
      </c>
      <c r="AD817" s="55"/>
      <c r="AE817" s="53" t="e">
        <f>D817-E817-VLOOKUP(C817, Вчера_ЭпиВак!C:BG, 2, FALSE)</f>
        <v>#N/A</v>
      </c>
      <c r="AF817" s="53" t="e">
        <f>F817-G817-VLOOKUP(C817, Вчера_ЭпиВак!C:BG, 4, FALSE)</f>
        <v>#N/A</v>
      </c>
      <c r="AG817" s="53" t="e">
        <f>H817-I817-VLOOKUP(C817, Вчера_ЭпиВак!C:BG, 6, FALSE)</f>
        <v>#N/A</v>
      </c>
      <c r="AH817" s="53" t="e">
        <f>J817-K817-VLOOKUP(C817, Вчера_ЭпиВак!C:BG, 8, FALSE)</f>
        <v>#N/A</v>
      </c>
      <c r="AI817" s="53" t="e">
        <f>L817-M817-VLOOKUP(C817, Вчера_ЭпиВак!C:BG, 10, FALSE)</f>
        <v>#N/A</v>
      </c>
      <c r="AJ817" s="53" t="e">
        <f>N817-O817-VLOOKUP(C817, Вчера_ЭпиВак!C:BG, 12, FALSE)</f>
        <v>#N/A</v>
      </c>
      <c r="AK817" s="53" t="e">
        <f>P817-Q817-VLOOKUP(C817, Вчера_ЭпиВак!C:BG, 14, FALSE)</f>
        <v>#N/A</v>
      </c>
      <c r="AL817" s="53" t="e">
        <f>R817-S817-VLOOKUP(C817, Вчера_ЭпиВак!C:BG, 16, FALSE)</f>
        <v>#N/A</v>
      </c>
      <c r="AM817" s="53" t="e">
        <f>T817-U817-VLOOKUP(C817, Вчера_ЭпиВак!C:BG, 18, FALSE)</f>
        <v>#N/A</v>
      </c>
      <c r="AN817" s="53" t="e">
        <f>V817-W817-VLOOKUP(C817, Вчера_ЭпиВак!C:BG, 20, FALSE)</f>
        <v>#N/A</v>
      </c>
      <c r="AO817" s="53" t="e">
        <f>X817-Y817-VLOOKUP(C817, Вчера_ЭпиВак!C:BG, 22, FALSE)</f>
        <v>#N/A</v>
      </c>
      <c r="AP817" s="53" t="e">
        <f>VLOOKUP(C817, Вчера_ЭпиВак!C:BG, 24, FALSE)+E817*2-U817-W817-Y817-Z817</f>
        <v>#N/A</v>
      </c>
    </row>
    <row r="818" spans="1:42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IF(ISNA(VLOOKUP(C818,Вчера_ЭпиВак!C:C, 1, FALSE)),"ошибка",0)</f>
        <v>ошибка</v>
      </c>
      <c r="AD818" s="55"/>
      <c r="AE818" s="53" t="e">
        <f>D818-E818-VLOOKUP(C818, Вчера_ЭпиВак!C:BG, 2, FALSE)</f>
        <v>#N/A</v>
      </c>
      <c r="AF818" s="53" t="e">
        <f>F818-G818-VLOOKUP(C818, Вчера_ЭпиВак!C:BG, 4, FALSE)</f>
        <v>#N/A</v>
      </c>
      <c r="AG818" s="53" t="e">
        <f>H818-I818-VLOOKUP(C818, Вчера_ЭпиВак!C:BG, 6, FALSE)</f>
        <v>#N/A</v>
      </c>
      <c r="AH818" s="53" t="e">
        <f>J818-K818-VLOOKUP(C818, Вчера_ЭпиВак!C:BG, 8, FALSE)</f>
        <v>#N/A</v>
      </c>
      <c r="AI818" s="53" t="e">
        <f>L818-M818-VLOOKUP(C818, Вчера_ЭпиВак!C:BG, 10, FALSE)</f>
        <v>#N/A</v>
      </c>
      <c r="AJ818" s="53" t="e">
        <f>N818-O818-VLOOKUP(C818, Вчера_ЭпиВак!C:BG, 12, FALSE)</f>
        <v>#N/A</v>
      </c>
      <c r="AK818" s="53" t="e">
        <f>P818-Q818-VLOOKUP(C818, Вчера_ЭпиВак!C:BG, 14, FALSE)</f>
        <v>#N/A</v>
      </c>
      <c r="AL818" s="53" t="e">
        <f>R818-S818-VLOOKUP(C818, Вчера_ЭпиВак!C:BG, 16, FALSE)</f>
        <v>#N/A</v>
      </c>
      <c r="AM818" s="53" t="e">
        <f>T818-U818-VLOOKUP(C818, Вчера_ЭпиВак!C:BG, 18, FALSE)</f>
        <v>#N/A</v>
      </c>
      <c r="AN818" s="53" t="e">
        <f>V818-W818-VLOOKUP(C818, Вчера_ЭпиВак!C:BG, 20, FALSE)</f>
        <v>#N/A</v>
      </c>
      <c r="AO818" s="53" t="e">
        <f>X818-Y818-VLOOKUP(C818, Вчера_ЭпиВак!C:BG, 22, FALSE)</f>
        <v>#N/A</v>
      </c>
      <c r="AP818" s="53" t="e">
        <f>VLOOKUP(C818, Вчера_ЭпиВак!C:BG, 24, FALSE)+E818*2-U818-W818-Y818-Z818</f>
        <v>#N/A</v>
      </c>
    </row>
    <row r="819" spans="1:42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IF(ISNA(VLOOKUP(C819,Вчера_ЭпиВак!C:C, 1, FALSE)),"ошибка",0)</f>
        <v>ошибка</v>
      </c>
      <c r="AD819" s="55"/>
      <c r="AE819" s="53" t="e">
        <f>D819-E819-VLOOKUP(C819, Вчера_ЭпиВак!C:BG, 2, FALSE)</f>
        <v>#N/A</v>
      </c>
      <c r="AF819" s="53" t="e">
        <f>F819-G819-VLOOKUP(C819, Вчера_ЭпиВак!C:BG, 4, FALSE)</f>
        <v>#N/A</v>
      </c>
      <c r="AG819" s="53" t="e">
        <f>H819-I819-VLOOKUP(C819, Вчера_ЭпиВак!C:BG, 6, FALSE)</f>
        <v>#N/A</v>
      </c>
      <c r="AH819" s="53" t="e">
        <f>J819-K819-VLOOKUP(C819, Вчера_ЭпиВак!C:BG, 8, FALSE)</f>
        <v>#N/A</v>
      </c>
      <c r="AI819" s="53" t="e">
        <f>L819-M819-VLOOKUP(C819, Вчера_ЭпиВак!C:BG, 10, FALSE)</f>
        <v>#N/A</v>
      </c>
      <c r="AJ819" s="53" t="e">
        <f>N819-O819-VLOOKUP(C819, Вчера_ЭпиВак!C:BG, 12, FALSE)</f>
        <v>#N/A</v>
      </c>
      <c r="AK819" s="53" t="e">
        <f>P819-Q819-VLOOKUP(C819, Вчера_ЭпиВак!C:BG, 14, FALSE)</f>
        <v>#N/A</v>
      </c>
      <c r="AL819" s="53" t="e">
        <f>R819-S819-VLOOKUP(C819, Вчера_ЭпиВак!C:BG, 16, FALSE)</f>
        <v>#N/A</v>
      </c>
      <c r="AM819" s="53" t="e">
        <f>T819-U819-VLOOKUP(C819, Вчера_ЭпиВак!C:BG, 18, FALSE)</f>
        <v>#N/A</v>
      </c>
      <c r="AN819" s="53" t="e">
        <f>V819-W819-VLOOKUP(C819, Вчера_ЭпиВак!C:BG, 20, FALSE)</f>
        <v>#N/A</v>
      </c>
      <c r="AO819" s="53" t="e">
        <f>X819-Y819-VLOOKUP(C819, Вчера_ЭпиВак!C:BG, 22, FALSE)</f>
        <v>#N/A</v>
      </c>
      <c r="AP819" s="53" t="e">
        <f>VLOOKUP(C819, Вчера_ЭпиВак!C:BG, 24, FALSE)+E819*2-U819-W819-Y819-Z819</f>
        <v>#N/A</v>
      </c>
    </row>
    <row r="820" spans="1:42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IF(ISNA(VLOOKUP(C820,Вчера_ЭпиВак!C:C, 1, FALSE)),"ошибка",0)</f>
        <v>ошибка</v>
      </c>
      <c r="AD820" s="55"/>
      <c r="AE820" s="53" t="e">
        <f>D820-E820-VLOOKUP(C820, Вчера_ЭпиВак!C:BG, 2, FALSE)</f>
        <v>#N/A</v>
      </c>
      <c r="AF820" s="53" t="e">
        <f>F820-G820-VLOOKUP(C820, Вчера_ЭпиВак!C:BG, 4, FALSE)</f>
        <v>#N/A</v>
      </c>
      <c r="AG820" s="53" t="e">
        <f>H820-I820-VLOOKUP(C820, Вчера_ЭпиВак!C:BG, 6, FALSE)</f>
        <v>#N/A</v>
      </c>
      <c r="AH820" s="53" t="e">
        <f>J820-K820-VLOOKUP(C820, Вчера_ЭпиВак!C:BG, 8, FALSE)</f>
        <v>#N/A</v>
      </c>
      <c r="AI820" s="53" t="e">
        <f>L820-M820-VLOOKUP(C820, Вчера_ЭпиВак!C:BG, 10, FALSE)</f>
        <v>#N/A</v>
      </c>
      <c r="AJ820" s="53" t="e">
        <f>N820-O820-VLOOKUP(C820, Вчера_ЭпиВак!C:BG, 12, FALSE)</f>
        <v>#N/A</v>
      </c>
      <c r="AK820" s="53" t="e">
        <f>P820-Q820-VLOOKUP(C820, Вчера_ЭпиВак!C:BG, 14, FALSE)</f>
        <v>#N/A</v>
      </c>
      <c r="AL820" s="53" t="e">
        <f>R820-S820-VLOOKUP(C820, Вчера_ЭпиВак!C:BG, 16, FALSE)</f>
        <v>#N/A</v>
      </c>
      <c r="AM820" s="53" t="e">
        <f>T820-U820-VLOOKUP(C820, Вчера_ЭпиВак!C:BG, 18, FALSE)</f>
        <v>#N/A</v>
      </c>
      <c r="AN820" s="53" t="e">
        <f>V820-W820-VLOOKUP(C820, Вчера_ЭпиВак!C:BG, 20, FALSE)</f>
        <v>#N/A</v>
      </c>
      <c r="AO820" s="53" t="e">
        <f>X820-Y820-VLOOKUP(C820, Вчера_ЭпиВак!C:BG, 22, FALSE)</f>
        <v>#N/A</v>
      </c>
      <c r="AP820" s="53" t="e">
        <f>VLOOKUP(C820, Вчера_ЭпиВак!C:BG, 24, FALSE)+E820*2-U820-W820-Y820-Z820</f>
        <v>#N/A</v>
      </c>
    </row>
    <row r="821" spans="1:42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IF(ISNA(VLOOKUP(C821,Вчера_ЭпиВак!C:C, 1, FALSE)),"ошибка",0)</f>
        <v>ошибка</v>
      </c>
      <c r="AD821" s="55"/>
      <c r="AE821" s="53" t="e">
        <f>D821-E821-VLOOKUP(C821, Вчера_ЭпиВак!C:BG, 2, FALSE)</f>
        <v>#N/A</v>
      </c>
      <c r="AF821" s="53" t="e">
        <f>F821-G821-VLOOKUP(C821, Вчера_ЭпиВак!C:BG, 4, FALSE)</f>
        <v>#N/A</v>
      </c>
      <c r="AG821" s="53" t="e">
        <f>H821-I821-VLOOKUP(C821, Вчера_ЭпиВак!C:BG, 6, FALSE)</f>
        <v>#N/A</v>
      </c>
      <c r="AH821" s="53" t="e">
        <f>J821-K821-VLOOKUP(C821, Вчера_ЭпиВак!C:BG, 8, FALSE)</f>
        <v>#N/A</v>
      </c>
      <c r="AI821" s="53" t="e">
        <f>L821-M821-VLOOKUP(C821, Вчера_ЭпиВак!C:BG, 10, FALSE)</f>
        <v>#N/A</v>
      </c>
      <c r="AJ821" s="53" t="e">
        <f>N821-O821-VLOOKUP(C821, Вчера_ЭпиВак!C:BG, 12, FALSE)</f>
        <v>#N/A</v>
      </c>
      <c r="AK821" s="53" t="e">
        <f>P821-Q821-VLOOKUP(C821, Вчера_ЭпиВак!C:BG, 14, FALSE)</f>
        <v>#N/A</v>
      </c>
      <c r="AL821" s="53" t="e">
        <f>R821-S821-VLOOKUP(C821, Вчера_ЭпиВак!C:BG, 16, FALSE)</f>
        <v>#N/A</v>
      </c>
      <c r="AM821" s="53" t="e">
        <f>T821-U821-VLOOKUP(C821, Вчера_ЭпиВак!C:BG, 18, FALSE)</f>
        <v>#N/A</v>
      </c>
      <c r="AN821" s="53" t="e">
        <f>V821-W821-VLOOKUP(C821, Вчера_ЭпиВак!C:BG, 20, FALSE)</f>
        <v>#N/A</v>
      </c>
      <c r="AO821" s="53" t="e">
        <f>X821-Y821-VLOOKUP(C821, Вчера_ЭпиВак!C:BG, 22, FALSE)</f>
        <v>#N/A</v>
      </c>
      <c r="AP821" s="53" t="e">
        <f>VLOOKUP(C821, Вчера_ЭпиВак!C:BG, 24, FALSE)+E821*2-U821-W821-Y821-Z821</f>
        <v>#N/A</v>
      </c>
    </row>
    <row r="822" spans="1:42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IF(ISNA(VLOOKUP(C822,Вчера_ЭпиВак!C:C, 1, FALSE)),"ошибка",0)</f>
        <v>ошибка</v>
      </c>
      <c r="AD822" s="55"/>
      <c r="AE822" s="53" t="e">
        <f>D822-E822-VLOOKUP(C822, Вчера_ЭпиВак!C:BG, 2, FALSE)</f>
        <v>#N/A</v>
      </c>
      <c r="AF822" s="53" t="e">
        <f>F822-G822-VLOOKUP(C822, Вчера_ЭпиВак!C:BG, 4, FALSE)</f>
        <v>#N/A</v>
      </c>
      <c r="AG822" s="53" t="e">
        <f>H822-I822-VLOOKUP(C822, Вчера_ЭпиВак!C:BG, 6, FALSE)</f>
        <v>#N/A</v>
      </c>
      <c r="AH822" s="53" t="e">
        <f>J822-K822-VLOOKUP(C822, Вчера_ЭпиВак!C:BG, 8, FALSE)</f>
        <v>#N/A</v>
      </c>
      <c r="AI822" s="53" t="e">
        <f>L822-M822-VLOOKUP(C822, Вчера_ЭпиВак!C:BG, 10, FALSE)</f>
        <v>#N/A</v>
      </c>
      <c r="AJ822" s="53" t="e">
        <f>N822-O822-VLOOKUP(C822, Вчера_ЭпиВак!C:BG, 12, FALSE)</f>
        <v>#N/A</v>
      </c>
      <c r="AK822" s="53" t="e">
        <f>P822-Q822-VLOOKUP(C822, Вчера_ЭпиВак!C:BG, 14, FALSE)</f>
        <v>#N/A</v>
      </c>
      <c r="AL822" s="53" t="e">
        <f>R822-S822-VLOOKUP(C822, Вчера_ЭпиВак!C:BG, 16, FALSE)</f>
        <v>#N/A</v>
      </c>
      <c r="AM822" s="53" t="e">
        <f>T822-U822-VLOOKUP(C822, Вчера_ЭпиВак!C:BG, 18, FALSE)</f>
        <v>#N/A</v>
      </c>
      <c r="AN822" s="53" t="e">
        <f>V822-W822-VLOOKUP(C822, Вчера_ЭпиВак!C:BG, 20, FALSE)</f>
        <v>#N/A</v>
      </c>
      <c r="AO822" s="53" t="e">
        <f>X822-Y822-VLOOKUP(C822, Вчера_ЭпиВак!C:BG, 22, FALSE)</f>
        <v>#N/A</v>
      </c>
      <c r="AP822" s="53" t="e">
        <f>VLOOKUP(C822, Вчера_ЭпиВак!C:BG, 24, FALSE)+E822*2-U822-W822-Y822-Z822</f>
        <v>#N/A</v>
      </c>
    </row>
    <row r="823" spans="1:42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IF(ISNA(VLOOKUP(C823,Вчера_ЭпиВак!C:C, 1, FALSE)),"ошибка",0)</f>
        <v>ошибка</v>
      </c>
      <c r="AD823" s="55"/>
      <c r="AE823" s="53" t="e">
        <f>D823-E823-VLOOKUP(C823, Вчера_ЭпиВак!C:BG, 2, FALSE)</f>
        <v>#N/A</v>
      </c>
      <c r="AF823" s="53" t="e">
        <f>F823-G823-VLOOKUP(C823, Вчера_ЭпиВак!C:BG, 4, FALSE)</f>
        <v>#N/A</v>
      </c>
      <c r="AG823" s="53" t="e">
        <f>H823-I823-VLOOKUP(C823, Вчера_ЭпиВак!C:BG, 6, FALSE)</f>
        <v>#N/A</v>
      </c>
      <c r="AH823" s="53" t="e">
        <f>J823-K823-VLOOKUP(C823, Вчера_ЭпиВак!C:BG, 8, FALSE)</f>
        <v>#N/A</v>
      </c>
      <c r="AI823" s="53" t="e">
        <f>L823-M823-VLOOKUP(C823, Вчера_ЭпиВак!C:BG, 10, FALSE)</f>
        <v>#N/A</v>
      </c>
      <c r="AJ823" s="53" t="e">
        <f>N823-O823-VLOOKUP(C823, Вчера_ЭпиВак!C:BG, 12, FALSE)</f>
        <v>#N/A</v>
      </c>
      <c r="AK823" s="53" t="e">
        <f>P823-Q823-VLOOKUP(C823, Вчера_ЭпиВак!C:BG, 14, FALSE)</f>
        <v>#N/A</v>
      </c>
      <c r="AL823" s="53" t="e">
        <f>R823-S823-VLOOKUP(C823, Вчера_ЭпиВак!C:BG, 16, FALSE)</f>
        <v>#N/A</v>
      </c>
      <c r="AM823" s="53" t="e">
        <f>T823-U823-VLOOKUP(C823, Вчера_ЭпиВак!C:BG, 18, FALSE)</f>
        <v>#N/A</v>
      </c>
      <c r="AN823" s="53" t="e">
        <f>V823-W823-VLOOKUP(C823, Вчера_ЭпиВак!C:BG, 20, FALSE)</f>
        <v>#N/A</v>
      </c>
      <c r="AO823" s="53" t="e">
        <f>X823-Y823-VLOOKUP(C823, Вчера_ЭпиВак!C:BG, 22, FALSE)</f>
        <v>#N/A</v>
      </c>
      <c r="AP823" s="53" t="e">
        <f>VLOOKUP(C823, Вчера_ЭпиВак!C:BG, 24, FALSE)+E823*2-U823-W823-Y823-Z823</f>
        <v>#N/A</v>
      </c>
    </row>
    <row r="824" spans="1:42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IF(ISNA(VLOOKUP(C824,Вчера_ЭпиВак!C:C, 1, FALSE)),"ошибка",0)</f>
        <v>ошибка</v>
      </c>
      <c r="AD824" s="55"/>
      <c r="AE824" s="53" t="e">
        <f>D824-E824-VLOOKUP(C824, Вчера_ЭпиВак!C:BG, 2, FALSE)</f>
        <v>#N/A</v>
      </c>
      <c r="AF824" s="53" t="e">
        <f>F824-G824-VLOOKUP(C824, Вчера_ЭпиВак!C:BG, 4, FALSE)</f>
        <v>#N/A</v>
      </c>
      <c r="AG824" s="53" t="e">
        <f>H824-I824-VLOOKUP(C824, Вчера_ЭпиВак!C:BG, 6, FALSE)</f>
        <v>#N/A</v>
      </c>
      <c r="AH824" s="53" t="e">
        <f>J824-K824-VLOOKUP(C824, Вчера_ЭпиВак!C:BG, 8, FALSE)</f>
        <v>#N/A</v>
      </c>
      <c r="AI824" s="53" t="e">
        <f>L824-M824-VLOOKUP(C824, Вчера_ЭпиВак!C:BG, 10, FALSE)</f>
        <v>#N/A</v>
      </c>
      <c r="AJ824" s="53" t="e">
        <f>N824-O824-VLOOKUP(C824, Вчера_ЭпиВак!C:BG, 12, FALSE)</f>
        <v>#N/A</v>
      </c>
      <c r="AK824" s="53" t="e">
        <f>P824-Q824-VLOOKUP(C824, Вчера_ЭпиВак!C:BG, 14, FALSE)</f>
        <v>#N/A</v>
      </c>
      <c r="AL824" s="53" t="e">
        <f>R824-S824-VLOOKUP(C824, Вчера_ЭпиВак!C:BG, 16, FALSE)</f>
        <v>#N/A</v>
      </c>
      <c r="AM824" s="53" t="e">
        <f>T824-U824-VLOOKUP(C824, Вчера_ЭпиВак!C:BG, 18, FALSE)</f>
        <v>#N/A</v>
      </c>
      <c r="AN824" s="53" t="e">
        <f>V824-W824-VLOOKUP(C824, Вчера_ЭпиВак!C:BG, 20, FALSE)</f>
        <v>#N/A</v>
      </c>
      <c r="AO824" s="53" t="e">
        <f>X824-Y824-VLOOKUP(C824, Вчера_ЭпиВак!C:BG, 22, FALSE)</f>
        <v>#N/A</v>
      </c>
      <c r="AP824" s="53" t="e">
        <f>VLOOKUP(C824, Вчера_ЭпиВак!C:BG, 24, FALSE)+E824*2-U824-W824-Y824-Z824</f>
        <v>#N/A</v>
      </c>
    </row>
    <row r="825" spans="1:42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IF(ISNA(VLOOKUP(C825,Вчера_ЭпиВак!C:C, 1, FALSE)),"ошибка",0)</f>
        <v>ошибка</v>
      </c>
      <c r="AD825" s="55"/>
      <c r="AE825" s="53" t="e">
        <f>D825-E825-VLOOKUP(C825, Вчера_ЭпиВак!C:BG, 2, FALSE)</f>
        <v>#N/A</v>
      </c>
      <c r="AF825" s="53" t="e">
        <f>F825-G825-VLOOKUP(C825, Вчера_ЭпиВак!C:BG, 4, FALSE)</f>
        <v>#N/A</v>
      </c>
      <c r="AG825" s="53" t="e">
        <f>H825-I825-VLOOKUP(C825, Вчера_ЭпиВак!C:BG, 6, FALSE)</f>
        <v>#N/A</v>
      </c>
      <c r="AH825" s="53" t="e">
        <f>J825-K825-VLOOKUP(C825, Вчера_ЭпиВак!C:BG, 8, FALSE)</f>
        <v>#N/A</v>
      </c>
      <c r="AI825" s="53" t="e">
        <f>L825-M825-VLOOKUP(C825, Вчера_ЭпиВак!C:BG, 10, FALSE)</f>
        <v>#N/A</v>
      </c>
      <c r="AJ825" s="53" t="e">
        <f>N825-O825-VLOOKUP(C825, Вчера_ЭпиВак!C:BG, 12, FALSE)</f>
        <v>#N/A</v>
      </c>
      <c r="AK825" s="53" t="e">
        <f>P825-Q825-VLOOKUP(C825, Вчера_ЭпиВак!C:BG, 14, FALSE)</f>
        <v>#N/A</v>
      </c>
      <c r="AL825" s="53" t="e">
        <f>R825-S825-VLOOKUP(C825, Вчера_ЭпиВак!C:BG, 16, FALSE)</f>
        <v>#N/A</v>
      </c>
      <c r="AM825" s="53" t="e">
        <f>T825-U825-VLOOKUP(C825, Вчера_ЭпиВак!C:BG, 18, FALSE)</f>
        <v>#N/A</v>
      </c>
      <c r="AN825" s="53" t="e">
        <f>V825-W825-VLOOKUP(C825, Вчера_ЭпиВак!C:BG, 20, FALSE)</f>
        <v>#N/A</v>
      </c>
      <c r="AO825" s="53" t="e">
        <f>X825-Y825-VLOOKUP(C825, Вчера_ЭпиВак!C:BG, 22, FALSE)</f>
        <v>#N/A</v>
      </c>
      <c r="AP825" s="53" t="e">
        <f>VLOOKUP(C825, Вчера_ЭпиВак!C:BG, 24, FALSE)+E825*2-U825-W825-Y825-Z825</f>
        <v>#N/A</v>
      </c>
    </row>
    <row r="826" spans="1:42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IF(ISNA(VLOOKUP(C826,Вчера_ЭпиВак!C:C, 1, FALSE)),"ошибка",0)</f>
        <v>ошибка</v>
      </c>
      <c r="AD826" s="55"/>
      <c r="AE826" s="53" t="e">
        <f>D826-E826-VLOOKUP(C826, Вчера_ЭпиВак!C:BG, 2, FALSE)</f>
        <v>#N/A</v>
      </c>
      <c r="AF826" s="53" t="e">
        <f>F826-G826-VLOOKUP(C826, Вчера_ЭпиВак!C:BG, 4, FALSE)</f>
        <v>#N/A</v>
      </c>
      <c r="AG826" s="53" t="e">
        <f>H826-I826-VLOOKUP(C826, Вчера_ЭпиВак!C:BG, 6, FALSE)</f>
        <v>#N/A</v>
      </c>
      <c r="AH826" s="53" t="e">
        <f>J826-K826-VLOOKUP(C826, Вчера_ЭпиВак!C:BG, 8, FALSE)</f>
        <v>#N/A</v>
      </c>
      <c r="AI826" s="53" t="e">
        <f>L826-M826-VLOOKUP(C826, Вчера_ЭпиВак!C:BG, 10, FALSE)</f>
        <v>#N/A</v>
      </c>
      <c r="AJ826" s="53" t="e">
        <f>N826-O826-VLOOKUP(C826, Вчера_ЭпиВак!C:BG, 12, FALSE)</f>
        <v>#N/A</v>
      </c>
      <c r="AK826" s="53" t="e">
        <f>P826-Q826-VLOOKUP(C826, Вчера_ЭпиВак!C:BG, 14, FALSE)</f>
        <v>#N/A</v>
      </c>
      <c r="AL826" s="53" t="e">
        <f>R826-S826-VLOOKUP(C826, Вчера_ЭпиВак!C:BG, 16, FALSE)</f>
        <v>#N/A</v>
      </c>
      <c r="AM826" s="53" t="e">
        <f>T826-U826-VLOOKUP(C826, Вчера_ЭпиВак!C:BG, 18, FALSE)</f>
        <v>#N/A</v>
      </c>
      <c r="AN826" s="53" t="e">
        <f>V826-W826-VLOOKUP(C826, Вчера_ЭпиВак!C:BG, 20, FALSE)</f>
        <v>#N/A</v>
      </c>
      <c r="AO826" s="53" t="e">
        <f>X826-Y826-VLOOKUP(C826, Вчера_ЭпиВак!C:BG, 22, FALSE)</f>
        <v>#N/A</v>
      </c>
      <c r="AP826" s="53" t="e">
        <f>VLOOKUP(C826, Вчера_ЭпиВак!C:BG, 24, FALSE)+E826*2-U826-W826-Y826-Z826</f>
        <v>#N/A</v>
      </c>
    </row>
    <row r="827" spans="1:42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IF(ISNA(VLOOKUP(C827,Вчера_ЭпиВак!C:C, 1, FALSE)),"ошибка",0)</f>
        <v>ошибка</v>
      </c>
      <c r="AD827" s="55"/>
      <c r="AE827" s="53" t="e">
        <f>D827-E827-VLOOKUP(C827, Вчера_ЭпиВак!C:BG, 2, FALSE)</f>
        <v>#N/A</v>
      </c>
      <c r="AF827" s="53" t="e">
        <f>F827-G827-VLOOKUP(C827, Вчера_ЭпиВак!C:BG, 4, FALSE)</f>
        <v>#N/A</v>
      </c>
      <c r="AG827" s="53" t="e">
        <f>H827-I827-VLOOKUP(C827, Вчера_ЭпиВак!C:BG, 6, FALSE)</f>
        <v>#N/A</v>
      </c>
      <c r="AH827" s="53" t="e">
        <f>J827-K827-VLOOKUP(C827, Вчера_ЭпиВак!C:BG, 8, FALSE)</f>
        <v>#N/A</v>
      </c>
      <c r="AI827" s="53" t="e">
        <f>L827-M827-VLOOKUP(C827, Вчера_ЭпиВак!C:BG, 10, FALSE)</f>
        <v>#N/A</v>
      </c>
      <c r="AJ827" s="53" t="e">
        <f>N827-O827-VLOOKUP(C827, Вчера_ЭпиВак!C:BG, 12, FALSE)</f>
        <v>#N/A</v>
      </c>
      <c r="AK827" s="53" t="e">
        <f>P827-Q827-VLOOKUP(C827, Вчера_ЭпиВак!C:BG, 14, FALSE)</f>
        <v>#N/A</v>
      </c>
      <c r="AL827" s="53" t="e">
        <f>R827-S827-VLOOKUP(C827, Вчера_ЭпиВак!C:BG, 16, FALSE)</f>
        <v>#N/A</v>
      </c>
      <c r="AM827" s="53" t="e">
        <f>T827-U827-VLOOKUP(C827, Вчера_ЭпиВак!C:BG, 18, FALSE)</f>
        <v>#N/A</v>
      </c>
      <c r="AN827" s="53" t="e">
        <f>V827-W827-VLOOKUP(C827, Вчера_ЭпиВак!C:BG, 20, FALSE)</f>
        <v>#N/A</v>
      </c>
      <c r="AO827" s="53" t="e">
        <f>X827-Y827-VLOOKUP(C827, Вчера_ЭпиВак!C:BG, 22, FALSE)</f>
        <v>#N/A</v>
      </c>
      <c r="AP827" s="53" t="e">
        <f>VLOOKUP(C827, Вчера_ЭпиВак!C:BG, 24, FALSE)+E827*2-U827-W827-Y827-Z827</f>
        <v>#N/A</v>
      </c>
    </row>
    <row r="828" spans="1:42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IF(ISNA(VLOOKUP(C828,Вчера_ЭпиВак!C:C, 1, FALSE)),"ошибка",0)</f>
        <v>ошибка</v>
      </c>
      <c r="AD828" s="55"/>
      <c r="AE828" s="53" t="e">
        <f>D828-E828-VLOOKUP(C828, Вчера_ЭпиВак!C:BG, 2, FALSE)</f>
        <v>#N/A</v>
      </c>
      <c r="AF828" s="53" t="e">
        <f>F828-G828-VLOOKUP(C828, Вчера_ЭпиВак!C:BG, 4, FALSE)</f>
        <v>#N/A</v>
      </c>
      <c r="AG828" s="53" t="e">
        <f>H828-I828-VLOOKUP(C828, Вчера_ЭпиВак!C:BG, 6, FALSE)</f>
        <v>#N/A</v>
      </c>
      <c r="AH828" s="53" t="e">
        <f>J828-K828-VLOOKUP(C828, Вчера_ЭпиВак!C:BG, 8, FALSE)</f>
        <v>#N/A</v>
      </c>
      <c r="AI828" s="53" t="e">
        <f>L828-M828-VLOOKUP(C828, Вчера_ЭпиВак!C:BG, 10, FALSE)</f>
        <v>#N/A</v>
      </c>
      <c r="AJ828" s="53" t="e">
        <f>N828-O828-VLOOKUP(C828, Вчера_ЭпиВак!C:BG, 12, FALSE)</f>
        <v>#N/A</v>
      </c>
      <c r="AK828" s="53" t="e">
        <f>P828-Q828-VLOOKUP(C828, Вчера_ЭпиВак!C:BG, 14, FALSE)</f>
        <v>#N/A</v>
      </c>
      <c r="AL828" s="53" t="e">
        <f>R828-S828-VLOOKUP(C828, Вчера_ЭпиВак!C:BG, 16, FALSE)</f>
        <v>#N/A</v>
      </c>
      <c r="AM828" s="53" t="e">
        <f>T828-U828-VLOOKUP(C828, Вчера_ЭпиВак!C:BG, 18, FALSE)</f>
        <v>#N/A</v>
      </c>
      <c r="AN828" s="53" t="e">
        <f>V828-W828-VLOOKUP(C828, Вчера_ЭпиВак!C:BG, 20, FALSE)</f>
        <v>#N/A</v>
      </c>
      <c r="AO828" s="53" t="e">
        <f>X828-Y828-VLOOKUP(C828, Вчера_ЭпиВак!C:BG, 22, FALSE)</f>
        <v>#N/A</v>
      </c>
      <c r="AP828" s="53" t="e">
        <f>VLOOKUP(C828, Вчера_ЭпиВак!C:BG, 24, FALSE)+E828*2-U828-W828-Y828-Z828</f>
        <v>#N/A</v>
      </c>
    </row>
    <row r="829" spans="1:42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IF(ISNA(VLOOKUP(C829,Вчера_ЭпиВак!C:C, 1, FALSE)),"ошибка",0)</f>
        <v>ошибка</v>
      </c>
      <c r="AD829" s="55"/>
      <c r="AE829" s="53" t="e">
        <f>D829-E829-VLOOKUP(C829, Вчера_ЭпиВак!C:BG, 2, FALSE)</f>
        <v>#N/A</v>
      </c>
      <c r="AF829" s="53" t="e">
        <f>F829-G829-VLOOKUP(C829, Вчера_ЭпиВак!C:BG, 4, FALSE)</f>
        <v>#N/A</v>
      </c>
      <c r="AG829" s="53" t="e">
        <f>H829-I829-VLOOKUP(C829, Вчера_ЭпиВак!C:BG, 6, FALSE)</f>
        <v>#N/A</v>
      </c>
      <c r="AH829" s="53" t="e">
        <f>J829-K829-VLOOKUP(C829, Вчера_ЭпиВак!C:BG, 8, FALSE)</f>
        <v>#N/A</v>
      </c>
      <c r="AI829" s="53" t="e">
        <f>L829-M829-VLOOKUP(C829, Вчера_ЭпиВак!C:BG, 10, FALSE)</f>
        <v>#N/A</v>
      </c>
      <c r="AJ829" s="53" t="e">
        <f>N829-O829-VLOOKUP(C829, Вчера_ЭпиВак!C:BG, 12, FALSE)</f>
        <v>#N/A</v>
      </c>
      <c r="AK829" s="53" t="e">
        <f>P829-Q829-VLOOKUP(C829, Вчера_ЭпиВак!C:BG, 14, FALSE)</f>
        <v>#N/A</v>
      </c>
      <c r="AL829" s="53" t="e">
        <f>R829-S829-VLOOKUP(C829, Вчера_ЭпиВак!C:BG, 16, FALSE)</f>
        <v>#N/A</v>
      </c>
      <c r="AM829" s="53" t="e">
        <f>T829-U829-VLOOKUP(C829, Вчера_ЭпиВак!C:BG, 18, FALSE)</f>
        <v>#N/A</v>
      </c>
      <c r="AN829" s="53" t="e">
        <f>V829-W829-VLOOKUP(C829, Вчера_ЭпиВак!C:BG, 20, FALSE)</f>
        <v>#N/A</v>
      </c>
      <c r="AO829" s="53" t="e">
        <f>X829-Y829-VLOOKUP(C829, Вчера_ЭпиВак!C:BG, 22, FALSE)</f>
        <v>#N/A</v>
      </c>
      <c r="AP829" s="53" t="e">
        <f>VLOOKUP(C829, Вчера_ЭпиВак!C:BG, 24, FALSE)+E829*2-U829-W829-Y829-Z829</f>
        <v>#N/A</v>
      </c>
    </row>
    <row r="830" spans="1:42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IF(ISNA(VLOOKUP(C830,Вчера_ЭпиВак!C:C, 1, FALSE)),"ошибка",0)</f>
        <v>ошибка</v>
      </c>
      <c r="AD830" s="55"/>
      <c r="AE830" s="53" t="e">
        <f>D830-E830-VLOOKUP(C830, Вчера_ЭпиВак!C:BG, 2, FALSE)</f>
        <v>#N/A</v>
      </c>
      <c r="AF830" s="53" t="e">
        <f>F830-G830-VLOOKUP(C830, Вчера_ЭпиВак!C:BG, 4, FALSE)</f>
        <v>#N/A</v>
      </c>
      <c r="AG830" s="53" t="e">
        <f>H830-I830-VLOOKUP(C830, Вчера_ЭпиВак!C:BG, 6, FALSE)</f>
        <v>#N/A</v>
      </c>
      <c r="AH830" s="53" t="e">
        <f>J830-K830-VLOOKUP(C830, Вчера_ЭпиВак!C:BG, 8, FALSE)</f>
        <v>#N/A</v>
      </c>
      <c r="AI830" s="53" t="e">
        <f>L830-M830-VLOOKUP(C830, Вчера_ЭпиВак!C:BG, 10, FALSE)</f>
        <v>#N/A</v>
      </c>
      <c r="AJ830" s="53" t="e">
        <f>N830-O830-VLOOKUP(C830, Вчера_ЭпиВак!C:BG, 12, FALSE)</f>
        <v>#N/A</v>
      </c>
      <c r="AK830" s="53" t="e">
        <f>P830-Q830-VLOOKUP(C830, Вчера_ЭпиВак!C:BG, 14, FALSE)</f>
        <v>#N/A</v>
      </c>
      <c r="AL830" s="53" t="e">
        <f>R830-S830-VLOOKUP(C830, Вчера_ЭпиВак!C:BG, 16, FALSE)</f>
        <v>#N/A</v>
      </c>
      <c r="AM830" s="53" t="e">
        <f>T830-U830-VLOOKUP(C830, Вчера_ЭпиВак!C:BG, 18, FALSE)</f>
        <v>#N/A</v>
      </c>
      <c r="AN830" s="53" t="e">
        <f>V830-W830-VLOOKUP(C830, Вчера_ЭпиВак!C:BG, 20, FALSE)</f>
        <v>#N/A</v>
      </c>
      <c r="AO830" s="53" t="e">
        <f>X830-Y830-VLOOKUP(C830, Вчера_ЭпиВак!C:BG, 22, FALSE)</f>
        <v>#N/A</v>
      </c>
      <c r="AP830" s="53" t="e">
        <f>VLOOKUP(C830, Вчера_ЭпиВак!C:BG, 24, FALSE)+E830*2-U830-W830-Y830-Z830</f>
        <v>#N/A</v>
      </c>
    </row>
    <row r="831" spans="1:42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IF(ISNA(VLOOKUP(C831,Вчера_ЭпиВак!C:C, 1, FALSE)),"ошибка",0)</f>
        <v>ошибка</v>
      </c>
      <c r="AD831" s="55"/>
      <c r="AE831" s="53" t="e">
        <f>D831-E831-VLOOKUP(C831, Вчера_ЭпиВак!C:BG, 2, FALSE)</f>
        <v>#N/A</v>
      </c>
      <c r="AF831" s="53" t="e">
        <f>F831-G831-VLOOKUP(C831, Вчера_ЭпиВак!C:BG, 4, FALSE)</f>
        <v>#N/A</v>
      </c>
      <c r="AG831" s="53" t="e">
        <f>H831-I831-VLOOKUP(C831, Вчера_ЭпиВак!C:BG, 6, FALSE)</f>
        <v>#N/A</v>
      </c>
      <c r="AH831" s="53" t="e">
        <f>J831-K831-VLOOKUP(C831, Вчера_ЭпиВак!C:BG, 8, FALSE)</f>
        <v>#N/A</v>
      </c>
      <c r="AI831" s="53" t="e">
        <f>L831-M831-VLOOKUP(C831, Вчера_ЭпиВак!C:BG, 10, FALSE)</f>
        <v>#N/A</v>
      </c>
      <c r="AJ831" s="53" t="e">
        <f>N831-O831-VLOOKUP(C831, Вчера_ЭпиВак!C:BG, 12, FALSE)</f>
        <v>#N/A</v>
      </c>
      <c r="AK831" s="53" t="e">
        <f>P831-Q831-VLOOKUP(C831, Вчера_ЭпиВак!C:BG, 14, FALSE)</f>
        <v>#N/A</v>
      </c>
      <c r="AL831" s="53" t="e">
        <f>R831-S831-VLOOKUP(C831, Вчера_ЭпиВак!C:BG, 16, FALSE)</f>
        <v>#N/A</v>
      </c>
      <c r="AM831" s="53" t="e">
        <f>T831-U831-VLOOKUP(C831, Вчера_ЭпиВак!C:BG, 18, FALSE)</f>
        <v>#N/A</v>
      </c>
      <c r="AN831" s="53" t="e">
        <f>V831-W831-VLOOKUP(C831, Вчера_ЭпиВак!C:BG, 20, FALSE)</f>
        <v>#N/A</v>
      </c>
      <c r="AO831" s="53" t="e">
        <f>X831-Y831-VLOOKUP(C831, Вчера_ЭпиВак!C:BG, 22, FALSE)</f>
        <v>#N/A</v>
      </c>
      <c r="AP831" s="53" t="e">
        <f>VLOOKUP(C831, Вчера_ЭпиВак!C:BG, 24, FALSE)+E831*2-U831-W831-Y831-Z831</f>
        <v>#N/A</v>
      </c>
    </row>
    <row r="832" spans="1:42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IF(ISNA(VLOOKUP(C832,Вчера_ЭпиВак!C:C, 1, FALSE)),"ошибка",0)</f>
        <v>ошибка</v>
      </c>
      <c r="AD832" s="55"/>
      <c r="AE832" s="53" t="e">
        <f>D832-E832-VLOOKUP(C832, Вчера_ЭпиВак!C:BG, 2, FALSE)</f>
        <v>#N/A</v>
      </c>
      <c r="AF832" s="53" t="e">
        <f>F832-G832-VLOOKUP(C832, Вчера_ЭпиВак!C:BG, 4, FALSE)</f>
        <v>#N/A</v>
      </c>
      <c r="AG832" s="53" t="e">
        <f>H832-I832-VLOOKUP(C832, Вчера_ЭпиВак!C:BG, 6, FALSE)</f>
        <v>#N/A</v>
      </c>
      <c r="AH832" s="53" t="e">
        <f>J832-K832-VLOOKUP(C832, Вчера_ЭпиВак!C:BG, 8, FALSE)</f>
        <v>#N/A</v>
      </c>
      <c r="AI832" s="53" t="e">
        <f>L832-M832-VLOOKUP(C832, Вчера_ЭпиВак!C:BG, 10, FALSE)</f>
        <v>#N/A</v>
      </c>
      <c r="AJ832" s="53" t="e">
        <f>N832-O832-VLOOKUP(C832, Вчера_ЭпиВак!C:BG, 12, FALSE)</f>
        <v>#N/A</v>
      </c>
      <c r="AK832" s="53" t="e">
        <f>P832-Q832-VLOOKUP(C832, Вчера_ЭпиВак!C:BG, 14, FALSE)</f>
        <v>#N/A</v>
      </c>
      <c r="AL832" s="53" t="e">
        <f>R832-S832-VLOOKUP(C832, Вчера_ЭпиВак!C:BG, 16, FALSE)</f>
        <v>#N/A</v>
      </c>
      <c r="AM832" s="53" t="e">
        <f>T832-U832-VLOOKUP(C832, Вчера_ЭпиВак!C:BG, 18, FALSE)</f>
        <v>#N/A</v>
      </c>
      <c r="AN832" s="53" t="e">
        <f>V832-W832-VLOOKUP(C832, Вчера_ЭпиВак!C:BG, 20, FALSE)</f>
        <v>#N/A</v>
      </c>
      <c r="AO832" s="53" t="e">
        <f>X832-Y832-VLOOKUP(C832, Вчера_ЭпиВак!C:BG, 22, FALSE)</f>
        <v>#N/A</v>
      </c>
      <c r="AP832" s="53" t="e">
        <f>VLOOKUP(C832, Вчера_ЭпиВак!C:BG, 24, FALSE)+E832*2-U832-W832-Y832-Z832</f>
        <v>#N/A</v>
      </c>
    </row>
    <row r="833" spans="1:42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IF(ISNA(VLOOKUP(C833,Вчера_ЭпиВак!C:C, 1, FALSE)),"ошибка",0)</f>
        <v>ошибка</v>
      </c>
      <c r="AD833" s="55"/>
      <c r="AE833" s="53" t="e">
        <f>D833-E833-VLOOKUP(C833, Вчера_ЭпиВак!C:BG, 2, FALSE)</f>
        <v>#N/A</v>
      </c>
      <c r="AF833" s="53" t="e">
        <f>F833-G833-VLOOKUP(C833, Вчера_ЭпиВак!C:BG, 4, FALSE)</f>
        <v>#N/A</v>
      </c>
      <c r="AG833" s="53" t="e">
        <f>H833-I833-VLOOKUP(C833, Вчера_ЭпиВак!C:BG, 6, FALSE)</f>
        <v>#N/A</v>
      </c>
      <c r="AH833" s="53" t="e">
        <f>J833-K833-VLOOKUP(C833, Вчера_ЭпиВак!C:BG, 8, FALSE)</f>
        <v>#N/A</v>
      </c>
      <c r="AI833" s="53" t="e">
        <f>L833-M833-VLOOKUP(C833, Вчера_ЭпиВак!C:BG, 10, FALSE)</f>
        <v>#N/A</v>
      </c>
      <c r="AJ833" s="53" t="e">
        <f>N833-O833-VLOOKUP(C833, Вчера_ЭпиВак!C:BG, 12, FALSE)</f>
        <v>#N/A</v>
      </c>
      <c r="AK833" s="53" t="e">
        <f>P833-Q833-VLOOKUP(C833, Вчера_ЭпиВак!C:BG, 14, FALSE)</f>
        <v>#N/A</v>
      </c>
      <c r="AL833" s="53" t="e">
        <f>R833-S833-VLOOKUP(C833, Вчера_ЭпиВак!C:BG, 16, FALSE)</f>
        <v>#N/A</v>
      </c>
      <c r="AM833" s="53" t="e">
        <f>T833-U833-VLOOKUP(C833, Вчера_ЭпиВак!C:BG, 18, FALSE)</f>
        <v>#N/A</v>
      </c>
      <c r="AN833" s="53" t="e">
        <f>V833-W833-VLOOKUP(C833, Вчера_ЭпиВак!C:BG, 20, FALSE)</f>
        <v>#N/A</v>
      </c>
      <c r="AO833" s="53" t="e">
        <f>X833-Y833-VLOOKUP(C833, Вчера_ЭпиВак!C:BG, 22, FALSE)</f>
        <v>#N/A</v>
      </c>
      <c r="AP833" s="53" t="e">
        <f>VLOOKUP(C833, Вчера_ЭпиВак!C:BG, 24, FALSE)+E833*2-U833-W833-Y833-Z833</f>
        <v>#N/A</v>
      </c>
    </row>
    <row r="834" spans="1:42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IF(ISNA(VLOOKUP(C834,Вчера_ЭпиВак!C:C, 1, FALSE)),"ошибка",0)</f>
        <v>ошибка</v>
      </c>
      <c r="AD834" s="55"/>
      <c r="AE834" s="53" t="e">
        <f>D834-E834-VLOOKUP(C834, Вчера_ЭпиВак!C:BG, 2, FALSE)</f>
        <v>#N/A</v>
      </c>
      <c r="AF834" s="53" t="e">
        <f>F834-G834-VLOOKUP(C834, Вчера_ЭпиВак!C:BG, 4, FALSE)</f>
        <v>#N/A</v>
      </c>
      <c r="AG834" s="53" t="e">
        <f>H834-I834-VLOOKUP(C834, Вчера_ЭпиВак!C:BG, 6, FALSE)</f>
        <v>#N/A</v>
      </c>
      <c r="AH834" s="53" t="e">
        <f>J834-K834-VLOOKUP(C834, Вчера_ЭпиВак!C:BG, 8, FALSE)</f>
        <v>#N/A</v>
      </c>
      <c r="AI834" s="53" t="e">
        <f>L834-M834-VLOOKUP(C834, Вчера_ЭпиВак!C:BG, 10, FALSE)</f>
        <v>#N/A</v>
      </c>
      <c r="AJ834" s="53" t="e">
        <f>N834-O834-VLOOKUP(C834, Вчера_ЭпиВак!C:BG, 12, FALSE)</f>
        <v>#N/A</v>
      </c>
      <c r="AK834" s="53" t="e">
        <f>P834-Q834-VLOOKUP(C834, Вчера_ЭпиВак!C:BG, 14, FALSE)</f>
        <v>#N/A</v>
      </c>
      <c r="AL834" s="53" t="e">
        <f>R834-S834-VLOOKUP(C834, Вчера_ЭпиВак!C:BG, 16, FALSE)</f>
        <v>#N/A</v>
      </c>
      <c r="AM834" s="53" t="e">
        <f>T834-U834-VLOOKUP(C834, Вчера_ЭпиВак!C:BG, 18, FALSE)</f>
        <v>#N/A</v>
      </c>
      <c r="AN834" s="53" t="e">
        <f>V834-W834-VLOOKUP(C834, Вчера_ЭпиВак!C:BG, 20, FALSE)</f>
        <v>#N/A</v>
      </c>
      <c r="AO834" s="53" t="e">
        <f>X834-Y834-VLOOKUP(C834, Вчера_ЭпиВак!C:BG, 22, FALSE)</f>
        <v>#N/A</v>
      </c>
      <c r="AP834" s="53" t="e">
        <f>VLOOKUP(C834, Вчера_ЭпиВак!C:BG, 24, FALSE)+E834*2-U834-W834-Y834-Z834</f>
        <v>#N/A</v>
      </c>
    </row>
    <row r="835" spans="1:42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IF(ISNA(VLOOKUP(C835,Вчера_ЭпиВак!C:C, 1, FALSE)),"ошибка",0)</f>
        <v>ошибка</v>
      </c>
      <c r="AD835" s="55"/>
      <c r="AE835" s="53" t="e">
        <f>D835-E835-VLOOKUP(C835, Вчера_ЭпиВак!C:BG, 2, FALSE)</f>
        <v>#N/A</v>
      </c>
      <c r="AF835" s="53" t="e">
        <f>F835-G835-VLOOKUP(C835, Вчера_ЭпиВак!C:BG, 4, FALSE)</f>
        <v>#N/A</v>
      </c>
      <c r="AG835" s="53" t="e">
        <f>H835-I835-VLOOKUP(C835, Вчера_ЭпиВак!C:BG, 6, FALSE)</f>
        <v>#N/A</v>
      </c>
      <c r="AH835" s="53" t="e">
        <f>J835-K835-VLOOKUP(C835, Вчера_ЭпиВак!C:BG, 8, FALSE)</f>
        <v>#N/A</v>
      </c>
      <c r="AI835" s="53" t="e">
        <f>L835-M835-VLOOKUP(C835, Вчера_ЭпиВак!C:BG, 10, FALSE)</f>
        <v>#N/A</v>
      </c>
      <c r="AJ835" s="53" t="e">
        <f>N835-O835-VLOOKUP(C835, Вчера_ЭпиВак!C:BG, 12, FALSE)</f>
        <v>#N/A</v>
      </c>
      <c r="AK835" s="53" t="e">
        <f>P835-Q835-VLOOKUP(C835, Вчера_ЭпиВак!C:BG, 14, FALSE)</f>
        <v>#N/A</v>
      </c>
      <c r="AL835" s="53" t="e">
        <f>R835-S835-VLOOKUP(C835, Вчера_ЭпиВак!C:BG, 16, FALSE)</f>
        <v>#N/A</v>
      </c>
      <c r="AM835" s="53" t="e">
        <f>T835-U835-VLOOKUP(C835, Вчера_ЭпиВак!C:BG, 18, FALSE)</f>
        <v>#N/A</v>
      </c>
      <c r="AN835" s="53" t="e">
        <f>V835-W835-VLOOKUP(C835, Вчера_ЭпиВак!C:BG, 20, FALSE)</f>
        <v>#N/A</v>
      </c>
      <c r="AO835" s="53" t="e">
        <f>X835-Y835-VLOOKUP(C835, Вчера_ЭпиВак!C:BG, 22, FALSE)</f>
        <v>#N/A</v>
      </c>
      <c r="AP835" s="53" t="e">
        <f>VLOOKUP(C835, Вчера_ЭпиВак!C:BG, 24, FALSE)+E835*2-U835-W835-Y835-Z835</f>
        <v>#N/A</v>
      </c>
    </row>
    <row r="836" spans="1:42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IF(ISNA(VLOOKUP(C836,Вчера_ЭпиВак!C:C, 1, FALSE)),"ошибка",0)</f>
        <v>ошибка</v>
      </c>
      <c r="AD836" s="55"/>
      <c r="AE836" s="53" t="e">
        <f>D836-E836-VLOOKUP(C836, Вчера_ЭпиВак!C:BG, 2, FALSE)</f>
        <v>#N/A</v>
      </c>
      <c r="AF836" s="53" t="e">
        <f>F836-G836-VLOOKUP(C836, Вчера_ЭпиВак!C:BG, 4, FALSE)</f>
        <v>#N/A</v>
      </c>
      <c r="AG836" s="53" t="e">
        <f>H836-I836-VLOOKUP(C836, Вчера_ЭпиВак!C:BG, 6, FALSE)</f>
        <v>#N/A</v>
      </c>
      <c r="AH836" s="53" t="e">
        <f>J836-K836-VLOOKUP(C836, Вчера_ЭпиВак!C:BG, 8, FALSE)</f>
        <v>#N/A</v>
      </c>
      <c r="AI836" s="53" t="e">
        <f>L836-M836-VLOOKUP(C836, Вчера_ЭпиВак!C:BG, 10, FALSE)</f>
        <v>#N/A</v>
      </c>
      <c r="AJ836" s="53" t="e">
        <f>N836-O836-VLOOKUP(C836, Вчера_ЭпиВак!C:BG, 12, FALSE)</f>
        <v>#N/A</v>
      </c>
      <c r="AK836" s="53" t="e">
        <f>P836-Q836-VLOOKUP(C836, Вчера_ЭпиВак!C:BG, 14, FALSE)</f>
        <v>#N/A</v>
      </c>
      <c r="AL836" s="53" t="e">
        <f>R836-S836-VLOOKUP(C836, Вчера_ЭпиВак!C:BG, 16, FALSE)</f>
        <v>#N/A</v>
      </c>
      <c r="AM836" s="53" t="e">
        <f>T836-U836-VLOOKUP(C836, Вчера_ЭпиВак!C:BG, 18, FALSE)</f>
        <v>#N/A</v>
      </c>
      <c r="AN836" s="53" t="e">
        <f>V836-W836-VLOOKUP(C836, Вчера_ЭпиВак!C:BG, 20, FALSE)</f>
        <v>#N/A</v>
      </c>
      <c r="AO836" s="53" t="e">
        <f>X836-Y836-VLOOKUP(C836, Вчера_ЭпиВак!C:BG, 22, FALSE)</f>
        <v>#N/A</v>
      </c>
      <c r="AP836" s="53" t="e">
        <f>VLOOKUP(C836, Вчера_ЭпиВак!C:BG, 24, FALSE)+E836*2-U836-W836-Y836-Z836</f>
        <v>#N/A</v>
      </c>
    </row>
    <row r="837" spans="1:42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IF(ISNA(VLOOKUP(C837,Вчера_ЭпиВак!C:C, 1, FALSE)),"ошибка",0)</f>
        <v>ошибка</v>
      </c>
      <c r="AD837" s="55"/>
      <c r="AE837" s="53" t="e">
        <f>D837-E837-VLOOKUP(C837, Вчера_ЭпиВак!C:BG, 2, FALSE)</f>
        <v>#N/A</v>
      </c>
      <c r="AF837" s="53" t="e">
        <f>F837-G837-VLOOKUP(C837, Вчера_ЭпиВак!C:BG, 4, FALSE)</f>
        <v>#N/A</v>
      </c>
      <c r="AG837" s="53" t="e">
        <f>H837-I837-VLOOKUP(C837, Вчера_ЭпиВак!C:BG, 6, FALSE)</f>
        <v>#N/A</v>
      </c>
      <c r="AH837" s="53" t="e">
        <f>J837-K837-VLOOKUP(C837, Вчера_ЭпиВак!C:BG, 8, FALSE)</f>
        <v>#N/A</v>
      </c>
      <c r="AI837" s="53" t="e">
        <f>L837-M837-VLOOKUP(C837, Вчера_ЭпиВак!C:BG, 10, FALSE)</f>
        <v>#N/A</v>
      </c>
      <c r="AJ837" s="53" t="e">
        <f>N837-O837-VLOOKUP(C837, Вчера_ЭпиВак!C:BG, 12, FALSE)</f>
        <v>#N/A</v>
      </c>
      <c r="AK837" s="53" t="e">
        <f>P837-Q837-VLOOKUP(C837, Вчера_ЭпиВак!C:BG, 14, FALSE)</f>
        <v>#N/A</v>
      </c>
      <c r="AL837" s="53" t="e">
        <f>R837-S837-VLOOKUP(C837, Вчера_ЭпиВак!C:BG, 16, FALSE)</f>
        <v>#N/A</v>
      </c>
      <c r="AM837" s="53" t="e">
        <f>T837-U837-VLOOKUP(C837, Вчера_ЭпиВак!C:BG, 18, FALSE)</f>
        <v>#N/A</v>
      </c>
      <c r="AN837" s="53" t="e">
        <f>V837-W837-VLOOKUP(C837, Вчера_ЭпиВак!C:BG, 20, FALSE)</f>
        <v>#N/A</v>
      </c>
      <c r="AO837" s="53" t="e">
        <f>X837-Y837-VLOOKUP(C837, Вчера_ЭпиВак!C:BG, 22, FALSE)</f>
        <v>#N/A</v>
      </c>
      <c r="AP837" s="53" t="e">
        <f>VLOOKUP(C837, Вчера_ЭпиВак!C:BG, 24, FALSE)+E837*2-U837-W837-Y837-Z837</f>
        <v>#N/A</v>
      </c>
    </row>
    <row r="838" spans="1:42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IF(ISNA(VLOOKUP(C838,Вчера_ЭпиВак!C:C, 1, FALSE)),"ошибка",0)</f>
        <v>ошибка</v>
      </c>
      <c r="AD838" s="55"/>
      <c r="AE838" s="53" t="e">
        <f>D838-E838-VLOOKUP(C838, Вчера_ЭпиВак!C:BG, 2, FALSE)</f>
        <v>#N/A</v>
      </c>
      <c r="AF838" s="53" t="e">
        <f>F838-G838-VLOOKUP(C838, Вчера_ЭпиВак!C:BG, 4, FALSE)</f>
        <v>#N/A</v>
      </c>
      <c r="AG838" s="53" t="e">
        <f>H838-I838-VLOOKUP(C838, Вчера_ЭпиВак!C:BG, 6, FALSE)</f>
        <v>#N/A</v>
      </c>
      <c r="AH838" s="53" t="e">
        <f>J838-K838-VLOOKUP(C838, Вчера_ЭпиВак!C:BG, 8, FALSE)</f>
        <v>#N/A</v>
      </c>
      <c r="AI838" s="53" t="e">
        <f>L838-M838-VLOOKUP(C838, Вчера_ЭпиВак!C:BG, 10, FALSE)</f>
        <v>#N/A</v>
      </c>
      <c r="AJ838" s="53" t="e">
        <f>N838-O838-VLOOKUP(C838, Вчера_ЭпиВак!C:BG, 12, FALSE)</f>
        <v>#N/A</v>
      </c>
      <c r="AK838" s="53" t="e">
        <f>P838-Q838-VLOOKUP(C838, Вчера_ЭпиВак!C:BG, 14, FALSE)</f>
        <v>#N/A</v>
      </c>
      <c r="AL838" s="53" t="e">
        <f>R838-S838-VLOOKUP(C838, Вчера_ЭпиВак!C:BG, 16, FALSE)</f>
        <v>#N/A</v>
      </c>
      <c r="AM838" s="53" t="e">
        <f>T838-U838-VLOOKUP(C838, Вчера_ЭпиВак!C:BG, 18, FALSE)</f>
        <v>#N/A</v>
      </c>
      <c r="AN838" s="53" t="e">
        <f>V838-W838-VLOOKUP(C838, Вчера_ЭпиВак!C:BG, 20, FALSE)</f>
        <v>#N/A</v>
      </c>
      <c r="AO838" s="53" t="e">
        <f>X838-Y838-VLOOKUP(C838, Вчера_ЭпиВак!C:BG, 22, FALSE)</f>
        <v>#N/A</v>
      </c>
      <c r="AP838" s="53" t="e">
        <f>VLOOKUP(C838, Вчера_ЭпиВак!C:BG, 24, FALSE)+E838*2-U838-W838-Y838-Z838</f>
        <v>#N/A</v>
      </c>
    </row>
    <row r="839" spans="1:42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IF(ISNA(VLOOKUP(C839,Вчера_ЭпиВак!C:C, 1, FALSE)),"ошибка",0)</f>
        <v>ошибка</v>
      </c>
      <c r="AD839" s="55"/>
      <c r="AE839" s="53" t="e">
        <f>D839-E839-VLOOKUP(C839, Вчера_ЭпиВак!C:BG, 2, FALSE)</f>
        <v>#N/A</v>
      </c>
      <c r="AF839" s="53" t="e">
        <f>F839-G839-VLOOKUP(C839, Вчера_ЭпиВак!C:BG, 4, FALSE)</f>
        <v>#N/A</v>
      </c>
      <c r="AG839" s="53" t="e">
        <f>H839-I839-VLOOKUP(C839, Вчера_ЭпиВак!C:BG, 6, FALSE)</f>
        <v>#N/A</v>
      </c>
      <c r="AH839" s="53" t="e">
        <f>J839-K839-VLOOKUP(C839, Вчера_ЭпиВак!C:BG, 8, FALSE)</f>
        <v>#N/A</v>
      </c>
      <c r="AI839" s="53" t="e">
        <f>L839-M839-VLOOKUP(C839, Вчера_ЭпиВак!C:BG, 10, FALSE)</f>
        <v>#N/A</v>
      </c>
      <c r="AJ839" s="53" t="e">
        <f>N839-O839-VLOOKUP(C839, Вчера_ЭпиВак!C:BG, 12, FALSE)</f>
        <v>#N/A</v>
      </c>
      <c r="AK839" s="53" t="e">
        <f>P839-Q839-VLOOKUP(C839, Вчера_ЭпиВак!C:BG, 14, FALSE)</f>
        <v>#N/A</v>
      </c>
      <c r="AL839" s="53" t="e">
        <f>R839-S839-VLOOKUP(C839, Вчера_ЭпиВак!C:BG, 16, FALSE)</f>
        <v>#N/A</v>
      </c>
      <c r="AM839" s="53" t="e">
        <f>T839-U839-VLOOKUP(C839, Вчера_ЭпиВак!C:BG, 18, FALSE)</f>
        <v>#N/A</v>
      </c>
      <c r="AN839" s="53" t="e">
        <f>V839-W839-VLOOKUP(C839, Вчера_ЭпиВак!C:BG, 20, FALSE)</f>
        <v>#N/A</v>
      </c>
      <c r="AO839" s="53" t="e">
        <f>X839-Y839-VLOOKUP(C839, Вчера_ЭпиВак!C:BG, 22, FALSE)</f>
        <v>#N/A</v>
      </c>
      <c r="AP839" s="53" t="e">
        <f>VLOOKUP(C839, Вчера_ЭпиВак!C:BG, 24, FALSE)+E839*2-U839-W839-Y839-Z839</f>
        <v>#N/A</v>
      </c>
    </row>
    <row r="840" spans="1:42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IF(ISNA(VLOOKUP(C840,Вчера_ЭпиВак!C:C, 1, FALSE)),"ошибка",0)</f>
        <v>ошибка</v>
      </c>
      <c r="AD840" s="55"/>
      <c r="AE840" s="53" t="e">
        <f>D840-E840-VLOOKUP(C840, Вчера_ЭпиВак!C:BG, 2, FALSE)</f>
        <v>#N/A</v>
      </c>
      <c r="AF840" s="53" t="e">
        <f>F840-G840-VLOOKUP(C840, Вчера_ЭпиВак!C:BG, 4, FALSE)</f>
        <v>#N/A</v>
      </c>
      <c r="AG840" s="53" t="e">
        <f>H840-I840-VLOOKUP(C840, Вчера_ЭпиВак!C:BG, 6, FALSE)</f>
        <v>#N/A</v>
      </c>
      <c r="AH840" s="53" t="e">
        <f>J840-K840-VLOOKUP(C840, Вчера_ЭпиВак!C:BG, 8, FALSE)</f>
        <v>#N/A</v>
      </c>
      <c r="AI840" s="53" t="e">
        <f>L840-M840-VLOOKUP(C840, Вчера_ЭпиВак!C:BG, 10, FALSE)</f>
        <v>#N/A</v>
      </c>
      <c r="AJ840" s="53" t="e">
        <f>N840-O840-VLOOKUP(C840, Вчера_ЭпиВак!C:BG, 12, FALSE)</f>
        <v>#N/A</v>
      </c>
      <c r="AK840" s="53" t="e">
        <f>P840-Q840-VLOOKUP(C840, Вчера_ЭпиВак!C:BG, 14, FALSE)</f>
        <v>#N/A</v>
      </c>
      <c r="AL840" s="53" t="e">
        <f>R840-S840-VLOOKUP(C840, Вчера_ЭпиВак!C:BG, 16, FALSE)</f>
        <v>#N/A</v>
      </c>
      <c r="AM840" s="53" t="e">
        <f>T840-U840-VLOOKUP(C840, Вчера_ЭпиВак!C:BG, 18, FALSE)</f>
        <v>#N/A</v>
      </c>
      <c r="AN840" s="53" t="e">
        <f>V840-W840-VLOOKUP(C840, Вчера_ЭпиВак!C:BG, 20, FALSE)</f>
        <v>#N/A</v>
      </c>
      <c r="AO840" s="53" t="e">
        <f>X840-Y840-VLOOKUP(C840, Вчера_ЭпиВак!C:BG, 22, FALSE)</f>
        <v>#N/A</v>
      </c>
      <c r="AP840" s="53" t="e">
        <f>VLOOKUP(C840, Вчера_ЭпиВак!C:BG, 24, FALSE)+E840*2-U840-W840-Y840-Z840</f>
        <v>#N/A</v>
      </c>
    </row>
    <row r="841" spans="1:42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IF(ISNA(VLOOKUP(C841,Вчера_ЭпиВак!C:C, 1, FALSE)),"ошибка",0)</f>
        <v>ошибка</v>
      </c>
      <c r="AD841" s="55"/>
      <c r="AE841" s="53" t="e">
        <f>D841-E841-VLOOKUP(C841, Вчера_ЭпиВак!C:BG, 2, FALSE)</f>
        <v>#N/A</v>
      </c>
      <c r="AF841" s="53" t="e">
        <f>F841-G841-VLOOKUP(C841, Вчера_ЭпиВак!C:BG, 4, FALSE)</f>
        <v>#N/A</v>
      </c>
      <c r="AG841" s="53" t="e">
        <f>H841-I841-VLOOKUP(C841, Вчера_ЭпиВак!C:BG, 6, FALSE)</f>
        <v>#N/A</v>
      </c>
      <c r="AH841" s="53" t="e">
        <f>J841-K841-VLOOKUP(C841, Вчера_ЭпиВак!C:BG, 8, FALSE)</f>
        <v>#N/A</v>
      </c>
      <c r="AI841" s="53" t="e">
        <f>L841-M841-VLOOKUP(C841, Вчера_ЭпиВак!C:BG, 10, FALSE)</f>
        <v>#N/A</v>
      </c>
      <c r="AJ841" s="53" t="e">
        <f>N841-O841-VLOOKUP(C841, Вчера_ЭпиВак!C:BG, 12, FALSE)</f>
        <v>#N/A</v>
      </c>
      <c r="AK841" s="53" t="e">
        <f>P841-Q841-VLOOKUP(C841, Вчера_ЭпиВак!C:BG, 14, FALSE)</f>
        <v>#N/A</v>
      </c>
      <c r="AL841" s="53" t="e">
        <f>R841-S841-VLOOKUP(C841, Вчера_ЭпиВак!C:BG, 16, FALSE)</f>
        <v>#N/A</v>
      </c>
      <c r="AM841" s="53" t="e">
        <f>T841-U841-VLOOKUP(C841, Вчера_ЭпиВак!C:BG, 18, FALSE)</f>
        <v>#N/A</v>
      </c>
      <c r="AN841" s="53" t="e">
        <f>V841-W841-VLOOKUP(C841, Вчера_ЭпиВак!C:BG, 20, FALSE)</f>
        <v>#N/A</v>
      </c>
      <c r="AO841" s="53" t="e">
        <f>X841-Y841-VLOOKUP(C841, Вчера_ЭпиВак!C:BG, 22, FALSE)</f>
        <v>#N/A</v>
      </c>
      <c r="AP841" s="53" t="e">
        <f>VLOOKUP(C841, Вчера_ЭпиВак!C:BG, 24, FALSE)+E841*2-U841-W841-Y841-Z841</f>
        <v>#N/A</v>
      </c>
    </row>
    <row r="842" spans="1:42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IF(ISNA(VLOOKUP(C842,Вчера_ЭпиВак!C:C, 1, FALSE)),"ошибка",0)</f>
        <v>ошибка</v>
      </c>
      <c r="AD842" s="55"/>
      <c r="AE842" s="53" t="e">
        <f>D842-E842-VLOOKUP(C842, Вчера_ЭпиВак!C:BG, 2, FALSE)</f>
        <v>#N/A</v>
      </c>
      <c r="AF842" s="53" t="e">
        <f>F842-G842-VLOOKUP(C842, Вчера_ЭпиВак!C:BG, 4, FALSE)</f>
        <v>#N/A</v>
      </c>
      <c r="AG842" s="53" t="e">
        <f>H842-I842-VLOOKUP(C842, Вчера_ЭпиВак!C:BG, 6, FALSE)</f>
        <v>#N/A</v>
      </c>
      <c r="AH842" s="53" t="e">
        <f>J842-K842-VLOOKUP(C842, Вчера_ЭпиВак!C:BG, 8, FALSE)</f>
        <v>#N/A</v>
      </c>
      <c r="AI842" s="53" t="e">
        <f>L842-M842-VLOOKUP(C842, Вчера_ЭпиВак!C:BG, 10, FALSE)</f>
        <v>#N/A</v>
      </c>
      <c r="AJ842" s="53" t="e">
        <f>N842-O842-VLOOKUP(C842, Вчера_ЭпиВак!C:BG, 12, FALSE)</f>
        <v>#N/A</v>
      </c>
      <c r="AK842" s="53" t="e">
        <f>P842-Q842-VLOOKUP(C842, Вчера_ЭпиВак!C:BG, 14, FALSE)</f>
        <v>#N/A</v>
      </c>
      <c r="AL842" s="53" t="e">
        <f>R842-S842-VLOOKUP(C842, Вчера_ЭпиВак!C:BG, 16, FALSE)</f>
        <v>#N/A</v>
      </c>
      <c r="AM842" s="53" t="e">
        <f>T842-U842-VLOOKUP(C842, Вчера_ЭпиВак!C:BG, 18, FALSE)</f>
        <v>#N/A</v>
      </c>
      <c r="AN842" s="53" t="e">
        <f>V842-W842-VLOOKUP(C842, Вчера_ЭпиВак!C:BG, 20, FALSE)</f>
        <v>#N/A</v>
      </c>
      <c r="AO842" s="53" t="e">
        <f>X842-Y842-VLOOKUP(C842, Вчера_ЭпиВак!C:BG, 22, FALSE)</f>
        <v>#N/A</v>
      </c>
      <c r="AP842" s="53" t="e">
        <f>VLOOKUP(C842, Вчера_ЭпиВак!C:BG, 24, FALSE)+E842*2-U842-W842-Y842-Z842</f>
        <v>#N/A</v>
      </c>
    </row>
    <row r="843" spans="1:42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IF(ISNA(VLOOKUP(C843,Вчера_ЭпиВак!C:C, 1, FALSE)),"ошибка",0)</f>
        <v>ошибка</v>
      </c>
      <c r="AD843" s="55"/>
      <c r="AE843" s="53" t="e">
        <f>D843-E843-VLOOKUP(C843, Вчера_ЭпиВак!C:BG, 2, FALSE)</f>
        <v>#N/A</v>
      </c>
      <c r="AF843" s="53" t="e">
        <f>F843-G843-VLOOKUP(C843, Вчера_ЭпиВак!C:BG, 4, FALSE)</f>
        <v>#N/A</v>
      </c>
      <c r="AG843" s="53" t="e">
        <f>H843-I843-VLOOKUP(C843, Вчера_ЭпиВак!C:BG, 6, FALSE)</f>
        <v>#N/A</v>
      </c>
      <c r="AH843" s="53" t="e">
        <f>J843-K843-VLOOKUP(C843, Вчера_ЭпиВак!C:BG, 8, FALSE)</f>
        <v>#N/A</v>
      </c>
      <c r="AI843" s="53" t="e">
        <f>L843-M843-VLOOKUP(C843, Вчера_ЭпиВак!C:BG, 10, FALSE)</f>
        <v>#N/A</v>
      </c>
      <c r="AJ843" s="53" t="e">
        <f>N843-O843-VLOOKUP(C843, Вчера_ЭпиВак!C:BG, 12, FALSE)</f>
        <v>#N/A</v>
      </c>
      <c r="AK843" s="53" t="e">
        <f>P843-Q843-VLOOKUP(C843, Вчера_ЭпиВак!C:BG, 14, FALSE)</f>
        <v>#N/A</v>
      </c>
      <c r="AL843" s="53" t="e">
        <f>R843-S843-VLOOKUP(C843, Вчера_ЭпиВак!C:BG, 16, FALSE)</f>
        <v>#N/A</v>
      </c>
      <c r="AM843" s="53" t="e">
        <f>T843-U843-VLOOKUP(C843, Вчера_ЭпиВак!C:BG, 18, FALSE)</f>
        <v>#N/A</v>
      </c>
      <c r="AN843" s="53" t="e">
        <f>V843-W843-VLOOKUP(C843, Вчера_ЭпиВак!C:BG, 20, FALSE)</f>
        <v>#N/A</v>
      </c>
      <c r="AO843" s="53" t="e">
        <f>X843-Y843-VLOOKUP(C843, Вчера_ЭпиВак!C:BG, 22, FALSE)</f>
        <v>#N/A</v>
      </c>
      <c r="AP843" s="53" t="e">
        <f>VLOOKUP(C843, Вчера_ЭпиВак!C:BG, 24, FALSE)+E843*2-U843-W843-Y843-Z843</f>
        <v>#N/A</v>
      </c>
    </row>
    <row r="844" spans="1:42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IF(ISNA(VLOOKUP(C844,Вчера_ЭпиВак!C:C, 1, FALSE)),"ошибка",0)</f>
        <v>ошибка</v>
      </c>
      <c r="AD844" s="55"/>
      <c r="AE844" s="53" t="e">
        <f>D844-E844-VLOOKUP(C844, Вчера_ЭпиВак!C:BG, 2, FALSE)</f>
        <v>#N/A</v>
      </c>
      <c r="AF844" s="53" t="e">
        <f>F844-G844-VLOOKUP(C844, Вчера_ЭпиВак!C:BG, 4, FALSE)</f>
        <v>#N/A</v>
      </c>
      <c r="AG844" s="53" t="e">
        <f>H844-I844-VLOOKUP(C844, Вчера_ЭпиВак!C:BG, 6, FALSE)</f>
        <v>#N/A</v>
      </c>
      <c r="AH844" s="53" t="e">
        <f>J844-K844-VLOOKUP(C844, Вчера_ЭпиВак!C:BG, 8, FALSE)</f>
        <v>#N/A</v>
      </c>
      <c r="AI844" s="53" t="e">
        <f>L844-M844-VLOOKUP(C844, Вчера_ЭпиВак!C:BG, 10, FALSE)</f>
        <v>#N/A</v>
      </c>
      <c r="AJ844" s="53" t="e">
        <f>N844-O844-VLOOKUP(C844, Вчера_ЭпиВак!C:BG, 12, FALSE)</f>
        <v>#N/A</v>
      </c>
      <c r="AK844" s="53" t="e">
        <f>P844-Q844-VLOOKUP(C844, Вчера_ЭпиВак!C:BG, 14, FALSE)</f>
        <v>#N/A</v>
      </c>
      <c r="AL844" s="53" t="e">
        <f>R844-S844-VLOOKUP(C844, Вчера_ЭпиВак!C:BG, 16, FALSE)</f>
        <v>#N/A</v>
      </c>
      <c r="AM844" s="53" t="e">
        <f>T844-U844-VLOOKUP(C844, Вчера_ЭпиВак!C:BG, 18, FALSE)</f>
        <v>#N/A</v>
      </c>
      <c r="AN844" s="53" t="e">
        <f>V844-W844-VLOOKUP(C844, Вчера_ЭпиВак!C:BG, 20, FALSE)</f>
        <v>#N/A</v>
      </c>
      <c r="AO844" s="53" t="e">
        <f>X844-Y844-VLOOKUP(C844, Вчера_ЭпиВак!C:BG, 22, FALSE)</f>
        <v>#N/A</v>
      </c>
      <c r="AP844" s="53" t="e">
        <f>VLOOKUP(C844, Вчера_ЭпиВак!C:BG, 24, FALSE)+E844*2-U844-W844-Y844-Z844</f>
        <v>#N/A</v>
      </c>
    </row>
    <row r="845" spans="1:42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IF(ISNA(VLOOKUP(C845,Вчера_ЭпиВак!C:C, 1, FALSE)),"ошибка",0)</f>
        <v>ошибка</v>
      </c>
      <c r="AD845" s="55"/>
      <c r="AE845" s="53" t="e">
        <f>D845-E845-VLOOKUP(C845, Вчера_ЭпиВак!C:BG, 2, FALSE)</f>
        <v>#N/A</v>
      </c>
      <c r="AF845" s="53" t="e">
        <f>F845-G845-VLOOKUP(C845, Вчера_ЭпиВак!C:BG, 4, FALSE)</f>
        <v>#N/A</v>
      </c>
      <c r="AG845" s="53" t="e">
        <f>H845-I845-VLOOKUP(C845, Вчера_ЭпиВак!C:BG, 6, FALSE)</f>
        <v>#N/A</v>
      </c>
      <c r="AH845" s="53" t="e">
        <f>J845-K845-VLOOKUP(C845, Вчера_ЭпиВак!C:BG, 8, FALSE)</f>
        <v>#N/A</v>
      </c>
      <c r="AI845" s="53" t="e">
        <f>L845-M845-VLOOKUP(C845, Вчера_ЭпиВак!C:BG, 10, FALSE)</f>
        <v>#N/A</v>
      </c>
      <c r="AJ845" s="53" t="e">
        <f>N845-O845-VLOOKUP(C845, Вчера_ЭпиВак!C:BG, 12, FALSE)</f>
        <v>#N/A</v>
      </c>
      <c r="AK845" s="53" t="e">
        <f>P845-Q845-VLOOKUP(C845, Вчера_ЭпиВак!C:BG, 14, FALSE)</f>
        <v>#N/A</v>
      </c>
      <c r="AL845" s="53" t="e">
        <f>R845-S845-VLOOKUP(C845, Вчера_ЭпиВак!C:BG, 16, FALSE)</f>
        <v>#N/A</v>
      </c>
      <c r="AM845" s="53" t="e">
        <f>T845-U845-VLOOKUP(C845, Вчера_ЭпиВак!C:BG, 18, FALSE)</f>
        <v>#N/A</v>
      </c>
      <c r="AN845" s="53" t="e">
        <f>V845-W845-VLOOKUP(C845, Вчера_ЭпиВак!C:BG, 20, FALSE)</f>
        <v>#N/A</v>
      </c>
      <c r="AO845" s="53" t="e">
        <f>X845-Y845-VLOOKUP(C845, Вчера_ЭпиВак!C:BG, 22, FALSE)</f>
        <v>#N/A</v>
      </c>
      <c r="AP845" s="53" t="e">
        <f>VLOOKUP(C845, Вчера_ЭпиВак!C:BG, 24, FALSE)+E845*2-U845-W845-Y845-Z845</f>
        <v>#N/A</v>
      </c>
    </row>
    <row r="846" spans="1:42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IF(ISNA(VLOOKUP(C846,Вчера_ЭпиВак!C:C, 1, FALSE)),"ошибка",0)</f>
        <v>ошибка</v>
      </c>
      <c r="AD846" s="55"/>
      <c r="AE846" s="53" t="e">
        <f>D846-E846-VLOOKUP(C846, Вчера_ЭпиВак!C:BG, 2, FALSE)</f>
        <v>#N/A</v>
      </c>
      <c r="AF846" s="53" t="e">
        <f>F846-G846-VLOOKUP(C846, Вчера_ЭпиВак!C:BG, 4, FALSE)</f>
        <v>#N/A</v>
      </c>
      <c r="AG846" s="53" t="e">
        <f>H846-I846-VLOOKUP(C846, Вчера_ЭпиВак!C:BG, 6, FALSE)</f>
        <v>#N/A</v>
      </c>
      <c r="AH846" s="53" t="e">
        <f>J846-K846-VLOOKUP(C846, Вчера_ЭпиВак!C:BG, 8, FALSE)</f>
        <v>#N/A</v>
      </c>
      <c r="AI846" s="53" t="e">
        <f>L846-M846-VLOOKUP(C846, Вчера_ЭпиВак!C:BG, 10, FALSE)</f>
        <v>#N/A</v>
      </c>
      <c r="AJ846" s="53" t="e">
        <f>N846-O846-VLOOKUP(C846, Вчера_ЭпиВак!C:BG, 12, FALSE)</f>
        <v>#N/A</v>
      </c>
      <c r="AK846" s="53" t="e">
        <f>P846-Q846-VLOOKUP(C846, Вчера_ЭпиВак!C:BG, 14, FALSE)</f>
        <v>#N/A</v>
      </c>
      <c r="AL846" s="53" t="e">
        <f>R846-S846-VLOOKUP(C846, Вчера_ЭпиВак!C:BG, 16, FALSE)</f>
        <v>#N/A</v>
      </c>
      <c r="AM846" s="53" t="e">
        <f>T846-U846-VLOOKUP(C846, Вчера_ЭпиВак!C:BG, 18, FALSE)</f>
        <v>#N/A</v>
      </c>
      <c r="AN846" s="53" t="e">
        <f>V846-W846-VLOOKUP(C846, Вчера_ЭпиВак!C:BG, 20, FALSE)</f>
        <v>#N/A</v>
      </c>
      <c r="AO846" s="53" t="e">
        <f>X846-Y846-VLOOKUP(C846, Вчера_ЭпиВак!C:BG, 22, FALSE)</f>
        <v>#N/A</v>
      </c>
      <c r="AP846" s="53" t="e">
        <f>VLOOKUP(C846, Вчера_ЭпиВак!C:BG, 24, FALSE)+E846*2-U846-W846-Y846-Z846</f>
        <v>#N/A</v>
      </c>
    </row>
    <row r="847" spans="1:42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IF(ISNA(VLOOKUP(C847,Вчера_ЭпиВак!C:C, 1, FALSE)),"ошибка",0)</f>
        <v>ошибка</v>
      </c>
      <c r="AD847" s="55"/>
      <c r="AE847" s="53" t="e">
        <f>D847-E847-VLOOKUP(C847, Вчера_ЭпиВак!C:BG, 2, FALSE)</f>
        <v>#N/A</v>
      </c>
      <c r="AF847" s="53" t="e">
        <f>F847-G847-VLOOKUP(C847, Вчера_ЭпиВак!C:BG, 4, FALSE)</f>
        <v>#N/A</v>
      </c>
      <c r="AG847" s="53" t="e">
        <f>H847-I847-VLOOKUP(C847, Вчера_ЭпиВак!C:BG, 6, FALSE)</f>
        <v>#N/A</v>
      </c>
      <c r="AH847" s="53" t="e">
        <f>J847-K847-VLOOKUP(C847, Вчера_ЭпиВак!C:BG, 8, FALSE)</f>
        <v>#N/A</v>
      </c>
      <c r="AI847" s="53" t="e">
        <f>L847-M847-VLOOKUP(C847, Вчера_ЭпиВак!C:BG, 10, FALSE)</f>
        <v>#N/A</v>
      </c>
      <c r="AJ847" s="53" t="e">
        <f>N847-O847-VLOOKUP(C847, Вчера_ЭпиВак!C:BG, 12, FALSE)</f>
        <v>#N/A</v>
      </c>
      <c r="AK847" s="53" t="e">
        <f>P847-Q847-VLOOKUP(C847, Вчера_ЭпиВак!C:BG, 14, FALSE)</f>
        <v>#N/A</v>
      </c>
      <c r="AL847" s="53" t="e">
        <f>R847-S847-VLOOKUP(C847, Вчера_ЭпиВак!C:BG, 16, FALSE)</f>
        <v>#N/A</v>
      </c>
      <c r="AM847" s="53" t="e">
        <f>T847-U847-VLOOKUP(C847, Вчера_ЭпиВак!C:BG, 18, FALSE)</f>
        <v>#N/A</v>
      </c>
      <c r="AN847" s="53" t="e">
        <f>V847-W847-VLOOKUP(C847, Вчера_ЭпиВак!C:BG, 20, FALSE)</f>
        <v>#N/A</v>
      </c>
      <c r="AO847" s="53" t="e">
        <f>X847-Y847-VLOOKUP(C847, Вчера_ЭпиВак!C:BG, 22, FALSE)</f>
        <v>#N/A</v>
      </c>
      <c r="AP847" s="53" t="e">
        <f>VLOOKUP(C847, Вчера_ЭпиВак!C:BG, 24, FALSE)+E847*2-U847-W847-Y847-Z847</f>
        <v>#N/A</v>
      </c>
    </row>
    <row r="848" spans="1:42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IF(ISNA(VLOOKUP(C848,Вчера_ЭпиВак!C:C, 1, FALSE)),"ошибка",0)</f>
        <v>ошибка</v>
      </c>
      <c r="AD848" s="55"/>
      <c r="AE848" s="53" t="e">
        <f>D848-E848-VLOOKUP(C848, Вчера_ЭпиВак!C:BG, 2, FALSE)</f>
        <v>#N/A</v>
      </c>
      <c r="AF848" s="53" t="e">
        <f>F848-G848-VLOOKUP(C848, Вчера_ЭпиВак!C:BG, 4, FALSE)</f>
        <v>#N/A</v>
      </c>
      <c r="AG848" s="53" t="e">
        <f>H848-I848-VLOOKUP(C848, Вчера_ЭпиВак!C:BG, 6, FALSE)</f>
        <v>#N/A</v>
      </c>
      <c r="AH848" s="53" t="e">
        <f>J848-K848-VLOOKUP(C848, Вчера_ЭпиВак!C:BG, 8, FALSE)</f>
        <v>#N/A</v>
      </c>
      <c r="AI848" s="53" t="e">
        <f>L848-M848-VLOOKUP(C848, Вчера_ЭпиВак!C:BG, 10, FALSE)</f>
        <v>#N/A</v>
      </c>
      <c r="AJ848" s="53" t="e">
        <f>N848-O848-VLOOKUP(C848, Вчера_ЭпиВак!C:BG, 12, FALSE)</f>
        <v>#N/A</v>
      </c>
      <c r="AK848" s="53" t="e">
        <f>P848-Q848-VLOOKUP(C848, Вчера_ЭпиВак!C:BG, 14, FALSE)</f>
        <v>#N/A</v>
      </c>
      <c r="AL848" s="53" t="e">
        <f>R848-S848-VLOOKUP(C848, Вчера_ЭпиВак!C:BG, 16, FALSE)</f>
        <v>#N/A</v>
      </c>
      <c r="AM848" s="53" t="e">
        <f>T848-U848-VLOOKUP(C848, Вчера_ЭпиВак!C:BG, 18, FALSE)</f>
        <v>#N/A</v>
      </c>
      <c r="AN848" s="53" t="e">
        <f>V848-W848-VLOOKUP(C848, Вчера_ЭпиВак!C:BG, 20, FALSE)</f>
        <v>#N/A</v>
      </c>
      <c r="AO848" s="53" t="e">
        <f>X848-Y848-VLOOKUP(C848, Вчера_ЭпиВак!C:BG, 22, FALSE)</f>
        <v>#N/A</v>
      </c>
      <c r="AP848" s="53" t="e">
        <f>VLOOKUP(C848, Вчера_ЭпиВак!C:BG, 24, FALSE)+E848*2-U848-W848-Y848-Z848</f>
        <v>#N/A</v>
      </c>
    </row>
    <row r="849" spans="1:42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IF(ISNA(VLOOKUP(C849,Вчера_ЭпиВак!C:C, 1, FALSE)),"ошибка",0)</f>
        <v>ошибка</v>
      </c>
      <c r="AD849" s="55"/>
      <c r="AE849" s="53" t="e">
        <f>D849-E849-VLOOKUP(C849, Вчера_ЭпиВак!C:BG, 2, FALSE)</f>
        <v>#N/A</v>
      </c>
      <c r="AF849" s="53" t="e">
        <f>F849-G849-VLOOKUP(C849, Вчера_ЭпиВак!C:BG, 4, FALSE)</f>
        <v>#N/A</v>
      </c>
      <c r="AG849" s="53" t="e">
        <f>H849-I849-VLOOKUP(C849, Вчера_ЭпиВак!C:BG, 6, FALSE)</f>
        <v>#N/A</v>
      </c>
      <c r="AH849" s="53" t="e">
        <f>J849-K849-VLOOKUP(C849, Вчера_ЭпиВак!C:BG, 8, FALSE)</f>
        <v>#N/A</v>
      </c>
      <c r="AI849" s="53" t="e">
        <f>L849-M849-VLOOKUP(C849, Вчера_ЭпиВак!C:BG, 10, FALSE)</f>
        <v>#N/A</v>
      </c>
      <c r="AJ849" s="53" t="e">
        <f>N849-O849-VLOOKUP(C849, Вчера_ЭпиВак!C:BG, 12, FALSE)</f>
        <v>#N/A</v>
      </c>
      <c r="AK849" s="53" t="e">
        <f>P849-Q849-VLOOKUP(C849, Вчера_ЭпиВак!C:BG, 14, FALSE)</f>
        <v>#N/A</v>
      </c>
      <c r="AL849" s="53" t="e">
        <f>R849-S849-VLOOKUP(C849, Вчера_ЭпиВак!C:BG, 16, FALSE)</f>
        <v>#N/A</v>
      </c>
      <c r="AM849" s="53" t="e">
        <f>T849-U849-VLOOKUP(C849, Вчера_ЭпиВак!C:BG, 18, FALSE)</f>
        <v>#N/A</v>
      </c>
      <c r="AN849" s="53" t="e">
        <f>V849-W849-VLOOKUP(C849, Вчера_ЭпиВак!C:BG, 20, FALSE)</f>
        <v>#N/A</v>
      </c>
      <c r="AO849" s="53" t="e">
        <f>X849-Y849-VLOOKUP(C849, Вчера_ЭпиВак!C:BG, 22, FALSE)</f>
        <v>#N/A</v>
      </c>
      <c r="AP849" s="53" t="e">
        <f>VLOOKUP(C849, Вчера_ЭпиВак!C:BG, 24, FALSE)+E849*2-U849-W849-Y849-Z849</f>
        <v>#N/A</v>
      </c>
    </row>
    <row r="850" spans="1:42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IF(ISNA(VLOOKUP(C850,Вчера_ЭпиВак!C:C, 1, FALSE)),"ошибка",0)</f>
        <v>ошибка</v>
      </c>
      <c r="AD850" s="55"/>
      <c r="AE850" s="53" t="e">
        <f>D850-E850-VLOOKUP(C850, Вчера_ЭпиВак!C:BG, 2, FALSE)</f>
        <v>#N/A</v>
      </c>
      <c r="AF850" s="53" t="e">
        <f>F850-G850-VLOOKUP(C850, Вчера_ЭпиВак!C:BG, 4, FALSE)</f>
        <v>#N/A</v>
      </c>
      <c r="AG850" s="53" t="e">
        <f>H850-I850-VLOOKUP(C850, Вчера_ЭпиВак!C:BG, 6, FALSE)</f>
        <v>#N/A</v>
      </c>
      <c r="AH850" s="53" t="e">
        <f>J850-K850-VLOOKUP(C850, Вчера_ЭпиВак!C:BG, 8, FALSE)</f>
        <v>#N/A</v>
      </c>
      <c r="AI850" s="53" t="e">
        <f>L850-M850-VLOOKUP(C850, Вчера_ЭпиВак!C:BG, 10, FALSE)</f>
        <v>#N/A</v>
      </c>
      <c r="AJ850" s="53" t="e">
        <f>N850-O850-VLOOKUP(C850, Вчера_ЭпиВак!C:BG, 12, FALSE)</f>
        <v>#N/A</v>
      </c>
      <c r="AK850" s="53" t="e">
        <f>P850-Q850-VLOOKUP(C850, Вчера_ЭпиВак!C:BG, 14, FALSE)</f>
        <v>#N/A</v>
      </c>
      <c r="AL850" s="53" t="e">
        <f>R850-S850-VLOOKUP(C850, Вчера_ЭпиВак!C:BG, 16, FALSE)</f>
        <v>#N/A</v>
      </c>
      <c r="AM850" s="53" t="e">
        <f>T850-U850-VLOOKUP(C850, Вчера_ЭпиВак!C:BG, 18, FALSE)</f>
        <v>#N/A</v>
      </c>
      <c r="AN850" s="53" t="e">
        <f>V850-W850-VLOOKUP(C850, Вчера_ЭпиВак!C:BG, 20, FALSE)</f>
        <v>#N/A</v>
      </c>
      <c r="AO850" s="53" t="e">
        <f>X850-Y850-VLOOKUP(C850, Вчера_ЭпиВак!C:BG, 22, FALSE)</f>
        <v>#N/A</v>
      </c>
      <c r="AP850" s="53" t="e">
        <f>VLOOKUP(C850, Вчера_ЭпиВак!C:BG, 24, FALSE)+E850*2-U850-W850-Y850-Z850</f>
        <v>#N/A</v>
      </c>
    </row>
    <row r="851" spans="1:42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IF(ISNA(VLOOKUP(C851,Вчера_ЭпиВак!C:C, 1, FALSE)),"ошибка",0)</f>
        <v>ошибка</v>
      </c>
      <c r="AD851" s="55"/>
      <c r="AE851" s="53" t="e">
        <f>D851-E851-VLOOKUP(C851, Вчера_ЭпиВак!C:BG, 2, FALSE)</f>
        <v>#N/A</v>
      </c>
      <c r="AF851" s="53" t="e">
        <f>F851-G851-VLOOKUP(C851, Вчера_ЭпиВак!C:BG, 4, FALSE)</f>
        <v>#N/A</v>
      </c>
      <c r="AG851" s="53" t="e">
        <f>H851-I851-VLOOKUP(C851, Вчера_ЭпиВак!C:BG, 6, FALSE)</f>
        <v>#N/A</v>
      </c>
      <c r="AH851" s="53" t="e">
        <f>J851-K851-VLOOKUP(C851, Вчера_ЭпиВак!C:BG, 8, FALSE)</f>
        <v>#N/A</v>
      </c>
      <c r="AI851" s="53" t="e">
        <f>L851-M851-VLOOKUP(C851, Вчера_ЭпиВак!C:BG, 10, FALSE)</f>
        <v>#N/A</v>
      </c>
      <c r="AJ851" s="53" t="e">
        <f>N851-O851-VLOOKUP(C851, Вчера_ЭпиВак!C:BG, 12, FALSE)</f>
        <v>#N/A</v>
      </c>
      <c r="AK851" s="53" t="e">
        <f>P851-Q851-VLOOKUP(C851, Вчера_ЭпиВак!C:BG, 14, FALSE)</f>
        <v>#N/A</v>
      </c>
      <c r="AL851" s="53" t="e">
        <f>R851-S851-VLOOKUP(C851, Вчера_ЭпиВак!C:BG, 16, FALSE)</f>
        <v>#N/A</v>
      </c>
      <c r="AM851" s="53" t="e">
        <f>T851-U851-VLOOKUP(C851, Вчера_ЭпиВак!C:BG, 18, FALSE)</f>
        <v>#N/A</v>
      </c>
      <c r="AN851" s="53" t="e">
        <f>V851-W851-VLOOKUP(C851, Вчера_ЭпиВак!C:BG, 20, FALSE)</f>
        <v>#N/A</v>
      </c>
      <c r="AO851" s="53" t="e">
        <f>X851-Y851-VLOOKUP(C851, Вчера_ЭпиВак!C:BG, 22, FALSE)</f>
        <v>#N/A</v>
      </c>
      <c r="AP851" s="53" t="e">
        <f>VLOOKUP(C851, Вчера_ЭпиВак!C:BG, 24, FALSE)+E851*2-U851-W851-Y851-Z851</f>
        <v>#N/A</v>
      </c>
    </row>
    <row r="852" spans="1:42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IF(ISNA(VLOOKUP(C852,Вчера_ЭпиВак!C:C, 1, FALSE)),"ошибка",0)</f>
        <v>ошибка</v>
      </c>
      <c r="AD852" s="55"/>
      <c r="AE852" s="53" t="e">
        <f>D852-E852-VLOOKUP(C852, Вчера_ЭпиВак!C:BG, 2, FALSE)</f>
        <v>#N/A</v>
      </c>
      <c r="AF852" s="53" t="e">
        <f>F852-G852-VLOOKUP(C852, Вчера_ЭпиВак!C:BG, 4, FALSE)</f>
        <v>#N/A</v>
      </c>
      <c r="AG852" s="53" t="e">
        <f>H852-I852-VLOOKUP(C852, Вчера_ЭпиВак!C:BG, 6, FALSE)</f>
        <v>#N/A</v>
      </c>
      <c r="AH852" s="53" t="e">
        <f>J852-K852-VLOOKUP(C852, Вчера_ЭпиВак!C:BG, 8, FALSE)</f>
        <v>#N/A</v>
      </c>
      <c r="AI852" s="53" t="e">
        <f>L852-M852-VLOOKUP(C852, Вчера_ЭпиВак!C:BG, 10, FALSE)</f>
        <v>#N/A</v>
      </c>
      <c r="AJ852" s="53" t="e">
        <f>N852-O852-VLOOKUP(C852, Вчера_ЭпиВак!C:BG, 12, FALSE)</f>
        <v>#N/A</v>
      </c>
      <c r="AK852" s="53" t="e">
        <f>P852-Q852-VLOOKUP(C852, Вчера_ЭпиВак!C:BG, 14, FALSE)</f>
        <v>#N/A</v>
      </c>
      <c r="AL852" s="53" t="e">
        <f>R852-S852-VLOOKUP(C852, Вчера_ЭпиВак!C:BG, 16, FALSE)</f>
        <v>#N/A</v>
      </c>
      <c r="AM852" s="53" t="e">
        <f>T852-U852-VLOOKUP(C852, Вчера_ЭпиВак!C:BG, 18, FALSE)</f>
        <v>#N/A</v>
      </c>
      <c r="AN852" s="53" t="e">
        <f>V852-W852-VLOOKUP(C852, Вчера_ЭпиВак!C:BG, 20, FALSE)</f>
        <v>#N/A</v>
      </c>
      <c r="AO852" s="53" t="e">
        <f>X852-Y852-VLOOKUP(C852, Вчера_ЭпиВак!C:BG, 22, FALSE)</f>
        <v>#N/A</v>
      </c>
      <c r="AP852" s="53" t="e">
        <f>VLOOKUP(C852, Вчера_ЭпиВак!C:BG, 24, FALSE)+E852*2-U852-W852-Y852-Z852</f>
        <v>#N/A</v>
      </c>
    </row>
    <row r="853" spans="1:42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IF(ISNA(VLOOKUP(C853,Вчера_ЭпиВак!C:C, 1, FALSE)),"ошибка",0)</f>
        <v>ошибка</v>
      </c>
      <c r="AD853" s="55"/>
      <c r="AE853" s="53" t="e">
        <f>D853-E853-VLOOKUP(C853, Вчера_ЭпиВак!C:BG, 2, FALSE)</f>
        <v>#N/A</v>
      </c>
      <c r="AF853" s="53" t="e">
        <f>F853-G853-VLOOKUP(C853, Вчера_ЭпиВак!C:BG, 4, FALSE)</f>
        <v>#N/A</v>
      </c>
      <c r="AG853" s="53" t="e">
        <f>H853-I853-VLOOKUP(C853, Вчера_ЭпиВак!C:BG, 6, FALSE)</f>
        <v>#N/A</v>
      </c>
      <c r="AH853" s="53" t="e">
        <f>J853-K853-VLOOKUP(C853, Вчера_ЭпиВак!C:BG, 8, FALSE)</f>
        <v>#N/A</v>
      </c>
      <c r="AI853" s="53" t="e">
        <f>L853-M853-VLOOKUP(C853, Вчера_ЭпиВак!C:BG, 10, FALSE)</f>
        <v>#N/A</v>
      </c>
      <c r="AJ853" s="53" t="e">
        <f>N853-O853-VLOOKUP(C853, Вчера_ЭпиВак!C:BG, 12, FALSE)</f>
        <v>#N/A</v>
      </c>
      <c r="AK853" s="53" t="e">
        <f>P853-Q853-VLOOKUP(C853, Вчера_ЭпиВак!C:BG, 14, FALSE)</f>
        <v>#N/A</v>
      </c>
      <c r="AL853" s="53" t="e">
        <f>R853-S853-VLOOKUP(C853, Вчера_ЭпиВак!C:BG, 16, FALSE)</f>
        <v>#N/A</v>
      </c>
      <c r="AM853" s="53" t="e">
        <f>T853-U853-VLOOKUP(C853, Вчера_ЭпиВак!C:BG, 18, FALSE)</f>
        <v>#N/A</v>
      </c>
      <c r="AN853" s="53" t="e">
        <f>V853-W853-VLOOKUP(C853, Вчера_ЭпиВак!C:BG, 20, FALSE)</f>
        <v>#N/A</v>
      </c>
      <c r="AO853" s="53" t="e">
        <f>X853-Y853-VLOOKUP(C853, Вчера_ЭпиВак!C:BG, 22, FALSE)</f>
        <v>#N/A</v>
      </c>
      <c r="AP853" s="53" t="e">
        <f>VLOOKUP(C853, Вчера_ЭпиВак!C:BG, 24, FALSE)+E853*2-U853-W853-Y853-Z853</f>
        <v>#N/A</v>
      </c>
    </row>
    <row r="854" spans="1:42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IF(ISNA(VLOOKUP(C854,Вчера_ЭпиВак!C:C, 1, FALSE)),"ошибка",0)</f>
        <v>ошибка</v>
      </c>
      <c r="AD854" s="55"/>
      <c r="AE854" s="53" t="e">
        <f>D854-E854-VLOOKUP(C854, Вчера_ЭпиВак!C:BG, 2, FALSE)</f>
        <v>#N/A</v>
      </c>
      <c r="AF854" s="53" t="e">
        <f>F854-G854-VLOOKUP(C854, Вчера_ЭпиВак!C:BG, 4, FALSE)</f>
        <v>#N/A</v>
      </c>
      <c r="AG854" s="53" t="e">
        <f>H854-I854-VLOOKUP(C854, Вчера_ЭпиВак!C:BG, 6, FALSE)</f>
        <v>#N/A</v>
      </c>
      <c r="AH854" s="53" t="e">
        <f>J854-K854-VLOOKUP(C854, Вчера_ЭпиВак!C:BG, 8, FALSE)</f>
        <v>#N/A</v>
      </c>
      <c r="AI854" s="53" t="e">
        <f>L854-M854-VLOOKUP(C854, Вчера_ЭпиВак!C:BG, 10, FALSE)</f>
        <v>#N/A</v>
      </c>
      <c r="AJ854" s="53" t="e">
        <f>N854-O854-VLOOKUP(C854, Вчера_ЭпиВак!C:BG, 12, FALSE)</f>
        <v>#N/A</v>
      </c>
      <c r="AK854" s="53" t="e">
        <f>P854-Q854-VLOOKUP(C854, Вчера_ЭпиВак!C:BG, 14, FALSE)</f>
        <v>#N/A</v>
      </c>
      <c r="AL854" s="53" t="e">
        <f>R854-S854-VLOOKUP(C854, Вчера_ЭпиВак!C:BG, 16, FALSE)</f>
        <v>#N/A</v>
      </c>
      <c r="AM854" s="53" t="e">
        <f>T854-U854-VLOOKUP(C854, Вчера_ЭпиВак!C:BG, 18, FALSE)</f>
        <v>#N/A</v>
      </c>
      <c r="AN854" s="53" t="e">
        <f>V854-W854-VLOOKUP(C854, Вчера_ЭпиВак!C:BG, 20, FALSE)</f>
        <v>#N/A</v>
      </c>
      <c r="AO854" s="53" t="e">
        <f>X854-Y854-VLOOKUP(C854, Вчера_ЭпиВак!C:BG, 22, FALSE)</f>
        <v>#N/A</v>
      </c>
      <c r="AP854" s="53" t="e">
        <f>VLOOKUP(C854, Вчера_ЭпиВак!C:BG, 24, FALSE)+E854*2-U854-W854-Y854-Z854</f>
        <v>#N/A</v>
      </c>
    </row>
    <row r="855" spans="1:42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IF(ISNA(VLOOKUP(C855,Вчера_ЭпиВак!C:C, 1, FALSE)),"ошибка",0)</f>
        <v>ошибка</v>
      </c>
      <c r="AD855" s="55"/>
      <c r="AE855" s="53" t="e">
        <f>D855-E855-VLOOKUP(C855, Вчера_ЭпиВак!C:BG, 2, FALSE)</f>
        <v>#N/A</v>
      </c>
      <c r="AF855" s="53" t="e">
        <f>F855-G855-VLOOKUP(C855, Вчера_ЭпиВак!C:BG, 4, FALSE)</f>
        <v>#N/A</v>
      </c>
      <c r="AG855" s="53" t="e">
        <f>H855-I855-VLOOKUP(C855, Вчера_ЭпиВак!C:BG, 6, FALSE)</f>
        <v>#N/A</v>
      </c>
      <c r="AH855" s="53" t="e">
        <f>J855-K855-VLOOKUP(C855, Вчера_ЭпиВак!C:BG, 8, FALSE)</f>
        <v>#N/A</v>
      </c>
      <c r="AI855" s="53" t="e">
        <f>L855-M855-VLOOKUP(C855, Вчера_ЭпиВак!C:BG, 10, FALSE)</f>
        <v>#N/A</v>
      </c>
      <c r="AJ855" s="53" t="e">
        <f>N855-O855-VLOOKUP(C855, Вчера_ЭпиВак!C:BG, 12, FALSE)</f>
        <v>#N/A</v>
      </c>
      <c r="AK855" s="53" t="e">
        <f>P855-Q855-VLOOKUP(C855, Вчера_ЭпиВак!C:BG, 14, FALSE)</f>
        <v>#N/A</v>
      </c>
      <c r="AL855" s="53" t="e">
        <f>R855-S855-VLOOKUP(C855, Вчера_ЭпиВак!C:BG, 16, FALSE)</f>
        <v>#N/A</v>
      </c>
      <c r="AM855" s="53" t="e">
        <f>T855-U855-VLOOKUP(C855, Вчера_ЭпиВак!C:BG, 18, FALSE)</f>
        <v>#N/A</v>
      </c>
      <c r="AN855" s="53" t="e">
        <f>V855-W855-VLOOKUP(C855, Вчера_ЭпиВак!C:BG, 20, FALSE)</f>
        <v>#N/A</v>
      </c>
      <c r="AO855" s="53" t="e">
        <f>X855-Y855-VLOOKUP(C855, Вчера_ЭпиВак!C:BG, 22, FALSE)</f>
        <v>#N/A</v>
      </c>
      <c r="AP855" s="53" t="e">
        <f>VLOOKUP(C855, Вчера_ЭпиВак!C:BG, 24, FALSE)+E855*2-U855-W855-Y855-Z855</f>
        <v>#N/A</v>
      </c>
    </row>
    <row r="856" spans="1:42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IF(ISNA(VLOOKUP(C856,Вчера_ЭпиВак!C:C, 1, FALSE)),"ошибка",0)</f>
        <v>ошибка</v>
      </c>
      <c r="AD856" s="55"/>
      <c r="AE856" s="53" t="e">
        <f>D856-E856-VLOOKUP(C856, Вчера_ЭпиВак!C:BG, 2, FALSE)</f>
        <v>#N/A</v>
      </c>
      <c r="AF856" s="53" t="e">
        <f>F856-G856-VLOOKUP(C856, Вчера_ЭпиВак!C:BG, 4, FALSE)</f>
        <v>#N/A</v>
      </c>
      <c r="AG856" s="53" t="e">
        <f>H856-I856-VLOOKUP(C856, Вчера_ЭпиВак!C:BG, 6, FALSE)</f>
        <v>#N/A</v>
      </c>
      <c r="AH856" s="53" t="e">
        <f>J856-K856-VLOOKUP(C856, Вчера_ЭпиВак!C:BG, 8, FALSE)</f>
        <v>#N/A</v>
      </c>
      <c r="AI856" s="53" t="e">
        <f>L856-M856-VLOOKUP(C856, Вчера_ЭпиВак!C:BG, 10, FALSE)</f>
        <v>#N/A</v>
      </c>
      <c r="AJ856" s="53" t="e">
        <f>N856-O856-VLOOKUP(C856, Вчера_ЭпиВак!C:BG, 12, FALSE)</f>
        <v>#N/A</v>
      </c>
      <c r="AK856" s="53" t="e">
        <f>P856-Q856-VLOOKUP(C856, Вчера_ЭпиВак!C:BG, 14, FALSE)</f>
        <v>#N/A</v>
      </c>
      <c r="AL856" s="53" t="e">
        <f>R856-S856-VLOOKUP(C856, Вчера_ЭпиВак!C:BG, 16, FALSE)</f>
        <v>#N/A</v>
      </c>
      <c r="AM856" s="53" t="e">
        <f>T856-U856-VLOOKUP(C856, Вчера_ЭпиВак!C:BG, 18, FALSE)</f>
        <v>#N/A</v>
      </c>
      <c r="AN856" s="53" t="e">
        <f>V856-W856-VLOOKUP(C856, Вчера_ЭпиВак!C:BG, 20, FALSE)</f>
        <v>#N/A</v>
      </c>
      <c r="AO856" s="53" t="e">
        <f>X856-Y856-VLOOKUP(C856, Вчера_ЭпиВак!C:BG, 22, FALSE)</f>
        <v>#N/A</v>
      </c>
      <c r="AP856" s="53" t="e">
        <f>VLOOKUP(C856, Вчера_ЭпиВак!C:BG, 24, FALSE)+E856*2-U856-W856-Y856-Z856</f>
        <v>#N/A</v>
      </c>
    </row>
    <row r="857" spans="1:42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IF(ISNA(VLOOKUP(C857,Вчера_ЭпиВак!C:C, 1, FALSE)),"ошибка",0)</f>
        <v>ошибка</v>
      </c>
      <c r="AD857" s="55"/>
      <c r="AE857" s="53" t="e">
        <f>D857-E857-VLOOKUP(C857, Вчера_ЭпиВак!C:BG, 2, FALSE)</f>
        <v>#N/A</v>
      </c>
      <c r="AF857" s="53" t="e">
        <f>F857-G857-VLOOKUP(C857, Вчера_ЭпиВак!C:BG, 4, FALSE)</f>
        <v>#N/A</v>
      </c>
      <c r="AG857" s="53" t="e">
        <f>H857-I857-VLOOKUP(C857, Вчера_ЭпиВак!C:BG, 6, FALSE)</f>
        <v>#N/A</v>
      </c>
      <c r="AH857" s="53" t="e">
        <f>J857-K857-VLOOKUP(C857, Вчера_ЭпиВак!C:BG, 8, FALSE)</f>
        <v>#N/A</v>
      </c>
      <c r="AI857" s="53" t="e">
        <f>L857-M857-VLOOKUP(C857, Вчера_ЭпиВак!C:BG, 10, FALSE)</f>
        <v>#N/A</v>
      </c>
      <c r="AJ857" s="53" t="e">
        <f>N857-O857-VLOOKUP(C857, Вчера_ЭпиВак!C:BG, 12, FALSE)</f>
        <v>#N/A</v>
      </c>
      <c r="AK857" s="53" t="e">
        <f>P857-Q857-VLOOKUP(C857, Вчера_ЭпиВак!C:BG, 14, FALSE)</f>
        <v>#N/A</v>
      </c>
      <c r="AL857" s="53" t="e">
        <f>R857-S857-VLOOKUP(C857, Вчера_ЭпиВак!C:BG, 16, FALSE)</f>
        <v>#N/A</v>
      </c>
      <c r="AM857" s="53" t="e">
        <f>T857-U857-VLOOKUP(C857, Вчера_ЭпиВак!C:BG, 18, FALSE)</f>
        <v>#N/A</v>
      </c>
      <c r="AN857" s="53" t="e">
        <f>V857-W857-VLOOKUP(C857, Вчера_ЭпиВак!C:BG, 20, FALSE)</f>
        <v>#N/A</v>
      </c>
      <c r="AO857" s="53" t="e">
        <f>X857-Y857-VLOOKUP(C857, Вчера_ЭпиВак!C:BG, 22, FALSE)</f>
        <v>#N/A</v>
      </c>
      <c r="AP857" s="53" t="e">
        <f>VLOOKUP(C857, Вчера_ЭпиВак!C:BG, 24, FALSE)+E857*2-U857-W857-Y857-Z857</f>
        <v>#N/A</v>
      </c>
    </row>
    <row r="858" spans="1:42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IF(ISNA(VLOOKUP(C858,Вчера_ЭпиВак!C:C, 1, FALSE)),"ошибка",0)</f>
        <v>ошибка</v>
      </c>
      <c r="AD858" s="55"/>
      <c r="AE858" s="53" t="e">
        <f>D858-E858-VLOOKUP(C858, Вчера_ЭпиВак!C:BG, 2, FALSE)</f>
        <v>#N/A</v>
      </c>
      <c r="AF858" s="53" t="e">
        <f>F858-G858-VLOOKUP(C858, Вчера_ЭпиВак!C:BG, 4, FALSE)</f>
        <v>#N/A</v>
      </c>
      <c r="AG858" s="53" t="e">
        <f>H858-I858-VLOOKUP(C858, Вчера_ЭпиВак!C:BG, 6, FALSE)</f>
        <v>#N/A</v>
      </c>
      <c r="AH858" s="53" t="e">
        <f>J858-K858-VLOOKUP(C858, Вчера_ЭпиВак!C:BG, 8, FALSE)</f>
        <v>#N/A</v>
      </c>
      <c r="AI858" s="53" t="e">
        <f>L858-M858-VLOOKUP(C858, Вчера_ЭпиВак!C:BG, 10, FALSE)</f>
        <v>#N/A</v>
      </c>
      <c r="AJ858" s="53" t="e">
        <f>N858-O858-VLOOKUP(C858, Вчера_ЭпиВак!C:BG, 12, FALSE)</f>
        <v>#N/A</v>
      </c>
      <c r="AK858" s="53" t="e">
        <f>P858-Q858-VLOOKUP(C858, Вчера_ЭпиВак!C:BG, 14, FALSE)</f>
        <v>#N/A</v>
      </c>
      <c r="AL858" s="53" t="e">
        <f>R858-S858-VLOOKUP(C858, Вчера_ЭпиВак!C:BG, 16, FALSE)</f>
        <v>#N/A</v>
      </c>
      <c r="AM858" s="53" t="e">
        <f>T858-U858-VLOOKUP(C858, Вчера_ЭпиВак!C:BG, 18, FALSE)</f>
        <v>#N/A</v>
      </c>
      <c r="AN858" s="53" t="e">
        <f>V858-W858-VLOOKUP(C858, Вчера_ЭпиВак!C:BG, 20, FALSE)</f>
        <v>#N/A</v>
      </c>
      <c r="AO858" s="53" t="e">
        <f>X858-Y858-VLOOKUP(C858, Вчера_ЭпиВак!C:BG, 22, FALSE)</f>
        <v>#N/A</v>
      </c>
      <c r="AP858" s="53" t="e">
        <f>VLOOKUP(C858, Вчера_ЭпиВак!C:BG, 24, FALSE)+E858*2-U858-W858-Y858-Z858</f>
        <v>#N/A</v>
      </c>
    </row>
    <row r="859" spans="1:42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IF(ISNA(VLOOKUP(C859,Вчера_ЭпиВак!C:C, 1, FALSE)),"ошибка",0)</f>
        <v>ошибка</v>
      </c>
      <c r="AD859" s="55"/>
      <c r="AE859" s="53" t="e">
        <f>D859-E859-VLOOKUP(C859, Вчера_ЭпиВак!C:BG, 2, FALSE)</f>
        <v>#N/A</v>
      </c>
      <c r="AF859" s="53" t="e">
        <f>F859-G859-VLOOKUP(C859, Вчера_ЭпиВак!C:BG, 4, FALSE)</f>
        <v>#N/A</v>
      </c>
      <c r="AG859" s="53" t="e">
        <f>H859-I859-VLOOKUP(C859, Вчера_ЭпиВак!C:BG, 6, FALSE)</f>
        <v>#N/A</v>
      </c>
      <c r="AH859" s="53" t="e">
        <f>J859-K859-VLOOKUP(C859, Вчера_ЭпиВак!C:BG, 8, FALSE)</f>
        <v>#N/A</v>
      </c>
      <c r="AI859" s="53" t="e">
        <f>L859-M859-VLOOKUP(C859, Вчера_ЭпиВак!C:BG, 10, FALSE)</f>
        <v>#N/A</v>
      </c>
      <c r="AJ859" s="53" t="e">
        <f>N859-O859-VLOOKUP(C859, Вчера_ЭпиВак!C:BG, 12, FALSE)</f>
        <v>#N/A</v>
      </c>
      <c r="AK859" s="53" t="e">
        <f>P859-Q859-VLOOKUP(C859, Вчера_ЭпиВак!C:BG, 14, FALSE)</f>
        <v>#N/A</v>
      </c>
      <c r="AL859" s="53" t="e">
        <f>R859-S859-VLOOKUP(C859, Вчера_ЭпиВак!C:BG, 16, FALSE)</f>
        <v>#N/A</v>
      </c>
      <c r="AM859" s="53" t="e">
        <f>T859-U859-VLOOKUP(C859, Вчера_ЭпиВак!C:BG, 18, FALSE)</f>
        <v>#N/A</v>
      </c>
      <c r="AN859" s="53" t="e">
        <f>V859-W859-VLOOKUP(C859, Вчера_ЭпиВак!C:BG, 20, FALSE)</f>
        <v>#N/A</v>
      </c>
      <c r="AO859" s="53" t="e">
        <f>X859-Y859-VLOOKUP(C859, Вчера_ЭпиВак!C:BG, 22, FALSE)</f>
        <v>#N/A</v>
      </c>
      <c r="AP859" s="53" t="e">
        <f>VLOOKUP(C859, Вчера_ЭпиВак!C:BG, 24, FALSE)+E859*2-U859-W859-Y859-Z859</f>
        <v>#N/A</v>
      </c>
    </row>
    <row r="860" spans="1:42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IF(ISNA(VLOOKUP(C860,Вчера_ЭпиВак!C:C, 1, FALSE)),"ошибка",0)</f>
        <v>ошибка</v>
      </c>
      <c r="AD860" s="55"/>
      <c r="AE860" s="53" t="e">
        <f>D860-E860-VLOOKUP(C860, Вчера_ЭпиВак!C:BG, 2, FALSE)</f>
        <v>#N/A</v>
      </c>
      <c r="AF860" s="53" t="e">
        <f>F860-G860-VLOOKUP(C860, Вчера_ЭпиВак!C:BG, 4, FALSE)</f>
        <v>#N/A</v>
      </c>
      <c r="AG860" s="53" t="e">
        <f>H860-I860-VLOOKUP(C860, Вчера_ЭпиВак!C:BG, 6, FALSE)</f>
        <v>#N/A</v>
      </c>
      <c r="AH860" s="53" t="e">
        <f>J860-K860-VLOOKUP(C860, Вчера_ЭпиВак!C:BG, 8, FALSE)</f>
        <v>#N/A</v>
      </c>
      <c r="AI860" s="53" t="e">
        <f>L860-M860-VLOOKUP(C860, Вчера_ЭпиВак!C:BG, 10, FALSE)</f>
        <v>#N/A</v>
      </c>
      <c r="AJ860" s="53" t="e">
        <f>N860-O860-VLOOKUP(C860, Вчера_ЭпиВак!C:BG, 12, FALSE)</f>
        <v>#N/A</v>
      </c>
      <c r="AK860" s="53" t="e">
        <f>P860-Q860-VLOOKUP(C860, Вчера_ЭпиВак!C:BG, 14, FALSE)</f>
        <v>#N/A</v>
      </c>
      <c r="AL860" s="53" t="e">
        <f>R860-S860-VLOOKUP(C860, Вчера_ЭпиВак!C:BG, 16, FALSE)</f>
        <v>#N/A</v>
      </c>
      <c r="AM860" s="53" t="e">
        <f>T860-U860-VLOOKUP(C860, Вчера_ЭпиВак!C:BG, 18, FALSE)</f>
        <v>#N/A</v>
      </c>
      <c r="AN860" s="53" t="e">
        <f>V860-W860-VLOOKUP(C860, Вчера_ЭпиВак!C:BG, 20, FALSE)</f>
        <v>#N/A</v>
      </c>
      <c r="AO860" s="53" t="e">
        <f>X860-Y860-VLOOKUP(C860, Вчера_ЭпиВак!C:BG, 22, FALSE)</f>
        <v>#N/A</v>
      </c>
      <c r="AP860" s="53" t="e">
        <f>VLOOKUP(C860, Вчера_ЭпиВак!C:BG, 24, FALSE)+E860*2-U860-W860-Y860-Z860</f>
        <v>#N/A</v>
      </c>
    </row>
    <row r="861" spans="1:42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IF(ISNA(VLOOKUP(C861,Вчера_ЭпиВак!C:C, 1, FALSE)),"ошибка",0)</f>
        <v>ошибка</v>
      </c>
      <c r="AD861" s="55"/>
      <c r="AE861" s="53" t="e">
        <f>D861-E861-VLOOKUP(C861, Вчера_ЭпиВак!C:BG, 2, FALSE)</f>
        <v>#N/A</v>
      </c>
      <c r="AF861" s="53" t="e">
        <f>F861-G861-VLOOKUP(C861, Вчера_ЭпиВак!C:BG, 4, FALSE)</f>
        <v>#N/A</v>
      </c>
      <c r="AG861" s="53" t="e">
        <f>H861-I861-VLOOKUP(C861, Вчера_ЭпиВак!C:BG, 6, FALSE)</f>
        <v>#N/A</v>
      </c>
      <c r="AH861" s="53" t="e">
        <f>J861-K861-VLOOKUP(C861, Вчера_ЭпиВак!C:BG, 8, FALSE)</f>
        <v>#N/A</v>
      </c>
      <c r="AI861" s="53" t="e">
        <f>L861-M861-VLOOKUP(C861, Вчера_ЭпиВак!C:BG, 10, FALSE)</f>
        <v>#N/A</v>
      </c>
      <c r="AJ861" s="53" t="e">
        <f>N861-O861-VLOOKUP(C861, Вчера_ЭпиВак!C:BG, 12, FALSE)</f>
        <v>#N/A</v>
      </c>
      <c r="AK861" s="53" t="e">
        <f>P861-Q861-VLOOKUP(C861, Вчера_ЭпиВак!C:BG, 14, FALSE)</f>
        <v>#N/A</v>
      </c>
      <c r="AL861" s="53" t="e">
        <f>R861-S861-VLOOKUP(C861, Вчера_ЭпиВак!C:BG, 16, FALSE)</f>
        <v>#N/A</v>
      </c>
      <c r="AM861" s="53" t="e">
        <f>T861-U861-VLOOKUP(C861, Вчера_ЭпиВак!C:BG, 18, FALSE)</f>
        <v>#N/A</v>
      </c>
      <c r="AN861" s="53" t="e">
        <f>V861-W861-VLOOKUP(C861, Вчера_ЭпиВак!C:BG, 20, FALSE)</f>
        <v>#N/A</v>
      </c>
      <c r="AO861" s="53" t="e">
        <f>X861-Y861-VLOOKUP(C861, Вчера_ЭпиВак!C:BG, 22, FALSE)</f>
        <v>#N/A</v>
      </c>
      <c r="AP861" s="53" t="e">
        <f>VLOOKUP(C861, Вчера_ЭпиВак!C:BG, 24, FALSE)+E861*2-U861-W861-Y861-Z861</f>
        <v>#N/A</v>
      </c>
    </row>
    <row r="862" spans="1:42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IF(ISNA(VLOOKUP(C862,Вчера_ЭпиВак!C:C, 1, FALSE)),"ошибка",0)</f>
        <v>ошибка</v>
      </c>
      <c r="AD862" s="55"/>
      <c r="AE862" s="53" t="e">
        <f>D862-E862-VLOOKUP(C862, Вчера_ЭпиВак!C:BG, 2, FALSE)</f>
        <v>#N/A</v>
      </c>
      <c r="AF862" s="53" t="e">
        <f>F862-G862-VLOOKUP(C862, Вчера_ЭпиВак!C:BG, 4, FALSE)</f>
        <v>#N/A</v>
      </c>
      <c r="AG862" s="53" t="e">
        <f>H862-I862-VLOOKUP(C862, Вчера_ЭпиВак!C:BG, 6, FALSE)</f>
        <v>#N/A</v>
      </c>
      <c r="AH862" s="53" t="e">
        <f>J862-K862-VLOOKUP(C862, Вчера_ЭпиВак!C:BG, 8, FALSE)</f>
        <v>#N/A</v>
      </c>
      <c r="AI862" s="53" t="e">
        <f>L862-M862-VLOOKUP(C862, Вчера_ЭпиВак!C:BG, 10, FALSE)</f>
        <v>#N/A</v>
      </c>
      <c r="AJ862" s="53" t="e">
        <f>N862-O862-VLOOKUP(C862, Вчера_ЭпиВак!C:BG, 12, FALSE)</f>
        <v>#N/A</v>
      </c>
      <c r="AK862" s="53" t="e">
        <f>P862-Q862-VLOOKUP(C862, Вчера_ЭпиВак!C:BG, 14, FALSE)</f>
        <v>#N/A</v>
      </c>
      <c r="AL862" s="53" t="e">
        <f>R862-S862-VLOOKUP(C862, Вчера_ЭпиВак!C:BG, 16, FALSE)</f>
        <v>#N/A</v>
      </c>
      <c r="AM862" s="53" t="e">
        <f>T862-U862-VLOOKUP(C862, Вчера_ЭпиВак!C:BG, 18, FALSE)</f>
        <v>#N/A</v>
      </c>
      <c r="AN862" s="53" t="e">
        <f>V862-W862-VLOOKUP(C862, Вчера_ЭпиВак!C:BG, 20, FALSE)</f>
        <v>#N/A</v>
      </c>
      <c r="AO862" s="53" t="e">
        <f>X862-Y862-VLOOKUP(C862, Вчера_ЭпиВак!C:BG, 22, FALSE)</f>
        <v>#N/A</v>
      </c>
      <c r="AP862" s="53" t="e">
        <f>VLOOKUP(C862, Вчера_ЭпиВак!C:BG, 24, FALSE)+E862*2-U862-W862-Y862-Z862</f>
        <v>#N/A</v>
      </c>
    </row>
    <row r="863" spans="1:42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IF(ISNA(VLOOKUP(C863,Вчера_ЭпиВак!C:C, 1, FALSE)),"ошибка",0)</f>
        <v>ошибка</v>
      </c>
      <c r="AD863" s="55"/>
      <c r="AE863" s="53" t="e">
        <f>D863-E863-VLOOKUP(C863, Вчера_ЭпиВак!C:BG, 2, FALSE)</f>
        <v>#N/A</v>
      </c>
      <c r="AF863" s="53" t="e">
        <f>F863-G863-VLOOKUP(C863, Вчера_ЭпиВак!C:BG, 4, FALSE)</f>
        <v>#N/A</v>
      </c>
      <c r="AG863" s="53" t="e">
        <f>H863-I863-VLOOKUP(C863, Вчера_ЭпиВак!C:BG, 6, FALSE)</f>
        <v>#N/A</v>
      </c>
      <c r="AH863" s="53" t="e">
        <f>J863-K863-VLOOKUP(C863, Вчера_ЭпиВак!C:BG, 8, FALSE)</f>
        <v>#N/A</v>
      </c>
      <c r="AI863" s="53" t="e">
        <f>L863-M863-VLOOKUP(C863, Вчера_ЭпиВак!C:BG, 10, FALSE)</f>
        <v>#N/A</v>
      </c>
      <c r="AJ863" s="53" t="e">
        <f>N863-O863-VLOOKUP(C863, Вчера_ЭпиВак!C:BG, 12, FALSE)</f>
        <v>#N/A</v>
      </c>
      <c r="AK863" s="53" t="e">
        <f>P863-Q863-VLOOKUP(C863, Вчера_ЭпиВак!C:BG, 14, FALSE)</f>
        <v>#N/A</v>
      </c>
      <c r="AL863" s="53" t="e">
        <f>R863-S863-VLOOKUP(C863, Вчера_ЭпиВак!C:BG, 16, FALSE)</f>
        <v>#N/A</v>
      </c>
      <c r="AM863" s="53" t="e">
        <f>T863-U863-VLOOKUP(C863, Вчера_ЭпиВак!C:BG, 18, FALSE)</f>
        <v>#N/A</v>
      </c>
      <c r="AN863" s="53" t="e">
        <f>V863-W863-VLOOKUP(C863, Вчера_ЭпиВак!C:BG, 20, FALSE)</f>
        <v>#N/A</v>
      </c>
      <c r="AO863" s="53" t="e">
        <f>X863-Y863-VLOOKUP(C863, Вчера_ЭпиВак!C:BG, 22, FALSE)</f>
        <v>#N/A</v>
      </c>
      <c r="AP863" s="53" t="e">
        <f>VLOOKUP(C863, Вчера_ЭпиВак!C:BG, 24, FALSE)+E863*2-U863-W863-Y863-Z863</f>
        <v>#N/A</v>
      </c>
    </row>
    <row r="864" spans="1:42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IF(ISNA(VLOOKUP(C864,Вчера_ЭпиВак!C:C, 1, FALSE)),"ошибка",0)</f>
        <v>ошибка</v>
      </c>
      <c r="AD864" s="55"/>
      <c r="AE864" s="53" t="e">
        <f>D864-E864-VLOOKUP(C864, Вчера_ЭпиВак!C:BG, 2, FALSE)</f>
        <v>#N/A</v>
      </c>
      <c r="AF864" s="53" t="e">
        <f>F864-G864-VLOOKUP(C864, Вчера_ЭпиВак!C:BG, 4, FALSE)</f>
        <v>#N/A</v>
      </c>
      <c r="AG864" s="53" t="e">
        <f>H864-I864-VLOOKUP(C864, Вчера_ЭпиВак!C:BG, 6, FALSE)</f>
        <v>#N/A</v>
      </c>
      <c r="AH864" s="53" t="e">
        <f>J864-K864-VLOOKUP(C864, Вчера_ЭпиВак!C:BG, 8, FALSE)</f>
        <v>#N/A</v>
      </c>
      <c r="AI864" s="53" t="e">
        <f>L864-M864-VLOOKUP(C864, Вчера_ЭпиВак!C:BG, 10, FALSE)</f>
        <v>#N/A</v>
      </c>
      <c r="AJ864" s="53" t="e">
        <f>N864-O864-VLOOKUP(C864, Вчера_ЭпиВак!C:BG, 12, FALSE)</f>
        <v>#N/A</v>
      </c>
      <c r="AK864" s="53" t="e">
        <f>P864-Q864-VLOOKUP(C864, Вчера_ЭпиВак!C:BG, 14, FALSE)</f>
        <v>#N/A</v>
      </c>
      <c r="AL864" s="53" t="e">
        <f>R864-S864-VLOOKUP(C864, Вчера_ЭпиВак!C:BG, 16, FALSE)</f>
        <v>#N/A</v>
      </c>
      <c r="AM864" s="53" t="e">
        <f>T864-U864-VLOOKUP(C864, Вчера_ЭпиВак!C:BG, 18, FALSE)</f>
        <v>#N/A</v>
      </c>
      <c r="AN864" s="53" t="e">
        <f>V864-W864-VLOOKUP(C864, Вчера_ЭпиВак!C:BG, 20, FALSE)</f>
        <v>#N/A</v>
      </c>
      <c r="AO864" s="53" t="e">
        <f>X864-Y864-VLOOKUP(C864, Вчера_ЭпиВак!C:BG, 22, FALSE)</f>
        <v>#N/A</v>
      </c>
      <c r="AP864" s="53" t="e">
        <f>VLOOKUP(C864, Вчера_ЭпиВак!C:BG, 24, FALSE)+E864*2-U864-W864-Y864-Z864</f>
        <v>#N/A</v>
      </c>
    </row>
    <row r="865" spans="1:42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IF(ISNA(VLOOKUP(C865,Вчера_ЭпиВак!C:C, 1, FALSE)),"ошибка",0)</f>
        <v>ошибка</v>
      </c>
      <c r="AD865" s="55"/>
      <c r="AE865" s="53" t="e">
        <f>D865-E865-VLOOKUP(C865, Вчера_ЭпиВак!C:BG, 2, FALSE)</f>
        <v>#N/A</v>
      </c>
      <c r="AF865" s="53" t="e">
        <f>F865-G865-VLOOKUP(C865, Вчера_ЭпиВак!C:BG, 4, FALSE)</f>
        <v>#N/A</v>
      </c>
      <c r="AG865" s="53" t="e">
        <f>H865-I865-VLOOKUP(C865, Вчера_ЭпиВак!C:BG, 6, FALSE)</f>
        <v>#N/A</v>
      </c>
      <c r="AH865" s="53" t="e">
        <f>J865-K865-VLOOKUP(C865, Вчера_ЭпиВак!C:BG, 8, FALSE)</f>
        <v>#N/A</v>
      </c>
      <c r="AI865" s="53" t="e">
        <f>L865-M865-VLOOKUP(C865, Вчера_ЭпиВак!C:BG, 10, FALSE)</f>
        <v>#N/A</v>
      </c>
      <c r="AJ865" s="53" t="e">
        <f>N865-O865-VLOOKUP(C865, Вчера_ЭпиВак!C:BG, 12, FALSE)</f>
        <v>#N/A</v>
      </c>
      <c r="AK865" s="53" t="e">
        <f>P865-Q865-VLOOKUP(C865, Вчера_ЭпиВак!C:BG, 14, FALSE)</f>
        <v>#N/A</v>
      </c>
      <c r="AL865" s="53" t="e">
        <f>R865-S865-VLOOKUP(C865, Вчера_ЭпиВак!C:BG, 16, FALSE)</f>
        <v>#N/A</v>
      </c>
      <c r="AM865" s="53" t="e">
        <f>T865-U865-VLOOKUP(C865, Вчера_ЭпиВак!C:BG, 18, FALSE)</f>
        <v>#N/A</v>
      </c>
      <c r="AN865" s="53" t="e">
        <f>V865-W865-VLOOKUP(C865, Вчера_ЭпиВак!C:BG, 20, FALSE)</f>
        <v>#N/A</v>
      </c>
      <c r="AO865" s="53" t="e">
        <f>X865-Y865-VLOOKUP(C865, Вчера_ЭпиВак!C:BG, 22, FALSE)</f>
        <v>#N/A</v>
      </c>
      <c r="AP865" s="53" t="e">
        <f>VLOOKUP(C865, Вчера_ЭпиВак!C:BG, 24, FALSE)+E865*2-U865-W865-Y865-Z865</f>
        <v>#N/A</v>
      </c>
    </row>
    <row r="866" spans="1:42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IF(ISNA(VLOOKUP(C866,Вчера_ЭпиВак!C:C, 1, FALSE)),"ошибка",0)</f>
        <v>ошибка</v>
      </c>
      <c r="AD866" s="55"/>
      <c r="AE866" s="53" t="e">
        <f>D866-E866-VLOOKUP(C866, Вчера_ЭпиВак!C:BG, 2, FALSE)</f>
        <v>#N/A</v>
      </c>
      <c r="AF866" s="53" t="e">
        <f>F866-G866-VLOOKUP(C866, Вчера_ЭпиВак!C:BG, 4, FALSE)</f>
        <v>#N/A</v>
      </c>
      <c r="AG866" s="53" t="e">
        <f>H866-I866-VLOOKUP(C866, Вчера_ЭпиВак!C:BG, 6, FALSE)</f>
        <v>#N/A</v>
      </c>
      <c r="AH866" s="53" t="e">
        <f>J866-K866-VLOOKUP(C866, Вчера_ЭпиВак!C:BG, 8, FALSE)</f>
        <v>#N/A</v>
      </c>
      <c r="AI866" s="53" t="e">
        <f>L866-M866-VLOOKUP(C866, Вчера_ЭпиВак!C:BG, 10, FALSE)</f>
        <v>#N/A</v>
      </c>
      <c r="AJ866" s="53" t="e">
        <f>N866-O866-VLOOKUP(C866, Вчера_ЭпиВак!C:BG, 12, FALSE)</f>
        <v>#N/A</v>
      </c>
      <c r="AK866" s="53" t="e">
        <f>P866-Q866-VLOOKUP(C866, Вчера_ЭпиВак!C:BG, 14, FALSE)</f>
        <v>#N/A</v>
      </c>
      <c r="AL866" s="53" t="e">
        <f>R866-S866-VLOOKUP(C866, Вчера_ЭпиВак!C:BG, 16, FALSE)</f>
        <v>#N/A</v>
      </c>
      <c r="AM866" s="53" t="e">
        <f>T866-U866-VLOOKUP(C866, Вчера_ЭпиВак!C:BG, 18, FALSE)</f>
        <v>#N/A</v>
      </c>
      <c r="AN866" s="53" t="e">
        <f>V866-W866-VLOOKUP(C866, Вчера_ЭпиВак!C:BG, 20, FALSE)</f>
        <v>#N/A</v>
      </c>
      <c r="AO866" s="53" t="e">
        <f>X866-Y866-VLOOKUP(C866, Вчера_ЭпиВак!C:BG, 22, FALSE)</f>
        <v>#N/A</v>
      </c>
      <c r="AP866" s="53" t="e">
        <f>VLOOKUP(C866, Вчера_ЭпиВак!C:BG, 24, FALSE)+E866*2-U866-W866-Y866-Z866</f>
        <v>#N/A</v>
      </c>
    </row>
    <row r="867" spans="1:42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IF(ISNA(VLOOKUP(C867,Вчера_ЭпиВак!C:C, 1, FALSE)),"ошибка",0)</f>
        <v>ошибка</v>
      </c>
      <c r="AD867" s="55"/>
      <c r="AE867" s="53" t="e">
        <f>D867-E867-VLOOKUP(C867, Вчера_ЭпиВак!C:BG, 2, FALSE)</f>
        <v>#N/A</v>
      </c>
      <c r="AF867" s="53" t="e">
        <f>F867-G867-VLOOKUP(C867, Вчера_ЭпиВак!C:BG, 4, FALSE)</f>
        <v>#N/A</v>
      </c>
      <c r="AG867" s="53" t="e">
        <f>H867-I867-VLOOKUP(C867, Вчера_ЭпиВак!C:BG, 6, FALSE)</f>
        <v>#N/A</v>
      </c>
      <c r="AH867" s="53" t="e">
        <f>J867-K867-VLOOKUP(C867, Вчера_ЭпиВак!C:BG, 8, FALSE)</f>
        <v>#N/A</v>
      </c>
      <c r="AI867" s="53" t="e">
        <f>L867-M867-VLOOKUP(C867, Вчера_ЭпиВак!C:BG, 10, FALSE)</f>
        <v>#N/A</v>
      </c>
      <c r="AJ867" s="53" t="e">
        <f>N867-O867-VLOOKUP(C867, Вчера_ЭпиВак!C:BG, 12, FALSE)</f>
        <v>#N/A</v>
      </c>
      <c r="AK867" s="53" t="e">
        <f>P867-Q867-VLOOKUP(C867, Вчера_ЭпиВак!C:BG, 14, FALSE)</f>
        <v>#N/A</v>
      </c>
      <c r="AL867" s="53" t="e">
        <f>R867-S867-VLOOKUP(C867, Вчера_ЭпиВак!C:BG, 16, FALSE)</f>
        <v>#N/A</v>
      </c>
      <c r="AM867" s="53" t="e">
        <f>T867-U867-VLOOKUP(C867, Вчера_ЭпиВак!C:BG, 18, FALSE)</f>
        <v>#N/A</v>
      </c>
      <c r="AN867" s="53" t="e">
        <f>V867-W867-VLOOKUP(C867, Вчера_ЭпиВак!C:BG, 20, FALSE)</f>
        <v>#N/A</v>
      </c>
      <c r="AO867" s="53" t="e">
        <f>X867-Y867-VLOOKUP(C867, Вчера_ЭпиВак!C:BG, 22, FALSE)</f>
        <v>#N/A</v>
      </c>
      <c r="AP867" s="53" t="e">
        <f>VLOOKUP(C867, Вчера_ЭпиВак!C:BG, 24, FALSE)+E867*2-U867-W867-Y867-Z867</f>
        <v>#N/A</v>
      </c>
    </row>
    <row r="868" spans="1:42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IF(ISNA(VLOOKUP(C868,Вчера_ЭпиВак!C:C, 1, FALSE)),"ошибка",0)</f>
        <v>ошибка</v>
      </c>
      <c r="AD868" s="55"/>
      <c r="AE868" s="53" t="e">
        <f>D868-E868-VLOOKUP(C868, Вчера_ЭпиВак!C:BG, 2, FALSE)</f>
        <v>#N/A</v>
      </c>
      <c r="AF868" s="53" t="e">
        <f>F868-G868-VLOOKUP(C868, Вчера_ЭпиВак!C:BG, 4, FALSE)</f>
        <v>#N/A</v>
      </c>
      <c r="AG868" s="53" t="e">
        <f>H868-I868-VLOOKUP(C868, Вчера_ЭпиВак!C:BG, 6, FALSE)</f>
        <v>#N/A</v>
      </c>
      <c r="AH868" s="53" t="e">
        <f>J868-K868-VLOOKUP(C868, Вчера_ЭпиВак!C:BG, 8, FALSE)</f>
        <v>#N/A</v>
      </c>
      <c r="AI868" s="53" t="e">
        <f>L868-M868-VLOOKUP(C868, Вчера_ЭпиВак!C:BG, 10, FALSE)</f>
        <v>#N/A</v>
      </c>
      <c r="AJ868" s="53" t="e">
        <f>N868-O868-VLOOKUP(C868, Вчера_ЭпиВак!C:BG, 12, FALSE)</f>
        <v>#N/A</v>
      </c>
      <c r="AK868" s="53" t="e">
        <f>P868-Q868-VLOOKUP(C868, Вчера_ЭпиВак!C:BG, 14, FALSE)</f>
        <v>#N/A</v>
      </c>
      <c r="AL868" s="53" t="e">
        <f>R868-S868-VLOOKUP(C868, Вчера_ЭпиВак!C:BG, 16, FALSE)</f>
        <v>#N/A</v>
      </c>
      <c r="AM868" s="53" t="e">
        <f>T868-U868-VLOOKUP(C868, Вчера_ЭпиВак!C:BG, 18, FALSE)</f>
        <v>#N/A</v>
      </c>
      <c r="AN868" s="53" t="e">
        <f>V868-W868-VLOOKUP(C868, Вчера_ЭпиВак!C:BG, 20, FALSE)</f>
        <v>#N/A</v>
      </c>
      <c r="AO868" s="53" t="e">
        <f>X868-Y868-VLOOKUP(C868, Вчера_ЭпиВак!C:BG, 22, FALSE)</f>
        <v>#N/A</v>
      </c>
      <c r="AP868" s="53" t="e">
        <f>VLOOKUP(C868, Вчера_ЭпиВак!C:BG, 24, FALSE)+E868*2-U868-W868-Y868-Z868</f>
        <v>#N/A</v>
      </c>
    </row>
    <row r="869" spans="1:42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IF(ISNA(VLOOKUP(C869,Вчера_ЭпиВак!C:C, 1, FALSE)),"ошибка",0)</f>
        <v>ошибка</v>
      </c>
      <c r="AD869" s="55"/>
      <c r="AE869" s="53" t="e">
        <f>D869-E869-VLOOKUP(C869, Вчера_ЭпиВак!C:BG, 2, FALSE)</f>
        <v>#N/A</v>
      </c>
      <c r="AF869" s="53" t="e">
        <f>F869-G869-VLOOKUP(C869, Вчера_ЭпиВак!C:BG, 4, FALSE)</f>
        <v>#N/A</v>
      </c>
      <c r="AG869" s="53" t="e">
        <f>H869-I869-VLOOKUP(C869, Вчера_ЭпиВак!C:BG, 6, FALSE)</f>
        <v>#N/A</v>
      </c>
      <c r="AH869" s="53" t="e">
        <f>J869-K869-VLOOKUP(C869, Вчера_ЭпиВак!C:BG, 8, FALSE)</f>
        <v>#N/A</v>
      </c>
      <c r="AI869" s="53" t="e">
        <f>L869-M869-VLOOKUP(C869, Вчера_ЭпиВак!C:BG, 10, FALSE)</f>
        <v>#N/A</v>
      </c>
      <c r="AJ869" s="53" t="e">
        <f>N869-O869-VLOOKUP(C869, Вчера_ЭпиВак!C:BG, 12, FALSE)</f>
        <v>#N/A</v>
      </c>
      <c r="AK869" s="53" t="e">
        <f>P869-Q869-VLOOKUP(C869, Вчера_ЭпиВак!C:BG, 14, FALSE)</f>
        <v>#N/A</v>
      </c>
      <c r="AL869" s="53" t="e">
        <f>R869-S869-VLOOKUP(C869, Вчера_ЭпиВак!C:BG, 16, FALSE)</f>
        <v>#N/A</v>
      </c>
      <c r="AM869" s="53" t="e">
        <f>T869-U869-VLOOKUP(C869, Вчера_ЭпиВак!C:BG, 18, FALSE)</f>
        <v>#N/A</v>
      </c>
      <c r="AN869" s="53" t="e">
        <f>V869-W869-VLOOKUP(C869, Вчера_ЭпиВак!C:BG, 20, FALSE)</f>
        <v>#N/A</v>
      </c>
      <c r="AO869" s="53" t="e">
        <f>X869-Y869-VLOOKUP(C869, Вчера_ЭпиВак!C:BG, 22, FALSE)</f>
        <v>#N/A</v>
      </c>
      <c r="AP869" s="53" t="e">
        <f>VLOOKUP(C869, Вчера_ЭпиВак!C:BG, 24, FALSE)+E869*2-U869-W869-Y869-Z869</f>
        <v>#N/A</v>
      </c>
    </row>
    <row r="870" spans="1:42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IF(ISNA(VLOOKUP(C870,Вчера_ЭпиВак!C:C, 1, FALSE)),"ошибка",0)</f>
        <v>ошибка</v>
      </c>
      <c r="AD870" s="55"/>
      <c r="AE870" s="53" t="e">
        <f>D870-E870-VLOOKUP(C870, Вчера_ЭпиВак!C:BG, 2, FALSE)</f>
        <v>#N/A</v>
      </c>
      <c r="AF870" s="53" t="e">
        <f>F870-G870-VLOOKUP(C870, Вчера_ЭпиВак!C:BG, 4, FALSE)</f>
        <v>#N/A</v>
      </c>
      <c r="AG870" s="53" t="e">
        <f>H870-I870-VLOOKUP(C870, Вчера_ЭпиВак!C:BG, 6, FALSE)</f>
        <v>#N/A</v>
      </c>
      <c r="AH870" s="53" t="e">
        <f>J870-K870-VLOOKUP(C870, Вчера_ЭпиВак!C:BG, 8, FALSE)</f>
        <v>#N/A</v>
      </c>
      <c r="AI870" s="53" t="e">
        <f>L870-M870-VLOOKUP(C870, Вчера_ЭпиВак!C:BG, 10, FALSE)</f>
        <v>#N/A</v>
      </c>
      <c r="AJ870" s="53" t="e">
        <f>N870-O870-VLOOKUP(C870, Вчера_ЭпиВак!C:BG, 12, FALSE)</f>
        <v>#N/A</v>
      </c>
      <c r="AK870" s="53" t="e">
        <f>P870-Q870-VLOOKUP(C870, Вчера_ЭпиВак!C:BG, 14, FALSE)</f>
        <v>#N/A</v>
      </c>
      <c r="AL870" s="53" t="e">
        <f>R870-S870-VLOOKUP(C870, Вчера_ЭпиВак!C:BG, 16, FALSE)</f>
        <v>#N/A</v>
      </c>
      <c r="AM870" s="53" t="e">
        <f>T870-U870-VLOOKUP(C870, Вчера_ЭпиВак!C:BG, 18, FALSE)</f>
        <v>#N/A</v>
      </c>
      <c r="AN870" s="53" t="e">
        <f>V870-W870-VLOOKUP(C870, Вчера_ЭпиВак!C:BG, 20, FALSE)</f>
        <v>#N/A</v>
      </c>
      <c r="AO870" s="53" t="e">
        <f>X870-Y870-VLOOKUP(C870, Вчера_ЭпиВак!C:BG, 22, FALSE)</f>
        <v>#N/A</v>
      </c>
      <c r="AP870" s="53" t="e">
        <f>VLOOKUP(C870, Вчера_ЭпиВак!C:BG, 24, FALSE)+E870*2-U870-W870-Y870-Z870</f>
        <v>#N/A</v>
      </c>
    </row>
    <row r="871" spans="1:42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IF(ISNA(VLOOKUP(C871,Вчера_ЭпиВак!C:C, 1, FALSE)),"ошибка",0)</f>
        <v>ошибка</v>
      </c>
      <c r="AD871" s="55"/>
      <c r="AE871" s="53" t="e">
        <f>D871-E871-VLOOKUP(C871, Вчера_ЭпиВак!C:BG, 2, FALSE)</f>
        <v>#N/A</v>
      </c>
      <c r="AF871" s="53" t="e">
        <f>F871-G871-VLOOKUP(C871, Вчера_ЭпиВак!C:BG, 4, FALSE)</f>
        <v>#N/A</v>
      </c>
      <c r="AG871" s="53" t="e">
        <f>H871-I871-VLOOKUP(C871, Вчера_ЭпиВак!C:BG, 6, FALSE)</f>
        <v>#N/A</v>
      </c>
      <c r="AH871" s="53" t="e">
        <f>J871-K871-VLOOKUP(C871, Вчера_ЭпиВак!C:BG, 8, FALSE)</f>
        <v>#N/A</v>
      </c>
      <c r="AI871" s="53" t="e">
        <f>L871-M871-VLOOKUP(C871, Вчера_ЭпиВак!C:BG, 10, FALSE)</f>
        <v>#N/A</v>
      </c>
      <c r="AJ871" s="53" t="e">
        <f>N871-O871-VLOOKUP(C871, Вчера_ЭпиВак!C:BG, 12, FALSE)</f>
        <v>#N/A</v>
      </c>
      <c r="AK871" s="53" t="e">
        <f>P871-Q871-VLOOKUP(C871, Вчера_ЭпиВак!C:BG, 14, FALSE)</f>
        <v>#N/A</v>
      </c>
      <c r="AL871" s="53" t="e">
        <f>R871-S871-VLOOKUP(C871, Вчера_ЭпиВак!C:BG, 16, FALSE)</f>
        <v>#N/A</v>
      </c>
      <c r="AM871" s="53" t="e">
        <f>T871-U871-VLOOKUP(C871, Вчера_ЭпиВак!C:BG, 18, FALSE)</f>
        <v>#N/A</v>
      </c>
      <c r="AN871" s="53" t="e">
        <f>V871-W871-VLOOKUP(C871, Вчера_ЭпиВак!C:BG, 20, FALSE)</f>
        <v>#N/A</v>
      </c>
      <c r="AO871" s="53" t="e">
        <f>X871-Y871-VLOOKUP(C871, Вчера_ЭпиВак!C:BG, 22, FALSE)</f>
        <v>#N/A</v>
      </c>
      <c r="AP871" s="53" t="e">
        <f>VLOOKUP(C871, Вчера_ЭпиВак!C:BG, 24, FALSE)+E871*2-U871-W871-Y871-Z871</f>
        <v>#N/A</v>
      </c>
    </row>
    <row r="872" spans="1:42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IF(ISNA(VLOOKUP(C872,Вчера_ЭпиВак!C:C, 1, FALSE)),"ошибка",0)</f>
        <v>ошибка</v>
      </c>
      <c r="AD872" s="55"/>
      <c r="AE872" s="53" t="e">
        <f>D872-E872-VLOOKUP(C872, Вчера_ЭпиВак!C:BG, 2, FALSE)</f>
        <v>#N/A</v>
      </c>
      <c r="AF872" s="53" t="e">
        <f>F872-G872-VLOOKUP(C872, Вчера_ЭпиВак!C:BG, 4, FALSE)</f>
        <v>#N/A</v>
      </c>
      <c r="AG872" s="53" t="e">
        <f>H872-I872-VLOOKUP(C872, Вчера_ЭпиВак!C:BG, 6, FALSE)</f>
        <v>#N/A</v>
      </c>
      <c r="AH872" s="53" t="e">
        <f>J872-K872-VLOOKUP(C872, Вчера_ЭпиВак!C:BG, 8, FALSE)</f>
        <v>#N/A</v>
      </c>
      <c r="AI872" s="53" t="e">
        <f>L872-M872-VLOOKUP(C872, Вчера_ЭпиВак!C:BG, 10, FALSE)</f>
        <v>#N/A</v>
      </c>
      <c r="AJ872" s="53" t="e">
        <f>N872-O872-VLOOKUP(C872, Вчера_ЭпиВак!C:BG, 12, FALSE)</f>
        <v>#N/A</v>
      </c>
      <c r="AK872" s="53" t="e">
        <f>P872-Q872-VLOOKUP(C872, Вчера_ЭпиВак!C:BG, 14, FALSE)</f>
        <v>#N/A</v>
      </c>
      <c r="AL872" s="53" t="e">
        <f>R872-S872-VLOOKUP(C872, Вчера_ЭпиВак!C:BG, 16, FALSE)</f>
        <v>#N/A</v>
      </c>
      <c r="AM872" s="53" t="e">
        <f>T872-U872-VLOOKUP(C872, Вчера_ЭпиВак!C:BG, 18, FALSE)</f>
        <v>#N/A</v>
      </c>
      <c r="AN872" s="53" t="e">
        <f>V872-W872-VLOOKUP(C872, Вчера_ЭпиВак!C:BG, 20, FALSE)</f>
        <v>#N/A</v>
      </c>
      <c r="AO872" s="53" t="e">
        <f>X872-Y872-VLOOKUP(C872, Вчера_ЭпиВак!C:BG, 22, FALSE)</f>
        <v>#N/A</v>
      </c>
      <c r="AP872" s="53" t="e">
        <f>VLOOKUP(C872, Вчера_ЭпиВак!C:BG, 24, FALSE)+E872*2-U872-W872-Y872-Z872</f>
        <v>#N/A</v>
      </c>
    </row>
    <row r="873" spans="1:42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IF(ISNA(VLOOKUP(C873,Вчера_ЭпиВак!C:C, 1, FALSE)),"ошибка",0)</f>
        <v>ошибка</v>
      </c>
      <c r="AD873" s="55"/>
      <c r="AE873" s="53" t="e">
        <f>D873-E873-VLOOKUP(C873, Вчера_ЭпиВак!C:BG, 2, FALSE)</f>
        <v>#N/A</v>
      </c>
      <c r="AF873" s="53" t="e">
        <f>F873-G873-VLOOKUP(C873, Вчера_ЭпиВак!C:BG, 4, FALSE)</f>
        <v>#N/A</v>
      </c>
      <c r="AG873" s="53" t="e">
        <f>H873-I873-VLOOKUP(C873, Вчера_ЭпиВак!C:BG, 6, FALSE)</f>
        <v>#N/A</v>
      </c>
      <c r="AH873" s="53" t="e">
        <f>J873-K873-VLOOKUP(C873, Вчера_ЭпиВак!C:BG, 8, FALSE)</f>
        <v>#N/A</v>
      </c>
      <c r="AI873" s="53" t="e">
        <f>L873-M873-VLOOKUP(C873, Вчера_ЭпиВак!C:BG, 10, FALSE)</f>
        <v>#N/A</v>
      </c>
      <c r="AJ873" s="53" t="e">
        <f>N873-O873-VLOOKUP(C873, Вчера_ЭпиВак!C:BG, 12, FALSE)</f>
        <v>#N/A</v>
      </c>
      <c r="AK873" s="53" t="e">
        <f>P873-Q873-VLOOKUP(C873, Вчера_ЭпиВак!C:BG, 14, FALSE)</f>
        <v>#N/A</v>
      </c>
      <c r="AL873" s="53" t="e">
        <f>R873-S873-VLOOKUP(C873, Вчера_ЭпиВак!C:BG, 16, FALSE)</f>
        <v>#N/A</v>
      </c>
      <c r="AM873" s="53" t="e">
        <f>T873-U873-VLOOKUP(C873, Вчера_ЭпиВак!C:BG, 18, FALSE)</f>
        <v>#N/A</v>
      </c>
      <c r="AN873" s="53" t="e">
        <f>V873-W873-VLOOKUP(C873, Вчера_ЭпиВак!C:BG, 20, FALSE)</f>
        <v>#N/A</v>
      </c>
      <c r="AO873" s="53" t="e">
        <f>X873-Y873-VLOOKUP(C873, Вчера_ЭпиВак!C:BG, 22, FALSE)</f>
        <v>#N/A</v>
      </c>
      <c r="AP873" s="53" t="e">
        <f>VLOOKUP(C873, Вчера_ЭпиВак!C:BG, 24, FALSE)+E873*2-U873-W873-Y873-Z873</f>
        <v>#N/A</v>
      </c>
    </row>
    <row r="874" spans="1:42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IF(ISNA(VLOOKUP(C874,Вчера_ЭпиВак!C:C, 1, FALSE)),"ошибка",0)</f>
        <v>ошибка</v>
      </c>
      <c r="AD874" s="55"/>
      <c r="AE874" s="53" t="e">
        <f>D874-E874-VLOOKUP(C874, Вчера_ЭпиВак!C:BG, 2, FALSE)</f>
        <v>#N/A</v>
      </c>
      <c r="AF874" s="53" t="e">
        <f>F874-G874-VLOOKUP(C874, Вчера_ЭпиВак!C:BG, 4, FALSE)</f>
        <v>#N/A</v>
      </c>
      <c r="AG874" s="53" t="e">
        <f>H874-I874-VLOOKUP(C874, Вчера_ЭпиВак!C:BG, 6, FALSE)</f>
        <v>#N/A</v>
      </c>
      <c r="AH874" s="53" t="e">
        <f>J874-K874-VLOOKUP(C874, Вчера_ЭпиВак!C:BG, 8, FALSE)</f>
        <v>#N/A</v>
      </c>
      <c r="AI874" s="53" t="e">
        <f>L874-M874-VLOOKUP(C874, Вчера_ЭпиВак!C:BG, 10, FALSE)</f>
        <v>#N/A</v>
      </c>
      <c r="AJ874" s="53" t="e">
        <f>N874-O874-VLOOKUP(C874, Вчера_ЭпиВак!C:BG, 12, FALSE)</f>
        <v>#N/A</v>
      </c>
      <c r="AK874" s="53" t="e">
        <f>P874-Q874-VLOOKUP(C874, Вчера_ЭпиВак!C:BG, 14, FALSE)</f>
        <v>#N/A</v>
      </c>
      <c r="AL874" s="53" t="e">
        <f>R874-S874-VLOOKUP(C874, Вчера_ЭпиВак!C:BG, 16, FALSE)</f>
        <v>#N/A</v>
      </c>
      <c r="AM874" s="53" t="e">
        <f>T874-U874-VLOOKUP(C874, Вчера_ЭпиВак!C:BG, 18, FALSE)</f>
        <v>#N/A</v>
      </c>
      <c r="AN874" s="53" t="e">
        <f>V874-W874-VLOOKUP(C874, Вчера_ЭпиВак!C:BG, 20, FALSE)</f>
        <v>#N/A</v>
      </c>
      <c r="AO874" s="53" t="e">
        <f>X874-Y874-VLOOKUP(C874, Вчера_ЭпиВак!C:BG, 22, FALSE)</f>
        <v>#N/A</v>
      </c>
      <c r="AP874" s="53" t="e">
        <f>VLOOKUP(C874, Вчера_ЭпиВак!C:BG, 24, FALSE)+E874*2-U874-W874-Y874-Z874</f>
        <v>#N/A</v>
      </c>
    </row>
    <row r="875" spans="1:42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IF(ISNA(VLOOKUP(C875,Вчера_ЭпиВак!C:C, 1, FALSE)),"ошибка",0)</f>
        <v>ошибка</v>
      </c>
      <c r="AD875" s="55"/>
      <c r="AE875" s="53" t="e">
        <f>D875-E875-VLOOKUP(C875, Вчера_ЭпиВак!C:BG, 2, FALSE)</f>
        <v>#N/A</v>
      </c>
      <c r="AF875" s="53" t="e">
        <f>F875-G875-VLOOKUP(C875, Вчера_ЭпиВак!C:BG, 4, FALSE)</f>
        <v>#N/A</v>
      </c>
      <c r="AG875" s="53" t="e">
        <f>H875-I875-VLOOKUP(C875, Вчера_ЭпиВак!C:BG, 6, FALSE)</f>
        <v>#N/A</v>
      </c>
      <c r="AH875" s="53" t="e">
        <f>J875-K875-VLOOKUP(C875, Вчера_ЭпиВак!C:BG, 8, FALSE)</f>
        <v>#N/A</v>
      </c>
      <c r="AI875" s="53" t="e">
        <f>L875-M875-VLOOKUP(C875, Вчера_ЭпиВак!C:BG, 10, FALSE)</f>
        <v>#N/A</v>
      </c>
      <c r="AJ875" s="53" t="e">
        <f>N875-O875-VLOOKUP(C875, Вчера_ЭпиВак!C:BG, 12, FALSE)</f>
        <v>#N/A</v>
      </c>
      <c r="AK875" s="53" t="e">
        <f>P875-Q875-VLOOKUP(C875, Вчера_ЭпиВак!C:BG, 14, FALSE)</f>
        <v>#N/A</v>
      </c>
      <c r="AL875" s="53" t="e">
        <f>R875-S875-VLOOKUP(C875, Вчера_ЭпиВак!C:BG, 16, FALSE)</f>
        <v>#N/A</v>
      </c>
      <c r="AM875" s="53" t="e">
        <f>T875-U875-VLOOKUP(C875, Вчера_ЭпиВак!C:BG, 18, FALSE)</f>
        <v>#N/A</v>
      </c>
      <c r="AN875" s="53" t="e">
        <f>V875-W875-VLOOKUP(C875, Вчера_ЭпиВак!C:BG, 20, FALSE)</f>
        <v>#N/A</v>
      </c>
      <c r="AO875" s="53" t="e">
        <f>X875-Y875-VLOOKUP(C875, Вчера_ЭпиВак!C:BG, 22, FALSE)</f>
        <v>#N/A</v>
      </c>
      <c r="AP875" s="53" t="e">
        <f>VLOOKUP(C875, Вчера_ЭпиВак!C:BG, 24, FALSE)+E875*2-U875-W875-Y875-Z875</f>
        <v>#N/A</v>
      </c>
    </row>
    <row r="876" spans="1:42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IF(ISNA(VLOOKUP(C876,Вчера_ЭпиВак!C:C, 1, FALSE)),"ошибка",0)</f>
        <v>ошибка</v>
      </c>
      <c r="AD876" s="55"/>
      <c r="AE876" s="53" t="e">
        <f>D876-E876-VLOOKUP(C876, Вчера_ЭпиВак!C:BG, 2, FALSE)</f>
        <v>#N/A</v>
      </c>
      <c r="AF876" s="53" t="e">
        <f>F876-G876-VLOOKUP(C876, Вчера_ЭпиВак!C:BG, 4, FALSE)</f>
        <v>#N/A</v>
      </c>
      <c r="AG876" s="53" t="e">
        <f>H876-I876-VLOOKUP(C876, Вчера_ЭпиВак!C:BG, 6, FALSE)</f>
        <v>#N/A</v>
      </c>
      <c r="AH876" s="53" t="e">
        <f>J876-K876-VLOOKUP(C876, Вчера_ЭпиВак!C:BG, 8, FALSE)</f>
        <v>#N/A</v>
      </c>
      <c r="AI876" s="53" t="e">
        <f>L876-M876-VLOOKUP(C876, Вчера_ЭпиВак!C:BG, 10, FALSE)</f>
        <v>#N/A</v>
      </c>
      <c r="AJ876" s="53" t="e">
        <f>N876-O876-VLOOKUP(C876, Вчера_ЭпиВак!C:BG, 12, FALSE)</f>
        <v>#N/A</v>
      </c>
      <c r="AK876" s="53" t="e">
        <f>P876-Q876-VLOOKUP(C876, Вчера_ЭпиВак!C:BG, 14, FALSE)</f>
        <v>#N/A</v>
      </c>
      <c r="AL876" s="53" t="e">
        <f>R876-S876-VLOOKUP(C876, Вчера_ЭпиВак!C:BG, 16, FALSE)</f>
        <v>#N/A</v>
      </c>
      <c r="AM876" s="53" t="e">
        <f>T876-U876-VLOOKUP(C876, Вчера_ЭпиВак!C:BG, 18, FALSE)</f>
        <v>#N/A</v>
      </c>
      <c r="AN876" s="53" t="e">
        <f>V876-W876-VLOOKUP(C876, Вчера_ЭпиВак!C:BG, 20, FALSE)</f>
        <v>#N/A</v>
      </c>
      <c r="AO876" s="53" t="e">
        <f>X876-Y876-VLOOKUP(C876, Вчера_ЭпиВак!C:BG, 22, FALSE)</f>
        <v>#N/A</v>
      </c>
      <c r="AP876" s="53" t="e">
        <f>VLOOKUP(C876, Вчера_ЭпиВак!C:BG, 24, FALSE)+E876*2-U876-W876-Y876-Z876</f>
        <v>#N/A</v>
      </c>
    </row>
    <row r="877" spans="1:42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IF(ISNA(VLOOKUP(C877,Вчера_ЭпиВак!C:C, 1, FALSE)),"ошибка",0)</f>
        <v>ошибка</v>
      </c>
      <c r="AD877" s="55"/>
      <c r="AE877" s="53" t="e">
        <f>D877-E877-VLOOKUP(C877, Вчера_ЭпиВак!C:BG, 2, FALSE)</f>
        <v>#N/A</v>
      </c>
      <c r="AF877" s="53" t="e">
        <f>F877-G877-VLOOKUP(C877, Вчера_ЭпиВак!C:BG, 4, FALSE)</f>
        <v>#N/A</v>
      </c>
      <c r="AG877" s="53" t="e">
        <f>H877-I877-VLOOKUP(C877, Вчера_ЭпиВак!C:BG, 6, FALSE)</f>
        <v>#N/A</v>
      </c>
      <c r="AH877" s="53" t="e">
        <f>J877-K877-VLOOKUP(C877, Вчера_ЭпиВак!C:BG, 8, FALSE)</f>
        <v>#N/A</v>
      </c>
      <c r="AI877" s="53" t="e">
        <f>L877-M877-VLOOKUP(C877, Вчера_ЭпиВак!C:BG, 10, FALSE)</f>
        <v>#N/A</v>
      </c>
      <c r="AJ877" s="53" t="e">
        <f>N877-O877-VLOOKUP(C877, Вчера_ЭпиВак!C:BG, 12, FALSE)</f>
        <v>#N/A</v>
      </c>
      <c r="AK877" s="53" t="e">
        <f>P877-Q877-VLOOKUP(C877, Вчера_ЭпиВак!C:BG, 14, FALSE)</f>
        <v>#N/A</v>
      </c>
      <c r="AL877" s="53" t="e">
        <f>R877-S877-VLOOKUP(C877, Вчера_ЭпиВак!C:BG, 16, FALSE)</f>
        <v>#N/A</v>
      </c>
      <c r="AM877" s="53" t="e">
        <f>T877-U877-VLOOKUP(C877, Вчера_ЭпиВак!C:BG, 18, FALSE)</f>
        <v>#N/A</v>
      </c>
      <c r="AN877" s="53" t="e">
        <f>V877-W877-VLOOKUP(C877, Вчера_ЭпиВак!C:BG, 20, FALSE)</f>
        <v>#N/A</v>
      </c>
      <c r="AO877" s="53" t="e">
        <f>X877-Y877-VLOOKUP(C877, Вчера_ЭпиВак!C:BG, 22, FALSE)</f>
        <v>#N/A</v>
      </c>
      <c r="AP877" s="53" t="e">
        <f>VLOOKUP(C877, Вчера_ЭпиВак!C:BG, 24, FALSE)+E877*2-U877-W877-Y877-Z877</f>
        <v>#N/A</v>
      </c>
    </row>
    <row r="878" spans="1:42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IF(ISNA(VLOOKUP(C878,Вчера_ЭпиВак!C:C, 1, FALSE)),"ошибка",0)</f>
        <v>ошибка</v>
      </c>
      <c r="AD878" s="55"/>
      <c r="AE878" s="53" t="e">
        <f>D878-E878-VLOOKUP(C878, Вчера_ЭпиВак!C:BG, 2, FALSE)</f>
        <v>#N/A</v>
      </c>
      <c r="AF878" s="53" t="e">
        <f>F878-G878-VLOOKUP(C878, Вчера_ЭпиВак!C:BG, 4, FALSE)</f>
        <v>#N/A</v>
      </c>
      <c r="AG878" s="53" t="e">
        <f>H878-I878-VLOOKUP(C878, Вчера_ЭпиВак!C:BG, 6, FALSE)</f>
        <v>#N/A</v>
      </c>
      <c r="AH878" s="53" t="e">
        <f>J878-K878-VLOOKUP(C878, Вчера_ЭпиВак!C:BG, 8, FALSE)</f>
        <v>#N/A</v>
      </c>
      <c r="AI878" s="53" t="e">
        <f>L878-M878-VLOOKUP(C878, Вчера_ЭпиВак!C:BG, 10, FALSE)</f>
        <v>#N/A</v>
      </c>
      <c r="AJ878" s="53" t="e">
        <f>N878-O878-VLOOKUP(C878, Вчера_ЭпиВак!C:BG, 12, FALSE)</f>
        <v>#N/A</v>
      </c>
      <c r="AK878" s="53" t="e">
        <f>P878-Q878-VLOOKUP(C878, Вчера_ЭпиВак!C:BG, 14, FALSE)</f>
        <v>#N/A</v>
      </c>
      <c r="AL878" s="53" t="e">
        <f>R878-S878-VLOOKUP(C878, Вчера_ЭпиВак!C:BG, 16, FALSE)</f>
        <v>#N/A</v>
      </c>
      <c r="AM878" s="53" t="e">
        <f>T878-U878-VLOOKUP(C878, Вчера_ЭпиВак!C:BG, 18, FALSE)</f>
        <v>#N/A</v>
      </c>
      <c r="AN878" s="53" t="e">
        <f>V878-W878-VLOOKUP(C878, Вчера_ЭпиВак!C:BG, 20, FALSE)</f>
        <v>#N/A</v>
      </c>
      <c r="AO878" s="53" t="e">
        <f>X878-Y878-VLOOKUP(C878, Вчера_ЭпиВак!C:BG, 22, FALSE)</f>
        <v>#N/A</v>
      </c>
      <c r="AP878" s="53" t="e">
        <f>VLOOKUP(C878, Вчера_ЭпиВак!C:BG, 24, FALSE)+E878*2-U878-W878-Y878-Z878</f>
        <v>#N/A</v>
      </c>
    </row>
    <row r="879" spans="1:42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IF(ISNA(VLOOKUP(C879,Вчера_ЭпиВак!C:C, 1, FALSE)),"ошибка",0)</f>
        <v>ошибка</v>
      </c>
      <c r="AD879" s="55"/>
      <c r="AE879" s="53" t="e">
        <f>D879-E879-VLOOKUP(C879, Вчера_ЭпиВак!C:BG, 2, FALSE)</f>
        <v>#N/A</v>
      </c>
      <c r="AF879" s="53" t="e">
        <f>F879-G879-VLOOKUP(C879, Вчера_ЭпиВак!C:BG, 4, FALSE)</f>
        <v>#N/A</v>
      </c>
      <c r="AG879" s="53" t="e">
        <f>H879-I879-VLOOKUP(C879, Вчера_ЭпиВак!C:BG, 6, FALSE)</f>
        <v>#N/A</v>
      </c>
      <c r="AH879" s="53" t="e">
        <f>J879-K879-VLOOKUP(C879, Вчера_ЭпиВак!C:BG, 8, FALSE)</f>
        <v>#N/A</v>
      </c>
      <c r="AI879" s="53" t="e">
        <f>L879-M879-VLOOKUP(C879, Вчера_ЭпиВак!C:BG, 10, FALSE)</f>
        <v>#N/A</v>
      </c>
      <c r="AJ879" s="53" t="e">
        <f>N879-O879-VLOOKUP(C879, Вчера_ЭпиВак!C:BG, 12, FALSE)</f>
        <v>#N/A</v>
      </c>
      <c r="AK879" s="53" t="e">
        <f>P879-Q879-VLOOKUP(C879, Вчера_ЭпиВак!C:BG, 14, FALSE)</f>
        <v>#N/A</v>
      </c>
      <c r="AL879" s="53" t="e">
        <f>R879-S879-VLOOKUP(C879, Вчера_ЭпиВак!C:BG, 16, FALSE)</f>
        <v>#N/A</v>
      </c>
      <c r="AM879" s="53" t="e">
        <f>T879-U879-VLOOKUP(C879, Вчера_ЭпиВак!C:BG, 18, FALSE)</f>
        <v>#N/A</v>
      </c>
      <c r="AN879" s="53" t="e">
        <f>V879-W879-VLOOKUP(C879, Вчера_ЭпиВак!C:BG, 20, FALSE)</f>
        <v>#N/A</v>
      </c>
      <c r="AO879" s="53" t="e">
        <f>X879-Y879-VLOOKUP(C879, Вчера_ЭпиВак!C:BG, 22, FALSE)</f>
        <v>#N/A</v>
      </c>
      <c r="AP879" s="53" t="e">
        <f>VLOOKUP(C879, Вчера_ЭпиВак!C:BG, 24, FALSE)+E879*2-U879-W879-Y879-Z879</f>
        <v>#N/A</v>
      </c>
    </row>
    <row r="880" spans="1:42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IF(ISNA(VLOOKUP(C880,Вчера_ЭпиВак!C:C, 1, FALSE)),"ошибка",0)</f>
        <v>ошибка</v>
      </c>
      <c r="AD880" s="55"/>
      <c r="AE880" s="53" t="e">
        <f>D880-E880-VLOOKUP(C880, Вчера_ЭпиВак!C:BG, 2, FALSE)</f>
        <v>#N/A</v>
      </c>
      <c r="AF880" s="53" t="e">
        <f>F880-G880-VLOOKUP(C880, Вчера_ЭпиВак!C:BG, 4, FALSE)</f>
        <v>#N/A</v>
      </c>
      <c r="AG880" s="53" t="e">
        <f>H880-I880-VLOOKUP(C880, Вчера_ЭпиВак!C:BG, 6, FALSE)</f>
        <v>#N/A</v>
      </c>
      <c r="AH880" s="53" t="e">
        <f>J880-K880-VLOOKUP(C880, Вчера_ЭпиВак!C:BG, 8, FALSE)</f>
        <v>#N/A</v>
      </c>
      <c r="AI880" s="53" t="e">
        <f>L880-M880-VLOOKUP(C880, Вчера_ЭпиВак!C:BG, 10, FALSE)</f>
        <v>#N/A</v>
      </c>
      <c r="AJ880" s="53" t="e">
        <f>N880-O880-VLOOKUP(C880, Вчера_ЭпиВак!C:BG, 12, FALSE)</f>
        <v>#N/A</v>
      </c>
      <c r="AK880" s="53" t="e">
        <f>P880-Q880-VLOOKUP(C880, Вчера_ЭпиВак!C:BG, 14, FALSE)</f>
        <v>#N/A</v>
      </c>
      <c r="AL880" s="53" t="e">
        <f>R880-S880-VLOOKUP(C880, Вчера_ЭпиВак!C:BG, 16, FALSE)</f>
        <v>#N/A</v>
      </c>
      <c r="AM880" s="53" t="e">
        <f>T880-U880-VLOOKUP(C880, Вчера_ЭпиВак!C:BG, 18, FALSE)</f>
        <v>#N/A</v>
      </c>
      <c r="AN880" s="53" t="e">
        <f>V880-W880-VLOOKUP(C880, Вчера_ЭпиВак!C:BG, 20, FALSE)</f>
        <v>#N/A</v>
      </c>
      <c r="AO880" s="53" t="e">
        <f>X880-Y880-VLOOKUP(C880, Вчера_ЭпиВак!C:BG, 22, FALSE)</f>
        <v>#N/A</v>
      </c>
      <c r="AP880" s="53" t="e">
        <f>VLOOKUP(C880, Вчера_ЭпиВак!C:BG, 24, FALSE)+E880*2-U880-W880-Y880-Z880</f>
        <v>#N/A</v>
      </c>
    </row>
    <row r="881" spans="1:42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IF(ISNA(VLOOKUP(C881,Вчера_ЭпиВак!C:C, 1, FALSE)),"ошибка",0)</f>
        <v>ошибка</v>
      </c>
      <c r="AD881" s="55"/>
      <c r="AE881" s="53" t="e">
        <f>D881-E881-VLOOKUP(C881, Вчера_ЭпиВак!C:BG, 2, FALSE)</f>
        <v>#N/A</v>
      </c>
      <c r="AF881" s="53" t="e">
        <f>F881-G881-VLOOKUP(C881, Вчера_ЭпиВак!C:BG, 4, FALSE)</f>
        <v>#N/A</v>
      </c>
      <c r="AG881" s="53" t="e">
        <f>H881-I881-VLOOKUP(C881, Вчера_ЭпиВак!C:BG, 6, FALSE)</f>
        <v>#N/A</v>
      </c>
      <c r="AH881" s="53" t="e">
        <f>J881-K881-VLOOKUP(C881, Вчера_ЭпиВак!C:BG, 8, FALSE)</f>
        <v>#N/A</v>
      </c>
      <c r="AI881" s="53" t="e">
        <f>L881-M881-VLOOKUP(C881, Вчера_ЭпиВак!C:BG, 10, FALSE)</f>
        <v>#N/A</v>
      </c>
      <c r="AJ881" s="53" t="e">
        <f>N881-O881-VLOOKUP(C881, Вчера_ЭпиВак!C:BG, 12, FALSE)</f>
        <v>#N/A</v>
      </c>
      <c r="AK881" s="53" t="e">
        <f>P881-Q881-VLOOKUP(C881, Вчера_ЭпиВак!C:BG, 14, FALSE)</f>
        <v>#N/A</v>
      </c>
      <c r="AL881" s="53" t="e">
        <f>R881-S881-VLOOKUP(C881, Вчера_ЭпиВак!C:BG, 16, FALSE)</f>
        <v>#N/A</v>
      </c>
      <c r="AM881" s="53" t="e">
        <f>T881-U881-VLOOKUP(C881, Вчера_ЭпиВак!C:BG, 18, FALSE)</f>
        <v>#N/A</v>
      </c>
      <c r="AN881" s="53" t="e">
        <f>V881-W881-VLOOKUP(C881, Вчера_ЭпиВак!C:BG, 20, FALSE)</f>
        <v>#N/A</v>
      </c>
      <c r="AO881" s="53" t="e">
        <f>X881-Y881-VLOOKUP(C881, Вчера_ЭпиВак!C:BG, 22, FALSE)</f>
        <v>#N/A</v>
      </c>
      <c r="AP881" s="53" t="e">
        <f>VLOOKUP(C881, Вчера_ЭпиВак!C:BG, 24, FALSE)+E881*2-U881-W881-Y881-Z881</f>
        <v>#N/A</v>
      </c>
    </row>
    <row r="882" spans="1:42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IF(ISNA(VLOOKUP(C882,Вчера_ЭпиВак!C:C, 1, FALSE)),"ошибка",0)</f>
        <v>ошибка</v>
      </c>
      <c r="AD882" s="55"/>
      <c r="AE882" s="53" t="e">
        <f>D882-E882-VLOOKUP(C882, Вчера_ЭпиВак!C:BG, 2, FALSE)</f>
        <v>#N/A</v>
      </c>
      <c r="AF882" s="53" t="e">
        <f>F882-G882-VLOOKUP(C882, Вчера_ЭпиВак!C:BG, 4, FALSE)</f>
        <v>#N/A</v>
      </c>
      <c r="AG882" s="53" t="e">
        <f>H882-I882-VLOOKUP(C882, Вчера_ЭпиВак!C:BG, 6, FALSE)</f>
        <v>#N/A</v>
      </c>
      <c r="AH882" s="53" t="e">
        <f>J882-K882-VLOOKUP(C882, Вчера_ЭпиВак!C:BG, 8, FALSE)</f>
        <v>#N/A</v>
      </c>
      <c r="AI882" s="53" t="e">
        <f>L882-M882-VLOOKUP(C882, Вчера_ЭпиВак!C:BG, 10, FALSE)</f>
        <v>#N/A</v>
      </c>
      <c r="AJ882" s="53" t="e">
        <f>N882-O882-VLOOKUP(C882, Вчера_ЭпиВак!C:BG, 12, FALSE)</f>
        <v>#N/A</v>
      </c>
      <c r="AK882" s="53" t="e">
        <f>P882-Q882-VLOOKUP(C882, Вчера_ЭпиВак!C:BG, 14, FALSE)</f>
        <v>#N/A</v>
      </c>
      <c r="AL882" s="53" t="e">
        <f>R882-S882-VLOOKUP(C882, Вчера_ЭпиВак!C:BG, 16, FALSE)</f>
        <v>#N/A</v>
      </c>
      <c r="AM882" s="53" t="e">
        <f>T882-U882-VLOOKUP(C882, Вчера_ЭпиВак!C:BG, 18, FALSE)</f>
        <v>#N/A</v>
      </c>
      <c r="AN882" s="53" t="e">
        <f>V882-W882-VLOOKUP(C882, Вчера_ЭпиВак!C:BG, 20, FALSE)</f>
        <v>#N/A</v>
      </c>
      <c r="AO882" s="53" t="e">
        <f>X882-Y882-VLOOKUP(C882, Вчера_ЭпиВак!C:BG, 22, FALSE)</f>
        <v>#N/A</v>
      </c>
      <c r="AP882" s="53" t="e">
        <f>VLOOKUP(C882, Вчера_ЭпиВак!C:BG, 24, FALSE)+E882*2-U882-W882-Y882-Z882</f>
        <v>#N/A</v>
      </c>
    </row>
    <row r="883" spans="1:42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IF(ISNA(VLOOKUP(C883,Вчера_ЭпиВак!C:C, 1, FALSE)),"ошибка",0)</f>
        <v>ошибка</v>
      </c>
      <c r="AD883" s="55"/>
      <c r="AE883" s="53" t="e">
        <f>D883-E883-VLOOKUP(C883, Вчера_ЭпиВак!C:BG, 2, FALSE)</f>
        <v>#N/A</v>
      </c>
      <c r="AF883" s="53" t="e">
        <f>F883-G883-VLOOKUP(C883, Вчера_ЭпиВак!C:BG, 4, FALSE)</f>
        <v>#N/A</v>
      </c>
      <c r="AG883" s="53" t="e">
        <f>H883-I883-VLOOKUP(C883, Вчера_ЭпиВак!C:BG, 6, FALSE)</f>
        <v>#N/A</v>
      </c>
      <c r="AH883" s="53" t="e">
        <f>J883-K883-VLOOKUP(C883, Вчера_ЭпиВак!C:BG, 8, FALSE)</f>
        <v>#N/A</v>
      </c>
      <c r="AI883" s="53" t="e">
        <f>L883-M883-VLOOKUP(C883, Вчера_ЭпиВак!C:BG, 10, FALSE)</f>
        <v>#N/A</v>
      </c>
      <c r="AJ883" s="53" t="e">
        <f>N883-O883-VLOOKUP(C883, Вчера_ЭпиВак!C:BG, 12, FALSE)</f>
        <v>#N/A</v>
      </c>
      <c r="AK883" s="53" t="e">
        <f>P883-Q883-VLOOKUP(C883, Вчера_ЭпиВак!C:BG, 14, FALSE)</f>
        <v>#N/A</v>
      </c>
      <c r="AL883" s="53" t="e">
        <f>R883-S883-VLOOKUP(C883, Вчера_ЭпиВак!C:BG, 16, FALSE)</f>
        <v>#N/A</v>
      </c>
      <c r="AM883" s="53" t="e">
        <f>T883-U883-VLOOKUP(C883, Вчера_ЭпиВак!C:BG, 18, FALSE)</f>
        <v>#N/A</v>
      </c>
      <c r="AN883" s="53" t="e">
        <f>V883-W883-VLOOKUP(C883, Вчера_ЭпиВак!C:BG, 20, FALSE)</f>
        <v>#N/A</v>
      </c>
      <c r="AO883" s="53" t="e">
        <f>X883-Y883-VLOOKUP(C883, Вчера_ЭпиВак!C:BG, 22, FALSE)</f>
        <v>#N/A</v>
      </c>
      <c r="AP883" s="53" t="e">
        <f>VLOOKUP(C883, Вчера_ЭпиВак!C:BG, 24, FALSE)+E883*2-U883-W883-Y883-Z883</f>
        <v>#N/A</v>
      </c>
    </row>
    <row r="884" spans="1:42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IF(ISNA(VLOOKUP(C884,Вчера_ЭпиВак!C:C, 1, FALSE)),"ошибка",0)</f>
        <v>ошибка</v>
      </c>
      <c r="AD884" s="55"/>
      <c r="AE884" s="53" t="e">
        <f>D884-E884-VLOOKUP(C884, Вчера_ЭпиВак!C:BG, 2, FALSE)</f>
        <v>#N/A</v>
      </c>
      <c r="AF884" s="53" t="e">
        <f>F884-G884-VLOOKUP(C884, Вчера_ЭпиВак!C:BG, 4, FALSE)</f>
        <v>#N/A</v>
      </c>
      <c r="AG884" s="53" t="e">
        <f>H884-I884-VLOOKUP(C884, Вчера_ЭпиВак!C:BG, 6, FALSE)</f>
        <v>#N/A</v>
      </c>
      <c r="AH884" s="53" t="e">
        <f>J884-K884-VLOOKUP(C884, Вчера_ЭпиВак!C:BG, 8, FALSE)</f>
        <v>#N/A</v>
      </c>
      <c r="AI884" s="53" t="e">
        <f>L884-M884-VLOOKUP(C884, Вчера_ЭпиВак!C:BG, 10, FALSE)</f>
        <v>#N/A</v>
      </c>
      <c r="AJ884" s="53" t="e">
        <f>N884-O884-VLOOKUP(C884, Вчера_ЭпиВак!C:BG, 12, FALSE)</f>
        <v>#N/A</v>
      </c>
      <c r="AK884" s="53" t="e">
        <f>P884-Q884-VLOOKUP(C884, Вчера_ЭпиВак!C:BG, 14, FALSE)</f>
        <v>#N/A</v>
      </c>
      <c r="AL884" s="53" t="e">
        <f>R884-S884-VLOOKUP(C884, Вчера_ЭпиВак!C:BG, 16, FALSE)</f>
        <v>#N/A</v>
      </c>
      <c r="AM884" s="53" t="e">
        <f>T884-U884-VLOOKUP(C884, Вчера_ЭпиВак!C:BG, 18, FALSE)</f>
        <v>#N/A</v>
      </c>
      <c r="AN884" s="53" t="e">
        <f>V884-W884-VLOOKUP(C884, Вчера_ЭпиВак!C:BG, 20, FALSE)</f>
        <v>#N/A</v>
      </c>
      <c r="AO884" s="53" t="e">
        <f>X884-Y884-VLOOKUP(C884, Вчера_ЭпиВак!C:BG, 22, FALSE)</f>
        <v>#N/A</v>
      </c>
      <c r="AP884" s="53" t="e">
        <f>VLOOKUP(C884, Вчера_ЭпиВак!C:BG, 24, FALSE)+E884*2-U884-W884-Y884-Z884</f>
        <v>#N/A</v>
      </c>
    </row>
    <row r="885" spans="1:42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IF(ISNA(VLOOKUP(C885,Вчера_ЭпиВак!C:C, 1, FALSE)),"ошибка",0)</f>
        <v>ошибка</v>
      </c>
      <c r="AD885" s="55"/>
      <c r="AE885" s="53" t="e">
        <f>D885-E885-VLOOKUP(C885, Вчера_ЭпиВак!C:BG, 2, FALSE)</f>
        <v>#N/A</v>
      </c>
      <c r="AF885" s="53" t="e">
        <f>F885-G885-VLOOKUP(C885, Вчера_ЭпиВак!C:BG, 4, FALSE)</f>
        <v>#N/A</v>
      </c>
      <c r="AG885" s="53" t="e">
        <f>H885-I885-VLOOKUP(C885, Вчера_ЭпиВак!C:BG, 6, FALSE)</f>
        <v>#N/A</v>
      </c>
      <c r="AH885" s="53" t="e">
        <f>J885-K885-VLOOKUP(C885, Вчера_ЭпиВак!C:BG, 8, FALSE)</f>
        <v>#N/A</v>
      </c>
      <c r="AI885" s="53" t="e">
        <f>L885-M885-VLOOKUP(C885, Вчера_ЭпиВак!C:BG, 10, FALSE)</f>
        <v>#N/A</v>
      </c>
      <c r="AJ885" s="53" t="e">
        <f>N885-O885-VLOOKUP(C885, Вчера_ЭпиВак!C:BG, 12, FALSE)</f>
        <v>#N/A</v>
      </c>
      <c r="AK885" s="53" t="e">
        <f>P885-Q885-VLOOKUP(C885, Вчера_ЭпиВак!C:BG, 14, FALSE)</f>
        <v>#N/A</v>
      </c>
      <c r="AL885" s="53" t="e">
        <f>R885-S885-VLOOKUP(C885, Вчера_ЭпиВак!C:BG, 16, FALSE)</f>
        <v>#N/A</v>
      </c>
      <c r="AM885" s="53" t="e">
        <f>T885-U885-VLOOKUP(C885, Вчера_ЭпиВак!C:BG, 18, FALSE)</f>
        <v>#N/A</v>
      </c>
      <c r="AN885" s="53" t="e">
        <f>V885-W885-VLOOKUP(C885, Вчера_ЭпиВак!C:BG, 20, FALSE)</f>
        <v>#N/A</v>
      </c>
      <c r="AO885" s="53" t="e">
        <f>X885-Y885-VLOOKUP(C885, Вчера_ЭпиВак!C:BG, 22, FALSE)</f>
        <v>#N/A</v>
      </c>
      <c r="AP885" s="53" t="e">
        <f>VLOOKUP(C885, Вчера_ЭпиВак!C:BG, 24, FALSE)+E885*2-U885-W885-Y885-Z885</f>
        <v>#N/A</v>
      </c>
    </row>
    <row r="886" spans="1:42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IF(ISNA(VLOOKUP(C886,Вчера_ЭпиВак!C:C, 1, FALSE)),"ошибка",0)</f>
        <v>ошибка</v>
      </c>
      <c r="AD886" s="55"/>
      <c r="AE886" s="53" t="e">
        <f>D886-E886-VLOOKUP(C886, Вчера_ЭпиВак!C:BG, 2, FALSE)</f>
        <v>#N/A</v>
      </c>
      <c r="AF886" s="53" t="e">
        <f>F886-G886-VLOOKUP(C886, Вчера_ЭпиВак!C:BG, 4, FALSE)</f>
        <v>#N/A</v>
      </c>
      <c r="AG886" s="53" t="e">
        <f>H886-I886-VLOOKUP(C886, Вчера_ЭпиВак!C:BG, 6, FALSE)</f>
        <v>#N/A</v>
      </c>
      <c r="AH886" s="53" t="e">
        <f>J886-K886-VLOOKUP(C886, Вчера_ЭпиВак!C:BG, 8, FALSE)</f>
        <v>#N/A</v>
      </c>
      <c r="AI886" s="53" t="e">
        <f>L886-M886-VLOOKUP(C886, Вчера_ЭпиВак!C:BG, 10, FALSE)</f>
        <v>#N/A</v>
      </c>
      <c r="AJ886" s="53" t="e">
        <f>N886-O886-VLOOKUP(C886, Вчера_ЭпиВак!C:BG, 12, FALSE)</f>
        <v>#N/A</v>
      </c>
      <c r="AK886" s="53" t="e">
        <f>P886-Q886-VLOOKUP(C886, Вчера_ЭпиВак!C:BG, 14, FALSE)</f>
        <v>#N/A</v>
      </c>
      <c r="AL886" s="53" t="e">
        <f>R886-S886-VLOOKUP(C886, Вчера_ЭпиВак!C:BG, 16, FALSE)</f>
        <v>#N/A</v>
      </c>
      <c r="AM886" s="53" t="e">
        <f>T886-U886-VLOOKUP(C886, Вчера_ЭпиВак!C:BG, 18, FALSE)</f>
        <v>#N/A</v>
      </c>
      <c r="AN886" s="53" t="e">
        <f>V886-W886-VLOOKUP(C886, Вчера_ЭпиВак!C:BG, 20, FALSE)</f>
        <v>#N/A</v>
      </c>
      <c r="AO886" s="53" t="e">
        <f>X886-Y886-VLOOKUP(C886, Вчера_ЭпиВак!C:BG, 22, FALSE)</f>
        <v>#N/A</v>
      </c>
      <c r="AP886" s="53" t="e">
        <f>VLOOKUP(C886, Вчера_ЭпиВак!C:BG, 24, FALSE)+E886*2-U886-W886-Y886-Z886</f>
        <v>#N/A</v>
      </c>
    </row>
    <row r="887" spans="1:42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IF(ISNA(VLOOKUP(C887,Вчера_ЭпиВак!C:C, 1, FALSE)),"ошибка",0)</f>
        <v>ошибка</v>
      </c>
      <c r="AD887" s="55"/>
      <c r="AE887" s="53" t="e">
        <f>D887-E887-VLOOKUP(C887, Вчера_ЭпиВак!C:BG, 2, FALSE)</f>
        <v>#N/A</v>
      </c>
      <c r="AF887" s="53" t="e">
        <f>F887-G887-VLOOKUP(C887, Вчера_ЭпиВак!C:BG, 4, FALSE)</f>
        <v>#N/A</v>
      </c>
      <c r="AG887" s="53" t="e">
        <f>H887-I887-VLOOKUP(C887, Вчера_ЭпиВак!C:BG, 6, FALSE)</f>
        <v>#N/A</v>
      </c>
      <c r="AH887" s="53" t="e">
        <f>J887-K887-VLOOKUP(C887, Вчера_ЭпиВак!C:BG, 8, FALSE)</f>
        <v>#N/A</v>
      </c>
      <c r="AI887" s="53" t="e">
        <f>L887-M887-VLOOKUP(C887, Вчера_ЭпиВак!C:BG, 10, FALSE)</f>
        <v>#N/A</v>
      </c>
      <c r="AJ887" s="53" t="e">
        <f>N887-O887-VLOOKUP(C887, Вчера_ЭпиВак!C:BG, 12, FALSE)</f>
        <v>#N/A</v>
      </c>
      <c r="AK887" s="53" t="e">
        <f>P887-Q887-VLOOKUP(C887, Вчера_ЭпиВак!C:BG, 14, FALSE)</f>
        <v>#N/A</v>
      </c>
      <c r="AL887" s="53" t="e">
        <f>R887-S887-VLOOKUP(C887, Вчера_ЭпиВак!C:BG, 16, FALSE)</f>
        <v>#N/A</v>
      </c>
      <c r="AM887" s="53" t="e">
        <f>T887-U887-VLOOKUP(C887, Вчера_ЭпиВак!C:BG, 18, FALSE)</f>
        <v>#N/A</v>
      </c>
      <c r="AN887" s="53" t="e">
        <f>V887-W887-VLOOKUP(C887, Вчера_ЭпиВак!C:BG, 20, FALSE)</f>
        <v>#N/A</v>
      </c>
      <c r="AO887" s="53" t="e">
        <f>X887-Y887-VLOOKUP(C887, Вчера_ЭпиВак!C:BG, 22, FALSE)</f>
        <v>#N/A</v>
      </c>
      <c r="AP887" s="53" t="e">
        <f>VLOOKUP(C887, Вчера_ЭпиВак!C:BG, 24, FALSE)+E887*2-U887-W887-Y887-Z887</f>
        <v>#N/A</v>
      </c>
    </row>
    <row r="888" spans="1:42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IF(ISNA(VLOOKUP(C888,Вчера_ЭпиВак!C:C, 1, FALSE)),"ошибка",0)</f>
        <v>ошибка</v>
      </c>
      <c r="AD888" s="55"/>
      <c r="AE888" s="53" t="e">
        <f>D888-E888-VLOOKUP(C888, Вчера_ЭпиВак!C:BG, 2, FALSE)</f>
        <v>#N/A</v>
      </c>
      <c r="AF888" s="53" t="e">
        <f>F888-G888-VLOOKUP(C888, Вчера_ЭпиВак!C:BG, 4, FALSE)</f>
        <v>#N/A</v>
      </c>
      <c r="AG888" s="53" t="e">
        <f>H888-I888-VLOOKUP(C888, Вчера_ЭпиВак!C:BG, 6, FALSE)</f>
        <v>#N/A</v>
      </c>
      <c r="AH888" s="53" t="e">
        <f>J888-K888-VLOOKUP(C888, Вчера_ЭпиВак!C:BG, 8, FALSE)</f>
        <v>#N/A</v>
      </c>
      <c r="AI888" s="53" t="e">
        <f>L888-M888-VLOOKUP(C888, Вчера_ЭпиВак!C:BG, 10, FALSE)</f>
        <v>#N/A</v>
      </c>
      <c r="AJ888" s="53" t="e">
        <f>N888-O888-VLOOKUP(C888, Вчера_ЭпиВак!C:BG, 12, FALSE)</f>
        <v>#N/A</v>
      </c>
      <c r="AK888" s="53" t="e">
        <f>P888-Q888-VLOOKUP(C888, Вчера_ЭпиВак!C:BG, 14, FALSE)</f>
        <v>#N/A</v>
      </c>
      <c r="AL888" s="53" t="e">
        <f>R888-S888-VLOOKUP(C888, Вчера_ЭпиВак!C:BG, 16, FALSE)</f>
        <v>#N/A</v>
      </c>
      <c r="AM888" s="53" t="e">
        <f>T888-U888-VLOOKUP(C888, Вчера_ЭпиВак!C:BG, 18, FALSE)</f>
        <v>#N/A</v>
      </c>
      <c r="AN888" s="53" t="e">
        <f>V888-W888-VLOOKUP(C888, Вчера_ЭпиВак!C:BG, 20, FALSE)</f>
        <v>#N/A</v>
      </c>
      <c r="AO888" s="53" t="e">
        <f>X888-Y888-VLOOKUP(C888, Вчера_ЭпиВак!C:BG, 22, FALSE)</f>
        <v>#N/A</v>
      </c>
      <c r="AP888" s="53" t="e">
        <f>VLOOKUP(C888, Вчера_ЭпиВак!C:BG, 24, FALSE)+E888*2-U888-W888-Y888-Z888</f>
        <v>#N/A</v>
      </c>
    </row>
    <row r="889" spans="1:42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IF(ISNA(VLOOKUP(C889,Вчера_ЭпиВак!C:C, 1, FALSE)),"ошибка",0)</f>
        <v>ошибка</v>
      </c>
      <c r="AD889" s="55"/>
      <c r="AE889" s="53" t="e">
        <f>D889-E889-VLOOKUP(C889, Вчера_ЭпиВак!C:BG, 2, FALSE)</f>
        <v>#N/A</v>
      </c>
      <c r="AF889" s="53" t="e">
        <f>F889-G889-VLOOKUP(C889, Вчера_ЭпиВак!C:BG, 4, FALSE)</f>
        <v>#N/A</v>
      </c>
      <c r="AG889" s="53" t="e">
        <f>H889-I889-VLOOKUP(C889, Вчера_ЭпиВак!C:BG, 6, FALSE)</f>
        <v>#N/A</v>
      </c>
      <c r="AH889" s="53" t="e">
        <f>J889-K889-VLOOKUP(C889, Вчера_ЭпиВак!C:BG, 8, FALSE)</f>
        <v>#N/A</v>
      </c>
      <c r="AI889" s="53" t="e">
        <f>L889-M889-VLOOKUP(C889, Вчера_ЭпиВак!C:BG, 10, FALSE)</f>
        <v>#N/A</v>
      </c>
      <c r="AJ889" s="53" t="e">
        <f>N889-O889-VLOOKUP(C889, Вчера_ЭпиВак!C:BG, 12, FALSE)</f>
        <v>#N/A</v>
      </c>
      <c r="AK889" s="53" t="e">
        <f>P889-Q889-VLOOKUP(C889, Вчера_ЭпиВак!C:BG, 14, FALSE)</f>
        <v>#N/A</v>
      </c>
      <c r="AL889" s="53" t="e">
        <f>R889-S889-VLOOKUP(C889, Вчера_ЭпиВак!C:BG, 16, FALSE)</f>
        <v>#N/A</v>
      </c>
      <c r="AM889" s="53" t="e">
        <f>T889-U889-VLOOKUP(C889, Вчера_ЭпиВак!C:BG, 18, FALSE)</f>
        <v>#N/A</v>
      </c>
      <c r="AN889" s="53" t="e">
        <f>V889-W889-VLOOKUP(C889, Вчера_ЭпиВак!C:BG, 20, FALSE)</f>
        <v>#N/A</v>
      </c>
      <c r="AO889" s="53" t="e">
        <f>X889-Y889-VLOOKUP(C889, Вчера_ЭпиВак!C:BG, 22, FALSE)</f>
        <v>#N/A</v>
      </c>
      <c r="AP889" s="53" t="e">
        <f>VLOOKUP(C889, Вчера_ЭпиВак!C:BG, 24, FALSE)+E889*2-U889-W889-Y889-Z889</f>
        <v>#N/A</v>
      </c>
    </row>
    <row r="890" spans="1:42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IF(ISNA(VLOOKUP(C890,Вчера_ЭпиВак!C:C, 1, FALSE)),"ошибка",0)</f>
        <v>ошибка</v>
      </c>
      <c r="AD890" s="55"/>
      <c r="AE890" s="53" t="e">
        <f>D890-E890-VLOOKUP(C890, Вчера_ЭпиВак!C:BG, 2, FALSE)</f>
        <v>#N/A</v>
      </c>
      <c r="AF890" s="53" t="e">
        <f>F890-G890-VLOOKUP(C890, Вчера_ЭпиВак!C:BG, 4, FALSE)</f>
        <v>#N/A</v>
      </c>
      <c r="AG890" s="53" t="e">
        <f>H890-I890-VLOOKUP(C890, Вчера_ЭпиВак!C:BG, 6, FALSE)</f>
        <v>#N/A</v>
      </c>
      <c r="AH890" s="53" t="e">
        <f>J890-K890-VLOOKUP(C890, Вчера_ЭпиВак!C:BG, 8, FALSE)</f>
        <v>#N/A</v>
      </c>
      <c r="AI890" s="53" t="e">
        <f>L890-M890-VLOOKUP(C890, Вчера_ЭпиВак!C:BG, 10, FALSE)</f>
        <v>#N/A</v>
      </c>
      <c r="AJ890" s="53" t="e">
        <f>N890-O890-VLOOKUP(C890, Вчера_ЭпиВак!C:BG, 12, FALSE)</f>
        <v>#N/A</v>
      </c>
      <c r="AK890" s="53" t="e">
        <f>P890-Q890-VLOOKUP(C890, Вчера_ЭпиВак!C:BG, 14, FALSE)</f>
        <v>#N/A</v>
      </c>
      <c r="AL890" s="53" t="e">
        <f>R890-S890-VLOOKUP(C890, Вчера_ЭпиВак!C:BG, 16, FALSE)</f>
        <v>#N/A</v>
      </c>
      <c r="AM890" s="53" t="e">
        <f>T890-U890-VLOOKUP(C890, Вчера_ЭпиВак!C:BG, 18, FALSE)</f>
        <v>#N/A</v>
      </c>
      <c r="AN890" s="53" t="e">
        <f>V890-W890-VLOOKUP(C890, Вчера_ЭпиВак!C:BG, 20, FALSE)</f>
        <v>#N/A</v>
      </c>
      <c r="AO890" s="53" t="e">
        <f>X890-Y890-VLOOKUP(C890, Вчера_ЭпиВак!C:BG, 22, FALSE)</f>
        <v>#N/A</v>
      </c>
      <c r="AP890" s="53" t="e">
        <f>VLOOKUP(C890, Вчера_ЭпиВак!C:BG, 24, FALSE)+E890*2-U890-W890-Y890-Z890</f>
        <v>#N/A</v>
      </c>
    </row>
    <row r="891" spans="1:42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IF(ISNA(VLOOKUP(C891,Вчера_ЭпиВак!C:C, 1, FALSE)),"ошибка",0)</f>
        <v>ошибка</v>
      </c>
      <c r="AD891" s="55"/>
      <c r="AE891" s="53" t="e">
        <f>D891-E891-VLOOKUP(C891, Вчера_ЭпиВак!C:BG, 2, FALSE)</f>
        <v>#N/A</v>
      </c>
      <c r="AF891" s="53" t="e">
        <f>F891-G891-VLOOKUP(C891, Вчера_ЭпиВак!C:BG, 4, FALSE)</f>
        <v>#N/A</v>
      </c>
      <c r="AG891" s="53" t="e">
        <f>H891-I891-VLOOKUP(C891, Вчера_ЭпиВак!C:BG, 6, FALSE)</f>
        <v>#N/A</v>
      </c>
      <c r="AH891" s="53" t="e">
        <f>J891-K891-VLOOKUP(C891, Вчера_ЭпиВак!C:BG, 8, FALSE)</f>
        <v>#N/A</v>
      </c>
      <c r="AI891" s="53" t="e">
        <f>L891-M891-VLOOKUP(C891, Вчера_ЭпиВак!C:BG, 10, FALSE)</f>
        <v>#N/A</v>
      </c>
      <c r="AJ891" s="53" t="e">
        <f>N891-O891-VLOOKUP(C891, Вчера_ЭпиВак!C:BG, 12, FALSE)</f>
        <v>#N/A</v>
      </c>
      <c r="AK891" s="53" t="e">
        <f>P891-Q891-VLOOKUP(C891, Вчера_ЭпиВак!C:BG, 14, FALSE)</f>
        <v>#N/A</v>
      </c>
      <c r="AL891" s="53" t="e">
        <f>R891-S891-VLOOKUP(C891, Вчера_ЭпиВак!C:BG, 16, FALSE)</f>
        <v>#N/A</v>
      </c>
      <c r="AM891" s="53" t="e">
        <f>T891-U891-VLOOKUP(C891, Вчера_ЭпиВак!C:BG, 18, FALSE)</f>
        <v>#N/A</v>
      </c>
      <c r="AN891" s="53" t="e">
        <f>V891-W891-VLOOKUP(C891, Вчера_ЭпиВак!C:BG, 20, FALSE)</f>
        <v>#N/A</v>
      </c>
      <c r="AO891" s="53" t="e">
        <f>X891-Y891-VLOOKUP(C891, Вчера_ЭпиВак!C:BG, 22, FALSE)</f>
        <v>#N/A</v>
      </c>
      <c r="AP891" s="53" t="e">
        <f>VLOOKUP(C891, Вчера_ЭпиВак!C:BG, 24, FALSE)+E891*2-U891-W891-Y891-Z891</f>
        <v>#N/A</v>
      </c>
    </row>
    <row r="892" spans="1:42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IF(ISNA(VLOOKUP(C892,Вчера_ЭпиВак!C:C, 1, FALSE)),"ошибка",0)</f>
        <v>ошибка</v>
      </c>
      <c r="AD892" s="55"/>
      <c r="AE892" s="53" t="e">
        <f>D892-E892-VLOOKUP(C892, Вчера_ЭпиВак!C:BG, 2, FALSE)</f>
        <v>#N/A</v>
      </c>
      <c r="AF892" s="53" t="e">
        <f>F892-G892-VLOOKUP(C892, Вчера_ЭпиВак!C:BG, 4, FALSE)</f>
        <v>#N/A</v>
      </c>
      <c r="AG892" s="53" t="e">
        <f>H892-I892-VLOOKUP(C892, Вчера_ЭпиВак!C:BG, 6, FALSE)</f>
        <v>#N/A</v>
      </c>
      <c r="AH892" s="53" t="e">
        <f>J892-K892-VLOOKUP(C892, Вчера_ЭпиВак!C:BG, 8, FALSE)</f>
        <v>#N/A</v>
      </c>
      <c r="AI892" s="53" t="e">
        <f>L892-M892-VLOOKUP(C892, Вчера_ЭпиВак!C:BG, 10, FALSE)</f>
        <v>#N/A</v>
      </c>
      <c r="AJ892" s="53" t="e">
        <f>N892-O892-VLOOKUP(C892, Вчера_ЭпиВак!C:BG, 12, FALSE)</f>
        <v>#N/A</v>
      </c>
      <c r="AK892" s="53" t="e">
        <f>P892-Q892-VLOOKUP(C892, Вчера_ЭпиВак!C:BG, 14, FALSE)</f>
        <v>#N/A</v>
      </c>
      <c r="AL892" s="53" t="e">
        <f>R892-S892-VLOOKUP(C892, Вчера_ЭпиВак!C:BG, 16, FALSE)</f>
        <v>#N/A</v>
      </c>
      <c r="AM892" s="53" t="e">
        <f>T892-U892-VLOOKUP(C892, Вчера_ЭпиВак!C:BG, 18, FALSE)</f>
        <v>#N/A</v>
      </c>
      <c r="AN892" s="53" t="e">
        <f>V892-W892-VLOOKUP(C892, Вчера_ЭпиВак!C:BG, 20, FALSE)</f>
        <v>#N/A</v>
      </c>
      <c r="AO892" s="53" t="e">
        <f>X892-Y892-VLOOKUP(C892, Вчера_ЭпиВак!C:BG, 22, FALSE)</f>
        <v>#N/A</v>
      </c>
      <c r="AP892" s="53" t="e">
        <f>VLOOKUP(C892, Вчера_ЭпиВак!C:BG, 24, FALSE)+E892*2-U892-W892-Y892-Z892</f>
        <v>#N/A</v>
      </c>
    </row>
    <row r="893" spans="1:42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IF(ISNA(VLOOKUP(C893,Вчера_ЭпиВак!C:C, 1, FALSE)),"ошибка",0)</f>
        <v>ошибка</v>
      </c>
      <c r="AD893" s="55"/>
      <c r="AE893" s="53" t="e">
        <f>D893-E893-VLOOKUP(C893, Вчера_ЭпиВак!C:BG, 2, FALSE)</f>
        <v>#N/A</v>
      </c>
      <c r="AF893" s="53" t="e">
        <f>F893-G893-VLOOKUP(C893, Вчера_ЭпиВак!C:BG, 4, FALSE)</f>
        <v>#N/A</v>
      </c>
      <c r="AG893" s="53" t="e">
        <f>H893-I893-VLOOKUP(C893, Вчера_ЭпиВак!C:BG, 6, FALSE)</f>
        <v>#N/A</v>
      </c>
      <c r="AH893" s="53" t="e">
        <f>J893-K893-VLOOKUP(C893, Вчера_ЭпиВак!C:BG, 8, FALSE)</f>
        <v>#N/A</v>
      </c>
      <c r="AI893" s="53" t="e">
        <f>L893-M893-VLOOKUP(C893, Вчера_ЭпиВак!C:BG, 10, FALSE)</f>
        <v>#N/A</v>
      </c>
      <c r="AJ893" s="53" t="e">
        <f>N893-O893-VLOOKUP(C893, Вчера_ЭпиВак!C:BG, 12, FALSE)</f>
        <v>#N/A</v>
      </c>
      <c r="AK893" s="53" t="e">
        <f>P893-Q893-VLOOKUP(C893, Вчера_ЭпиВак!C:BG, 14, FALSE)</f>
        <v>#N/A</v>
      </c>
      <c r="AL893" s="53" t="e">
        <f>R893-S893-VLOOKUP(C893, Вчера_ЭпиВак!C:BG, 16, FALSE)</f>
        <v>#N/A</v>
      </c>
      <c r="AM893" s="53" t="e">
        <f>T893-U893-VLOOKUP(C893, Вчера_ЭпиВак!C:BG, 18, FALSE)</f>
        <v>#N/A</v>
      </c>
      <c r="AN893" s="53" t="e">
        <f>V893-W893-VLOOKUP(C893, Вчера_ЭпиВак!C:BG, 20, FALSE)</f>
        <v>#N/A</v>
      </c>
      <c r="AO893" s="53" t="e">
        <f>X893-Y893-VLOOKUP(C893, Вчера_ЭпиВак!C:BG, 22, FALSE)</f>
        <v>#N/A</v>
      </c>
      <c r="AP893" s="53" t="e">
        <f>VLOOKUP(C893, Вчера_ЭпиВак!C:BG, 24, FALSE)+E893*2-U893-W893-Y893-Z893</f>
        <v>#N/A</v>
      </c>
    </row>
    <row r="894" spans="1:42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IF(ISNA(VLOOKUP(C894,Вчера_ЭпиВак!C:C, 1, FALSE)),"ошибка",0)</f>
        <v>ошибка</v>
      </c>
      <c r="AD894" s="55"/>
      <c r="AE894" s="53" t="e">
        <f>D894-E894-VLOOKUP(C894, Вчера_ЭпиВак!C:BG, 2, FALSE)</f>
        <v>#N/A</v>
      </c>
      <c r="AF894" s="53" t="e">
        <f>F894-G894-VLOOKUP(C894, Вчера_ЭпиВак!C:BG, 4, FALSE)</f>
        <v>#N/A</v>
      </c>
      <c r="AG894" s="53" t="e">
        <f>H894-I894-VLOOKUP(C894, Вчера_ЭпиВак!C:BG, 6, FALSE)</f>
        <v>#N/A</v>
      </c>
      <c r="AH894" s="53" t="e">
        <f>J894-K894-VLOOKUP(C894, Вчера_ЭпиВак!C:BG, 8, FALSE)</f>
        <v>#N/A</v>
      </c>
      <c r="AI894" s="53" t="e">
        <f>L894-M894-VLOOKUP(C894, Вчера_ЭпиВак!C:BG, 10, FALSE)</f>
        <v>#N/A</v>
      </c>
      <c r="AJ894" s="53" t="e">
        <f>N894-O894-VLOOKUP(C894, Вчера_ЭпиВак!C:BG, 12, FALSE)</f>
        <v>#N/A</v>
      </c>
      <c r="AK894" s="53" t="e">
        <f>P894-Q894-VLOOKUP(C894, Вчера_ЭпиВак!C:BG, 14, FALSE)</f>
        <v>#N/A</v>
      </c>
      <c r="AL894" s="53" t="e">
        <f>R894-S894-VLOOKUP(C894, Вчера_ЭпиВак!C:BG, 16, FALSE)</f>
        <v>#N/A</v>
      </c>
      <c r="AM894" s="53" t="e">
        <f>T894-U894-VLOOKUP(C894, Вчера_ЭпиВак!C:BG, 18, FALSE)</f>
        <v>#N/A</v>
      </c>
      <c r="AN894" s="53" t="e">
        <f>V894-W894-VLOOKUP(C894, Вчера_ЭпиВак!C:BG, 20, FALSE)</f>
        <v>#N/A</v>
      </c>
      <c r="AO894" s="53" t="e">
        <f>X894-Y894-VLOOKUP(C894, Вчера_ЭпиВак!C:BG, 22, FALSE)</f>
        <v>#N/A</v>
      </c>
      <c r="AP894" s="53" t="e">
        <f>VLOOKUP(C894, Вчера_ЭпиВак!C:BG, 24, FALSE)+E894*2-U894-W894-Y894-Z894</f>
        <v>#N/A</v>
      </c>
    </row>
    <row r="895" spans="1:42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IF(ISNA(VLOOKUP(C895,Вчера_ЭпиВак!C:C, 1, FALSE)),"ошибка",0)</f>
        <v>ошибка</v>
      </c>
      <c r="AD895" s="55"/>
      <c r="AE895" s="53" t="e">
        <f>D895-E895-VLOOKUP(C895, Вчера_ЭпиВак!C:BG, 2, FALSE)</f>
        <v>#N/A</v>
      </c>
      <c r="AF895" s="53" t="e">
        <f>F895-G895-VLOOKUP(C895, Вчера_ЭпиВак!C:BG, 4, FALSE)</f>
        <v>#N/A</v>
      </c>
      <c r="AG895" s="53" t="e">
        <f>H895-I895-VLOOKUP(C895, Вчера_ЭпиВак!C:BG, 6, FALSE)</f>
        <v>#N/A</v>
      </c>
      <c r="AH895" s="53" t="e">
        <f>J895-K895-VLOOKUP(C895, Вчера_ЭпиВак!C:BG, 8, FALSE)</f>
        <v>#N/A</v>
      </c>
      <c r="AI895" s="53" t="e">
        <f>L895-M895-VLOOKUP(C895, Вчера_ЭпиВак!C:BG, 10, FALSE)</f>
        <v>#N/A</v>
      </c>
      <c r="AJ895" s="53" t="e">
        <f>N895-O895-VLOOKUP(C895, Вчера_ЭпиВак!C:BG, 12, FALSE)</f>
        <v>#N/A</v>
      </c>
      <c r="AK895" s="53" t="e">
        <f>P895-Q895-VLOOKUP(C895, Вчера_ЭпиВак!C:BG, 14, FALSE)</f>
        <v>#N/A</v>
      </c>
      <c r="AL895" s="53" t="e">
        <f>R895-S895-VLOOKUP(C895, Вчера_ЭпиВак!C:BG, 16, FALSE)</f>
        <v>#N/A</v>
      </c>
      <c r="AM895" s="53" t="e">
        <f>T895-U895-VLOOKUP(C895, Вчера_ЭпиВак!C:BG, 18, FALSE)</f>
        <v>#N/A</v>
      </c>
      <c r="AN895" s="53" t="e">
        <f>V895-W895-VLOOKUP(C895, Вчера_ЭпиВак!C:BG, 20, FALSE)</f>
        <v>#N/A</v>
      </c>
      <c r="AO895" s="53" t="e">
        <f>X895-Y895-VLOOKUP(C895, Вчера_ЭпиВак!C:BG, 22, FALSE)</f>
        <v>#N/A</v>
      </c>
      <c r="AP895" s="53" t="e">
        <f>VLOOKUP(C895, Вчера_ЭпиВак!C:BG, 24, FALSE)+E895*2-U895-W895-Y895-Z895</f>
        <v>#N/A</v>
      </c>
    </row>
    <row r="896" spans="1:42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IF(ISNA(VLOOKUP(C896,Вчера_ЭпиВак!C:C, 1, FALSE)),"ошибка",0)</f>
        <v>ошибка</v>
      </c>
      <c r="AD896" s="55"/>
      <c r="AE896" s="53" t="e">
        <f>D896-E896-VLOOKUP(C896, Вчера_ЭпиВак!C:BG, 2, FALSE)</f>
        <v>#N/A</v>
      </c>
      <c r="AF896" s="53" t="e">
        <f>F896-G896-VLOOKUP(C896, Вчера_ЭпиВак!C:BG, 4, FALSE)</f>
        <v>#N/A</v>
      </c>
      <c r="AG896" s="53" t="e">
        <f>H896-I896-VLOOKUP(C896, Вчера_ЭпиВак!C:BG, 6, FALSE)</f>
        <v>#N/A</v>
      </c>
      <c r="AH896" s="53" t="e">
        <f>J896-K896-VLOOKUP(C896, Вчера_ЭпиВак!C:BG, 8, FALSE)</f>
        <v>#N/A</v>
      </c>
      <c r="AI896" s="53" t="e">
        <f>L896-M896-VLOOKUP(C896, Вчера_ЭпиВак!C:BG, 10, FALSE)</f>
        <v>#N/A</v>
      </c>
      <c r="AJ896" s="53" t="e">
        <f>N896-O896-VLOOKUP(C896, Вчера_ЭпиВак!C:BG, 12, FALSE)</f>
        <v>#N/A</v>
      </c>
      <c r="AK896" s="53" t="e">
        <f>P896-Q896-VLOOKUP(C896, Вчера_ЭпиВак!C:BG, 14, FALSE)</f>
        <v>#N/A</v>
      </c>
      <c r="AL896" s="53" t="e">
        <f>R896-S896-VLOOKUP(C896, Вчера_ЭпиВак!C:BG, 16, FALSE)</f>
        <v>#N/A</v>
      </c>
      <c r="AM896" s="53" t="e">
        <f>T896-U896-VLOOKUP(C896, Вчера_ЭпиВак!C:BG, 18, FALSE)</f>
        <v>#N/A</v>
      </c>
      <c r="AN896" s="53" t="e">
        <f>V896-W896-VLOOKUP(C896, Вчера_ЭпиВак!C:BG, 20, FALSE)</f>
        <v>#N/A</v>
      </c>
      <c r="AO896" s="53" t="e">
        <f>X896-Y896-VLOOKUP(C896, Вчера_ЭпиВак!C:BG, 22, FALSE)</f>
        <v>#N/A</v>
      </c>
      <c r="AP896" s="53" t="e">
        <f>VLOOKUP(C896, Вчера_ЭпиВак!C:BG, 24, FALSE)+E896*2-U896-W896-Y896-Z896</f>
        <v>#N/A</v>
      </c>
    </row>
    <row r="897" spans="1:42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IF(ISNA(VLOOKUP(C897,Вчера_ЭпиВак!C:C, 1, FALSE)),"ошибка",0)</f>
        <v>ошибка</v>
      </c>
      <c r="AD897" s="55"/>
      <c r="AE897" s="53" t="e">
        <f>D897-E897-VLOOKUP(C897, Вчера_ЭпиВак!C:BG, 2, FALSE)</f>
        <v>#N/A</v>
      </c>
      <c r="AF897" s="53" t="e">
        <f>F897-G897-VLOOKUP(C897, Вчера_ЭпиВак!C:BG, 4, FALSE)</f>
        <v>#N/A</v>
      </c>
      <c r="AG897" s="53" t="e">
        <f>H897-I897-VLOOKUP(C897, Вчера_ЭпиВак!C:BG, 6, FALSE)</f>
        <v>#N/A</v>
      </c>
      <c r="AH897" s="53" t="e">
        <f>J897-K897-VLOOKUP(C897, Вчера_ЭпиВак!C:BG, 8, FALSE)</f>
        <v>#N/A</v>
      </c>
      <c r="AI897" s="53" t="e">
        <f>L897-M897-VLOOKUP(C897, Вчера_ЭпиВак!C:BG, 10, FALSE)</f>
        <v>#N/A</v>
      </c>
      <c r="AJ897" s="53" t="e">
        <f>N897-O897-VLOOKUP(C897, Вчера_ЭпиВак!C:BG, 12, FALSE)</f>
        <v>#N/A</v>
      </c>
      <c r="AK897" s="53" t="e">
        <f>P897-Q897-VLOOKUP(C897, Вчера_ЭпиВак!C:BG, 14, FALSE)</f>
        <v>#N/A</v>
      </c>
      <c r="AL897" s="53" t="e">
        <f>R897-S897-VLOOKUP(C897, Вчера_ЭпиВак!C:BG, 16, FALSE)</f>
        <v>#N/A</v>
      </c>
      <c r="AM897" s="53" t="e">
        <f>T897-U897-VLOOKUP(C897, Вчера_ЭпиВак!C:BG, 18, FALSE)</f>
        <v>#N/A</v>
      </c>
      <c r="AN897" s="53" t="e">
        <f>V897-W897-VLOOKUP(C897, Вчера_ЭпиВак!C:BG, 20, FALSE)</f>
        <v>#N/A</v>
      </c>
      <c r="AO897" s="53" t="e">
        <f>X897-Y897-VLOOKUP(C897, Вчера_ЭпиВак!C:BG, 22, FALSE)</f>
        <v>#N/A</v>
      </c>
      <c r="AP897" s="53" t="e">
        <f>VLOOKUP(C897, Вчера_ЭпиВак!C:BG, 24, FALSE)+E897*2-U897-W897-Y897-Z897</f>
        <v>#N/A</v>
      </c>
    </row>
    <row r="898" spans="1:42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IF(ISNA(VLOOKUP(C898,Вчера_ЭпиВак!C:C, 1, FALSE)),"ошибка",0)</f>
        <v>ошибка</v>
      </c>
      <c r="AD898" s="55"/>
      <c r="AE898" s="53" t="e">
        <f>D898-E898-VLOOKUP(C898, Вчера_ЭпиВак!C:BG, 2, FALSE)</f>
        <v>#N/A</v>
      </c>
      <c r="AF898" s="53" t="e">
        <f>F898-G898-VLOOKUP(C898, Вчера_ЭпиВак!C:BG, 4, FALSE)</f>
        <v>#N/A</v>
      </c>
      <c r="AG898" s="53" t="e">
        <f>H898-I898-VLOOKUP(C898, Вчера_ЭпиВак!C:BG, 6, FALSE)</f>
        <v>#N/A</v>
      </c>
      <c r="AH898" s="53" t="e">
        <f>J898-K898-VLOOKUP(C898, Вчера_ЭпиВак!C:BG, 8, FALSE)</f>
        <v>#N/A</v>
      </c>
      <c r="AI898" s="53" t="e">
        <f>L898-M898-VLOOKUP(C898, Вчера_ЭпиВак!C:BG, 10, FALSE)</f>
        <v>#N/A</v>
      </c>
      <c r="AJ898" s="53" t="e">
        <f>N898-O898-VLOOKUP(C898, Вчера_ЭпиВак!C:BG, 12, FALSE)</f>
        <v>#N/A</v>
      </c>
      <c r="AK898" s="53" t="e">
        <f>P898-Q898-VLOOKUP(C898, Вчера_ЭпиВак!C:BG, 14, FALSE)</f>
        <v>#N/A</v>
      </c>
      <c r="AL898" s="53" t="e">
        <f>R898-S898-VLOOKUP(C898, Вчера_ЭпиВак!C:BG, 16, FALSE)</f>
        <v>#N/A</v>
      </c>
      <c r="AM898" s="53" t="e">
        <f>T898-U898-VLOOKUP(C898, Вчера_ЭпиВак!C:BG, 18, FALSE)</f>
        <v>#N/A</v>
      </c>
      <c r="AN898" s="53" t="e">
        <f>V898-W898-VLOOKUP(C898, Вчера_ЭпиВак!C:BG, 20, FALSE)</f>
        <v>#N/A</v>
      </c>
      <c r="AO898" s="53" t="e">
        <f>X898-Y898-VLOOKUP(C898, Вчера_ЭпиВак!C:BG, 22, FALSE)</f>
        <v>#N/A</v>
      </c>
      <c r="AP898" s="53" t="e">
        <f>VLOOKUP(C898, Вчера_ЭпиВак!C:BG, 24, FALSE)+E898*2-U898-W898-Y898-Z898</f>
        <v>#N/A</v>
      </c>
    </row>
    <row r="899" spans="1:42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IF(ISNA(VLOOKUP(C899,Вчера_ЭпиВак!C:C, 1, FALSE)),"ошибка",0)</f>
        <v>ошибка</v>
      </c>
      <c r="AD899" s="55"/>
      <c r="AE899" s="53" t="e">
        <f>D899-E899-VLOOKUP(C899, Вчера_ЭпиВак!C:BG, 2, FALSE)</f>
        <v>#N/A</v>
      </c>
      <c r="AF899" s="53" t="e">
        <f>F899-G899-VLOOKUP(C899, Вчера_ЭпиВак!C:BG, 4, FALSE)</f>
        <v>#N/A</v>
      </c>
      <c r="AG899" s="53" t="e">
        <f>H899-I899-VLOOKUP(C899, Вчера_ЭпиВак!C:BG, 6, FALSE)</f>
        <v>#N/A</v>
      </c>
      <c r="AH899" s="53" t="e">
        <f>J899-K899-VLOOKUP(C899, Вчера_ЭпиВак!C:BG, 8, FALSE)</f>
        <v>#N/A</v>
      </c>
      <c r="AI899" s="53" t="e">
        <f>L899-M899-VLOOKUP(C899, Вчера_ЭпиВак!C:BG, 10, FALSE)</f>
        <v>#N/A</v>
      </c>
      <c r="AJ899" s="53" t="e">
        <f>N899-O899-VLOOKUP(C899, Вчера_ЭпиВак!C:BG, 12, FALSE)</f>
        <v>#N/A</v>
      </c>
      <c r="AK899" s="53" t="e">
        <f>P899-Q899-VLOOKUP(C899, Вчера_ЭпиВак!C:BG, 14, FALSE)</f>
        <v>#N/A</v>
      </c>
      <c r="AL899" s="53" t="e">
        <f>R899-S899-VLOOKUP(C899, Вчера_ЭпиВак!C:BG, 16, FALSE)</f>
        <v>#N/A</v>
      </c>
      <c r="AM899" s="53" t="e">
        <f>T899-U899-VLOOKUP(C899, Вчера_ЭпиВак!C:BG, 18, FALSE)</f>
        <v>#N/A</v>
      </c>
      <c r="AN899" s="53" t="e">
        <f>V899-W899-VLOOKUP(C899, Вчера_ЭпиВак!C:BG, 20, FALSE)</f>
        <v>#N/A</v>
      </c>
      <c r="AO899" s="53" t="e">
        <f>X899-Y899-VLOOKUP(C899, Вчера_ЭпиВак!C:BG, 22, FALSE)</f>
        <v>#N/A</v>
      </c>
      <c r="AP899" s="53" t="e">
        <f>VLOOKUP(C899, Вчера_ЭпиВак!C:BG, 24, FALSE)+E899*2-U899-W899-Y899-Z899</f>
        <v>#N/A</v>
      </c>
    </row>
    <row r="900" spans="1:42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IF(ISNA(VLOOKUP(C900,Вчера_ЭпиВак!C:C, 1, FALSE)),"ошибка",0)</f>
        <v>ошибка</v>
      </c>
      <c r="AD900" s="55"/>
      <c r="AE900" s="53" t="e">
        <f>D900-E900-VLOOKUP(C900, Вчера_ЭпиВак!C:BG, 2, FALSE)</f>
        <v>#N/A</v>
      </c>
      <c r="AF900" s="53" t="e">
        <f>F900-G900-VLOOKUP(C900, Вчера_ЭпиВак!C:BG, 4, FALSE)</f>
        <v>#N/A</v>
      </c>
      <c r="AG900" s="53" t="e">
        <f>H900-I900-VLOOKUP(C900, Вчера_ЭпиВак!C:BG, 6, FALSE)</f>
        <v>#N/A</v>
      </c>
      <c r="AH900" s="53" t="e">
        <f>J900-K900-VLOOKUP(C900, Вчера_ЭпиВак!C:BG, 8, FALSE)</f>
        <v>#N/A</v>
      </c>
      <c r="AI900" s="53" t="e">
        <f>L900-M900-VLOOKUP(C900, Вчера_ЭпиВак!C:BG, 10, FALSE)</f>
        <v>#N/A</v>
      </c>
      <c r="AJ900" s="53" t="e">
        <f>N900-O900-VLOOKUP(C900, Вчера_ЭпиВак!C:BG, 12, FALSE)</f>
        <v>#N/A</v>
      </c>
      <c r="AK900" s="53" t="e">
        <f>P900-Q900-VLOOKUP(C900, Вчера_ЭпиВак!C:BG, 14, FALSE)</f>
        <v>#N/A</v>
      </c>
      <c r="AL900" s="53" t="e">
        <f>R900-S900-VLOOKUP(C900, Вчера_ЭпиВак!C:BG, 16, FALSE)</f>
        <v>#N/A</v>
      </c>
      <c r="AM900" s="53" t="e">
        <f>T900-U900-VLOOKUP(C900, Вчера_ЭпиВак!C:BG, 18, FALSE)</f>
        <v>#N/A</v>
      </c>
      <c r="AN900" s="53" t="e">
        <f>V900-W900-VLOOKUP(C900, Вчера_ЭпиВак!C:BG, 20, FALSE)</f>
        <v>#N/A</v>
      </c>
      <c r="AO900" s="53" t="e">
        <f>X900-Y900-VLOOKUP(C900, Вчера_ЭпиВак!C:BG, 22, FALSE)</f>
        <v>#N/A</v>
      </c>
      <c r="AP900" s="53" t="e">
        <f>VLOOKUP(C900, Вчера_ЭпиВак!C:BG, 24, FALSE)+E900*2-U900-W900-Y900-Z900</f>
        <v>#N/A</v>
      </c>
    </row>
    <row r="901" spans="1:42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IF(ISNA(VLOOKUP(C901,Вчера_ЭпиВак!C:C, 1, FALSE)),"ошибка",0)</f>
        <v>ошибка</v>
      </c>
      <c r="AD901" s="55"/>
      <c r="AE901" s="53" t="e">
        <f>D901-E901-VLOOKUP(C901, Вчера_ЭпиВак!C:BG, 2, FALSE)</f>
        <v>#N/A</v>
      </c>
      <c r="AF901" s="53" t="e">
        <f>F901-G901-VLOOKUP(C901, Вчера_ЭпиВак!C:BG, 4, FALSE)</f>
        <v>#N/A</v>
      </c>
      <c r="AG901" s="53" t="e">
        <f>H901-I901-VLOOKUP(C901, Вчера_ЭпиВак!C:BG, 6, FALSE)</f>
        <v>#N/A</v>
      </c>
      <c r="AH901" s="53" t="e">
        <f>J901-K901-VLOOKUP(C901, Вчера_ЭпиВак!C:BG, 8, FALSE)</f>
        <v>#N/A</v>
      </c>
      <c r="AI901" s="53" t="e">
        <f>L901-M901-VLOOKUP(C901, Вчера_ЭпиВак!C:BG, 10, FALSE)</f>
        <v>#N/A</v>
      </c>
      <c r="AJ901" s="53" t="e">
        <f>N901-O901-VLOOKUP(C901, Вчера_ЭпиВак!C:BG, 12, FALSE)</f>
        <v>#N/A</v>
      </c>
      <c r="AK901" s="53" t="e">
        <f>P901-Q901-VLOOKUP(C901, Вчера_ЭпиВак!C:BG, 14, FALSE)</f>
        <v>#N/A</v>
      </c>
      <c r="AL901" s="53" t="e">
        <f>R901-S901-VLOOKUP(C901, Вчера_ЭпиВак!C:BG, 16, FALSE)</f>
        <v>#N/A</v>
      </c>
      <c r="AM901" s="53" t="e">
        <f>T901-U901-VLOOKUP(C901, Вчера_ЭпиВак!C:BG, 18, FALSE)</f>
        <v>#N/A</v>
      </c>
      <c r="AN901" s="53" t="e">
        <f>V901-W901-VLOOKUP(C901, Вчера_ЭпиВак!C:BG, 20, FALSE)</f>
        <v>#N/A</v>
      </c>
      <c r="AO901" s="53" t="e">
        <f>X901-Y901-VLOOKUP(C901, Вчера_ЭпиВак!C:BG, 22, FALSE)</f>
        <v>#N/A</v>
      </c>
      <c r="AP901" s="53" t="e">
        <f>VLOOKUP(C901, Вчера_ЭпиВак!C:BG, 24, FALSE)+E901*2-U901-W901-Y901-Z901</f>
        <v>#N/A</v>
      </c>
    </row>
    <row r="902" spans="1:42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IF(ISNA(VLOOKUP(C902,Вчера_ЭпиВак!C:C, 1, FALSE)),"ошибка",0)</f>
        <v>ошибка</v>
      </c>
      <c r="AD902" s="55"/>
      <c r="AE902" s="53" t="e">
        <f>D902-E902-VLOOKUP(C902, Вчера_ЭпиВак!C:BG, 2, FALSE)</f>
        <v>#N/A</v>
      </c>
      <c r="AF902" s="53" t="e">
        <f>F902-G902-VLOOKUP(C902, Вчера_ЭпиВак!C:BG, 4, FALSE)</f>
        <v>#N/A</v>
      </c>
      <c r="AG902" s="53" t="e">
        <f>H902-I902-VLOOKUP(C902, Вчера_ЭпиВак!C:BG, 6, FALSE)</f>
        <v>#N/A</v>
      </c>
      <c r="AH902" s="53" t="e">
        <f>J902-K902-VLOOKUP(C902, Вчера_ЭпиВак!C:BG, 8, FALSE)</f>
        <v>#N/A</v>
      </c>
      <c r="AI902" s="53" t="e">
        <f>L902-M902-VLOOKUP(C902, Вчера_ЭпиВак!C:BG, 10, FALSE)</f>
        <v>#N/A</v>
      </c>
      <c r="AJ902" s="53" t="e">
        <f>N902-O902-VLOOKUP(C902, Вчера_ЭпиВак!C:BG, 12, FALSE)</f>
        <v>#N/A</v>
      </c>
      <c r="AK902" s="53" t="e">
        <f>P902-Q902-VLOOKUP(C902, Вчера_ЭпиВак!C:BG, 14, FALSE)</f>
        <v>#N/A</v>
      </c>
      <c r="AL902" s="53" t="e">
        <f>R902-S902-VLOOKUP(C902, Вчера_ЭпиВак!C:BG, 16, FALSE)</f>
        <v>#N/A</v>
      </c>
      <c r="AM902" s="53" t="e">
        <f>T902-U902-VLOOKUP(C902, Вчера_ЭпиВак!C:BG, 18, FALSE)</f>
        <v>#N/A</v>
      </c>
      <c r="AN902" s="53" t="e">
        <f>V902-W902-VLOOKUP(C902, Вчера_ЭпиВак!C:BG, 20, FALSE)</f>
        <v>#N/A</v>
      </c>
      <c r="AO902" s="53" t="e">
        <f>X902-Y902-VLOOKUP(C902, Вчера_ЭпиВак!C:BG, 22, FALSE)</f>
        <v>#N/A</v>
      </c>
      <c r="AP902" s="53" t="e">
        <f>VLOOKUP(C902, Вчера_ЭпиВак!C:BG, 24, FALSE)+E902*2-U902-W902-Y902-Z902</f>
        <v>#N/A</v>
      </c>
    </row>
    <row r="903" spans="1:42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IF(ISNA(VLOOKUP(C903,Вчера_ЭпиВак!C:C, 1, FALSE)),"ошибка",0)</f>
        <v>ошибка</v>
      </c>
      <c r="AD903" s="55"/>
      <c r="AE903" s="53" t="e">
        <f>D903-E903-VLOOKUP(C903, Вчера_ЭпиВак!C:BG, 2, FALSE)</f>
        <v>#N/A</v>
      </c>
      <c r="AF903" s="53" t="e">
        <f>F903-G903-VLOOKUP(C903, Вчера_ЭпиВак!C:BG, 4, FALSE)</f>
        <v>#N/A</v>
      </c>
      <c r="AG903" s="53" t="e">
        <f>H903-I903-VLOOKUP(C903, Вчера_ЭпиВак!C:BG, 6, FALSE)</f>
        <v>#N/A</v>
      </c>
      <c r="AH903" s="53" t="e">
        <f>J903-K903-VLOOKUP(C903, Вчера_ЭпиВак!C:BG, 8, FALSE)</f>
        <v>#N/A</v>
      </c>
      <c r="AI903" s="53" t="e">
        <f>L903-M903-VLOOKUP(C903, Вчера_ЭпиВак!C:BG, 10, FALSE)</f>
        <v>#N/A</v>
      </c>
      <c r="AJ903" s="53" t="e">
        <f>N903-O903-VLOOKUP(C903, Вчера_ЭпиВак!C:BG, 12, FALSE)</f>
        <v>#N/A</v>
      </c>
      <c r="AK903" s="53" t="e">
        <f>P903-Q903-VLOOKUP(C903, Вчера_ЭпиВак!C:BG, 14, FALSE)</f>
        <v>#N/A</v>
      </c>
      <c r="AL903" s="53" t="e">
        <f>R903-S903-VLOOKUP(C903, Вчера_ЭпиВак!C:BG, 16, FALSE)</f>
        <v>#N/A</v>
      </c>
      <c r="AM903" s="53" t="e">
        <f>T903-U903-VLOOKUP(C903, Вчера_ЭпиВак!C:BG, 18, FALSE)</f>
        <v>#N/A</v>
      </c>
      <c r="AN903" s="53" t="e">
        <f>V903-W903-VLOOKUP(C903, Вчера_ЭпиВак!C:BG, 20, FALSE)</f>
        <v>#N/A</v>
      </c>
      <c r="AO903" s="53" t="e">
        <f>X903-Y903-VLOOKUP(C903, Вчера_ЭпиВак!C:BG, 22, FALSE)</f>
        <v>#N/A</v>
      </c>
      <c r="AP903" s="53" t="e">
        <f>VLOOKUP(C903, Вчера_ЭпиВак!C:BG, 24, FALSE)+E903*2-U903-W903-Y903-Z903</f>
        <v>#N/A</v>
      </c>
    </row>
    <row r="904" spans="1:42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IF(ISNA(VLOOKUP(C904,Вчера_ЭпиВак!C:C, 1, FALSE)),"ошибка",0)</f>
        <v>ошибка</v>
      </c>
      <c r="AD904" s="55"/>
      <c r="AE904" s="53" t="e">
        <f>D904-E904-VLOOKUP(C904, Вчера_ЭпиВак!C:BG, 2, FALSE)</f>
        <v>#N/A</v>
      </c>
      <c r="AF904" s="53" t="e">
        <f>F904-G904-VLOOKUP(C904, Вчера_ЭпиВак!C:BG, 4, FALSE)</f>
        <v>#N/A</v>
      </c>
      <c r="AG904" s="53" t="e">
        <f>H904-I904-VLOOKUP(C904, Вчера_ЭпиВак!C:BG, 6, FALSE)</f>
        <v>#N/A</v>
      </c>
      <c r="AH904" s="53" t="e">
        <f>J904-K904-VLOOKUP(C904, Вчера_ЭпиВак!C:BG, 8, FALSE)</f>
        <v>#N/A</v>
      </c>
      <c r="AI904" s="53" t="e">
        <f>L904-M904-VLOOKUP(C904, Вчера_ЭпиВак!C:BG, 10, FALSE)</f>
        <v>#N/A</v>
      </c>
      <c r="AJ904" s="53" t="e">
        <f>N904-O904-VLOOKUP(C904, Вчера_ЭпиВак!C:BG, 12, FALSE)</f>
        <v>#N/A</v>
      </c>
      <c r="AK904" s="53" t="e">
        <f>P904-Q904-VLOOKUP(C904, Вчера_ЭпиВак!C:BG, 14, FALSE)</f>
        <v>#N/A</v>
      </c>
      <c r="AL904" s="53" t="e">
        <f>R904-S904-VLOOKUP(C904, Вчера_ЭпиВак!C:BG, 16, FALSE)</f>
        <v>#N/A</v>
      </c>
      <c r="AM904" s="53" t="e">
        <f>T904-U904-VLOOKUP(C904, Вчера_ЭпиВак!C:BG, 18, FALSE)</f>
        <v>#N/A</v>
      </c>
      <c r="AN904" s="53" t="e">
        <f>V904-W904-VLOOKUP(C904, Вчера_ЭпиВак!C:BG, 20, FALSE)</f>
        <v>#N/A</v>
      </c>
      <c r="AO904" s="53" t="e">
        <f>X904-Y904-VLOOKUP(C904, Вчера_ЭпиВак!C:BG, 22, FALSE)</f>
        <v>#N/A</v>
      </c>
      <c r="AP904" s="53" t="e">
        <f>VLOOKUP(C904, Вчера_ЭпиВак!C:BG, 24, FALSE)+E904*2-U904-W904-Y904-Z904</f>
        <v>#N/A</v>
      </c>
    </row>
    <row r="905" spans="1:42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IF(ISNA(VLOOKUP(C905,Вчера_ЭпиВак!C:C, 1, FALSE)),"ошибка",0)</f>
        <v>ошибка</v>
      </c>
      <c r="AD905" s="55"/>
      <c r="AE905" s="53" t="e">
        <f>D905-E905-VLOOKUP(C905, Вчера_ЭпиВак!C:BG, 2, FALSE)</f>
        <v>#N/A</v>
      </c>
      <c r="AF905" s="53" t="e">
        <f>F905-G905-VLOOKUP(C905, Вчера_ЭпиВак!C:BG, 4, FALSE)</f>
        <v>#N/A</v>
      </c>
      <c r="AG905" s="53" t="e">
        <f>H905-I905-VLOOKUP(C905, Вчера_ЭпиВак!C:BG, 6, FALSE)</f>
        <v>#N/A</v>
      </c>
      <c r="AH905" s="53" t="e">
        <f>J905-K905-VLOOKUP(C905, Вчера_ЭпиВак!C:BG, 8, FALSE)</f>
        <v>#N/A</v>
      </c>
      <c r="AI905" s="53" t="e">
        <f>L905-M905-VLOOKUP(C905, Вчера_ЭпиВак!C:BG, 10, FALSE)</f>
        <v>#N/A</v>
      </c>
      <c r="AJ905" s="53" t="e">
        <f>N905-O905-VLOOKUP(C905, Вчера_ЭпиВак!C:BG, 12, FALSE)</f>
        <v>#N/A</v>
      </c>
      <c r="AK905" s="53" t="e">
        <f>P905-Q905-VLOOKUP(C905, Вчера_ЭпиВак!C:BG, 14, FALSE)</f>
        <v>#N/A</v>
      </c>
      <c r="AL905" s="53" t="e">
        <f>R905-S905-VLOOKUP(C905, Вчера_ЭпиВак!C:BG, 16, FALSE)</f>
        <v>#N/A</v>
      </c>
      <c r="AM905" s="53" t="e">
        <f>T905-U905-VLOOKUP(C905, Вчера_ЭпиВак!C:BG, 18, FALSE)</f>
        <v>#N/A</v>
      </c>
      <c r="AN905" s="53" t="e">
        <f>V905-W905-VLOOKUP(C905, Вчера_ЭпиВак!C:BG, 20, FALSE)</f>
        <v>#N/A</v>
      </c>
      <c r="AO905" s="53" t="e">
        <f>X905-Y905-VLOOKUP(C905, Вчера_ЭпиВак!C:BG, 22, FALSE)</f>
        <v>#N/A</v>
      </c>
      <c r="AP905" s="53" t="e">
        <f>VLOOKUP(C905, Вчера_ЭпиВак!C:BG, 24, FALSE)+E905*2-U905-W905-Y905-Z905</f>
        <v>#N/A</v>
      </c>
    </row>
    <row r="906" spans="1:42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IF(ISNA(VLOOKUP(C906,Вчера_ЭпиВак!C:C, 1, FALSE)),"ошибка",0)</f>
        <v>ошибка</v>
      </c>
      <c r="AD906" s="55"/>
      <c r="AE906" s="53" t="e">
        <f>D906-E906-VLOOKUP(C906, Вчера_ЭпиВак!C:BG, 2, FALSE)</f>
        <v>#N/A</v>
      </c>
      <c r="AF906" s="53" t="e">
        <f>F906-G906-VLOOKUP(C906, Вчера_ЭпиВак!C:BG, 4, FALSE)</f>
        <v>#N/A</v>
      </c>
      <c r="AG906" s="53" t="e">
        <f>H906-I906-VLOOKUP(C906, Вчера_ЭпиВак!C:BG, 6, FALSE)</f>
        <v>#N/A</v>
      </c>
      <c r="AH906" s="53" t="e">
        <f>J906-K906-VLOOKUP(C906, Вчера_ЭпиВак!C:BG, 8, FALSE)</f>
        <v>#N/A</v>
      </c>
      <c r="AI906" s="53" t="e">
        <f>L906-M906-VLOOKUP(C906, Вчера_ЭпиВак!C:BG, 10, FALSE)</f>
        <v>#N/A</v>
      </c>
      <c r="AJ906" s="53" t="e">
        <f>N906-O906-VLOOKUP(C906, Вчера_ЭпиВак!C:BG, 12, FALSE)</f>
        <v>#N/A</v>
      </c>
      <c r="AK906" s="53" t="e">
        <f>P906-Q906-VLOOKUP(C906, Вчера_ЭпиВак!C:BG, 14, FALSE)</f>
        <v>#N/A</v>
      </c>
      <c r="AL906" s="53" t="e">
        <f>R906-S906-VLOOKUP(C906, Вчера_ЭпиВак!C:BG, 16, FALSE)</f>
        <v>#N/A</v>
      </c>
      <c r="AM906" s="53" t="e">
        <f>T906-U906-VLOOKUP(C906, Вчера_ЭпиВак!C:BG, 18, FALSE)</f>
        <v>#N/A</v>
      </c>
      <c r="AN906" s="53" t="e">
        <f>V906-W906-VLOOKUP(C906, Вчера_ЭпиВак!C:BG, 20, FALSE)</f>
        <v>#N/A</v>
      </c>
      <c r="AO906" s="53" t="e">
        <f>X906-Y906-VLOOKUP(C906, Вчера_ЭпиВак!C:BG, 22, FALSE)</f>
        <v>#N/A</v>
      </c>
      <c r="AP906" s="53" t="e">
        <f>VLOOKUP(C906, Вчера_ЭпиВак!C:BG, 24, FALSE)+E906*2-U906-W906-Y906-Z906</f>
        <v>#N/A</v>
      </c>
    </row>
    <row r="907" spans="1:42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IF(ISNA(VLOOKUP(C907,Вчера_ЭпиВак!C:C, 1, FALSE)),"ошибка",0)</f>
        <v>ошибка</v>
      </c>
      <c r="AD907" s="55"/>
      <c r="AE907" s="53" t="e">
        <f>D907-E907-VLOOKUP(C907, Вчера_ЭпиВак!C:BG, 2, FALSE)</f>
        <v>#N/A</v>
      </c>
      <c r="AF907" s="53" t="e">
        <f>F907-G907-VLOOKUP(C907, Вчера_ЭпиВак!C:BG, 4, FALSE)</f>
        <v>#N/A</v>
      </c>
      <c r="AG907" s="53" t="e">
        <f>H907-I907-VLOOKUP(C907, Вчера_ЭпиВак!C:BG, 6, FALSE)</f>
        <v>#N/A</v>
      </c>
      <c r="AH907" s="53" t="e">
        <f>J907-K907-VLOOKUP(C907, Вчера_ЭпиВак!C:BG, 8, FALSE)</f>
        <v>#N/A</v>
      </c>
      <c r="AI907" s="53" t="e">
        <f>L907-M907-VLOOKUP(C907, Вчера_ЭпиВак!C:BG, 10, FALSE)</f>
        <v>#N/A</v>
      </c>
      <c r="AJ907" s="53" t="e">
        <f>N907-O907-VLOOKUP(C907, Вчера_ЭпиВак!C:BG, 12, FALSE)</f>
        <v>#N/A</v>
      </c>
      <c r="AK907" s="53" t="e">
        <f>P907-Q907-VLOOKUP(C907, Вчера_ЭпиВак!C:BG, 14, FALSE)</f>
        <v>#N/A</v>
      </c>
      <c r="AL907" s="53" t="e">
        <f>R907-S907-VLOOKUP(C907, Вчера_ЭпиВак!C:BG, 16, FALSE)</f>
        <v>#N/A</v>
      </c>
      <c r="AM907" s="53" t="e">
        <f>T907-U907-VLOOKUP(C907, Вчера_ЭпиВак!C:BG, 18, FALSE)</f>
        <v>#N/A</v>
      </c>
      <c r="AN907" s="53" t="e">
        <f>V907-W907-VLOOKUP(C907, Вчера_ЭпиВак!C:BG, 20, FALSE)</f>
        <v>#N/A</v>
      </c>
      <c r="AO907" s="53" t="e">
        <f>X907-Y907-VLOOKUP(C907, Вчера_ЭпиВак!C:BG, 22, FALSE)</f>
        <v>#N/A</v>
      </c>
      <c r="AP907" s="53" t="e">
        <f>VLOOKUP(C907, Вчера_ЭпиВак!C:BG, 24, FALSE)+E907*2-U907-W907-Y907-Z907</f>
        <v>#N/A</v>
      </c>
    </row>
    <row r="908" spans="1:42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IF(ISNA(VLOOKUP(C908,Вчера_ЭпиВак!C:C, 1, FALSE)),"ошибка",0)</f>
        <v>ошибка</v>
      </c>
      <c r="AD908" s="55"/>
      <c r="AE908" s="53" t="e">
        <f>D908-E908-VLOOKUP(C908, Вчера_ЭпиВак!C:BG, 2, FALSE)</f>
        <v>#N/A</v>
      </c>
      <c r="AF908" s="53" t="e">
        <f>F908-G908-VLOOKUP(C908, Вчера_ЭпиВак!C:BG, 4, FALSE)</f>
        <v>#N/A</v>
      </c>
      <c r="AG908" s="53" t="e">
        <f>H908-I908-VLOOKUP(C908, Вчера_ЭпиВак!C:BG, 6, FALSE)</f>
        <v>#N/A</v>
      </c>
      <c r="AH908" s="53" t="e">
        <f>J908-K908-VLOOKUP(C908, Вчера_ЭпиВак!C:BG, 8, FALSE)</f>
        <v>#N/A</v>
      </c>
      <c r="AI908" s="53" t="e">
        <f>L908-M908-VLOOKUP(C908, Вчера_ЭпиВак!C:BG, 10, FALSE)</f>
        <v>#N/A</v>
      </c>
      <c r="AJ908" s="53" t="e">
        <f>N908-O908-VLOOKUP(C908, Вчера_ЭпиВак!C:BG, 12, FALSE)</f>
        <v>#N/A</v>
      </c>
      <c r="AK908" s="53" t="e">
        <f>P908-Q908-VLOOKUP(C908, Вчера_ЭпиВак!C:BG, 14, FALSE)</f>
        <v>#N/A</v>
      </c>
      <c r="AL908" s="53" t="e">
        <f>R908-S908-VLOOKUP(C908, Вчера_ЭпиВак!C:BG, 16, FALSE)</f>
        <v>#N/A</v>
      </c>
      <c r="AM908" s="53" t="e">
        <f>T908-U908-VLOOKUP(C908, Вчера_ЭпиВак!C:BG, 18, FALSE)</f>
        <v>#N/A</v>
      </c>
      <c r="AN908" s="53" t="e">
        <f>V908-W908-VLOOKUP(C908, Вчера_ЭпиВак!C:BG, 20, FALSE)</f>
        <v>#N/A</v>
      </c>
      <c r="AO908" s="53" t="e">
        <f>X908-Y908-VLOOKUP(C908, Вчера_ЭпиВак!C:BG, 22, FALSE)</f>
        <v>#N/A</v>
      </c>
      <c r="AP908" s="53" t="e">
        <f>VLOOKUP(C908, Вчера_ЭпиВак!C:BG, 24, FALSE)+E908*2-U908-W908-Y908-Z908</f>
        <v>#N/A</v>
      </c>
    </row>
    <row r="909" spans="1:42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IF(ISNA(VLOOKUP(C909,Вчера_ЭпиВак!C:C, 1, FALSE)),"ошибка",0)</f>
        <v>ошибка</v>
      </c>
      <c r="AD909" s="55"/>
      <c r="AE909" s="53" t="e">
        <f>D909-E909-VLOOKUP(C909, Вчера_ЭпиВак!C:BG, 2, FALSE)</f>
        <v>#N/A</v>
      </c>
      <c r="AF909" s="53" t="e">
        <f>F909-G909-VLOOKUP(C909, Вчера_ЭпиВак!C:BG, 4, FALSE)</f>
        <v>#N/A</v>
      </c>
      <c r="AG909" s="53" t="e">
        <f>H909-I909-VLOOKUP(C909, Вчера_ЭпиВак!C:BG, 6, FALSE)</f>
        <v>#N/A</v>
      </c>
      <c r="AH909" s="53" t="e">
        <f>J909-K909-VLOOKUP(C909, Вчера_ЭпиВак!C:BG, 8, FALSE)</f>
        <v>#N/A</v>
      </c>
      <c r="AI909" s="53" t="e">
        <f>L909-M909-VLOOKUP(C909, Вчера_ЭпиВак!C:BG, 10, FALSE)</f>
        <v>#N/A</v>
      </c>
      <c r="AJ909" s="53" t="e">
        <f>N909-O909-VLOOKUP(C909, Вчера_ЭпиВак!C:BG, 12, FALSE)</f>
        <v>#N/A</v>
      </c>
      <c r="AK909" s="53" t="e">
        <f>P909-Q909-VLOOKUP(C909, Вчера_ЭпиВак!C:BG, 14, FALSE)</f>
        <v>#N/A</v>
      </c>
      <c r="AL909" s="53" t="e">
        <f>R909-S909-VLOOKUP(C909, Вчера_ЭпиВак!C:BG, 16, FALSE)</f>
        <v>#N/A</v>
      </c>
      <c r="AM909" s="53" t="e">
        <f>T909-U909-VLOOKUP(C909, Вчера_ЭпиВак!C:BG, 18, FALSE)</f>
        <v>#N/A</v>
      </c>
      <c r="AN909" s="53" t="e">
        <f>V909-W909-VLOOKUP(C909, Вчера_ЭпиВак!C:BG, 20, FALSE)</f>
        <v>#N/A</v>
      </c>
      <c r="AO909" s="53" t="e">
        <f>X909-Y909-VLOOKUP(C909, Вчера_ЭпиВак!C:BG, 22, FALSE)</f>
        <v>#N/A</v>
      </c>
      <c r="AP909" s="53" t="e">
        <f>VLOOKUP(C909, Вчера_ЭпиВак!C:BG, 24, FALSE)+E909*2-U909-W909-Y909-Z909</f>
        <v>#N/A</v>
      </c>
    </row>
    <row r="910" spans="1:42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IF(ISNA(VLOOKUP(C910,Вчера_ЭпиВак!C:C, 1, FALSE)),"ошибка",0)</f>
        <v>ошибка</v>
      </c>
      <c r="AD910" s="55"/>
      <c r="AE910" s="53" t="e">
        <f>D910-E910-VLOOKUP(C910, Вчера_ЭпиВак!C:BG, 2, FALSE)</f>
        <v>#N/A</v>
      </c>
      <c r="AF910" s="53" t="e">
        <f>F910-G910-VLOOKUP(C910, Вчера_ЭпиВак!C:BG, 4, FALSE)</f>
        <v>#N/A</v>
      </c>
      <c r="AG910" s="53" t="e">
        <f>H910-I910-VLOOKUP(C910, Вчера_ЭпиВак!C:BG, 6, FALSE)</f>
        <v>#N/A</v>
      </c>
      <c r="AH910" s="53" t="e">
        <f>J910-K910-VLOOKUP(C910, Вчера_ЭпиВак!C:BG, 8, FALSE)</f>
        <v>#N/A</v>
      </c>
      <c r="AI910" s="53" t="e">
        <f>L910-M910-VLOOKUP(C910, Вчера_ЭпиВак!C:BG, 10, FALSE)</f>
        <v>#N/A</v>
      </c>
      <c r="AJ910" s="53" t="e">
        <f>N910-O910-VLOOKUP(C910, Вчера_ЭпиВак!C:BG, 12, FALSE)</f>
        <v>#N/A</v>
      </c>
      <c r="AK910" s="53" t="e">
        <f>P910-Q910-VLOOKUP(C910, Вчера_ЭпиВак!C:BG, 14, FALSE)</f>
        <v>#N/A</v>
      </c>
      <c r="AL910" s="53" t="e">
        <f>R910-S910-VLOOKUP(C910, Вчера_ЭпиВак!C:BG, 16, FALSE)</f>
        <v>#N/A</v>
      </c>
      <c r="AM910" s="53" t="e">
        <f>T910-U910-VLOOKUP(C910, Вчера_ЭпиВак!C:BG, 18, FALSE)</f>
        <v>#N/A</v>
      </c>
      <c r="AN910" s="53" t="e">
        <f>V910-W910-VLOOKUP(C910, Вчера_ЭпиВак!C:BG, 20, FALSE)</f>
        <v>#N/A</v>
      </c>
      <c r="AO910" s="53" t="e">
        <f>X910-Y910-VLOOKUP(C910, Вчера_ЭпиВак!C:BG, 22, FALSE)</f>
        <v>#N/A</v>
      </c>
      <c r="AP910" s="53" t="e">
        <f>VLOOKUP(C910, Вчера_ЭпиВак!C:BG, 24, FALSE)+E910*2-U910-W910-Y910-Z910</f>
        <v>#N/A</v>
      </c>
    </row>
    <row r="911" spans="1:42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IF(ISNA(VLOOKUP(C911,Вчера_ЭпиВак!C:C, 1, FALSE)),"ошибка",0)</f>
        <v>ошибка</v>
      </c>
      <c r="AD911" s="55"/>
      <c r="AE911" s="53" t="e">
        <f>D911-E911-VLOOKUP(C911, Вчера_ЭпиВак!C:BG, 2, FALSE)</f>
        <v>#N/A</v>
      </c>
      <c r="AF911" s="53" t="e">
        <f>F911-G911-VLOOKUP(C911, Вчера_ЭпиВак!C:BG, 4, FALSE)</f>
        <v>#N/A</v>
      </c>
      <c r="AG911" s="53" t="e">
        <f>H911-I911-VLOOKUP(C911, Вчера_ЭпиВак!C:BG, 6, FALSE)</f>
        <v>#N/A</v>
      </c>
      <c r="AH911" s="53" t="e">
        <f>J911-K911-VLOOKUP(C911, Вчера_ЭпиВак!C:BG, 8, FALSE)</f>
        <v>#N/A</v>
      </c>
      <c r="AI911" s="53" t="e">
        <f>L911-M911-VLOOKUP(C911, Вчера_ЭпиВак!C:BG, 10, FALSE)</f>
        <v>#N/A</v>
      </c>
      <c r="AJ911" s="53" t="e">
        <f>N911-O911-VLOOKUP(C911, Вчера_ЭпиВак!C:BG, 12, FALSE)</f>
        <v>#N/A</v>
      </c>
      <c r="AK911" s="53" t="e">
        <f>P911-Q911-VLOOKUP(C911, Вчера_ЭпиВак!C:BG, 14, FALSE)</f>
        <v>#N/A</v>
      </c>
      <c r="AL911" s="53" t="e">
        <f>R911-S911-VLOOKUP(C911, Вчера_ЭпиВак!C:BG, 16, FALSE)</f>
        <v>#N/A</v>
      </c>
      <c r="AM911" s="53" t="e">
        <f>T911-U911-VLOOKUP(C911, Вчера_ЭпиВак!C:BG, 18, FALSE)</f>
        <v>#N/A</v>
      </c>
      <c r="AN911" s="53" t="e">
        <f>V911-W911-VLOOKUP(C911, Вчера_ЭпиВак!C:BG, 20, FALSE)</f>
        <v>#N/A</v>
      </c>
      <c r="AO911" s="53" t="e">
        <f>X911-Y911-VLOOKUP(C911, Вчера_ЭпиВак!C:BG, 22, FALSE)</f>
        <v>#N/A</v>
      </c>
      <c r="AP911" s="53" t="e">
        <f>VLOOKUP(C911, Вчера_ЭпиВак!C:BG, 24, FALSE)+E911*2-U911-W911-Y911-Z911</f>
        <v>#N/A</v>
      </c>
    </row>
    <row r="912" spans="1:42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IF(ISNA(VLOOKUP(C912,Вчера_ЭпиВак!C:C, 1, FALSE)),"ошибка",0)</f>
        <v>ошибка</v>
      </c>
      <c r="AD912" s="55"/>
      <c r="AE912" s="53" t="e">
        <f>D912-E912-VLOOKUP(C912, Вчера_ЭпиВак!C:BG, 2, FALSE)</f>
        <v>#N/A</v>
      </c>
      <c r="AF912" s="53" t="e">
        <f>F912-G912-VLOOKUP(C912, Вчера_ЭпиВак!C:BG, 4, FALSE)</f>
        <v>#N/A</v>
      </c>
      <c r="AG912" s="53" t="e">
        <f>H912-I912-VLOOKUP(C912, Вчера_ЭпиВак!C:BG, 6, FALSE)</f>
        <v>#N/A</v>
      </c>
      <c r="AH912" s="53" t="e">
        <f>J912-K912-VLOOKUP(C912, Вчера_ЭпиВак!C:BG, 8, FALSE)</f>
        <v>#N/A</v>
      </c>
      <c r="AI912" s="53" t="e">
        <f>L912-M912-VLOOKUP(C912, Вчера_ЭпиВак!C:BG, 10, FALSE)</f>
        <v>#N/A</v>
      </c>
      <c r="AJ912" s="53" t="e">
        <f>N912-O912-VLOOKUP(C912, Вчера_ЭпиВак!C:BG, 12, FALSE)</f>
        <v>#N/A</v>
      </c>
      <c r="AK912" s="53" t="e">
        <f>P912-Q912-VLOOKUP(C912, Вчера_ЭпиВак!C:BG, 14, FALSE)</f>
        <v>#N/A</v>
      </c>
      <c r="AL912" s="53" t="e">
        <f>R912-S912-VLOOKUP(C912, Вчера_ЭпиВак!C:BG, 16, FALSE)</f>
        <v>#N/A</v>
      </c>
      <c r="AM912" s="53" t="e">
        <f>T912-U912-VLOOKUP(C912, Вчера_ЭпиВак!C:BG, 18, FALSE)</f>
        <v>#N/A</v>
      </c>
      <c r="AN912" s="53" t="e">
        <f>V912-W912-VLOOKUP(C912, Вчера_ЭпиВак!C:BG, 20, FALSE)</f>
        <v>#N/A</v>
      </c>
      <c r="AO912" s="53" t="e">
        <f>X912-Y912-VLOOKUP(C912, Вчера_ЭпиВак!C:BG, 22, FALSE)</f>
        <v>#N/A</v>
      </c>
      <c r="AP912" s="53" t="e">
        <f>VLOOKUP(C912, Вчера_ЭпиВак!C:BG, 24, FALSE)+E912*2-U912-W912-Y912-Z912</f>
        <v>#N/A</v>
      </c>
    </row>
    <row r="913" spans="1:42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IF(ISNA(VLOOKUP(C913,Вчера_ЭпиВак!C:C, 1, FALSE)),"ошибка",0)</f>
        <v>ошибка</v>
      </c>
      <c r="AD913" s="55"/>
      <c r="AE913" s="53" t="e">
        <f>D913-E913-VLOOKUP(C913, Вчера_ЭпиВак!C:BG, 2, FALSE)</f>
        <v>#N/A</v>
      </c>
      <c r="AF913" s="53" t="e">
        <f>F913-G913-VLOOKUP(C913, Вчера_ЭпиВак!C:BG, 4, FALSE)</f>
        <v>#N/A</v>
      </c>
      <c r="AG913" s="53" t="e">
        <f>H913-I913-VLOOKUP(C913, Вчера_ЭпиВак!C:BG, 6, FALSE)</f>
        <v>#N/A</v>
      </c>
      <c r="AH913" s="53" t="e">
        <f>J913-K913-VLOOKUP(C913, Вчера_ЭпиВак!C:BG, 8, FALSE)</f>
        <v>#N/A</v>
      </c>
      <c r="AI913" s="53" t="e">
        <f>L913-M913-VLOOKUP(C913, Вчера_ЭпиВак!C:BG, 10, FALSE)</f>
        <v>#N/A</v>
      </c>
      <c r="AJ913" s="53" t="e">
        <f>N913-O913-VLOOKUP(C913, Вчера_ЭпиВак!C:BG, 12, FALSE)</f>
        <v>#N/A</v>
      </c>
      <c r="AK913" s="53" t="e">
        <f>P913-Q913-VLOOKUP(C913, Вчера_ЭпиВак!C:BG, 14, FALSE)</f>
        <v>#N/A</v>
      </c>
      <c r="AL913" s="53" t="e">
        <f>R913-S913-VLOOKUP(C913, Вчера_ЭпиВак!C:BG, 16, FALSE)</f>
        <v>#N/A</v>
      </c>
      <c r="AM913" s="53" t="e">
        <f>T913-U913-VLOOKUP(C913, Вчера_ЭпиВак!C:BG, 18, FALSE)</f>
        <v>#N/A</v>
      </c>
      <c r="AN913" s="53" t="e">
        <f>V913-W913-VLOOKUP(C913, Вчера_ЭпиВак!C:BG, 20, FALSE)</f>
        <v>#N/A</v>
      </c>
      <c r="AO913" s="53" t="e">
        <f>X913-Y913-VLOOKUP(C913, Вчера_ЭпиВак!C:BG, 22, FALSE)</f>
        <v>#N/A</v>
      </c>
      <c r="AP913" s="53" t="e">
        <f>VLOOKUP(C913, Вчера_ЭпиВак!C:BG, 24, FALSE)+E913*2-U913-W913-Y913-Z913</f>
        <v>#N/A</v>
      </c>
    </row>
    <row r="914" spans="1:42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IF(ISNA(VLOOKUP(C914,Вчера_ЭпиВак!C:C, 1, FALSE)),"ошибка",0)</f>
        <v>ошибка</v>
      </c>
      <c r="AD914" s="55"/>
      <c r="AE914" s="53" t="e">
        <f>D914-E914-VLOOKUP(C914, Вчера_ЭпиВак!C:BG, 2, FALSE)</f>
        <v>#N/A</v>
      </c>
      <c r="AF914" s="53" t="e">
        <f>F914-G914-VLOOKUP(C914, Вчера_ЭпиВак!C:BG, 4, FALSE)</f>
        <v>#N/A</v>
      </c>
      <c r="AG914" s="53" t="e">
        <f>H914-I914-VLOOKUP(C914, Вчера_ЭпиВак!C:BG, 6, FALSE)</f>
        <v>#N/A</v>
      </c>
      <c r="AH914" s="53" t="e">
        <f>J914-K914-VLOOKUP(C914, Вчера_ЭпиВак!C:BG, 8, FALSE)</f>
        <v>#N/A</v>
      </c>
      <c r="AI914" s="53" t="e">
        <f>L914-M914-VLOOKUP(C914, Вчера_ЭпиВак!C:BG, 10, FALSE)</f>
        <v>#N/A</v>
      </c>
      <c r="AJ914" s="53" t="e">
        <f>N914-O914-VLOOKUP(C914, Вчера_ЭпиВак!C:BG, 12, FALSE)</f>
        <v>#N/A</v>
      </c>
      <c r="AK914" s="53" t="e">
        <f>P914-Q914-VLOOKUP(C914, Вчера_ЭпиВак!C:BG, 14, FALSE)</f>
        <v>#N/A</v>
      </c>
      <c r="AL914" s="53" t="e">
        <f>R914-S914-VLOOKUP(C914, Вчера_ЭпиВак!C:BG, 16, FALSE)</f>
        <v>#N/A</v>
      </c>
      <c r="AM914" s="53" t="e">
        <f>T914-U914-VLOOKUP(C914, Вчера_ЭпиВак!C:BG, 18, FALSE)</f>
        <v>#N/A</v>
      </c>
      <c r="AN914" s="53" t="e">
        <f>V914-W914-VLOOKUP(C914, Вчера_ЭпиВак!C:BG, 20, FALSE)</f>
        <v>#N/A</v>
      </c>
      <c r="AO914" s="53" t="e">
        <f>X914-Y914-VLOOKUP(C914, Вчера_ЭпиВак!C:BG, 22, FALSE)</f>
        <v>#N/A</v>
      </c>
      <c r="AP914" s="53" t="e">
        <f>VLOOKUP(C914, Вчера_ЭпиВак!C:BG, 24, FALSE)+E914*2-U914-W914-Y914-Z914</f>
        <v>#N/A</v>
      </c>
    </row>
    <row r="915" spans="1:42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IF(ISNA(VLOOKUP(C915,Вчера_ЭпиВак!C:C, 1, FALSE)),"ошибка",0)</f>
        <v>ошибка</v>
      </c>
      <c r="AD915" s="55"/>
      <c r="AE915" s="53" t="e">
        <f>D915-E915-VLOOKUP(C915, Вчера_ЭпиВак!C:BG, 2, FALSE)</f>
        <v>#N/A</v>
      </c>
      <c r="AF915" s="53" t="e">
        <f>F915-G915-VLOOKUP(C915, Вчера_ЭпиВак!C:BG, 4, FALSE)</f>
        <v>#N/A</v>
      </c>
      <c r="AG915" s="53" t="e">
        <f>H915-I915-VLOOKUP(C915, Вчера_ЭпиВак!C:BG, 6, FALSE)</f>
        <v>#N/A</v>
      </c>
      <c r="AH915" s="53" t="e">
        <f>J915-K915-VLOOKUP(C915, Вчера_ЭпиВак!C:BG, 8, FALSE)</f>
        <v>#N/A</v>
      </c>
      <c r="AI915" s="53" t="e">
        <f>L915-M915-VLOOKUP(C915, Вчера_ЭпиВак!C:BG, 10, FALSE)</f>
        <v>#N/A</v>
      </c>
      <c r="AJ915" s="53" t="e">
        <f>N915-O915-VLOOKUP(C915, Вчера_ЭпиВак!C:BG, 12, FALSE)</f>
        <v>#N/A</v>
      </c>
      <c r="AK915" s="53" t="e">
        <f>P915-Q915-VLOOKUP(C915, Вчера_ЭпиВак!C:BG, 14, FALSE)</f>
        <v>#N/A</v>
      </c>
      <c r="AL915" s="53" t="e">
        <f>R915-S915-VLOOKUP(C915, Вчера_ЭпиВак!C:BG, 16, FALSE)</f>
        <v>#N/A</v>
      </c>
      <c r="AM915" s="53" t="e">
        <f>T915-U915-VLOOKUP(C915, Вчера_ЭпиВак!C:BG, 18, FALSE)</f>
        <v>#N/A</v>
      </c>
      <c r="AN915" s="53" t="e">
        <f>V915-W915-VLOOKUP(C915, Вчера_ЭпиВак!C:BG, 20, FALSE)</f>
        <v>#N/A</v>
      </c>
      <c r="AO915" s="53" t="e">
        <f>X915-Y915-VLOOKUP(C915, Вчера_ЭпиВак!C:BG, 22, FALSE)</f>
        <v>#N/A</v>
      </c>
      <c r="AP915" s="53" t="e">
        <f>VLOOKUP(C915, Вчера_ЭпиВак!C:BG, 24, FALSE)+E915*2-U915-W915-Y915-Z915</f>
        <v>#N/A</v>
      </c>
    </row>
    <row r="916" spans="1:42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IF(ISNA(VLOOKUP(C916,Вчера_ЭпиВак!C:C, 1, FALSE)),"ошибка",0)</f>
        <v>ошибка</v>
      </c>
      <c r="AD916" s="55"/>
      <c r="AE916" s="53" t="e">
        <f>D916-E916-VLOOKUP(C916, Вчера_ЭпиВак!C:BG, 2, FALSE)</f>
        <v>#N/A</v>
      </c>
      <c r="AF916" s="53" t="e">
        <f>F916-G916-VLOOKUP(C916, Вчера_ЭпиВак!C:BG, 4, FALSE)</f>
        <v>#N/A</v>
      </c>
      <c r="AG916" s="53" t="e">
        <f>H916-I916-VLOOKUP(C916, Вчера_ЭпиВак!C:BG, 6, FALSE)</f>
        <v>#N/A</v>
      </c>
      <c r="AH916" s="53" t="e">
        <f>J916-K916-VLOOKUP(C916, Вчера_ЭпиВак!C:BG, 8, FALSE)</f>
        <v>#N/A</v>
      </c>
      <c r="AI916" s="53" t="e">
        <f>L916-M916-VLOOKUP(C916, Вчера_ЭпиВак!C:BG, 10, FALSE)</f>
        <v>#N/A</v>
      </c>
      <c r="AJ916" s="53" t="e">
        <f>N916-O916-VLOOKUP(C916, Вчера_ЭпиВак!C:BG, 12, FALSE)</f>
        <v>#N/A</v>
      </c>
      <c r="AK916" s="53" t="e">
        <f>P916-Q916-VLOOKUP(C916, Вчера_ЭпиВак!C:BG, 14, FALSE)</f>
        <v>#N/A</v>
      </c>
      <c r="AL916" s="53" t="e">
        <f>R916-S916-VLOOKUP(C916, Вчера_ЭпиВак!C:BG, 16, FALSE)</f>
        <v>#N/A</v>
      </c>
      <c r="AM916" s="53" t="e">
        <f>T916-U916-VLOOKUP(C916, Вчера_ЭпиВак!C:BG, 18, FALSE)</f>
        <v>#N/A</v>
      </c>
      <c r="AN916" s="53" t="e">
        <f>V916-W916-VLOOKUP(C916, Вчера_ЭпиВак!C:BG, 20, FALSE)</f>
        <v>#N/A</v>
      </c>
      <c r="AO916" s="53" t="e">
        <f>X916-Y916-VLOOKUP(C916, Вчера_ЭпиВак!C:BG, 22, FALSE)</f>
        <v>#N/A</v>
      </c>
      <c r="AP916" s="53" t="e">
        <f>VLOOKUP(C916, Вчера_ЭпиВак!C:BG, 24, FALSE)+E916*2-U916-W916-Y916-Z916</f>
        <v>#N/A</v>
      </c>
    </row>
    <row r="917" spans="1:42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IF(ISNA(VLOOKUP(C917,Вчера_ЭпиВак!C:C, 1, FALSE)),"ошибка",0)</f>
        <v>ошибка</v>
      </c>
      <c r="AD917" s="55"/>
      <c r="AE917" s="53" t="e">
        <f>D917-E917-VLOOKUP(C917, Вчера_ЭпиВак!C:BG, 2, FALSE)</f>
        <v>#N/A</v>
      </c>
      <c r="AF917" s="53" t="e">
        <f>F917-G917-VLOOKUP(C917, Вчера_ЭпиВак!C:BG, 4, FALSE)</f>
        <v>#N/A</v>
      </c>
      <c r="AG917" s="53" t="e">
        <f>H917-I917-VLOOKUP(C917, Вчера_ЭпиВак!C:BG, 6, FALSE)</f>
        <v>#N/A</v>
      </c>
      <c r="AH917" s="53" t="e">
        <f>J917-K917-VLOOKUP(C917, Вчера_ЭпиВак!C:BG, 8, FALSE)</f>
        <v>#N/A</v>
      </c>
      <c r="AI917" s="53" t="e">
        <f>L917-M917-VLOOKUP(C917, Вчера_ЭпиВак!C:BG, 10, FALSE)</f>
        <v>#N/A</v>
      </c>
      <c r="AJ917" s="53" t="e">
        <f>N917-O917-VLOOKUP(C917, Вчера_ЭпиВак!C:BG, 12, FALSE)</f>
        <v>#N/A</v>
      </c>
      <c r="AK917" s="53" t="e">
        <f>P917-Q917-VLOOKUP(C917, Вчера_ЭпиВак!C:BG, 14, FALSE)</f>
        <v>#N/A</v>
      </c>
      <c r="AL917" s="53" t="e">
        <f>R917-S917-VLOOKUP(C917, Вчера_ЭпиВак!C:BG, 16, FALSE)</f>
        <v>#N/A</v>
      </c>
      <c r="AM917" s="53" t="e">
        <f>T917-U917-VLOOKUP(C917, Вчера_ЭпиВак!C:BG, 18, FALSE)</f>
        <v>#N/A</v>
      </c>
      <c r="AN917" s="53" t="e">
        <f>V917-W917-VLOOKUP(C917, Вчера_ЭпиВак!C:BG, 20, FALSE)</f>
        <v>#N/A</v>
      </c>
      <c r="AO917" s="53" t="e">
        <f>X917-Y917-VLOOKUP(C917, Вчера_ЭпиВак!C:BG, 22, FALSE)</f>
        <v>#N/A</v>
      </c>
      <c r="AP917" s="53" t="e">
        <f>VLOOKUP(C917, Вчера_ЭпиВак!C:BG, 24, FALSE)+E917*2-U917-W917-Y917-Z917</f>
        <v>#N/A</v>
      </c>
    </row>
    <row r="918" spans="1:42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IF(ISNA(VLOOKUP(C918,Вчера_ЭпиВак!C:C, 1, FALSE)),"ошибка",0)</f>
        <v>ошибка</v>
      </c>
      <c r="AD918" s="55"/>
      <c r="AE918" s="53" t="e">
        <f>D918-E918-VLOOKUP(C918, Вчера_ЭпиВак!C:BG, 2, FALSE)</f>
        <v>#N/A</v>
      </c>
      <c r="AF918" s="53" t="e">
        <f>F918-G918-VLOOKUP(C918, Вчера_ЭпиВак!C:BG, 4, FALSE)</f>
        <v>#N/A</v>
      </c>
      <c r="AG918" s="53" t="e">
        <f>H918-I918-VLOOKUP(C918, Вчера_ЭпиВак!C:BG, 6, FALSE)</f>
        <v>#N/A</v>
      </c>
      <c r="AH918" s="53" t="e">
        <f>J918-K918-VLOOKUP(C918, Вчера_ЭпиВак!C:BG, 8, FALSE)</f>
        <v>#N/A</v>
      </c>
      <c r="AI918" s="53" t="e">
        <f>L918-M918-VLOOKUP(C918, Вчера_ЭпиВак!C:BG, 10, FALSE)</f>
        <v>#N/A</v>
      </c>
      <c r="AJ918" s="53" t="e">
        <f>N918-O918-VLOOKUP(C918, Вчера_ЭпиВак!C:BG, 12, FALSE)</f>
        <v>#N/A</v>
      </c>
      <c r="AK918" s="53" t="e">
        <f>P918-Q918-VLOOKUP(C918, Вчера_ЭпиВак!C:BG, 14, FALSE)</f>
        <v>#N/A</v>
      </c>
      <c r="AL918" s="53" t="e">
        <f>R918-S918-VLOOKUP(C918, Вчера_ЭпиВак!C:BG, 16, FALSE)</f>
        <v>#N/A</v>
      </c>
      <c r="AM918" s="53" t="e">
        <f>T918-U918-VLOOKUP(C918, Вчера_ЭпиВак!C:BG, 18, FALSE)</f>
        <v>#N/A</v>
      </c>
      <c r="AN918" s="53" t="e">
        <f>V918-W918-VLOOKUP(C918, Вчера_ЭпиВак!C:BG, 20, FALSE)</f>
        <v>#N/A</v>
      </c>
      <c r="AO918" s="53" t="e">
        <f>X918-Y918-VLOOKUP(C918, Вчера_ЭпиВак!C:BG, 22, FALSE)</f>
        <v>#N/A</v>
      </c>
      <c r="AP918" s="53" t="e">
        <f>VLOOKUP(C918, Вчера_ЭпиВак!C:BG, 24, FALSE)+E918*2-U918-W918-Y918-Z918</f>
        <v>#N/A</v>
      </c>
    </row>
    <row r="919" spans="1:42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IF(ISNA(VLOOKUP(C919,Вчера_ЭпиВак!C:C, 1, FALSE)),"ошибка",0)</f>
        <v>ошибка</v>
      </c>
      <c r="AD919" s="55"/>
      <c r="AE919" s="53" t="e">
        <f>D919-E919-VLOOKUP(C919, Вчера_ЭпиВак!C:BG, 2, FALSE)</f>
        <v>#N/A</v>
      </c>
      <c r="AF919" s="53" t="e">
        <f>F919-G919-VLOOKUP(C919, Вчера_ЭпиВак!C:BG, 4, FALSE)</f>
        <v>#N/A</v>
      </c>
      <c r="AG919" s="53" t="e">
        <f>H919-I919-VLOOKUP(C919, Вчера_ЭпиВак!C:BG, 6, FALSE)</f>
        <v>#N/A</v>
      </c>
      <c r="AH919" s="53" t="e">
        <f>J919-K919-VLOOKUP(C919, Вчера_ЭпиВак!C:BG, 8, FALSE)</f>
        <v>#N/A</v>
      </c>
      <c r="AI919" s="53" t="e">
        <f>L919-M919-VLOOKUP(C919, Вчера_ЭпиВак!C:BG, 10, FALSE)</f>
        <v>#N/A</v>
      </c>
      <c r="AJ919" s="53" t="e">
        <f>N919-O919-VLOOKUP(C919, Вчера_ЭпиВак!C:BG, 12, FALSE)</f>
        <v>#N/A</v>
      </c>
      <c r="AK919" s="53" t="e">
        <f>P919-Q919-VLOOKUP(C919, Вчера_ЭпиВак!C:BG, 14, FALSE)</f>
        <v>#N/A</v>
      </c>
      <c r="AL919" s="53" t="e">
        <f>R919-S919-VLOOKUP(C919, Вчера_ЭпиВак!C:BG, 16, FALSE)</f>
        <v>#N/A</v>
      </c>
      <c r="AM919" s="53" t="e">
        <f>T919-U919-VLOOKUP(C919, Вчера_ЭпиВак!C:BG, 18, FALSE)</f>
        <v>#N/A</v>
      </c>
      <c r="AN919" s="53" t="e">
        <f>V919-W919-VLOOKUP(C919, Вчера_ЭпиВак!C:BG, 20, FALSE)</f>
        <v>#N/A</v>
      </c>
      <c r="AO919" s="53" t="e">
        <f>X919-Y919-VLOOKUP(C919, Вчера_ЭпиВак!C:BG, 22, FALSE)</f>
        <v>#N/A</v>
      </c>
      <c r="AP919" s="53" t="e">
        <f>VLOOKUP(C919, Вчера_ЭпиВак!C:BG, 24, FALSE)+E919*2-U919-W919-Y919-Z919</f>
        <v>#N/A</v>
      </c>
    </row>
    <row r="920" spans="1:42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IF(ISNA(VLOOKUP(C920,Вчера_ЭпиВак!C:C, 1, FALSE)),"ошибка",0)</f>
        <v>ошибка</v>
      </c>
      <c r="AD920" s="55"/>
      <c r="AE920" s="53" t="e">
        <f>D920-E920-VLOOKUP(C920, Вчера_ЭпиВак!C:BG, 2, FALSE)</f>
        <v>#N/A</v>
      </c>
      <c r="AF920" s="53" t="e">
        <f>F920-G920-VLOOKUP(C920, Вчера_ЭпиВак!C:BG, 4, FALSE)</f>
        <v>#N/A</v>
      </c>
      <c r="AG920" s="53" t="e">
        <f>H920-I920-VLOOKUP(C920, Вчера_ЭпиВак!C:BG, 6, FALSE)</f>
        <v>#N/A</v>
      </c>
      <c r="AH920" s="53" t="e">
        <f>J920-K920-VLOOKUP(C920, Вчера_ЭпиВак!C:BG, 8, FALSE)</f>
        <v>#N/A</v>
      </c>
      <c r="AI920" s="53" t="e">
        <f>L920-M920-VLOOKUP(C920, Вчера_ЭпиВак!C:BG, 10, FALSE)</f>
        <v>#N/A</v>
      </c>
      <c r="AJ920" s="53" t="e">
        <f>N920-O920-VLOOKUP(C920, Вчера_ЭпиВак!C:BG, 12, FALSE)</f>
        <v>#N/A</v>
      </c>
      <c r="AK920" s="53" t="e">
        <f>P920-Q920-VLOOKUP(C920, Вчера_ЭпиВак!C:BG, 14, FALSE)</f>
        <v>#N/A</v>
      </c>
      <c r="AL920" s="53" t="e">
        <f>R920-S920-VLOOKUP(C920, Вчера_ЭпиВак!C:BG, 16, FALSE)</f>
        <v>#N/A</v>
      </c>
      <c r="AM920" s="53" t="e">
        <f>T920-U920-VLOOKUP(C920, Вчера_ЭпиВак!C:BG, 18, FALSE)</f>
        <v>#N/A</v>
      </c>
      <c r="AN920" s="53" t="e">
        <f>V920-W920-VLOOKUP(C920, Вчера_ЭпиВак!C:BG, 20, FALSE)</f>
        <v>#N/A</v>
      </c>
      <c r="AO920" s="53" t="e">
        <f>X920-Y920-VLOOKUP(C920, Вчера_ЭпиВак!C:BG, 22, FALSE)</f>
        <v>#N/A</v>
      </c>
      <c r="AP920" s="53" t="e">
        <f>VLOOKUP(C920, Вчера_ЭпиВак!C:BG, 24, FALSE)+E920*2-U920-W920-Y920-Z920</f>
        <v>#N/A</v>
      </c>
    </row>
    <row r="921" spans="1:42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IF(ISNA(VLOOKUP(C921,Вчера_ЭпиВак!C:C, 1, FALSE)),"ошибка",0)</f>
        <v>ошибка</v>
      </c>
      <c r="AD921" s="55"/>
      <c r="AE921" s="53" t="e">
        <f>D921-E921-VLOOKUP(C921, Вчера_ЭпиВак!C:BG, 2, FALSE)</f>
        <v>#N/A</v>
      </c>
      <c r="AF921" s="53" t="e">
        <f>F921-G921-VLOOKUP(C921, Вчера_ЭпиВак!C:BG, 4, FALSE)</f>
        <v>#N/A</v>
      </c>
      <c r="AG921" s="53" t="e">
        <f>H921-I921-VLOOKUP(C921, Вчера_ЭпиВак!C:BG, 6, FALSE)</f>
        <v>#N/A</v>
      </c>
      <c r="AH921" s="53" t="e">
        <f>J921-K921-VLOOKUP(C921, Вчера_ЭпиВак!C:BG, 8, FALSE)</f>
        <v>#N/A</v>
      </c>
      <c r="AI921" s="53" t="e">
        <f>L921-M921-VLOOKUP(C921, Вчера_ЭпиВак!C:BG, 10, FALSE)</f>
        <v>#N/A</v>
      </c>
      <c r="AJ921" s="53" t="e">
        <f>N921-O921-VLOOKUP(C921, Вчера_ЭпиВак!C:BG, 12, FALSE)</f>
        <v>#N/A</v>
      </c>
      <c r="AK921" s="53" t="e">
        <f>P921-Q921-VLOOKUP(C921, Вчера_ЭпиВак!C:BG, 14, FALSE)</f>
        <v>#N/A</v>
      </c>
      <c r="AL921" s="53" t="e">
        <f>R921-S921-VLOOKUP(C921, Вчера_ЭпиВак!C:BG, 16, FALSE)</f>
        <v>#N/A</v>
      </c>
      <c r="AM921" s="53" t="e">
        <f>T921-U921-VLOOKUP(C921, Вчера_ЭпиВак!C:BG, 18, FALSE)</f>
        <v>#N/A</v>
      </c>
      <c r="AN921" s="53" t="e">
        <f>V921-W921-VLOOKUP(C921, Вчера_ЭпиВак!C:BG, 20, FALSE)</f>
        <v>#N/A</v>
      </c>
      <c r="AO921" s="53" t="e">
        <f>X921-Y921-VLOOKUP(C921, Вчера_ЭпиВак!C:BG, 22, FALSE)</f>
        <v>#N/A</v>
      </c>
      <c r="AP921" s="53" t="e">
        <f>VLOOKUP(C921, Вчера_ЭпиВак!C:BG, 24, FALSE)+E921*2-U921-W921-Y921-Z921</f>
        <v>#N/A</v>
      </c>
    </row>
    <row r="922" spans="1:42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IF(ISNA(VLOOKUP(C922,Вчера_ЭпиВак!C:C, 1, FALSE)),"ошибка",0)</f>
        <v>ошибка</v>
      </c>
      <c r="AD922" s="55"/>
      <c r="AE922" s="53" t="e">
        <f>D922-E922-VLOOKUP(C922, Вчера_ЭпиВак!C:BG, 2, FALSE)</f>
        <v>#N/A</v>
      </c>
      <c r="AF922" s="53" t="e">
        <f>F922-G922-VLOOKUP(C922, Вчера_ЭпиВак!C:BG, 4, FALSE)</f>
        <v>#N/A</v>
      </c>
      <c r="AG922" s="53" t="e">
        <f>H922-I922-VLOOKUP(C922, Вчера_ЭпиВак!C:BG, 6, FALSE)</f>
        <v>#N/A</v>
      </c>
      <c r="AH922" s="53" t="e">
        <f>J922-K922-VLOOKUP(C922, Вчера_ЭпиВак!C:BG, 8, FALSE)</f>
        <v>#N/A</v>
      </c>
      <c r="AI922" s="53" t="e">
        <f>L922-M922-VLOOKUP(C922, Вчера_ЭпиВак!C:BG, 10, FALSE)</f>
        <v>#N/A</v>
      </c>
      <c r="AJ922" s="53" t="e">
        <f>N922-O922-VLOOKUP(C922, Вчера_ЭпиВак!C:BG, 12, FALSE)</f>
        <v>#N/A</v>
      </c>
      <c r="AK922" s="53" t="e">
        <f>P922-Q922-VLOOKUP(C922, Вчера_ЭпиВак!C:BG, 14, FALSE)</f>
        <v>#N/A</v>
      </c>
      <c r="AL922" s="53" t="e">
        <f>R922-S922-VLOOKUP(C922, Вчера_ЭпиВак!C:BG, 16, FALSE)</f>
        <v>#N/A</v>
      </c>
      <c r="AM922" s="53" t="e">
        <f>T922-U922-VLOOKUP(C922, Вчера_ЭпиВак!C:BG, 18, FALSE)</f>
        <v>#N/A</v>
      </c>
      <c r="AN922" s="53" t="e">
        <f>V922-W922-VLOOKUP(C922, Вчера_ЭпиВак!C:BG, 20, FALSE)</f>
        <v>#N/A</v>
      </c>
      <c r="AO922" s="53" t="e">
        <f>X922-Y922-VLOOKUP(C922, Вчера_ЭпиВак!C:BG, 22, FALSE)</f>
        <v>#N/A</v>
      </c>
      <c r="AP922" s="53" t="e">
        <f>VLOOKUP(C922, Вчера_ЭпиВак!C:BG, 24, FALSE)+E922*2-U922-W922-Y922-Z922</f>
        <v>#N/A</v>
      </c>
    </row>
    <row r="923" spans="1:42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IF(ISNA(VLOOKUP(C923,Вчера_ЭпиВак!C:C, 1, FALSE)),"ошибка",0)</f>
        <v>ошибка</v>
      </c>
      <c r="AD923" s="55"/>
      <c r="AE923" s="53" t="e">
        <f>D923-E923-VLOOKUP(C923, Вчера_ЭпиВак!C:BG, 2, FALSE)</f>
        <v>#N/A</v>
      </c>
      <c r="AF923" s="53" t="e">
        <f>F923-G923-VLOOKUP(C923, Вчера_ЭпиВак!C:BG, 4, FALSE)</f>
        <v>#N/A</v>
      </c>
      <c r="AG923" s="53" t="e">
        <f>H923-I923-VLOOKUP(C923, Вчера_ЭпиВак!C:BG, 6, FALSE)</f>
        <v>#N/A</v>
      </c>
      <c r="AH923" s="53" t="e">
        <f>J923-K923-VLOOKUP(C923, Вчера_ЭпиВак!C:BG, 8, FALSE)</f>
        <v>#N/A</v>
      </c>
      <c r="AI923" s="53" t="e">
        <f>L923-M923-VLOOKUP(C923, Вчера_ЭпиВак!C:BG, 10, FALSE)</f>
        <v>#N/A</v>
      </c>
      <c r="AJ923" s="53" t="e">
        <f>N923-O923-VLOOKUP(C923, Вчера_ЭпиВак!C:BG, 12, FALSE)</f>
        <v>#N/A</v>
      </c>
      <c r="AK923" s="53" t="e">
        <f>P923-Q923-VLOOKUP(C923, Вчера_ЭпиВак!C:BG, 14, FALSE)</f>
        <v>#N/A</v>
      </c>
      <c r="AL923" s="53" t="e">
        <f>R923-S923-VLOOKUP(C923, Вчера_ЭпиВак!C:BG, 16, FALSE)</f>
        <v>#N/A</v>
      </c>
      <c r="AM923" s="53" t="e">
        <f>T923-U923-VLOOKUP(C923, Вчера_ЭпиВак!C:BG, 18, FALSE)</f>
        <v>#N/A</v>
      </c>
      <c r="AN923" s="53" t="e">
        <f>V923-W923-VLOOKUP(C923, Вчера_ЭпиВак!C:BG, 20, FALSE)</f>
        <v>#N/A</v>
      </c>
      <c r="AO923" s="53" t="e">
        <f>X923-Y923-VLOOKUP(C923, Вчера_ЭпиВак!C:BG, 22, FALSE)</f>
        <v>#N/A</v>
      </c>
      <c r="AP923" s="53" t="e">
        <f>VLOOKUP(C923, Вчера_ЭпиВак!C:BG, 24, FALSE)+E923*2-U923-W923-Y923-Z923</f>
        <v>#N/A</v>
      </c>
    </row>
    <row r="924" spans="1:42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IF(ISNA(VLOOKUP(C924,Вчера_ЭпиВак!C:C, 1, FALSE)),"ошибка",0)</f>
        <v>ошибка</v>
      </c>
      <c r="AD924" s="55"/>
      <c r="AE924" s="53" t="e">
        <f>D924-E924-VLOOKUP(C924, Вчера_ЭпиВак!C:BG, 2, FALSE)</f>
        <v>#N/A</v>
      </c>
      <c r="AF924" s="53" t="e">
        <f>F924-G924-VLOOKUP(C924, Вчера_ЭпиВак!C:BG, 4, FALSE)</f>
        <v>#N/A</v>
      </c>
      <c r="AG924" s="53" t="e">
        <f>H924-I924-VLOOKUP(C924, Вчера_ЭпиВак!C:BG, 6, FALSE)</f>
        <v>#N/A</v>
      </c>
      <c r="AH924" s="53" t="e">
        <f>J924-K924-VLOOKUP(C924, Вчера_ЭпиВак!C:BG, 8, FALSE)</f>
        <v>#N/A</v>
      </c>
      <c r="AI924" s="53" t="e">
        <f>L924-M924-VLOOKUP(C924, Вчера_ЭпиВак!C:BG, 10, FALSE)</f>
        <v>#N/A</v>
      </c>
      <c r="AJ924" s="53" t="e">
        <f>N924-O924-VLOOKUP(C924, Вчера_ЭпиВак!C:BG, 12, FALSE)</f>
        <v>#N/A</v>
      </c>
      <c r="AK924" s="53" t="e">
        <f>P924-Q924-VLOOKUP(C924, Вчера_ЭпиВак!C:BG, 14, FALSE)</f>
        <v>#N/A</v>
      </c>
      <c r="AL924" s="53" t="e">
        <f>R924-S924-VLOOKUP(C924, Вчера_ЭпиВак!C:BG, 16, FALSE)</f>
        <v>#N/A</v>
      </c>
      <c r="AM924" s="53" t="e">
        <f>T924-U924-VLOOKUP(C924, Вчера_ЭпиВак!C:BG, 18, FALSE)</f>
        <v>#N/A</v>
      </c>
      <c r="AN924" s="53" t="e">
        <f>V924-W924-VLOOKUP(C924, Вчера_ЭпиВак!C:BG, 20, FALSE)</f>
        <v>#N/A</v>
      </c>
      <c r="AO924" s="53" t="e">
        <f>X924-Y924-VLOOKUP(C924, Вчера_ЭпиВак!C:BG, 22, FALSE)</f>
        <v>#N/A</v>
      </c>
      <c r="AP924" s="53" t="e">
        <f>VLOOKUP(C924, Вчера_ЭпиВак!C:BG, 24, FALSE)+E924*2-U924-W924-Y924-Z924</f>
        <v>#N/A</v>
      </c>
    </row>
    <row r="925" spans="1:42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IF(ISNA(VLOOKUP(C925,Вчера_ЭпиВак!C:C, 1, FALSE)),"ошибка",0)</f>
        <v>ошибка</v>
      </c>
      <c r="AD925" s="55"/>
      <c r="AE925" s="53" t="e">
        <f>D925-E925-VLOOKUP(C925, Вчера_ЭпиВак!C:BG, 2, FALSE)</f>
        <v>#N/A</v>
      </c>
      <c r="AF925" s="53" t="e">
        <f>F925-G925-VLOOKUP(C925, Вчера_ЭпиВак!C:BG, 4, FALSE)</f>
        <v>#N/A</v>
      </c>
      <c r="AG925" s="53" t="e">
        <f>H925-I925-VLOOKUP(C925, Вчера_ЭпиВак!C:BG, 6, FALSE)</f>
        <v>#N/A</v>
      </c>
      <c r="AH925" s="53" t="e">
        <f>J925-K925-VLOOKUP(C925, Вчера_ЭпиВак!C:BG, 8, FALSE)</f>
        <v>#N/A</v>
      </c>
      <c r="AI925" s="53" t="e">
        <f>L925-M925-VLOOKUP(C925, Вчера_ЭпиВак!C:BG, 10, FALSE)</f>
        <v>#N/A</v>
      </c>
      <c r="AJ925" s="53" t="e">
        <f>N925-O925-VLOOKUP(C925, Вчера_ЭпиВак!C:BG, 12, FALSE)</f>
        <v>#N/A</v>
      </c>
      <c r="AK925" s="53" t="e">
        <f>P925-Q925-VLOOKUP(C925, Вчера_ЭпиВак!C:BG, 14, FALSE)</f>
        <v>#N/A</v>
      </c>
      <c r="AL925" s="53" t="e">
        <f>R925-S925-VLOOKUP(C925, Вчера_ЭпиВак!C:BG, 16, FALSE)</f>
        <v>#N/A</v>
      </c>
      <c r="AM925" s="53" t="e">
        <f>T925-U925-VLOOKUP(C925, Вчера_ЭпиВак!C:BG, 18, FALSE)</f>
        <v>#N/A</v>
      </c>
      <c r="AN925" s="53" t="e">
        <f>V925-W925-VLOOKUP(C925, Вчера_ЭпиВак!C:BG, 20, FALSE)</f>
        <v>#N/A</v>
      </c>
      <c r="AO925" s="53" t="e">
        <f>X925-Y925-VLOOKUP(C925, Вчера_ЭпиВак!C:BG, 22, FALSE)</f>
        <v>#N/A</v>
      </c>
      <c r="AP925" s="53" t="e">
        <f>VLOOKUP(C925, Вчера_ЭпиВак!C:BG, 24, FALSE)+E925*2-U925-W925-Y925-Z925</f>
        <v>#N/A</v>
      </c>
    </row>
    <row r="926" spans="1:42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IF(ISNA(VLOOKUP(C926,Вчера_ЭпиВак!C:C, 1, FALSE)),"ошибка",0)</f>
        <v>ошибка</v>
      </c>
      <c r="AD926" s="55"/>
      <c r="AE926" s="53" t="e">
        <f>D926-E926-VLOOKUP(C926, Вчера_ЭпиВак!C:BG, 2, FALSE)</f>
        <v>#N/A</v>
      </c>
      <c r="AF926" s="53" t="e">
        <f>F926-G926-VLOOKUP(C926, Вчера_ЭпиВак!C:BG, 4, FALSE)</f>
        <v>#N/A</v>
      </c>
      <c r="AG926" s="53" t="e">
        <f>H926-I926-VLOOKUP(C926, Вчера_ЭпиВак!C:BG, 6, FALSE)</f>
        <v>#N/A</v>
      </c>
      <c r="AH926" s="53" t="e">
        <f>J926-K926-VLOOKUP(C926, Вчера_ЭпиВак!C:BG, 8, FALSE)</f>
        <v>#N/A</v>
      </c>
      <c r="AI926" s="53" t="e">
        <f>L926-M926-VLOOKUP(C926, Вчера_ЭпиВак!C:BG, 10, FALSE)</f>
        <v>#N/A</v>
      </c>
      <c r="AJ926" s="53" t="e">
        <f>N926-O926-VLOOKUP(C926, Вчера_ЭпиВак!C:BG, 12, FALSE)</f>
        <v>#N/A</v>
      </c>
      <c r="AK926" s="53" t="e">
        <f>P926-Q926-VLOOKUP(C926, Вчера_ЭпиВак!C:BG, 14, FALSE)</f>
        <v>#N/A</v>
      </c>
      <c r="AL926" s="53" t="e">
        <f>R926-S926-VLOOKUP(C926, Вчера_ЭпиВак!C:BG, 16, FALSE)</f>
        <v>#N/A</v>
      </c>
      <c r="AM926" s="53" t="e">
        <f>T926-U926-VLOOKUP(C926, Вчера_ЭпиВак!C:BG, 18, FALSE)</f>
        <v>#N/A</v>
      </c>
      <c r="AN926" s="53" t="e">
        <f>V926-W926-VLOOKUP(C926, Вчера_ЭпиВак!C:BG, 20, FALSE)</f>
        <v>#N/A</v>
      </c>
      <c r="AO926" s="53" t="e">
        <f>X926-Y926-VLOOKUP(C926, Вчера_ЭпиВак!C:BG, 22, FALSE)</f>
        <v>#N/A</v>
      </c>
      <c r="AP926" s="53" t="e">
        <f>VLOOKUP(C926, Вчера_ЭпиВак!C:BG, 24, FALSE)+E926*2-U926-W926-Y926-Z926</f>
        <v>#N/A</v>
      </c>
    </row>
    <row r="927" spans="1:42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IF(ISNA(VLOOKUP(C927,Вчера_ЭпиВак!C:C, 1, FALSE)),"ошибка",0)</f>
        <v>ошибка</v>
      </c>
      <c r="AD927" s="55"/>
      <c r="AE927" s="53" t="e">
        <f>D927-E927-VLOOKUP(C927, Вчера_ЭпиВак!C:BG, 2, FALSE)</f>
        <v>#N/A</v>
      </c>
      <c r="AF927" s="53" t="e">
        <f>F927-G927-VLOOKUP(C927, Вчера_ЭпиВак!C:BG, 4, FALSE)</f>
        <v>#N/A</v>
      </c>
      <c r="AG927" s="53" t="e">
        <f>H927-I927-VLOOKUP(C927, Вчера_ЭпиВак!C:BG, 6, FALSE)</f>
        <v>#N/A</v>
      </c>
      <c r="AH927" s="53" t="e">
        <f>J927-K927-VLOOKUP(C927, Вчера_ЭпиВак!C:BG, 8, FALSE)</f>
        <v>#N/A</v>
      </c>
      <c r="AI927" s="53" t="e">
        <f>L927-M927-VLOOKUP(C927, Вчера_ЭпиВак!C:BG, 10, FALSE)</f>
        <v>#N/A</v>
      </c>
      <c r="AJ927" s="53" t="e">
        <f>N927-O927-VLOOKUP(C927, Вчера_ЭпиВак!C:BG, 12, FALSE)</f>
        <v>#N/A</v>
      </c>
      <c r="AK927" s="53" t="e">
        <f>P927-Q927-VLOOKUP(C927, Вчера_ЭпиВак!C:BG, 14, FALSE)</f>
        <v>#N/A</v>
      </c>
      <c r="AL927" s="53" t="e">
        <f>R927-S927-VLOOKUP(C927, Вчера_ЭпиВак!C:BG, 16, FALSE)</f>
        <v>#N/A</v>
      </c>
      <c r="AM927" s="53" t="e">
        <f>T927-U927-VLOOKUP(C927, Вчера_ЭпиВак!C:BG, 18, FALSE)</f>
        <v>#N/A</v>
      </c>
      <c r="AN927" s="53" t="e">
        <f>V927-W927-VLOOKUP(C927, Вчера_ЭпиВак!C:BG, 20, FALSE)</f>
        <v>#N/A</v>
      </c>
      <c r="AO927" s="53" t="e">
        <f>X927-Y927-VLOOKUP(C927, Вчера_ЭпиВак!C:BG, 22, FALSE)</f>
        <v>#N/A</v>
      </c>
      <c r="AP927" s="53" t="e">
        <f>VLOOKUP(C927, Вчера_ЭпиВак!C:BG, 24, FALSE)+E927*2-U927-W927-Y927-Z927</f>
        <v>#N/A</v>
      </c>
    </row>
    <row r="928" spans="1:42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IF(ISNA(VLOOKUP(C928,Вчера_ЭпиВак!C:C, 1, FALSE)),"ошибка",0)</f>
        <v>ошибка</v>
      </c>
      <c r="AD928" s="55"/>
      <c r="AE928" s="53" t="e">
        <f>D928-E928-VLOOKUP(C928, Вчера_ЭпиВак!C:BG, 2, FALSE)</f>
        <v>#N/A</v>
      </c>
      <c r="AF928" s="53" t="e">
        <f>F928-G928-VLOOKUP(C928, Вчера_ЭпиВак!C:BG, 4, FALSE)</f>
        <v>#N/A</v>
      </c>
      <c r="AG928" s="53" t="e">
        <f>H928-I928-VLOOKUP(C928, Вчера_ЭпиВак!C:BG, 6, FALSE)</f>
        <v>#N/A</v>
      </c>
      <c r="AH928" s="53" t="e">
        <f>J928-K928-VLOOKUP(C928, Вчера_ЭпиВак!C:BG, 8, FALSE)</f>
        <v>#N/A</v>
      </c>
      <c r="AI928" s="53" t="e">
        <f>L928-M928-VLOOKUP(C928, Вчера_ЭпиВак!C:BG, 10, FALSE)</f>
        <v>#N/A</v>
      </c>
      <c r="AJ928" s="53" t="e">
        <f>N928-O928-VLOOKUP(C928, Вчера_ЭпиВак!C:BG, 12, FALSE)</f>
        <v>#N/A</v>
      </c>
      <c r="AK928" s="53" t="e">
        <f>P928-Q928-VLOOKUP(C928, Вчера_ЭпиВак!C:BG, 14, FALSE)</f>
        <v>#N/A</v>
      </c>
      <c r="AL928" s="53" t="e">
        <f>R928-S928-VLOOKUP(C928, Вчера_ЭпиВак!C:BG, 16, FALSE)</f>
        <v>#N/A</v>
      </c>
      <c r="AM928" s="53" t="e">
        <f>T928-U928-VLOOKUP(C928, Вчера_ЭпиВак!C:BG, 18, FALSE)</f>
        <v>#N/A</v>
      </c>
      <c r="AN928" s="53" t="e">
        <f>V928-W928-VLOOKUP(C928, Вчера_ЭпиВак!C:BG, 20, FALSE)</f>
        <v>#N/A</v>
      </c>
      <c r="AO928" s="53" t="e">
        <f>X928-Y928-VLOOKUP(C928, Вчера_ЭпиВак!C:BG, 22, FALSE)</f>
        <v>#N/A</v>
      </c>
      <c r="AP928" s="53" t="e">
        <f>VLOOKUP(C928, Вчера_ЭпиВак!C:BG, 24, FALSE)+E928*2-U928-W928-Y928-Z928</f>
        <v>#N/A</v>
      </c>
    </row>
    <row r="929" spans="1:42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IF(ISNA(VLOOKUP(C929,Вчера_ЭпиВак!C:C, 1, FALSE)),"ошибка",0)</f>
        <v>ошибка</v>
      </c>
      <c r="AD929" s="55"/>
      <c r="AE929" s="53" t="e">
        <f>D929-E929-VLOOKUP(C929, Вчера_ЭпиВак!C:BG, 2, FALSE)</f>
        <v>#N/A</v>
      </c>
      <c r="AF929" s="53" t="e">
        <f>F929-G929-VLOOKUP(C929, Вчера_ЭпиВак!C:BG, 4, FALSE)</f>
        <v>#N/A</v>
      </c>
      <c r="AG929" s="53" t="e">
        <f>H929-I929-VLOOKUP(C929, Вчера_ЭпиВак!C:BG, 6, FALSE)</f>
        <v>#N/A</v>
      </c>
      <c r="AH929" s="53" t="e">
        <f>J929-K929-VLOOKUP(C929, Вчера_ЭпиВак!C:BG, 8, FALSE)</f>
        <v>#N/A</v>
      </c>
      <c r="AI929" s="53" t="e">
        <f>L929-M929-VLOOKUP(C929, Вчера_ЭпиВак!C:BG, 10, FALSE)</f>
        <v>#N/A</v>
      </c>
      <c r="AJ929" s="53" t="e">
        <f>N929-O929-VLOOKUP(C929, Вчера_ЭпиВак!C:BG, 12, FALSE)</f>
        <v>#N/A</v>
      </c>
      <c r="AK929" s="53" t="e">
        <f>P929-Q929-VLOOKUP(C929, Вчера_ЭпиВак!C:BG, 14, FALSE)</f>
        <v>#N/A</v>
      </c>
      <c r="AL929" s="53" t="e">
        <f>R929-S929-VLOOKUP(C929, Вчера_ЭпиВак!C:BG, 16, FALSE)</f>
        <v>#N/A</v>
      </c>
      <c r="AM929" s="53" t="e">
        <f>T929-U929-VLOOKUP(C929, Вчера_ЭпиВак!C:BG, 18, FALSE)</f>
        <v>#N/A</v>
      </c>
      <c r="AN929" s="53" t="e">
        <f>V929-W929-VLOOKUP(C929, Вчера_ЭпиВак!C:BG, 20, FALSE)</f>
        <v>#N/A</v>
      </c>
      <c r="AO929" s="53" t="e">
        <f>X929-Y929-VLOOKUP(C929, Вчера_ЭпиВак!C:BG, 22, FALSE)</f>
        <v>#N/A</v>
      </c>
      <c r="AP929" s="53" t="e">
        <f>VLOOKUP(C929, Вчера_ЭпиВак!C:BG, 24, FALSE)+E929*2-U929-W929-Y929-Z929</f>
        <v>#N/A</v>
      </c>
    </row>
    <row r="930" spans="1:42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IF(ISNA(VLOOKUP(C930,Вчера_ЭпиВак!C:C, 1, FALSE)),"ошибка",0)</f>
        <v>ошибка</v>
      </c>
      <c r="AD930" s="55"/>
      <c r="AE930" s="53" t="e">
        <f>D930-E930-VLOOKUP(C930, Вчера_ЭпиВак!C:BG, 2, FALSE)</f>
        <v>#N/A</v>
      </c>
      <c r="AF930" s="53" t="e">
        <f>F930-G930-VLOOKUP(C930, Вчера_ЭпиВак!C:BG, 4, FALSE)</f>
        <v>#N/A</v>
      </c>
      <c r="AG930" s="53" t="e">
        <f>H930-I930-VLOOKUP(C930, Вчера_ЭпиВак!C:BG, 6, FALSE)</f>
        <v>#N/A</v>
      </c>
      <c r="AH930" s="53" t="e">
        <f>J930-K930-VLOOKUP(C930, Вчера_ЭпиВак!C:BG, 8, FALSE)</f>
        <v>#N/A</v>
      </c>
      <c r="AI930" s="53" t="e">
        <f>L930-M930-VLOOKUP(C930, Вчера_ЭпиВак!C:BG, 10, FALSE)</f>
        <v>#N/A</v>
      </c>
      <c r="AJ930" s="53" t="e">
        <f>N930-O930-VLOOKUP(C930, Вчера_ЭпиВак!C:BG, 12, FALSE)</f>
        <v>#N/A</v>
      </c>
      <c r="AK930" s="53" t="e">
        <f>P930-Q930-VLOOKUP(C930, Вчера_ЭпиВак!C:BG, 14, FALSE)</f>
        <v>#N/A</v>
      </c>
      <c r="AL930" s="53" t="e">
        <f>R930-S930-VLOOKUP(C930, Вчера_ЭпиВак!C:BG, 16, FALSE)</f>
        <v>#N/A</v>
      </c>
      <c r="AM930" s="53" t="e">
        <f>T930-U930-VLOOKUP(C930, Вчера_ЭпиВак!C:BG, 18, FALSE)</f>
        <v>#N/A</v>
      </c>
      <c r="AN930" s="53" t="e">
        <f>V930-W930-VLOOKUP(C930, Вчера_ЭпиВак!C:BG, 20, FALSE)</f>
        <v>#N/A</v>
      </c>
      <c r="AO930" s="53" t="e">
        <f>X930-Y930-VLOOKUP(C930, Вчера_ЭпиВак!C:BG, 22, FALSE)</f>
        <v>#N/A</v>
      </c>
      <c r="AP930" s="53" t="e">
        <f>VLOOKUP(C930, Вчера_ЭпиВак!C:BG, 24, FALSE)+E930*2-U930-W930-Y930-Z930</f>
        <v>#N/A</v>
      </c>
    </row>
    <row r="931" spans="1:42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IF(ISNA(VLOOKUP(C931,Вчера_ЭпиВак!C:C, 1, FALSE)),"ошибка",0)</f>
        <v>ошибка</v>
      </c>
      <c r="AD931" s="55"/>
      <c r="AE931" s="53" t="e">
        <f>D931-E931-VLOOKUP(C931, Вчера_ЭпиВак!C:BG, 2, FALSE)</f>
        <v>#N/A</v>
      </c>
      <c r="AF931" s="53" t="e">
        <f>F931-G931-VLOOKUP(C931, Вчера_ЭпиВак!C:BG, 4, FALSE)</f>
        <v>#N/A</v>
      </c>
      <c r="AG931" s="53" t="e">
        <f>H931-I931-VLOOKUP(C931, Вчера_ЭпиВак!C:BG, 6, FALSE)</f>
        <v>#N/A</v>
      </c>
      <c r="AH931" s="53" t="e">
        <f>J931-K931-VLOOKUP(C931, Вчера_ЭпиВак!C:BG, 8, FALSE)</f>
        <v>#N/A</v>
      </c>
      <c r="AI931" s="53" t="e">
        <f>L931-M931-VLOOKUP(C931, Вчера_ЭпиВак!C:BG, 10, FALSE)</f>
        <v>#N/A</v>
      </c>
      <c r="AJ931" s="53" t="e">
        <f>N931-O931-VLOOKUP(C931, Вчера_ЭпиВак!C:BG, 12, FALSE)</f>
        <v>#N/A</v>
      </c>
      <c r="AK931" s="53" t="e">
        <f>P931-Q931-VLOOKUP(C931, Вчера_ЭпиВак!C:BG, 14, FALSE)</f>
        <v>#N/A</v>
      </c>
      <c r="AL931" s="53" t="e">
        <f>R931-S931-VLOOKUP(C931, Вчера_ЭпиВак!C:BG, 16, FALSE)</f>
        <v>#N/A</v>
      </c>
      <c r="AM931" s="53" t="e">
        <f>T931-U931-VLOOKUP(C931, Вчера_ЭпиВак!C:BG, 18, FALSE)</f>
        <v>#N/A</v>
      </c>
      <c r="AN931" s="53" t="e">
        <f>V931-W931-VLOOKUP(C931, Вчера_ЭпиВак!C:BG, 20, FALSE)</f>
        <v>#N/A</v>
      </c>
      <c r="AO931" s="53" t="e">
        <f>X931-Y931-VLOOKUP(C931, Вчера_ЭпиВак!C:BG, 22, FALSE)</f>
        <v>#N/A</v>
      </c>
      <c r="AP931" s="53" t="e">
        <f>VLOOKUP(C931, Вчера_ЭпиВак!C:BG, 24, FALSE)+E931*2-U931-W931-Y931-Z931</f>
        <v>#N/A</v>
      </c>
    </row>
    <row r="932" spans="1:42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IF(ISNA(VLOOKUP(C932,Вчера_ЭпиВак!C:C, 1, FALSE)),"ошибка",0)</f>
        <v>ошибка</v>
      </c>
      <c r="AD932" s="55"/>
      <c r="AE932" s="53" t="e">
        <f>D932-E932-VLOOKUP(C932, Вчера_ЭпиВак!C:BG, 2, FALSE)</f>
        <v>#N/A</v>
      </c>
      <c r="AF932" s="53" t="e">
        <f>F932-G932-VLOOKUP(C932, Вчера_ЭпиВак!C:BG, 4, FALSE)</f>
        <v>#N/A</v>
      </c>
      <c r="AG932" s="53" t="e">
        <f>H932-I932-VLOOKUP(C932, Вчера_ЭпиВак!C:BG, 6, FALSE)</f>
        <v>#N/A</v>
      </c>
      <c r="AH932" s="53" t="e">
        <f>J932-K932-VLOOKUP(C932, Вчера_ЭпиВак!C:BG, 8, FALSE)</f>
        <v>#N/A</v>
      </c>
      <c r="AI932" s="53" t="e">
        <f>L932-M932-VLOOKUP(C932, Вчера_ЭпиВак!C:BG, 10, FALSE)</f>
        <v>#N/A</v>
      </c>
      <c r="AJ932" s="53" t="e">
        <f>N932-O932-VLOOKUP(C932, Вчера_ЭпиВак!C:BG, 12, FALSE)</f>
        <v>#N/A</v>
      </c>
      <c r="AK932" s="53" t="e">
        <f>P932-Q932-VLOOKUP(C932, Вчера_ЭпиВак!C:BG, 14, FALSE)</f>
        <v>#N/A</v>
      </c>
      <c r="AL932" s="53" t="e">
        <f>R932-S932-VLOOKUP(C932, Вчера_ЭпиВак!C:BG, 16, FALSE)</f>
        <v>#N/A</v>
      </c>
      <c r="AM932" s="53" t="e">
        <f>T932-U932-VLOOKUP(C932, Вчера_ЭпиВак!C:BG, 18, FALSE)</f>
        <v>#N/A</v>
      </c>
      <c r="AN932" s="53" t="e">
        <f>V932-W932-VLOOKUP(C932, Вчера_ЭпиВак!C:BG, 20, FALSE)</f>
        <v>#N/A</v>
      </c>
      <c r="AO932" s="53" t="e">
        <f>X932-Y932-VLOOKUP(C932, Вчера_ЭпиВак!C:BG, 22, FALSE)</f>
        <v>#N/A</v>
      </c>
      <c r="AP932" s="53" t="e">
        <f>VLOOKUP(C932, Вчера_ЭпиВак!C:BG, 24, FALSE)+E932*2-U932-W932-Y932-Z932</f>
        <v>#N/A</v>
      </c>
    </row>
    <row r="933" spans="1:42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IF(ISNA(VLOOKUP(C933,Вчера_ЭпиВак!C:C, 1, FALSE)),"ошибка",0)</f>
        <v>ошибка</v>
      </c>
      <c r="AD933" s="55"/>
      <c r="AE933" s="53" t="e">
        <f>D933-E933-VLOOKUP(C933, Вчера_ЭпиВак!C:BG, 2, FALSE)</f>
        <v>#N/A</v>
      </c>
      <c r="AF933" s="53" t="e">
        <f>F933-G933-VLOOKUP(C933, Вчера_ЭпиВак!C:BG, 4, FALSE)</f>
        <v>#N/A</v>
      </c>
      <c r="AG933" s="53" t="e">
        <f>H933-I933-VLOOKUP(C933, Вчера_ЭпиВак!C:BG, 6, FALSE)</f>
        <v>#N/A</v>
      </c>
      <c r="AH933" s="53" t="e">
        <f>J933-K933-VLOOKUP(C933, Вчера_ЭпиВак!C:BG, 8, FALSE)</f>
        <v>#N/A</v>
      </c>
      <c r="AI933" s="53" t="e">
        <f>L933-M933-VLOOKUP(C933, Вчера_ЭпиВак!C:BG, 10, FALSE)</f>
        <v>#N/A</v>
      </c>
      <c r="AJ933" s="53" t="e">
        <f>N933-O933-VLOOKUP(C933, Вчера_ЭпиВак!C:BG, 12, FALSE)</f>
        <v>#N/A</v>
      </c>
      <c r="AK933" s="53" t="e">
        <f>P933-Q933-VLOOKUP(C933, Вчера_ЭпиВак!C:BG, 14, FALSE)</f>
        <v>#N/A</v>
      </c>
      <c r="AL933" s="53" t="e">
        <f>R933-S933-VLOOKUP(C933, Вчера_ЭпиВак!C:BG, 16, FALSE)</f>
        <v>#N/A</v>
      </c>
      <c r="AM933" s="53" t="e">
        <f>T933-U933-VLOOKUP(C933, Вчера_ЭпиВак!C:BG, 18, FALSE)</f>
        <v>#N/A</v>
      </c>
      <c r="AN933" s="53" t="e">
        <f>V933-W933-VLOOKUP(C933, Вчера_ЭпиВак!C:BG, 20, FALSE)</f>
        <v>#N/A</v>
      </c>
      <c r="AO933" s="53" t="e">
        <f>X933-Y933-VLOOKUP(C933, Вчера_ЭпиВак!C:BG, 22, FALSE)</f>
        <v>#N/A</v>
      </c>
      <c r="AP933" s="53" t="e">
        <f>VLOOKUP(C933, Вчера_ЭпиВак!C:BG, 24, FALSE)+E933*2-U933-W933-Y933-Z933</f>
        <v>#N/A</v>
      </c>
    </row>
    <row r="934" spans="1:42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IF(ISNA(VLOOKUP(C934,Вчера_ЭпиВак!C:C, 1, FALSE)),"ошибка",0)</f>
        <v>ошибка</v>
      </c>
      <c r="AD934" s="55"/>
      <c r="AE934" s="53" t="e">
        <f>D934-E934-VLOOKUP(C934, Вчера_ЭпиВак!C:BG, 2, FALSE)</f>
        <v>#N/A</v>
      </c>
      <c r="AF934" s="53" t="e">
        <f>F934-G934-VLOOKUP(C934, Вчера_ЭпиВак!C:BG, 4, FALSE)</f>
        <v>#N/A</v>
      </c>
      <c r="AG934" s="53" t="e">
        <f>H934-I934-VLOOKUP(C934, Вчера_ЭпиВак!C:BG, 6, FALSE)</f>
        <v>#N/A</v>
      </c>
      <c r="AH934" s="53" t="e">
        <f>J934-K934-VLOOKUP(C934, Вчера_ЭпиВак!C:BG, 8, FALSE)</f>
        <v>#N/A</v>
      </c>
      <c r="AI934" s="53" t="e">
        <f>L934-M934-VLOOKUP(C934, Вчера_ЭпиВак!C:BG, 10, FALSE)</f>
        <v>#N/A</v>
      </c>
      <c r="AJ934" s="53" t="e">
        <f>N934-O934-VLOOKUP(C934, Вчера_ЭпиВак!C:BG, 12, FALSE)</f>
        <v>#N/A</v>
      </c>
      <c r="AK934" s="53" t="e">
        <f>P934-Q934-VLOOKUP(C934, Вчера_ЭпиВак!C:BG, 14, FALSE)</f>
        <v>#N/A</v>
      </c>
      <c r="AL934" s="53" t="e">
        <f>R934-S934-VLOOKUP(C934, Вчера_ЭпиВак!C:BG, 16, FALSE)</f>
        <v>#N/A</v>
      </c>
      <c r="AM934" s="53" t="e">
        <f>T934-U934-VLOOKUP(C934, Вчера_ЭпиВак!C:BG, 18, FALSE)</f>
        <v>#N/A</v>
      </c>
      <c r="AN934" s="53" t="e">
        <f>V934-W934-VLOOKUP(C934, Вчера_ЭпиВак!C:BG, 20, FALSE)</f>
        <v>#N/A</v>
      </c>
      <c r="AO934" s="53" t="e">
        <f>X934-Y934-VLOOKUP(C934, Вчера_ЭпиВак!C:BG, 22, FALSE)</f>
        <v>#N/A</v>
      </c>
      <c r="AP934" s="53" t="e">
        <f>VLOOKUP(C934, Вчера_ЭпиВак!C:BG, 24, FALSE)+E934*2-U934-W934-Y934-Z934</f>
        <v>#N/A</v>
      </c>
    </row>
    <row r="935" spans="1:42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IF(ISNA(VLOOKUP(C935,Вчера_ЭпиВак!C:C, 1, FALSE)),"ошибка",0)</f>
        <v>ошибка</v>
      </c>
      <c r="AD935" s="55"/>
      <c r="AE935" s="53" t="e">
        <f>D935-E935-VLOOKUP(C935, Вчера_ЭпиВак!C:BG, 2, FALSE)</f>
        <v>#N/A</v>
      </c>
      <c r="AF935" s="53" t="e">
        <f>F935-G935-VLOOKUP(C935, Вчера_ЭпиВак!C:BG, 4, FALSE)</f>
        <v>#N/A</v>
      </c>
      <c r="AG935" s="53" t="e">
        <f>H935-I935-VLOOKUP(C935, Вчера_ЭпиВак!C:BG, 6, FALSE)</f>
        <v>#N/A</v>
      </c>
      <c r="AH935" s="53" t="e">
        <f>J935-K935-VLOOKUP(C935, Вчера_ЭпиВак!C:BG, 8, FALSE)</f>
        <v>#N/A</v>
      </c>
      <c r="AI935" s="53" t="e">
        <f>L935-M935-VLOOKUP(C935, Вчера_ЭпиВак!C:BG, 10, FALSE)</f>
        <v>#N/A</v>
      </c>
      <c r="AJ935" s="53" t="e">
        <f>N935-O935-VLOOKUP(C935, Вчера_ЭпиВак!C:BG, 12, FALSE)</f>
        <v>#N/A</v>
      </c>
      <c r="AK935" s="53" t="e">
        <f>P935-Q935-VLOOKUP(C935, Вчера_ЭпиВак!C:BG, 14, FALSE)</f>
        <v>#N/A</v>
      </c>
      <c r="AL935" s="53" t="e">
        <f>R935-S935-VLOOKUP(C935, Вчера_ЭпиВак!C:BG, 16, FALSE)</f>
        <v>#N/A</v>
      </c>
      <c r="AM935" s="53" t="e">
        <f>T935-U935-VLOOKUP(C935, Вчера_ЭпиВак!C:BG, 18, FALSE)</f>
        <v>#N/A</v>
      </c>
      <c r="AN935" s="53" t="e">
        <f>V935-W935-VLOOKUP(C935, Вчера_ЭпиВак!C:BG, 20, FALSE)</f>
        <v>#N/A</v>
      </c>
      <c r="AO935" s="53" t="e">
        <f>X935-Y935-VLOOKUP(C935, Вчера_ЭпиВак!C:BG, 22, FALSE)</f>
        <v>#N/A</v>
      </c>
      <c r="AP935" s="53" t="e">
        <f>VLOOKUP(C935, Вчера_ЭпиВак!C:BG, 24, FALSE)+E935*2-U935-W935-Y935-Z935</f>
        <v>#N/A</v>
      </c>
    </row>
    <row r="936" spans="1:42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IF(ISNA(VLOOKUP(C936,Вчера_ЭпиВак!C:C, 1, FALSE)),"ошибка",0)</f>
        <v>ошибка</v>
      </c>
      <c r="AD936" s="55"/>
      <c r="AE936" s="53" t="e">
        <f>D936-E936-VLOOKUP(C936, Вчера_ЭпиВак!C:BG, 2, FALSE)</f>
        <v>#N/A</v>
      </c>
      <c r="AF936" s="53" t="e">
        <f>F936-G936-VLOOKUP(C936, Вчера_ЭпиВак!C:BG, 4, FALSE)</f>
        <v>#N/A</v>
      </c>
      <c r="AG936" s="53" t="e">
        <f>H936-I936-VLOOKUP(C936, Вчера_ЭпиВак!C:BG, 6, FALSE)</f>
        <v>#N/A</v>
      </c>
      <c r="AH936" s="53" t="e">
        <f>J936-K936-VLOOKUP(C936, Вчера_ЭпиВак!C:BG, 8, FALSE)</f>
        <v>#N/A</v>
      </c>
      <c r="AI936" s="53" t="e">
        <f>L936-M936-VLOOKUP(C936, Вчера_ЭпиВак!C:BG, 10, FALSE)</f>
        <v>#N/A</v>
      </c>
      <c r="AJ936" s="53" t="e">
        <f>N936-O936-VLOOKUP(C936, Вчера_ЭпиВак!C:BG, 12, FALSE)</f>
        <v>#N/A</v>
      </c>
      <c r="AK936" s="53" t="e">
        <f>P936-Q936-VLOOKUP(C936, Вчера_ЭпиВак!C:BG, 14, FALSE)</f>
        <v>#N/A</v>
      </c>
      <c r="AL936" s="53" t="e">
        <f>R936-S936-VLOOKUP(C936, Вчера_ЭпиВак!C:BG, 16, FALSE)</f>
        <v>#N/A</v>
      </c>
      <c r="AM936" s="53" t="e">
        <f>T936-U936-VLOOKUP(C936, Вчера_ЭпиВак!C:BG, 18, FALSE)</f>
        <v>#N/A</v>
      </c>
      <c r="AN936" s="53" t="e">
        <f>V936-W936-VLOOKUP(C936, Вчера_ЭпиВак!C:BG, 20, FALSE)</f>
        <v>#N/A</v>
      </c>
      <c r="AO936" s="53" t="e">
        <f>X936-Y936-VLOOKUP(C936, Вчера_ЭпиВак!C:BG, 22, FALSE)</f>
        <v>#N/A</v>
      </c>
      <c r="AP936" s="53" t="e">
        <f>VLOOKUP(C936, Вчера_ЭпиВак!C:BG, 24, FALSE)+E936*2-U936-W936-Y936-Z936</f>
        <v>#N/A</v>
      </c>
    </row>
    <row r="937" spans="1:42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IF(ISNA(VLOOKUP(C937,Вчера_ЭпиВак!C:C, 1, FALSE)),"ошибка",0)</f>
        <v>ошибка</v>
      </c>
      <c r="AD937" s="55"/>
      <c r="AE937" s="53" t="e">
        <f>D937-E937-VLOOKUP(C937, Вчера_ЭпиВак!C:BG, 2, FALSE)</f>
        <v>#N/A</v>
      </c>
      <c r="AF937" s="53" t="e">
        <f>F937-G937-VLOOKUP(C937, Вчера_ЭпиВак!C:BG, 4, FALSE)</f>
        <v>#N/A</v>
      </c>
      <c r="AG937" s="53" t="e">
        <f>H937-I937-VLOOKUP(C937, Вчера_ЭпиВак!C:BG, 6, FALSE)</f>
        <v>#N/A</v>
      </c>
      <c r="AH937" s="53" t="e">
        <f>J937-K937-VLOOKUP(C937, Вчера_ЭпиВак!C:BG, 8, FALSE)</f>
        <v>#N/A</v>
      </c>
      <c r="AI937" s="53" t="e">
        <f>L937-M937-VLOOKUP(C937, Вчера_ЭпиВак!C:BG, 10, FALSE)</f>
        <v>#N/A</v>
      </c>
      <c r="AJ937" s="53" t="e">
        <f>N937-O937-VLOOKUP(C937, Вчера_ЭпиВак!C:BG, 12, FALSE)</f>
        <v>#N/A</v>
      </c>
      <c r="AK937" s="53" t="e">
        <f>P937-Q937-VLOOKUP(C937, Вчера_ЭпиВак!C:BG, 14, FALSE)</f>
        <v>#N/A</v>
      </c>
      <c r="AL937" s="53" t="e">
        <f>R937-S937-VLOOKUP(C937, Вчера_ЭпиВак!C:BG, 16, FALSE)</f>
        <v>#N/A</v>
      </c>
      <c r="AM937" s="53" t="e">
        <f>T937-U937-VLOOKUP(C937, Вчера_ЭпиВак!C:BG, 18, FALSE)</f>
        <v>#N/A</v>
      </c>
      <c r="AN937" s="53" t="e">
        <f>V937-W937-VLOOKUP(C937, Вчера_ЭпиВак!C:BG, 20, FALSE)</f>
        <v>#N/A</v>
      </c>
      <c r="AO937" s="53" t="e">
        <f>X937-Y937-VLOOKUP(C937, Вчера_ЭпиВак!C:BG, 22, FALSE)</f>
        <v>#N/A</v>
      </c>
      <c r="AP937" s="53" t="e">
        <f>VLOOKUP(C937, Вчера_ЭпиВак!C:BG, 24, FALSE)+E937*2-U937-W937-Y937-Z937</f>
        <v>#N/A</v>
      </c>
    </row>
    <row r="938" spans="1:42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IF(ISNA(VLOOKUP(C938,Вчера_ЭпиВак!C:C, 1, FALSE)),"ошибка",0)</f>
        <v>ошибка</v>
      </c>
      <c r="AD938" s="55"/>
      <c r="AE938" s="53" t="e">
        <f>D938-E938-VLOOKUP(C938, Вчера_ЭпиВак!C:BG, 2, FALSE)</f>
        <v>#N/A</v>
      </c>
      <c r="AF938" s="53" t="e">
        <f>F938-G938-VLOOKUP(C938, Вчера_ЭпиВак!C:BG, 4, FALSE)</f>
        <v>#N/A</v>
      </c>
      <c r="AG938" s="53" t="e">
        <f>H938-I938-VLOOKUP(C938, Вчера_ЭпиВак!C:BG, 6, FALSE)</f>
        <v>#N/A</v>
      </c>
      <c r="AH938" s="53" t="e">
        <f>J938-K938-VLOOKUP(C938, Вчера_ЭпиВак!C:BG, 8, FALSE)</f>
        <v>#N/A</v>
      </c>
      <c r="AI938" s="53" t="e">
        <f>L938-M938-VLOOKUP(C938, Вчера_ЭпиВак!C:BG, 10, FALSE)</f>
        <v>#N/A</v>
      </c>
      <c r="AJ938" s="53" t="e">
        <f>N938-O938-VLOOKUP(C938, Вчера_ЭпиВак!C:BG, 12, FALSE)</f>
        <v>#N/A</v>
      </c>
      <c r="AK938" s="53" t="e">
        <f>P938-Q938-VLOOKUP(C938, Вчера_ЭпиВак!C:BG, 14, FALSE)</f>
        <v>#N/A</v>
      </c>
      <c r="AL938" s="53" t="e">
        <f>R938-S938-VLOOKUP(C938, Вчера_ЭпиВак!C:BG, 16, FALSE)</f>
        <v>#N/A</v>
      </c>
      <c r="AM938" s="53" t="e">
        <f>T938-U938-VLOOKUP(C938, Вчера_ЭпиВак!C:BG, 18, FALSE)</f>
        <v>#N/A</v>
      </c>
      <c r="AN938" s="53" t="e">
        <f>V938-W938-VLOOKUP(C938, Вчера_ЭпиВак!C:BG, 20, FALSE)</f>
        <v>#N/A</v>
      </c>
      <c r="AO938" s="53" t="e">
        <f>X938-Y938-VLOOKUP(C938, Вчера_ЭпиВак!C:BG, 22, FALSE)</f>
        <v>#N/A</v>
      </c>
      <c r="AP938" s="53" t="e">
        <f>VLOOKUP(C938, Вчера_ЭпиВак!C:BG, 24, FALSE)+E938*2-U938-W938-Y938-Z938</f>
        <v>#N/A</v>
      </c>
    </row>
    <row r="939" spans="1:42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IF(ISNA(VLOOKUP(C939,Вчера_ЭпиВак!C:C, 1, FALSE)),"ошибка",0)</f>
        <v>ошибка</v>
      </c>
      <c r="AD939" s="55"/>
      <c r="AE939" s="53" t="e">
        <f>D939-E939-VLOOKUP(C939, Вчера_ЭпиВак!C:BG, 2, FALSE)</f>
        <v>#N/A</v>
      </c>
      <c r="AF939" s="53" t="e">
        <f>F939-G939-VLOOKUP(C939, Вчера_ЭпиВак!C:BG, 4, FALSE)</f>
        <v>#N/A</v>
      </c>
      <c r="AG939" s="53" t="e">
        <f>H939-I939-VLOOKUP(C939, Вчера_ЭпиВак!C:BG, 6, FALSE)</f>
        <v>#N/A</v>
      </c>
      <c r="AH939" s="53" t="e">
        <f>J939-K939-VLOOKUP(C939, Вчера_ЭпиВак!C:BG, 8, FALSE)</f>
        <v>#N/A</v>
      </c>
      <c r="AI939" s="53" t="e">
        <f>L939-M939-VLOOKUP(C939, Вчера_ЭпиВак!C:BG, 10, FALSE)</f>
        <v>#N/A</v>
      </c>
      <c r="AJ939" s="53" t="e">
        <f>N939-O939-VLOOKUP(C939, Вчера_ЭпиВак!C:BG, 12, FALSE)</f>
        <v>#N/A</v>
      </c>
      <c r="AK939" s="53" t="e">
        <f>P939-Q939-VLOOKUP(C939, Вчера_ЭпиВак!C:BG, 14, FALSE)</f>
        <v>#N/A</v>
      </c>
      <c r="AL939" s="53" t="e">
        <f>R939-S939-VLOOKUP(C939, Вчера_ЭпиВак!C:BG, 16, FALSE)</f>
        <v>#N/A</v>
      </c>
      <c r="AM939" s="53" t="e">
        <f>T939-U939-VLOOKUP(C939, Вчера_ЭпиВак!C:BG, 18, FALSE)</f>
        <v>#N/A</v>
      </c>
      <c r="AN939" s="53" t="e">
        <f>V939-W939-VLOOKUP(C939, Вчера_ЭпиВак!C:BG, 20, FALSE)</f>
        <v>#N/A</v>
      </c>
      <c r="AO939" s="53" t="e">
        <f>X939-Y939-VLOOKUP(C939, Вчера_ЭпиВак!C:BG, 22, FALSE)</f>
        <v>#N/A</v>
      </c>
      <c r="AP939" s="53" t="e">
        <f>VLOOKUP(C939, Вчера_ЭпиВак!C:BG, 24, FALSE)+E939*2-U939-W939-Y939-Z939</f>
        <v>#N/A</v>
      </c>
    </row>
    <row r="940" spans="1:42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IF(ISNA(VLOOKUP(C940,Вчера_ЭпиВак!C:C, 1, FALSE)),"ошибка",0)</f>
        <v>ошибка</v>
      </c>
      <c r="AD940" s="55"/>
      <c r="AE940" s="53" t="e">
        <f>D940-E940-VLOOKUP(C940, Вчера_ЭпиВак!C:BG, 2, FALSE)</f>
        <v>#N/A</v>
      </c>
      <c r="AF940" s="53" t="e">
        <f>F940-G940-VLOOKUP(C940, Вчера_ЭпиВак!C:BG, 4, FALSE)</f>
        <v>#N/A</v>
      </c>
      <c r="AG940" s="53" t="e">
        <f>H940-I940-VLOOKUP(C940, Вчера_ЭпиВак!C:BG, 6, FALSE)</f>
        <v>#N/A</v>
      </c>
      <c r="AH940" s="53" t="e">
        <f>J940-K940-VLOOKUP(C940, Вчера_ЭпиВак!C:BG, 8, FALSE)</f>
        <v>#N/A</v>
      </c>
      <c r="AI940" s="53" t="e">
        <f>L940-M940-VLOOKUP(C940, Вчера_ЭпиВак!C:BG, 10, FALSE)</f>
        <v>#N/A</v>
      </c>
      <c r="AJ940" s="53" t="e">
        <f>N940-O940-VLOOKUP(C940, Вчера_ЭпиВак!C:BG, 12, FALSE)</f>
        <v>#N/A</v>
      </c>
      <c r="AK940" s="53" t="e">
        <f>P940-Q940-VLOOKUP(C940, Вчера_ЭпиВак!C:BG, 14, FALSE)</f>
        <v>#N/A</v>
      </c>
      <c r="AL940" s="53" t="e">
        <f>R940-S940-VLOOKUP(C940, Вчера_ЭпиВак!C:BG, 16, FALSE)</f>
        <v>#N/A</v>
      </c>
      <c r="AM940" s="53" t="e">
        <f>T940-U940-VLOOKUP(C940, Вчера_ЭпиВак!C:BG, 18, FALSE)</f>
        <v>#N/A</v>
      </c>
      <c r="AN940" s="53" t="e">
        <f>V940-W940-VLOOKUP(C940, Вчера_ЭпиВак!C:BG, 20, FALSE)</f>
        <v>#N/A</v>
      </c>
      <c r="AO940" s="53" t="e">
        <f>X940-Y940-VLOOKUP(C940, Вчера_ЭпиВак!C:BG, 22, FALSE)</f>
        <v>#N/A</v>
      </c>
      <c r="AP940" s="53" t="e">
        <f>VLOOKUP(C940, Вчера_ЭпиВак!C:BG, 24, FALSE)+E940*2-U940-W940-Y940-Z940</f>
        <v>#N/A</v>
      </c>
    </row>
    <row r="941" spans="1:42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IF(ISNA(VLOOKUP(C941,Вчера_ЭпиВак!C:C, 1, FALSE)),"ошибка",0)</f>
        <v>ошибка</v>
      </c>
      <c r="AD941" s="55"/>
      <c r="AE941" s="53" t="e">
        <f>D941-E941-VLOOKUP(C941, Вчера_ЭпиВак!C:BG, 2, FALSE)</f>
        <v>#N/A</v>
      </c>
      <c r="AF941" s="53" t="e">
        <f>F941-G941-VLOOKUP(C941, Вчера_ЭпиВак!C:BG, 4, FALSE)</f>
        <v>#N/A</v>
      </c>
      <c r="AG941" s="53" t="e">
        <f>H941-I941-VLOOKUP(C941, Вчера_ЭпиВак!C:BG, 6, FALSE)</f>
        <v>#N/A</v>
      </c>
      <c r="AH941" s="53" t="e">
        <f>J941-K941-VLOOKUP(C941, Вчера_ЭпиВак!C:BG, 8, FALSE)</f>
        <v>#N/A</v>
      </c>
      <c r="AI941" s="53" t="e">
        <f>L941-M941-VLOOKUP(C941, Вчера_ЭпиВак!C:BG, 10, FALSE)</f>
        <v>#N/A</v>
      </c>
      <c r="AJ941" s="53" t="e">
        <f>N941-O941-VLOOKUP(C941, Вчера_ЭпиВак!C:BG, 12, FALSE)</f>
        <v>#N/A</v>
      </c>
      <c r="AK941" s="53" t="e">
        <f>P941-Q941-VLOOKUP(C941, Вчера_ЭпиВак!C:BG, 14, FALSE)</f>
        <v>#N/A</v>
      </c>
      <c r="AL941" s="53" t="e">
        <f>R941-S941-VLOOKUP(C941, Вчера_ЭпиВак!C:BG, 16, FALSE)</f>
        <v>#N/A</v>
      </c>
      <c r="AM941" s="53" t="e">
        <f>T941-U941-VLOOKUP(C941, Вчера_ЭпиВак!C:BG, 18, FALSE)</f>
        <v>#N/A</v>
      </c>
      <c r="AN941" s="53" t="e">
        <f>V941-W941-VLOOKUP(C941, Вчера_ЭпиВак!C:BG, 20, FALSE)</f>
        <v>#N/A</v>
      </c>
      <c r="AO941" s="53" t="e">
        <f>X941-Y941-VLOOKUP(C941, Вчера_ЭпиВак!C:BG, 22, FALSE)</f>
        <v>#N/A</v>
      </c>
      <c r="AP941" s="53" t="e">
        <f>VLOOKUP(C941, Вчера_ЭпиВак!C:BG, 24, FALSE)+E941*2-U941-W941-Y941-Z941</f>
        <v>#N/A</v>
      </c>
    </row>
    <row r="942" spans="1:42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IF(ISNA(VLOOKUP(C942,Вчера_ЭпиВак!C:C, 1, FALSE)),"ошибка",0)</f>
        <v>ошибка</v>
      </c>
      <c r="AD942" s="55"/>
      <c r="AE942" s="53" t="e">
        <f>D942-E942-VLOOKUP(C942, Вчера_ЭпиВак!C:BG, 2, FALSE)</f>
        <v>#N/A</v>
      </c>
      <c r="AF942" s="53" t="e">
        <f>F942-G942-VLOOKUP(C942, Вчера_ЭпиВак!C:BG, 4, FALSE)</f>
        <v>#N/A</v>
      </c>
      <c r="AG942" s="53" t="e">
        <f>H942-I942-VLOOKUP(C942, Вчера_ЭпиВак!C:BG, 6, FALSE)</f>
        <v>#N/A</v>
      </c>
      <c r="AH942" s="53" t="e">
        <f>J942-K942-VLOOKUP(C942, Вчера_ЭпиВак!C:BG, 8, FALSE)</f>
        <v>#N/A</v>
      </c>
      <c r="AI942" s="53" t="e">
        <f>L942-M942-VLOOKUP(C942, Вчера_ЭпиВак!C:BG, 10, FALSE)</f>
        <v>#N/A</v>
      </c>
      <c r="AJ942" s="53" t="e">
        <f>N942-O942-VLOOKUP(C942, Вчера_ЭпиВак!C:BG, 12, FALSE)</f>
        <v>#N/A</v>
      </c>
      <c r="AK942" s="53" t="e">
        <f>P942-Q942-VLOOKUP(C942, Вчера_ЭпиВак!C:BG, 14, FALSE)</f>
        <v>#N/A</v>
      </c>
      <c r="AL942" s="53" t="e">
        <f>R942-S942-VLOOKUP(C942, Вчера_ЭпиВак!C:BG, 16, FALSE)</f>
        <v>#N/A</v>
      </c>
      <c r="AM942" s="53" t="e">
        <f>T942-U942-VLOOKUP(C942, Вчера_ЭпиВак!C:BG, 18, FALSE)</f>
        <v>#N/A</v>
      </c>
      <c r="AN942" s="53" t="e">
        <f>V942-W942-VLOOKUP(C942, Вчера_ЭпиВак!C:BG, 20, FALSE)</f>
        <v>#N/A</v>
      </c>
      <c r="AO942" s="53" t="e">
        <f>X942-Y942-VLOOKUP(C942, Вчера_ЭпиВак!C:BG, 22, FALSE)</f>
        <v>#N/A</v>
      </c>
      <c r="AP942" s="53" t="e">
        <f>VLOOKUP(C942, Вчера_ЭпиВак!C:BG, 24, FALSE)+E942*2-U942-W942-Y942-Z942</f>
        <v>#N/A</v>
      </c>
    </row>
    <row r="943" spans="1:42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IF(ISNA(VLOOKUP(C943,Вчера_ЭпиВак!C:C, 1, FALSE)),"ошибка",0)</f>
        <v>ошибка</v>
      </c>
      <c r="AD943" s="55"/>
      <c r="AE943" s="53" t="e">
        <f>D943-E943-VLOOKUP(C943, Вчера_ЭпиВак!C:BG, 2, FALSE)</f>
        <v>#N/A</v>
      </c>
      <c r="AF943" s="53" t="e">
        <f>F943-G943-VLOOKUP(C943, Вчера_ЭпиВак!C:BG, 4, FALSE)</f>
        <v>#N/A</v>
      </c>
      <c r="AG943" s="53" t="e">
        <f>H943-I943-VLOOKUP(C943, Вчера_ЭпиВак!C:BG, 6, FALSE)</f>
        <v>#N/A</v>
      </c>
      <c r="AH943" s="53" t="e">
        <f>J943-K943-VLOOKUP(C943, Вчера_ЭпиВак!C:BG, 8, FALSE)</f>
        <v>#N/A</v>
      </c>
      <c r="AI943" s="53" t="e">
        <f>L943-M943-VLOOKUP(C943, Вчера_ЭпиВак!C:BG, 10, FALSE)</f>
        <v>#N/A</v>
      </c>
      <c r="AJ943" s="53" t="e">
        <f>N943-O943-VLOOKUP(C943, Вчера_ЭпиВак!C:BG, 12, FALSE)</f>
        <v>#N/A</v>
      </c>
      <c r="AK943" s="53" t="e">
        <f>P943-Q943-VLOOKUP(C943, Вчера_ЭпиВак!C:BG, 14, FALSE)</f>
        <v>#N/A</v>
      </c>
      <c r="AL943" s="53" t="e">
        <f>R943-S943-VLOOKUP(C943, Вчера_ЭпиВак!C:BG, 16, FALSE)</f>
        <v>#N/A</v>
      </c>
      <c r="AM943" s="53" t="e">
        <f>T943-U943-VLOOKUP(C943, Вчера_ЭпиВак!C:BG, 18, FALSE)</f>
        <v>#N/A</v>
      </c>
      <c r="AN943" s="53" t="e">
        <f>V943-W943-VLOOKUP(C943, Вчера_ЭпиВак!C:BG, 20, FALSE)</f>
        <v>#N/A</v>
      </c>
      <c r="AO943" s="53" t="e">
        <f>X943-Y943-VLOOKUP(C943, Вчера_ЭпиВак!C:BG, 22, FALSE)</f>
        <v>#N/A</v>
      </c>
      <c r="AP943" s="53" t="e">
        <f>VLOOKUP(C943, Вчера_ЭпиВак!C:BG, 24, FALSE)+E943*2-U943-W943-Y943-Z943</f>
        <v>#N/A</v>
      </c>
    </row>
    <row r="944" spans="1:42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IF(ISNA(VLOOKUP(C944,Вчера_ЭпиВак!C:C, 1, FALSE)),"ошибка",0)</f>
        <v>ошибка</v>
      </c>
      <c r="AD944" s="55"/>
      <c r="AE944" s="53" t="e">
        <f>D944-E944-VLOOKUP(C944, Вчера_ЭпиВак!C:BG, 2, FALSE)</f>
        <v>#N/A</v>
      </c>
      <c r="AF944" s="53" t="e">
        <f>F944-G944-VLOOKUP(C944, Вчера_ЭпиВак!C:BG, 4, FALSE)</f>
        <v>#N/A</v>
      </c>
      <c r="AG944" s="53" t="e">
        <f>H944-I944-VLOOKUP(C944, Вчера_ЭпиВак!C:BG, 6, FALSE)</f>
        <v>#N/A</v>
      </c>
      <c r="AH944" s="53" t="e">
        <f>J944-K944-VLOOKUP(C944, Вчера_ЭпиВак!C:BG, 8, FALSE)</f>
        <v>#N/A</v>
      </c>
      <c r="AI944" s="53" t="e">
        <f>L944-M944-VLOOKUP(C944, Вчера_ЭпиВак!C:BG, 10, FALSE)</f>
        <v>#N/A</v>
      </c>
      <c r="AJ944" s="53" t="e">
        <f>N944-O944-VLOOKUP(C944, Вчера_ЭпиВак!C:BG, 12, FALSE)</f>
        <v>#N/A</v>
      </c>
      <c r="AK944" s="53" t="e">
        <f>P944-Q944-VLOOKUP(C944, Вчера_ЭпиВак!C:BG, 14, FALSE)</f>
        <v>#N/A</v>
      </c>
      <c r="AL944" s="53" t="e">
        <f>R944-S944-VLOOKUP(C944, Вчера_ЭпиВак!C:BG, 16, FALSE)</f>
        <v>#N/A</v>
      </c>
      <c r="AM944" s="53" t="e">
        <f>T944-U944-VLOOKUP(C944, Вчера_ЭпиВак!C:BG, 18, FALSE)</f>
        <v>#N/A</v>
      </c>
      <c r="AN944" s="53" t="e">
        <f>V944-W944-VLOOKUP(C944, Вчера_ЭпиВак!C:BG, 20, FALSE)</f>
        <v>#N/A</v>
      </c>
      <c r="AO944" s="53" t="e">
        <f>X944-Y944-VLOOKUP(C944, Вчера_ЭпиВак!C:BG, 22, FALSE)</f>
        <v>#N/A</v>
      </c>
      <c r="AP944" s="53" t="e">
        <f>VLOOKUP(C944, Вчера_ЭпиВак!C:BG, 24, FALSE)+E944*2-U944-W944-Y944-Z944</f>
        <v>#N/A</v>
      </c>
    </row>
    <row r="945" spans="1:42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IF(ISNA(VLOOKUP(C945,Вчера_ЭпиВак!C:C, 1, FALSE)),"ошибка",0)</f>
        <v>ошибка</v>
      </c>
      <c r="AD945" s="55"/>
      <c r="AE945" s="53" t="e">
        <f>D945-E945-VLOOKUP(C945, Вчера_ЭпиВак!C:BG, 2, FALSE)</f>
        <v>#N/A</v>
      </c>
      <c r="AF945" s="53" t="e">
        <f>F945-G945-VLOOKUP(C945, Вчера_ЭпиВак!C:BG, 4, FALSE)</f>
        <v>#N/A</v>
      </c>
      <c r="AG945" s="53" t="e">
        <f>H945-I945-VLOOKUP(C945, Вчера_ЭпиВак!C:BG, 6, FALSE)</f>
        <v>#N/A</v>
      </c>
      <c r="AH945" s="53" t="e">
        <f>J945-K945-VLOOKUP(C945, Вчера_ЭпиВак!C:BG, 8, FALSE)</f>
        <v>#N/A</v>
      </c>
      <c r="AI945" s="53" t="e">
        <f>L945-M945-VLOOKUP(C945, Вчера_ЭпиВак!C:BG, 10, FALSE)</f>
        <v>#N/A</v>
      </c>
      <c r="AJ945" s="53" t="e">
        <f>N945-O945-VLOOKUP(C945, Вчера_ЭпиВак!C:BG, 12, FALSE)</f>
        <v>#N/A</v>
      </c>
      <c r="AK945" s="53" t="e">
        <f>P945-Q945-VLOOKUP(C945, Вчера_ЭпиВак!C:BG, 14, FALSE)</f>
        <v>#N/A</v>
      </c>
      <c r="AL945" s="53" t="e">
        <f>R945-S945-VLOOKUP(C945, Вчера_ЭпиВак!C:BG, 16, FALSE)</f>
        <v>#N/A</v>
      </c>
      <c r="AM945" s="53" t="e">
        <f>T945-U945-VLOOKUP(C945, Вчера_ЭпиВак!C:BG, 18, FALSE)</f>
        <v>#N/A</v>
      </c>
      <c r="AN945" s="53" t="e">
        <f>V945-W945-VLOOKUP(C945, Вчера_ЭпиВак!C:BG, 20, FALSE)</f>
        <v>#N/A</v>
      </c>
      <c r="AO945" s="53" t="e">
        <f>X945-Y945-VLOOKUP(C945, Вчера_ЭпиВак!C:BG, 22, FALSE)</f>
        <v>#N/A</v>
      </c>
      <c r="AP945" s="53" t="e">
        <f>VLOOKUP(C945, Вчера_ЭпиВак!C:BG, 24, FALSE)+E945*2-U945-W945-Y945-Z945</f>
        <v>#N/A</v>
      </c>
    </row>
    <row r="946" spans="1:42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IF(ISNA(VLOOKUP(C946,Вчера_ЭпиВак!C:C, 1, FALSE)),"ошибка",0)</f>
        <v>ошибка</v>
      </c>
      <c r="AD946" s="55"/>
      <c r="AE946" s="53" t="e">
        <f>D946-E946-VLOOKUP(C946, Вчера_ЭпиВак!C:BG, 2, FALSE)</f>
        <v>#N/A</v>
      </c>
      <c r="AF946" s="53" t="e">
        <f>F946-G946-VLOOKUP(C946, Вчера_ЭпиВак!C:BG, 4, FALSE)</f>
        <v>#N/A</v>
      </c>
      <c r="AG946" s="53" t="e">
        <f>H946-I946-VLOOKUP(C946, Вчера_ЭпиВак!C:BG, 6, FALSE)</f>
        <v>#N/A</v>
      </c>
      <c r="AH946" s="53" t="e">
        <f>J946-K946-VLOOKUP(C946, Вчера_ЭпиВак!C:BG, 8, FALSE)</f>
        <v>#N/A</v>
      </c>
      <c r="AI946" s="53" t="e">
        <f>L946-M946-VLOOKUP(C946, Вчера_ЭпиВак!C:BG, 10, FALSE)</f>
        <v>#N/A</v>
      </c>
      <c r="AJ946" s="53" t="e">
        <f>N946-O946-VLOOKUP(C946, Вчера_ЭпиВак!C:BG, 12, FALSE)</f>
        <v>#N/A</v>
      </c>
      <c r="AK946" s="53" t="e">
        <f>P946-Q946-VLOOKUP(C946, Вчера_ЭпиВак!C:BG, 14, FALSE)</f>
        <v>#N/A</v>
      </c>
      <c r="AL946" s="53" t="e">
        <f>R946-S946-VLOOKUP(C946, Вчера_ЭпиВак!C:BG, 16, FALSE)</f>
        <v>#N/A</v>
      </c>
      <c r="AM946" s="53" t="e">
        <f>T946-U946-VLOOKUP(C946, Вчера_ЭпиВак!C:BG, 18, FALSE)</f>
        <v>#N/A</v>
      </c>
      <c r="AN946" s="53" t="e">
        <f>V946-W946-VLOOKUP(C946, Вчера_ЭпиВак!C:BG, 20, FALSE)</f>
        <v>#N/A</v>
      </c>
      <c r="AO946" s="53" t="e">
        <f>X946-Y946-VLOOKUP(C946, Вчера_ЭпиВак!C:BG, 22, FALSE)</f>
        <v>#N/A</v>
      </c>
      <c r="AP946" s="53" t="e">
        <f>VLOOKUP(C946, Вчера_ЭпиВак!C:BG, 24, FALSE)+E946*2-U946-W946-Y946-Z946</f>
        <v>#N/A</v>
      </c>
    </row>
    <row r="947" spans="1:42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IF(ISNA(VLOOKUP(C947,Вчера_ЭпиВак!C:C, 1, FALSE)),"ошибка",0)</f>
        <v>ошибка</v>
      </c>
      <c r="AD947" s="55"/>
      <c r="AE947" s="53" t="e">
        <f>D947-E947-VLOOKUP(C947, Вчера_ЭпиВак!C:BG, 2, FALSE)</f>
        <v>#N/A</v>
      </c>
      <c r="AF947" s="53" t="e">
        <f>F947-G947-VLOOKUP(C947, Вчера_ЭпиВак!C:BG, 4, FALSE)</f>
        <v>#N/A</v>
      </c>
      <c r="AG947" s="53" t="e">
        <f>H947-I947-VLOOKUP(C947, Вчера_ЭпиВак!C:BG, 6, FALSE)</f>
        <v>#N/A</v>
      </c>
      <c r="AH947" s="53" t="e">
        <f>J947-K947-VLOOKUP(C947, Вчера_ЭпиВак!C:BG, 8, FALSE)</f>
        <v>#N/A</v>
      </c>
      <c r="AI947" s="53" t="e">
        <f>L947-M947-VLOOKUP(C947, Вчера_ЭпиВак!C:BG, 10, FALSE)</f>
        <v>#N/A</v>
      </c>
      <c r="AJ947" s="53" t="e">
        <f>N947-O947-VLOOKUP(C947, Вчера_ЭпиВак!C:BG, 12, FALSE)</f>
        <v>#N/A</v>
      </c>
      <c r="AK947" s="53" t="e">
        <f>P947-Q947-VLOOKUP(C947, Вчера_ЭпиВак!C:BG, 14, FALSE)</f>
        <v>#N/A</v>
      </c>
      <c r="AL947" s="53" t="e">
        <f>R947-S947-VLOOKUP(C947, Вчера_ЭпиВак!C:BG, 16, FALSE)</f>
        <v>#N/A</v>
      </c>
      <c r="AM947" s="53" t="e">
        <f>T947-U947-VLOOKUP(C947, Вчера_ЭпиВак!C:BG, 18, FALSE)</f>
        <v>#N/A</v>
      </c>
      <c r="AN947" s="53" t="e">
        <f>V947-W947-VLOOKUP(C947, Вчера_ЭпиВак!C:BG, 20, FALSE)</f>
        <v>#N/A</v>
      </c>
      <c r="AO947" s="53" t="e">
        <f>X947-Y947-VLOOKUP(C947, Вчера_ЭпиВак!C:BG, 22, FALSE)</f>
        <v>#N/A</v>
      </c>
      <c r="AP947" s="53" t="e">
        <f>VLOOKUP(C947, Вчера_ЭпиВак!C:BG, 24, FALSE)+E947*2-U947-W947-Y947-Z947</f>
        <v>#N/A</v>
      </c>
    </row>
    <row r="948" spans="1:42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IF(ISNA(VLOOKUP(C948,Вчера_ЭпиВак!C:C, 1, FALSE)),"ошибка",0)</f>
        <v>ошибка</v>
      </c>
      <c r="AD948" s="55"/>
      <c r="AE948" s="53" t="e">
        <f>D948-E948-VLOOKUP(C948, Вчера_ЭпиВак!C:BG, 2, FALSE)</f>
        <v>#N/A</v>
      </c>
      <c r="AF948" s="53" t="e">
        <f>F948-G948-VLOOKUP(C948, Вчера_ЭпиВак!C:BG, 4, FALSE)</f>
        <v>#N/A</v>
      </c>
      <c r="AG948" s="53" t="e">
        <f>H948-I948-VLOOKUP(C948, Вчера_ЭпиВак!C:BG, 6, FALSE)</f>
        <v>#N/A</v>
      </c>
      <c r="AH948" s="53" t="e">
        <f>J948-K948-VLOOKUP(C948, Вчера_ЭпиВак!C:BG, 8, FALSE)</f>
        <v>#N/A</v>
      </c>
      <c r="AI948" s="53" t="e">
        <f>L948-M948-VLOOKUP(C948, Вчера_ЭпиВак!C:BG, 10, FALSE)</f>
        <v>#N/A</v>
      </c>
      <c r="AJ948" s="53" t="e">
        <f>N948-O948-VLOOKUP(C948, Вчера_ЭпиВак!C:BG, 12, FALSE)</f>
        <v>#N/A</v>
      </c>
      <c r="AK948" s="53" t="e">
        <f>P948-Q948-VLOOKUP(C948, Вчера_ЭпиВак!C:BG, 14, FALSE)</f>
        <v>#N/A</v>
      </c>
      <c r="AL948" s="53" t="e">
        <f>R948-S948-VLOOKUP(C948, Вчера_ЭпиВак!C:BG, 16, FALSE)</f>
        <v>#N/A</v>
      </c>
      <c r="AM948" s="53" t="e">
        <f>T948-U948-VLOOKUP(C948, Вчера_ЭпиВак!C:BG, 18, FALSE)</f>
        <v>#N/A</v>
      </c>
      <c r="AN948" s="53" t="e">
        <f>V948-W948-VLOOKUP(C948, Вчера_ЭпиВак!C:BG, 20, FALSE)</f>
        <v>#N/A</v>
      </c>
      <c r="AO948" s="53" t="e">
        <f>X948-Y948-VLOOKUP(C948, Вчера_ЭпиВак!C:BG, 22, FALSE)</f>
        <v>#N/A</v>
      </c>
      <c r="AP948" s="53" t="e">
        <f>VLOOKUP(C948, Вчера_ЭпиВак!C:BG, 24, FALSE)+E948*2-U948-W948-Y948-Z948</f>
        <v>#N/A</v>
      </c>
    </row>
    <row r="949" spans="1:42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IF(ISNA(VLOOKUP(C949,Вчера_ЭпиВак!C:C, 1, FALSE)),"ошибка",0)</f>
        <v>ошибка</v>
      </c>
      <c r="AD949" s="55"/>
      <c r="AE949" s="53" t="e">
        <f>D949-E949-VLOOKUP(C949, Вчера_ЭпиВак!C:BG, 2, FALSE)</f>
        <v>#N/A</v>
      </c>
      <c r="AF949" s="53" t="e">
        <f>F949-G949-VLOOKUP(C949, Вчера_ЭпиВак!C:BG, 4, FALSE)</f>
        <v>#N/A</v>
      </c>
      <c r="AG949" s="53" t="e">
        <f>H949-I949-VLOOKUP(C949, Вчера_ЭпиВак!C:BG, 6, FALSE)</f>
        <v>#N/A</v>
      </c>
      <c r="AH949" s="53" t="e">
        <f>J949-K949-VLOOKUP(C949, Вчера_ЭпиВак!C:BG, 8, FALSE)</f>
        <v>#N/A</v>
      </c>
      <c r="AI949" s="53" t="e">
        <f>L949-M949-VLOOKUP(C949, Вчера_ЭпиВак!C:BG, 10, FALSE)</f>
        <v>#N/A</v>
      </c>
      <c r="AJ949" s="53" t="e">
        <f>N949-O949-VLOOKUP(C949, Вчера_ЭпиВак!C:BG, 12, FALSE)</f>
        <v>#N/A</v>
      </c>
      <c r="AK949" s="53" t="e">
        <f>P949-Q949-VLOOKUP(C949, Вчера_ЭпиВак!C:BG, 14, FALSE)</f>
        <v>#N/A</v>
      </c>
      <c r="AL949" s="53" t="e">
        <f>R949-S949-VLOOKUP(C949, Вчера_ЭпиВак!C:BG, 16, FALSE)</f>
        <v>#N/A</v>
      </c>
      <c r="AM949" s="53" t="e">
        <f>T949-U949-VLOOKUP(C949, Вчера_ЭпиВак!C:BG, 18, FALSE)</f>
        <v>#N/A</v>
      </c>
      <c r="AN949" s="53" t="e">
        <f>V949-W949-VLOOKUP(C949, Вчера_ЭпиВак!C:BG, 20, FALSE)</f>
        <v>#N/A</v>
      </c>
      <c r="AO949" s="53" t="e">
        <f>X949-Y949-VLOOKUP(C949, Вчера_ЭпиВак!C:BG, 22, FALSE)</f>
        <v>#N/A</v>
      </c>
      <c r="AP949" s="53" t="e">
        <f>VLOOKUP(C949, Вчера_ЭпиВак!C:BG, 24, FALSE)+E949*2-U949-W949-Y949-Z949</f>
        <v>#N/A</v>
      </c>
    </row>
    <row r="950" spans="1:42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IF(ISNA(VLOOKUP(C950,Вчера_ЭпиВак!C:C, 1, FALSE)),"ошибка",0)</f>
        <v>ошибка</v>
      </c>
      <c r="AD950" s="55"/>
      <c r="AE950" s="53" t="e">
        <f>D950-E950-VLOOKUP(C950, Вчера_ЭпиВак!C:BG, 2, FALSE)</f>
        <v>#N/A</v>
      </c>
      <c r="AF950" s="53" t="e">
        <f>F950-G950-VLOOKUP(C950, Вчера_ЭпиВак!C:BG, 4, FALSE)</f>
        <v>#N/A</v>
      </c>
      <c r="AG950" s="53" t="e">
        <f>H950-I950-VLOOKUP(C950, Вчера_ЭпиВак!C:BG, 6, FALSE)</f>
        <v>#N/A</v>
      </c>
      <c r="AH950" s="53" t="e">
        <f>J950-K950-VLOOKUP(C950, Вчера_ЭпиВак!C:BG, 8, FALSE)</f>
        <v>#N/A</v>
      </c>
      <c r="AI950" s="53" t="e">
        <f>L950-M950-VLOOKUP(C950, Вчера_ЭпиВак!C:BG, 10, FALSE)</f>
        <v>#N/A</v>
      </c>
      <c r="AJ950" s="53" t="e">
        <f>N950-O950-VLOOKUP(C950, Вчера_ЭпиВак!C:BG, 12, FALSE)</f>
        <v>#N/A</v>
      </c>
      <c r="AK950" s="53" t="e">
        <f>P950-Q950-VLOOKUP(C950, Вчера_ЭпиВак!C:BG, 14, FALSE)</f>
        <v>#N/A</v>
      </c>
      <c r="AL950" s="53" t="e">
        <f>R950-S950-VLOOKUP(C950, Вчера_ЭпиВак!C:BG, 16, FALSE)</f>
        <v>#N/A</v>
      </c>
      <c r="AM950" s="53" t="e">
        <f>T950-U950-VLOOKUP(C950, Вчера_ЭпиВак!C:BG, 18, FALSE)</f>
        <v>#N/A</v>
      </c>
      <c r="AN950" s="53" t="e">
        <f>V950-W950-VLOOKUP(C950, Вчера_ЭпиВак!C:BG, 20, FALSE)</f>
        <v>#N/A</v>
      </c>
      <c r="AO950" s="53" t="e">
        <f>X950-Y950-VLOOKUP(C950, Вчера_ЭпиВак!C:BG, 22, FALSE)</f>
        <v>#N/A</v>
      </c>
      <c r="AP950" s="53" t="e">
        <f>VLOOKUP(C950, Вчера_ЭпиВак!C:BG, 24, FALSE)+E950*2-U950-W950-Y950-Z950</f>
        <v>#N/A</v>
      </c>
    </row>
    <row r="951" spans="1:42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IF(ISNA(VLOOKUP(C951,Вчера_ЭпиВак!C:C, 1, FALSE)),"ошибка",0)</f>
        <v>ошибка</v>
      </c>
      <c r="AD951" s="55"/>
      <c r="AE951" s="53" t="e">
        <f>D951-E951-VLOOKUP(C951, Вчера_ЭпиВак!C:BG, 2, FALSE)</f>
        <v>#N/A</v>
      </c>
      <c r="AF951" s="53" t="e">
        <f>F951-G951-VLOOKUP(C951, Вчера_ЭпиВак!C:BG, 4, FALSE)</f>
        <v>#N/A</v>
      </c>
      <c r="AG951" s="53" t="e">
        <f>H951-I951-VLOOKUP(C951, Вчера_ЭпиВак!C:BG, 6, FALSE)</f>
        <v>#N/A</v>
      </c>
      <c r="AH951" s="53" t="e">
        <f>J951-K951-VLOOKUP(C951, Вчера_ЭпиВак!C:BG, 8, FALSE)</f>
        <v>#N/A</v>
      </c>
      <c r="AI951" s="53" t="e">
        <f>L951-M951-VLOOKUP(C951, Вчера_ЭпиВак!C:BG, 10, FALSE)</f>
        <v>#N/A</v>
      </c>
      <c r="AJ951" s="53" t="e">
        <f>N951-O951-VLOOKUP(C951, Вчера_ЭпиВак!C:BG, 12, FALSE)</f>
        <v>#N/A</v>
      </c>
      <c r="AK951" s="53" t="e">
        <f>P951-Q951-VLOOKUP(C951, Вчера_ЭпиВак!C:BG, 14, FALSE)</f>
        <v>#N/A</v>
      </c>
      <c r="AL951" s="53" t="e">
        <f>R951-S951-VLOOKUP(C951, Вчера_ЭпиВак!C:BG, 16, FALSE)</f>
        <v>#N/A</v>
      </c>
      <c r="AM951" s="53" t="e">
        <f>T951-U951-VLOOKUP(C951, Вчера_ЭпиВак!C:BG, 18, FALSE)</f>
        <v>#N/A</v>
      </c>
      <c r="AN951" s="53" t="e">
        <f>V951-W951-VLOOKUP(C951, Вчера_ЭпиВак!C:BG, 20, FALSE)</f>
        <v>#N/A</v>
      </c>
      <c r="AO951" s="53" t="e">
        <f>X951-Y951-VLOOKUP(C951, Вчера_ЭпиВак!C:BG, 22, FALSE)</f>
        <v>#N/A</v>
      </c>
      <c r="AP951" s="53" t="e">
        <f>VLOOKUP(C951, Вчера_ЭпиВак!C:BG, 24, FALSE)+E951*2-U951-W951-Y951-Z951</f>
        <v>#N/A</v>
      </c>
    </row>
    <row r="952" spans="1:42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IF(ISNA(VLOOKUP(C952,Вчера_ЭпиВак!C:C, 1, FALSE)),"ошибка",0)</f>
        <v>ошибка</v>
      </c>
      <c r="AD952" s="55"/>
      <c r="AE952" s="53" t="e">
        <f>D952-E952-VLOOKUP(C952, Вчера_ЭпиВак!C:BG, 2, FALSE)</f>
        <v>#N/A</v>
      </c>
      <c r="AF952" s="53" t="e">
        <f>F952-G952-VLOOKUP(C952, Вчера_ЭпиВак!C:BG, 4, FALSE)</f>
        <v>#N/A</v>
      </c>
      <c r="AG952" s="53" t="e">
        <f>H952-I952-VLOOKUP(C952, Вчера_ЭпиВак!C:BG, 6, FALSE)</f>
        <v>#N/A</v>
      </c>
      <c r="AH952" s="53" t="e">
        <f>J952-K952-VLOOKUP(C952, Вчера_ЭпиВак!C:BG, 8, FALSE)</f>
        <v>#N/A</v>
      </c>
      <c r="AI952" s="53" t="e">
        <f>L952-M952-VLOOKUP(C952, Вчера_ЭпиВак!C:BG, 10, FALSE)</f>
        <v>#N/A</v>
      </c>
      <c r="AJ952" s="53" t="e">
        <f>N952-O952-VLOOKUP(C952, Вчера_ЭпиВак!C:BG, 12, FALSE)</f>
        <v>#N/A</v>
      </c>
      <c r="AK952" s="53" t="e">
        <f>P952-Q952-VLOOKUP(C952, Вчера_ЭпиВак!C:BG, 14, FALSE)</f>
        <v>#N/A</v>
      </c>
      <c r="AL952" s="53" t="e">
        <f>R952-S952-VLOOKUP(C952, Вчера_ЭпиВак!C:BG, 16, FALSE)</f>
        <v>#N/A</v>
      </c>
      <c r="AM952" s="53" t="e">
        <f>T952-U952-VLOOKUP(C952, Вчера_ЭпиВак!C:BG, 18, FALSE)</f>
        <v>#N/A</v>
      </c>
      <c r="AN952" s="53" t="e">
        <f>V952-W952-VLOOKUP(C952, Вчера_ЭпиВак!C:BG, 20, FALSE)</f>
        <v>#N/A</v>
      </c>
      <c r="AO952" s="53" t="e">
        <f>X952-Y952-VLOOKUP(C952, Вчера_ЭпиВак!C:BG, 22, FALSE)</f>
        <v>#N/A</v>
      </c>
      <c r="AP952" s="53" t="e">
        <f>VLOOKUP(C952, Вчера_ЭпиВак!C:BG, 24, FALSE)+E952*2-U952-W952-Y952-Z952</f>
        <v>#N/A</v>
      </c>
    </row>
    <row r="953" spans="1:42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IF(ISNA(VLOOKUP(C953,Вчера_ЭпиВак!C:C, 1, FALSE)),"ошибка",0)</f>
        <v>ошибка</v>
      </c>
      <c r="AD953" s="55"/>
      <c r="AE953" s="53" t="e">
        <f>D953-E953-VLOOKUP(C953, Вчера_ЭпиВак!C:BG, 2, FALSE)</f>
        <v>#N/A</v>
      </c>
      <c r="AF953" s="53" t="e">
        <f>F953-G953-VLOOKUP(C953, Вчера_ЭпиВак!C:BG, 4, FALSE)</f>
        <v>#N/A</v>
      </c>
      <c r="AG953" s="53" t="e">
        <f>H953-I953-VLOOKUP(C953, Вчера_ЭпиВак!C:BG, 6, FALSE)</f>
        <v>#N/A</v>
      </c>
      <c r="AH953" s="53" t="e">
        <f>J953-K953-VLOOKUP(C953, Вчера_ЭпиВак!C:BG, 8, FALSE)</f>
        <v>#N/A</v>
      </c>
      <c r="AI953" s="53" t="e">
        <f>L953-M953-VLOOKUP(C953, Вчера_ЭпиВак!C:BG, 10, FALSE)</f>
        <v>#N/A</v>
      </c>
      <c r="AJ953" s="53" t="e">
        <f>N953-O953-VLOOKUP(C953, Вчера_ЭпиВак!C:BG, 12, FALSE)</f>
        <v>#N/A</v>
      </c>
      <c r="AK953" s="53" t="e">
        <f>P953-Q953-VLOOKUP(C953, Вчера_ЭпиВак!C:BG, 14, FALSE)</f>
        <v>#N/A</v>
      </c>
      <c r="AL953" s="53" t="e">
        <f>R953-S953-VLOOKUP(C953, Вчера_ЭпиВак!C:BG, 16, FALSE)</f>
        <v>#N/A</v>
      </c>
      <c r="AM953" s="53" t="e">
        <f>T953-U953-VLOOKUP(C953, Вчера_ЭпиВак!C:BG, 18, FALSE)</f>
        <v>#N/A</v>
      </c>
      <c r="AN953" s="53" t="e">
        <f>V953-W953-VLOOKUP(C953, Вчера_ЭпиВак!C:BG, 20, FALSE)</f>
        <v>#N/A</v>
      </c>
      <c r="AO953" s="53" t="e">
        <f>X953-Y953-VLOOKUP(C953, Вчера_ЭпиВак!C:BG, 22, FALSE)</f>
        <v>#N/A</v>
      </c>
      <c r="AP953" s="53" t="e">
        <f>VLOOKUP(C953, Вчера_ЭпиВак!C:BG, 24, FALSE)+E953*2-U953-W953-Y953-Z953</f>
        <v>#N/A</v>
      </c>
    </row>
    <row r="954" spans="1:42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IF(ISNA(VLOOKUP(C954,Вчера_ЭпиВак!C:C, 1, FALSE)),"ошибка",0)</f>
        <v>ошибка</v>
      </c>
      <c r="AD954" s="55"/>
      <c r="AE954" s="53" t="e">
        <f>D954-E954-VLOOKUP(C954, Вчера_ЭпиВак!C:BG, 2, FALSE)</f>
        <v>#N/A</v>
      </c>
      <c r="AF954" s="53" t="e">
        <f>F954-G954-VLOOKUP(C954, Вчера_ЭпиВак!C:BG, 4, FALSE)</f>
        <v>#N/A</v>
      </c>
      <c r="AG954" s="53" t="e">
        <f>H954-I954-VLOOKUP(C954, Вчера_ЭпиВак!C:BG, 6, FALSE)</f>
        <v>#N/A</v>
      </c>
      <c r="AH954" s="53" t="e">
        <f>J954-K954-VLOOKUP(C954, Вчера_ЭпиВак!C:BG, 8, FALSE)</f>
        <v>#N/A</v>
      </c>
      <c r="AI954" s="53" t="e">
        <f>L954-M954-VLOOKUP(C954, Вчера_ЭпиВак!C:BG, 10, FALSE)</f>
        <v>#N/A</v>
      </c>
      <c r="AJ954" s="53" t="e">
        <f>N954-O954-VLOOKUP(C954, Вчера_ЭпиВак!C:BG, 12, FALSE)</f>
        <v>#N/A</v>
      </c>
      <c r="AK954" s="53" t="e">
        <f>P954-Q954-VLOOKUP(C954, Вчера_ЭпиВак!C:BG, 14, FALSE)</f>
        <v>#N/A</v>
      </c>
      <c r="AL954" s="53" t="e">
        <f>R954-S954-VLOOKUP(C954, Вчера_ЭпиВак!C:BG, 16, FALSE)</f>
        <v>#N/A</v>
      </c>
      <c r="AM954" s="53" t="e">
        <f>T954-U954-VLOOKUP(C954, Вчера_ЭпиВак!C:BG, 18, FALSE)</f>
        <v>#N/A</v>
      </c>
      <c r="AN954" s="53" t="e">
        <f>V954-W954-VLOOKUP(C954, Вчера_ЭпиВак!C:BG, 20, FALSE)</f>
        <v>#N/A</v>
      </c>
      <c r="AO954" s="53" t="e">
        <f>X954-Y954-VLOOKUP(C954, Вчера_ЭпиВак!C:BG, 22, FALSE)</f>
        <v>#N/A</v>
      </c>
      <c r="AP954" s="53" t="e">
        <f>VLOOKUP(C954, Вчера_ЭпиВак!C:BG, 24, FALSE)+E954*2-U954-W954-Y954-Z954</f>
        <v>#N/A</v>
      </c>
    </row>
    <row r="955" spans="1:42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IF(ISNA(VLOOKUP(C955,Вчера_ЭпиВак!C:C, 1, FALSE)),"ошибка",0)</f>
        <v>ошибка</v>
      </c>
      <c r="AD955" s="55"/>
      <c r="AE955" s="53" t="e">
        <f>D955-E955-VLOOKUP(C955, Вчера_ЭпиВак!C:BG, 2, FALSE)</f>
        <v>#N/A</v>
      </c>
      <c r="AF955" s="53" t="e">
        <f>F955-G955-VLOOKUP(C955, Вчера_ЭпиВак!C:BG, 4, FALSE)</f>
        <v>#N/A</v>
      </c>
      <c r="AG955" s="53" t="e">
        <f>H955-I955-VLOOKUP(C955, Вчера_ЭпиВак!C:BG, 6, FALSE)</f>
        <v>#N/A</v>
      </c>
      <c r="AH955" s="53" t="e">
        <f>J955-K955-VLOOKUP(C955, Вчера_ЭпиВак!C:BG, 8, FALSE)</f>
        <v>#N/A</v>
      </c>
      <c r="AI955" s="53" t="e">
        <f>L955-M955-VLOOKUP(C955, Вчера_ЭпиВак!C:BG, 10, FALSE)</f>
        <v>#N/A</v>
      </c>
      <c r="AJ955" s="53" t="e">
        <f>N955-O955-VLOOKUP(C955, Вчера_ЭпиВак!C:BG, 12, FALSE)</f>
        <v>#N/A</v>
      </c>
      <c r="AK955" s="53" t="e">
        <f>P955-Q955-VLOOKUP(C955, Вчера_ЭпиВак!C:BG, 14, FALSE)</f>
        <v>#N/A</v>
      </c>
      <c r="AL955" s="53" t="e">
        <f>R955-S955-VLOOKUP(C955, Вчера_ЭпиВак!C:BG, 16, FALSE)</f>
        <v>#N/A</v>
      </c>
      <c r="AM955" s="53" t="e">
        <f>T955-U955-VLOOKUP(C955, Вчера_ЭпиВак!C:BG, 18, FALSE)</f>
        <v>#N/A</v>
      </c>
      <c r="AN955" s="53" t="e">
        <f>V955-W955-VLOOKUP(C955, Вчера_ЭпиВак!C:BG, 20, FALSE)</f>
        <v>#N/A</v>
      </c>
      <c r="AO955" s="53" t="e">
        <f>X955-Y955-VLOOKUP(C955, Вчера_ЭпиВак!C:BG, 22, FALSE)</f>
        <v>#N/A</v>
      </c>
      <c r="AP955" s="53" t="e">
        <f>VLOOKUP(C955, Вчера_ЭпиВак!C:BG, 24, FALSE)+E955*2-U955-W955-Y955-Z955</f>
        <v>#N/A</v>
      </c>
    </row>
    <row r="956" spans="1:42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IF(ISNA(VLOOKUP(C956,Вчера_ЭпиВак!C:C, 1, FALSE)),"ошибка",0)</f>
        <v>ошибка</v>
      </c>
      <c r="AD956" s="55"/>
      <c r="AE956" s="53" t="e">
        <f>D956-E956-VLOOKUP(C956, Вчера_ЭпиВак!C:BG, 2, FALSE)</f>
        <v>#N/A</v>
      </c>
      <c r="AF956" s="53" t="e">
        <f>F956-G956-VLOOKUP(C956, Вчера_ЭпиВак!C:BG, 4, FALSE)</f>
        <v>#N/A</v>
      </c>
      <c r="AG956" s="53" t="e">
        <f>H956-I956-VLOOKUP(C956, Вчера_ЭпиВак!C:BG, 6, FALSE)</f>
        <v>#N/A</v>
      </c>
      <c r="AH956" s="53" t="e">
        <f>J956-K956-VLOOKUP(C956, Вчера_ЭпиВак!C:BG, 8, FALSE)</f>
        <v>#N/A</v>
      </c>
      <c r="AI956" s="53" t="e">
        <f>L956-M956-VLOOKUP(C956, Вчера_ЭпиВак!C:BG, 10, FALSE)</f>
        <v>#N/A</v>
      </c>
      <c r="AJ956" s="53" t="e">
        <f>N956-O956-VLOOKUP(C956, Вчера_ЭпиВак!C:BG, 12, FALSE)</f>
        <v>#N/A</v>
      </c>
      <c r="AK956" s="53" t="e">
        <f>P956-Q956-VLOOKUP(C956, Вчера_ЭпиВак!C:BG, 14, FALSE)</f>
        <v>#N/A</v>
      </c>
      <c r="AL956" s="53" t="e">
        <f>R956-S956-VLOOKUP(C956, Вчера_ЭпиВак!C:BG, 16, FALSE)</f>
        <v>#N/A</v>
      </c>
      <c r="AM956" s="53" t="e">
        <f>T956-U956-VLOOKUP(C956, Вчера_ЭпиВак!C:BG, 18, FALSE)</f>
        <v>#N/A</v>
      </c>
      <c r="AN956" s="53" t="e">
        <f>V956-W956-VLOOKUP(C956, Вчера_ЭпиВак!C:BG, 20, FALSE)</f>
        <v>#N/A</v>
      </c>
      <c r="AO956" s="53" t="e">
        <f>X956-Y956-VLOOKUP(C956, Вчера_ЭпиВак!C:BG, 22, FALSE)</f>
        <v>#N/A</v>
      </c>
      <c r="AP956" s="53" t="e">
        <f>VLOOKUP(C956, Вчера_ЭпиВак!C:BG, 24, FALSE)+E956*2-U956-W956-Y956-Z956</f>
        <v>#N/A</v>
      </c>
    </row>
    <row r="957" spans="1:42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IF(ISNA(VLOOKUP(C957,Вчера_ЭпиВак!C:C, 1, FALSE)),"ошибка",0)</f>
        <v>ошибка</v>
      </c>
      <c r="AD957" s="55"/>
      <c r="AE957" s="53" t="e">
        <f>D957-E957-VLOOKUP(C957, Вчера_ЭпиВак!C:BG, 2, FALSE)</f>
        <v>#N/A</v>
      </c>
      <c r="AF957" s="53" t="e">
        <f>F957-G957-VLOOKUP(C957, Вчера_ЭпиВак!C:BG, 4, FALSE)</f>
        <v>#N/A</v>
      </c>
      <c r="AG957" s="53" t="e">
        <f>H957-I957-VLOOKUP(C957, Вчера_ЭпиВак!C:BG, 6, FALSE)</f>
        <v>#N/A</v>
      </c>
      <c r="AH957" s="53" t="e">
        <f>J957-K957-VLOOKUP(C957, Вчера_ЭпиВак!C:BG, 8, FALSE)</f>
        <v>#N/A</v>
      </c>
      <c r="AI957" s="53" t="e">
        <f>L957-M957-VLOOKUP(C957, Вчера_ЭпиВак!C:BG, 10, FALSE)</f>
        <v>#N/A</v>
      </c>
      <c r="AJ957" s="53" t="e">
        <f>N957-O957-VLOOKUP(C957, Вчера_ЭпиВак!C:BG, 12, FALSE)</f>
        <v>#N/A</v>
      </c>
      <c r="AK957" s="53" t="e">
        <f>P957-Q957-VLOOKUP(C957, Вчера_ЭпиВак!C:BG, 14, FALSE)</f>
        <v>#N/A</v>
      </c>
      <c r="AL957" s="53" t="e">
        <f>R957-S957-VLOOKUP(C957, Вчера_ЭпиВак!C:BG, 16, FALSE)</f>
        <v>#N/A</v>
      </c>
      <c r="AM957" s="53" t="e">
        <f>T957-U957-VLOOKUP(C957, Вчера_ЭпиВак!C:BG, 18, FALSE)</f>
        <v>#N/A</v>
      </c>
      <c r="AN957" s="53" t="e">
        <f>V957-W957-VLOOKUP(C957, Вчера_ЭпиВак!C:BG, 20, FALSE)</f>
        <v>#N/A</v>
      </c>
      <c r="AO957" s="53" t="e">
        <f>X957-Y957-VLOOKUP(C957, Вчера_ЭпиВак!C:BG, 22, FALSE)</f>
        <v>#N/A</v>
      </c>
      <c r="AP957" s="53" t="e">
        <f>VLOOKUP(C957, Вчера_ЭпиВак!C:BG, 24, FALSE)+E957*2-U957-W957-Y957-Z957</f>
        <v>#N/A</v>
      </c>
    </row>
    <row r="958" spans="1:42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IF(ISNA(VLOOKUP(C958,Вчера_ЭпиВак!C:C, 1, FALSE)),"ошибка",0)</f>
        <v>ошибка</v>
      </c>
      <c r="AD958" s="55"/>
      <c r="AE958" s="53" t="e">
        <f>D958-E958-VLOOKUP(C958, Вчера_ЭпиВак!C:BG, 2, FALSE)</f>
        <v>#N/A</v>
      </c>
      <c r="AF958" s="53" t="e">
        <f>F958-G958-VLOOKUP(C958, Вчера_ЭпиВак!C:BG, 4, FALSE)</f>
        <v>#N/A</v>
      </c>
      <c r="AG958" s="53" t="e">
        <f>H958-I958-VLOOKUP(C958, Вчера_ЭпиВак!C:BG, 6, FALSE)</f>
        <v>#N/A</v>
      </c>
      <c r="AH958" s="53" t="e">
        <f>J958-K958-VLOOKUP(C958, Вчера_ЭпиВак!C:BG, 8, FALSE)</f>
        <v>#N/A</v>
      </c>
      <c r="AI958" s="53" t="e">
        <f>L958-M958-VLOOKUP(C958, Вчера_ЭпиВак!C:BG, 10, FALSE)</f>
        <v>#N/A</v>
      </c>
      <c r="AJ958" s="53" t="e">
        <f>N958-O958-VLOOKUP(C958, Вчера_ЭпиВак!C:BG, 12, FALSE)</f>
        <v>#N/A</v>
      </c>
      <c r="AK958" s="53" t="e">
        <f>P958-Q958-VLOOKUP(C958, Вчера_ЭпиВак!C:BG, 14, FALSE)</f>
        <v>#N/A</v>
      </c>
      <c r="AL958" s="53" t="e">
        <f>R958-S958-VLOOKUP(C958, Вчера_ЭпиВак!C:BG, 16, FALSE)</f>
        <v>#N/A</v>
      </c>
      <c r="AM958" s="53" t="e">
        <f>T958-U958-VLOOKUP(C958, Вчера_ЭпиВак!C:BG, 18, FALSE)</f>
        <v>#N/A</v>
      </c>
      <c r="AN958" s="53" t="e">
        <f>V958-W958-VLOOKUP(C958, Вчера_ЭпиВак!C:BG, 20, FALSE)</f>
        <v>#N/A</v>
      </c>
      <c r="AO958" s="53" t="e">
        <f>X958-Y958-VLOOKUP(C958, Вчера_ЭпиВак!C:BG, 22, FALSE)</f>
        <v>#N/A</v>
      </c>
      <c r="AP958" s="53" t="e">
        <f>VLOOKUP(C958, Вчера_ЭпиВак!C:BG, 24, FALSE)+E958*2-U958-W958-Y958-Z958</f>
        <v>#N/A</v>
      </c>
    </row>
    <row r="959" spans="1:42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IF(ISNA(VLOOKUP(C959,Вчера_ЭпиВак!C:C, 1, FALSE)),"ошибка",0)</f>
        <v>ошибка</v>
      </c>
      <c r="AD959" s="55"/>
      <c r="AE959" s="53" t="e">
        <f>D959-E959-VLOOKUP(C959, Вчера_ЭпиВак!C:BG, 2, FALSE)</f>
        <v>#N/A</v>
      </c>
      <c r="AF959" s="53" t="e">
        <f>F959-G959-VLOOKUP(C959, Вчера_ЭпиВак!C:BG, 4, FALSE)</f>
        <v>#N/A</v>
      </c>
      <c r="AG959" s="53" t="e">
        <f>H959-I959-VLOOKUP(C959, Вчера_ЭпиВак!C:BG, 6, FALSE)</f>
        <v>#N/A</v>
      </c>
      <c r="AH959" s="53" t="e">
        <f>J959-K959-VLOOKUP(C959, Вчера_ЭпиВак!C:BG, 8, FALSE)</f>
        <v>#N/A</v>
      </c>
      <c r="AI959" s="53" t="e">
        <f>L959-M959-VLOOKUP(C959, Вчера_ЭпиВак!C:BG, 10, FALSE)</f>
        <v>#N/A</v>
      </c>
      <c r="AJ959" s="53" t="e">
        <f>N959-O959-VLOOKUP(C959, Вчера_ЭпиВак!C:BG, 12, FALSE)</f>
        <v>#N/A</v>
      </c>
      <c r="AK959" s="53" t="e">
        <f>P959-Q959-VLOOKUP(C959, Вчера_ЭпиВак!C:BG, 14, FALSE)</f>
        <v>#N/A</v>
      </c>
      <c r="AL959" s="53" t="e">
        <f>R959-S959-VLOOKUP(C959, Вчера_ЭпиВак!C:BG, 16, FALSE)</f>
        <v>#N/A</v>
      </c>
      <c r="AM959" s="53" t="e">
        <f>T959-U959-VLOOKUP(C959, Вчера_ЭпиВак!C:BG, 18, FALSE)</f>
        <v>#N/A</v>
      </c>
      <c r="AN959" s="53" t="e">
        <f>V959-W959-VLOOKUP(C959, Вчера_ЭпиВак!C:BG, 20, FALSE)</f>
        <v>#N/A</v>
      </c>
      <c r="AO959" s="53" t="e">
        <f>X959-Y959-VLOOKUP(C959, Вчера_ЭпиВак!C:BG, 22, FALSE)</f>
        <v>#N/A</v>
      </c>
      <c r="AP959" s="53" t="e">
        <f>VLOOKUP(C959, Вчера_ЭпиВак!C:BG, 24, FALSE)+E959*2-U959-W959-Y959-Z959</f>
        <v>#N/A</v>
      </c>
    </row>
    <row r="960" spans="1:42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IF(ISNA(VLOOKUP(C960,Вчера_ЭпиВак!C:C, 1, FALSE)),"ошибка",0)</f>
        <v>ошибка</v>
      </c>
      <c r="AD960" s="55"/>
      <c r="AE960" s="53" t="e">
        <f>D960-E960-VLOOKUP(C960, Вчера_ЭпиВак!C:BG, 2, FALSE)</f>
        <v>#N/A</v>
      </c>
      <c r="AF960" s="53" t="e">
        <f>F960-G960-VLOOKUP(C960, Вчера_ЭпиВак!C:BG, 4, FALSE)</f>
        <v>#N/A</v>
      </c>
      <c r="AG960" s="53" t="e">
        <f>H960-I960-VLOOKUP(C960, Вчера_ЭпиВак!C:BG, 6, FALSE)</f>
        <v>#N/A</v>
      </c>
      <c r="AH960" s="53" t="e">
        <f>J960-K960-VLOOKUP(C960, Вчера_ЭпиВак!C:BG, 8, FALSE)</f>
        <v>#N/A</v>
      </c>
      <c r="AI960" s="53" t="e">
        <f>L960-M960-VLOOKUP(C960, Вчера_ЭпиВак!C:BG, 10, FALSE)</f>
        <v>#N/A</v>
      </c>
      <c r="AJ960" s="53" t="e">
        <f>N960-O960-VLOOKUP(C960, Вчера_ЭпиВак!C:BG, 12, FALSE)</f>
        <v>#N/A</v>
      </c>
      <c r="AK960" s="53" t="e">
        <f>P960-Q960-VLOOKUP(C960, Вчера_ЭпиВак!C:BG, 14, FALSE)</f>
        <v>#N/A</v>
      </c>
      <c r="AL960" s="53" t="e">
        <f>R960-S960-VLOOKUP(C960, Вчера_ЭпиВак!C:BG, 16, FALSE)</f>
        <v>#N/A</v>
      </c>
      <c r="AM960" s="53" t="e">
        <f>T960-U960-VLOOKUP(C960, Вчера_ЭпиВак!C:BG, 18, FALSE)</f>
        <v>#N/A</v>
      </c>
      <c r="AN960" s="53" t="e">
        <f>V960-W960-VLOOKUP(C960, Вчера_ЭпиВак!C:BG, 20, FALSE)</f>
        <v>#N/A</v>
      </c>
      <c r="AO960" s="53" t="e">
        <f>X960-Y960-VLOOKUP(C960, Вчера_ЭпиВак!C:BG, 22, FALSE)</f>
        <v>#N/A</v>
      </c>
      <c r="AP960" s="53" t="e">
        <f>VLOOKUP(C960, Вчера_ЭпиВак!C:BG, 24, FALSE)+E960*2-U960-W960-Y960-Z960</f>
        <v>#N/A</v>
      </c>
    </row>
    <row r="961" spans="1:42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IF(ISNA(VLOOKUP(C961,Вчера_ЭпиВак!C:C, 1, FALSE)),"ошибка",0)</f>
        <v>ошибка</v>
      </c>
      <c r="AD961" s="55"/>
      <c r="AE961" s="53" t="e">
        <f>D961-E961-VLOOKUP(C961, Вчера_ЭпиВак!C:BG, 2, FALSE)</f>
        <v>#N/A</v>
      </c>
      <c r="AF961" s="53" t="e">
        <f>F961-G961-VLOOKUP(C961, Вчера_ЭпиВак!C:BG, 4, FALSE)</f>
        <v>#N/A</v>
      </c>
      <c r="AG961" s="53" t="e">
        <f>H961-I961-VLOOKUP(C961, Вчера_ЭпиВак!C:BG, 6, FALSE)</f>
        <v>#N/A</v>
      </c>
      <c r="AH961" s="53" t="e">
        <f>J961-K961-VLOOKUP(C961, Вчера_ЭпиВак!C:BG, 8, FALSE)</f>
        <v>#N/A</v>
      </c>
      <c r="AI961" s="53" t="e">
        <f>L961-M961-VLOOKUP(C961, Вчера_ЭпиВак!C:BG, 10, FALSE)</f>
        <v>#N/A</v>
      </c>
      <c r="AJ961" s="53" t="e">
        <f>N961-O961-VLOOKUP(C961, Вчера_ЭпиВак!C:BG, 12, FALSE)</f>
        <v>#N/A</v>
      </c>
      <c r="AK961" s="53" t="e">
        <f>P961-Q961-VLOOKUP(C961, Вчера_ЭпиВак!C:BG, 14, FALSE)</f>
        <v>#N/A</v>
      </c>
      <c r="AL961" s="53" t="e">
        <f>R961-S961-VLOOKUP(C961, Вчера_ЭпиВак!C:BG, 16, FALSE)</f>
        <v>#N/A</v>
      </c>
      <c r="AM961" s="53" t="e">
        <f>T961-U961-VLOOKUP(C961, Вчера_ЭпиВак!C:BG, 18, FALSE)</f>
        <v>#N/A</v>
      </c>
      <c r="AN961" s="53" t="e">
        <f>V961-W961-VLOOKUP(C961, Вчера_ЭпиВак!C:BG, 20, FALSE)</f>
        <v>#N/A</v>
      </c>
      <c r="AO961" s="53" t="e">
        <f>X961-Y961-VLOOKUP(C961, Вчера_ЭпиВак!C:BG, 22, FALSE)</f>
        <v>#N/A</v>
      </c>
      <c r="AP961" s="53" t="e">
        <f>VLOOKUP(C961, Вчера_ЭпиВак!C:BG, 24, FALSE)+E961*2-U961-W961-Y961-Z961</f>
        <v>#N/A</v>
      </c>
    </row>
    <row r="962" spans="1:42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IF(ISNA(VLOOKUP(C962,Вчера_ЭпиВак!C:C, 1, FALSE)),"ошибка",0)</f>
        <v>ошибка</v>
      </c>
      <c r="AD962" s="55"/>
      <c r="AE962" s="53" t="e">
        <f>D962-E962-VLOOKUP(C962, Вчера_ЭпиВак!C:BG, 2, FALSE)</f>
        <v>#N/A</v>
      </c>
      <c r="AF962" s="53" t="e">
        <f>F962-G962-VLOOKUP(C962, Вчера_ЭпиВак!C:BG, 4, FALSE)</f>
        <v>#N/A</v>
      </c>
      <c r="AG962" s="53" t="e">
        <f>H962-I962-VLOOKUP(C962, Вчера_ЭпиВак!C:BG, 6, FALSE)</f>
        <v>#N/A</v>
      </c>
      <c r="AH962" s="53" t="e">
        <f>J962-K962-VLOOKUP(C962, Вчера_ЭпиВак!C:BG, 8, FALSE)</f>
        <v>#N/A</v>
      </c>
      <c r="AI962" s="53" t="e">
        <f>L962-M962-VLOOKUP(C962, Вчера_ЭпиВак!C:BG, 10, FALSE)</f>
        <v>#N/A</v>
      </c>
      <c r="AJ962" s="53" t="e">
        <f>N962-O962-VLOOKUP(C962, Вчера_ЭпиВак!C:BG, 12, FALSE)</f>
        <v>#N/A</v>
      </c>
      <c r="AK962" s="53" t="e">
        <f>P962-Q962-VLOOKUP(C962, Вчера_ЭпиВак!C:BG, 14, FALSE)</f>
        <v>#N/A</v>
      </c>
      <c r="AL962" s="53" t="e">
        <f>R962-S962-VLOOKUP(C962, Вчера_ЭпиВак!C:BG, 16, FALSE)</f>
        <v>#N/A</v>
      </c>
      <c r="AM962" s="53" t="e">
        <f>T962-U962-VLOOKUP(C962, Вчера_ЭпиВак!C:BG, 18, FALSE)</f>
        <v>#N/A</v>
      </c>
      <c r="AN962" s="53" t="e">
        <f>V962-W962-VLOOKUP(C962, Вчера_ЭпиВак!C:BG, 20, FALSE)</f>
        <v>#N/A</v>
      </c>
      <c r="AO962" s="53" t="e">
        <f>X962-Y962-VLOOKUP(C962, Вчера_ЭпиВак!C:BG, 22, FALSE)</f>
        <v>#N/A</v>
      </c>
      <c r="AP962" s="53" t="e">
        <f>VLOOKUP(C962, Вчера_ЭпиВак!C:BG, 24, FALSE)+E962*2-U962-W962-Y962-Z962</f>
        <v>#N/A</v>
      </c>
    </row>
    <row r="963" spans="1:42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IF(ISNA(VLOOKUP(C963,Вчера_ЭпиВак!C:C, 1, FALSE)),"ошибка",0)</f>
        <v>ошибка</v>
      </c>
      <c r="AD963" s="55"/>
      <c r="AE963" s="53" t="e">
        <f>D963-E963-VLOOKUP(C963, Вчера_ЭпиВак!C:BG, 2, FALSE)</f>
        <v>#N/A</v>
      </c>
      <c r="AF963" s="53" t="e">
        <f>F963-G963-VLOOKUP(C963, Вчера_ЭпиВак!C:BG, 4, FALSE)</f>
        <v>#N/A</v>
      </c>
      <c r="AG963" s="53" t="e">
        <f>H963-I963-VLOOKUP(C963, Вчера_ЭпиВак!C:BG, 6, FALSE)</f>
        <v>#N/A</v>
      </c>
      <c r="AH963" s="53" t="e">
        <f>J963-K963-VLOOKUP(C963, Вчера_ЭпиВак!C:BG, 8, FALSE)</f>
        <v>#N/A</v>
      </c>
      <c r="AI963" s="53" t="e">
        <f>L963-M963-VLOOKUP(C963, Вчера_ЭпиВак!C:BG, 10, FALSE)</f>
        <v>#N/A</v>
      </c>
      <c r="AJ963" s="53" t="e">
        <f>N963-O963-VLOOKUP(C963, Вчера_ЭпиВак!C:BG, 12, FALSE)</f>
        <v>#N/A</v>
      </c>
      <c r="AK963" s="53" t="e">
        <f>P963-Q963-VLOOKUP(C963, Вчера_ЭпиВак!C:BG, 14, FALSE)</f>
        <v>#N/A</v>
      </c>
      <c r="AL963" s="53" t="e">
        <f>R963-S963-VLOOKUP(C963, Вчера_ЭпиВак!C:BG, 16, FALSE)</f>
        <v>#N/A</v>
      </c>
      <c r="AM963" s="53" t="e">
        <f>T963-U963-VLOOKUP(C963, Вчера_ЭпиВак!C:BG, 18, FALSE)</f>
        <v>#N/A</v>
      </c>
      <c r="AN963" s="53" t="e">
        <f>V963-W963-VLOOKUP(C963, Вчера_ЭпиВак!C:BG, 20, FALSE)</f>
        <v>#N/A</v>
      </c>
      <c r="AO963" s="53" t="e">
        <f>X963-Y963-VLOOKUP(C963, Вчера_ЭпиВак!C:BG, 22, FALSE)</f>
        <v>#N/A</v>
      </c>
      <c r="AP963" s="53" t="e">
        <f>VLOOKUP(C963, Вчера_ЭпиВак!C:BG, 24, FALSE)+E963*2-U963-W963-Y963-Z963</f>
        <v>#N/A</v>
      </c>
    </row>
    <row r="964" spans="1:42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IF(ISNA(VLOOKUP(C964,Вчера_ЭпиВак!C:C, 1, FALSE)),"ошибка",0)</f>
        <v>ошибка</v>
      </c>
      <c r="AD964" s="55"/>
      <c r="AE964" s="53" t="e">
        <f>D964-E964-VLOOKUP(C964, Вчера_ЭпиВак!C:BG, 2, FALSE)</f>
        <v>#N/A</v>
      </c>
      <c r="AF964" s="53" t="e">
        <f>F964-G964-VLOOKUP(C964, Вчера_ЭпиВак!C:BG, 4, FALSE)</f>
        <v>#N/A</v>
      </c>
      <c r="AG964" s="53" t="e">
        <f>H964-I964-VLOOKUP(C964, Вчера_ЭпиВак!C:BG, 6, FALSE)</f>
        <v>#N/A</v>
      </c>
      <c r="AH964" s="53" t="e">
        <f>J964-K964-VLOOKUP(C964, Вчера_ЭпиВак!C:BG, 8, FALSE)</f>
        <v>#N/A</v>
      </c>
      <c r="AI964" s="53" t="e">
        <f>L964-M964-VLOOKUP(C964, Вчера_ЭпиВак!C:BG, 10, FALSE)</f>
        <v>#N/A</v>
      </c>
      <c r="AJ964" s="53" t="e">
        <f>N964-O964-VLOOKUP(C964, Вчера_ЭпиВак!C:BG, 12, FALSE)</f>
        <v>#N/A</v>
      </c>
      <c r="AK964" s="53" t="e">
        <f>P964-Q964-VLOOKUP(C964, Вчера_ЭпиВак!C:BG, 14, FALSE)</f>
        <v>#N/A</v>
      </c>
      <c r="AL964" s="53" t="e">
        <f>R964-S964-VLOOKUP(C964, Вчера_ЭпиВак!C:BG, 16, FALSE)</f>
        <v>#N/A</v>
      </c>
      <c r="AM964" s="53" t="e">
        <f>T964-U964-VLOOKUP(C964, Вчера_ЭпиВак!C:BG, 18, FALSE)</f>
        <v>#N/A</v>
      </c>
      <c r="AN964" s="53" t="e">
        <f>V964-W964-VLOOKUP(C964, Вчера_ЭпиВак!C:BG, 20, FALSE)</f>
        <v>#N/A</v>
      </c>
      <c r="AO964" s="53" t="e">
        <f>X964-Y964-VLOOKUP(C964, Вчера_ЭпиВак!C:BG, 22, FALSE)</f>
        <v>#N/A</v>
      </c>
      <c r="AP964" s="53" t="e">
        <f>VLOOKUP(C964, Вчера_ЭпиВак!C:BG, 24, FALSE)+E964*2-U964-W964-Y964-Z964</f>
        <v>#N/A</v>
      </c>
    </row>
    <row r="965" spans="1:42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IF(ISNA(VLOOKUP(C965,Вчера_ЭпиВак!C:C, 1, FALSE)),"ошибка",0)</f>
        <v>ошибка</v>
      </c>
      <c r="AD965" s="55"/>
      <c r="AE965" s="53" t="e">
        <f>D965-E965-VLOOKUP(C965, Вчера_ЭпиВак!C:BG, 2, FALSE)</f>
        <v>#N/A</v>
      </c>
      <c r="AF965" s="53" t="e">
        <f>F965-G965-VLOOKUP(C965, Вчера_ЭпиВак!C:BG, 4, FALSE)</f>
        <v>#N/A</v>
      </c>
      <c r="AG965" s="53" t="e">
        <f>H965-I965-VLOOKUP(C965, Вчера_ЭпиВак!C:BG, 6, FALSE)</f>
        <v>#N/A</v>
      </c>
      <c r="AH965" s="53" t="e">
        <f>J965-K965-VLOOKUP(C965, Вчера_ЭпиВак!C:BG, 8, FALSE)</f>
        <v>#N/A</v>
      </c>
      <c r="AI965" s="53" t="e">
        <f>L965-M965-VLOOKUP(C965, Вчера_ЭпиВак!C:BG, 10, FALSE)</f>
        <v>#N/A</v>
      </c>
      <c r="AJ965" s="53" t="e">
        <f>N965-O965-VLOOKUP(C965, Вчера_ЭпиВак!C:BG, 12, FALSE)</f>
        <v>#N/A</v>
      </c>
      <c r="AK965" s="53" t="e">
        <f>P965-Q965-VLOOKUP(C965, Вчера_ЭпиВак!C:BG, 14, FALSE)</f>
        <v>#N/A</v>
      </c>
      <c r="AL965" s="53" t="e">
        <f>R965-S965-VLOOKUP(C965, Вчера_ЭпиВак!C:BG, 16, FALSE)</f>
        <v>#N/A</v>
      </c>
      <c r="AM965" s="53" t="e">
        <f>T965-U965-VLOOKUP(C965, Вчера_ЭпиВак!C:BG, 18, FALSE)</f>
        <v>#N/A</v>
      </c>
      <c r="AN965" s="53" t="e">
        <f>V965-W965-VLOOKUP(C965, Вчера_ЭпиВак!C:BG, 20, FALSE)</f>
        <v>#N/A</v>
      </c>
      <c r="AO965" s="53" t="e">
        <f>X965-Y965-VLOOKUP(C965, Вчера_ЭпиВак!C:BG, 22, FALSE)</f>
        <v>#N/A</v>
      </c>
      <c r="AP965" s="53" t="e">
        <f>VLOOKUP(C965, Вчера_ЭпиВак!C:BG, 24, FALSE)+E965*2-U965-W965-Y965-Z965</f>
        <v>#N/A</v>
      </c>
    </row>
    <row r="966" spans="1:42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IF(ISNA(VLOOKUP(C966,Вчера_ЭпиВак!C:C, 1, FALSE)),"ошибка",0)</f>
        <v>ошибка</v>
      </c>
      <c r="AD966" s="55"/>
      <c r="AE966" s="53" t="e">
        <f>D966-E966-VLOOKUP(C966, Вчера_ЭпиВак!C:BG, 2, FALSE)</f>
        <v>#N/A</v>
      </c>
      <c r="AF966" s="53" t="e">
        <f>F966-G966-VLOOKUP(C966, Вчера_ЭпиВак!C:BG, 4, FALSE)</f>
        <v>#N/A</v>
      </c>
      <c r="AG966" s="53" t="e">
        <f>H966-I966-VLOOKUP(C966, Вчера_ЭпиВак!C:BG, 6, FALSE)</f>
        <v>#N/A</v>
      </c>
      <c r="AH966" s="53" t="e">
        <f>J966-K966-VLOOKUP(C966, Вчера_ЭпиВак!C:BG, 8, FALSE)</f>
        <v>#N/A</v>
      </c>
      <c r="AI966" s="53" t="e">
        <f>L966-M966-VLOOKUP(C966, Вчера_ЭпиВак!C:BG, 10, FALSE)</f>
        <v>#N/A</v>
      </c>
      <c r="AJ966" s="53" t="e">
        <f>N966-O966-VLOOKUP(C966, Вчера_ЭпиВак!C:BG, 12, FALSE)</f>
        <v>#N/A</v>
      </c>
      <c r="AK966" s="53" t="e">
        <f>P966-Q966-VLOOKUP(C966, Вчера_ЭпиВак!C:BG, 14, FALSE)</f>
        <v>#N/A</v>
      </c>
      <c r="AL966" s="53" t="e">
        <f>R966-S966-VLOOKUP(C966, Вчера_ЭпиВак!C:BG, 16, FALSE)</f>
        <v>#N/A</v>
      </c>
      <c r="AM966" s="53" t="e">
        <f>T966-U966-VLOOKUP(C966, Вчера_ЭпиВак!C:BG, 18, FALSE)</f>
        <v>#N/A</v>
      </c>
      <c r="AN966" s="53" t="e">
        <f>V966-W966-VLOOKUP(C966, Вчера_ЭпиВак!C:BG, 20, FALSE)</f>
        <v>#N/A</v>
      </c>
      <c r="AO966" s="53" t="e">
        <f>X966-Y966-VLOOKUP(C966, Вчера_ЭпиВак!C:BG, 22, FALSE)</f>
        <v>#N/A</v>
      </c>
      <c r="AP966" s="53" t="e">
        <f>VLOOKUP(C966, Вчера_ЭпиВак!C:BG, 24, FALSE)+E966*2-U966-W966-Y966-Z966</f>
        <v>#N/A</v>
      </c>
    </row>
    <row r="967" spans="1:42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IF(ISNA(VLOOKUP(C967,Вчера_ЭпиВак!C:C, 1, FALSE)),"ошибка",0)</f>
        <v>ошибка</v>
      </c>
      <c r="AD967" s="55"/>
      <c r="AE967" s="53" t="e">
        <f>D967-E967-VLOOKUP(C967, Вчера_ЭпиВак!C:BG, 2, FALSE)</f>
        <v>#N/A</v>
      </c>
      <c r="AF967" s="53" t="e">
        <f>F967-G967-VLOOKUP(C967, Вчера_ЭпиВак!C:BG, 4, FALSE)</f>
        <v>#N/A</v>
      </c>
      <c r="AG967" s="53" t="e">
        <f>H967-I967-VLOOKUP(C967, Вчера_ЭпиВак!C:BG, 6, FALSE)</f>
        <v>#N/A</v>
      </c>
      <c r="AH967" s="53" t="e">
        <f>J967-K967-VLOOKUP(C967, Вчера_ЭпиВак!C:BG, 8, FALSE)</f>
        <v>#N/A</v>
      </c>
      <c r="AI967" s="53" t="e">
        <f>L967-M967-VLOOKUP(C967, Вчера_ЭпиВак!C:BG, 10, FALSE)</f>
        <v>#N/A</v>
      </c>
      <c r="AJ967" s="53" t="e">
        <f>N967-O967-VLOOKUP(C967, Вчера_ЭпиВак!C:BG, 12, FALSE)</f>
        <v>#N/A</v>
      </c>
      <c r="AK967" s="53" t="e">
        <f>P967-Q967-VLOOKUP(C967, Вчера_ЭпиВак!C:BG, 14, FALSE)</f>
        <v>#N/A</v>
      </c>
      <c r="AL967" s="53" t="e">
        <f>R967-S967-VLOOKUP(C967, Вчера_ЭпиВак!C:BG, 16, FALSE)</f>
        <v>#N/A</v>
      </c>
      <c r="AM967" s="53" t="e">
        <f>T967-U967-VLOOKUP(C967, Вчера_ЭпиВак!C:BG, 18, FALSE)</f>
        <v>#N/A</v>
      </c>
      <c r="AN967" s="53" t="e">
        <f>V967-W967-VLOOKUP(C967, Вчера_ЭпиВак!C:BG, 20, FALSE)</f>
        <v>#N/A</v>
      </c>
      <c r="AO967" s="53" t="e">
        <f>X967-Y967-VLOOKUP(C967, Вчера_ЭпиВак!C:BG, 22, FALSE)</f>
        <v>#N/A</v>
      </c>
      <c r="AP967" s="53" t="e">
        <f>VLOOKUP(C967, Вчера_ЭпиВак!C:BG, 24, FALSE)+E967*2-U967-W967-Y967-Z967</f>
        <v>#N/A</v>
      </c>
    </row>
    <row r="968" spans="1:42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IF(ISNA(VLOOKUP(C968,Вчера_ЭпиВак!C:C, 1, FALSE)),"ошибка",0)</f>
        <v>ошибка</v>
      </c>
      <c r="AD968" s="55"/>
      <c r="AE968" s="53" t="e">
        <f>D968-E968-VLOOKUP(C968, Вчера_ЭпиВак!C:BG, 2, FALSE)</f>
        <v>#N/A</v>
      </c>
      <c r="AF968" s="53" t="e">
        <f>F968-G968-VLOOKUP(C968, Вчера_ЭпиВак!C:BG, 4, FALSE)</f>
        <v>#N/A</v>
      </c>
      <c r="AG968" s="53" t="e">
        <f>H968-I968-VLOOKUP(C968, Вчера_ЭпиВак!C:BG, 6, FALSE)</f>
        <v>#N/A</v>
      </c>
      <c r="AH968" s="53" t="e">
        <f>J968-K968-VLOOKUP(C968, Вчера_ЭпиВак!C:BG, 8, FALSE)</f>
        <v>#N/A</v>
      </c>
      <c r="AI968" s="53" t="e">
        <f>L968-M968-VLOOKUP(C968, Вчера_ЭпиВак!C:BG, 10, FALSE)</f>
        <v>#N/A</v>
      </c>
      <c r="AJ968" s="53" t="e">
        <f>N968-O968-VLOOKUP(C968, Вчера_ЭпиВак!C:BG, 12, FALSE)</f>
        <v>#N/A</v>
      </c>
      <c r="AK968" s="53" t="e">
        <f>P968-Q968-VLOOKUP(C968, Вчера_ЭпиВак!C:BG, 14, FALSE)</f>
        <v>#N/A</v>
      </c>
      <c r="AL968" s="53" t="e">
        <f>R968-S968-VLOOKUP(C968, Вчера_ЭпиВак!C:BG, 16, FALSE)</f>
        <v>#N/A</v>
      </c>
      <c r="AM968" s="53" t="e">
        <f>T968-U968-VLOOKUP(C968, Вчера_ЭпиВак!C:BG, 18, FALSE)</f>
        <v>#N/A</v>
      </c>
      <c r="AN968" s="53" t="e">
        <f>V968-W968-VLOOKUP(C968, Вчера_ЭпиВак!C:BG, 20, FALSE)</f>
        <v>#N/A</v>
      </c>
      <c r="AO968" s="53" t="e">
        <f>X968-Y968-VLOOKUP(C968, Вчера_ЭпиВак!C:BG, 22, FALSE)</f>
        <v>#N/A</v>
      </c>
      <c r="AP968" s="53" t="e">
        <f>VLOOKUP(C968, Вчера_ЭпиВак!C:BG, 24, FALSE)+E968*2-U968-W968-Y968-Z968</f>
        <v>#N/A</v>
      </c>
    </row>
    <row r="969" spans="1:42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IF(ISNA(VLOOKUP(C969,Вчера_ЭпиВак!C:C, 1, FALSE)),"ошибка",0)</f>
        <v>ошибка</v>
      </c>
      <c r="AD969" s="55"/>
      <c r="AE969" s="53" t="e">
        <f>D969-E969-VLOOKUP(C969, Вчера_ЭпиВак!C:BG, 2, FALSE)</f>
        <v>#N/A</v>
      </c>
      <c r="AF969" s="53" t="e">
        <f>F969-G969-VLOOKUP(C969, Вчера_ЭпиВак!C:BG, 4, FALSE)</f>
        <v>#N/A</v>
      </c>
      <c r="AG969" s="53" t="e">
        <f>H969-I969-VLOOKUP(C969, Вчера_ЭпиВак!C:BG, 6, FALSE)</f>
        <v>#N/A</v>
      </c>
      <c r="AH969" s="53" t="e">
        <f>J969-K969-VLOOKUP(C969, Вчера_ЭпиВак!C:BG, 8, FALSE)</f>
        <v>#N/A</v>
      </c>
      <c r="AI969" s="53" t="e">
        <f>L969-M969-VLOOKUP(C969, Вчера_ЭпиВак!C:BG, 10, FALSE)</f>
        <v>#N/A</v>
      </c>
      <c r="AJ969" s="53" t="e">
        <f>N969-O969-VLOOKUP(C969, Вчера_ЭпиВак!C:BG, 12, FALSE)</f>
        <v>#N/A</v>
      </c>
      <c r="AK969" s="53" t="e">
        <f>P969-Q969-VLOOKUP(C969, Вчера_ЭпиВак!C:BG, 14, FALSE)</f>
        <v>#N/A</v>
      </c>
      <c r="AL969" s="53" t="e">
        <f>R969-S969-VLOOKUP(C969, Вчера_ЭпиВак!C:BG, 16, FALSE)</f>
        <v>#N/A</v>
      </c>
      <c r="AM969" s="53" t="e">
        <f>T969-U969-VLOOKUP(C969, Вчера_ЭпиВак!C:BG, 18, FALSE)</f>
        <v>#N/A</v>
      </c>
      <c r="AN969" s="53" t="e">
        <f>V969-W969-VLOOKUP(C969, Вчера_ЭпиВак!C:BG, 20, FALSE)</f>
        <v>#N/A</v>
      </c>
      <c r="AO969" s="53" t="e">
        <f>X969-Y969-VLOOKUP(C969, Вчера_ЭпиВак!C:BG, 22, FALSE)</f>
        <v>#N/A</v>
      </c>
      <c r="AP969" s="53" t="e">
        <f>VLOOKUP(C969, Вчера_ЭпиВак!C:BG, 24, FALSE)+E969*2-U969-W969-Y969-Z969</f>
        <v>#N/A</v>
      </c>
    </row>
    <row r="970" spans="1:42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IF(ISNA(VLOOKUP(C970,Вчера_ЭпиВак!C:C, 1, FALSE)),"ошибка",0)</f>
        <v>ошибка</v>
      </c>
      <c r="AD970" s="55"/>
      <c r="AE970" s="53" t="e">
        <f>D970-E970-VLOOKUP(C970, Вчера_ЭпиВак!C:BG, 2, FALSE)</f>
        <v>#N/A</v>
      </c>
      <c r="AF970" s="53" t="e">
        <f>F970-G970-VLOOKUP(C970, Вчера_ЭпиВак!C:BG, 4, FALSE)</f>
        <v>#N/A</v>
      </c>
      <c r="AG970" s="53" t="e">
        <f>H970-I970-VLOOKUP(C970, Вчера_ЭпиВак!C:BG, 6, FALSE)</f>
        <v>#N/A</v>
      </c>
      <c r="AH970" s="53" t="e">
        <f>J970-K970-VLOOKUP(C970, Вчера_ЭпиВак!C:BG, 8, FALSE)</f>
        <v>#N/A</v>
      </c>
      <c r="AI970" s="53" t="e">
        <f>L970-M970-VLOOKUP(C970, Вчера_ЭпиВак!C:BG, 10, FALSE)</f>
        <v>#N/A</v>
      </c>
      <c r="AJ970" s="53" t="e">
        <f>N970-O970-VLOOKUP(C970, Вчера_ЭпиВак!C:BG, 12, FALSE)</f>
        <v>#N/A</v>
      </c>
      <c r="AK970" s="53" t="e">
        <f>P970-Q970-VLOOKUP(C970, Вчера_ЭпиВак!C:BG, 14, FALSE)</f>
        <v>#N/A</v>
      </c>
      <c r="AL970" s="53" t="e">
        <f>R970-S970-VLOOKUP(C970, Вчера_ЭпиВак!C:BG, 16, FALSE)</f>
        <v>#N/A</v>
      </c>
      <c r="AM970" s="53" t="e">
        <f>T970-U970-VLOOKUP(C970, Вчера_ЭпиВак!C:BG, 18, FALSE)</f>
        <v>#N/A</v>
      </c>
      <c r="AN970" s="53" t="e">
        <f>V970-W970-VLOOKUP(C970, Вчера_ЭпиВак!C:BG, 20, FALSE)</f>
        <v>#N/A</v>
      </c>
      <c r="AO970" s="53" t="e">
        <f>X970-Y970-VLOOKUP(C970, Вчера_ЭпиВак!C:BG, 22, FALSE)</f>
        <v>#N/A</v>
      </c>
      <c r="AP970" s="53" t="e">
        <f>VLOOKUP(C970, Вчера_ЭпиВак!C:BG, 24, FALSE)+E970*2-U970-W970-Y970-Z970</f>
        <v>#N/A</v>
      </c>
    </row>
    <row r="971" spans="1:42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IF(ISNA(VLOOKUP(C971,Вчера_ЭпиВак!C:C, 1, FALSE)),"ошибка",0)</f>
        <v>ошибка</v>
      </c>
      <c r="AD971" s="55"/>
      <c r="AE971" s="53" t="e">
        <f>D971-E971-VLOOKUP(C971, Вчера_ЭпиВак!C:BG, 2, FALSE)</f>
        <v>#N/A</v>
      </c>
      <c r="AF971" s="53" t="e">
        <f>F971-G971-VLOOKUP(C971, Вчера_ЭпиВак!C:BG, 4, FALSE)</f>
        <v>#N/A</v>
      </c>
      <c r="AG971" s="53" t="e">
        <f>H971-I971-VLOOKUP(C971, Вчера_ЭпиВак!C:BG, 6, FALSE)</f>
        <v>#N/A</v>
      </c>
      <c r="AH971" s="53" t="e">
        <f>J971-K971-VLOOKUP(C971, Вчера_ЭпиВак!C:BG, 8, FALSE)</f>
        <v>#N/A</v>
      </c>
      <c r="AI971" s="53" t="e">
        <f>L971-M971-VLOOKUP(C971, Вчера_ЭпиВак!C:BG, 10, FALSE)</f>
        <v>#N/A</v>
      </c>
      <c r="AJ971" s="53" t="e">
        <f>N971-O971-VLOOKUP(C971, Вчера_ЭпиВак!C:BG, 12, FALSE)</f>
        <v>#N/A</v>
      </c>
      <c r="AK971" s="53" t="e">
        <f>P971-Q971-VLOOKUP(C971, Вчера_ЭпиВак!C:BG, 14, FALSE)</f>
        <v>#N/A</v>
      </c>
      <c r="AL971" s="53" t="e">
        <f>R971-S971-VLOOKUP(C971, Вчера_ЭпиВак!C:BG, 16, FALSE)</f>
        <v>#N/A</v>
      </c>
      <c r="AM971" s="53" t="e">
        <f>T971-U971-VLOOKUP(C971, Вчера_ЭпиВак!C:BG, 18, FALSE)</f>
        <v>#N/A</v>
      </c>
      <c r="AN971" s="53" t="e">
        <f>V971-W971-VLOOKUP(C971, Вчера_ЭпиВак!C:BG, 20, FALSE)</f>
        <v>#N/A</v>
      </c>
      <c r="AO971" s="53" t="e">
        <f>X971-Y971-VLOOKUP(C971, Вчера_ЭпиВак!C:BG, 22, FALSE)</f>
        <v>#N/A</v>
      </c>
      <c r="AP971" s="53" t="e">
        <f>VLOOKUP(C971, Вчера_ЭпиВак!C:BG, 24, FALSE)+E971*2-U971-W971-Y971-Z971</f>
        <v>#N/A</v>
      </c>
    </row>
    <row r="972" spans="1:42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IF(ISNA(VLOOKUP(C972,Вчера_ЭпиВак!C:C, 1, FALSE)),"ошибка",0)</f>
        <v>ошибка</v>
      </c>
      <c r="AD972" s="55"/>
      <c r="AE972" s="53" t="e">
        <f>D972-E972-VLOOKUP(C972, Вчера_ЭпиВак!C:BG, 2, FALSE)</f>
        <v>#N/A</v>
      </c>
      <c r="AF972" s="53" t="e">
        <f>F972-G972-VLOOKUP(C972, Вчера_ЭпиВак!C:BG, 4, FALSE)</f>
        <v>#N/A</v>
      </c>
      <c r="AG972" s="53" t="e">
        <f>H972-I972-VLOOKUP(C972, Вчера_ЭпиВак!C:BG, 6, FALSE)</f>
        <v>#N/A</v>
      </c>
      <c r="AH972" s="53" t="e">
        <f>J972-K972-VLOOKUP(C972, Вчера_ЭпиВак!C:BG, 8, FALSE)</f>
        <v>#N/A</v>
      </c>
      <c r="AI972" s="53" t="e">
        <f>L972-M972-VLOOKUP(C972, Вчера_ЭпиВак!C:BG, 10, FALSE)</f>
        <v>#N/A</v>
      </c>
      <c r="AJ972" s="53" t="e">
        <f>N972-O972-VLOOKUP(C972, Вчера_ЭпиВак!C:BG, 12, FALSE)</f>
        <v>#N/A</v>
      </c>
      <c r="AK972" s="53" t="e">
        <f>P972-Q972-VLOOKUP(C972, Вчера_ЭпиВак!C:BG, 14, FALSE)</f>
        <v>#N/A</v>
      </c>
      <c r="AL972" s="53" t="e">
        <f>R972-S972-VLOOKUP(C972, Вчера_ЭпиВак!C:BG, 16, FALSE)</f>
        <v>#N/A</v>
      </c>
      <c r="AM972" s="53" t="e">
        <f>T972-U972-VLOOKUP(C972, Вчера_ЭпиВак!C:BG, 18, FALSE)</f>
        <v>#N/A</v>
      </c>
      <c r="AN972" s="53" t="e">
        <f>V972-W972-VLOOKUP(C972, Вчера_ЭпиВак!C:BG, 20, FALSE)</f>
        <v>#N/A</v>
      </c>
      <c r="AO972" s="53" t="e">
        <f>X972-Y972-VLOOKUP(C972, Вчера_ЭпиВак!C:BG, 22, FALSE)</f>
        <v>#N/A</v>
      </c>
      <c r="AP972" s="53" t="e">
        <f>VLOOKUP(C972, Вчера_ЭпиВак!C:BG, 24, FALSE)+E972*2-U972-W972-Y972-Z972</f>
        <v>#N/A</v>
      </c>
    </row>
    <row r="973" spans="1:42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IF(ISNA(VLOOKUP(C973,Вчера_ЭпиВак!C:C, 1, FALSE)),"ошибка",0)</f>
        <v>ошибка</v>
      </c>
      <c r="AD973" s="55"/>
      <c r="AE973" s="53" t="e">
        <f>D973-E973-VLOOKUP(C973, Вчера_ЭпиВак!C:BG, 2, FALSE)</f>
        <v>#N/A</v>
      </c>
      <c r="AF973" s="53" t="e">
        <f>F973-G973-VLOOKUP(C973, Вчера_ЭпиВак!C:BG, 4, FALSE)</f>
        <v>#N/A</v>
      </c>
      <c r="AG973" s="53" t="e">
        <f>H973-I973-VLOOKUP(C973, Вчера_ЭпиВак!C:BG, 6, FALSE)</f>
        <v>#N/A</v>
      </c>
      <c r="AH973" s="53" t="e">
        <f>J973-K973-VLOOKUP(C973, Вчера_ЭпиВак!C:BG, 8, FALSE)</f>
        <v>#N/A</v>
      </c>
      <c r="AI973" s="53" t="e">
        <f>L973-M973-VLOOKUP(C973, Вчера_ЭпиВак!C:BG, 10, FALSE)</f>
        <v>#N/A</v>
      </c>
      <c r="AJ973" s="53" t="e">
        <f>N973-O973-VLOOKUP(C973, Вчера_ЭпиВак!C:BG, 12, FALSE)</f>
        <v>#N/A</v>
      </c>
      <c r="AK973" s="53" t="e">
        <f>P973-Q973-VLOOKUP(C973, Вчера_ЭпиВак!C:BG, 14, FALSE)</f>
        <v>#N/A</v>
      </c>
      <c r="AL973" s="53" t="e">
        <f>R973-S973-VLOOKUP(C973, Вчера_ЭпиВак!C:BG, 16, FALSE)</f>
        <v>#N/A</v>
      </c>
      <c r="AM973" s="53" t="e">
        <f>T973-U973-VLOOKUP(C973, Вчера_ЭпиВак!C:BG, 18, FALSE)</f>
        <v>#N/A</v>
      </c>
      <c r="AN973" s="53" t="e">
        <f>V973-W973-VLOOKUP(C973, Вчера_ЭпиВак!C:BG, 20, FALSE)</f>
        <v>#N/A</v>
      </c>
      <c r="AO973" s="53" t="e">
        <f>X973-Y973-VLOOKUP(C973, Вчера_ЭпиВак!C:BG, 22, FALSE)</f>
        <v>#N/A</v>
      </c>
      <c r="AP973" s="53" t="e">
        <f>VLOOKUP(C973, Вчера_ЭпиВак!C:BG, 24, FALSE)+E973*2-U973-W973-Y973-Z973</f>
        <v>#N/A</v>
      </c>
    </row>
    <row r="974" spans="1:42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IF(ISNA(VLOOKUP(C974,Вчера_ЭпиВак!C:C, 1, FALSE)),"ошибка",0)</f>
        <v>ошибка</v>
      </c>
      <c r="AD974" s="55"/>
      <c r="AE974" s="53" t="e">
        <f>D974-E974-VLOOKUP(C974, Вчера_ЭпиВак!C:BG, 2, FALSE)</f>
        <v>#N/A</v>
      </c>
      <c r="AF974" s="53" t="e">
        <f>F974-G974-VLOOKUP(C974, Вчера_ЭпиВак!C:BG, 4, FALSE)</f>
        <v>#N/A</v>
      </c>
      <c r="AG974" s="53" t="e">
        <f>H974-I974-VLOOKUP(C974, Вчера_ЭпиВак!C:BG, 6, FALSE)</f>
        <v>#N/A</v>
      </c>
      <c r="AH974" s="53" t="e">
        <f>J974-K974-VLOOKUP(C974, Вчера_ЭпиВак!C:BG, 8, FALSE)</f>
        <v>#N/A</v>
      </c>
      <c r="AI974" s="53" t="e">
        <f>L974-M974-VLOOKUP(C974, Вчера_ЭпиВак!C:BG, 10, FALSE)</f>
        <v>#N/A</v>
      </c>
      <c r="AJ974" s="53" t="e">
        <f>N974-O974-VLOOKUP(C974, Вчера_ЭпиВак!C:BG, 12, FALSE)</f>
        <v>#N/A</v>
      </c>
      <c r="AK974" s="53" t="e">
        <f>P974-Q974-VLOOKUP(C974, Вчера_ЭпиВак!C:BG, 14, FALSE)</f>
        <v>#N/A</v>
      </c>
      <c r="AL974" s="53" t="e">
        <f>R974-S974-VLOOKUP(C974, Вчера_ЭпиВак!C:BG, 16, FALSE)</f>
        <v>#N/A</v>
      </c>
      <c r="AM974" s="53" t="e">
        <f>T974-U974-VLOOKUP(C974, Вчера_ЭпиВак!C:BG, 18, FALSE)</f>
        <v>#N/A</v>
      </c>
      <c r="AN974" s="53" t="e">
        <f>V974-W974-VLOOKUP(C974, Вчера_ЭпиВак!C:BG, 20, FALSE)</f>
        <v>#N/A</v>
      </c>
      <c r="AO974" s="53" t="e">
        <f>X974-Y974-VLOOKUP(C974, Вчера_ЭпиВак!C:BG, 22, FALSE)</f>
        <v>#N/A</v>
      </c>
      <c r="AP974" s="53" t="e">
        <f>VLOOKUP(C974, Вчера_ЭпиВак!C:BG, 24, FALSE)+E974*2-U974-W974-Y974-Z974</f>
        <v>#N/A</v>
      </c>
    </row>
    <row r="975" spans="1:42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IF(ISNA(VLOOKUP(C975,Вчера_ЭпиВак!C:C, 1, FALSE)),"ошибка",0)</f>
        <v>ошибка</v>
      </c>
      <c r="AD975" s="55"/>
      <c r="AE975" s="53" t="e">
        <f>D975-E975-VLOOKUP(C975, Вчера_ЭпиВак!C:BG, 2, FALSE)</f>
        <v>#N/A</v>
      </c>
      <c r="AF975" s="53" t="e">
        <f>F975-G975-VLOOKUP(C975, Вчера_ЭпиВак!C:BG, 4, FALSE)</f>
        <v>#N/A</v>
      </c>
      <c r="AG975" s="53" t="e">
        <f>H975-I975-VLOOKUP(C975, Вчера_ЭпиВак!C:BG, 6, FALSE)</f>
        <v>#N/A</v>
      </c>
      <c r="AH975" s="53" t="e">
        <f>J975-K975-VLOOKUP(C975, Вчера_ЭпиВак!C:BG, 8, FALSE)</f>
        <v>#N/A</v>
      </c>
      <c r="AI975" s="53" t="e">
        <f>L975-M975-VLOOKUP(C975, Вчера_ЭпиВак!C:BG, 10, FALSE)</f>
        <v>#N/A</v>
      </c>
      <c r="AJ975" s="53" t="e">
        <f>N975-O975-VLOOKUP(C975, Вчера_ЭпиВак!C:BG, 12, FALSE)</f>
        <v>#N/A</v>
      </c>
      <c r="AK975" s="53" t="e">
        <f>P975-Q975-VLOOKUP(C975, Вчера_ЭпиВак!C:BG, 14, FALSE)</f>
        <v>#N/A</v>
      </c>
      <c r="AL975" s="53" t="e">
        <f>R975-S975-VLOOKUP(C975, Вчера_ЭпиВак!C:BG, 16, FALSE)</f>
        <v>#N/A</v>
      </c>
      <c r="AM975" s="53" t="e">
        <f>T975-U975-VLOOKUP(C975, Вчера_ЭпиВак!C:BG, 18, FALSE)</f>
        <v>#N/A</v>
      </c>
      <c r="AN975" s="53" t="e">
        <f>V975-W975-VLOOKUP(C975, Вчера_ЭпиВак!C:BG, 20, FALSE)</f>
        <v>#N/A</v>
      </c>
      <c r="AO975" s="53" t="e">
        <f>X975-Y975-VLOOKUP(C975, Вчера_ЭпиВак!C:BG, 22, FALSE)</f>
        <v>#N/A</v>
      </c>
      <c r="AP975" s="53" t="e">
        <f>VLOOKUP(C975, Вчера_ЭпиВак!C:BG, 24, FALSE)+E975*2-U975-W975-Y975-Z975</f>
        <v>#N/A</v>
      </c>
    </row>
    <row r="976" spans="1:42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IF(ISNA(VLOOKUP(C976,Вчера_ЭпиВак!C:C, 1, FALSE)),"ошибка",0)</f>
        <v>ошибка</v>
      </c>
      <c r="AD976" s="55"/>
      <c r="AE976" s="53" t="e">
        <f>D976-E976-VLOOKUP(C976, Вчера_ЭпиВак!C:BG, 2, FALSE)</f>
        <v>#N/A</v>
      </c>
      <c r="AF976" s="53" t="e">
        <f>F976-G976-VLOOKUP(C976, Вчера_ЭпиВак!C:BG, 4, FALSE)</f>
        <v>#N/A</v>
      </c>
      <c r="AG976" s="53" t="e">
        <f>H976-I976-VLOOKUP(C976, Вчера_ЭпиВак!C:BG, 6, FALSE)</f>
        <v>#N/A</v>
      </c>
      <c r="AH976" s="53" t="e">
        <f>J976-K976-VLOOKUP(C976, Вчера_ЭпиВак!C:BG, 8, FALSE)</f>
        <v>#N/A</v>
      </c>
      <c r="AI976" s="53" t="e">
        <f>L976-M976-VLOOKUP(C976, Вчера_ЭпиВак!C:BG, 10, FALSE)</f>
        <v>#N/A</v>
      </c>
      <c r="AJ976" s="53" t="e">
        <f>N976-O976-VLOOKUP(C976, Вчера_ЭпиВак!C:BG, 12, FALSE)</f>
        <v>#N/A</v>
      </c>
      <c r="AK976" s="53" t="e">
        <f>P976-Q976-VLOOKUP(C976, Вчера_ЭпиВак!C:BG, 14, FALSE)</f>
        <v>#N/A</v>
      </c>
      <c r="AL976" s="53" t="e">
        <f>R976-S976-VLOOKUP(C976, Вчера_ЭпиВак!C:BG, 16, FALSE)</f>
        <v>#N/A</v>
      </c>
      <c r="AM976" s="53" t="e">
        <f>T976-U976-VLOOKUP(C976, Вчера_ЭпиВак!C:BG, 18, FALSE)</f>
        <v>#N/A</v>
      </c>
      <c r="AN976" s="53" t="e">
        <f>V976-W976-VLOOKUP(C976, Вчера_ЭпиВак!C:BG, 20, FALSE)</f>
        <v>#N/A</v>
      </c>
      <c r="AO976" s="53" t="e">
        <f>X976-Y976-VLOOKUP(C976, Вчера_ЭпиВак!C:BG, 22, FALSE)</f>
        <v>#N/A</v>
      </c>
      <c r="AP976" s="53" t="e">
        <f>VLOOKUP(C976, Вчера_ЭпиВак!C:BG, 24, FALSE)+E976*2-U976-W976-Y976-Z976</f>
        <v>#N/A</v>
      </c>
    </row>
    <row r="977" spans="1:42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IF(ISNA(VLOOKUP(C977,Вчера_ЭпиВак!C:C, 1, FALSE)),"ошибка",0)</f>
        <v>ошибка</v>
      </c>
      <c r="AD977" s="55"/>
      <c r="AE977" s="53" t="e">
        <f>D977-E977-VLOOKUP(C977, Вчера_ЭпиВак!C:BG, 2, FALSE)</f>
        <v>#N/A</v>
      </c>
      <c r="AF977" s="53" t="e">
        <f>F977-G977-VLOOKUP(C977, Вчера_ЭпиВак!C:BG, 4, FALSE)</f>
        <v>#N/A</v>
      </c>
      <c r="AG977" s="53" t="e">
        <f>H977-I977-VLOOKUP(C977, Вчера_ЭпиВак!C:BG, 6, FALSE)</f>
        <v>#N/A</v>
      </c>
      <c r="AH977" s="53" t="e">
        <f>J977-K977-VLOOKUP(C977, Вчера_ЭпиВак!C:BG, 8, FALSE)</f>
        <v>#N/A</v>
      </c>
      <c r="AI977" s="53" t="e">
        <f>L977-M977-VLOOKUP(C977, Вчера_ЭпиВак!C:BG, 10, FALSE)</f>
        <v>#N/A</v>
      </c>
      <c r="AJ977" s="53" t="e">
        <f>N977-O977-VLOOKUP(C977, Вчера_ЭпиВак!C:BG, 12, FALSE)</f>
        <v>#N/A</v>
      </c>
      <c r="AK977" s="53" t="e">
        <f>P977-Q977-VLOOKUP(C977, Вчера_ЭпиВак!C:BG, 14, FALSE)</f>
        <v>#N/A</v>
      </c>
      <c r="AL977" s="53" t="e">
        <f>R977-S977-VLOOKUP(C977, Вчера_ЭпиВак!C:BG, 16, FALSE)</f>
        <v>#N/A</v>
      </c>
      <c r="AM977" s="53" t="e">
        <f>T977-U977-VLOOKUP(C977, Вчера_ЭпиВак!C:BG, 18, FALSE)</f>
        <v>#N/A</v>
      </c>
      <c r="AN977" s="53" t="e">
        <f>V977-W977-VLOOKUP(C977, Вчера_ЭпиВак!C:BG, 20, FALSE)</f>
        <v>#N/A</v>
      </c>
      <c r="AO977" s="53" t="e">
        <f>X977-Y977-VLOOKUP(C977, Вчера_ЭпиВак!C:BG, 22, FALSE)</f>
        <v>#N/A</v>
      </c>
      <c r="AP977" s="53" t="e">
        <f>VLOOKUP(C977, Вчера_ЭпиВак!C:BG, 24, FALSE)+E977*2-U977-W977-Y977-Z977</f>
        <v>#N/A</v>
      </c>
    </row>
    <row r="978" spans="1:42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IF(ISNA(VLOOKUP(C978,Вчера_ЭпиВак!C:C, 1, FALSE)),"ошибка",0)</f>
        <v>ошибка</v>
      </c>
      <c r="AD978" s="55"/>
      <c r="AE978" s="53" t="e">
        <f>D978-E978-VLOOKUP(C978, Вчера_ЭпиВак!C:BG, 2, FALSE)</f>
        <v>#N/A</v>
      </c>
      <c r="AF978" s="53" t="e">
        <f>F978-G978-VLOOKUP(C978, Вчера_ЭпиВак!C:BG, 4, FALSE)</f>
        <v>#N/A</v>
      </c>
      <c r="AG978" s="53" t="e">
        <f>H978-I978-VLOOKUP(C978, Вчера_ЭпиВак!C:BG, 6, FALSE)</f>
        <v>#N/A</v>
      </c>
      <c r="AH978" s="53" t="e">
        <f>J978-K978-VLOOKUP(C978, Вчера_ЭпиВак!C:BG, 8, FALSE)</f>
        <v>#N/A</v>
      </c>
      <c r="AI978" s="53" t="e">
        <f>L978-M978-VLOOKUP(C978, Вчера_ЭпиВак!C:BG, 10, FALSE)</f>
        <v>#N/A</v>
      </c>
      <c r="AJ978" s="53" t="e">
        <f>N978-O978-VLOOKUP(C978, Вчера_ЭпиВак!C:BG, 12, FALSE)</f>
        <v>#N/A</v>
      </c>
      <c r="AK978" s="53" t="e">
        <f>P978-Q978-VLOOKUP(C978, Вчера_ЭпиВак!C:BG, 14, FALSE)</f>
        <v>#N/A</v>
      </c>
      <c r="AL978" s="53" t="e">
        <f>R978-S978-VLOOKUP(C978, Вчера_ЭпиВак!C:BG, 16, FALSE)</f>
        <v>#N/A</v>
      </c>
      <c r="AM978" s="53" t="e">
        <f>T978-U978-VLOOKUP(C978, Вчера_ЭпиВак!C:BG, 18, FALSE)</f>
        <v>#N/A</v>
      </c>
      <c r="AN978" s="53" t="e">
        <f>V978-W978-VLOOKUP(C978, Вчера_ЭпиВак!C:BG, 20, FALSE)</f>
        <v>#N/A</v>
      </c>
      <c r="AO978" s="53" t="e">
        <f>X978-Y978-VLOOKUP(C978, Вчера_ЭпиВак!C:BG, 22, FALSE)</f>
        <v>#N/A</v>
      </c>
      <c r="AP978" s="53" t="e">
        <f>VLOOKUP(C978, Вчера_ЭпиВак!C:BG, 24, FALSE)+E978*2-U978-W978-Y978-Z978</f>
        <v>#N/A</v>
      </c>
    </row>
    <row r="979" spans="1:42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IF(ISNA(VLOOKUP(C979,Вчера_ЭпиВак!C:C, 1, FALSE)),"ошибка",0)</f>
        <v>ошибка</v>
      </c>
      <c r="AD979" s="55"/>
      <c r="AE979" s="53" t="e">
        <f>D979-E979-VLOOKUP(C979, Вчера_ЭпиВак!C:BG, 2, FALSE)</f>
        <v>#N/A</v>
      </c>
      <c r="AF979" s="53" t="e">
        <f>F979-G979-VLOOKUP(C979, Вчера_ЭпиВак!C:BG, 4, FALSE)</f>
        <v>#N/A</v>
      </c>
      <c r="AG979" s="53" t="e">
        <f>H979-I979-VLOOKUP(C979, Вчера_ЭпиВак!C:BG, 6, FALSE)</f>
        <v>#N/A</v>
      </c>
      <c r="AH979" s="53" t="e">
        <f>J979-K979-VLOOKUP(C979, Вчера_ЭпиВак!C:BG, 8, FALSE)</f>
        <v>#N/A</v>
      </c>
      <c r="AI979" s="53" t="e">
        <f>L979-M979-VLOOKUP(C979, Вчера_ЭпиВак!C:BG, 10, FALSE)</f>
        <v>#N/A</v>
      </c>
      <c r="AJ979" s="53" t="e">
        <f>N979-O979-VLOOKUP(C979, Вчера_ЭпиВак!C:BG, 12, FALSE)</f>
        <v>#N/A</v>
      </c>
      <c r="AK979" s="53" t="e">
        <f>P979-Q979-VLOOKUP(C979, Вчера_ЭпиВак!C:BG, 14, FALSE)</f>
        <v>#N/A</v>
      </c>
      <c r="AL979" s="53" t="e">
        <f>R979-S979-VLOOKUP(C979, Вчера_ЭпиВак!C:BG, 16, FALSE)</f>
        <v>#N/A</v>
      </c>
      <c r="AM979" s="53" t="e">
        <f>T979-U979-VLOOKUP(C979, Вчера_ЭпиВак!C:BG, 18, FALSE)</f>
        <v>#N/A</v>
      </c>
      <c r="AN979" s="53" t="e">
        <f>V979-W979-VLOOKUP(C979, Вчера_ЭпиВак!C:BG, 20, FALSE)</f>
        <v>#N/A</v>
      </c>
      <c r="AO979" s="53" t="e">
        <f>X979-Y979-VLOOKUP(C979, Вчера_ЭпиВак!C:BG, 22, FALSE)</f>
        <v>#N/A</v>
      </c>
      <c r="AP979" s="53" t="e">
        <f>VLOOKUP(C979, Вчера_ЭпиВак!C:BG, 24, FALSE)+E979*2-U979-W979-Y979-Z979</f>
        <v>#N/A</v>
      </c>
    </row>
    <row r="980" spans="1:42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IF(ISNA(VLOOKUP(C980,Вчера_ЭпиВак!C:C, 1, FALSE)),"ошибка",0)</f>
        <v>ошибка</v>
      </c>
      <c r="AD980" s="55"/>
      <c r="AE980" s="53" t="e">
        <f>D980-E980-VLOOKUP(C980, Вчера_ЭпиВак!C:BG, 2, FALSE)</f>
        <v>#N/A</v>
      </c>
      <c r="AF980" s="53" t="e">
        <f>F980-G980-VLOOKUP(C980, Вчера_ЭпиВак!C:BG, 4, FALSE)</f>
        <v>#N/A</v>
      </c>
      <c r="AG980" s="53" t="e">
        <f>H980-I980-VLOOKUP(C980, Вчера_ЭпиВак!C:BG, 6, FALSE)</f>
        <v>#N/A</v>
      </c>
      <c r="AH980" s="53" t="e">
        <f>J980-K980-VLOOKUP(C980, Вчера_ЭпиВак!C:BG, 8, FALSE)</f>
        <v>#N/A</v>
      </c>
      <c r="AI980" s="53" t="e">
        <f>L980-M980-VLOOKUP(C980, Вчера_ЭпиВак!C:BG, 10, FALSE)</f>
        <v>#N/A</v>
      </c>
      <c r="AJ980" s="53" t="e">
        <f>N980-O980-VLOOKUP(C980, Вчера_ЭпиВак!C:BG, 12, FALSE)</f>
        <v>#N/A</v>
      </c>
      <c r="AK980" s="53" t="e">
        <f>P980-Q980-VLOOKUP(C980, Вчера_ЭпиВак!C:BG, 14, FALSE)</f>
        <v>#N/A</v>
      </c>
      <c r="AL980" s="53" t="e">
        <f>R980-S980-VLOOKUP(C980, Вчера_ЭпиВак!C:BG, 16, FALSE)</f>
        <v>#N/A</v>
      </c>
      <c r="AM980" s="53" t="e">
        <f>T980-U980-VLOOKUP(C980, Вчера_ЭпиВак!C:BG, 18, FALSE)</f>
        <v>#N/A</v>
      </c>
      <c r="AN980" s="53" t="e">
        <f>V980-W980-VLOOKUP(C980, Вчера_ЭпиВак!C:BG, 20, FALSE)</f>
        <v>#N/A</v>
      </c>
      <c r="AO980" s="53" t="e">
        <f>X980-Y980-VLOOKUP(C980, Вчера_ЭпиВак!C:BG, 22, FALSE)</f>
        <v>#N/A</v>
      </c>
      <c r="AP980" s="53" t="e">
        <f>VLOOKUP(C980, Вчера_ЭпиВак!C:BG, 24, FALSE)+E980*2-U980-W980-Y980-Z980</f>
        <v>#N/A</v>
      </c>
    </row>
    <row r="981" spans="1:42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IF(ISNA(VLOOKUP(C981,Вчера_ЭпиВак!C:C, 1, FALSE)),"ошибка",0)</f>
        <v>ошибка</v>
      </c>
      <c r="AD981" s="55"/>
      <c r="AE981" s="53" t="e">
        <f>D981-E981-VLOOKUP(C981, Вчера_ЭпиВак!C:BG, 2, FALSE)</f>
        <v>#N/A</v>
      </c>
      <c r="AF981" s="53" t="e">
        <f>F981-G981-VLOOKUP(C981, Вчера_ЭпиВак!C:BG, 4, FALSE)</f>
        <v>#N/A</v>
      </c>
      <c r="AG981" s="53" t="e">
        <f>H981-I981-VLOOKUP(C981, Вчера_ЭпиВак!C:BG, 6, FALSE)</f>
        <v>#N/A</v>
      </c>
      <c r="AH981" s="53" t="e">
        <f>J981-K981-VLOOKUP(C981, Вчера_ЭпиВак!C:BG, 8, FALSE)</f>
        <v>#N/A</v>
      </c>
      <c r="AI981" s="53" t="e">
        <f>L981-M981-VLOOKUP(C981, Вчера_ЭпиВак!C:BG, 10, FALSE)</f>
        <v>#N/A</v>
      </c>
      <c r="AJ981" s="53" t="e">
        <f>N981-O981-VLOOKUP(C981, Вчера_ЭпиВак!C:BG, 12, FALSE)</f>
        <v>#N/A</v>
      </c>
      <c r="AK981" s="53" t="e">
        <f>P981-Q981-VLOOKUP(C981, Вчера_ЭпиВак!C:BG, 14, FALSE)</f>
        <v>#N/A</v>
      </c>
      <c r="AL981" s="53" t="e">
        <f>R981-S981-VLOOKUP(C981, Вчера_ЭпиВак!C:BG, 16, FALSE)</f>
        <v>#N/A</v>
      </c>
      <c r="AM981" s="53" t="e">
        <f>T981-U981-VLOOKUP(C981, Вчера_ЭпиВак!C:BG, 18, FALSE)</f>
        <v>#N/A</v>
      </c>
      <c r="AN981" s="53" t="e">
        <f>V981-W981-VLOOKUP(C981, Вчера_ЭпиВак!C:BG, 20, FALSE)</f>
        <v>#N/A</v>
      </c>
      <c r="AO981" s="53" t="e">
        <f>X981-Y981-VLOOKUP(C981, Вчера_ЭпиВак!C:BG, 22, FALSE)</f>
        <v>#N/A</v>
      </c>
      <c r="AP981" s="53" t="e">
        <f>VLOOKUP(C981, Вчера_ЭпиВак!C:BG, 24, FALSE)+E981*2-U981-W981-Y981-Z981</f>
        <v>#N/A</v>
      </c>
    </row>
    <row r="982" spans="1:42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IF(ISNA(VLOOKUP(C982,Вчера_ЭпиВак!C:C, 1, FALSE)),"ошибка",0)</f>
        <v>ошибка</v>
      </c>
      <c r="AD982" s="55"/>
      <c r="AE982" s="53" t="e">
        <f>D982-E982-VLOOKUP(C982, Вчера_ЭпиВак!C:BG, 2, FALSE)</f>
        <v>#N/A</v>
      </c>
      <c r="AF982" s="53" t="e">
        <f>F982-G982-VLOOKUP(C982, Вчера_ЭпиВак!C:BG, 4, FALSE)</f>
        <v>#N/A</v>
      </c>
      <c r="AG982" s="53" t="e">
        <f>H982-I982-VLOOKUP(C982, Вчера_ЭпиВак!C:BG, 6, FALSE)</f>
        <v>#N/A</v>
      </c>
      <c r="AH982" s="53" t="e">
        <f>J982-K982-VLOOKUP(C982, Вчера_ЭпиВак!C:BG, 8, FALSE)</f>
        <v>#N/A</v>
      </c>
      <c r="AI982" s="53" t="e">
        <f>L982-M982-VLOOKUP(C982, Вчера_ЭпиВак!C:BG, 10, FALSE)</f>
        <v>#N/A</v>
      </c>
      <c r="AJ982" s="53" t="e">
        <f>N982-O982-VLOOKUP(C982, Вчера_ЭпиВак!C:BG, 12, FALSE)</f>
        <v>#N/A</v>
      </c>
      <c r="AK982" s="53" t="e">
        <f>P982-Q982-VLOOKUP(C982, Вчера_ЭпиВак!C:BG, 14, FALSE)</f>
        <v>#N/A</v>
      </c>
      <c r="AL982" s="53" t="e">
        <f>R982-S982-VLOOKUP(C982, Вчера_ЭпиВак!C:BG, 16, FALSE)</f>
        <v>#N/A</v>
      </c>
      <c r="AM982" s="53" t="e">
        <f>T982-U982-VLOOKUP(C982, Вчера_ЭпиВак!C:BG, 18, FALSE)</f>
        <v>#N/A</v>
      </c>
      <c r="AN982" s="53" t="e">
        <f>V982-W982-VLOOKUP(C982, Вчера_ЭпиВак!C:BG, 20, FALSE)</f>
        <v>#N/A</v>
      </c>
      <c r="AO982" s="53" t="e">
        <f>X982-Y982-VLOOKUP(C982, Вчера_ЭпиВак!C:BG, 22, FALSE)</f>
        <v>#N/A</v>
      </c>
      <c r="AP982" s="53" t="e">
        <f>VLOOKUP(C982, Вчера_ЭпиВак!C:BG, 24, FALSE)+E982*2-U982-W982-Y982-Z982</f>
        <v>#N/A</v>
      </c>
    </row>
    <row r="983" spans="1:42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IF(ISNA(VLOOKUP(C983,Вчера_ЭпиВак!C:C, 1, FALSE)),"ошибка",0)</f>
        <v>ошибка</v>
      </c>
      <c r="AD983" s="55"/>
      <c r="AE983" s="53" t="e">
        <f>D983-E983-VLOOKUP(C983, Вчера_ЭпиВак!C:BG, 2, FALSE)</f>
        <v>#N/A</v>
      </c>
      <c r="AF983" s="53" t="e">
        <f>F983-G983-VLOOKUP(C983, Вчера_ЭпиВак!C:BG, 4, FALSE)</f>
        <v>#N/A</v>
      </c>
      <c r="AG983" s="53" t="e">
        <f>H983-I983-VLOOKUP(C983, Вчера_ЭпиВак!C:BG, 6, FALSE)</f>
        <v>#N/A</v>
      </c>
      <c r="AH983" s="53" t="e">
        <f>J983-K983-VLOOKUP(C983, Вчера_ЭпиВак!C:BG, 8, FALSE)</f>
        <v>#N/A</v>
      </c>
      <c r="AI983" s="53" t="e">
        <f>L983-M983-VLOOKUP(C983, Вчера_ЭпиВак!C:BG, 10, FALSE)</f>
        <v>#N/A</v>
      </c>
      <c r="AJ983" s="53" t="e">
        <f>N983-O983-VLOOKUP(C983, Вчера_ЭпиВак!C:BG, 12, FALSE)</f>
        <v>#N/A</v>
      </c>
      <c r="AK983" s="53" t="e">
        <f>P983-Q983-VLOOKUP(C983, Вчера_ЭпиВак!C:BG, 14, FALSE)</f>
        <v>#N/A</v>
      </c>
      <c r="AL983" s="53" t="e">
        <f>R983-S983-VLOOKUP(C983, Вчера_ЭпиВак!C:BG, 16, FALSE)</f>
        <v>#N/A</v>
      </c>
      <c r="AM983" s="53" t="e">
        <f>T983-U983-VLOOKUP(C983, Вчера_ЭпиВак!C:BG, 18, FALSE)</f>
        <v>#N/A</v>
      </c>
      <c r="AN983" s="53" t="e">
        <f>V983-W983-VLOOKUP(C983, Вчера_ЭпиВак!C:BG, 20, FALSE)</f>
        <v>#N/A</v>
      </c>
      <c r="AO983" s="53" t="e">
        <f>X983-Y983-VLOOKUP(C983, Вчера_ЭпиВак!C:BG, 22, FALSE)</f>
        <v>#N/A</v>
      </c>
      <c r="AP983" s="53" t="e">
        <f>VLOOKUP(C983, Вчера_ЭпиВак!C:BG, 24, FALSE)+E983*2-U983-W983-Y983-Z983</f>
        <v>#N/A</v>
      </c>
    </row>
    <row r="984" spans="1:42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IF(ISNA(VLOOKUP(C984,Вчера_ЭпиВак!C:C, 1, FALSE)),"ошибка",0)</f>
        <v>ошибка</v>
      </c>
      <c r="AD984" s="55"/>
      <c r="AE984" s="53" t="e">
        <f>D984-E984-VLOOKUP(C984, Вчера_ЭпиВак!C:BG, 2, FALSE)</f>
        <v>#N/A</v>
      </c>
      <c r="AF984" s="53" t="e">
        <f>F984-G984-VLOOKUP(C984, Вчера_ЭпиВак!C:BG, 4, FALSE)</f>
        <v>#N/A</v>
      </c>
      <c r="AG984" s="53" t="e">
        <f>H984-I984-VLOOKUP(C984, Вчера_ЭпиВак!C:BG, 6, FALSE)</f>
        <v>#N/A</v>
      </c>
      <c r="AH984" s="53" t="e">
        <f>J984-K984-VLOOKUP(C984, Вчера_ЭпиВак!C:BG, 8, FALSE)</f>
        <v>#N/A</v>
      </c>
      <c r="AI984" s="53" t="e">
        <f>L984-M984-VLOOKUP(C984, Вчера_ЭпиВак!C:BG, 10, FALSE)</f>
        <v>#N/A</v>
      </c>
      <c r="AJ984" s="53" t="e">
        <f>N984-O984-VLOOKUP(C984, Вчера_ЭпиВак!C:BG, 12, FALSE)</f>
        <v>#N/A</v>
      </c>
      <c r="AK984" s="53" t="e">
        <f>P984-Q984-VLOOKUP(C984, Вчера_ЭпиВак!C:BG, 14, FALSE)</f>
        <v>#N/A</v>
      </c>
      <c r="AL984" s="53" t="e">
        <f>R984-S984-VLOOKUP(C984, Вчера_ЭпиВак!C:BG, 16, FALSE)</f>
        <v>#N/A</v>
      </c>
      <c r="AM984" s="53" t="e">
        <f>T984-U984-VLOOKUP(C984, Вчера_ЭпиВак!C:BG, 18, FALSE)</f>
        <v>#N/A</v>
      </c>
      <c r="AN984" s="53" t="e">
        <f>V984-W984-VLOOKUP(C984, Вчера_ЭпиВак!C:BG, 20, FALSE)</f>
        <v>#N/A</v>
      </c>
      <c r="AO984" s="53" t="e">
        <f>X984-Y984-VLOOKUP(C984, Вчера_ЭпиВак!C:BG, 22, FALSE)</f>
        <v>#N/A</v>
      </c>
      <c r="AP984" s="53" t="e">
        <f>VLOOKUP(C984, Вчера_ЭпиВак!C:BG, 24, FALSE)+E984*2-U984-W984-Y984-Z984</f>
        <v>#N/A</v>
      </c>
    </row>
    <row r="985" spans="1:42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IF(ISNA(VLOOKUP(C985,Вчера_ЭпиВак!C:C, 1, FALSE)),"ошибка",0)</f>
        <v>ошибка</v>
      </c>
      <c r="AD985" s="55"/>
      <c r="AE985" s="53" t="e">
        <f>D985-E985-VLOOKUP(C985, Вчера_ЭпиВак!C:BG, 2, FALSE)</f>
        <v>#N/A</v>
      </c>
      <c r="AF985" s="53" t="e">
        <f>F985-G985-VLOOKUP(C985, Вчера_ЭпиВак!C:BG, 4, FALSE)</f>
        <v>#N/A</v>
      </c>
      <c r="AG985" s="53" t="e">
        <f>H985-I985-VLOOKUP(C985, Вчера_ЭпиВак!C:BG, 6, FALSE)</f>
        <v>#N/A</v>
      </c>
      <c r="AH985" s="53" t="e">
        <f>J985-K985-VLOOKUP(C985, Вчера_ЭпиВак!C:BG, 8, FALSE)</f>
        <v>#N/A</v>
      </c>
      <c r="AI985" s="53" t="e">
        <f>L985-M985-VLOOKUP(C985, Вчера_ЭпиВак!C:BG, 10, FALSE)</f>
        <v>#N/A</v>
      </c>
      <c r="AJ985" s="53" t="e">
        <f>N985-O985-VLOOKUP(C985, Вчера_ЭпиВак!C:BG, 12, FALSE)</f>
        <v>#N/A</v>
      </c>
      <c r="AK985" s="53" t="e">
        <f>P985-Q985-VLOOKUP(C985, Вчера_ЭпиВак!C:BG, 14, FALSE)</f>
        <v>#N/A</v>
      </c>
      <c r="AL985" s="53" t="e">
        <f>R985-S985-VLOOKUP(C985, Вчера_ЭпиВак!C:BG, 16, FALSE)</f>
        <v>#N/A</v>
      </c>
      <c r="AM985" s="53" t="e">
        <f>T985-U985-VLOOKUP(C985, Вчера_ЭпиВак!C:BG, 18, FALSE)</f>
        <v>#N/A</v>
      </c>
      <c r="AN985" s="53" t="e">
        <f>V985-W985-VLOOKUP(C985, Вчера_ЭпиВак!C:BG, 20, FALSE)</f>
        <v>#N/A</v>
      </c>
      <c r="AO985" s="53" t="e">
        <f>X985-Y985-VLOOKUP(C985, Вчера_ЭпиВак!C:BG, 22, FALSE)</f>
        <v>#N/A</v>
      </c>
      <c r="AP985" s="53" t="e">
        <f>VLOOKUP(C985, Вчера_ЭпиВак!C:BG, 24, FALSE)+E985*2-U985-W985-Y985-Z985</f>
        <v>#N/A</v>
      </c>
    </row>
    <row r="986" spans="1:42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IF(ISNA(VLOOKUP(C986,Вчера_ЭпиВак!C:C, 1, FALSE)),"ошибка",0)</f>
        <v>ошибка</v>
      </c>
      <c r="AD986" s="55"/>
      <c r="AE986" s="53" t="e">
        <f>D986-E986-VLOOKUP(C986, Вчера_ЭпиВак!C:BG, 2, FALSE)</f>
        <v>#N/A</v>
      </c>
      <c r="AF986" s="53" t="e">
        <f>F986-G986-VLOOKUP(C986, Вчера_ЭпиВак!C:BG, 4, FALSE)</f>
        <v>#N/A</v>
      </c>
      <c r="AG986" s="53" t="e">
        <f>H986-I986-VLOOKUP(C986, Вчера_ЭпиВак!C:BG, 6, FALSE)</f>
        <v>#N/A</v>
      </c>
      <c r="AH986" s="53" t="e">
        <f>J986-K986-VLOOKUP(C986, Вчера_ЭпиВак!C:BG, 8, FALSE)</f>
        <v>#N/A</v>
      </c>
      <c r="AI986" s="53" t="e">
        <f>L986-M986-VLOOKUP(C986, Вчера_ЭпиВак!C:BG, 10, FALSE)</f>
        <v>#N/A</v>
      </c>
      <c r="AJ986" s="53" t="e">
        <f>N986-O986-VLOOKUP(C986, Вчера_ЭпиВак!C:BG, 12, FALSE)</f>
        <v>#N/A</v>
      </c>
      <c r="AK986" s="53" t="e">
        <f>P986-Q986-VLOOKUP(C986, Вчера_ЭпиВак!C:BG, 14, FALSE)</f>
        <v>#N/A</v>
      </c>
      <c r="AL986" s="53" t="e">
        <f>R986-S986-VLOOKUP(C986, Вчера_ЭпиВак!C:BG, 16, FALSE)</f>
        <v>#N/A</v>
      </c>
      <c r="AM986" s="53" t="e">
        <f>T986-U986-VLOOKUP(C986, Вчера_ЭпиВак!C:BG, 18, FALSE)</f>
        <v>#N/A</v>
      </c>
      <c r="AN986" s="53" t="e">
        <f>V986-W986-VLOOKUP(C986, Вчера_ЭпиВак!C:BG, 20, FALSE)</f>
        <v>#N/A</v>
      </c>
      <c r="AO986" s="53" t="e">
        <f>X986-Y986-VLOOKUP(C986, Вчера_ЭпиВак!C:BG, 22, FALSE)</f>
        <v>#N/A</v>
      </c>
      <c r="AP986" s="53" t="e">
        <f>VLOOKUP(C986, Вчера_ЭпиВак!C:BG, 24, FALSE)+E986*2-U986-W986-Y986-Z986</f>
        <v>#N/A</v>
      </c>
    </row>
    <row r="987" spans="1:42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IF(ISNA(VLOOKUP(C987,Вчера_ЭпиВак!C:C, 1, FALSE)),"ошибка",0)</f>
        <v>ошибка</v>
      </c>
      <c r="AD987" s="55"/>
      <c r="AE987" s="53" t="e">
        <f>D987-E987-VLOOKUP(C987, Вчера_ЭпиВак!C:BG, 2, FALSE)</f>
        <v>#N/A</v>
      </c>
      <c r="AF987" s="53" t="e">
        <f>F987-G987-VLOOKUP(C987, Вчера_ЭпиВак!C:BG, 4, FALSE)</f>
        <v>#N/A</v>
      </c>
      <c r="AG987" s="53" t="e">
        <f>H987-I987-VLOOKUP(C987, Вчера_ЭпиВак!C:BG, 6, FALSE)</f>
        <v>#N/A</v>
      </c>
      <c r="AH987" s="53" t="e">
        <f>J987-K987-VLOOKUP(C987, Вчера_ЭпиВак!C:BG, 8, FALSE)</f>
        <v>#N/A</v>
      </c>
      <c r="AI987" s="53" t="e">
        <f>L987-M987-VLOOKUP(C987, Вчера_ЭпиВак!C:BG, 10, FALSE)</f>
        <v>#N/A</v>
      </c>
      <c r="AJ987" s="53" t="e">
        <f>N987-O987-VLOOKUP(C987, Вчера_ЭпиВак!C:BG, 12, FALSE)</f>
        <v>#N/A</v>
      </c>
      <c r="AK987" s="53" t="e">
        <f>P987-Q987-VLOOKUP(C987, Вчера_ЭпиВак!C:BG, 14, FALSE)</f>
        <v>#N/A</v>
      </c>
      <c r="AL987" s="53" t="e">
        <f>R987-S987-VLOOKUP(C987, Вчера_ЭпиВак!C:BG, 16, FALSE)</f>
        <v>#N/A</v>
      </c>
      <c r="AM987" s="53" t="e">
        <f>T987-U987-VLOOKUP(C987, Вчера_ЭпиВак!C:BG, 18, FALSE)</f>
        <v>#N/A</v>
      </c>
      <c r="AN987" s="53" t="e">
        <f>V987-W987-VLOOKUP(C987, Вчера_ЭпиВак!C:BG, 20, FALSE)</f>
        <v>#N/A</v>
      </c>
      <c r="AO987" s="53" t="e">
        <f>X987-Y987-VLOOKUP(C987, Вчера_ЭпиВак!C:BG, 22, FALSE)</f>
        <v>#N/A</v>
      </c>
      <c r="AP987" s="53" t="e">
        <f>VLOOKUP(C987, Вчера_ЭпиВак!C:BG, 24, FALSE)+E987*2-U987-W987-Y987-Z987</f>
        <v>#N/A</v>
      </c>
    </row>
    <row r="988" spans="1:42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IF(ISNA(VLOOKUP(C988,Вчера_ЭпиВак!C:C, 1, FALSE)),"ошибка",0)</f>
        <v>ошибка</v>
      </c>
      <c r="AD988" s="55"/>
      <c r="AE988" s="53" t="e">
        <f>D988-E988-VLOOKUP(C988, Вчера_ЭпиВак!C:BG, 2, FALSE)</f>
        <v>#N/A</v>
      </c>
      <c r="AF988" s="53" t="e">
        <f>F988-G988-VLOOKUP(C988, Вчера_ЭпиВак!C:BG, 4, FALSE)</f>
        <v>#N/A</v>
      </c>
      <c r="AG988" s="53" t="e">
        <f>H988-I988-VLOOKUP(C988, Вчера_ЭпиВак!C:BG, 6, FALSE)</f>
        <v>#N/A</v>
      </c>
      <c r="AH988" s="53" t="e">
        <f>J988-K988-VLOOKUP(C988, Вчера_ЭпиВак!C:BG, 8, FALSE)</f>
        <v>#N/A</v>
      </c>
      <c r="AI988" s="53" t="e">
        <f>L988-M988-VLOOKUP(C988, Вчера_ЭпиВак!C:BG, 10, FALSE)</f>
        <v>#N/A</v>
      </c>
      <c r="AJ988" s="53" t="e">
        <f>N988-O988-VLOOKUP(C988, Вчера_ЭпиВак!C:BG, 12, FALSE)</f>
        <v>#N/A</v>
      </c>
      <c r="AK988" s="53" t="e">
        <f>P988-Q988-VLOOKUP(C988, Вчера_ЭпиВак!C:BG, 14, FALSE)</f>
        <v>#N/A</v>
      </c>
      <c r="AL988" s="53" t="e">
        <f>R988-S988-VLOOKUP(C988, Вчера_ЭпиВак!C:BG, 16, FALSE)</f>
        <v>#N/A</v>
      </c>
      <c r="AM988" s="53" t="e">
        <f>T988-U988-VLOOKUP(C988, Вчера_ЭпиВак!C:BG, 18, FALSE)</f>
        <v>#N/A</v>
      </c>
      <c r="AN988" s="53" t="e">
        <f>V988-W988-VLOOKUP(C988, Вчера_ЭпиВак!C:BG, 20, FALSE)</f>
        <v>#N/A</v>
      </c>
      <c r="AO988" s="53" t="e">
        <f>X988-Y988-VLOOKUP(C988, Вчера_ЭпиВак!C:BG, 22, FALSE)</f>
        <v>#N/A</v>
      </c>
      <c r="AP988" s="53" t="e">
        <f>VLOOKUP(C988, Вчера_ЭпиВак!C:BG, 24, FALSE)+E988*2-U988-W988-Y988-Z988</f>
        <v>#N/A</v>
      </c>
    </row>
    <row r="989" spans="1:42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IF(ISNA(VLOOKUP(C989,Вчера_ЭпиВак!C:C, 1, FALSE)),"ошибка",0)</f>
        <v>ошибка</v>
      </c>
      <c r="AD989" s="55"/>
      <c r="AE989" s="53" t="e">
        <f>D989-E989-VLOOKUP(C989, Вчера_ЭпиВак!C:BG, 2, FALSE)</f>
        <v>#N/A</v>
      </c>
      <c r="AF989" s="53" t="e">
        <f>F989-G989-VLOOKUP(C989, Вчера_ЭпиВак!C:BG, 4, FALSE)</f>
        <v>#N/A</v>
      </c>
      <c r="AG989" s="53" t="e">
        <f>H989-I989-VLOOKUP(C989, Вчера_ЭпиВак!C:BG, 6, FALSE)</f>
        <v>#N/A</v>
      </c>
      <c r="AH989" s="53" t="e">
        <f>J989-K989-VLOOKUP(C989, Вчера_ЭпиВак!C:BG, 8, FALSE)</f>
        <v>#N/A</v>
      </c>
      <c r="AI989" s="53" t="e">
        <f>L989-M989-VLOOKUP(C989, Вчера_ЭпиВак!C:BG, 10, FALSE)</f>
        <v>#N/A</v>
      </c>
      <c r="AJ989" s="53" t="e">
        <f>N989-O989-VLOOKUP(C989, Вчера_ЭпиВак!C:BG, 12, FALSE)</f>
        <v>#N/A</v>
      </c>
      <c r="AK989" s="53" t="e">
        <f>P989-Q989-VLOOKUP(C989, Вчера_ЭпиВак!C:BG, 14, FALSE)</f>
        <v>#N/A</v>
      </c>
      <c r="AL989" s="53" t="e">
        <f>R989-S989-VLOOKUP(C989, Вчера_ЭпиВак!C:BG, 16, FALSE)</f>
        <v>#N/A</v>
      </c>
      <c r="AM989" s="53" t="e">
        <f>T989-U989-VLOOKUP(C989, Вчера_ЭпиВак!C:BG, 18, FALSE)</f>
        <v>#N/A</v>
      </c>
      <c r="AN989" s="53" t="e">
        <f>V989-W989-VLOOKUP(C989, Вчера_ЭпиВак!C:BG, 20, FALSE)</f>
        <v>#N/A</v>
      </c>
      <c r="AO989" s="53" t="e">
        <f>X989-Y989-VLOOKUP(C989, Вчера_ЭпиВак!C:BG, 22, FALSE)</f>
        <v>#N/A</v>
      </c>
      <c r="AP989" s="53" t="e">
        <f>VLOOKUP(C989, Вчера_ЭпиВак!C:BG, 24, FALSE)+E989*2-U989-W989-Y989-Z989</f>
        <v>#N/A</v>
      </c>
    </row>
    <row r="990" spans="1:42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IF(ISNA(VLOOKUP(C990,Вчера_ЭпиВак!C:C, 1, FALSE)),"ошибка",0)</f>
        <v>ошибка</v>
      </c>
      <c r="AD990" s="55"/>
      <c r="AE990" s="53" t="e">
        <f>D990-E990-VLOOKUP(C990, Вчера_ЭпиВак!C:BG, 2, FALSE)</f>
        <v>#N/A</v>
      </c>
      <c r="AF990" s="53" t="e">
        <f>F990-G990-VLOOKUP(C990, Вчера_ЭпиВак!C:BG, 4, FALSE)</f>
        <v>#N/A</v>
      </c>
      <c r="AG990" s="53" t="e">
        <f>H990-I990-VLOOKUP(C990, Вчера_ЭпиВак!C:BG, 6, FALSE)</f>
        <v>#N/A</v>
      </c>
      <c r="AH990" s="53" t="e">
        <f>J990-K990-VLOOKUP(C990, Вчера_ЭпиВак!C:BG, 8, FALSE)</f>
        <v>#N/A</v>
      </c>
      <c r="AI990" s="53" t="e">
        <f>L990-M990-VLOOKUP(C990, Вчера_ЭпиВак!C:BG, 10, FALSE)</f>
        <v>#N/A</v>
      </c>
      <c r="AJ990" s="53" t="e">
        <f>N990-O990-VLOOKUP(C990, Вчера_ЭпиВак!C:BG, 12, FALSE)</f>
        <v>#N/A</v>
      </c>
      <c r="AK990" s="53" t="e">
        <f>P990-Q990-VLOOKUP(C990, Вчера_ЭпиВак!C:BG, 14, FALSE)</f>
        <v>#N/A</v>
      </c>
      <c r="AL990" s="53" t="e">
        <f>R990-S990-VLOOKUP(C990, Вчера_ЭпиВак!C:BG, 16, FALSE)</f>
        <v>#N/A</v>
      </c>
      <c r="AM990" s="53" t="e">
        <f>T990-U990-VLOOKUP(C990, Вчера_ЭпиВак!C:BG, 18, FALSE)</f>
        <v>#N/A</v>
      </c>
      <c r="AN990" s="53" t="e">
        <f>V990-W990-VLOOKUP(C990, Вчера_ЭпиВак!C:BG, 20, FALSE)</f>
        <v>#N/A</v>
      </c>
      <c r="AO990" s="53" t="e">
        <f>X990-Y990-VLOOKUP(C990, Вчера_ЭпиВак!C:BG, 22, FALSE)</f>
        <v>#N/A</v>
      </c>
      <c r="AP990" s="53" t="e">
        <f>VLOOKUP(C990, Вчера_ЭпиВак!C:BG, 24, FALSE)+E990*2-U990-W990-Y990-Z990</f>
        <v>#N/A</v>
      </c>
    </row>
    <row r="991" spans="1:42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IF(ISNA(VLOOKUP(C991,Вчера_ЭпиВак!C:C, 1, FALSE)),"ошибка",0)</f>
        <v>ошибка</v>
      </c>
      <c r="AD991" s="55"/>
      <c r="AE991" s="53" t="e">
        <f>D991-E991-VLOOKUP(C991, Вчера_ЭпиВак!C:BG, 2, FALSE)</f>
        <v>#N/A</v>
      </c>
      <c r="AF991" s="53" t="e">
        <f>F991-G991-VLOOKUP(C991, Вчера_ЭпиВак!C:BG, 4, FALSE)</f>
        <v>#N/A</v>
      </c>
      <c r="AG991" s="53" t="e">
        <f>H991-I991-VLOOKUP(C991, Вчера_ЭпиВак!C:BG, 6, FALSE)</f>
        <v>#N/A</v>
      </c>
      <c r="AH991" s="53" t="e">
        <f>J991-K991-VLOOKUP(C991, Вчера_ЭпиВак!C:BG, 8, FALSE)</f>
        <v>#N/A</v>
      </c>
      <c r="AI991" s="53" t="e">
        <f>L991-M991-VLOOKUP(C991, Вчера_ЭпиВак!C:BG, 10, FALSE)</f>
        <v>#N/A</v>
      </c>
      <c r="AJ991" s="53" t="e">
        <f>N991-O991-VLOOKUP(C991, Вчера_ЭпиВак!C:BG, 12, FALSE)</f>
        <v>#N/A</v>
      </c>
      <c r="AK991" s="53" t="e">
        <f>P991-Q991-VLOOKUP(C991, Вчера_ЭпиВак!C:BG, 14, FALSE)</f>
        <v>#N/A</v>
      </c>
      <c r="AL991" s="53" t="e">
        <f>R991-S991-VLOOKUP(C991, Вчера_ЭпиВак!C:BG, 16, FALSE)</f>
        <v>#N/A</v>
      </c>
      <c r="AM991" s="53" t="e">
        <f>T991-U991-VLOOKUP(C991, Вчера_ЭпиВак!C:BG, 18, FALSE)</f>
        <v>#N/A</v>
      </c>
      <c r="AN991" s="53" t="e">
        <f>V991-W991-VLOOKUP(C991, Вчера_ЭпиВак!C:BG, 20, FALSE)</f>
        <v>#N/A</v>
      </c>
      <c r="AO991" s="53" t="e">
        <f>X991-Y991-VLOOKUP(C991, Вчера_ЭпиВак!C:BG, 22, FALSE)</f>
        <v>#N/A</v>
      </c>
      <c r="AP991" s="53" t="e">
        <f>VLOOKUP(C991, Вчера_ЭпиВак!C:BG, 24, FALSE)+E991*2-U991-W991-Y991-Z991</f>
        <v>#N/A</v>
      </c>
    </row>
    <row r="992" spans="1:42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IF(ISNA(VLOOKUP(C992,Вчера_ЭпиВак!C:C, 1, FALSE)),"ошибка",0)</f>
        <v>ошибка</v>
      </c>
      <c r="AD992" s="55"/>
      <c r="AE992" s="53" t="e">
        <f>D992-E992-VLOOKUP(C992, Вчера_ЭпиВак!C:BG, 2, FALSE)</f>
        <v>#N/A</v>
      </c>
      <c r="AF992" s="53" t="e">
        <f>F992-G992-VLOOKUP(C992, Вчера_ЭпиВак!C:BG, 4, FALSE)</f>
        <v>#N/A</v>
      </c>
      <c r="AG992" s="53" t="e">
        <f>H992-I992-VLOOKUP(C992, Вчера_ЭпиВак!C:BG, 6, FALSE)</f>
        <v>#N/A</v>
      </c>
      <c r="AH992" s="53" t="e">
        <f>J992-K992-VLOOKUP(C992, Вчера_ЭпиВак!C:BG, 8, FALSE)</f>
        <v>#N/A</v>
      </c>
      <c r="AI992" s="53" t="e">
        <f>L992-M992-VLOOKUP(C992, Вчера_ЭпиВак!C:BG, 10, FALSE)</f>
        <v>#N/A</v>
      </c>
      <c r="AJ992" s="53" t="e">
        <f>N992-O992-VLOOKUP(C992, Вчера_ЭпиВак!C:BG, 12, FALSE)</f>
        <v>#N/A</v>
      </c>
      <c r="AK992" s="53" t="e">
        <f>P992-Q992-VLOOKUP(C992, Вчера_ЭпиВак!C:BG, 14, FALSE)</f>
        <v>#N/A</v>
      </c>
      <c r="AL992" s="53" t="e">
        <f>R992-S992-VLOOKUP(C992, Вчера_ЭпиВак!C:BG, 16, FALSE)</f>
        <v>#N/A</v>
      </c>
      <c r="AM992" s="53" t="e">
        <f>T992-U992-VLOOKUP(C992, Вчера_ЭпиВак!C:BG, 18, FALSE)</f>
        <v>#N/A</v>
      </c>
      <c r="AN992" s="53" t="e">
        <f>V992-W992-VLOOKUP(C992, Вчера_ЭпиВак!C:BG, 20, FALSE)</f>
        <v>#N/A</v>
      </c>
      <c r="AO992" s="53" t="e">
        <f>X992-Y992-VLOOKUP(C992, Вчера_ЭпиВак!C:BG, 22, FALSE)</f>
        <v>#N/A</v>
      </c>
      <c r="AP992" s="53" t="e">
        <f>VLOOKUP(C992, Вчера_ЭпиВак!C:BG, 24, FALSE)+E992*2-U992-W992-Y992-Z992</f>
        <v>#N/A</v>
      </c>
    </row>
    <row r="993" spans="1:42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IF(ISNA(VLOOKUP(C993,Вчера_ЭпиВак!C:C, 1, FALSE)),"ошибка",0)</f>
        <v>ошибка</v>
      </c>
      <c r="AD993" s="55"/>
      <c r="AE993" s="53" t="e">
        <f>D993-E993-VLOOKUP(C993, Вчера_ЭпиВак!C:BG, 2, FALSE)</f>
        <v>#N/A</v>
      </c>
      <c r="AF993" s="53" t="e">
        <f>F993-G993-VLOOKUP(C993, Вчера_ЭпиВак!C:BG, 4, FALSE)</f>
        <v>#N/A</v>
      </c>
      <c r="AG993" s="53" t="e">
        <f>H993-I993-VLOOKUP(C993, Вчера_ЭпиВак!C:BG, 6, FALSE)</f>
        <v>#N/A</v>
      </c>
      <c r="AH993" s="53" t="e">
        <f>J993-K993-VLOOKUP(C993, Вчера_ЭпиВак!C:BG, 8, FALSE)</f>
        <v>#N/A</v>
      </c>
      <c r="AI993" s="53" t="e">
        <f>L993-M993-VLOOKUP(C993, Вчера_ЭпиВак!C:BG, 10, FALSE)</f>
        <v>#N/A</v>
      </c>
      <c r="AJ993" s="53" t="e">
        <f>N993-O993-VLOOKUP(C993, Вчера_ЭпиВак!C:BG, 12, FALSE)</f>
        <v>#N/A</v>
      </c>
      <c r="AK993" s="53" t="e">
        <f>P993-Q993-VLOOKUP(C993, Вчера_ЭпиВак!C:BG, 14, FALSE)</f>
        <v>#N/A</v>
      </c>
      <c r="AL993" s="53" t="e">
        <f>R993-S993-VLOOKUP(C993, Вчера_ЭпиВак!C:BG, 16, FALSE)</f>
        <v>#N/A</v>
      </c>
      <c r="AM993" s="53" t="e">
        <f>T993-U993-VLOOKUP(C993, Вчера_ЭпиВак!C:BG, 18, FALSE)</f>
        <v>#N/A</v>
      </c>
      <c r="AN993" s="53" t="e">
        <f>V993-W993-VLOOKUP(C993, Вчера_ЭпиВак!C:BG, 20, FALSE)</f>
        <v>#N/A</v>
      </c>
      <c r="AO993" s="53" t="e">
        <f>X993-Y993-VLOOKUP(C993, Вчера_ЭпиВак!C:BG, 22, FALSE)</f>
        <v>#N/A</v>
      </c>
      <c r="AP993" s="53" t="e">
        <f>VLOOKUP(C993, Вчера_ЭпиВак!C:BG, 24, FALSE)+E993*2-U993-W993-Y993-Z993</f>
        <v>#N/A</v>
      </c>
    </row>
    <row r="994" spans="1:42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IF(ISNA(VLOOKUP(C994,Вчера_ЭпиВак!C:C, 1, FALSE)),"ошибка",0)</f>
        <v>ошибка</v>
      </c>
      <c r="AD994" s="55"/>
      <c r="AE994" s="53" t="e">
        <f>D994-E994-VLOOKUP(C994, Вчера_ЭпиВак!C:BG, 2, FALSE)</f>
        <v>#N/A</v>
      </c>
      <c r="AF994" s="53" t="e">
        <f>F994-G994-VLOOKUP(C994, Вчера_ЭпиВак!C:BG, 4, FALSE)</f>
        <v>#N/A</v>
      </c>
      <c r="AG994" s="53" t="e">
        <f>H994-I994-VLOOKUP(C994, Вчера_ЭпиВак!C:BG, 6, FALSE)</f>
        <v>#N/A</v>
      </c>
      <c r="AH994" s="53" t="e">
        <f>J994-K994-VLOOKUP(C994, Вчера_ЭпиВак!C:BG, 8, FALSE)</f>
        <v>#N/A</v>
      </c>
      <c r="AI994" s="53" t="e">
        <f>L994-M994-VLOOKUP(C994, Вчера_ЭпиВак!C:BG, 10, FALSE)</f>
        <v>#N/A</v>
      </c>
      <c r="AJ994" s="53" t="e">
        <f>N994-O994-VLOOKUP(C994, Вчера_ЭпиВак!C:BG, 12, FALSE)</f>
        <v>#N/A</v>
      </c>
      <c r="AK994" s="53" t="e">
        <f>P994-Q994-VLOOKUP(C994, Вчера_ЭпиВак!C:BG, 14, FALSE)</f>
        <v>#N/A</v>
      </c>
      <c r="AL994" s="53" t="e">
        <f>R994-S994-VLOOKUP(C994, Вчера_ЭпиВак!C:BG, 16, FALSE)</f>
        <v>#N/A</v>
      </c>
      <c r="AM994" s="53" t="e">
        <f>T994-U994-VLOOKUP(C994, Вчера_ЭпиВак!C:BG, 18, FALSE)</f>
        <v>#N/A</v>
      </c>
      <c r="AN994" s="53" t="e">
        <f>V994-W994-VLOOKUP(C994, Вчера_ЭпиВак!C:BG, 20, FALSE)</f>
        <v>#N/A</v>
      </c>
      <c r="AO994" s="53" t="e">
        <f>X994-Y994-VLOOKUP(C994, Вчера_ЭпиВак!C:BG, 22, FALSE)</f>
        <v>#N/A</v>
      </c>
      <c r="AP994" s="53" t="e">
        <f>VLOOKUP(C994, Вчера_ЭпиВак!C:BG, 24, FALSE)+E994*2-U994-W994-Y994-Z994</f>
        <v>#N/A</v>
      </c>
    </row>
    <row r="995" spans="1:42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IF(ISNA(VLOOKUP(C995,Вчера_ЭпиВак!C:C, 1, FALSE)),"ошибка",0)</f>
        <v>ошибка</v>
      </c>
      <c r="AD995" s="55"/>
      <c r="AE995" s="53" t="e">
        <f>D995-E995-VLOOKUP(C995, Вчера_ЭпиВак!C:BG, 2, FALSE)</f>
        <v>#N/A</v>
      </c>
      <c r="AF995" s="53" t="e">
        <f>F995-G995-VLOOKUP(C995, Вчера_ЭпиВак!C:BG, 4, FALSE)</f>
        <v>#N/A</v>
      </c>
      <c r="AG995" s="53" t="e">
        <f>H995-I995-VLOOKUP(C995, Вчера_ЭпиВак!C:BG, 6, FALSE)</f>
        <v>#N/A</v>
      </c>
      <c r="AH995" s="53" t="e">
        <f>J995-K995-VLOOKUP(C995, Вчера_ЭпиВак!C:BG, 8, FALSE)</f>
        <v>#N/A</v>
      </c>
      <c r="AI995" s="53" t="e">
        <f>L995-M995-VLOOKUP(C995, Вчера_ЭпиВак!C:BG, 10, FALSE)</f>
        <v>#N/A</v>
      </c>
      <c r="AJ995" s="53" t="e">
        <f>N995-O995-VLOOKUP(C995, Вчера_ЭпиВак!C:BG, 12, FALSE)</f>
        <v>#N/A</v>
      </c>
      <c r="AK995" s="53" t="e">
        <f>P995-Q995-VLOOKUP(C995, Вчера_ЭпиВак!C:BG, 14, FALSE)</f>
        <v>#N/A</v>
      </c>
      <c r="AL995" s="53" t="e">
        <f>R995-S995-VLOOKUP(C995, Вчера_ЭпиВак!C:BG, 16, FALSE)</f>
        <v>#N/A</v>
      </c>
      <c r="AM995" s="53" t="e">
        <f>T995-U995-VLOOKUP(C995, Вчера_ЭпиВак!C:BG, 18, FALSE)</f>
        <v>#N/A</v>
      </c>
      <c r="AN995" s="53" t="e">
        <f>V995-W995-VLOOKUP(C995, Вчера_ЭпиВак!C:BG, 20, FALSE)</f>
        <v>#N/A</v>
      </c>
      <c r="AO995" s="53" t="e">
        <f>X995-Y995-VLOOKUP(C995, Вчера_ЭпиВак!C:BG, 22, FALSE)</f>
        <v>#N/A</v>
      </c>
      <c r="AP995" s="53" t="e">
        <f>VLOOKUP(C995, Вчера_ЭпиВак!C:BG, 24, FALSE)+E995*2-U995-W995-Y995-Z995</f>
        <v>#N/A</v>
      </c>
    </row>
    <row r="996" spans="1:42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IF(ISNA(VLOOKUP(C996,Вчера_ЭпиВак!C:C, 1, FALSE)),"ошибка",0)</f>
        <v>ошибка</v>
      </c>
      <c r="AD996" s="55"/>
      <c r="AE996" s="53" t="e">
        <f>D996-E996-VLOOKUP(C996, Вчера_ЭпиВак!C:BG, 2, FALSE)</f>
        <v>#N/A</v>
      </c>
      <c r="AF996" s="53" t="e">
        <f>F996-G996-VLOOKUP(C996, Вчера_ЭпиВак!C:BG, 4, FALSE)</f>
        <v>#N/A</v>
      </c>
      <c r="AG996" s="53" t="e">
        <f>H996-I996-VLOOKUP(C996, Вчера_ЭпиВак!C:BG, 6, FALSE)</f>
        <v>#N/A</v>
      </c>
      <c r="AH996" s="53" t="e">
        <f>J996-K996-VLOOKUP(C996, Вчера_ЭпиВак!C:BG, 8, FALSE)</f>
        <v>#N/A</v>
      </c>
      <c r="AI996" s="53" t="e">
        <f>L996-M996-VLOOKUP(C996, Вчера_ЭпиВак!C:BG, 10, FALSE)</f>
        <v>#N/A</v>
      </c>
      <c r="AJ996" s="53" t="e">
        <f>N996-O996-VLOOKUP(C996, Вчера_ЭпиВак!C:BG, 12, FALSE)</f>
        <v>#N/A</v>
      </c>
      <c r="AK996" s="53" t="e">
        <f>P996-Q996-VLOOKUP(C996, Вчера_ЭпиВак!C:BG, 14, FALSE)</f>
        <v>#N/A</v>
      </c>
      <c r="AL996" s="53" t="e">
        <f>R996-S996-VLOOKUP(C996, Вчера_ЭпиВак!C:BG, 16, FALSE)</f>
        <v>#N/A</v>
      </c>
      <c r="AM996" s="53" t="e">
        <f>T996-U996-VLOOKUP(C996, Вчера_ЭпиВак!C:BG, 18, FALSE)</f>
        <v>#N/A</v>
      </c>
      <c r="AN996" s="53" t="e">
        <f>V996-W996-VLOOKUP(C996, Вчера_ЭпиВак!C:BG, 20, FALSE)</f>
        <v>#N/A</v>
      </c>
      <c r="AO996" s="53" t="e">
        <f>X996-Y996-VLOOKUP(C996, Вчера_ЭпиВак!C:BG, 22, FALSE)</f>
        <v>#N/A</v>
      </c>
      <c r="AP996" s="53" t="e">
        <f>VLOOKUP(C996, Вчера_ЭпиВак!C:BG, 24, FALSE)+E996*2-U996-W996-Y996-Z996</f>
        <v>#N/A</v>
      </c>
    </row>
    <row r="997" spans="1:42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IF(ISNA(VLOOKUP(C997,Вчера_ЭпиВак!C:C, 1, FALSE)),"ошибка",0)</f>
        <v>ошибка</v>
      </c>
      <c r="AD997" s="55"/>
      <c r="AE997" s="53" t="e">
        <f>D997-E997-VLOOKUP(C997, Вчера_ЭпиВак!C:BG, 2, FALSE)</f>
        <v>#N/A</v>
      </c>
      <c r="AF997" s="53" t="e">
        <f>F997-G997-VLOOKUP(C997, Вчера_ЭпиВак!C:BG, 4, FALSE)</f>
        <v>#N/A</v>
      </c>
      <c r="AG997" s="53" t="e">
        <f>H997-I997-VLOOKUP(C997, Вчера_ЭпиВак!C:BG, 6, FALSE)</f>
        <v>#N/A</v>
      </c>
      <c r="AH997" s="53" t="e">
        <f>J997-K997-VLOOKUP(C997, Вчера_ЭпиВак!C:BG, 8, FALSE)</f>
        <v>#N/A</v>
      </c>
      <c r="AI997" s="53" t="e">
        <f>L997-M997-VLOOKUP(C997, Вчера_ЭпиВак!C:BG, 10, FALSE)</f>
        <v>#N/A</v>
      </c>
      <c r="AJ997" s="53" t="e">
        <f>N997-O997-VLOOKUP(C997, Вчера_ЭпиВак!C:BG, 12, FALSE)</f>
        <v>#N/A</v>
      </c>
      <c r="AK997" s="53" t="e">
        <f>P997-Q997-VLOOKUP(C997, Вчера_ЭпиВак!C:BG, 14, FALSE)</f>
        <v>#N/A</v>
      </c>
      <c r="AL997" s="53" t="e">
        <f>R997-S997-VLOOKUP(C997, Вчера_ЭпиВак!C:BG, 16, FALSE)</f>
        <v>#N/A</v>
      </c>
      <c r="AM997" s="53" t="e">
        <f>T997-U997-VLOOKUP(C997, Вчера_ЭпиВак!C:BG, 18, FALSE)</f>
        <v>#N/A</v>
      </c>
      <c r="AN997" s="53" t="e">
        <f>V997-W997-VLOOKUP(C997, Вчера_ЭпиВак!C:BG, 20, FALSE)</f>
        <v>#N/A</v>
      </c>
      <c r="AO997" s="53" t="e">
        <f>X997-Y997-VLOOKUP(C997, Вчера_ЭпиВак!C:BG, 22, FALSE)</f>
        <v>#N/A</v>
      </c>
      <c r="AP997" s="53" t="e">
        <f>VLOOKUP(C997, Вчера_ЭпиВак!C:BG, 24, FALSE)+E997*2-U997-W997-Y997-Z997</f>
        <v>#N/A</v>
      </c>
    </row>
    <row r="998" spans="1:42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IF(ISNA(VLOOKUP(C998,Вчера_ЭпиВак!C:C, 1, FALSE)),"ошибка",0)</f>
        <v>ошибка</v>
      </c>
      <c r="AD998" s="55"/>
      <c r="AE998" s="53" t="e">
        <f>D998-E998-VLOOKUP(C998, Вчера_ЭпиВак!C:BG, 2, FALSE)</f>
        <v>#N/A</v>
      </c>
      <c r="AF998" s="53" t="e">
        <f>F998-G998-VLOOKUP(C998, Вчера_ЭпиВак!C:BG, 4, FALSE)</f>
        <v>#N/A</v>
      </c>
      <c r="AG998" s="53" t="e">
        <f>H998-I998-VLOOKUP(C998, Вчера_ЭпиВак!C:BG, 6, FALSE)</f>
        <v>#N/A</v>
      </c>
      <c r="AH998" s="53" t="e">
        <f>J998-K998-VLOOKUP(C998, Вчера_ЭпиВак!C:BG, 8, FALSE)</f>
        <v>#N/A</v>
      </c>
      <c r="AI998" s="53" t="e">
        <f>L998-M998-VLOOKUP(C998, Вчера_ЭпиВак!C:BG, 10, FALSE)</f>
        <v>#N/A</v>
      </c>
      <c r="AJ998" s="53" t="e">
        <f>N998-O998-VLOOKUP(C998, Вчера_ЭпиВак!C:BG, 12, FALSE)</f>
        <v>#N/A</v>
      </c>
      <c r="AK998" s="53" t="e">
        <f>P998-Q998-VLOOKUP(C998, Вчера_ЭпиВак!C:BG, 14, FALSE)</f>
        <v>#N/A</v>
      </c>
      <c r="AL998" s="53" t="e">
        <f>R998-S998-VLOOKUP(C998, Вчера_ЭпиВак!C:BG, 16, FALSE)</f>
        <v>#N/A</v>
      </c>
      <c r="AM998" s="53" t="e">
        <f>T998-U998-VLOOKUP(C998, Вчера_ЭпиВак!C:BG, 18, FALSE)</f>
        <v>#N/A</v>
      </c>
      <c r="AN998" s="53" t="e">
        <f>V998-W998-VLOOKUP(C998, Вчера_ЭпиВак!C:BG, 20, FALSE)</f>
        <v>#N/A</v>
      </c>
      <c r="AO998" s="53" t="e">
        <f>X998-Y998-VLOOKUP(C998, Вчера_ЭпиВак!C:BG, 22, FALSE)</f>
        <v>#N/A</v>
      </c>
      <c r="AP998" s="53" t="e">
        <f>VLOOKUP(C998, Вчера_ЭпиВак!C:BG, 24, FALSE)+E998*2-U998-W998-Y998-Z998</f>
        <v>#N/A</v>
      </c>
    </row>
    <row r="999" spans="1:42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IF(ISNA(VLOOKUP(C999,Вчера_ЭпиВак!C:C, 1, FALSE)),"ошибка",0)</f>
        <v>ошибка</v>
      </c>
      <c r="AD999" s="55"/>
      <c r="AE999" s="53" t="e">
        <f>D999-E999-VLOOKUP(C999, Вчера_ЭпиВак!C:BG, 2, FALSE)</f>
        <v>#N/A</v>
      </c>
      <c r="AF999" s="53" t="e">
        <f>F999-G999-VLOOKUP(C999, Вчера_ЭпиВак!C:BG, 4, FALSE)</f>
        <v>#N/A</v>
      </c>
      <c r="AG999" s="53" t="e">
        <f>H999-I999-VLOOKUP(C999, Вчера_ЭпиВак!C:BG, 6, FALSE)</f>
        <v>#N/A</v>
      </c>
      <c r="AH999" s="53" t="e">
        <f>J999-K999-VLOOKUP(C999, Вчера_ЭпиВак!C:BG, 8, FALSE)</f>
        <v>#N/A</v>
      </c>
      <c r="AI999" s="53" t="e">
        <f>L999-M999-VLOOKUP(C999, Вчера_ЭпиВак!C:BG, 10, FALSE)</f>
        <v>#N/A</v>
      </c>
      <c r="AJ999" s="53" t="e">
        <f>N999-O999-VLOOKUP(C999, Вчера_ЭпиВак!C:BG, 12, FALSE)</f>
        <v>#N/A</v>
      </c>
      <c r="AK999" s="53" t="e">
        <f>P999-Q999-VLOOKUP(C999, Вчера_ЭпиВак!C:BG, 14, FALSE)</f>
        <v>#N/A</v>
      </c>
      <c r="AL999" s="53" t="e">
        <f>R999-S999-VLOOKUP(C999, Вчера_ЭпиВак!C:BG, 16, FALSE)</f>
        <v>#N/A</v>
      </c>
      <c r="AM999" s="53" t="e">
        <f>T999-U999-VLOOKUP(C999, Вчера_ЭпиВак!C:BG, 18, FALSE)</f>
        <v>#N/A</v>
      </c>
      <c r="AN999" s="53" t="e">
        <f>V999-W999-VLOOKUP(C999, Вчера_ЭпиВак!C:BG, 20, FALSE)</f>
        <v>#N/A</v>
      </c>
      <c r="AO999" s="53" t="e">
        <f>X999-Y999-VLOOKUP(C999, Вчера_ЭпиВак!C:BG, 22, FALSE)</f>
        <v>#N/A</v>
      </c>
      <c r="AP999" s="53" t="e">
        <f>VLOOKUP(C999, Вчера_ЭпиВак!C:BG, 24, FALSE)+E999*2-U999-W999-Y999-Z999</f>
        <v>#N/A</v>
      </c>
    </row>
    <row r="1000" spans="1:42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IF(ISNA(VLOOKUP(C1000,Вчера_ЭпиВак!C:C, 1, FALSE)),"ошибка",0)</f>
        <v>ошибка</v>
      </c>
      <c r="AD1000" s="55"/>
      <c r="AE1000" s="53" t="e">
        <f>D1000-E1000-VLOOKUP(C1000, Вчера_ЭпиВак!C:BG, 2, FALSE)</f>
        <v>#N/A</v>
      </c>
      <c r="AF1000" s="53" t="e">
        <f>F1000-G1000-VLOOKUP(C1000, Вчера_ЭпиВак!C:BG, 4, FALSE)</f>
        <v>#N/A</v>
      </c>
      <c r="AG1000" s="53" t="e">
        <f>H1000-I1000-VLOOKUP(C1000, Вчера_ЭпиВак!C:BG, 6, FALSE)</f>
        <v>#N/A</v>
      </c>
      <c r="AH1000" s="53" t="e">
        <f>J1000-K1000-VLOOKUP(C1000, Вчера_ЭпиВак!C:BG, 8, FALSE)</f>
        <v>#N/A</v>
      </c>
      <c r="AI1000" s="53" t="e">
        <f>L1000-M1000-VLOOKUP(C1000, Вчера_ЭпиВак!C:BG, 10, FALSE)</f>
        <v>#N/A</v>
      </c>
      <c r="AJ1000" s="53" t="e">
        <f>N1000-O1000-VLOOKUP(C1000, Вчера_ЭпиВак!C:BG, 12, FALSE)</f>
        <v>#N/A</v>
      </c>
      <c r="AK1000" s="53" t="e">
        <f>P1000-Q1000-VLOOKUP(C1000, Вчера_ЭпиВак!C:BG, 14, FALSE)</f>
        <v>#N/A</v>
      </c>
      <c r="AL1000" s="53" t="e">
        <f>R1000-S1000-VLOOKUP(C1000, Вчера_ЭпиВак!C:BG, 16, FALSE)</f>
        <v>#N/A</v>
      </c>
      <c r="AM1000" s="53" t="e">
        <f>T1000-U1000-VLOOKUP(C1000, Вчера_ЭпиВак!C:BG, 18, FALSE)</f>
        <v>#N/A</v>
      </c>
      <c r="AN1000" s="53" t="e">
        <f>V1000-W1000-VLOOKUP(C1000, Вчера_ЭпиВак!C:BG, 20, FALSE)</f>
        <v>#N/A</v>
      </c>
      <c r="AO1000" s="53" t="e">
        <f>X1000-Y1000-VLOOKUP(C1000, Вчера_ЭпиВак!C:BG, 22, FALSE)</f>
        <v>#N/A</v>
      </c>
      <c r="AP1000" s="53" t="e">
        <f>VLOOKUP(C1000, Вчера_ЭпиВак!C:BG, 24, FALSE)+E1000*2-U1000-W1000-Y1000-Z1000</f>
        <v>#N/A</v>
      </c>
    </row>
    <row r="1001" spans="1:42" ht="50.1" customHeight="1" x14ac:dyDescent="0.3"/>
    <row r="1002" spans="1:42" ht="50.1" customHeight="1" x14ac:dyDescent="0.3"/>
    <row r="1003" spans="1:42" ht="50.1" customHeight="1" x14ac:dyDescent="0.3"/>
    <row r="1004" spans="1:42" ht="50.1" customHeight="1" x14ac:dyDescent="0.3"/>
    <row r="1005" spans="1:42" ht="50.1" customHeight="1" x14ac:dyDescent="0.3"/>
    <row r="1006" spans="1:42" ht="50.1" customHeight="1" x14ac:dyDescent="0.3"/>
    <row r="1007" spans="1:42" ht="50.1" customHeight="1" x14ac:dyDescent="0.3"/>
    <row r="1008" spans="1:42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Q227"/>
  <mergeCells count="20">
    <mergeCell ref="AP1:AP2"/>
    <mergeCell ref="AB1:AB2"/>
    <mergeCell ref="AC1:AC2"/>
    <mergeCell ref="AD1:AD2"/>
    <mergeCell ref="AA1:AA2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Z2"/>
    <mergeCell ref="A1:A2"/>
    <mergeCell ref="B1:B2"/>
    <mergeCell ref="C1:C2"/>
    <mergeCell ref="D1:E1"/>
    <mergeCell ref="F1:G1"/>
  </mergeCells>
  <conditionalFormatting sqref="C1:C4 C81:C1048576">
    <cfRule type="duplicateValues" dxfId="78" priority="15"/>
  </conditionalFormatting>
  <conditionalFormatting sqref="A1:A4 A81:A1048576">
    <cfRule type="containsText" dxfId="77" priority="14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76" priority="13">
      <formula>LEN(TRIM(D4))=0</formula>
    </cfRule>
  </conditionalFormatting>
  <conditionalFormatting sqref="C5:C80">
    <cfRule type="duplicateValues" dxfId="75" priority="11"/>
  </conditionalFormatting>
  <conditionalFormatting sqref="A5:A80">
    <cfRule type="containsText" dxfId="74" priority="10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73" priority="16" operator="equal">
      <formula>0</formula>
    </cfRule>
    <cfRule type="cellIs" dxfId="72" priority="17" operator="lessThan">
      <formula>0</formula>
    </cfRule>
    <cfRule type="cellIs" dxfId="71" priority="18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70" priority="8">
      <formula>LEN(TRIM(D1))=0</formula>
    </cfRule>
  </conditionalFormatting>
  <conditionalFormatting sqref="C1:C1048576">
    <cfRule type="duplicateValues" dxfId="69" priority="7"/>
  </conditionalFormatting>
  <conditionalFormatting sqref="AB4">
    <cfRule type="expression" dxfId="68" priority="5">
      <formula>$Z$4&lt;$AB$4</formula>
    </cfRule>
    <cfRule type="expression" dxfId="67" priority="6">
      <formula>$Z$4&gt;$AB$4</formula>
    </cfRule>
  </conditionalFormatting>
  <conditionalFormatting sqref="D1:Z1048576">
    <cfRule type="cellIs" dxfId="66" priority="4" operator="lessThan">
      <formula>0</formula>
    </cfRule>
  </conditionalFormatting>
  <conditionalFormatting sqref="E4:E1000">
    <cfRule type="cellIs" dxfId="65" priority="3" operator="greaterThan">
      <formula>0</formula>
    </cfRule>
  </conditionalFormatting>
  <conditionalFormatting sqref="Y4:Y1000">
    <cfRule type="cellIs" dxfId="64" priority="1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P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2.33203125" style="37" customWidth="1"/>
    <col min="25" max="25" width="14.33203125" style="37" customWidth="1"/>
    <col min="26" max="26" width="1.6640625" style="50" customWidth="1"/>
    <col min="27" max="28" width="12.6640625" style="54" customWidth="1"/>
    <col min="29" max="29" width="1.6640625" style="56" customWidth="1"/>
    <col min="30" max="41" width="8.6640625" style="54" customWidth="1"/>
    <col min="42" max="42" width="1.6640625" style="50" customWidth="1"/>
    <col min="43" max="229" width="9.109375" style="37" customWidth="1"/>
    <col min="230" max="230" width="25" style="37" customWidth="1"/>
    <col min="231" max="231" width="51.5546875" style="37" customWidth="1"/>
    <col min="232" max="232" width="15" style="37" bestFit="1" customWidth="1"/>
    <col min="233" max="233" width="14.109375" style="37" customWidth="1"/>
    <col min="234" max="234" width="13" style="37" customWidth="1"/>
    <col min="235" max="236" width="14.109375" style="37" customWidth="1"/>
    <col min="237" max="237" width="13" style="37" customWidth="1"/>
    <col min="238" max="238" width="14.109375" style="37" customWidth="1"/>
    <col min="239" max="258" width="13" style="37" customWidth="1"/>
    <col min="259" max="259" width="17.5546875" style="37" customWidth="1"/>
    <col min="260" max="260" width="13" style="37" customWidth="1"/>
    <col min="261" max="261" width="17.5546875" style="37" customWidth="1"/>
    <col min="262" max="262" width="21.109375" style="37" customWidth="1"/>
    <col min="263" max="263" width="13" style="37" customWidth="1"/>
    <col min="264" max="264" width="21.109375" style="37" customWidth="1"/>
    <col min="265" max="265" width="13" style="37" customWidth="1"/>
    <col min="266" max="266" width="21.109375" style="37" customWidth="1"/>
    <col min="267" max="485" width="9.109375" style="37" customWidth="1"/>
    <col min="486" max="486" width="25" style="37" customWidth="1"/>
    <col min="487" max="487" width="51.5546875" style="37" customWidth="1"/>
    <col min="488" max="488" width="15" style="37" bestFit="1" customWidth="1"/>
    <col min="489" max="489" width="14.109375" style="37" customWidth="1"/>
    <col min="490" max="490" width="13" style="37" customWidth="1"/>
    <col min="491" max="492" width="14.109375" style="37" customWidth="1"/>
    <col min="493" max="493" width="13" style="37" customWidth="1"/>
    <col min="494" max="494" width="14.109375" style="37" customWidth="1"/>
    <col min="495" max="514" width="13" style="37" customWidth="1"/>
    <col min="515" max="515" width="17.5546875" style="37" customWidth="1"/>
    <col min="516" max="516" width="13" style="37" customWidth="1"/>
    <col min="517" max="517" width="17.5546875" style="37" customWidth="1"/>
    <col min="518" max="518" width="21.109375" style="37" customWidth="1"/>
    <col min="519" max="519" width="13" style="37" customWidth="1"/>
    <col min="520" max="520" width="21.109375" style="37" customWidth="1"/>
    <col min="521" max="521" width="13" style="37" customWidth="1"/>
    <col min="522" max="522" width="21.109375" style="37" customWidth="1"/>
    <col min="523" max="741" width="9.109375" style="37" customWidth="1"/>
    <col min="742" max="742" width="25" style="37" customWidth="1"/>
    <col min="743" max="743" width="51.5546875" style="37" customWidth="1"/>
    <col min="744" max="744" width="15" style="37" bestFit="1" customWidth="1"/>
    <col min="745" max="745" width="14.109375" style="37" customWidth="1"/>
    <col min="746" max="746" width="13" style="37" customWidth="1"/>
    <col min="747" max="748" width="14.109375" style="37" customWidth="1"/>
    <col min="749" max="749" width="13" style="37" customWidth="1"/>
    <col min="750" max="750" width="14.109375" style="37" customWidth="1"/>
    <col min="751" max="770" width="13" style="37" customWidth="1"/>
    <col min="771" max="771" width="17.5546875" style="37" customWidth="1"/>
    <col min="772" max="772" width="13" style="37" customWidth="1"/>
    <col min="773" max="773" width="17.5546875" style="37" customWidth="1"/>
    <col min="774" max="774" width="21.109375" style="37" customWidth="1"/>
    <col min="775" max="775" width="13" style="37" customWidth="1"/>
    <col min="776" max="776" width="21.109375" style="37" customWidth="1"/>
    <col min="777" max="777" width="13" style="37" customWidth="1"/>
    <col min="778" max="778" width="21.109375" style="37" customWidth="1"/>
    <col min="779" max="997" width="9.109375" style="37" customWidth="1"/>
    <col min="998" max="998" width="25" style="37" customWidth="1"/>
    <col min="999" max="999" width="51.5546875" style="37" customWidth="1"/>
    <col min="1000" max="1000" width="15" style="37" bestFit="1" customWidth="1"/>
    <col min="1001" max="1001" width="14.109375" style="37" customWidth="1"/>
    <col min="1002" max="1002" width="13" style="37" customWidth="1"/>
    <col min="1003" max="1004" width="14.109375" style="37" customWidth="1"/>
    <col min="1005" max="1005" width="13" style="37" customWidth="1"/>
    <col min="1006" max="1006" width="14.109375" style="37" customWidth="1"/>
    <col min="1007" max="1026" width="13" style="37" customWidth="1"/>
    <col min="1027" max="1027" width="17.5546875" style="37" customWidth="1"/>
    <col min="1028" max="1028" width="13" style="37" customWidth="1"/>
    <col min="1029" max="1029" width="17.5546875" style="37" customWidth="1"/>
    <col min="1030" max="1030" width="21.109375" style="37" customWidth="1"/>
    <col min="1031" max="1031" width="13" style="37" customWidth="1"/>
    <col min="1032" max="1032" width="21.109375" style="37" customWidth="1"/>
    <col min="1033" max="1033" width="13" style="37" customWidth="1"/>
    <col min="1034" max="1034" width="21.109375" style="37" customWidth="1"/>
    <col min="1035" max="1253" width="9.109375" style="37" customWidth="1"/>
    <col min="1254" max="1254" width="25" style="37" customWidth="1"/>
    <col min="1255" max="1255" width="51.5546875" style="37" customWidth="1"/>
    <col min="1256" max="1256" width="15" style="37" bestFit="1" customWidth="1"/>
    <col min="1257" max="1257" width="14.109375" style="37" customWidth="1"/>
    <col min="1258" max="1258" width="13" style="37" customWidth="1"/>
    <col min="1259" max="1260" width="14.109375" style="37" customWidth="1"/>
    <col min="1261" max="1261" width="13" style="37" customWidth="1"/>
    <col min="1262" max="1262" width="14.109375" style="37" customWidth="1"/>
    <col min="1263" max="1282" width="13" style="37" customWidth="1"/>
    <col min="1283" max="1283" width="17.5546875" style="37" customWidth="1"/>
    <col min="1284" max="1284" width="13" style="37" customWidth="1"/>
    <col min="1285" max="1285" width="17.5546875" style="37" customWidth="1"/>
    <col min="1286" max="1286" width="21.109375" style="37" customWidth="1"/>
    <col min="1287" max="1287" width="13" style="37" customWidth="1"/>
    <col min="1288" max="1288" width="21.109375" style="37" customWidth="1"/>
    <col min="1289" max="1289" width="13" style="37" customWidth="1"/>
    <col min="1290" max="1290" width="21.109375" style="37" customWidth="1"/>
    <col min="1291" max="1509" width="9.109375" style="37" customWidth="1"/>
    <col min="1510" max="1510" width="25" style="37" customWidth="1"/>
    <col min="1511" max="1511" width="51.5546875" style="37" customWidth="1"/>
    <col min="1512" max="1512" width="15" style="37" bestFit="1" customWidth="1"/>
    <col min="1513" max="1513" width="14.109375" style="37" customWidth="1"/>
    <col min="1514" max="1514" width="13" style="37" customWidth="1"/>
    <col min="1515" max="1516" width="14.109375" style="37" customWidth="1"/>
    <col min="1517" max="1517" width="13" style="37" customWidth="1"/>
    <col min="1518" max="1518" width="14.109375" style="37" customWidth="1"/>
    <col min="1519" max="1538" width="13" style="37" customWidth="1"/>
    <col min="1539" max="1539" width="17.5546875" style="37" customWidth="1"/>
    <col min="1540" max="1540" width="13" style="37" customWidth="1"/>
    <col min="1541" max="1541" width="17.5546875" style="37" customWidth="1"/>
    <col min="1542" max="1542" width="21.109375" style="37" customWidth="1"/>
    <col min="1543" max="1543" width="13" style="37" customWidth="1"/>
    <col min="1544" max="1544" width="21.109375" style="37" customWidth="1"/>
    <col min="1545" max="1545" width="13" style="37" customWidth="1"/>
    <col min="1546" max="1546" width="21.109375" style="37" customWidth="1"/>
    <col min="1547" max="1765" width="9.109375" style="37" customWidth="1"/>
    <col min="1766" max="1766" width="25" style="37" customWidth="1"/>
    <col min="1767" max="1767" width="51.5546875" style="37" customWidth="1"/>
    <col min="1768" max="1768" width="15" style="37" bestFit="1" customWidth="1"/>
    <col min="1769" max="1769" width="14.109375" style="37" customWidth="1"/>
    <col min="1770" max="1770" width="13" style="37" customWidth="1"/>
    <col min="1771" max="1772" width="14.109375" style="37" customWidth="1"/>
    <col min="1773" max="1773" width="13" style="37" customWidth="1"/>
    <col min="1774" max="1774" width="14.109375" style="37" customWidth="1"/>
    <col min="1775" max="1794" width="13" style="37" customWidth="1"/>
    <col min="1795" max="1795" width="17.5546875" style="37" customWidth="1"/>
    <col min="1796" max="1796" width="13" style="37" customWidth="1"/>
    <col min="1797" max="1797" width="17.5546875" style="37" customWidth="1"/>
    <col min="1798" max="1798" width="21.109375" style="37" customWidth="1"/>
    <col min="1799" max="1799" width="13" style="37" customWidth="1"/>
    <col min="1800" max="1800" width="21.109375" style="37" customWidth="1"/>
    <col min="1801" max="1801" width="13" style="37" customWidth="1"/>
    <col min="1802" max="1802" width="21.109375" style="37" customWidth="1"/>
    <col min="1803" max="2021" width="9.109375" style="37" customWidth="1"/>
    <col min="2022" max="2022" width="25" style="37" customWidth="1"/>
    <col min="2023" max="2023" width="51.5546875" style="37" customWidth="1"/>
    <col min="2024" max="2024" width="15" style="37" bestFit="1" customWidth="1"/>
    <col min="2025" max="2025" width="14.109375" style="37" customWidth="1"/>
    <col min="2026" max="2026" width="13" style="37" customWidth="1"/>
    <col min="2027" max="2028" width="14.109375" style="37" customWidth="1"/>
    <col min="2029" max="2029" width="13" style="37" customWidth="1"/>
    <col min="2030" max="2030" width="14.109375" style="37" customWidth="1"/>
    <col min="2031" max="2050" width="13" style="37" customWidth="1"/>
    <col min="2051" max="2051" width="17.5546875" style="37" customWidth="1"/>
    <col min="2052" max="2052" width="13" style="37" customWidth="1"/>
    <col min="2053" max="2053" width="17.5546875" style="37" customWidth="1"/>
    <col min="2054" max="2054" width="21.109375" style="37" customWidth="1"/>
    <col min="2055" max="2055" width="13" style="37" customWidth="1"/>
    <col min="2056" max="2056" width="21.109375" style="37" customWidth="1"/>
    <col min="2057" max="2057" width="13" style="37" customWidth="1"/>
    <col min="2058" max="2058" width="21.109375" style="37" customWidth="1"/>
    <col min="2059" max="2277" width="9.109375" style="37" customWidth="1"/>
    <col min="2278" max="2278" width="25" style="37" customWidth="1"/>
    <col min="2279" max="2279" width="51.5546875" style="37" customWidth="1"/>
    <col min="2280" max="2280" width="15" style="37" bestFit="1" customWidth="1"/>
    <col min="2281" max="2281" width="14.109375" style="37" customWidth="1"/>
    <col min="2282" max="2282" width="13" style="37" customWidth="1"/>
    <col min="2283" max="2284" width="14.109375" style="37" customWidth="1"/>
    <col min="2285" max="2285" width="13" style="37" customWidth="1"/>
    <col min="2286" max="2286" width="14.109375" style="37" customWidth="1"/>
    <col min="2287" max="2306" width="13" style="37" customWidth="1"/>
    <col min="2307" max="2307" width="17.5546875" style="37" customWidth="1"/>
    <col min="2308" max="2308" width="13" style="37" customWidth="1"/>
    <col min="2309" max="2309" width="17.5546875" style="37" customWidth="1"/>
    <col min="2310" max="2310" width="21.109375" style="37" customWidth="1"/>
    <col min="2311" max="2311" width="13" style="37" customWidth="1"/>
    <col min="2312" max="2312" width="21.109375" style="37" customWidth="1"/>
    <col min="2313" max="2313" width="13" style="37" customWidth="1"/>
    <col min="2314" max="2314" width="21.109375" style="37" customWidth="1"/>
    <col min="2315" max="2533" width="9.109375" style="37" customWidth="1"/>
    <col min="2534" max="2534" width="25" style="37" customWidth="1"/>
    <col min="2535" max="2535" width="51.5546875" style="37" customWidth="1"/>
    <col min="2536" max="2536" width="15" style="37" bestFit="1" customWidth="1"/>
    <col min="2537" max="2537" width="14.109375" style="37" customWidth="1"/>
    <col min="2538" max="2538" width="13" style="37" customWidth="1"/>
    <col min="2539" max="2540" width="14.109375" style="37" customWidth="1"/>
    <col min="2541" max="2541" width="13" style="37" customWidth="1"/>
    <col min="2542" max="2542" width="14.109375" style="37" customWidth="1"/>
    <col min="2543" max="2562" width="13" style="37" customWidth="1"/>
    <col min="2563" max="2563" width="17.5546875" style="37" customWidth="1"/>
    <col min="2564" max="2564" width="13" style="37" customWidth="1"/>
    <col min="2565" max="2565" width="17.5546875" style="37" customWidth="1"/>
    <col min="2566" max="2566" width="21.109375" style="37" customWidth="1"/>
    <col min="2567" max="2567" width="13" style="37" customWidth="1"/>
    <col min="2568" max="2568" width="21.109375" style="37" customWidth="1"/>
    <col min="2569" max="2569" width="13" style="37" customWidth="1"/>
    <col min="2570" max="2570" width="21.109375" style="37" customWidth="1"/>
    <col min="2571" max="2789" width="9.109375" style="37" customWidth="1"/>
    <col min="2790" max="2790" width="25" style="37" customWidth="1"/>
    <col min="2791" max="2791" width="51.5546875" style="37" customWidth="1"/>
    <col min="2792" max="2792" width="15" style="37" bestFit="1" customWidth="1"/>
    <col min="2793" max="2793" width="14.109375" style="37" customWidth="1"/>
    <col min="2794" max="2794" width="13" style="37" customWidth="1"/>
    <col min="2795" max="2796" width="14.109375" style="37" customWidth="1"/>
    <col min="2797" max="2797" width="13" style="37" customWidth="1"/>
    <col min="2798" max="2798" width="14.109375" style="37" customWidth="1"/>
    <col min="2799" max="2818" width="13" style="37" customWidth="1"/>
    <col min="2819" max="2819" width="17.5546875" style="37" customWidth="1"/>
    <col min="2820" max="2820" width="13" style="37" customWidth="1"/>
    <col min="2821" max="2821" width="17.5546875" style="37" customWidth="1"/>
    <col min="2822" max="2822" width="21.109375" style="37" customWidth="1"/>
    <col min="2823" max="2823" width="13" style="37" customWidth="1"/>
    <col min="2824" max="2824" width="21.109375" style="37" customWidth="1"/>
    <col min="2825" max="2825" width="13" style="37" customWidth="1"/>
    <col min="2826" max="2826" width="21.109375" style="37" customWidth="1"/>
    <col min="2827" max="3045" width="9.109375" style="37" customWidth="1"/>
    <col min="3046" max="3046" width="25" style="37" customWidth="1"/>
    <col min="3047" max="3047" width="51.5546875" style="37" customWidth="1"/>
    <col min="3048" max="3048" width="15" style="37" bestFit="1" customWidth="1"/>
    <col min="3049" max="3049" width="14.109375" style="37" customWidth="1"/>
    <col min="3050" max="3050" width="13" style="37" customWidth="1"/>
    <col min="3051" max="3052" width="14.109375" style="37" customWidth="1"/>
    <col min="3053" max="3053" width="13" style="37" customWidth="1"/>
    <col min="3054" max="3054" width="14.109375" style="37" customWidth="1"/>
    <col min="3055" max="3074" width="13" style="37" customWidth="1"/>
    <col min="3075" max="3075" width="17.5546875" style="37" customWidth="1"/>
    <col min="3076" max="3076" width="13" style="37" customWidth="1"/>
    <col min="3077" max="3077" width="17.5546875" style="37" customWidth="1"/>
    <col min="3078" max="3078" width="21.109375" style="37" customWidth="1"/>
    <col min="3079" max="3079" width="13" style="37" customWidth="1"/>
    <col min="3080" max="3080" width="21.109375" style="37" customWidth="1"/>
    <col min="3081" max="3081" width="13" style="37" customWidth="1"/>
    <col min="3082" max="3082" width="21.109375" style="37" customWidth="1"/>
    <col min="3083" max="3301" width="9.109375" style="37" customWidth="1"/>
    <col min="3302" max="3302" width="25" style="37" customWidth="1"/>
    <col min="3303" max="3303" width="51.5546875" style="37" customWidth="1"/>
    <col min="3304" max="3304" width="15" style="37" bestFit="1" customWidth="1"/>
    <col min="3305" max="3305" width="14.109375" style="37" customWidth="1"/>
    <col min="3306" max="3306" width="13" style="37" customWidth="1"/>
    <col min="3307" max="3308" width="14.109375" style="37" customWidth="1"/>
    <col min="3309" max="3309" width="13" style="37" customWidth="1"/>
    <col min="3310" max="3310" width="14.109375" style="37" customWidth="1"/>
    <col min="3311" max="3330" width="13" style="37" customWidth="1"/>
    <col min="3331" max="3331" width="17.5546875" style="37" customWidth="1"/>
    <col min="3332" max="3332" width="13" style="37" customWidth="1"/>
    <col min="3333" max="3333" width="17.5546875" style="37" customWidth="1"/>
    <col min="3334" max="3334" width="21.109375" style="37" customWidth="1"/>
    <col min="3335" max="3335" width="13" style="37" customWidth="1"/>
    <col min="3336" max="3336" width="21.109375" style="37" customWidth="1"/>
    <col min="3337" max="3337" width="13" style="37" customWidth="1"/>
    <col min="3338" max="3338" width="21.109375" style="37" customWidth="1"/>
    <col min="3339" max="3557" width="9.109375" style="37" customWidth="1"/>
    <col min="3558" max="3558" width="25" style="37" customWidth="1"/>
    <col min="3559" max="3559" width="51.5546875" style="37" customWidth="1"/>
    <col min="3560" max="3560" width="15" style="37" bestFit="1" customWidth="1"/>
    <col min="3561" max="3561" width="14.109375" style="37" customWidth="1"/>
    <col min="3562" max="3562" width="13" style="37" customWidth="1"/>
    <col min="3563" max="3564" width="14.109375" style="37" customWidth="1"/>
    <col min="3565" max="3565" width="13" style="37" customWidth="1"/>
    <col min="3566" max="3566" width="14.109375" style="37" customWidth="1"/>
    <col min="3567" max="3586" width="13" style="37" customWidth="1"/>
    <col min="3587" max="3587" width="17.5546875" style="37" customWidth="1"/>
    <col min="3588" max="3588" width="13" style="37" customWidth="1"/>
    <col min="3589" max="3589" width="17.5546875" style="37" customWidth="1"/>
    <col min="3590" max="3590" width="21.109375" style="37" customWidth="1"/>
    <col min="3591" max="3591" width="13" style="37" customWidth="1"/>
    <col min="3592" max="3592" width="21.109375" style="37" customWidth="1"/>
    <col min="3593" max="3593" width="13" style="37" customWidth="1"/>
    <col min="3594" max="3594" width="21.109375" style="37" customWidth="1"/>
    <col min="3595" max="3813" width="9.109375" style="37" customWidth="1"/>
    <col min="3814" max="3814" width="25" style="37" customWidth="1"/>
    <col min="3815" max="3815" width="51.5546875" style="37" customWidth="1"/>
    <col min="3816" max="3816" width="15" style="37" bestFit="1" customWidth="1"/>
    <col min="3817" max="3817" width="14.109375" style="37" customWidth="1"/>
    <col min="3818" max="3818" width="13" style="37" customWidth="1"/>
    <col min="3819" max="3820" width="14.109375" style="37" customWidth="1"/>
    <col min="3821" max="3821" width="13" style="37" customWidth="1"/>
    <col min="3822" max="3822" width="14.109375" style="37" customWidth="1"/>
    <col min="3823" max="3842" width="13" style="37" customWidth="1"/>
    <col min="3843" max="3843" width="17.5546875" style="37" customWidth="1"/>
    <col min="3844" max="3844" width="13" style="37" customWidth="1"/>
    <col min="3845" max="3845" width="17.5546875" style="37" customWidth="1"/>
    <col min="3846" max="3846" width="21.109375" style="37" customWidth="1"/>
    <col min="3847" max="3847" width="13" style="37" customWidth="1"/>
    <col min="3848" max="3848" width="21.109375" style="37" customWidth="1"/>
    <col min="3849" max="3849" width="13" style="37" customWidth="1"/>
    <col min="3850" max="3850" width="21.109375" style="37" customWidth="1"/>
    <col min="3851" max="4069" width="9.109375" style="37" customWidth="1"/>
    <col min="4070" max="4070" width="25" style="37" customWidth="1"/>
    <col min="4071" max="4071" width="51.5546875" style="37" customWidth="1"/>
    <col min="4072" max="4072" width="15" style="37" bestFit="1" customWidth="1"/>
    <col min="4073" max="4073" width="14.109375" style="37" customWidth="1"/>
    <col min="4074" max="4074" width="13" style="37" customWidth="1"/>
    <col min="4075" max="4076" width="14.109375" style="37" customWidth="1"/>
    <col min="4077" max="4077" width="13" style="37" customWidth="1"/>
    <col min="4078" max="4078" width="14.109375" style="37" customWidth="1"/>
    <col min="4079" max="4098" width="13" style="37" customWidth="1"/>
    <col min="4099" max="4099" width="17.5546875" style="37" customWidth="1"/>
    <col min="4100" max="4100" width="13" style="37" customWidth="1"/>
    <col min="4101" max="4101" width="17.5546875" style="37" customWidth="1"/>
    <col min="4102" max="4102" width="21.109375" style="37" customWidth="1"/>
    <col min="4103" max="4103" width="13" style="37" customWidth="1"/>
    <col min="4104" max="4104" width="21.109375" style="37" customWidth="1"/>
    <col min="4105" max="4105" width="13" style="37" customWidth="1"/>
    <col min="4106" max="4106" width="21.109375" style="37" customWidth="1"/>
    <col min="4107" max="4325" width="9.109375" style="37" customWidth="1"/>
    <col min="4326" max="4326" width="25" style="37" customWidth="1"/>
    <col min="4327" max="4327" width="51.5546875" style="37" customWidth="1"/>
    <col min="4328" max="4328" width="15" style="37" bestFit="1" customWidth="1"/>
    <col min="4329" max="4329" width="14.109375" style="37" customWidth="1"/>
    <col min="4330" max="4330" width="13" style="37" customWidth="1"/>
    <col min="4331" max="4332" width="14.109375" style="37" customWidth="1"/>
    <col min="4333" max="4333" width="13" style="37" customWidth="1"/>
    <col min="4334" max="4334" width="14.109375" style="37" customWidth="1"/>
    <col min="4335" max="4354" width="13" style="37" customWidth="1"/>
    <col min="4355" max="4355" width="17.5546875" style="37" customWidth="1"/>
    <col min="4356" max="4356" width="13" style="37" customWidth="1"/>
    <col min="4357" max="4357" width="17.5546875" style="37" customWidth="1"/>
    <col min="4358" max="4358" width="21.109375" style="37" customWidth="1"/>
    <col min="4359" max="4359" width="13" style="37" customWidth="1"/>
    <col min="4360" max="4360" width="21.109375" style="37" customWidth="1"/>
    <col min="4361" max="4361" width="13" style="37" customWidth="1"/>
    <col min="4362" max="4362" width="21.109375" style="37" customWidth="1"/>
    <col min="4363" max="4581" width="9.109375" style="37" customWidth="1"/>
    <col min="4582" max="4582" width="25" style="37" customWidth="1"/>
    <col min="4583" max="4583" width="51.5546875" style="37" customWidth="1"/>
    <col min="4584" max="4584" width="15" style="37" bestFit="1" customWidth="1"/>
    <col min="4585" max="4585" width="14.109375" style="37" customWidth="1"/>
    <col min="4586" max="4586" width="13" style="37" customWidth="1"/>
    <col min="4587" max="4588" width="14.109375" style="37" customWidth="1"/>
    <col min="4589" max="4589" width="13" style="37" customWidth="1"/>
    <col min="4590" max="4590" width="14.109375" style="37" customWidth="1"/>
    <col min="4591" max="4610" width="13" style="37" customWidth="1"/>
    <col min="4611" max="4611" width="17.5546875" style="37" customWidth="1"/>
    <col min="4612" max="4612" width="13" style="37" customWidth="1"/>
    <col min="4613" max="4613" width="17.5546875" style="37" customWidth="1"/>
    <col min="4614" max="4614" width="21.109375" style="37" customWidth="1"/>
    <col min="4615" max="4615" width="13" style="37" customWidth="1"/>
    <col min="4616" max="4616" width="21.109375" style="37" customWidth="1"/>
    <col min="4617" max="4617" width="13" style="37" customWidth="1"/>
    <col min="4618" max="4618" width="21.109375" style="37" customWidth="1"/>
    <col min="4619" max="4837" width="9.109375" style="37" customWidth="1"/>
    <col min="4838" max="4838" width="25" style="37" customWidth="1"/>
    <col min="4839" max="4839" width="51.5546875" style="37" customWidth="1"/>
    <col min="4840" max="4840" width="15" style="37" bestFit="1" customWidth="1"/>
    <col min="4841" max="4841" width="14.109375" style="37" customWidth="1"/>
    <col min="4842" max="4842" width="13" style="37" customWidth="1"/>
    <col min="4843" max="4844" width="14.109375" style="37" customWidth="1"/>
    <col min="4845" max="4845" width="13" style="37" customWidth="1"/>
    <col min="4846" max="4846" width="14.109375" style="37" customWidth="1"/>
    <col min="4847" max="4866" width="13" style="37" customWidth="1"/>
    <col min="4867" max="4867" width="17.5546875" style="37" customWidth="1"/>
    <col min="4868" max="4868" width="13" style="37" customWidth="1"/>
    <col min="4869" max="4869" width="17.5546875" style="37" customWidth="1"/>
    <col min="4870" max="4870" width="21.109375" style="37" customWidth="1"/>
    <col min="4871" max="4871" width="13" style="37" customWidth="1"/>
    <col min="4872" max="4872" width="21.109375" style="37" customWidth="1"/>
    <col min="4873" max="4873" width="13" style="37" customWidth="1"/>
    <col min="4874" max="4874" width="21.109375" style="37" customWidth="1"/>
    <col min="4875" max="5093" width="9.109375" style="37" customWidth="1"/>
    <col min="5094" max="5094" width="25" style="37" customWidth="1"/>
    <col min="5095" max="5095" width="51.5546875" style="37" customWidth="1"/>
    <col min="5096" max="5096" width="15" style="37" bestFit="1" customWidth="1"/>
    <col min="5097" max="5097" width="14.109375" style="37" customWidth="1"/>
    <col min="5098" max="5098" width="13" style="37" customWidth="1"/>
    <col min="5099" max="5100" width="14.109375" style="37" customWidth="1"/>
    <col min="5101" max="5101" width="13" style="37" customWidth="1"/>
    <col min="5102" max="5102" width="14.109375" style="37" customWidth="1"/>
    <col min="5103" max="5122" width="13" style="37" customWidth="1"/>
    <col min="5123" max="5123" width="17.5546875" style="37" customWidth="1"/>
    <col min="5124" max="5124" width="13" style="37" customWidth="1"/>
    <col min="5125" max="5125" width="17.5546875" style="37" customWidth="1"/>
    <col min="5126" max="5126" width="21.109375" style="37" customWidth="1"/>
    <col min="5127" max="5127" width="13" style="37" customWidth="1"/>
    <col min="5128" max="5128" width="21.109375" style="37" customWidth="1"/>
    <col min="5129" max="5129" width="13" style="37" customWidth="1"/>
    <col min="5130" max="5130" width="21.109375" style="37" customWidth="1"/>
    <col min="5131" max="5349" width="9.109375" style="37" customWidth="1"/>
    <col min="5350" max="5350" width="25" style="37" customWidth="1"/>
    <col min="5351" max="5351" width="51.5546875" style="37" customWidth="1"/>
    <col min="5352" max="5352" width="15" style="37" bestFit="1" customWidth="1"/>
    <col min="5353" max="5353" width="14.109375" style="37" customWidth="1"/>
    <col min="5354" max="5354" width="13" style="37" customWidth="1"/>
    <col min="5355" max="5356" width="14.109375" style="37" customWidth="1"/>
    <col min="5357" max="5357" width="13" style="37" customWidth="1"/>
    <col min="5358" max="5358" width="14.109375" style="37" customWidth="1"/>
    <col min="5359" max="5378" width="13" style="37" customWidth="1"/>
    <col min="5379" max="5379" width="17.5546875" style="37" customWidth="1"/>
    <col min="5380" max="5380" width="13" style="37" customWidth="1"/>
    <col min="5381" max="5381" width="17.5546875" style="37" customWidth="1"/>
    <col min="5382" max="5382" width="21.109375" style="37" customWidth="1"/>
    <col min="5383" max="5383" width="13" style="37" customWidth="1"/>
    <col min="5384" max="5384" width="21.109375" style="37" customWidth="1"/>
    <col min="5385" max="5385" width="13" style="37" customWidth="1"/>
    <col min="5386" max="5386" width="21.109375" style="37" customWidth="1"/>
    <col min="5387" max="5605" width="9.109375" style="37" customWidth="1"/>
    <col min="5606" max="5606" width="25" style="37" customWidth="1"/>
    <col min="5607" max="5607" width="51.5546875" style="37" customWidth="1"/>
    <col min="5608" max="5608" width="15" style="37" bestFit="1" customWidth="1"/>
    <col min="5609" max="5609" width="14.109375" style="37" customWidth="1"/>
    <col min="5610" max="5610" width="13" style="37" customWidth="1"/>
    <col min="5611" max="5612" width="14.109375" style="37" customWidth="1"/>
    <col min="5613" max="5613" width="13" style="37" customWidth="1"/>
    <col min="5614" max="5614" width="14.109375" style="37" customWidth="1"/>
    <col min="5615" max="5634" width="13" style="37" customWidth="1"/>
    <col min="5635" max="5635" width="17.5546875" style="37" customWidth="1"/>
    <col min="5636" max="5636" width="13" style="37" customWidth="1"/>
    <col min="5637" max="5637" width="17.5546875" style="37" customWidth="1"/>
    <col min="5638" max="5638" width="21.109375" style="37" customWidth="1"/>
    <col min="5639" max="5639" width="13" style="37" customWidth="1"/>
    <col min="5640" max="5640" width="21.109375" style="37" customWidth="1"/>
    <col min="5641" max="5641" width="13" style="37" customWidth="1"/>
    <col min="5642" max="5642" width="21.109375" style="37" customWidth="1"/>
    <col min="5643" max="5861" width="9.109375" style="37" customWidth="1"/>
    <col min="5862" max="5862" width="25" style="37" customWidth="1"/>
    <col min="5863" max="5863" width="51.5546875" style="37" customWidth="1"/>
    <col min="5864" max="5864" width="15" style="37" bestFit="1" customWidth="1"/>
    <col min="5865" max="5865" width="14.109375" style="37" customWidth="1"/>
    <col min="5866" max="5866" width="13" style="37" customWidth="1"/>
    <col min="5867" max="5868" width="14.109375" style="37" customWidth="1"/>
    <col min="5869" max="5869" width="13" style="37" customWidth="1"/>
    <col min="5870" max="5870" width="14.109375" style="37" customWidth="1"/>
    <col min="5871" max="5890" width="13" style="37" customWidth="1"/>
    <col min="5891" max="5891" width="17.5546875" style="37" customWidth="1"/>
    <col min="5892" max="5892" width="13" style="37" customWidth="1"/>
    <col min="5893" max="5893" width="17.5546875" style="37" customWidth="1"/>
    <col min="5894" max="5894" width="21.109375" style="37" customWidth="1"/>
    <col min="5895" max="5895" width="13" style="37" customWidth="1"/>
    <col min="5896" max="5896" width="21.109375" style="37" customWidth="1"/>
    <col min="5897" max="5897" width="13" style="37" customWidth="1"/>
    <col min="5898" max="5898" width="21.109375" style="37" customWidth="1"/>
    <col min="5899" max="6117" width="9.109375" style="37" customWidth="1"/>
    <col min="6118" max="6118" width="25" style="37" customWidth="1"/>
    <col min="6119" max="6119" width="51.5546875" style="37" customWidth="1"/>
    <col min="6120" max="6120" width="15" style="37" bestFit="1" customWidth="1"/>
    <col min="6121" max="6121" width="14.109375" style="37" customWidth="1"/>
    <col min="6122" max="6122" width="13" style="37" customWidth="1"/>
    <col min="6123" max="6124" width="14.109375" style="37" customWidth="1"/>
    <col min="6125" max="6125" width="13" style="37" customWidth="1"/>
    <col min="6126" max="6126" width="14.109375" style="37" customWidth="1"/>
    <col min="6127" max="6146" width="13" style="37" customWidth="1"/>
    <col min="6147" max="6147" width="17.5546875" style="37" customWidth="1"/>
    <col min="6148" max="6148" width="13" style="37" customWidth="1"/>
    <col min="6149" max="6149" width="17.5546875" style="37" customWidth="1"/>
    <col min="6150" max="6150" width="21.109375" style="37" customWidth="1"/>
    <col min="6151" max="6151" width="13" style="37" customWidth="1"/>
    <col min="6152" max="6152" width="21.109375" style="37" customWidth="1"/>
    <col min="6153" max="6153" width="13" style="37" customWidth="1"/>
    <col min="6154" max="6154" width="21.109375" style="37" customWidth="1"/>
    <col min="6155" max="6373" width="9.109375" style="37" customWidth="1"/>
    <col min="6374" max="6374" width="25" style="37" customWidth="1"/>
    <col min="6375" max="6375" width="51.5546875" style="37" customWidth="1"/>
    <col min="6376" max="6376" width="15" style="37" bestFit="1" customWidth="1"/>
    <col min="6377" max="6377" width="14.109375" style="37" customWidth="1"/>
    <col min="6378" max="6378" width="13" style="37" customWidth="1"/>
    <col min="6379" max="6380" width="14.109375" style="37" customWidth="1"/>
    <col min="6381" max="6381" width="13" style="37" customWidth="1"/>
    <col min="6382" max="6382" width="14.109375" style="37" customWidth="1"/>
    <col min="6383" max="6402" width="13" style="37" customWidth="1"/>
    <col min="6403" max="6403" width="17.5546875" style="37" customWidth="1"/>
    <col min="6404" max="6404" width="13" style="37" customWidth="1"/>
    <col min="6405" max="6405" width="17.5546875" style="37" customWidth="1"/>
    <col min="6406" max="6406" width="21.109375" style="37" customWidth="1"/>
    <col min="6407" max="6407" width="13" style="37" customWidth="1"/>
    <col min="6408" max="6408" width="21.109375" style="37" customWidth="1"/>
    <col min="6409" max="6409" width="13" style="37" customWidth="1"/>
    <col min="6410" max="6410" width="21.109375" style="37" customWidth="1"/>
    <col min="6411" max="6629" width="9.109375" style="37" customWidth="1"/>
    <col min="6630" max="6630" width="25" style="37" customWidth="1"/>
    <col min="6631" max="6631" width="51.5546875" style="37" customWidth="1"/>
    <col min="6632" max="6632" width="15" style="37" bestFit="1" customWidth="1"/>
    <col min="6633" max="6633" width="14.109375" style="37" customWidth="1"/>
    <col min="6634" max="6634" width="13" style="37" customWidth="1"/>
    <col min="6635" max="6636" width="14.109375" style="37" customWidth="1"/>
    <col min="6637" max="6637" width="13" style="37" customWidth="1"/>
    <col min="6638" max="6638" width="14.109375" style="37" customWidth="1"/>
    <col min="6639" max="6658" width="13" style="37" customWidth="1"/>
    <col min="6659" max="6659" width="17.5546875" style="37" customWidth="1"/>
    <col min="6660" max="6660" width="13" style="37" customWidth="1"/>
    <col min="6661" max="6661" width="17.5546875" style="37" customWidth="1"/>
    <col min="6662" max="6662" width="21.109375" style="37" customWidth="1"/>
    <col min="6663" max="6663" width="13" style="37" customWidth="1"/>
    <col min="6664" max="6664" width="21.109375" style="37" customWidth="1"/>
    <col min="6665" max="6665" width="13" style="37" customWidth="1"/>
    <col min="6666" max="6666" width="21.109375" style="37" customWidth="1"/>
    <col min="6667" max="6885" width="9.109375" style="37" customWidth="1"/>
    <col min="6886" max="6886" width="25" style="37" customWidth="1"/>
    <col min="6887" max="6887" width="51.5546875" style="37" customWidth="1"/>
    <col min="6888" max="6888" width="15" style="37" bestFit="1" customWidth="1"/>
    <col min="6889" max="6889" width="14.109375" style="37" customWidth="1"/>
    <col min="6890" max="6890" width="13" style="37" customWidth="1"/>
    <col min="6891" max="6892" width="14.109375" style="37" customWidth="1"/>
    <col min="6893" max="6893" width="13" style="37" customWidth="1"/>
    <col min="6894" max="6894" width="14.109375" style="37" customWidth="1"/>
    <col min="6895" max="6914" width="13" style="37" customWidth="1"/>
    <col min="6915" max="6915" width="17.5546875" style="37" customWidth="1"/>
    <col min="6916" max="6916" width="13" style="37" customWidth="1"/>
    <col min="6917" max="6917" width="17.5546875" style="37" customWidth="1"/>
    <col min="6918" max="6918" width="21.109375" style="37" customWidth="1"/>
    <col min="6919" max="6919" width="13" style="37" customWidth="1"/>
    <col min="6920" max="6920" width="21.109375" style="37" customWidth="1"/>
    <col min="6921" max="6921" width="13" style="37" customWidth="1"/>
    <col min="6922" max="6922" width="21.109375" style="37" customWidth="1"/>
    <col min="6923" max="7141" width="9.109375" style="37" customWidth="1"/>
    <col min="7142" max="7142" width="25" style="37" customWidth="1"/>
    <col min="7143" max="7143" width="51.5546875" style="37" customWidth="1"/>
    <col min="7144" max="7144" width="15" style="37" bestFit="1" customWidth="1"/>
    <col min="7145" max="7145" width="14.109375" style="37" customWidth="1"/>
    <col min="7146" max="7146" width="13" style="37" customWidth="1"/>
    <col min="7147" max="7148" width="14.109375" style="37" customWidth="1"/>
    <col min="7149" max="7149" width="13" style="37" customWidth="1"/>
    <col min="7150" max="7150" width="14.109375" style="37" customWidth="1"/>
    <col min="7151" max="7170" width="13" style="37" customWidth="1"/>
    <col min="7171" max="7171" width="17.5546875" style="37" customWidth="1"/>
    <col min="7172" max="7172" width="13" style="37" customWidth="1"/>
    <col min="7173" max="7173" width="17.5546875" style="37" customWidth="1"/>
    <col min="7174" max="7174" width="21.109375" style="37" customWidth="1"/>
    <col min="7175" max="7175" width="13" style="37" customWidth="1"/>
    <col min="7176" max="7176" width="21.109375" style="37" customWidth="1"/>
    <col min="7177" max="7177" width="13" style="37" customWidth="1"/>
    <col min="7178" max="7178" width="21.109375" style="37" customWidth="1"/>
    <col min="7179" max="7397" width="9.109375" style="37" customWidth="1"/>
    <col min="7398" max="7398" width="25" style="37" customWidth="1"/>
    <col min="7399" max="7399" width="51.5546875" style="37" customWidth="1"/>
    <col min="7400" max="7400" width="15" style="37" bestFit="1" customWidth="1"/>
    <col min="7401" max="7401" width="14.109375" style="37" customWidth="1"/>
    <col min="7402" max="7402" width="13" style="37" customWidth="1"/>
    <col min="7403" max="7404" width="14.109375" style="37" customWidth="1"/>
    <col min="7405" max="7405" width="13" style="37" customWidth="1"/>
    <col min="7406" max="7406" width="14.109375" style="37" customWidth="1"/>
    <col min="7407" max="7426" width="13" style="37" customWidth="1"/>
    <col min="7427" max="7427" width="17.5546875" style="37" customWidth="1"/>
    <col min="7428" max="7428" width="13" style="37" customWidth="1"/>
    <col min="7429" max="7429" width="17.5546875" style="37" customWidth="1"/>
    <col min="7430" max="7430" width="21.109375" style="37" customWidth="1"/>
    <col min="7431" max="7431" width="13" style="37" customWidth="1"/>
    <col min="7432" max="7432" width="21.109375" style="37" customWidth="1"/>
    <col min="7433" max="7433" width="13" style="37" customWidth="1"/>
    <col min="7434" max="7434" width="21.109375" style="37" customWidth="1"/>
    <col min="7435" max="7653" width="9.109375" style="37" customWidth="1"/>
    <col min="7654" max="7654" width="25" style="37" customWidth="1"/>
    <col min="7655" max="7655" width="51.5546875" style="37" customWidth="1"/>
    <col min="7656" max="7656" width="15" style="37" bestFit="1" customWidth="1"/>
    <col min="7657" max="7657" width="14.109375" style="37" customWidth="1"/>
    <col min="7658" max="7658" width="13" style="37" customWidth="1"/>
    <col min="7659" max="7660" width="14.109375" style="37" customWidth="1"/>
    <col min="7661" max="7661" width="13" style="37" customWidth="1"/>
    <col min="7662" max="7662" width="14.109375" style="37" customWidth="1"/>
    <col min="7663" max="7682" width="13" style="37" customWidth="1"/>
    <col min="7683" max="7683" width="17.5546875" style="37" customWidth="1"/>
    <col min="7684" max="7684" width="13" style="37" customWidth="1"/>
    <col min="7685" max="7685" width="17.5546875" style="37" customWidth="1"/>
    <col min="7686" max="7686" width="21.109375" style="37" customWidth="1"/>
    <col min="7687" max="7687" width="13" style="37" customWidth="1"/>
    <col min="7688" max="7688" width="21.109375" style="37" customWidth="1"/>
    <col min="7689" max="7689" width="13" style="37" customWidth="1"/>
    <col min="7690" max="7690" width="21.109375" style="37" customWidth="1"/>
    <col min="7691" max="7909" width="9.109375" style="37" customWidth="1"/>
    <col min="7910" max="7910" width="25" style="37" customWidth="1"/>
    <col min="7911" max="7911" width="51.5546875" style="37" customWidth="1"/>
    <col min="7912" max="7912" width="15" style="37" bestFit="1" customWidth="1"/>
    <col min="7913" max="7913" width="14.109375" style="37" customWidth="1"/>
    <col min="7914" max="7914" width="13" style="37" customWidth="1"/>
    <col min="7915" max="7916" width="14.109375" style="37" customWidth="1"/>
    <col min="7917" max="7917" width="13" style="37" customWidth="1"/>
    <col min="7918" max="7918" width="14.109375" style="37" customWidth="1"/>
    <col min="7919" max="7938" width="13" style="37" customWidth="1"/>
    <col min="7939" max="7939" width="17.5546875" style="37" customWidth="1"/>
    <col min="7940" max="7940" width="13" style="37" customWidth="1"/>
    <col min="7941" max="7941" width="17.5546875" style="37" customWidth="1"/>
    <col min="7942" max="7942" width="21.109375" style="37" customWidth="1"/>
    <col min="7943" max="7943" width="13" style="37" customWidth="1"/>
    <col min="7944" max="7944" width="21.109375" style="37" customWidth="1"/>
    <col min="7945" max="7945" width="13" style="37" customWidth="1"/>
    <col min="7946" max="7946" width="21.109375" style="37" customWidth="1"/>
    <col min="7947" max="8165" width="9.109375" style="37" customWidth="1"/>
    <col min="8166" max="8166" width="25" style="37" customWidth="1"/>
    <col min="8167" max="8167" width="51.5546875" style="37" customWidth="1"/>
    <col min="8168" max="8168" width="15" style="37" bestFit="1" customWidth="1"/>
    <col min="8169" max="8169" width="14.109375" style="37" customWidth="1"/>
    <col min="8170" max="8170" width="13" style="37" customWidth="1"/>
    <col min="8171" max="8172" width="14.109375" style="37" customWidth="1"/>
    <col min="8173" max="8173" width="13" style="37" customWidth="1"/>
    <col min="8174" max="8174" width="14.109375" style="37" customWidth="1"/>
    <col min="8175" max="8194" width="13" style="37" customWidth="1"/>
    <col min="8195" max="8195" width="17.5546875" style="37" customWidth="1"/>
    <col min="8196" max="8196" width="13" style="37" customWidth="1"/>
    <col min="8197" max="8197" width="17.5546875" style="37" customWidth="1"/>
    <col min="8198" max="8198" width="21.109375" style="37" customWidth="1"/>
    <col min="8199" max="8199" width="13" style="37" customWidth="1"/>
    <col min="8200" max="8200" width="21.109375" style="37" customWidth="1"/>
    <col min="8201" max="8201" width="13" style="37" customWidth="1"/>
    <col min="8202" max="8202" width="21.109375" style="37" customWidth="1"/>
    <col min="8203" max="8421" width="9.109375" style="37" customWidth="1"/>
    <col min="8422" max="8422" width="25" style="37" customWidth="1"/>
    <col min="8423" max="8423" width="51.5546875" style="37" customWidth="1"/>
    <col min="8424" max="8424" width="15" style="37" bestFit="1" customWidth="1"/>
    <col min="8425" max="8425" width="14.109375" style="37" customWidth="1"/>
    <col min="8426" max="8426" width="13" style="37" customWidth="1"/>
    <col min="8427" max="8428" width="14.109375" style="37" customWidth="1"/>
    <col min="8429" max="8429" width="13" style="37" customWidth="1"/>
    <col min="8430" max="8430" width="14.109375" style="37" customWidth="1"/>
    <col min="8431" max="8450" width="13" style="37" customWidth="1"/>
    <col min="8451" max="8451" width="17.5546875" style="37" customWidth="1"/>
    <col min="8452" max="8452" width="13" style="37" customWidth="1"/>
    <col min="8453" max="8453" width="17.5546875" style="37" customWidth="1"/>
    <col min="8454" max="8454" width="21.109375" style="37" customWidth="1"/>
    <col min="8455" max="8455" width="13" style="37" customWidth="1"/>
    <col min="8456" max="8456" width="21.109375" style="37" customWidth="1"/>
    <col min="8457" max="8457" width="13" style="37" customWidth="1"/>
    <col min="8458" max="8458" width="21.109375" style="37" customWidth="1"/>
    <col min="8459" max="8677" width="9.109375" style="37" customWidth="1"/>
    <col min="8678" max="8678" width="25" style="37" customWidth="1"/>
    <col min="8679" max="8679" width="51.5546875" style="37" customWidth="1"/>
    <col min="8680" max="8680" width="15" style="37" bestFit="1" customWidth="1"/>
    <col min="8681" max="8681" width="14.109375" style="37" customWidth="1"/>
    <col min="8682" max="8682" width="13" style="37" customWidth="1"/>
    <col min="8683" max="8684" width="14.109375" style="37" customWidth="1"/>
    <col min="8685" max="8685" width="13" style="37" customWidth="1"/>
    <col min="8686" max="8686" width="14.109375" style="37" customWidth="1"/>
    <col min="8687" max="8706" width="13" style="37" customWidth="1"/>
    <col min="8707" max="8707" width="17.5546875" style="37" customWidth="1"/>
    <col min="8708" max="8708" width="13" style="37" customWidth="1"/>
    <col min="8709" max="8709" width="17.5546875" style="37" customWidth="1"/>
    <col min="8710" max="8710" width="21.109375" style="37" customWidth="1"/>
    <col min="8711" max="8711" width="13" style="37" customWidth="1"/>
    <col min="8712" max="8712" width="21.109375" style="37" customWidth="1"/>
    <col min="8713" max="8713" width="13" style="37" customWidth="1"/>
    <col min="8714" max="8714" width="21.109375" style="37" customWidth="1"/>
    <col min="8715" max="8933" width="9.109375" style="37" customWidth="1"/>
    <col min="8934" max="8934" width="25" style="37" customWidth="1"/>
    <col min="8935" max="8935" width="51.5546875" style="37" customWidth="1"/>
    <col min="8936" max="8936" width="15" style="37" bestFit="1" customWidth="1"/>
    <col min="8937" max="8937" width="14.109375" style="37" customWidth="1"/>
    <col min="8938" max="8938" width="13" style="37" customWidth="1"/>
    <col min="8939" max="8940" width="14.109375" style="37" customWidth="1"/>
    <col min="8941" max="8941" width="13" style="37" customWidth="1"/>
    <col min="8942" max="8942" width="14.109375" style="37" customWidth="1"/>
    <col min="8943" max="8962" width="13" style="37" customWidth="1"/>
    <col min="8963" max="8963" width="17.5546875" style="37" customWidth="1"/>
    <col min="8964" max="8964" width="13" style="37" customWidth="1"/>
    <col min="8965" max="8965" width="17.5546875" style="37" customWidth="1"/>
    <col min="8966" max="8966" width="21.109375" style="37" customWidth="1"/>
    <col min="8967" max="8967" width="13" style="37" customWidth="1"/>
    <col min="8968" max="8968" width="21.109375" style="37" customWidth="1"/>
    <col min="8969" max="8969" width="13" style="37" customWidth="1"/>
    <col min="8970" max="8970" width="21.109375" style="37" customWidth="1"/>
    <col min="8971" max="9189" width="9.109375" style="37" customWidth="1"/>
    <col min="9190" max="9190" width="25" style="37" customWidth="1"/>
    <col min="9191" max="9191" width="51.5546875" style="37" customWidth="1"/>
    <col min="9192" max="9192" width="15" style="37" bestFit="1" customWidth="1"/>
    <col min="9193" max="9193" width="14.109375" style="37" customWidth="1"/>
    <col min="9194" max="9194" width="13" style="37" customWidth="1"/>
    <col min="9195" max="9196" width="14.109375" style="37" customWidth="1"/>
    <col min="9197" max="9197" width="13" style="37" customWidth="1"/>
    <col min="9198" max="9198" width="14.109375" style="37" customWidth="1"/>
    <col min="9199" max="9218" width="13" style="37" customWidth="1"/>
    <col min="9219" max="9219" width="17.5546875" style="37" customWidth="1"/>
    <col min="9220" max="9220" width="13" style="37" customWidth="1"/>
    <col min="9221" max="9221" width="17.5546875" style="37" customWidth="1"/>
    <col min="9222" max="9222" width="21.109375" style="37" customWidth="1"/>
    <col min="9223" max="9223" width="13" style="37" customWidth="1"/>
    <col min="9224" max="9224" width="21.109375" style="37" customWidth="1"/>
    <col min="9225" max="9225" width="13" style="37" customWidth="1"/>
    <col min="9226" max="9226" width="21.109375" style="37" customWidth="1"/>
    <col min="9227" max="9445" width="9.109375" style="37" customWidth="1"/>
    <col min="9446" max="9446" width="25" style="37" customWidth="1"/>
    <col min="9447" max="9447" width="51.5546875" style="37" customWidth="1"/>
    <col min="9448" max="9448" width="15" style="37" bestFit="1" customWidth="1"/>
    <col min="9449" max="9449" width="14.109375" style="37" customWidth="1"/>
    <col min="9450" max="9450" width="13" style="37" customWidth="1"/>
    <col min="9451" max="9452" width="14.109375" style="37" customWidth="1"/>
    <col min="9453" max="9453" width="13" style="37" customWidth="1"/>
    <col min="9454" max="9454" width="14.109375" style="37" customWidth="1"/>
    <col min="9455" max="9474" width="13" style="37" customWidth="1"/>
    <col min="9475" max="9475" width="17.5546875" style="37" customWidth="1"/>
    <col min="9476" max="9476" width="13" style="37" customWidth="1"/>
    <col min="9477" max="9477" width="17.5546875" style="37" customWidth="1"/>
    <col min="9478" max="9478" width="21.109375" style="37" customWidth="1"/>
    <col min="9479" max="9479" width="13" style="37" customWidth="1"/>
    <col min="9480" max="9480" width="21.109375" style="37" customWidth="1"/>
    <col min="9481" max="9481" width="13" style="37" customWidth="1"/>
    <col min="9482" max="9482" width="21.109375" style="37" customWidth="1"/>
    <col min="9483" max="9701" width="9.109375" style="37" customWidth="1"/>
    <col min="9702" max="9702" width="25" style="37" customWidth="1"/>
    <col min="9703" max="9703" width="51.5546875" style="37" customWidth="1"/>
    <col min="9704" max="9704" width="15" style="37" bestFit="1" customWidth="1"/>
    <col min="9705" max="9705" width="14.109375" style="37" customWidth="1"/>
    <col min="9706" max="9706" width="13" style="37" customWidth="1"/>
    <col min="9707" max="9708" width="14.109375" style="37" customWidth="1"/>
    <col min="9709" max="9709" width="13" style="37" customWidth="1"/>
    <col min="9710" max="9710" width="14.109375" style="37" customWidth="1"/>
    <col min="9711" max="9730" width="13" style="37" customWidth="1"/>
    <col min="9731" max="9731" width="17.5546875" style="37" customWidth="1"/>
    <col min="9732" max="9732" width="13" style="37" customWidth="1"/>
    <col min="9733" max="9733" width="17.5546875" style="37" customWidth="1"/>
    <col min="9734" max="9734" width="21.109375" style="37" customWidth="1"/>
    <col min="9735" max="9735" width="13" style="37" customWidth="1"/>
    <col min="9736" max="9736" width="21.109375" style="37" customWidth="1"/>
    <col min="9737" max="9737" width="13" style="37" customWidth="1"/>
    <col min="9738" max="9738" width="21.109375" style="37" customWidth="1"/>
    <col min="9739" max="9957" width="9.109375" style="37" customWidth="1"/>
    <col min="9958" max="9958" width="25" style="37" customWidth="1"/>
    <col min="9959" max="9959" width="51.5546875" style="37" customWidth="1"/>
    <col min="9960" max="9960" width="15" style="37" bestFit="1" customWidth="1"/>
    <col min="9961" max="9961" width="14.109375" style="37" customWidth="1"/>
    <col min="9962" max="9962" width="13" style="37" customWidth="1"/>
    <col min="9963" max="9964" width="14.109375" style="37" customWidth="1"/>
    <col min="9965" max="9965" width="13" style="37" customWidth="1"/>
    <col min="9966" max="9966" width="14.109375" style="37" customWidth="1"/>
    <col min="9967" max="9986" width="13" style="37" customWidth="1"/>
    <col min="9987" max="9987" width="17.5546875" style="37" customWidth="1"/>
    <col min="9988" max="9988" width="13" style="37" customWidth="1"/>
    <col min="9989" max="9989" width="17.5546875" style="37" customWidth="1"/>
    <col min="9990" max="9990" width="21.109375" style="37" customWidth="1"/>
    <col min="9991" max="9991" width="13" style="37" customWidth="1"/>
    <col min="9992" max="9992" width="21.109375" style="37" customWidth="1"/>
    <col min="9993" max="9993" width="13" style="37" customWidth="1"/>
    <col min="9994" max="9994" width="21.109375" style="37" customWidth="1"/>
    <col min="9995" max="10213" width="9.109375" style="37" customWidth="1"/>
    <col min="10214" max="10214" width="25" style="37" customWidth="1"/>
    <col min="10215" max="10215" width="51.5546875" style="37" customWidth="1"/>
    <col min="10216" max="10216" width="15" style="37" bestFit="1" customWidth="1"/>
    <col min="10217" max="10217" width="14.109375" style="37" customWidth="1"/>
    <col min="10218" max="10218" width="13" style="37" customWidth="1"/>
    <col min="10219" max="10220" width="14.109375" style="37" customWidth="1"/>
    <col min="10221" max="10221" width="13" style="37" customWidth="1"/>
    <col min="10222" max="10222" width="14.109375" style="37" customWidth="1"/>
    <col min="10223" max="10242" width="13" style="37" customWidth="1"/>
    <col min="10243" max="10243" width="17.5546875" style="37" customWidth="1"/>
    <col min="10244" max="10244" width="13" style="37" customWidth="1"/>
    <col min="10245" max="10245" width="17.5546875" style="37" customWidth="1"/>
    <col min="10246" max="10246" width="21.109375" style="37" customWidth="1"/>
    <col min="10247" max="10247" width="13" style="37" customWidth="1"/>
    <col min="10248" max="10248" width="21.109375" style="37" customWidth="1"/>
    <col min="10249" max="10249" width="13" style="37" customWidth="1"/>
    <col min="10250" max="10250" width="21.109375" style="37" customWidth="1"/>
    <col min="10251" max="10469" width="9.109375" style="37" customWidth="1"/>
    <col min="10470" max="10470" width="25" style="37" customWidth="1"/>
    <col min="10471" max="10471" width="51.5546875" style="37" customWidth="1"/>
    <col min="10472" max="10472" width="15" style="37" bestFit="1" customWidth="1"/>
    <col min="10473" max="10473" width="14.109375" style="37" customWidth="1"/>
    <col min="10474" max="10474" width="13" style="37" customWidth="1"/>
    <col min="10475" max="10476" width="14.109375" style="37" customWidth="1"/>
    <col min="10477" max="10477" width="13" style="37" customWidth="1"/>
    <col min="10478" max="10478" width="14.109375" style="37" customWidth="1"/>
    <col min="10479" max="10498" width="13" style="37" customWidth="1"/>
    <col min="10499" max="10499" width="17.5546875" style="37" customWidth="1"/>
    <col min="10500" max="10500" width="13" style="37" customWidth="1"/>
    <col min="10501" max="10501" width="17.5546875" style="37" customWidth="1"/>
    <col min="10502" max="10502" width="21.109375" style="37" customWidth="1"/>
    <col min="10503" max="10503" width="13" style="37" customWidth="1"/>
    <col min="10504" max="10504" width="21.109375" style="37" customWidth="1"/>
    <col min="10505" max="10505" width="13" style="37" customWidth="1"/>
    <col min="10506" max="10506" width="21.109375" style="37" customWidth="1"/>
    <col min="10507" max="10725" width="9.109375" style="37" customWidth="1"/>
    <col min="10726" max="10726" width="25" style="37" customWidth="1"/>
    <col min="10727" max="10727" width="51.5546875" style="37" customWidth="1"/>
    <col min="10728" max="10728" width="15" style="37" bestFit="1" customWidth="1"/>
    <col min="10729" max="10729" width="14.109375" style="37" customWidth="1"/>
    <col min="10730" max="10730" width="13" style="37" customWidth="1"/>
    <col min="10731" max="10732" width="14.109375" style="37" customWidth="1"/>
    <col min="10733" max="10733" width="13" style="37" customWidth="1"/>
    <col min="10734" max="10734" width="14.109375" style="37" customWidth="1"/>
    <col min="10735" max="10754" width="13" style="37" customWidth="1"/>
    <col min="10755" max="10755" width="17.5546875" style="37" customWidth="1"/>
    <col min="10756" max="10756" width="13" style="37" customWidth="1"/>
    <col min="10757" max="10757" width="17.5546875" style="37" customWidth="1"/>
    <col min="10758" max="10758" width="21.109375" style="37" customWidth="1"/>
    <col min="10759" max="10759" width="13" style="37" customWidth="1"/>
    <col min="10760" max="10760" width="21.109375" style="37" customWidth="1"/>
    <col min="10761" max="10761" width="13" style="37" customWidth="1"/>
    <col min="10762" max="10762" width="21.109375" style="37" customWidth="1"/>
    <col min="10763" max="10981" width="9.109375" style="37" customWidth="1"/>
    <col min="10982" max="10982" width="25" style="37" customWidth="1"/>
    <col min="10983" max="10983" width="51.5546875" style="37" customWidth="1"/>
    <col min="10984" max="10984" width="15" style="37" bestFit="1" customWidth="1"/>
    <col min="10985" max="10985" width="14.109375" style="37" customWidth="1"/>
    <col min="10986" max="10986" width="13" style="37" customWidth="1"/>
    <col min="10987" max="10988" width="14.109375" style="37" customWidth="1"/>
    <col min="10989" max="10989" width="13" style="37" customWidth="1"/>
    <col min="10990" max="10990" width="14.109375" style="37" customWidth="1"/>
    <col min="10991" max="11010" width="13" style="37" customWidth="1"/>
    <col min="11011" max="11011" width="17.5546875" style="37" customWidth="1"/>
    <col min="11012" max="11012" width="13" style="37" customWidth="1"/>
    <col min="11013" max="11013" width="17.5546875" style="37" customWidth="1"/>
    <col min="11014" max="11014" width="21.109375" style="37" customWidth="1"/>
    <col min="11015" max="11015" width="13" style="37" customWidth="1"/>
    <col min="11016" max="11016" width="21.109375" style="37" customWidth="1"/>
    <col min="11017" max="11017" width="13" style="37" customWidth="1"/>
    <col min="11018" max="11018" width="21.109375" style="37" customWidth="1"/>
    <col min="11019" max="11237" width="9.109375" style="37" customWidth="1"/>
    <col min="11238" max="11238" width="25" style="37" customWidth="1"/>
    <col min="11239" max="11239" width="51.5546875" style="37" customWidth="1"/>
    <col min="11240" max="11240" width="15" style="37" bestFit="1" customWidth="1"/>
    <col min="11241" max="11241" width="14.109375" style="37" customWidth="1"/>
    <col min="11242" max="11242" width="13" style="37" customWidth="1"/>
    <col min="11243" max="11244" width="14.109375" style="37" customWidth="1"/>
    <col min="11245" max="11245" width="13" style="37" customWidth="1"/>
    <col min="11246" max="11246" width="14.109375" style="37" customWidth="1"/>
    <col min="11247" max="11266" width="13" style="37" customWidth="1"/>
    <col min="11267" max="11267" width="17.5546875" style="37" customWidth="1"/>
    <col min="11268" max="11268" width="13" style="37" customWidth="1"/>
    <col min="11269" max="11269" width="17.5546875" style="37" customWidth="1"/>
    <col min="11270" max="11270" width="21.109375" style="37" customWidth="1"/>
    <col min="11271" max="11271" width="13" style="37" customWidth="1"/>
    <col min="11272" max="11272" width="21.109375" style="37" customWidth="1"/>
    <col min="11273" max="11273" width="13" style="37" customWidth="1"/>
    <col min="11274" max="11274" width="21.109375" style="37" customWidth="1"/>
    <col min="11275" max="11493" width="9.109375" style="37" customWidth="1"/>
    <col min="11494" max="11494" width="25" style="37" customWidth="1"/>
    <col min="11495" max="11495" width="51.5546875" style="37" customWidth="1"/>
    <col min="11496" max="11496" width="15" style="37" bestFit="1" customWidth="1"/>
    <col min="11497" max="11497" width="14.109375" style="37" customWidth="1"/>
    <col min="11498" max="11498" width="13" style="37" customWidth="1"/>
    <col min="11499" max="11500" width="14.109375" style="37" customWidth="1"/>
    <col min="11501" max="11501" width="13" style="37" customWidth="1"/>
    <col min="11502" max="11502" width="14.109375" style="37" customWidth="1"/>
    <col min="11503" max="11522" width="13" style="37" customWidth="1"/>
    <col min="11523" max="11523" width="17.5546875" style="37" customWidth="1"/>
    <col min="11524" max="11524" width="13" style="37" customWidth="1"/>
    <col min="11525" max="11525" width="17.5546875" style="37" customWidth="1"/>
    <col min="11526" max="11526" width="21.109375" style="37" customWidth="1"/>
    <col min="11527" max="11527" width="13" style="37" customWidth="1"/>
    <col min="11528" max="11528" width="21.109375" style="37" customWidth="1"/>
    <col min="11529" max="11529" width="13" style="37" customWidth="1"/>
    <col min="11530" max="11530" width="21.109375" style="37" customWidth="1"/>
    <col min="11531" max="11749" width="9.109375" style="37" customWidth="1"/>
    <col min="11750" max="11750" width="25" style="37" customWidth="1"/>
    <col min="11751" max="11751" width="51.5546875" style="37" customWidth="1"/>
    <col min="11752" max="11752" width="15" style="37" bestFit="1" customWidth="1"/>
    <col min="11753" max="11753" width="14.109375" style="37" customWidth="1"/>
    <col min="11754" max="11754" width="13" style="37" customWidth="1"/>
    <col min="11755" max="11756" width="14.109375" style="37" customWidth="1"/>
    <col min="11757" max="11757" width="13" style="37" customWidth="1"/>
    <col min="11758" max="11758" width="14.109375" style="37" customWidth="1"/>
    <col min="11759" max="11778" width="13" style="37" customWidth="1"/>
    <col min="11779" max="11779" width="17.5546875" style="37" customWidth="1"/>
    <col min="11780" max="11780" width="13" style="37" customWidth="1"/>
    <col min="11781" max="11781" width="17.5546875" style="37" customWidth="1"/>
    <col min="11782" max="11782" width="21.109375" style="37" customWidth="1"/>
    <col min="11783" max="11783" width="13" style="37" customWidth="1"/>
    <col min="11784" max="11784" width="21.109375" style="37" customWidth="1"/>
    <col min="11785" max="11785" width="13" style="37" customWidth="1"/>
    <col min="11786" max="11786" width="21.109375" style="37" customWidth="1"/>
    <col min="11787" max="12005" width="9.109375" style="37" customWidth="1"/>
    <col min="12006" max="12006" width="25" style="37" customWidth="1"/>
    <col min="12007" max="12007" width="51.5546875" style="37" customWidth="1"/>
    <col min="12008" max="12008" width="15" style="37" bestFit="1" customWidth="1"/>
    <col min="12009" max="12009" width="14.109375" style="37" customWidth="1"/>
    <col min="12010" max="12010" width="13" style="37" customWidth="1"/>
    <col min="12011" max="12012" width="14.109375" style="37" customWidth="1"/>
    <col min="12013" max="12013" width="13" style="37" customWidth="1"/>
    <col min="12014" max="12014" width="14.109375" style="37" customWidth="1"/>
    <col min="12015" max="12034" width="13" style="37" customWidth="1"/>
    <col min="12035" max="12035" width="17.5546875" style="37" customWidth="1"/>
    <col min="12036" max="12036" width="13" style="37" customWidth="1"/>
    <col min="12037" max="12037" width="17.5546875" style="37" customWidth="1"/>
    <col min="12038" max="12038" width="21.109375" style="37" customWidth="1"/>
    <col min="12039" max="12039" width="13" style="37" customWidth="1"/>
    <col min="12040" max="12040" width="21.109375" style="37" customWidth="1"/>
    <col min="12041" max="12041" width="13" style="37" customWidth="1"/>
    <col min="12042" max="12042" width="21.109375" style="37" customWidth="1"/>
    <col min="12043" max="12261" width="9.109375" style="37" customWidth="1"/>
    <col min="12262" max="12262" width="25" style="37" customWidth="1"/>
    <col min="12263" max="12263" width="51.5546875" style="37" customWidth="1"/>
    <col min="12264" max="12264" width="15" style="37" bestFit="1" customWidth="1"/>
    <col min="12265" max="12265" width="14.109375" style="37" customWidth="1"/>
    <col min="12266" max="12266" width="13" style="37" customWidth="1"/>
    <col min="12267" max="12268" width="14.109375" style="37" customWidth="1"/>
    <col min="12269" max="12269" width="13" style="37" customWidth="1"/>
    <col min="12270" max="12270" width="14.109375" style="37" customWidth="1"/>
    <col min="12271" max="12290" width="13" style="37" customWidth="1"/>
    <col min="12291" max="12291" width="17.5546875" style="37" customWidth="1"/>
    <col min="12292" max="12292" width="13" style="37" customWidth="1"/>
    <col min="12293" max="12293" width="17.5546875" style="37" customWidth="1"/>
    <col min="12294" max="12294" width="21.109375" style="37" customWidth="1"/>
    <col min="12295" max="12295" width="13" style="37" customWidth="1"/>
    <col min="12296" max="12296" width="21.109375" style="37" customWidth="1"/>
    <col min="12297" max="12297" width="13" style="37" customWidth="1"/>
    <col min="12298" max="12298" width="21.109375" style="37" customWidth="1"/>
    <col min="12299" max="12517" width="9.109375" style="37" customWidth="1"/>
    <col min="12518" max="12518" width="25" style="37" customWidth="1"/>
    <col min="12519" max="12519" width="51.5546875" style="37" customWidth="1"/>
    <col min="12520" max="12520" width="15" style="37" bestFit="1" customWidth="1"/>
    <col min="12521" max="12521" width="14.109375" style="37" customWidth="1"/>
    <col min="12522" max="12522" width="13" style="37" customWidth="1"/>
    <col min="12523" max="12524" width="14.109375" style="37" customWidth="1"/>
    <col min="12525" max="12525" width="13" style="37" customWidth="1"/>
    <col min="12526" max="12526" width="14.109375" style="37" customWidth="1"/>
    <col min="12527" max="12546" width="13" style="37" customWidth="1"/>
    <col min="12547" max="12547" width="17.5546875" style="37" customWidth="1"/>
    <col min="12548" max="12548" width="13" style="37" customWidth="1"/>
    <col min="12549" max="12549" width="17.5546875" style="37" customWidth="1"/>
    <col min="12550" max="12550" width="21.109375" style="37" customWidth="1"/>
    <col min="12551" max="12551" width="13" style="37" customWidth="1"/>
    <col min="12552" max="12552" width="21.109375" style="37" customWidth="1"/>
    <col min="12553" max="12553" width="13" style="37" customWidth="1"/>
    <col min="12554" max="12554" width="21.109375" style="37" customWidth="1"/>
    <col min="12555" max="12773" width="9.109375" style="37" customWidth="1"/>
    <col min="12774" max="12774" width="25" style="37" customWidth="1"/>
    <col min="12775" max="12775" width="51.5546875" style="37" customWidth="1"/>
    <col min="12776" max="12776" width="15" style="37" bestFit="1" customWidth="1"/>
    <col min="12777" max="12777" width="14.109375" style="37" customWidth="1"/>
    <col min="12778" max="12778" width="13" style="37" customWidth="1"/>
    <col min="12779" max="12780" width="14.109375" style="37" customWidth="1"/>
    <col min="12781" max="12781" width="13" style="37" customWidth="1"/>
    <col min="12782" max="12782" width="14.109375" style="37" customWidth="1"/>
    <col min="12783" max="12802" width="13" style="37" customWidth="1"/>
    <col min="12803" max="12803" width="17.5546875" style="37" customWidth="1"/>
    <col min="12804" max="12804" width="13" style="37" customWidth="1"/>
    <col min="12805" max="12805" width="17.5546875" style="37" customWidth="1"/>
    <col min="12806" max="12806" width="21.109375" style="37" customWidth="1"/>
    <col min="12807" max="12807" width="13" style="37" customWidth="1"/>
    <col min="12808" max="12808" width="21.109375" style="37" customWidth="1"/>
    <col min="12809" max="12809" width="13" style="37" customWidth="1"/>
    <col min="12810" max="12810" width="21.109375" style="37" customWidth="1"/>
    <col min="12811" max="13029" width="9.109375" style="37" customWidth="1"/>
    <col min="13030" max="13030" width="25" style="37" customWidth="1"/>
    <col min="13031" max="13031" width="51.5546875" style="37" customWidth="1"/>
    <col min="13032" max="13032" width="15" style="37" bestFit="1" customWidth="1"/>
    <col min="13033" max="13033" width="14.109375" style="37" customWidth="1"/>
    <col min="13034" max="13034" width="13" style="37" customWidth="1"/>
    <col min="13035" max="13036" width="14.109375" style="37" customWidth="1"/>
    <col min="13037" max="13037" width="13" style="37" customWidth="1"/>
    <col min="13038" max="13038" width="14.109375" style="37" customWidth="1"/>
    <col min="13039" max="13058" width="13" style="37" customWidth="1"/>
    <col min="13059" max="13059" width="17.5546875" style="37" customWidth="1"/>
    <col min="13060" max="13060" width="13" style="37" customWidth="1"/>
    <col min="13061" max="13061" width="17.5546875" style="37" customWidth="1"/>
    <col min="13062" max="13062" width="21.109375" style="37" customWidth="1"/>
    <col min="13063" max="13063" width="13" style="37" customWidth="1"/>
    <col min="13064" max="13064" width="21.109375" style="37" customWidth="1"/>
    <col min="13065" max="13065" width="13" style="37" customWidth="1"/>
    <col min="13066" max="13066" width="21.109375" style="37" customWidth="1"/>
    <col min="13067" max="13285" width="9.109375" style="37" customWidth="1"/>
    <col min="13286" max="13286" width="25" style="37" customWidth="1"/>
    <col min="13287" max="13287" width="51.5546875" style="37" customWidth="1"/>
    <col min="13288" max="13288" width="15" style="37" bestFit="1" customWidth="1"/>
    <col min="13289" max="13289" width="14.109375" style="37" customWidth="1"/>
    <col min="13290" max="13290" width="13" style="37" customWidth="1"/>
    <col min="13291" max="13292" width="14.109375" style="37" customWidth="1"/>
    <col min="13293" max="13293" width="13" style="37" customWidth="1"/>
    <col min="13294" max="13294" width="14.109375" style="37" customWidth="1"/>
    <col min="13295" max="13314" width="13" style="37" customWidth="1"/>
    <col min="13315" max="13315" width="17.5546875" style="37" customWidth="1"/>
    <col min="13316" max="13316" width="13" style="37" customWidth="1"/>
    <col min="13317" max="13317" width="17.5546875" style="37" customWidth="1"/>
    <col min="13318" max="13318" width="21.109375" style="37" customWidth="1"/>
    <col min="13319" max="13319" width="13" style="37" customWidth="1"/>
    <col min="13320" max="13320" width="21.109375" style="37" customWidth="1"/>
    <col min="13321" max="13321" width="13" style="37" customWidth="1"/>
    <col min="13322" max="13322" width="21.109375" style="37" customWidth="1"/>
    <col min="13323" max="13541" width="9.109375" style="37" customWidth="1"/>
    <col min="13542" max="13542" width="25" style="37" customWidth="1"/>
    <col min="13543" max="13543" width="51.5546875" style="37" customWidth="1"/>
    <col min="13544" max="13544" width="15" style="37" bestFit="1" customWidth="1"/>
    <col min="13545" max="13545" width="14.109375" style="37" customWidth="1"/>
    <col min="13546" max="13546" width="13" style="37" customWidth="1"/>
    <col min="13547" max="13548" width="14.109375" style="37" customWidth="1"/>
    <col min="13549" max="13549" width="13" style="37" customWidth="1"/>
    <col min="13550" max="13550" width="14.109375" style="37" customWidth="1"/>
    <col min="13551" max="13570" width="13" style="37" customWidth="1"/>
    <col min="13571" max="13571" width="17.5546875" style="37" customWidth="1"/>
    <col min="13572" max="13572" width="13" style="37" customWidth="1"/>
    <col min="13573" max="13573" width="17.5546875" style="37" customWidth="1"/>
    <col min="13574" max="13574" width="21.109375" style="37" customWidth="1"/>
    <col min="13575" max="13575" width="13" style="37" customWidth="1"/>
    <col min="13576" max="13576" width="21.109375" style="37" customWidth="1"/>
    <col min="13577" max="13577" width="13" style="37" customWidth="1"/>
    <col min="13578" max="13578" width="21.109375" style="37" customWidth="1"/>
    <col min="13579" max="13797" width="9.109375" style="37" customWidth="1"/>
    <col min="13798" max="13798" width="25" style="37" customWidth="1"/>
    <col min="13799" max="13799" width="51.5546875" style="37" customWidth="1"/>
    <col min="13800" max="13800" width="15" style="37" bestFit="1" customWidth="1"/>
    <col min="13801" max="13801" width="14.109375" style="37" customWidth="1"/>
    <col min="13802" max="13802" width="13" style="37" customWidth="1"/>
    <col min="13803" max="13804" width="14.109375" style="37" customWidth="1"/>
    <col min="13805" max="13805" width="13" style="37" customWidth="1"/>
    <col min="13806" max="13806" width="14.109375" style="37" customWidth="1"/>
    <col min="13807" max="13826" width="13" style="37" customWidth="1"/>
    <col min="13827" max="13827" width="17.5546875" style="37" customWidth="1"/>
    <col min="13828" max="13828" width="13" style="37" customWidth="1"/>
    <col min="13829" max="13829" width="17.5546875" style="37" customWidth="1"/>
    <col min="13830" max="13830" width="21.109375" style="37" customWidth="1"/>
    <col min="13831" max="13831" width="13" style="37" customWidth="1"/>
    <col min="13832" max="13832" width="21.109375" style="37" customWidth="1"/>
    <col min="13833" max="13833" width="13" style="37" customWidth="1"/>
    <col min="13834" max="13834" width="21.109375" style="37" customWidth="1"/>
    <col min="13835" max="14053" width="9.109375" style="37" customWidth="1"/>
    <col min="14054" max="14054" width="25" style="37" customWidth="1"/>
    <col min="14055" max="14055" width="51.5546875" style="37" customWidth="1"/>
    <col min="14056" max="14056" width="15" style="37" bestFit="1" customWidth="1"/>
    <col min="14057" max="14057" width="14.109375" style="37" customWidth="1"/>
    <col min="14058" max="14058" width="13" style="37" customWidth="1"/>
    <col min="14059" max="14060" width="14.109375" style="37" customWidth="1"/>
    <col min="14061" max="14061" width="13" style="37" customWidth="1"/>
    <col min="14062" max="14062" width="14.109375" style="37" customWidth="1"/>
    <col min="14063" max="14082" width="13" style="37" customWidth="1"/>
    <col min="14083" max="14083" width="17.5546875" style="37" customWidth="1"/>
    <col min="14084" max="14084" width="13" style="37" customWidth="1"/>
    <col min="14085" max="14085" width="17.5546875" style="37" customWidth="1"/>
    <col min="14086" max="14086" width="21.109375" style="37" customWidth="1"/>
    <col min="14087" max="14087" width="13" style="37" customWidth="1"/>
    <col min="14088" max="14088" width="21.109375" style="37" customWidth="1"/>
    <col min="14089" max="14089" width="13" style="37" customWidth="1"/>
    <col min="14090" max="14090" width="21.109375" style="37" customWidth="1"/>
    <col min="14091" max="14309" width="9.109375" style="37" customWidth="1"/>
    <col min="14310" max="14310" width="25" style="37" customWidth="1"/>
    <col min="14311" max="14311" width="51.5546875" style="37" customWidth="1"/>
    <col min="14312" max="14312" width="15" style="37" bestFit="1" customWidth="1"/>
    <col min="14313" max="14313" width="14.109375" style="37" customWidth="1"/>
    <col min="14314" max="14314" width="13" style="37" customWidth="1"/>
    <col min="14315" max="14316" width="14.109375" style="37" customWidth="1"/>
    <col min="14317" max="14317" width="13" style="37" customWidth="1"/>
    <col min="14318" max="14318" width="14.109375" style="37" customWidth="1"/>
    <col min="14319" max="14338" width="13" style="37" customWidth="1"/>
    <col min="14339" max="14339" width="17.5546875" style="37" customWidth="1"/>
    <col min="14340" max="14340" width="13" style="37" customWidth="1"/>
    <col min="14341" max="14341" width="17.5546875" style="37" customWidth="1"/>
    <col min="14342" max="14342" width="21.109375" style="37" customWidth="1"/>
    <col min="14343" max="14343" width="13" style="37" customWidth="1"/>
    <col min="14344" max="14344" width="21.109375" style="37" customWidth="1"/>
    <col min="14345" max="14345" width="13" style="37" customWidth="1"/>
    <col min="14346" max="14346" width="21.109375" style="37" customWidth="1"/>
    <col min="14347" max="14565" width="9.109375" style="37" customWidth="1"/>
    <col min="14566" max="14566" width="25" style="37" customWidth="1"/>
    <col min="14567" max="14567" width="51.5546875" style="37" customWidth="1"/>
    <col min="14568" max="14568" width="15" style="37" bestFit="1" customWidth="1"/>
    <col min="14569" max="14569" width="14.109375" style="37" customWidth="1"/>
    <col min="14570" max="14570" width="13" style="37" customWidth="1"/>
    <col min="14571" max="14572" width="14.109375" style="37" customWidth="1"/>
    <col min="14573" max="14573" width="13" style="37" customWidth="1"/>
    <col min="14574" max="14574" width="14.109375" style="37" customWidth="1"/>
    <col min="14575" max="14594" width="13" style="37" customWidth="1"/>
    <col min="14595" max="14595" width="17.5546875" style="37" customWidth="1"/>
    <col min="14596" max="14596" width="13" style="37" customWidth="1"/>
    <col min="14597" max="14597" width="17.5546875" style="37" customWidth="1"/>
    <col min="14598" max="14598" width="21.109375" style="37" customWidth="1"/>
    <col min="14599" max="14599" width="13" style="37" customWidth="1"/>
    <col min="14600" max="14600" width="21.109375" style="37" customWidth="1"/>
    <col min="14601" max="14601" width="13" style="37" customWidth="1"/>
    <col min="14602" max="14602" width="21.109375" style="37" customWidth="1"/>
    <col min="14603" max="14821" width="9.109375" style="37" customWidth="1"/>
    <col min="14822" max="14822" width="25" style="37" customWidth="1"/>
    <col min="14823" max="14823" width="51.5546875" style="37" customWidth="1"/>
    <col min="14824" max="14824" width="15" style="37" bestFit="1" customWidth="1"/>
    <col min="14825" max="14825" width="14.109375" style="37" customWidth="1"/>
    <col min="14826" max="14826" width="13" style="37" customWidth="1"/>
    <col min="14827" max="14828" width="14.109375" style="37" customWidth="1"/>
    <col min="14829" max="14829" width="13" style="37" customWidth="1"/>
    <col min="14830" max="14830" width="14.109375" style="37" customWidth="1"/>
    <col min="14831" max="14850" width="13" style="37" customWidth="1"/>
    <col min="14851" max="14851" width="17.5546875" style="37" customWidth="1"/>
    <col min="14852" max="14852" width="13" style="37" customWidth="1"/>
    <col min="14853" max="14853" width="17.5546875" style="37" customWidth="1"/>
    <col min="14854" max="14854" width="21.109375" style="37" customWidth="1"/>
    <col min="14855" max="14855" width="13" style="37" customWidth="1"/>
    <col min="14856" max="14856" width="21.109375" style="37" customWidth="1"/>
    <col min="14857" max="14857" width="13" style="37" customWidth="1"/>
    <col min="14858" max="14858" width="21.109375" style="37" customWidth="1"/>
    <col min="14859" max="15077" width="9.109375" style="37" customWidth="1"/>
    <col min="15078" max="15078" width="25" style="37" customWidth="1"/>
    <col min="15079" max="15079" width="51.5546875" style="37" customWidth="1"/>
    <col min="15080" max="15080" width="15" style="37" bestFit="1" customWidth="1"/>
    <col min="15081" max="15081" width="14.109375" style="37" customWidth="1"/>
    <col min="15082" max="15082" width="13" style="37" customWidth="1"/>
    <col min="15083" max="15084" width="14.109375" style="37" customWidth="1"/>
    <col min="15085" max="15085" width="13" style="37" customWidth="1"/>
    <col min="15086" max="15086" width="14.109375" style="37" customWidth="1"/>
    <col min="15087" max="15106" width="13" style="37" customWidth="1"/>
    <col min="15107" max="15107" width="17.5546875" style="37" customWidth="1"/>
    <col min="15108" max="15108" width="13" style="37" customWidth="1"/>
    <col min="15109" max="15109" width="17.5546875" style="37" customWidth="1"/>
    <col min="15110" max="15110" width="21.109375" style="37" customWidth="1"/>
    <col min="15111" max="15111" width="13" style="37" customWidth="1"/>
    <col min="15112" max="15112" width="21.109375" style="37" customWidth="1"/>
    <col min="15113" max="15113" width="13" style="37" customWidth="1"/>
    <col min="15114" max="15114" width="21.109375" style="37" customWidth="1"/>
    <col min="15115" max="15333" width="9.109375" style="37" customWidth="1"/>
    <col min="15334" max="15334" width="25" style="37" customWidth="1"/>
    <col min="15335" max="15335" width="51.5546875" style="37" customWidth="1"/>
    <col min="15336" max="15336" width="15" style="37" bestFit="1" customWidth="1"/>
    <col min="15337" max="15337" width="14.109375" style="37" customWidth="1"/>
    <col min="15338" max="15338" width="13" style="37" customWidth="1"/>
    <col min="15339" max="15340" width="14.109375" style="37" customWidth="1"/>
    <col min="15341" max="15341" width="13" style="37" customWidth="1"/>
    <col min="15342" max="15342" width="14.109375" style="37" customWidth="1"/>
    <col min="15343" max="15362" width="13" style="37" customWidth="1"/>
    <col min="15363" max="15363" width="17.5546875" style="37" customWidth="1"/>
    <col min="15364" max="15364" width="13" style="37" customWidth="1"/>
    <col min="15365" max="15365" width="17.5546875" style="37" customWidth="1"/>
    <col min="15366" max="15366" width="21.109375" style="37" customWidth="1"/>
    <col min="15367" max="15367" width="13" style="37" customWidth="1"/>
    <col min="15368" max="15368" width="21.109375" style="37" customWidth="1"/>
    <col min="15369" max="15369" width="13" style="37" customWidth="1"/>
    <col min="15370" max="15370" width="21.109375" style="37" customWidth="1"/>
    <col min="15371" max="15589" width="9.109375" style="37" customWidth="1"/>
    <col min="15590" max="15590" width="25" style="37" customWidth="1"/>
    <col min="15591" max="15591" width="51.5546875" style="37" customWidth="1"/>
    <col min="15592" max="15592" width="15" style="37" bestFit="1" customWidth="1"/>
    <col min="15593" max="15593" width="14.109375" style="37" customWidth="1"/>
    <col min="15594" max="15594" width="13" style="37" customWidth="1"/>
    <col min="15595" max="15596" width="14.109375" style="37" customWidth="1"/>
    <col min="15597" max="15597" width="13" style="37" customWidth="1"/>
    <col min="15598" max="15598" width="14.109375" style="37" customWidth="1"/>
    <col min="15599" max="15618" width="13" style="37" customWidth="1"/>
    <col min="15619" max="15619" width="17.5546875" style="37" customWidth="1"/>
    <col min="15620" max="15620" width="13" style="37" customWidth="1"/>
    <col min="15621" max="15621" width="17.5546875" style="37" customWidth="1"/>
    <col min="15622" max="15622" width="21.109375" style="37" customWidth="1"/>
    <col min="15623" max="15623" width="13" style="37" customWidth="1"/>
    <col min="15624" max="15624" width="21.109375" style="37" customWidth="1"/>
    <col min="15625" max="15625" width="13" style="37" customWidth="1"/>
    <col min="15626" max="15626" width="21.109375" style="37" customWidth="1"/>
    <col min="15627" max="15845" width="9.109375" style="37" customWidth="1"/>
    <col min="15846" max="15846" width="25" style="37" customWidth="1"/>
    <col min="15847" max="15847" width="51.5546875" style="37" customWidth="1"/>
    <col min="15848" max="15848" width="15" style="37" bestFit="1" customWidth="1"/>
    <col min="15849" max="15849" width="14.109375" style="37" customWidth="1"/>
    <col min="15850" max="15850" width="13" style="37" customWidth="1"/>
    <col min="15851" max="15852" width="14.109375" style="37" customWidth="1"/>
    <col min="15853" max="15853" width="13" style="37" customWidth="1"/>
    <col min="15854" max="15854" width="14.109375" style="37" customWidth="1"/>
    <col min="15855" max="15874" width="13" style="37" customWidth="1"/>
    <col min="15875" max="15875" width="17.5546875" style="37" customWidth="1"/>
    <col min="15876" max="15876" width="13" style="37" customWidth="1"/>
    <col min="15877" max="15877" width="17.5546875" style="37" customWidth="1"/>
    <col min="15878" max="15878" width="21.109375" style="37" customWidth="1"/>
    <col min="15879" max="15879" width="13" style="37" customWidth="1"/>
    <col min="15880" max="15880" width="21.109375" style="37" customWidth="1"/>
    <col min="15881" max="15881" width="13" style="37" customWidth="1"/>
    <col min="15882" max="15882" width="21.109375" style="37" customWidth="1"/>
    <col min="15883" max="16101" width="9.109375" style="37" customWidth="1"/>
    <col min="16102" max="16102" width="25" style="37" customWidth="1"/>
    <col min="16103" max="16103" width="51.5546875" style="37" customWidth="1"/>
    <col min="16104" max="16104" width="15" style="37" bestFit="1" customWidth="1"/>
    <col min="16105" max="16105" width="14.109375" style="37" customWidth="1"/>
    <col min="16106" max="16106" width="13" style="37" customWidth="1"/>
    <col min="16107" max="16108" width="14.109375" style="37" customWidth="1"/>
    <col min="16109" max="16109" width="13" style="37" customWidth="1"/>
    <col min="16110" max="16110" width="14.109375" style="37" customWidth="1"/>
    <col min="16111" max="16130" width="13" style="37" customWidth="1"/>
    <col min="16131" max="16131" width="17.5546875" style="37" customWidth="1"/>
    <col min="16132" max="16132" width="13" style="37" customWidth="1"/>
    <col min="16133" max="16133" width="17.5546875" style="37" customWidth="1"/>
    <col min="16134" max="16134" width="21.109375" style="37" customWidth="1"/>
    <col min="16135" max="16135" width="13" style="37" customWidth="1"/>
    <col min="16136" max="16136" width="21.109375" style="37" customWidth="1"/>
    <col min="16137" max="16137" width="13" style="37" customWidth="1"/>
    <col min="16138" max="16138" width="21.109375" style="37" customWidth="1"/>
    <col min="16139" max="16380" width="9.109375" style="37" customWidth="1"/>
    <col min="16381" max="16384" width="9.109375" style="37"/>
  </cols>
  <sheetData>
    <row r="1" spans="1:41" ht="63" customHeight="1" x14ac:dyDescent="0.3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380</v>
      </c>
      <c r="F1" s="120"/>
      <c r="G1" s="121" t="s">
        <v>5</v>
      </c>
      <c r="H1" s="120"/>
      <c r="I1" s="121" t="s">
        <v>6</v>
      </c>
      <c r="J1" s="120"/>
      <c r="K1" s="121" t="s">
        <v>7</v>
      </c>
      <c r="L1" s="120"/>
      <c r="M1" s="121" t="s">
        <v>8</v>
      </c>
      <c r="N1" s="120"/>
      <c r="O1" s="121" t="s">
        <v>9</v>
      </c>
      <c r="P1" s="120"/>
      <c r="Q1" s="121" t="s">
        <v>10</v>
      </c>
      <c r="R1" s="120"/>
      <c r="S1" s="121" t="s">
        <v>11</v>
      </c>
      <c r="T1" s="120"/>
      <c r="U1" s="124" t="s">
        <v>384</v>
      </c>
      <c r="V1" s="120"/>
      <c r="W1" s="124" t="s">
        <v>296</v>
      </c>
      <c r="X1" s="120"/>
      <c r="Y1" s="124" t="s">
        <v>381</v>
      </c>
      <c r="Z1" s="126"/>
      <c r="AA1" s="127" t="s">
        <v>25</v>
      </c>
      <c r="AB1" s="127" t="s">
        <v>27</v>
      </c>
      <c r="AC1" s="125"/>
      <c r="AD1" s="123" t="s">
        <v>3</v>
      </c>
      <c r="AE1" s="104" t="s">
        <v>4</v>
      </c>
      <c r="AF1" s="104" t="s">
        <v>5</v>
      </c>
      <c r="AG1" s="104" t="s">
        <v>6</v>
      </c>
      <c r="AH1" s="104" t="s">
        <v>7</v>
      </c>
      <c r="AI1" s="104" t="s">
        <v>8</v>
      </c>
      <c r="AJ1" s="104" t="s">
        <v>9</v>
      </c>
      <c r="AK1" s="104" t="s">
        <v>10</v>
      </c>
      <c r="AL1" s="104" t="s">
        <v>11</v>
      </c>
      <c r="AM1" s="105" t="s">
        <v>29</v>
      </c>
      <c r="AN1" s="105" t="s">
        <v>30</v>
      </c>
      <c r="AO1" s="105" t="s">
        <v>31</v>
      </c>
    </row>
    <row r="2" spans="1:41" ht="43.5" customHeight="1" x14ac:dyDescent="0.3">
      <c r="A2" s="122"/>
      <c r="B2" s="122"/>
      <c r="C2" s="122"/>
      <c r="D2" s="122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2"/>
      <c r="Z2" s="122"/>
      <c r="AA2" s="122"/>
      <c r="AB2" s="122"/>
      <c r="AC2" s="122"/>
      <c r="AD2" s="122"/>
      <c r="AE2" s="58" t="s">
        <v>16</v>
      </c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</row>
    <row r="3" spans="1:41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1"/>
      <c r="AA3" s="72" t="s">
        <v>20</v>
      </c>
      <c r="AB3" s="72" t="s">
        <v>20</v>
      </c>
      <c r="AC3" s="71"/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</row>
    <row r="4" spans="1:41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8"/>
      <c r="AA4" s="52">
        <f t="shared" ref="AA4:AA67" si="1">E4-U4-W4</f>
        <v>0</v>
      </c>
      <c r="AB4" s="104">
        <f>B4-'Вчера_Спутник Лайт'!B4</f>
        <v>0</v>
      </c>
      <c r="AC4" s="48"/>
      <c r="AD4" s="57">
        <f>D4-'Вчера_Спутник Лайт'!D4</f>
        <v>0</v>
      </c>
      <c r="AE4" s="57">
        <f>E4-F4-'Вчера_Спутник Лайт'!E4</f>
        <v>0</v>
      </c>
      <c r="AF4" s="57">
        <f>G4-H4-'Вчера_Спутник Лайт'!G4</f>
        <v>0</v>
      </c>
      <c r="AG4" s="57">
        <f>I4-J4-'Вчера_Спутник Лайт'!I4</f>
        <v>0</v>
      </c>
      <c r="AH4" s="57">
        <f>K4-L4-'Вчера_Спутник Лайт'!K4</f>
        <v>0</v>
      </c>
      <c r="AI4" s="57">
        <f>M4-N4-'Вчера_Спутник Лайт'!M4</f>
        <v>0</v>
      </c>
      <c r="AJ4" s="57">
        <f>O4-P4-'Вчера_Спутник Лайт'!O4</f>
        <v>0</v>
      </c>
      <c r="AK4" s="57">
        <f>Q4-R4-'Вчера_Спутник Лайт'!Q4</f>
        <v>0</v>
      </c>
      <c r="AL4" s="57">
        <f>S4-T4-'Вчера_Спутник Лайт'!S4</f>
        <v>0</v>
      </c>
      <c r="AM4" s="57">
        <f>U4-V4-'Вчера_Спутник Лайт'!U4</f>
        <v>0</v>
      </c>
      <c r="AN4" s="57">
        <f>W4-X4-'Вчера_Спутник Лайт'!W4</f>
        <v>0</v>
      </c>
      <c r="AO4" s="57">
        <f>'Вчера_Спутник Лайт'!Y4+F4-V4-X4-Y4</f>
        <v>0</v>
      </c>
    </row>
    <row r="5" spans="1:41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8"/>
      <c r="AA5" s="52">
        <f t="shared" si="1"/>
        <v>0</v>
      </c>
      <c r="AB5" s="53" t="str">
        <f>IF(ISNA(VLOOKUP(C5,'Вчера_Спутник Лайт'!C:C, 1, FALSE)),"ошибка",0)</f>
        <v>ошибка</v>
      </c>
      <c r="AC5" s="55"/>
      <c r="AD5" s="53" t="e">
        <f>D5-VLOOKUP(C5, 'Вчера_Спутник Лайт'!C:BG, 2, FALSE)</f>
        <v>#N/A</v>
      </c>
      <c r="AE5" s="53" t="e">
        <f>E5-F5-VLOOKUP(C5, 'Вчера_Спутник Лайт'!C:BG, 3, FALSE)</f>
        <v>#N/A</v>
      </c>
      <c r="AF5" s="53" t="e">
        <f>G5-H5-VLOOKUP(C5, 'Вчера_Спутник Лайт'!C:BG, 5, FALSE)</f>
        <v>#N/A</v>
      </c>
      <c r="AG5" s="53" t="e">
        <f>I5-J5-VLOOKUP(C5, 'Вчера_Спутник Лайт'!C:BG, 7, FALSE)</f>
        <v>#N/A</v>
      </c>
      <c r="AH5" s="53" t="e">
        <f>K5-L5-VLOOKUP(C5, 'Вчера_Спутник Лайт'!C:BG, 9, FALSE)</f>
        <v>#N/A</v>
      </c>
      <c r="AI5" s="53" t="e">
        <f>M5-N5-VLOOKUP(C5, 'Вчера_Спутник Лайт'!C:BG, 11, FALSE)</f>
        <v>#N/A</v>
      </c>
      <c r="AJ5" s="53" t="e">
        <f>O5-P5-VLOOKUP(C5, 'Вчера_Спутник Лайт'!C:BG, 13, FALSE)</f>
        <v>#N/A</v>
      </c>
      <c r="AK5" s="53" t="e">
        <f>Q5-R5-VLOOKUP(C5, 'Вчера_Спутник Лайт'!C:BG, 15, FALSE)</f>
        <v>#N/A</v>
      </c>
      <c r="AL5" s="53" t="e">
        <f>S5-T5-VLOOKUP(C5, 'Вчера_Спутник Лайт'!C:BG, 17, FALSE)</f>
        <v>#N/A</v>
      </c>
      <c r="AM5" s="53" t="e">
        <f>U5-V5-VLOOKUP(C5, 'Вчера_Спутник Лайт'!C:BG, 19, FALSE)</f>
        <v>#N/A</v>
      </c>
      <c r="AN5" s="53" t="e">
        <f>W5-X5-VLOOKUP(C5, 'Вчера_Спутник Лайт'!C:BG, 21, FALSE)</f>
        <v>#N/A</v>
      </c>
      <c r="AO5" s="53" t="e">
        <f>VLOOKUP(C5, 'Вчера_Спутник Лайт'!C:BG, 25, FALSE)+F5-#REF!-X5-Y5</f>
        <v>#N/A</v>
      </c>
    </row>
    <row r="6" spans="1:41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8"/>
      <c r="AA6" s="52">
        <f t="shared" si="1"/>
        <v>0</v>
      </c>
      <c r="AB6" s="53" t="str">
        <f>IF(ISNA(VLOOKUP(C6,'Вчера_Спутник Лайт'!C:C, 1, FALSE)),"ошибка",0)</f>
        <v>ошибка</v>
      </c>
      <c r="AC6" s="55"/>
      <c r="AD6" s="53" t="e">
        <f>D6-VLOOKUP(C6, 'Вчера_Спутник Лайт'!C:BG, 2, FALSE)</f>
        <v>#N/A</v>
      </c>
      <c r="AE6" s="53" t="e">
        <f>E6-F6-VLOOKUP(C6, 'Вчера_Спутник Лайт'!C:BG, 3, FALSE)</f>
        <v>#N/A</v>
      </c>
      <c r="AF6" s="53" t="e">
        <f>G6-H6-VLOOKUP(C6, 'Вчера_Спутник Лайт'!C:BG, 5, FALSE)</f>
        <v>#N/A</v>
      </c>
      <c r="AG6" s="53" t="e">
        <f>I6-J6-VLOOKUP(C6, 'Вчера_Спутник Лайт'!C:BG, 7, FALSE)</f>
        <v>#N/A</v>
      </c>
      <c r="AH6" s="53" t="e">
        <f>K6-L6-VLOOKUP(C6, 'Вчера_Спутник Лайт'!C:BG, 9, FALSE)</f>
        <v>#N/A</v>
      </c>
      <c r="AI6" s="53" t="e">
        <f>M6-N6-VLOOKUP(C6, 'Вчера_Спутник Лайт'!C:BG, 11, FALSE)</f>
        <v>#N/A</v>
      </c>
      <c r="AJ6" s="53" t="e">
        <f>O6-P6-VLOOKUP(C6, 'Вчера_Спутник Лайт'!C:BG, 13, FALSE)</f>
        <v>#N/A</v>
      </c>
      <c r="AK6" s="53" t="e">
        <f>Q6-R6-VLOOKUP(C6, 'Вчера_Спутник Лайт'!C:BG, 15, FALSE)</f>
        <v>#N/A</v>
      </c>
      <c r="AL6" s="53" t="e">
        <f>S6-T6-VLOOKUP(C6, 'Вчера_Спутник Лайт'!C:BG, 17, FALSE)</f>
        <v>#N/A</v>
      </c>
      <c r="AM6" s="53" t="e">
        <f>U6-V6-VLOOKUP(C6, 'Вчера_Спутник Лайт'!C:BG, 19, FALSE)</f>
        <v>#N/A</v>
      </c>
      <c r="AN6" s="53" t="e">
        <f>W6-X6-VLOOKUP(C6, 'Вчера_Спутник Лайт'!C:BG, 21, FALSE)</f>
        <v>#N/A</v>
      </c>
      <c r="AO6" s="53" t="e">
        <f>VLOOKUP(C6, Вчера_Спутник!C:BG, 25, FALSE)+F6-#REF!-X6-Y6</f>
        <v>#N/A</v>
      </c>
    </row>
    <row r="7" spans="1:41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8"/>
      <c r="AA7" s="52">
        <f t="shared" si="1"/>
        <v>0</v>
      </c>
      <c r="AB7" s="53" t="str">
        <f>IF(ISNA(VLOOKUP(C7,'Вчера_Спутник Лайт'!C:C, 1, FALSE)),"ошибка",0)</f>
        <v>ошибка</v>
      </c>
      <c r="AC7" s="55"/>
      <c r="AD7" s="53" t="e">
        <f>D7-VLOOKUP(C7, 'Вчера_Спутник Лайт'!C:BG, 2, FALSE)</f>
        <v>#N/A</v>
      </c>
      <c r="AE7" s="53" t="e">
        <f>E7-F7-VLOOKUP(C7, 'Вчера_Спутник Лайт'!C:BG, 3, FALSE)</f>
        <v>#N/A</v>
      </c>
      <c r="AF7" s="53" t="e">
        <f>G7-H7-VLOOKUP(C7, 'Вчера_Спутник Лайт'!C:BG, 5, FALSE)</f>
        <v>#N/A</v>
      </c>
      <c r="AG7" s="53" t="e">
        <f>I7-J7-VLOOKUP(C7, 'Вчера_Спутник Лайт'!C:BG, 7, FALSE)</f>
        <v>#N/A</v>
      </c>
      <c r="AH7" s="53" t="e">
        <f>K7-L7-VLOOKUP(C7, 'Вчера_Спутник Лайт'!C:BG, 9, FALSE)</f>
        <v>#N/A</v>
      </c>
      <c r="AI7" s="53" t="e">
        <f>M7-N7-VLOOKUP(C7, 'Вчера_Спутник Лайт'!C:BG, 11, FALSE)</f>
        <v>#N/A</v>
      </c>
      <c r="AJ7" s="53" t="e">
        <f>O7-P7-VLOOKUP(C7, 'Вчера_Спутник Лайт'!C:BG, 13, FALSE)</f>
        <v>#N/A</v>
      </c>
      <c r="AK7" s="53" t="e">
        <f>Q7-R7-VLOOKUP(C7, 'Вчера_Спутник Лайт'!C:BG, 15, FALSE)</f>
        <v>#N/A</v>
      </c>
      <c r="AL7" s="53" t="e">
        <f>S7-T7-VLOOKUP(C7, 'Вчера_Спутник Лайт'!C:BG, 17, FALSE)</f>
        <v>#N/A</v>
      </c>
      <c r="AM7" s="53" t="e">
        <f>U7-V7-VLOOKUP(C7, 'Вчера_Спутник Лайт'!C:BG, 19, FALSE)</f>
        <v>#N/A</v>
      </c>
      <c r="AN7" s="53" t="e">
        <f>W7-X7-VLOOKUP(C7, 'Вчера_Спутник Лайт'!C:BG, 21, FALSE)</f>
        <v>#N/A</v>
      </c>
      <c r="AO7" s="53" t="e">
        <f>VLOOKUP(C7, Вчера_Спутник!C:BG, 25, FALSE)+F7-#REF!-X7-Y7</f>
        <v>#N/A</v>
      </c>
    </row>
    <row r="8" spans="1:41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8"/>
      <c r="AA8" s="52">
        <f t="shared" si="1"/>
        <v>0</v>
      </c>
      <c r="AB8" s="53" t="str">
        <f>IF(ISNA(VLOOKUP(C8,'Вчера_Спутник Лайт'!C:C, 1, FALSE)),"ошибка",0)</f>
        <v>ошибка</v>
      </c>
      <c r="AC8" s="55"/>
      <c r="AD8" s="53" t="e">
        <f>D8-VLOOKUP(C8, 'Вчера_Спутник Лайт'!C:BG, 2, FALSE)</f>
        <v>#N/A</v>
      </c>
      <c r="AE8" s="53" t="e">
        <f>E8-F8-VLOOKUP(C8, 'Вчера_Спутник Лайт'!C:BG, 3, FALSE)</f>
        <v>#N/A</v>
      </c>
      <c r="AF8" s="53" t="e">
        <f>G8-H8-VLOOKUP(C8, 'Вчера_Спутник Лайт'!C:BG, 5, FALSE)</f>
        <v>#N/A</v>
      </c>
      <c r="AG8" s="53" t="e">
        <f>I8-J8-VLOOKUP(C8, 'Вчера_Спутник Лайт'!C:BG, 7, FALSE)</f>
        <v>#N/A</v>
      </c>
      <c r="AH8" s="53" t="e">
        <f>K8-L8-VLOOKUP(C8, 'Вчера_Спутник Лайт'!C:BG, 9, FALSE)</f>
        <v>#N/A</v>
      </c>
      <c r="AI8" s="53" t="e">
        <f>M8-N8-VLOOKUP(C8, 'Вчера_Спутник Лайт'!C:BG, 11, FALSE)</f>
        <v>#N/A</v>
      </c>
      <c r="AJ8" s="53" t="e">
        <f>O8-P8-VLOOKUP(C8, 'Вчера_Спутник Лайт'!C:BG, 13, FALSE)</f>
        <v>#N/A</v>
      </c>
      <c r="AK8" s="53" t="e">
        <f>Q8-R8-VLOOKUP(C8, 'Вчера_Спутник Лайт'!C:BG, 15, FALSE)</f>
        <v>#N/A</v>
      </c>
      <c r="AL8" s="53" t="e">
        <f>S8-T8-VLOOKUP(C8, 'Вчера_Спутник Лайт'!C:BG, 17, FALSE)</f>
        <v>#N/A</v>
      </c>
      <c r="AM8" s="53" t="e">
        <f>U8-V8-VLOOKUP(C8, 'Вчера_Спутник Лайт'!C:BG, 19, FALSE)</f>
        <v>#N/A</v>
      </c>
      <c r="AN8" s="53" t="e">
        <f>W8-X8-VLOOKUP(C8, 'Вчера_Спутник Лайт'!C:BG, 21, FALSE)</f>
        <v>#N/A</v>
      </c>
      <c r="AO8" s="53" t="e">
        <f>VLOOKUP(C8, Вчера_Спутник!C:BG, 25, FALSE)+F8-#REF!-X8-Y8</f>
        <v>#N/A</v>
      </c>
    </row>
    <row r="9" spans="1:41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8"/>
      <c r="AA9" s="52">
        <f t="shared" si="1"/>
        <v>0</v>
      </c>
      <c r="AB9" s="53" t="str">
        <f>IF(ISNA(VLOOKUP(C9,'Вчера_Спутник Лайт'!C:C, 1, FALSE)),"ошибка",0)</f>
        <v>ошибка</v>
      </c>
      <c r="AC9" s="55"/>
      <c r="AD9" s="53" t="e">
        <f>D9-VLOOKUP(C9, 'Вчера_Спутник Лайт'!C:BG, 2, FALSE)</f>
        <v>#N/A</v>
      </c>
      <c r="AE9" s="53" t="e">
        <f>E9-F9-VLOOKUP(C9, 'Вчера_Спутник Лайт'!C:BG, 3, FALSE)</f>
        <v>#N/A</v>
      </c>
      <c r="AF9" s="53" t="e">
        <f>G9-H9-VLOOKUP(C9, 'Вчера_Спутник Лайт'!C:BG, 5, FALSE)</f>
        <v>#N/A</v>
      </c>
      <c r="AG9" s="53" t="e">
        <f>I9-J9-VLOOKUP(C9, 'Вчера_Спутник Лайт'!C:BG, 7, FALSE)</f>
        <v>#N/A</v>
      </c>
      <c r="AH9" s="53" t="e">
        <f>K9-L9-VLOOKUP(C9, 'Вчера_Спутник Лайт'!C:BG, 9, FALSE)</f>
        <v>#N/A</v>
      </c>
      <c r="AI9" s="53" t="e">
        <f>M9-N9-VLOOKUP(C9, 'Вчера_Спутник Лайт'!C:BG, 11, FALSE)</f>
        <v>#N/A</v>
      </c>
      <c r="AJ9" s="53" t="e">
        <f>O9-P9-VLOOKUP(C9, 'Вчера_Спутник Лайт'!C:BG, 13, FALSE)</f>
        <v>#N/A</v>
      </c>
      <c r="AK9" s="53" t="e">
        <f>Q9-R9-VLOOKUP(C9, 'Вчера_Спутник Лайт'!C:BG, 15, FALSE)</f>
        <v>#N/A</v>
      </c>
      <c r="AL9" s="53" t="e">
        <f>S9-T9-VLOOKUP(C9, 'Вчера_Спутник Лайт'!C:BG, 17, FALSE)</f>
        <v>#N/A</v>
      </c>
      <c r="AM9" s="53" t="e">
        <f>U9-V9-VLOOKUP(C9, 'Вчера_Спутник Лайт'!C:BG, 19, FALSE)</f>
        <v>#N/A</v>
      </c>
      <c r="AN9" s="53" t="e">
        <f>W9-X9-VLOOKUP(C9, 'Вчера_Спутник Лайт'!C:BG, 21, FALSE)</f>
        <v>#N/A</v>
      </c>
      <c r="AO9" s="53" t="e">
        <f>VLOOKUP(C9, Вчера_Спутник!C:BG, 25, FALSE)+F9-#REF!-X9-Y9</f>
        <v>#N/A</v>
      </c>
    </row>
    <row r="10" spans="1:41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8"/>
      <c r="AA10" s="52">
        <f t="shared" si="1"/>
        <v>0</v>
      </c>
      <c r="AB10" s="53" t="str">
        <f>IF(ISNA(VLOOKUP(C10,'Вчера_Спутник Лайт'!C:C, 1, FALSE)),"ошибка",0)</f>
        <v>ошибка</v>
      </c>
      <c r="AC10" s="55"/>
      <c r="AD10" s="53" t="e">
        <f>D10-VLOOKUP(C10, 'Вчера_Спутник Лайт'!C:BG, 2, FALSE)</f>
        <v>#N/A</v>
      </c>
      <c r="AE10" s="53" t="e">
        <f>E10-F10-VLOOKUP(C10, 'Вчера_Спутник Лайт'!C:BG, 3, FALSE)</f>
        <v>#N/A</v>
      </c>
      <c r="AF10" s="53" t="e">
        <f>G10-H10-VLOOKUP(C10, 'Вчера_Спутник Лайт'!C:BG, 5, FALSE)</f>
        <v>#N/A</v>
      </c>
      <c r="AG10" s="53" t="e">
        <f>I10-J10-VLOOKUP(C10, 'Вчера_Спутник Лайт'!C:BG, 7, FALSE)</f>
        <v>#N/A</v>
      </c>
      <c r="AH10" s="53" t="e">
        <f>K10-L10-VLOOKUP(C10, 'Вчера_Спутник Лайт'!C:BG, 9, FALSE)</f>
        <v>#N/A</v>
      </c>
      <c r="AI10" s="53" t="e">
        <f>M10-N10-VLOOKUP(C10, 'Вчера_Спутник Лайт'!C:BG, 11, FALSE)</f>
        <v>#N/A</v>
      </c>
      <c r="AJ10" s="53" t="e">
        <f>O10-P10-VLOOKUP(C10, 'Вчера_Спутник Лайт'!C:BG, 13, FALSE)</f>
        <v>#N/A</v>
      </c>
      <c r="AK10" s="53" t="e">
        <f>Q10-R10-VLOOKUP(C10, 'Вчера_Спутник Лайт'!C:BG, 15, FALSE)</f>
        <v>#N/A</v>
      </c>
      <c r="AL10" s="53" t="e">
        <f>S10-T10-VLOOKUP(C10, 'Вчера_Спутник Лайт'!C:BG, 17, FALSE)</f>
        <v>#N/A</v>
      </c>
      <c r="AM10" s="53" t="e">
        <f>U10-V10-VLOOKUP(C10, 'Вчера_Спутник Лайт'!C:BG, 19, FALSE)</f>
        <v>#N/A</v>
      </c>
      <c r="AN10" s="53" t="e">
        <f>W10-X10-VLOOKUP(C10, 'Вчера_Спутник Лайт'!C:BG, 21, FALSE)</f>
        <v>#N/A</v>
      </c>
      <c r="AO10" s="53" t="e">
        <f>VLOOKUP(C10, Вчера_Спутник!C:BG, 25, FALSE)+F10-#REF!-X10-Y10</f>
        <v>#N/A</v>
      </c>
    </row>
    <row r="11" spans="1:41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8"/>
      <c r="AA11" s="52">
        <f t="shared" si="1"/>
        <v>0</v>
      </c>
      <c r="AB11" s="53" t="str">
        <f>IF(ISNA(VLOOKUP(C11,'Вчера_Спутник Лайт'!C:C, 1, FALSE)),"ошибка",0)</f>
        <v>ошибка</v>
      </c>
      <c r="AC11" s="55"/>
      <c r="AD11" s="53" t="e">
        <f>D11-VLOOKUP(C11, 'Вчера_Спутник Лайт'!C:BG, 2, FALSE)</f>
        <v>#N/A</v>
      </c>
      <c r="AE11" s="53" t="e">
        <f>E11-F11-VLOOKUP(C11, 'Вчера_Спутник Лайт'!C:BG, 3, FALSE)</f>
        <v>#N/A</v>
      </c>
      <c r="AF11" s="53" t="e">
        <f>G11-H11-VLOOKUP(C11, 'Вчера_Спутник Лайт'!C:BG, 5, FALSE)</f>
        <v>#N/A</v>
      </c>
      <c r="AG11" s="53" t="e">
        <f>I11-J11-VLOOKUP(C11, 'Вчера_Спутник Лайт'!C:BG, 7, FALSE)</f>
        <v>#N/A</v>
      </c>
      <c r="AH11" s="53" t="e">
        <f>K11-L11-VLOOKUP(C11, 'Вчера_Спутник Лайт'!C:BG, 9, FALSE)</f>
        <v>#N/A</v>
      </c>
      <c r="AI11" s="53" t="e">
        <f>M11-N11-VLOOKUP(C11, 'Вчера_Спутник Лайт'!C:BG, 11, FALSE)</f>
        <v>#N/A</v>
      </c>
      <c r="AJ11" s="53" t="e">
        <f>O11-P11-VLOOKUP(C11, 'Вчера_Спутник Лайт'!C:BG, 13, FALSE)</f>
        <v>#N/A</v>
      </c>
      <c r="AK11" s="53" t="e">
        <f>Q11-R11-VLOOKUP(C11, 'Вчера_Спутник Лайт'!C:BG, 15, FALSE)</f>
        <v>#N/A</v>
      </c>
      <c r="AL11" s="53" t="e">
        <f>S11-T11-VLOOKUP(C11, 'Вчера_Спутник Лайт'!C:BG, 17, FALSE)</f>
        <v>#N/A</v>
      </c>
      <c r="AM11" s="53" t="e">
        <f>U11-V11-VLOOKUP(C11, 'Вчера_Спутник Лайт'!C:BG, 19, FALSE)</f>
        <v>#N/A</v>
      </c>
      <c r="AN11" s="53" t="e">
        <f>W11-X11-VLOOKUP(C11, 'Вчера_Спутник Лайт'!C:BG, 21, FALSE)</f>
        <v>#N/A</v>
      </c>
      <c r="AO11" s="53" t="e">
        <f>VLOOKUP(C11, Вчера_Спутник!C:BG, 25, FALSE)+F11-#REF!-X11-Y11</f>
        <v>#N/A</v>
      </c>
    </row>
    <row r="12" spans="1:41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8"/>
      <c r="AA12" s="52">
        <f t="shared" si="1"/>
        <v>0</v>
      </c>
      <c r="AB12" s="53" t="str">
        <f>IF(ISNA(VLOOKUP(C12,'Вчера_Спутник Лайт'!C:C, 1, FALSE)),"ошибка",0)</f>
        <v>ошибка</v>
      </c>
      <c r="AC12" s="55"/>
      <c r="AD12" s="53" t="e">
        <f>D12-VLOOKUP(C12, 'Вчера_Спутник Лайт'!C:BG, 2, FALSE)</f>
        <v>#N/A</v>
      </c>
      <c r="AE12" s="53" t="e">
        <f>E12-F12-VLOOKUP(C12, 'Вчера_Спутник Лайт'!C:BG, 3, FALSE)</f>
        <v>#N/A</v>
      </c>
      <c r="AF12" s="53" t="e">
        <f>G12-H12-VLOOKUP(C12, 'Вчера_Спутник Лайт'!C:BG, 5, FALSE)</f>
        <v>#N/A</v>
      </c>
      <c r="AG12" s="53" t="e">
        <f>I12-J12-VLOOKUP(C12, 'Вчера_Спутник Лайт'!C:BG, 7, FALSE)</f>
        <v>#N/A</v>
      </c>
      <c r="AH12" s="53" t="e">
        <f>K12-L12-VLOOKUP(C12, 'Вчера_Спутник Лайт'!C:BG, 9, FALSE)</f>
        <v>#N/A</v>
      </c>
      <c r="AI12" s="53" t="e">
        <f>M12-N12-VLOOKUP(C12, 'Вчера_Спутник Лайт'!C:BG, 11, FALSE)</f>
        <v>#N/A</v>
      </c>
      <c r="AJ12" s="53" t="e">
        <f>O12-P12-VLOOKUP(C12, 'Вчера_Спутник Лайт'!C:BG, 13, FALSE)</f>
        <v>#N/A</v>
      </c>
      <c r="AK12" s="53" t="e">
        <f>Q12-R12-VLOOKUP(C12, 'Вчера_Спутник Лайт'!C:BG, 15, FALSE)</f>
        <v>#N/A</v>
      </c>
      <c r="AL12" s="53" t="e">
        <f>S12-T12-VLOOKUP(C12, 'Вчера_Спутник Лайт'!C:BG, 17, FALSE)</f>
        <v>#N/A</v>
      </c>
      <c r="AM12" s="53" t="e">
        <f>U12-V12-VLOOKUP(C12, 'Вчера_Спутник Лайт'!C:BG, 19, FALSE)</f>
        <v>#N/A</v>
      </c>
      <c r="AN12" s="53" t="e">
        <f>W12-X12-VLOOKUP(C12, 'Вчера_Спутник Лайт'!C:BG, 21, FALSE)</f>
        <v>#N/A</v>
      </c>
      <c r="AO12" s="53" t="e">
        <f>VLOOKUP(C12, Вчера_Спутник!C:BG, 25, FALSE)+F12-#REF!-X12-Y12</f>
        <v>#N/A</v>
      </c>
    </row>
    <row r="13" spans="1:41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8"/>
      <c r="AA13" s="52">
        <f t="shared" si="1"/>
        <v>0</v>
      </c>
      <c r="AB13" s="53" t="str">
        <f>IF(ISNA(VLOOKUP(C13,'Вчера_Спутник Лайт'!C:C, 1, FALSE)),"ошибка",0)</f>
        <v>ошибка</v>
      </c>
      <c r="AC13" s="55"/>
      <c r="AD13" s="53" t="e">
        <f>D13-VLOOKUP(C13, 'Вчера_Спутник Лайт'!C:BG, 2, FALSE)</f>
        <v>#N/A</v>
      </c>
      <c r="AE13" s="53" t="e">
        <f>E13-F13-VLOOKUP(C13, 'Вчера_Спутник Лайт'!C:BG, 3, FALSE)</f>
        <v>#N/A</v>
      </c>
      <c r="AF13" s="53" t="e">
        <f>G13-H13-VLOOKUP(C13, 'Вчера_Спутник Лайт'!C:BG, 5, FALSE)</f>
        <v>#N/A</v>
      </c>
      <c r="AG13" s="53" t="e">
        <f>I13-J13-VLOOKUP(C13, 'Вчера_Спутник Лайт'!C:BG, 7, FALSE)</f>
        <v>#N/A</v>
      </c>
      <c r="AH13" s="53" t="e">
        <f>K13-L13-VLOOKUP(C13, 'Вчера_Спутник Лайт'!C:BG, 9, FALSE)</f>
        <v>#N/A</v>
      </c>
      <c r="AI13" s="53" t="e">
        <f>M13-N13-VLOOKUP(C13, 'Вчера_Спутник Лайт'!C:BG, 11, FALSE)</f>
        <v>#N/A</v>
      </c>
      <c r="AJ13" s="53" t="e">
        <f>O13-P13-VLOOKUP(C13, 'Вчера_Спутник Лайт'!C:BG, 13, FALSE)</f>
        <v>#N/A</v>
      </c>
      <c r="AK13" s="53" t="e">
        <f>Q13-R13-VLOOKUP(C13, 'Вчера_Спутник Лайт'!C:BG, 15, FALSE)</f>
        <v>#N/A</v>
      </c>
      <c r="AL13" s="53" t="e">
        <f>S13-T13-VLOOKUP(C13, 'Вчера_Спутник Лайт'!C:BG, 17, FALSE)</f>
        <v>#N/A</v>
      </c>
      <c r="AM13" s="53" t="e">
        <f>U13-V13-VLOOKUP(C13, 'Вчера_Спутник Лайт'!C:BG, 19, FALSE)</f>
        <v>#N/A</v>
      </c>
      <c r="AN13" s="53" t="e">
        <f>W13-X13-VLOOKUP(C13, 'Вчера_Спутник Лайт'!C:BG, 21, FALSE)</f>
        <v>#N/A</v>
      </c>
      <c r="AO13" s="53" t="e">
        <f>VLOOKUP(C13, Вчера_Спутник!C:BG, 25, FALSE)+F13-#REF!-X13-Y13</f>
        <v>#N/A</v>
      </c>
    </row>
    <row r="14" spans="1:41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8"/>
      <c r="AA14" s="52">
        <f t="shared" si="1"/>
        <v>0</v>
      </c>
      <c r="AB14" s="53" t="str">
        <f>IF(ISNA(VLOOKUP(C14,'Вчера_Спутник Лайт'!C:C, 1, FALSE)),"ошибка",0)</f>
        <v>ошибка</v>
      </c>
      <c r="AC14" s="55"/>
      <c r="AD14" s="53" t="e">
        <f>D14-VLOOKUP(C14, 'Вчера_Спутник Лайт'!C:BG, 2, FALSE)</f>
        <v>#N/A</v>
      </c>
      <c r="AE14" s="53" t="e">
        <f>E14-F14-VLOOKUP(C14, 'Вчера_Спутник Лайт'!C:BG, 3, FALSE)</f>
        <v>#N/A</v>
      </c>
      <c r="AF14" s="53" t="e">
        <f>G14-H14-VLOOKUP(C14, 'Вчера_Спутник Лайт'!C:BG, 5, FALSE)</f>
        <v>#N/A</v>
      </c>
      <c r="AG14" s="53" t="e">
        <f>I14-J14-VLOOKUP(C14, 'Вчера_Спутник Лайт'!C:BG, 7, FALSE)</f>
        <v>#N/A</v>
      </c>
      <c r="AH14" s="53" t="e">
        <f>K14-L14-VLOOKUP(C14, 'Вчера_Спутник Лайт'!C:BG, 9, FALSE)</f>
        <v>#N/A</v>
      </c>
      <c r="AI14" s="53" t="e">
        <f>M14-N14-VLOOKUP(C14, 'Вчера_Спутник Лайт'!C:BG, 11, FALSE)</f>
        <v>#N/A</v>
      </c>
      <c r="AJ14" s="53" t="e">
        <f>O14-P14-VLOOKUP(C14, 'Вчера_Спутник Лайт'!C:BG, 13, FALSE)</f>
        <v>#N/A</v>
      </c>
      <c r="AK14" s="53" t="e">
        <f>Q14-R14-VLOOKUP(C14, 'Вчера_Спутник Лайт'!C:BG, 15, FALSE)</f>
        <v>#N/A</v>
      </c>
      <c r="AL14" s="53" t="e">
        <f>S14-T14-VLOOKUP(C14, 'Вчера_Спутник Лайт'!C:BG, 17, FALSE)</f>
        <v>#N/A</v>
      </c>
      <c r="AM14" s="53" t="e">
        <f>U14-V14-VLOOKUP(C14, 'Вчера_Спутник Лайт'!C:BG, 19, FALSE)</f>
        <v>#N/A</v>
      </c>
      <c r="AN14" s="53" t="e">
        <f>W14-X14-VLOOKUP(C14, 'Вчера_Спутник Лайт'!C:BG, 21, FALSE)</f>
        <v>#N/A</v>
      </c>
      <c r="AO14" s="53" t="e">
        <f>VLOOKUP(C14, Вчера_Спутник!C:BG, 25, FALSE)+F14-#REF!-X14-Y14</f>
        <v>#N/A</v>
      </c>
    </row>
    <row r="15" spans="1:41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8"/>
      <c r="AA15" s="52">
        <f t="shared" si="1"/>
        <v>0</v>
      </c>
      <c r="AB15" s="53" t="str">
        <f>IF(ISNA(VLOOKUP(C15,'Вчера_Спутник Лайт'!C:C, 1, FALSE)),"ошибка",0)</f>
        <v>ошибка</v>
      </c>
      <c r="AC15" s="55"/>
      <c r="AD15" s="53" t="e">
        <f>D15-VLOOKUP(C15, 'Вчера_Спутник Лайт'!C:BG, 2, FALSE)</f>
        <v>#N/A</v>
      </c>
      <c r="AE15" s="53" t="e">
        <f>E15-F15-VLOOKUP(C15, 'Вчера_Спутник Лайт'!C:BG, 3, FALSE)</f>
        <v>#N/A</v>
      </c>
      <c r="AF15" s="53" t="e">
        <f>G15-H15-VLOOKUP(C15, 'Вчера_Спутник Лайт'!C:BG, 5, FALSE)</f>
        <v>#N/A</v>
      </c>
      <c r="AG15" s="53" t="e">
        <f>I15-J15-VLOOKUP(C15, 'Вчера_Спутник Лайт'!C:BG, 7, FALSE)</f>
        <v>#N/A</v>
      </c>
      <c r="AH15" s="53" t="e">
        <f>K15-L15-VLOOKUP(C15, 'Вчера_Спутник Лайт'!C:BG, 9, FALSE)</f>
        <v>#N/A</v>
      </c>
      <c r="AI15" s="53" t="e">
        <f>M15-N15-VLOOKUP(C15, 'Вчера_Спутник Лайт'!C:BG, 11, FALSE)</f>
        <v>#N/A</v>
      </c>
      <c r="AJ15" s="53" t="e">
        <f>O15-P15-VLOOKUP(C15, 'Вчера_Спутник Лайт'!C:BG, 13, FALSE)</f>
        <v>#N/A</v>
      </c>
      <c r="AK15" s="53" t="e">
        <f>Q15-R15-VLOOKUP(C15, 'Вчера_Спутник Лайт'!C:BG, 15, FALSE)</f>
        <v>#N/A</v>
      </c>
      <c r="AL15" s="53" t="e">
        <f>S15-T15-VLOOKUP(C15, 'Вчера_Спутник Лайт'!C:BG, 17, FALSE)</f>
        <v>#N/A</v>
      </c>
      <c r="AM15" s="53" t="e">
        <f>U15-V15-VLOOKUP(C15, 'Вчера_Спутник Лайт'!C:BG, 19, FALSE)</f>
        <v>#N/A</v>
      </c>
      <c r="AN15" s="53" t="e">
        <f>W15-X15-VLOOKUP(C15, 'Вчера_Спутник Лайт'!C:BG, 21, FALSE)</f>
        <v>#N/A</v>
      </c>
      <c r="AO15" s="53" t="e">
        <f>VLOOKUP(C15, Вчера_Спутник!C:BG, 25, FALSE)+F15-#REF!-X15-Y15</f>
        <v>#N/A</v>
      </c>
    </row>
    <row r="16" spans="1:41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8"/>
      <c r="AA16" s="52">
        <f t="shared" si="1"/>
        <v>0</v>
      </c>
      <c r="AB16" s="53" t="str">
        <f>IF(ISNA(VLOOKUP(C16,'Вчера_Спутник Лайт'!C:C, 1, FALSE)),"ошибка",0)</f>
        <v>ошибка</v>
      </c>
      <c r="AC16" s="55"/>
      <c r="AD16" s="53" t="e">
        <f>D16-VLOOKUP(C16, 'Вчера_Спутник Лайт'!C:BG, 2, FALSE)</f>
        <v>#N/A</v>
      </c>
      <c r="AE16" s="53" t="e">
        <f>E16-F16-VLOOKUP(C16, 'Вчера_Спутник Лайт'!C:BG, 3, FALSE)</f>
        <v>#N/A</v>
      </c>
      <c r="AF16" s="53" t="e">
        <f>G16-H16-VLOOKUP(C16, 'Вчера_Спутник Лайт'!C:BG, 5, FALSE)</f>
        <v>#N/A</v>
      </c>
      <c r="AG16" s="53" t="e">
        <f>I16-J16-VLOOKUP(C16, 'Вчера_Спутник Лайт'!C:BG, 7, FALSE)</f>
        <v>#N/A</v>
      </c>
      <c r="AH16" s="53" t="e">
        <f>K16-L16-VLOOKUP(C16, 'Вчера_Спутник Лайт'!C:BG, 9, FALSE)</f>
        <v>#N/A</v>
      </c>
      <c r="AI16" s="53" t="e">
        <f>M16-N16-VLOOKUP(C16, 'Вчера_Спутник Лайт'!C:BG, 11, FALSE)</f>
        <v>#N/A</v>
      </c>
      <c r="AJ16" s="53" t="e">
        <f>O16-P16-VLOOKUP(C16, 'Вчера_Спутник Лайт'!C:BG, 13, FALSE)</f>
        <v>#N/A</v>
      </c>
      <c r="AK16" s="53" t="e">
        <f>Q16-R16-VLOOKUP(C16, 'Вчера_Спутник Лайт'!C:BG, 15, FALSE)</f>
        <v>#N/A</v>
      </c>
      <c r="AL16" s="53" t="e">
        <f>S16-T16-VLOOKUP(C16, 'Вчера_Спутник Лайт'!C:BG, 17, FALSE)</f>
        <v>#N/A</v>
      </c>
      <c r="AM16" s="53" t="e">
        <f>U16-V16-VLOOKUP(C16, 'Вчера_Спутник Лайт'!C:BG, 19, FALSE)</f>
        <v>#N/A</v>
      </c>
      <c r="AN16" s="53" t="e">
        <f>W16-X16-VLOOKUP(C16, 'Вчера_Спутник Лайт'!C:BG, 21, FALSE)</f>
        <v>#N/A</v>
      </c>
      <c r="AO16" s="53" t="e">
        <f>VLOOKUP(C16, Вчера_Спутник!C:BG, 25, FALSE)+F16-#REF!-X16-Y16</f>
        <v>#N/A</v>
      </c>
    </row>
    <row r="17" spans="1:41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8"/>
      <c r="AA17" s="52">
        <f t="shared" si="1"/>
        <v>0</v>
      </c>
      <c r="AB17" s="53" t="str">
        <f>IF(ISNA(VLOOKUP(C17,'Вчера_Спутник Лайт'!C:C, 1, FALSE)),"ошибка",0)</f>
        <v>ошибка</v>
      </c>
      <c r="AC17" s="55"/>
      <c r="AD17" s="53" t="e">
        <f>D17-VLOOKUP(C17, 'Вчера_Спутник Лайт'!C:BG, 2, FALSE)</f>
        <v>#N/A</v>
      </c>
      <c r="AE17" s="53" t="e">
        <f>E17-F17-VLOOKUP(C17, 'Вчера_Спутник Лайт'!C:BG, 3, FALSE)</f>
        <v>#N/A</v>
      </c>
      <c r="AF17" s="53" t="e">
        <f>G17-H17-VLOOKUP(C17, 'Вчера_Спутник Лайт'!C:BG, 5, FALSE)</f>
        <v>#N/A</v>
      </c>
      <c r="AG17" s="53" t="e">
        <f>I17-J17-VLOOKUP(C17, 'Вчера_Спутник Лайт'!C:BG, 7, FALSE)</f>
        <v>#N/A</v>
      </c>
      <c r="AH17" s="53" t="e">
        <f>K17-L17-VLOOKUP(C17, 'Вчера_Спутник Лайт'!C:BG, 9, FALSE)</f>
        <v>#N/A</v>
      </c>
      <c r="AI17" s="53" t="e">
        <f>M17-N17-VLOOKUP(C17, 'Вчера_Спутник Лайт'!C:BG, 11, FALSE)</f>
        <v>#N/A</v>
      </c>
      <c r="AJ17" s="53" t="e">
        <f>O17-P17-VLOOKUP(C17, 'Вчера_Спутник Лайт'!C:BG, 13, FALSE)</f>
        <v>#N/A</v>
      </c>
      <c r="AK17" s="53" t="e">
        <f>Q17-R17-VLOOKUP(C17, 'Вчера_Спутник Лайт'!C:BG, 15, FALSE)</f>
        <v>#N/A</v>
      </c>
      <c r="AL17" s="53" t="e">
        <f>S17-T17-VLOOKUP(C17, 'Вчера_Спутник Лайт'!C:BG, 17, FALSE)</f>
        <v>#N/A</v>
      </c>
      <c r="AM17" s="53" t="e">
        <f>U17-V17-VLOOKUP(C17, 'Вчера_Спутник Лайт'!C:BG, 19, FALSE)</f>
        <v>#N/A</v>
      </c>
      <c r="AN17" s="53" t="e">
        <f>W17-X17-VLOOKUP(C17, 'Вчера_Спутник Лайт'!C:BG, 21, FALSE)</f>
        <v>#N/A</v>
      </c>
      <c r="AO17" s="53" t="e">
        <f>VLOOKUP(C17, Вчера_Спутник!C:BG, 25, FALSE)+F17-#REF!-X17-Y17</f>
        <v>#N/A</v>
      </c>
    </row>
    <row r="18" spans="1:41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8"/>
      <c r="AA18" s="52">
        <f t="shared" si="1"/>
        <v>0</v>
      </c>
      <c r="AB18" s="53" t="str">
        <f>IF(ISNA(VLOOKUP(C18,'Вчера_Спутник Лайт'!C:C, 1, FALSE)),"ошибка",0)</f>
        <v>ошибка</v>
      </c>
      <c r="AC18" s="55"/>
      <c r="AD18" s="53" t="e">
        <f>D18-VLOOKUP(C18, 'Вчера_Спутник Лайт'!C:BG, 2, FALSE)</f>
        <v>#N/A</v>
      </c>
      <c r="AE18" s="53" t="e">
        <f>E18-F18-VLOOKUP(C18, 'Вчера_Спутник Лайт'!C:BG, 3, FALSE)</f>
        <v>#N/A</v>
      </c>
      <c r="AF18" s="53" t="e">
        <f>G18-H18-VLOOKUP(C18, 'Вчера_Спутник Лайт'!C:BG, 5, FALSE)</f>
        <v>#N/A</v>
      </c>
      <c r="AG18" s="53" t="e">
        <f>I18-J18-VLOOKUP(C18, 'Вчера_Спутник Лайт'!C:BG, 7, FALSE)</f>
        <v>#N/A</v>
      </c>
      <c r="AH18" s="53" t="e">
        <f>K18-L18-VLOOKUP(C18, 'Вчера_Спутник Лайт'!C:BG, 9, FALSE)</f>
        <v>#N/A</v>
      </c>
      <c r="AI18" s="53" t="e">
        <f>M18-N18-VLOOKUP(C18, 'Вчера_Спутник Лайт'!C:BG, 11, FALSE)</f>
        <v>#N/A</v>
      </c>
      <c r="AJ18" s="53" t="e">
        <f>O18-P18-VLOOKUP(C18, 'Вчера_Спутник Лайт'!C:BG, 13, FALSE)</f>
        <v>#N/A</v>
      </c>
      <c r="AK18" s="53" t="e">
        <f>Q18-R18-VLOOKUP(C18, 'Вчера_Спутник Лайт'!C:BG, 15, FALSE)</f>
        <v>#N/A</v>
      </c>
      <c r="AL18" s="53" t="e">
        <f>S18-T18-VLOOKUP(C18, 'Вчера_Спутник Лайт'!C:BG, 17, FALSE)</f>
        <v>#N/A</v>
      </c>
      <c r="AM18" s="53" t="e">
        <f>U18-V18-VLOOKUP(C18, 'Вчера_Спутник Лайт'!C:BG, 19, FALSE)</f>
        <v>#N/A</v>
      </c>
      <c r="AN18" s="53" t="e">
        <f>W18-X18-VLOOKUP(C18, 'Вчера_Спутник Лайт'!C:BG, 21, FALSE)</f>
        <v>#N/A</v>
      </c>
      <c r="AO18" s="53" t="e">
        <f>VLOOKUP(C18, Вчера_Спутник!C:BG, 25, FALSE)+F18-#REF!-X18-Y18</f>
        <v>#N/A</v>
      </c>
    </row>
    <row r="19" spans="1:41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8"/>
      <c r="AA19" s="52">
        <f t="shared" si="1"/>
        <v>0</v>
      </c>
      <c r="AB19" s="53" t="str">
        <f>IF(ISNA(VLOOKUP(C19,'Вчера_Спутник Лайт'!C:C, 1, FALSE)),"ошибка",0)</f>
        <v>ошибка</v>
      </c>
      <c r="AC19" s="55"/>
      <c r="AD19" s="53" t="e">
        <f>D19-VLOOKUP(C19, 'Вчера_Спутник Лайт'!C:BG, 2, FALSE)</f>
        <v>#N/A</v>
      </c>
      <c r="AE19" s="53" t="e">
        <f>E19-F19-VLOOKUP(C19, 'Вчера_Спутник Лайт'!C:BG, 3, FALSE)</f>
        <v>#N/A</v>
      </c>
      <c r="AF19" s="53" t="e">
        <f>G19-H19-VLOOKUP(C19, 'Вчера_Спутник Лайт'!C:BG, 5, FALSE)</f>
        <v>#N/A</v>
      </c>
      <c r="AG19" s="53" t="e">
        <f>I19-J19-VLOOKUP(C19, 'Вчера_Спутник Лайт'!C:BG, 7, FALSE)</f>
        <v>#N/A</v>
      </c>
      <c r="AH19" s="53" t="e">
        <f>K19-L19-VLOOKUP(C19, 'Вчера_Спутник Лайт'!C:BG, 9, FALSE)</f>
        <v>#N/A</v>
      </c>
      <c r="AI19" s="53" t="e">
        <f>M19-N19-VLOOKUP(C19, 'Вчера_Спутник Лайт'!C:BG, 11, FALSE)</f>
        <v>#N/A</v>
      </c>
      <c r="AJ19" s="53" t="e">
        <f>O19-P19-VLOOKUP(C19, 'Вчера_Спутник Лайт'!C:BG, 13, FALSE)</f>
        <v>#N/A</v>
      </c>
      <c r="AK19" s="53" t="e">
        <f>Q19-R19-VLOOKUP(C19, 'Вчера_Спутник Лайт'!C:BG, 15, FALSE)</f>
        <v>#N/A</v>
      </c>
      <c r="AL19" s="53" t="e">
        <f>S19-T19-VLOOKUP(C19, 'Вчера_Спутник Лайт'!C:BG, 17, FALSE)</f>
        <v>#N/A</v>
      </c>
      <c r="AM19" s="53" t="e">
        <f>U19-V19-VLOOKUP(C19, 'Вчера_Спутник Лайт'!C:BG, 19, FALSE)</f>
        <v>#N/A</v>
      </c>
      <c r="AN19" s="53" t="e">
        <f>W19-X19-VLOOKUP(C19, 'Вчера_Спутник Лайт'!C:BG, 21, FALSE)</f>
        <v>#N/A</v>
      </c>
      <c r="AO19" s="53" t="e">
        <f>VLOOKUP(C19, Вчера_Спутник!C:BG, 25, FALSE)+F19-#REF!-X19-Y19</f>
        <v>#N/A</v>
      </c>
    </row>
    <row r="20" spans="1:41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8"/>
      <c r="AA20" s="52">
        <f t="shared" si="1"/>
        <v>0</v>
      </c>
      <c r="AB20" s="53" t="str">
        <f>IF(ISNA(VLOOKUP(C20,'Вчера_Спутник Лайт'!C:C, 1, FALSE)),"ошибка",0)</f>
        <v>ошибка</v>
      </c>
      <c r="AC20" s="55"/>
      <c r="AD20" s="53" t="e">
        <f>D20-VLOOKUP(C20, 'Вчера_Спутник Лайт'!C:BG, 2, FALSE)</f>
        <v>#N/A</v>
      </c>
      <c r="AE20" s="53" t="e">
        <f>E20-F20-VLOOKUP(C20, 'Вчера_Спутник Лайт'!C:BG, 3, FALSE)</f>
        <v>#N/A</v>
      </c>
      <c r="AF20" s="53" t="e">
        <f>G20-H20-VLOOKUP(C20, 'Вчера_Спутник Лайт'!C:BG, 5, FALSE)</f>
        <v>#N/A</v>
      </c>
      <c r="AG20" s="53" t="e">
        <f>I20-J20-VLOOKUP(C20, 'Вчера_Спутник Лайт'!C:BG, 7, FALSE)</f>
        <v>#N/A</v>
      </c>
      <c r="AH20" s="53" t="e">
        <f>K20-L20-VLOOKUP(C20, 'Вчера_Спутник Лайт'!C:BG, 9, FALSE)</f>
        <v>#N/A</v>
      </c>
      <c r="AI20" s="53" t="e">
        <f>M20-N20-VLOOKUP(C20, 'Вчера_Спутник Лайт'!C:BG, 11, FALSE)</f>
        <v>#N/A</v>
      </c>
      <c r="AJ20" s="53" t="e">
        <f>O20-P20-VLOOKUP(C20, 'Вчера_Спутник Лайт'!C:BG, 13, FALSE)</f>
        <v>#N/A</v>
      </c>
      <c r="AK20" s="53" t="e">
        <f>Q20-R20-VLOOKUP(C20, 'Вчера_Спутник Лайт'!C:BG, 15, FALSE)</f>
        <v>#N/A</v>
      </c>
      <c r="AL20" s="53" t="e">
        <f>S20-T20-VLOOKUP(C20, 'Вчера_Спутник Лайт'!C:BG, 17, FALSE)</f>
        <v>#N/A</v>
      </c>
      <c r="AM20" s="53" t="e">
        <f>U20-V20-VLOOKUP(C20, 'Вчера_Спутник Лайт'!C:BG, 19, FALSE)</f>
        <v>#N/A</v>
      </c>
      <c r="AN20" s="53" t="e">
        <f>W20-X20-VLOOKUP(C20, 'Вчера_Спутник Лайт'!C:BG, 21, FALSE)</f>
        <v>#N/A</v>
      </c>
      <c r="AO20" s="53" t="e">
        <f>VLOOKUP(C20, Вчера_Спутник!C:BG, 25, FALSE)+F20-#REF!-X20-Y20</f>
        <v>#N/A</v>
      </c>
    </row>
    <row r="21" spans="1:41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8"/>
      <c r="AA21" s="52">
        <f t="shared" si="1"/>
        <v>0</v>
      </c>
      <c r="AB21" s="53" t="str">
        <f>IF(ISNA(VLOOKUP(C21,'Вчера_Спутник Лайт'!C:C, 1, FALSE)),"ошибка",0)</f>
        <v>ошибка</v>
      </c>
      <c r="AC21" s="55"/>
      <c r="AD21" s="53" t="e">
        <f>D21-VLOOKUP(C21, 'Вчера_Спутник Лайт'!C:BG, 2, FALSE)</f>
        <v>#N/A</v>
      </c>
      <c r="AE21" s="53" t="e">
        <f>E21-F21-VLOOKUP(C21, 'Вчера_Спутник Лайт'!C:BG, 3, FALSE)</f>
        <v>#N/A</v>
      </c>
      <c r="AF21" s="53" t="e">
        <f>G21-H21-VLOOKUP(C21, 'Вчера_Спутник Лайт'!C:BG, 5, FALSE)</f>
        <v>#N/A</v>
      </c>
      <c r="AG21" s="53" t="e">
        <f>I21-J21-VLOOKUP(C21, 'Вчера_Спутник Лайт'!C:BG, 7, FALSE)</f>
        <v>#N/A</v>
      </c>
      <c r="AH21" s="53" t="e">
        <f>K21-L21-VLOOKUP(C21, 'Вчера_Спутник Лайт'!C:BG, 9, FALSE)</f>
        <v>#N/A</v>
      </c>
      <c r="AI21" s="53" t="e">
        <f>M21-N21-VLOOKUP(C21, 'Вчера_Спутник Лайт'!C:BG, 11, FALSE)</f>
        <v>#N/A</v>
      </c>
      <c r="AJ21" s="53" t="e">
        <f>O21-P21-VLOOKUP(C21, 'Вчера_Спутник Лайт'!C:BG, 13, FALSE)</f>
        <v>#N/A</v>
      </c>
      <c r="AK21" s="53" t="e">
        <f>Q21-R21-VLOOKUP(C21, 'Вчера_Спутник Лайт'!C:BG, 15, FALSE)</f>
        <v>#N/A</v>
      </c>
      <c r="AL21" s="53" t="e">
        <f>S21-T21-VLOOKUP(C21, 'Вчера_Спутник Лайт'!C:BG, 17, FALSE)</f>
        <v>#N/A</v>
      </c>
      <c r="AM21" s="53" t="e">
        <f>U21-V21-VLOOKUP(C21, 'Вчера_Спутник Лайт'!C:BG, 19, FALSE)</f>
        <v>#N/A</v>
      </c>
      <c r="AN21" s="53" t="e">
        <f>W21-X21-VLOOKUP(C21, 'Вчера_Спутник Лайт'!C:BG, 21, FALSE)</f>
        <v>#N/A</v>
      </c>
      <c r="AO21" s="53" t="e">
        <f>VLOOKUP(C21, Вчера_Спутник!C:BG, 25, FALSE)+F21-#REF!-X21-Y21</f>
        <v>#N/A</v>
      </c>
    </row>
    <row r="22" spans="1:41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8"/>
      <c r="AA22" s="52">
        <f t="shared" si="1"/>
        <v>0</v>
      </c>
      <c r="AB22" s="53" t="str">
        <f>IF(ISNA(VLOOKUP(C22,'Вчера_Спутник Лайт'!C:C, 1, FALSE)),"ошибка",0)</f>
        <v>ошибка</v>
      </c>
      <c r="AC22" s="55"/>
      <c r="AD22" s="53" t="e">
        <f>D22-VLOOKUP(C22, 'Вчера_Спутник Лайт'!C:BG, 2, FALSE)</f>
        <v>#N/A</v>
      </c>
      <c r="AE22" s="53" t="e">
        <f>E22-F22-VLOOKUP(C22, 'Вчера_Спутник Лайт'!C:BG, 3, FALSE)</f>
        <v>#N/A</v>
      </c>
      <c r="AF22" s="53" t="e">
        <f>G22-H22-VLOOKUP(C22, 'Вчера_Спутник Лайт'!C:BG, 5, FALSE)</f>
        <v>#N/A</v>
      </c>
      <c r="AG22" s="53" t="e">
        <f>I22-J22-VLOOKUP(C22, 'Вчера_Спутник Лайт'!C:BG, 7, FALSE)</f>
        <v>#N/A</v>
      </c>
      <c r="AH22" s="53" t="e">
        <f>K22-L22-VLOOKUP(C22, 'Вчера_Спутник Лайт'!C:BG, 9, FALSE)</f>
        <v>#N/A</v>
      </c>
      <c r="AI22" s="53" t="e">
        <f>M22-N22-VLOOKUP(C22, 'Вчера_Спутник Лайт'!C:BG, 11, FALSE)</f>
        <v>#N/A</v>
      </c>
      <c r="AJ22" s="53" t="e">
        <f>O22-P22-VLOOKUP(C22, 'Вчера_Спутник Лайт'!C:BG, 13, FALSE)</f>
        <v>#N/A</v>
      </c>
      <c r="AK22" s="53" t="e">
        <f>Q22-R22-VLOOKUP(C22, 'Вчера_Спутник Лайт'!C:BG, 15, FALSE)</f>
        <v>#N/A</v>
      </c>
      <c r="AL22" s="53" t="e">
        <f>S22-T22-VLOOKUP(C22, 'Вчера_Спутник Лайт'!C:BG, 17, FALSE)</f>
        <v>#N/A</v>
      </c>
      <c r="AM22" s="53" t="e">
        <f>U22-V22-VLOOKUP(C22, 'Вчера_Спутник Лайт'!C:BG, 19, FALSE)</f>
        <v>#N/A</v>
      </c>
      <c r="AN22" s="53" t="e">
        <f>W22-X22-VLOOKUP(C22, 'Вчера_Спутник Лайт'!C:BG, 21, FALSE)</f>
        <v>#N/A</v>
      </c>
      <c r="AO22" s="53" t="e">
        <f>VLOOKUP(C22, Вчера_Спутник!C:BG, 25, FALSE)+F22-#REF!-X22-Y22</f>
        <v>#N/A</v>
      </c>
    </row>
    <row r="23" spans="1:41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8"/>
      <c r="AA23" s="52">
        <f t="shared" si="1"/>
        <v>0</v>
      </c>
      <c r="AB23" s="53" t="str">
        <f>IF(ISNA(VLOOKUP(C23,'Вчера_Спутник Лайт'!C:C, 1, FALSE)),"ошибка",0)</f>
        <v>ошибка</v>
      </c>
      <c r="AC23" s="55"/>
      <c r="AD23" s="53" t="e">
        <f>D23-VLOOKUP(C23, 'Вчера_Спутник Лайт'!C:BG, 2, FALSE)</f>
        <v>#N/A</v>
      </c>
      <c r="AE23" s="53" t="e">
        <f>E23-F23-VLOOKUP(C23, 'Вчера_Спутник Лайт'!C:BG, 3, FALSE)</f>
        <v>#N/A</v>
      </c>
      <c r="AF23" s="53" t="e">
        <f>G23-H23-VLOOKUP(C23, 'Вчера_Спутник Лайт'!C:BG, 5, FALSE)</f>
        <v>#N/A</v>
      </c>
      <c r="AG23" s="53" t="e">
        <f>I23-J23-VLOOKUP(C23, 'Вчера_Спутник Лайт'!C:BG, 7, FALSE)</f>
        <v>#N/A</v>
      </c>
      <c r="AH23" s="53" t="e">
        <f>K23-L23-VLOOKUP(C23, 'Вчера_Спутник Лайт'!C:BG, 9, FALSE)</f>
        <v>#N/A</v>
      </c>
      <c r="AI23" s="53" t="e">
        <f>M23-N23-VLOOKUP(C23, 'Вчера_Спутник Лайт'!C:BG, 11, FALSE)</f>
        <v>#N/A</v>
      </c>
      <c r="AJ23" s="53" t="e">
        <f>O23-P23-VLOOKUP(C23, 'Вчера_Спутник Лайт'!C:BG, 13, FALSE)</f>
        <v>#N/A</v>
      </c>
      <c r="AK23" s="53" t="e">
        <f>Q23-R23-VLOOKUP(C23, 'Вчера_Спутник Лайт'!C:BG, 15, FALSE)</f>
        <v>#N/A</v>
      </c>
      <c r="AL23" s="53" t="e">
        <f>S23-T23-VLOOKUP(C23, 'Вчера_Спутник Лайт'!C:BG, 17, FALSE)</f>
        <v>#N/A</v>
      </c>
      <c r="AM23" s="53" t="e">
        <f>U23-V23-VLOOKUP(C23, 'Вчера_Спутник Лайт'!C:BG, 19, FALSE)</f>
        <v>#N/A</v>
      </c>
      <c r="AN23" s="53" t="e">
        <f>W23-X23-VLOOKUP(C23, 'Вчера_Спутник Лайт'!C:BG, 21, FALSE)</f>
        <v>#N/A</v>
      </c>
      <c r="AO23" s="53" t="e">
        <f>VLOOKUP(C23, Вчера_Спутник!C:BG, 25, FALSE)+F23-#REF!-X23-Y23</f>
        <v>#N/A</v>
      </c>
    </row>
    <row r="24" spans="1:41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8"/>
      <c r="AA24" s="52">
        <f t="shared" si="1"/>
        <v>0</v>
      </c>
      <c r="AB24" s="53" t="str">
        <f>IF(ISNA(VLOOKUP(C24,'Вчера_Спутник Лайт'!C:C, 1, FALSE)),"ошибка",0)</f>
        <v>ошибка</v>
      </c>
      <c r="AC24" s="55"/>
      <c r="AD24" s="53" t="e">
        <f>D24-VLOOKUP(C24, 'Вчера_Спутник Лайт'!C:BG, 2, FALSE)</f>
        <v>#N/A</v>
      </c>
      <c r="AE24" s="53" t="e">
        <f>E24-F24-VLOOKUP(C24, 'Вчера_Спутник Лайт'!C:BG, 3, FALSE)</f>
        <v>#N/A</v>
      </c>
      <c r="AF24" s="53" t="e">
        <f>G24-H24-VLOOKUP(C24, 'Вчера_Спутник Лайт'!C:BG, 5, FALSE)</f>
        <v>#N/A</v>
      </c>
      <c r="AG24" s="53" t="e">
        <f>I24-J24-VLOOKUP(C24, 'Вчера_Спутник Лайт'!C:BG, 7, FALSE)</f>
        <v>#N/A</v>
      </c>
      <c r="AH24" s="53" t="e">
        <f>K24-L24-VLOOKUP(C24, 'Вчера_Спутник Лайт'!C:BG, 9, FALSE)</f>
        <v>#N/A</v>
      </c>
      <c r="AI24" s="53" t="e">
        <f>M24-N24-VLOOKUP(C24, 'Вчера_Спутник Лайт'!C:BG, 11, FALSE)</f>
        <v>#N/A</v>
      </c>
      <c r="AJ24" s="53" t="e">
        <f>O24-P24-VLOOKUP(C24, 'Вчера_Спутник Лайт'!C:BG, 13, FALSE)</f>
        <v>#N/A</v>
      </c>
      <c r="AK24" s="53" t="e">
        <f>Q24-R24-VLOOKUP(C24, 'Вчера_Спутник Лайт'!C:BG, 15, FALSE)</f>
        <v>#N/A</v>
      </c>
      <c r="AL24" s="53" t="e">
        <f>S24-T24-VLOOKUP(C24, 'Вчера_Спутник Лайт'!C:BG, 17, FALSE)</f>
        <v>#N/A</v>
      </c>
      <c r="AM24" s="53" t="e">
        <f>U24-V24-VLOOKUP(C24, 'Вчера_Спутник Лайт'!C:BG, 19, FALSE)</f>
        <v>#N/A</v>
      </c>
      <c r="AN24" s="53" t="e">
        <f>W24-X24-VLOOKUP(C24, 'Вчера_Спутник Лайт'!C:BG, 21, FALSE)</f>
        <v>#N/A</v>
      </c>
      <c r="AO24" s="53" t="e">
        <f>VLOOKUP(C24, Вчера_Спутник!C:BG, 25, FALSE)+F24-#REF!-X24-Y24</f>
        <v>#N/A</v>
      </c>
    </row>
    <row r="25" spans="1:41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8"/>
      <c r="AA25" s="52">
        <f t="shared" si="1"/>
        <v>0</v>
      </c>
      <c r="AB25" s="53" t="str">
        <f>IF(ISNA(VLOOKUP(C25,'Вчера_Спутник Лайт'!C:C, 1, FALSE)),"ошибка",0)</f>
        <v>ошибка</v>
      </c>
      <c r="AC25" s="55"/>
      <c r="AD25" s="53" t="e">
        <f>D25-VLOOKUP(C25, 'Вчера_Спутник Лайт'!C:BG, 2, FALSE)</f>
        <v>#N/A</v>
      </c>
      <c r="AE25" s="53" t="e">
        <f>E25-F25-VLOOKUP(C25, 'Вчера_Спутник Лайт'!C:BG, 3, FALSE)</f>
        <v>#N/A</v>
      </c>
      <c r="AF25" s="53" t="e">
        <f>G25-H25-VLOOKUP(C25, 'Вчера_Спутник Лайт'!C:BG, 5, FALSE)</f>
        <v>#N/A</v>
      </c>
      <c r="AG25" s="53" t="e">
        <f>I25-J25-VLOOKUP(C25, 'Вчера_Спутник Лайт'!C:BG, 7, FALSE)</f>
        <v>#N/A</v>
      </c>
      <c r="AH25" s="53" t="e">
        <f>K25-L25-VLOOKUP(C25, 'Вчера_Спутник Лайт'!C:BG, 9, FALSE)</f>
        <v>#N/A</v>
      </c>
      <c r="AI25" s="53" t="e">
        <f>M25-N25-VLOOKUP(C25, 'Вчера_Спутник Лайт'!C:BG, 11, FALSE)</f>
        <v>#N/A</v>
      </c>
      <c r="AJ25" s="53" t="e">
        <f>O25-P25-VLOOKUP(C25, 'Вчера_Спутник Лайт'!C:BG, 13, FALSE)</f>
        <v>#N/A</v>
      </c>
      <c r="AK25" s="53" t="e">
        <f>Q25-R25-VLOOKUP(C25, 'Вчера_Спутник Лайт'!C:BG, 15, FALSE)</f>
        <v>#N/A</v>
      </c>
      <c r="AL25" s="53" t="e">
        <f>S25-T25-VLOOKUP(C25, 'Вчера_Спутник Лайт'!C:BG, 17, FALSE)</f>
        <v>#N/A</v>
      </c>
      <c r="AM25" s="53" t="e">
        <f>U25-V25-VLOOKUP(C25, 'Вчера_Спутник Лайт'!C:BG, 19, FALSE)</f>
        <v>#N/A</v>
      </c>
      <c r="AN25" s="53" t="e">
        <f>W25-X25-VLOOKUP(C25, 'Вчера_Спутник Лайт'!C:BG, 21, FALSE)</f>
        <v>#N/A</v>
      </c>
      <c r="AO25" s="53" t="e">
        <f>VLOOKUP(C25, Вчера_Спутник!C:BG, 25, FALSE)+F25-#REF!-X25-Y25</f>
        <v>#N/A</v>
      </c>
    </row>
    <row r="26" spans="1:41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8"/>
      <c r="AA26" s="52">
        <f t="shared" si="1"/>
        <v>0</v>
      </c>
      <c r="AB26" s="53" t="str">
        <f>IF(ISNA(VLOOKUP(C26,'Вчера_Спутник Лайт'!C:C, 1, FALSE)),"ошибка",0)</f>
        <v>ошибка</v>
      </c>
      <c r="AC26" s="55"/>
      <c r="AD26" s="53" t="e">
        <f>D26-VLOOKUP(C26, 'Вчера_Спутник Лайт'!C:BG, 2, FALSE)</f>
        <v>#N/A</v>
      </c>
      <c r="AE26" s="53" t="e">
        <f>E26-F26-VLOOKUP(C26, 'Вчера_Спутник Лайт'!C:BG, 3, FALSE)</f>
        <v>#N/A</v>
      </c>
      <c r="AF26" s="53" t="e">
        <f>G26-H26-VLOOKUP(C26, 'Вчера_Спутник Лайт'!C:BG, 5, FALSE)</f>
        <v>#N/A</v>
      </c>
      <c r="AG26" s="53" t="e">
        <f>I26-J26-VLOOKUP(C26, 'Вчера_Спутник Лайт'!C:BG, 7, FALSE)</f>
        <v>#N/A</v>
      </c>
      <c r="AH26" s="53" t="e">
        <f>K26-L26-VLOOKUP(C26, 'Вчера_Спутник Лайт'!C:BG, 9, FALSE)</f>
        <v>#N/A</v>
      </c>
      <c r="AI26" s="53" t="e">
        <f>M26-N26-VLOOKUP(C26, 'Вчера_Спутник Лайт'!C:BG, 11, FALSE)</f>
        <v>#N/A</v>
      </c>
      <c r="AJ26" s="53" t="e">
        <f>O26-P26-VLOOKUP(C26, 'Вчера_Спутник Лайт'!C:BG, 13, FALSE)</f>
        <v>#N/A</v>
      </c>
      <c r="AK26" s="53" t="e">
        <f>Q26-R26-VLOOKUP(C26, 'Вчера_Спутник Лайт'!C:BG, 15, FALSE)</f>
        <v>#N/A</v>
      </c>
      <c r="AL26" s="53" t="e">
        <f>S26-T26-VLOOKUP(C26, 'Вчера_Спутник Лайт'!C:BG, 17, FALSE)</f>
        <v>#N/A</v>
      </c>
      <c r="AM26" s="53" t="e">
        <f>U26-V26-VLOOKUP(C26, 'Вчера_Спутник Лайт'!C:BG, 19, FALSE)</f>
        <v>#N/A</v>
      </c>
      <c r="AN26" s="53" t="e">
        <f>W26-X26-VLOOKUP(C26, 'Вчера_Спутник Лайт'!C:BG, 21, FALSE)</f>
        <v>#N/A</v>
      </c>
      <c r="AO26" s="53" t="e">
        <f>VLOOKUP(C26, Вчера_Спутник!C:BG, 25, FALSE)+F26-#REF!-X26-Y26</f>
        <v>#N/A</v>
      </c>
    </row>
    <row r="27" spans="1:41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8"/>
      <c r="AA27" s="52">
        <f t="shared" si="1"/>
        <v>0</v>
      </c>
      <c r="AB27" s="53" t="str">
        <f>IF(ISNA(VLOOKUP(C27,'Вчера_Спутник Лайт'!C:C, 1, FALSE)),"ошибка",0)</f>
        <v>ошибка</v>
      </c>
      <c r="AC27" s="55"/>
      <c r="AD27" s="53" t="e">
        <f>D27-VLOOKUP(C27, 'Вчера_Спутник Лайт'!C:BG, 2, FALSE)</f>
        <v>#N/A</v>
      </c>
      <c r="AE27" s="53" t="e">
        <f>E27-F27-VLOOKUP(C27, 'Вчера_Спутник Лайт'!C:BG, 3, FALSE)</f>
        <v>#N/A</v>
      </c>
      <c r="AF27" s="53" t="e">
        <f>G27-H27-VLOOKUP(C27, 'Вчера_Спутник Лайт'!C:BG, 5, FALSE)</f>
        <v>#N/A</v>
      </c>
      <c r="AG27" s="53" t="e">
        <f>I27-J27-VLOOKUP(C27, 'Вчера_Спутник Лайт'!C:BG, 7, FALSE)</f>
        <v>#N/A</v>
      </c>
      <c r="AH27" s="53" t="e">
        <f>K27-L27-VLOOKUP(C27, 'Вчера_Спутник Лайт'!C:BG, 9, FALSE)</f>
        <v>#N/A</v>
      </c>
      <c r="AI27" s="53" t="e">
        <f>M27-N27-VLOOKUP(C27, 'Вчера_Спутник Лайт'!C:BG, 11, FALSE)</f>
        <v>#N/A</v>
      </c>
      <c r="AJ27" s="53" t="e">
        <f>O27-P27-VLOOKUP(C27, 'Вчера_Спутник Лайт'!C:BG, 13, FALSE)</f>
        <v>#N/A</v>
      </c>
      <c r="AK27" s="53" t="e">
        <f>Q27-R27-VLOOKUP(C27, 'Вчера_Спутник Лайт'!C:BG, 15, FALSE)</f>
        <v>#N/A</v>
      </c>
      <c r="AL27" s="53" t="e">
        <f>S27-T27-VLOOKUP(C27, 'Вчера_Спутник Лайт'!C:BG, 17, FALSE)</f>
        <v>#N/A</v>
      </c>
      <c r="AM27" s="53" t="e">
        <f>U27-V27-VLOOKUP(C27, 'Вчера_Спутник Лайт'!C:BG, 19, FALSE)</f>
        <v>#N/A</v>
      </c>
      <c r="AN27" s="53" t="e">
        <f>W27-X27-VLOOKUP(C27, 'Вчера_Спутник Лайт'!C:BG, 21, FALSE)</f>
        <v>#N/A</v>
      </c>
      <c r="AO27" s="53" t="e">
        <f>VLOOKUP(C27, Вчера_Спутник!C:BG, 25, FALSE)+F27-#REF!-X27-Y27</f>
        <v>#N/A</v>
      </c>
    </row>
    <row r="28" spans="1:41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8"/>
      <c r="AA28" s="52">
        <f t="shared" si="1"/>
        <v>0</v>
      </c>
      <c r="AB28" s="53" t="str">
        <f>IF(ISNA(VLOOKUP(C28,'Вчера_Спутник Лайт'!C:C, 1, FALSE)),"ошибка",0)</f>
        <v>ошибка</v>
      </c>
      <c r="AC28" s="55"/>
      <c r="AD28" s="53" t="e">
        <f>D28-VLOOKUP(C28, 'Вчера_Спутник Лайт'!C:BG, 2, FALSE)</f>
        <v>#N/A</v>
      </c>
      <c r="AE28" s="53" t="e">
        <f>E28-F28-VLOOKUP(C28, 'Вчера_Спутник Лайт'!C:BG, 3, FALSE)</f>
        <v>#N/A</v>
      </c>
      <c r="AF28" s="53" t="e">
        <f>G28-H28-VLOOKUP(C28, 'Вчера_Спутник Лайт'!C:BG, 5, FALSE)</f>
        <v>#N/A</v>
      </c>
      <c r="AG28" s="53" t="e">
        <f>I28-J28-VLOOKUP(C28, 'Вчера_Спутник Лайт'!C:BG, 7, FALSE)</f>
        <v>#N/A</v>
      </c>
      <c r="AH28" s="53" t="e">
        <f>K28-L28-VLOOKUP(C28, 'Вчера_Спутник Лайт'!C:BG, 9, FALSE)</f>
        <v>#N/A</v>
      </c>
      <c r="AI28" s="53" t="e">
        <f>M28-N28-VLOOKUP(C28, 'Вчера_Спутник Лайт'!C:BG, 11, FALSE)</f>
        <v>#N/A</v>
      </c>
      <c r="AJ28" s="53" t="e">
        <f>O28-P28-VLOOKUP(C28, 'Вчера_Спутник Лайт'!C:BG, 13, FALSE)</f>
        <v>#N/A</v>
      </c>
      <c r="AK28" s="53" t="e">
        <f>Q28-R28-VLOOKUP(C28, 'Вчера_Спутник Лайт'!C:BG, 15, FALSE)</f>
        <v>#N/A</v>
      </c>
      <c r="AL28" s="53" t="e">
        <f>S28-T28-VLOOKUP(C28, 'Вчера_Спутник Лайт'!C:BG, 17, FALSE)</f>
        <v>#N/A</v>
      </c>
      <c r="AM28" s="53" t="e">
        <f>U28-V28-VLOOKUP(C28, 'Вчера_Спутник Лайт'!C:BG, 19, FALSE)</f>
        <v>#N/A</v>
      </c>
      <c r="AN28" s="53" t="e">
        <f>W28-X28-VLOOKUP(C28, 'Вчера_Спутник Лайт'!C:BG, 21, FALSE)</f>
        <v>#N/A</v>
      </c>
      <c r="AO28" s="53" t="e">
        <f>VLOOKUP(C28, Вчера_Спутник!C:BG, 25, FALSE)+F28-#REF!-X28-Y28</f>
        <v>#N/A</v>
      </c>
    </row>
    <row r="29" spans="1:41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8"/>
      <c r="AA29" s="52">
        <f t="shared" si="1"/>
        <v>0</v>
      </c>
      <c r="AB29" s="53" t="str">
        <f>IF(ISNA(VLOOKUP(C29,'Вчера_Спутник Лайт'!C:C, 1, FALSE)),"ошибка",0)</f>
        <v>ошибка</v>
      </c>
      <c r="AC29" s="55"/>
      <c r="AD29" s="53" t="e">
        <f>D29-VLOOKUP(C29, 'Вчера_Спутник Лайт'!C:BG, 2, FALSE)</f>
        <v>#N/A</v>
      </c>
      <c r="AE29" s="53" t="e">
        <f>E29-F29-VLOOKUP(C29, 'Вчера_Спутник Лайт'!C:BG, 3, FALSE)</f>
        <v>#N/A</v>
      </c>
      <c r="AF29" s="53" t="e">
        <f>G29-H29-VLOOKUP(C29, 'Вчера_Спутник Лайт'!C:BG, 5, FALSE)</f>
        <v>#N/A</v>
      </c>
      <c r="AG29" s="53" t="e">
        <f>I29-J29-VLOOKUP(C29, 'Вчера_Спутник Лайт'!C:BG, 7, FALSE)</f>
        <v>#N/A</v>
      </c>
      <c r="AH29" s="53" t="e">
        <f>K29-L29-VLOOKUP(C29, 'Вчера_Спутник Лайт'!C:BG, 9, FALSE)</f>
        <v>#N/A</v>
      </c>
      <c r="AI29" s="53" t="e">
        <f>M29-N29-VLOOKUP(C29, 'Вчера_Спутник Лайт'!C:BG, 11, FALSE)</f>
        <v>#N/A</v>
      </c>
      <c r="AJ29" s="53" t="e">
        <f>O29-P29-VLOOKUP(C29, 'Вчера_Спутник Лайт'!C:BG, 13, FALSE)</f>
        <v>#N/A</v>
      </c>
      <c r="AK29" s="53" t="e">
        <f>Q29-R29-VLOOKUP(C29, 'Вчера_Спутник Лайт'!C:BG, 15, FALSE)</f>
        <v>#N/A</v>
      </c>
      <c r="AL29" s="53" t="e">
        <f>S29-T29-VLOOKUP(C29, 'Вчера_Спутник Лайт'!C:BG, 17, FALSE)</f>
        <v>#N/A</v>
      </c>
      <c r="AM29" s="53" t="e">
        <f>U29-V29-VLOOKUP(C29, 'Вчера_Спутник Лайт'!C:BG, 19, FALSE)</f>
        <v>#N/A</v>
      </c>
      <c r="AN29" s="53" t="e">
        <f>W29-X29-VLOOKUP(C29, 'Вчера_Спутник Лайт'!C:BG, 21, FALSE)</f>
        <v>#N/A</v>
      </c>
      <c r="AO29" s="53" t="e">
        <f>VLOOKUP(C29, Вчера_Спутник!C:BG, 25, FALSE)+F29-#REF!-X29-Y29</f>
        <v>#N/A</v>
      </c>
    </row>
    <row r="30" spans="1:41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8"/>
      <c r="AA30" s="52">
        <f t="shared" si="1"/>
        <v>0</v>
      </c>
      <c r="AB30" s="53" t="str">
        <f>IF(ISNA(VLOOKUP(C30,'Вчера_Спутник Лайт'!C:C, 1, FALSE)),"ошибка",0)</f>
        <v>ошибка</v>
      </c>
      <c r="AC30" s="55"/>
      <c r="AD30" s="53" t="e">
        <f>D30-VLOOKUP(C30, 'Вчера_Спутник Лайт'!C:BG, 2, FALSE)</f>
        <v>#N/A</v>
      </c>
      <c r="AE30" s="53" t="e">
        <f>E30-F30-VLOOKUP(C30, 'Вчера_Спутник Лайт'!C:BG, 3, FALSE)</f>
        <v>#N/A</v>
      </c>
      <c r="AF30" s="53" t="e">
        <f>G30-H30-VLOOKUP(C30, 'Вчера_Спутник Лайт'!C:BG, 5, FALSE)</f>
        <v>#N/A</v>
      </c>
      <c r="AG30" s="53" t="e">
        <f>I30-J30-VLOOKUP(C30, 'Вчера_Спутник Лайт'!C:BG, 7, FALSE)</f>
        <v>#N/A</v>
      </c>
      <c r="AH30" s="53" t="e">
        <f>K30-L30-VLOOKUP(C30, 'Вчера_Спутник Лайт'!C:BG, 9, FALSE)</f>
        <v>#N/A</v>
      </c>
      <c r="AI30" s="53" t="e">
        <f>M30-N30-VLOOKUP(C30, 'Вчера_Спутник Лайт'!C:BG, 11, FALSE)</f>
        <v>#N/A</v>
      </c>
      <c r="AJ30" s="53" t="e">
        <f>O30-P30-VLOOKUP(C30, 'Вчера_Спутник Лайт'!C:BG, 13, FALSE)</f>
        <v>#N/A</v>
      </c>
      <c r="AK30" s="53" t="e">
        <f>Q30-R30-VLOOKUP(C30, 'Вчера_Спутник Лайт'!C:BG, 15, FALSE)</f>
        <v>#N/A</v>
      </c>
      <c r="AL30" s="53" t="e">
        <f>S30-T30-VLOOKUP(C30, 'Вчера_Спутник Лайт'!C:BG, 17, FALSE)</f>
        <v>#N/A</v>
      </c>
      <c r="AM30" s="53" t="e">
        <f>U30-V30-VLOOKUP(C30, 'Вчера_Спутник Лайт'!C:BG, 19, FALSE)</f>
        <v>#N/A</v>
      </c>
      <c r="AN30" s="53" t="e">
        <f>W30-X30-VLOOKUP(C30, 'Вчера_Спутник Лайт'!C:BG, 21, FALSE)</f>
        <v>#N/A</v>
      </c>
      <c r="AO30" s="53" t="e">
        <f>VLOOKUP(C30, Вчера_Спутник!C:BG, 25, FALSE)+F30-#REF!-X30-Y30</f>
        <v>#N/A</v>
      </c>
    </row>
    <row r="31" spans="1:41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8"/>
      <c r="AA31" s="52">
        <f t="shared" si="1"/>
        <v>0</v>
      </c>
      <c r="AB31" s="53" t="str">
        <f>IF(ISNA(VLOOKUP(C31,'Вчера_Спутник Лайт'!C:C, 1, FALSE)),"ошибка",0)</f>
        <v>ошибка</v>
      </c>
      <c r="AC31" s="55"/>
      <c r="AD31" s="53" t="e">
        <f>D31-VLOOKUP(C31, 'Вчера_Спутник Лайт'!C:BG, 2, FALSE)</f>
        <v>#N/A</v>
      </c>
      <c r="AE31" s="53" t="e">
        <f>E31-F31-VLOOKUP(C31, 'Вчера_Спутник Лайт'!C:BG, 3, FALSE)</f>
        <v>#N/A</v>
      </c>
      <c r="AF31" s="53" t="e">
        <f>G31-H31-VLOOKUP(C31, 'Вчера_Спутник Лайт'!C:BG, 5, FALSE)</f>
        <v>#N/A</v>
      </c>
      <c r="AG31" s="53" t="e">
        <f>I31-J31-VLOOKUP(C31, 'Вчера_Спутник Лайт'!C:BG, 7, FALSE)</f>
        <v>#N/A</v>
      </c>
      <c r="AH31" s="53" t="e">
        <f>K31-L31-VLOOKUP(C31, 'Вчера_Спутник Лайт'!C:BG, 9, FALSE)</f>
        <v>#N/A</v>
      </c>
      <c r="AI31" s="53" t="e">
        <f>M31-N31-VLOOKUP(C31, 'Вчера_Спутник Лайт'!C:BG, 11, FALSE)</f>
        <v>#N/A</v>
      </c>
      <c r="AJ31" s="53" t="e">
        <f>O31-P31-VLOOKUP(C31, 'Вчера_Спутник Лайт'!C:BG, 13, FALSE)</f>
        <v>#N/A</v>
      </c>
      <c r="AK31" s="53" t="e">
        <f>Q31-R31-VLOOKUP(C31, 'Вчера_Спутник Лайт'!C:BG, 15, FALSE)</f>
        <v>#N/A</v>
      </c>
      <c r="AL31" s="53" t="e">
        <f>S31-T31-VLOOKUP(C31, 'Вчера_Спутник Лайт'!C:BG, 17, FALSE)</f>
        <v>#N/A</v>
      </c>
      <c r="AM31" s="53" t="e">
        <f>U31-V31-VLOOKUP(C31, 'Вчера_Спутник Лайт'!C:BG, 19, FALSE)</f>
        <v>#N/A</v>
      </c>
      <c r="AN31" s="53" t="e">
        <f>W31-X31-VLOOKUP(C31, 'Вчера_Спутник Лайт'!C:BG, 21, FALSE)</f>
        <v>#N/A</v>
      </c>
      <c r="AO31" s="53" t="e">
        <f>VLOOKUP(C31, Вчера_Спутник!C:BG, 25, FALSE)+F31-#REF!-X31-Y31</f>
        <v>#N/A</v>
      </c>
    </row>
    <row r="32" spans="1:41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8"/>
      <c r="AA32" s="52">
        <f t="shared" si="1"/>
        <v>0</v>
      </c>
      <c r="AB32" s="53" t="str">
        <f>IF(ISNA(VLOOKUP(C32,'Вчера_Спутник Лайт'!C:C, 1, FALSE)),"ошибка",0)</f>
        <v>ошибка</v>
      </c>
      <c r="AC32" s="55"/>
      <c r="AD32" s="53" t="e">
        <f>D32-VLOOKUP(C32, 'Вчера_Спутник Лайт'!C:BG, 2, FALSE)</f>
        <v>#N/A</v>
      </c>
      <c r="AE32" s="53" t="e">
        <f>E32-F32-VLOOKUP(C32, 'Вчера_Спутник Лайт'!C:BG, 3, FALSE)</f>
        <v>#N/A</v>
      </c>
      <c r="AF32" s="53" t="e">
        <f>G32-H32-VLOOKUP(C32, 'Вчера_Спутник Лайт'!C:BG, 5, FALSE)</f>
        <v>#N/A</v>
      </c>
      <c r="AG32" s="53" t="e">
        <f>I32-J32-VLOOKUP(C32, 'Вчера_Спутник Лайт'!C:BG, 7, FALSE)</f>
        <v>#N/A</v>
      </c>
      <c r="AH32" s="53" t="e">
        <f>K32-L32-VLOOKUP(C32, 'Вчера_Спутник Лайт'!C:BG, 9, FALSE)</f>
        <v>#N/A</v>
      </c>
      <c r="AI32" s="53" t="e">
        <f>M32-N32-VLOOKUP(C32, 'Вчера_Спутник Лайт'!C:BG, 11, FALSE)</f>
        <v>#N/A</v>
      </c>
      <c r="AJ32" s="53" t="e">
        <f>O32-P32-VLOOKUP(C32, 'Вчера_Спутник Лайт'!C:BG, 13, FALSE)</f>
        <v>#N/A</v>
      </c>
      <c r="AK32" s="53" t="e">
        <f>Q32-R32-VLOOKUP(C32, 'Вчера_Спутник Лайт'!C:BG, 15, FALSE)</f>
        <v>#N/A</v>
      </c>
      <c r="AL32" s="53" t="e">
        <f>S32-T32-VLOOKUP(C32, 'Вчера_Спутник Лайт'!C:BG, 17, FALSE)</f>
        <v>#N/A</v>
      </c>
      <c r="AM32" s="53" t="e">
        <f>U32-V32-VLOOKUP(C32, 'Вчера_Спутник Лайт'!C:BG, 19, FALSE)</f>
        <v>#N/A</v>
      </c>
      <c r="AN32" s="53" t="e">
        <f>W32-X32-VLOOKUP(C32, 'Вчера_Спутник Лайт'!C:BG, 21, FALSE)</f>
        <v>#N/A</v>
      </c>
      <c r="AO32" s="53" t="e">
        <f>VLOOKUP(C32, Вчера_Спутник!C:BG, 25, FALSE)+F32-#REF!-X32-Y32</f>
        <v>#N/A</v>
      </c>
    </row>
    <row r="33" spans="1:41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8"/>
      <c r="AA33" s="52">
        <f t="shared" si="1"/>
        <v>0</v>
      </c>
      <c r="AB33" s="53" t="str">
        <f>IF(ISNA(VLOOKUP(C33,'Вчера_Спутник Лайт'!C:C, 1, FALSE)),"ошибка",0)</f>
        <v>ошибка</v>
      </c>
      <c r="AC33" s="55"/>
      <c r="AD33" s="53" t="e">
        <f>D33-VLOOKUP(C33, 'Вчера_Спутник Лайт'!C:BG, 2, FALSE)</f>
        <v>#N/A</v>
      </c>
      <c r="AE33" s="53" t="e">
        <f>E33-F33-VLOOKUP(C33, 'Вчера_Спутник Лайт'!C:BG, 3, FALSE)</f>
        <v>#N/A</v>
      </c>
      <c r="AF33" s="53" t="e">
        <f>G33-H33-VLOOKUP(C33, 'Вчера_Спутник Лайт'!C:BG, 5, FALSE)</f>
        <v>#N/A</v>
      </c>
      <c r="AG33" s="53" t="e">
        <f>I33-J33-VLOOKUP(C33, 'Вчера_Спутник Лайт'!C:BG, 7, FALSE)</f>
        <v>#N/A</v>
      </c>
      <c r="AH33" s="53" t="e">
        <f>K33-L33-VLOOKUP(C33, 'Вчера_Спутник Лайт'!C:BG, 9, FALSE)</f>
        <v>#N/A</v>
      </c>
      <c r="AI33" s="53" t="e">
        <f>M33-N33-VLOOKUP(C33, 'Вчера_Спутник Лайт'!C:BG, 11, FALSE)</f>
        <v>#N/A</v>
      </c>
      <c r="AJ33" s="53" t="e">
        <f>O33-P33-VLOOKUP(C33, 'Вчера_Спутник Лайт'!C:BG, 13, FALSE)</f>
        <v>#N/A</v>
      </c>
      <c r="AK33" s="53" t="e">
        <f>Q33-R33-VLOOKUP(C33, 'Вчера_Спутник Лайт'!C:BG, 15, FALSE)</f>
        <v>#N/A</v>
      </c>
      <c r="AL33" s="53" t="e">
        <f>S33-T33-VLOOKUP(C33, 'Вчера_Спутник Лайт'!C:BG, 17, FALSE)</f>
        <v>#N/A</v>
      </c>
      <c r="AM33" s="53" t="e">
        <f>U33-V33-VLOOKUP(C33, 'Вчера_Спутник Лайт'!C:BG, 19, FALSE)</f>
        <v>#N/A</v>
      </c>
      <c r="AN33" s="53" t="e">
        <f>W33-X33-VLOOKUP(C33, 'Вчера_Спутник Лайт'!C:BG, 21, FALSE)</f>
        <v>#N/A</v>
      </c>
      <c r="AO33" s="53" t="e">
        <f>VLOOKUP(C33, Вчера_Спутник!C:BG, 25, FALSE)+F33-#REF!-X33-Y33</f>
        <v>#N/A</v>
      </c>
    </row>
    <row r="34" spans="1:41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8"/>
      <c r="AA34" s="52">
        <f t="shared" si="1"/>
        <v>0</v>
      </c>
      <c r="AB34" s="53" t="str">
        <f>IF(ISNA(VLOOKUP(C34,'Вчера_Спутник Лайт'!C:C, 1, FALSE)),"ошибка",0)</f>
        <v>ошибка</v>
      </c>
      <c r="AC34" s="55"/>
      <c r="AD34" s="53" t="e">
        <f>D34-VLOOKUP(C34, 'Вчера_Спутник Лайт'!C:BG, 2, FALSE)</f>
        <v>#N/A</v>
      </c>
      <c r="AE34" s="53" t="e">
        <f>E34-F34-VLOOKUP(C34, 'Вчера_Спутник Лайт'!C:BG, 3, FALSE)</f>
        <v>#N/A</v>
      </c>
      <c r="AF34" s="53" t="e">
        <f>G34-H34-VLOOKUP(C34, 'Вчера_Спутник Лайт'!C:BG, 5, FALSE)</f>
        <v>#N/A</v>
      </c>
      <c r="AG34" s="53" t="e">
        <f>I34-J34-VLOOKUP(C34, 'Вчера_Спутник Лайт'!C:BG, 7, FALSE)</f>
        <v>#N/A</v>
      </c>
      <c r="AH34" s="53" t="e">
        <f>K34-L34-VLOOKUP(C34, 'Вчера_Спутник Лайт'!C:BG, 9, FALSE)</f>
        <v>#N/A</v>
      </c>
      <c r="AI34" s="53" t="e">
        <f>M34-N34-VLOOKUP(C34, 'Вчера_Спутник Лайт'!C:BG, 11, FALSE)</f>
        <v>#N/A</v>
      </c>
      <c r="AJ34" s="53" t="e">
        <f>O34-P34-VLOOKUP(C34, 'Вчера_Спутник Лайт'!C:BG, 13, FALSE)</f>
        <v>#N/A</v>
      </c>
      <c r="AK34" s="53" t="e">
        <f>Q34-R34-VLOOKUP(C34, 'Вчера_Спутник Лайт'!C:BG, 15, FALSE)</f>
        <v>#N/A</v>
      </c>
      <c r="AL34" s="53" t="e">
        <f>S34-T34-VLOOKUP(C34, 'Вчера_Спутник Лайт'!C:BG, 17, FALSE)</f>
        <v>#N/A</v>
      </c>
      <c r="AM34" s="53" t="e">
        <f>U34-V34-VLOOKUP(C34, 'Вчера_Спутник Лайт'!C:BG, 19, FALSE)</f>
        <v>#N/A</v>
      </c>
      <c r="AN34" s="53" t="e">
        <f>W34-X34-VLOOKUP(C34, 'Вчера_Спутник Лайт'!C:BG, 21, FALSE)</f>
        <v>#N/A</v>
      </c>
      <c r="AO34" s="53" t="e">
        <f>VLOOKUP(C34, Вчера_Спутник!C:BG, 25, FALSE)+F34-#REF!-X34-Y34</f>
        <v>#N/A</v>
      </c>
    </row>
    <row r="35" spans="1:41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8"/>
      <c r="AA35" s="52">
        <f t="shared" si="1"/>
        <v>0</v>
      </c>
      <c r="AB35" s="53" t="str">
        <f>IF(ISNA(VLOOKUP(C35,'Вчера_Спутник Лайт'!C:C, 1, FALSE)),"ошибка",0)</f>
        <v>ошибка</v>
      </c>
      <c r="AC35" s="55"/>
      <c r="AD35" s="53" t="e">
        <f>D35-VLOOKUP(C35, 'Вчера_Спутник Лайт'!C:BG, 2, FALSE)</f>
        <v>#N/A</v>
      </c>
      <c r="AE35" s="53" t="e">
        <f>E35-F35-VLOOKUP(C35, 'Вчера_Спутник Лайт'!C:BG, 3, FALSE)</f>
        <v>#N/A</v>
      </c>
      <c r="AF35" s="53" t="e">
        <f>G35-H35-VLOOKUP(C35, 'Вчера_Спутник Лайт'!C:BG, 5, FALSE)</f>
        <v>#N/A</v>
      </c>
      <c r="AG35" s="53" t="e">
        <f>I35-J35-VLOOKUP(C35, 'Вчера_Спутник Лайт'!C:BG, 7, FALSE)</f>
        <v>#N/A</v>
      </c>
      <c r="AH35" s="53" t="e">
        <f>K35-L35-VLOOKUP(C35, 'Вчера_Спутник Лайт'!C:BG, 9, FALSE)</f>
        <v>#N/A</v>
      </c>
      <c r="AI35" s="53" t="e">
        <f>M35-N35-VLOOKUP(C35, 'Вчера_Спутник Лайт'!C:BG, 11, FALSE)</f>
        <v>#N/A</v>
      </c>
      <c r="AJ35" s="53" t="e">
        <f>O35-P35-VLOOKUP(C35, 'Вчера_Спутник Лайт'!C:BG, 13, FALSE)</f>
        <v>#N/A</v>
      </c>
      <c r="AK35" s="53" t="e">
        <f>Q35-R35-VLOOKUP(C35, 'Вчера_Спутник Лайт'!C:BG, 15, FALSE)</f>
        <v>#N/A</v>
      </c>
      <c r="AL35" s="53" t="e">
        <f>S35-T35-VLOOKUP(C35, 'Вчера_Спутник Лайт'!C:BG, 17, FALSE)</f>
        <v>#N/A</v>
      </c>
      <c r="AM35" s="53" t="e">
        <f>U35-V35-VLOOKUP(C35, 'Вчера_Спутник Лайт'!C:BG, 19, FALSE)</f>
        <v>#N/A</v>
      </c>
      <c r="AN35" s="53" t="e">
        <f>W35-X35-VLOOKUP(C35, 'Вчера_Спутник Лайт'!C:BG, 21, FALSE)</f>
        <v>#N/A</v>
      </c>
      <c r="AO35" s="53" t="e">
        <f>VLOOKUP(C35, Вчера_Спутник!C:BG, 25, FALSE)+F35-#REF!-X35-Y35</f>
        <v>#N/A</v>
      </c>
    </row>
    <row r="36" spans="1:41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8"/>
      <c r="AA36" s="52">
        <f t="shared" si="1"/>
        <v>0</v>
      </c>
      <c r="AB36" s="53" t="str">
        <f>IF(ISNA(VLOOKUP(C36,'Вчера_Спутник Лайт'!C:C, 1, FALSE)),"ошибка",0)</f>
        <v>ошибка</v>
      </c>
      <c r="AC36" s="55"/>
      <c r="AD36" s="53" t="e">
        <f>D36-VLOOKUP(C36, 'Вчера_Спутник Лайт'!C:BG, 2, FALSE)</f>
        <v>#N/A</v>
      </c>
      <c r="AE36" s="53" t="e">
        <f>E36-F36-VLOOKUP(C36, 'Вчера_Спутник Лайт'!C:BG, 3, FALSE)</f>
        <v>#N/A</v>
      </c>
      <c r="AF36" s="53" t="e">
        <f>G36-H36-VLOOKUP(C36, 'Вчера_Спутник Лайт'!C:BG, 5, FALSE)</f>
        <v>#N/A</v>
      </c>
      <c r="AG36" s="53" t="e">
        <f>I36-J36-VLOOKUP(C36, 'Вчера_Спутник Лайт'!C:BG, 7, FALSE)</f>
        <v>#N/A</v>
      </c>
      <c r="AH36" s="53" t="e">
        <f>K36-L36-VLOOKUP(C36, 'Вчера_Спутник Лайт'!C:BG, 9, FALSE)</f>
        <v>#N/A</v>
      </c>
      <c r="AI36" s="53" t="e">
        <f>M36-N36-VLOOKUP(C36, 'Вчера_Спутник Лайт'!C:BG, 11, FALSE)</f>
        <v>#N/A</v>
      </c>
      <c r="AJ36" s="53" t="e">
        <f>O36-P36-VLOOKUP(C36, 'Вчера_Спутник Лайт'!C:BG, 13, FALSE)</f>
        <v>#N/A</v>
      </c>
      <c r="AK36" s="53" t="e">
        <f>Q36-R36-VLOOKUP(C36, 'Вчера_Спутник Лайт'!C:BG, 15, FALSE)</f>
        <v>#N/A</v>
      </c>
      <c r="AL36" s="53" t="e">
        <f>S36-T36-VLOOKUP(C36, 'Вчера_Спутник Лайт'!C:BG, 17, FALSE)</f>
        <v>#N/A</v>
      </c>
      <c r="AM36" s="53" t="e">
        <f>U36-V36-VLOOKUP(C36, 'Вчера_Спутник Лайт'!C:BG, 19, FALSE)</f>
        <v>#N/A</v>
      </c>
      <c r="AN36" s="53" t="e">
        <f>W36-X36-VLOOKUP(C36, 'Вчера_Спутник Лайт'!C:BG, 21, FALSE)</f>
        <v>#N/A</v>
      </c>
      <c r="AO36" s="53" t="e">
        <f>VLOOKUP(C36, Вчера_Спутник!C:BG, 25, FALSE)+F36-#REF!-X36-Y36</f>
        <v>#N/A</v>
      </c>
    </row>
    <row r="37" spans="1:41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8"/>
      <c r="AA37" s="52">
        <f t="shared" si="1"/>
        <v>0</v>
      </c>
      <c r="AB37" s="53" t="str">
        <f>IF(ISNA(VLOOKUP(C37,'Вчера_Спутник Лайт'!C:C, 1, FALSE)),"ошибка",0)</f>
        <v>ошибка</v>
      </c>
      <c r="AC37" s="55"/>
      <c r="AD37" s="53" t="e">
        <f>D37-VLOOKUP(C37, 'Вчера_Спутник Лайт'!C:BG, 2, FALSE)</f>
        <v>#N/A</v>
      </c>
      <c r="AE37" s="53" t="e">
        <f>E37-F37-VLOOKUP(C37, 'Вчера_Спутник Лайт'!C:BG, 3, FALSE)</f>
        <v>#N/A</v>
      </c>
      <c r="AF37" s="53" t="e">
        <f>G37-H37-VLOOKUP(C37, 'Вчера_Спутник Лайт'!C:BG, 5, FALSE)</f>
        <v>#N/A</v>
      </c>
      <c r="AG37" s="53" t="e">
        <f>I37-J37-VLOOKUP(C37, 'Вчера_Спутник Лайт'!C:BG, 7, FALSE)</f>
        <v>#N/A</v>
      </c>
      <c r="AH37" s="53" t="e">
        <f>K37-L37-VLOOKUP(C37, 'Вчера_Спутник Лайт'!C:BG, 9, FALSE)</f>
        <v>#N/A</v>
      </c>
      <c r="AI37" s="53" t="e">
        <f>M37-N37-VLOOKUP(C37, 'Вчера_Спутник Лайт'!C:BG, 11, FALSE)</f>
        <v>#N/A</v>
      </c>
      <c r="AJ37" s="53" t="e">
        <f>O37-P37-VLOOKUP(C37, 'Вчера_Спутник Лайт'!C:BG, 13, FALSE)</f>
        <v>#N/A</v>
      </c>
      <c r="AK37" s="53" t="e">
        <f>Q37-R37-VLOOKUP(C37, 'Вчера_Спутник Лайт'!C:BG, 15, FALSE)</f>
        <v>#N/A</v>
      </c>
      <c r="AL37" s="53" t="e">
        <f>S37-T37-VLOOKUP(C37, 'Вчера_Спутник Лайт'!C:BG, 17, FALSE)</f>
        <v>#N/A</v>
      </c>
      <c r="AM37" s="53" t="e">
        <f>U37-V37-VLOOKUP(C37, 'Вчера_Спутник Лайт'!C:BG, 19, FALSE)</f>
        <v>#N/A</v>
      </c>
      <c r="AN37" s="53" t="e">
        <f>W37-X37-VLOOKUP(C37, 'Вчера_Спутник Лайт'!C:BG, 21, FALSE)</f>
        <v>#N/A</v>
      </c>
      <c r="AO37" s="53" t="e">
        <f>VLOOKUP(C37, Вчера_Спутник!C:BG, 25, FALSE)+F37-#REF!-X37-Y37</f>
        <v>#N/A</v>
      </c>
    </row>
    <row r="38" spans="1:41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8"/>
      <c r="AA38" s="52">
        <f t="shared" si="1"/>
        <v>0</v>
      </c>
      <c r="AB38" s="53" t="str">
        <f>IF(ISNA(VLOOKUP(C38,'Вчера_Спутник Лайт'!C:C, 1, FALSE)),"ошибка",0)</f>
        <v>ошибка</v>
      </c>
      <c r="AC38" s="55"/>
      <c r="AD38" s="53" t="e">
        <f>D38-VLOOKUP(C38, 'Вчера_Спутник Лайт'!C:BG, 2, FALSE)</f>
        <v>#N/A</v>
      </c>
      <c r="AE38" s="53" t="e">
        <f>E38-F38-VLOOKUP(C38, 'Вчера_Спутник Лайт'!C:BG, 3, FALSE)</f>
        <v>#N/A</v>
      </c>
      <c r="AF38" s="53" t="e">
        <f>G38-H38-VLOOKUP(C38, 'Вчера_Спутник Лайт'!C:BG, 5, FALSE)</f>
        <v>#N/A</v>
      </c>
      <c r="AG38" s="53" t="e">
        <f>I38-J38-VLOOKUP(C38, 'Вчера_Спутник Лайт'!C:BG, 7, FALSE)</f>
        <v>#N/A</v>
      </c>
      <c r="AH38" s="53" t="e">
        <f>K38-L38-VLOOKUP(C38, 'Вчера_Спутник Лайт'!C:BG, 9, FALSE)</f>
        <v>#N/A</v>
      </c>
      <c r="AI38" s="53" t="e">
        <f>M38-N38-VLOOKUP(C38, 'Вчера_Спутник Лайт'!C:BG, 11, FALSE)</f>
        <v>#N/A</v>
      </c>
      <c r="AJ38" s="53" t="e">
        <f>O38-P38-VLOOKUP(C38, 'Вчера_Спутник Лайт'!C:BG, 13, FALSE)</f>
        <v>#N/A</v>
      </c>
      <c r="AK38" s="53" t="e">
        <f>Q38-R38-VLOOKUP(C38, 'Вчера_Спутник Лайт'!C:BG, 15, FALSE)</f>
        <v>#N/A</v>
      </c>
      <c r="AL38" s="53" t="e">
        <f>S38-T38-VLOOKUP(C38, 'Вчера_Спутник Лайт'!C:BG, 17, FALSE)</f>
        <v>#N/A</v>
      </c>
      <c r="AM38" s="53" t="e">
        <f>U38-V38-VLOOKUP(C38, 'Вчера_Спутник Лайт'!C:BG, 19, FALSE)</f>
        <v>#N/A</v>
      </c>
      <c r="AN38" s="53" t="e">
        <f>W38-X38-VLOOKUP(C38, 'Вчера_Спутник Лайт'!C:BG, 21, FALSE)</f>
        <v>#N/A</v>
      </c>
      <c r="AO38" s="53" t="e">
        <f>VLOOKUP(C38, Вчера_Спутник!C:BG, 25, FALSE)+F38-#REF!-X38-Y38</f>
        <v>#N/A</v>
      </c>
    </row>
    <row r="39" spans="1:41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8"/>
      <c r="AA39" s="52">
        <f t="shared" si="1"/>
        <v>0</v>
      </c>
      <c r="AB39" s="53" t="str">
        <f>IF(ISNA(VLOOKUP(C39,'Вчера_Спутник Лайт'!C:C, 1, FALSE)),"ошибка",0)</f>
        <v>ошибка</v>
      </c>
      <c r="AC39" s="55"/>
      <c r="AD39" s="53" t="e">
        <f>D39-VLOOKUP(C39, 'Вчера_Спутник Лайт'!C:BG, 2, FALSE)</f>
        <v>#N/A</v>
      </c>
      <c r="AE39" s="53" t="e">
        <f>E39-F39-VLOOKUP(C39, 'Вчера_Спутник Лайт'!C:BG, 3, FALSE)</f>
        <v>#N/A</v>
      </c>
      <c r="AF39" s="53" t="e">
        <f>G39-H39-VLOOKUP(C39, 'Вчера_Спутник Лайт'!C:BG, 5, FALSE)</f>
        <v>#N/A</v>
      </c>
      <c r="AG39" s="53" t="e">
        <f>I39-J39-VLOOKUP(C39, 'Вчера_Спутник Лайт'!C:BG, 7, FALSE)</f>
        <v>#N/A</v>
      </c>
      <c r="AH39" s="53" t="e">
        <f>K39-L39-VLOOKUP(C39, 'Вчера_Спутник Лайт'!C:BG, 9, FALSE)</f>
        <v>#N/A</v>
      </c>
      <c r="AI39" s="53" t="e">
        <f>M39-N39-VLOOKUP(C39, 'Вчера_Спутник Лайт'!C:BG, 11, FALSE)</f>
        <v>#N/A</v>
      </c>
      <c r="AJ39" s="53" t="e">
        <f>O39-P39-VLOOKUP(C39, 'Вчера_Спутник Лайт'!C:BG, 13, FALSE)</f>
        <v>#N/A</v>
      </c>
      <c r="AK39" s="53" t="e">
        <f>Q39-R39-VLOOKUP(C39, 'Вчера_Спутник Лайт'!C:BG, 15, FALSE)</f>
        <v>#N/A</v>
      </c>
      <c r="AL39" s="53" t="e">
        <f>S39-T39-VLOOKUP(C39, 'Вчера_Спутник Лайт'!C:BG, 17, FALSE)</f>
        <v>#N/A</v>
      </c>
      <c r="AM39" s="53" t="e">
        <f>U39-V39-VLOOKUP(C39, 'Вчера_Спутник Лайт'!C:BG, 19, FALSE)</f>
        <v>#N/A</v>
      </c>
      <c r="AN39" s="53" t="e">
        <f>W39-X39-VLOOKUP(C39, 'Вчера_Спутник Лайт'!C:BG, 21, FALSE)</f>
        <v>#N/A</v>
      </c>
      <c r="AO39" s="53" t="e">
        <f>VLOOKUP(C39, Вчера_Спутник!C:BG, 25, FALSE)+F39-#REF!-X39-Y39</f>
        <v>#N/A</v>
      </c>
    </row>
    <row r="40" spans="1:41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8"/>
      <c r="AA40" s="52">
        <f t="shared" si="1"/>
        <v>0</v>
      </c>
      <c r="AB40" s="53" t="str">
        <f>IF(ISNA(VLOOKUP(C40,'Вчера_Спутник Лайт'!C:C, 1, FALSE)),"ошибка",0)</f>
        <v>ошибка</v>
      </c>
      <c r="AC40" s="55"/>
      <c r="AD40" s="53" t="e">
        <f>D40-VLOOKUP(C40, 'Вчера_Спутник Лайт'!C:BG, 2, FALSE)</f>
        <v>#N/A</v>
      </c>
      <c r="AE40" s="53" t="e">
        <f>E40-F40-VLOOKUP(C40, 'Вчера_Спутник Лайт'!C:BG, 3, FALSE)</f>
        <v>#N/A</v>
      </c>
      <c r="AF40" s="53" t="e">
        <f>G40-H40-VLOOKUP(C40, 'Вчера_Спутник Лайт'!C:BG, 5, FALSE)</f>
        <v>#N/A</v>
      </c>
      <c r="AG40" s="53" t="e">
        <f>I40-J40-VLOOKUP(C40, 'Вчера_Спутник Лайт'!C:BG, 7, FALSE)</f>
        <v>#N/A</v>
      </c>
      <c r="AH40" s="53" t="e">
        <f>K40-L40-VLOOKUP(C40, 'Вчера_Спутник Лайт'!C:BG, 9, FALSE)</f>
        <v>#N/A</v>
      </c>
      <c r="AI40" s="53" t="e">
        <f>M40-N40-VLOOKUP(C40, 'Вчера_Спутник Лайт'!C:BG, 11, FALSE)</f>
        <v>#N/A</v>
      </c>
      <c r="AJ40" s="53" t="e">
        <f>O40-P40-VLOOKUP(C40, 'Вчера_Спутник Лайт'!C:BG, 13, FALSE)</f>
        <v>#N/A</v>
      </c>
      <c r="AK40" s="53" t="e">
        <f>Q40-R40-VLOOKUP(C40, 'Вчера_Спутник Лайт'!C:BG, 15, FALSE)</f>
        <v>#N/A</v>
      </c>
      <c r="AL40" s="53" t="e">
        <f>S40-T40-VLOOKUP(C40, 'Вчера_Спутник Лайт'!C:BG, 17, FALSE)</f>
        <v>#N/A</v>
      </c>
      <c r="AM40" s="53" t="e">
        <f>U40-V40-VLOOKUP(C40, 'Вчера_Спутник Лайт'!C:BG, 19, FALSE)</f>
        <v>#N/A</v>
      </c>
      <c r="AN40" s="53" t="e">
        <f>W40-X40-VLOOKUP(C40, 'Вчера_Спутник Лайт'!C:BG, 21, FALSE)</f>
        <v>#N/A</v>
      </c>
      <c r="AO40" s="53" t="e">
        <f>VLOOKUP(C40, Вчера_Спутник!C:BG, 25, FALSE)+F40-#REF!-X40-Y40</f>
        <v>#N/A</v>
      </c>
    </row>
    <row r="41" spans="1:41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8"/>
      <c r="AA41" s="52">
        <f t="shared" si="1"/>
        <v>0</v>
      </c>
      <c r="AB41" s="53" t="str">
        <f>IF(ISNA(VLOOKUP(C41,'Вчера_Спутник Лайт'!C:C, 1, FALSE)),"ошибка",0)</f>
        <v>ошибка</v>
      </c>
      <c r="AC41" s="55"/>
      <c r="AD41" s="53" t="e">
        <f>D41-VLOOKUP(C41, 'Вчера_Спутник Лайт'!C:BG, 2, FALSE)</f>
        <v>#N/A</v>
      </c>
      <c r="AE41" s="53" t="e">
        <f>E41-F41-VLOOKUP(C41, 'Вчера_Спутник Лайт'!C:BG, 3, FALSE)</f>
        <v>#N/A</v>
      </c>
      <c r="AF41" s="53" t="e">
        <f>G41-H41-VLOOKUP(C41, 'Вчера_Спутник Лайт'!C:BG, 5, FALSE)</f>
        <v>#N/A</v>
      </c>
      <c r="AG41" s="53" t="e">
        <f>I41-J41-VLOOKUP(C41, 'Вчера_Спутник Лайт'!C:BG, 7, FALSE)</f>
        <v>#N/A</v>
      </c>
      <c r="AH41" s="53" t="e">
        <f>K41-L41-VLOOKUP(C41, 'Вчера_Спутник Лайт'!C:BG, 9, FALSE)</f>
        <v>#N/A</v>
      </c>
      <c r="AI41" s="53" t="e">
        <f>M41-N41-VLOOKUP(C41, 'Вчера_Спутник Лайт'!C:BG, 11, FALSE)</f>
        <v>#N/A</v>
      </c>
      <c r="AJ41" s="53" t="e">
        <f>O41-P41-VLOOKUP(C41, 'Вчера_Спутник Лайт'!C:BG, 13, FALSE)</f>
        <v>#N/A</v>
      </c>
      <c r="AK41" s="53" t="e">
        <f>Q41-R41-VLOOKUP(C41, 'Вчера_Спутник Лайт'!C:BG, 15, FALSE)</f>
        <v>#N/A</v>
      </c>
      <c r="AL41" s="53" t="e">
        <f>S41-T41-VLOOKUP(C41, 'Вчера_Спутник Лайт'!C:BG, 17, FALSE)</f>
        <v>#N/A</v>
      </c>
      <c r="AM41" s="53" t="e">
        <f>U41-V41-VLOOKUP(C41, 'Вчера_Спутник Лайт'!C:BG, 19, FALSE)</f>
        <v>#N/A</v>
      </c>
      <c r="AN41" s="53" t="e">
        <f>W41-X41-VLOOKUP(C41, 'Вчера_Спутник Лайт'!C:BG, 21, FALSE)</f>
        <v>#N/A</v>
      </c>
      <c r="AO41" s="53" t="e">
        <f>VLOOKUP(C41, Вчера_Спутник!C:BG, 25, FALSE)+F41-#REF!-X41-Y41</f>
        <v>#N/A</v>
      </c>
    </row>
    <row r="42" spans="1:41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8"/>
      <c r="AA42" s="52">
        <f t="shared" si="1"/>
        <v>0</v>
      </c>
      <c r="AB42" s="53" t="str">
        <f>IF(ISNA(VLOOKUP(C42,'Вчера_Спутник Лайт'!C:C, 1, FALSE)),"ошибка",0)</f>
        <v>ошибка</v>
      </c>
      <c r="AC42" s="55"/>
      <c r="AD42" s="53" t="e">
        <f>D42-VLOOKUP(C42, 'Вчера_Спутник Лайт'!C:BG, 2, FALSE)</f>
        <v>#N/A</v>
      </c>
      <c r="AE42" s="53" t="e">
        <f>E42-F42-VLOOKUP(C42, 'Вчера_Спутник Лайт'!C:BG, 3, FALSE)</f>
        <v>#N/A</v>
      </c>
      <c r="AF42" s="53" t="e">
        <f>G42-H42-VLOOKUP(C42, 'Вчера_Спутник Лайт'!C:BG, 5, FALSE)</f>
        <v>#N/A</v>
      </c>
      <c r="AG42" s="53" t="e">
        <f>I42-J42-VLOOKUP(C42, 'Вчера_Спутник Лайт'!C:BG, 7, FALSE)</f>
        <v>#N/A</v>
      </c>
      <c r="AH42" s="53" t="e">
        <f>K42-L42-VLOOKUP(C42, 'Вчера_Спутник Лайт'!C:BG, 9, FALSE)</f>
        <v>#N/A</v>
      </c>
      <c r="AI42" s="53" t="e">
        <f>M42-N42-VLOOKUP(C42, 'Вчера_Спутник Лайт'!C:BG, 11, FALSE)</f>
        <v>#N/A</v>
      </c>
      <c r="AJ42" s="53" t="e">
        <f>O42-P42-VLOOKUP(C42, 'Вчера_Спутник Лайт'!C:BG, 13, FALSE)</f>
        <v>#N/A</v>
      </c>
      <c r="AK42" s="53" t="e">
        <f>Q42-R42-VLOOKUP(C42, 'Вчера_Спутник Лайт'!C:BG, 15, FALSE)</f>
        <v>#N/A</v>
      </c>
      <c r="AL42" s="53" t="e">
        <f>S42-T42-VLOOKUP(C42, 'Вчера_Спутник Лайт'!C:BG, 17, FALSE)</f>
        <v>#N/A</v>
      </c>
      <c r="AM42" s="53" t="e">
        <f>U42-V42-VLOOKUP(C42, 'Вчера_Спутник Лайт'!C:BG, 19, FALSE)</f>
        <v>#N/A</v>
      </c>
      <c r="AN42" s="53" t="e">
        <f>W42-X42-VLOOKUP(C42, 'Вчера_Спутник Лайт'!C:BG, 21, FALSE)</f>
        <v>#N/A</v>
      </c>
      <c r="AO42" s="53" t="e">
        <f>VLOOKUP(C42, Вчера_Спутник!C:BG, 25, FALSE)+F42-#REF!-X42-Y42</f>
        <v>#N/A</v>
      </c>
    </row>
    <row r="43" spans="1:41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8"/>
      <c r="AA43" s="52">
        <f t="shared" si="1"/>
        <v>0</v>
      </c>
      <c r="AB43" s="53" t="str">
        <f>IF(ISNA(VLOOKUP(C43,'Вчера_Спутник Лайт'!C:C, 1, FALSE)),"ошибка",0)</f>
        <v>ошибка</v>
      </c>
      <c r="AC43" s="55"/>
      <c r="AD43" s="53" t="e">
        <f>D43-VLOOKUP(C43, 'Вчера_Спутник Лайт'!C:BG, 2, FALSE)</f>
        <v>#N/A</v>
      </c>
      <c r="AE43" s="53" t="e">
        <f>E43-F43-VLOOKUP(C43, 'Вчера_Спутник Лайт'!C:BG, 3, FALSE)</f>
        <v>#N/A</v>
      </c>
      <c r="AF43" s="53" t="e">
        <f>G43-H43-VLOOKUP(C43, 'Вчера_Спутник Лайт'!C:BG, 5, FALSE)</f>
        <v>#N/A</v>
      </c>
      <c r="AG43" s="53" t="e">
        <f>I43-J43-VLOOKUP(C43, 'Вчера_Спутник Лайт'!C:BG, 7, FALSE)</f>
        <v>#N/A</v>
      </c>
      <c r="AH43" s="53" t="e">
        <f>K43-L43-VLOOKUP(C43, 'Вчера_Спутник Лайт'!C:BG, 9, FALSE)</f>
        <v>#N/A</v>
      </c>
      <c r="AI43" s="53" t="e">
        <f>M43-N43-VLOOKUP(C43, 'Вчера_Спутник Лайт'!C:BG, 11, FALSE)</f>
        <v>#N/A</v>
      </c>
      <c r="AJ43" s="53" t="e">
        <f>O43-P43-VLOOKUP(C43, 'Вчера_Спутник Лайт'!C:BG, 13, FALSE)</f>
        <v>#N/A</v>
      </c>
      <c r="AK43" s="53" t="e">
        <f>Q43-R43-VLOOKUP(C43, 'Вчера_Спутник Лайт'!C:BG, 15, FALSE)</f>
        <v>#N/A</v>
      </c>
      <c r="AL43" s="53" t="e">
        <f>S43-T43-VLOOKUP(C43, 'Вчера_Спутник Лайт'!C:BG, 17, FALSE)</f>
        <v>#N/A</v>
      </c>
      <c r="AM43" s="53" t="e">
        <f>U43-V43-VLOOKUP(C43, 'Вчера_Спутник Лайт'!C:BG, 19, FALSE)</f>
        <v>#N/A</v>
      </c>
      <c r="AN43" s="53" t="e">
        <f>W43-X43-VLOOKUP(C43, 'Вчера_Спутник Лайт'!C:BG, 21, FALSE)</f>
        <v>#N/A</v>
      </c>
      <c r="AO43" s="53" t="e">
        <f>VLOOKUP(C43, Вчера_Спутник!C:BG, 25, FALSE)+F43-#REF!-X43-Y43</f>
        <v>#N/A</v>
      </c>
    </row>
    <row r="44" spans="1:41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8"/>
      <c r="AA44" s="52">
        <f t="shared" si="1"/>
        <v>0</v>
      </c>
      <c r="AB44" s="53" t="str">
        <f>IF(ISNA(VLOOKUP(C44,'Вчера_Спутник Лайт'!C:C, 1, FALSE)),"ошибка",0)</f>
        <v>ошибка</v>
      </c>
      <c r="AC44" s="55"/>
      <c r="AD44" s="53" t="e">
        <f>D44-VLOOKUP(C44, 'Вчера_Спутник Лайт'!C:BG, 2, FALSE)</f>
        <v>#N/A</v>
      </c>
      <c r="AE44" s="53" t="e">
        <f>E44-F44-VLOOKUP(C44, 'Вчера_Спутник Лайт'!C:BG, 3, FALSE)</f>
        <v>#N/A</v>
      </c>
      <c r="AF44" s="53" t="e">
        <f>G44-H44-VLOOKUP(C44, 'Вчера_Спутник Лайт'!C:BG, 5, FALSE)</f>
        <v>#N/A</v>
      </c>
      <c r="AG44" s="53" t="e">
        <f>I44-J44-VLOOKUP(C44, 'Вчера_Спутник Лайт'!C:BG, 7, FALSE)</f>
        <v>#N/A</v>
      </c>
      <c r="AH44" s="53" t="e">
        <f>K44-L44-VLOOKUP(C44, 'Вчера_Спутник Лайт'!C:BG, 9, FALSE)</f>
        <v>#N/A</v>
      </c>
      <c r="AI44" s="53" t="e">
        <f>M44-N44-VLOOKUP(C44, 'Вчера_Спутник Лайт'!C:BG, 11, FALSE)</f>
        <v>#N/A</v>
      </c>
      <c r="AJ44" s="53" t="e">
        <f>O44-P44-VLOOKUP(C44, 'Вчера_Спутник Лайт'!C:BG, 13, FALSE)</f>
        <v>#N/A</v>
      </c>
      <c r="AK44" s="53" t="e">
        <f>Q44-R44-VLOOKUP(C44, 'Вчера_Спутник Лайт'!C:BG, 15, FALSE)</f>
        <v>#N/A</v>
      </c>
      <c r="AL44" s="53" t="e">
        <f>S44-T44-VLOOKUP(C44, 'Вчера_Спутник Лайт'!C:BG, 17, FALSE)</f>
        <v>#N/A</v>
      </c>
      <c r="AM44" s="53" t="e">
        <f>U44-V44-VLOOKUP(C44, 'Вчера_Спутник Лайт'!C:BG, 19, FALSE)</f>
        <v>#N/A</v>
      </c>
      <c r="AN44" s="53" t="e">
        <f>W44-X44-VLOOKUP(C44, 'Вчера_Спутник Лайт'!C:BG, 21, FALSE)</f>
        <v>#N/A</v>
      </c>
      <c r="AO44" s="53" t="e">
        <f>VLOOKUP(C44, Вчера_Спутник!C:BG, 25, FALSE)+F44-#REF!-X44-Y44</f>
        <v>#N/A</v>
      </c>
    </row>
    <row r="45" spans="1:41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8"/>
      <c r="AA45" s="52">
        <f t="shared" si="1"/>
        <v>0</v>
      </c>
      <c r="AB45" s="53" t="str">
        <f>IF(ISNA(VLOOKUP(C45,'Вчера_Спутник Лайт'!C:C, 1, FALSE)),"ошибка",0)</f>
        <v>ошибка</v>
      </c>
      <c r="AC45" s="55"/>
      <c r="AD45" s="53" t="e">
        <f>D45-VLOOKUP(C45, 'Вчера_Спутник Лайт'!C:BG, 2, FALSE)</f>
        <v>#N/A</v>
      </c>
      <c r="AE45" s="53" t="e">
        <f>E45-F45-VLOOKUP(C45, 'Вчера_Спутник Лайт'!C:BG, 3, FALSE)</f>
        <v>#N/A</v>
      </c>
      <c r="AF45" s="53" t="e">
        <f>G45-H45-VLOOKUP(C45, 'Вчера_Спутник Лайт'!C:BG, 5, FALSE)</f>
        <v>#N/A</v>
      </c>
      <c r="AG45" s="53" t="e">
        <f>I45-J45-VLOOKUP(C45, 'Вчера_Спутник Лайт'!C:BG, 7, FALSE)</f>
        <v>#N/A</v>
      </c>
      <c r="AH45" s="53" t="e">
        <f>K45-L45-VLOOKUP(C45, 'Вчера_Спутник Лайт'!C:BG, 9, FALSE)</f>
        <v>#N/A</v>
      </c>
      <c r="AI45" s="53" t="e">
        <f>M45-N45-VLOOKUP(C45, 'Вчера_Спутник Лайт'!C:BG, 11, FALSE)</f>
        <v>#N/A</v>
      </c>
      <c r="AJ45" s="53" t="e">
        <f>O45-P45-VLOOKUP(C45, 'Вчера_Спутник Лайт'!C:BG, 13, FALSE)</f>
        <v>#N/A</v>
      </c>
      <c r="AK45" s="53" t="e">
        <f>Q45-R45-VLOOKUP(C45, 'Вчера_Спутник Лайт'!C:BG, 15, FALSE)</f>
        <v>#N/A</v>
      </c>
      <c r="AL45" s="53" t="e">
        <f>S45-T45-VLOOKUP(C45, 'Вчера_Спутник Лайт'!C:BG, 17, FALSE)</f>
        <v>#N/A</v>
      </c>
      <c r="AM45" s="53" t="e">
        <f>U45-V45-VLOOKUP(C45, 'Вчера_Спутник Лайт'!C:BG, 19, FALSE)</f>
        <v>#N/A</v>
      </c>
      <c r="AN45" s="53" t="e">
        <f>W45-X45-VLOOKUP(C45, 'Вчера_Спутник Лайт'!C:BG, 21, FALSE)</f>
        <v>#N/A</v>
      </c>
      <c r="AO45" s="53" t="e">
        <f>VLOOKUP(C45, Вчера_Спутник!C:BG, 25, FALSE)+F45-#REF!-X45-Y45</f>
        <v>#N/A</v>
      </c>
    </row>
    <row r="46" spans="1:41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8"/>
      <c r="AA46" s="52">
        <f t="shared" si="1"/>
        <v>0</v>
      </c>
      <c r="AB46" s="53" t="str">
        <f>IF(ISNA(VLOOKUP(C46,'Вчера_Спутник Лайт'!C:C, 1, FALSE)),"ошибка",0)</f>
        <v>ошибка</v>
      </c>
      <c r="AC46" s="55"/>
      <c r="AD46" s="53" t="e">
        <f>D46-VLOOKUP(C46, 'Вчера_Спутник Лайт'!C:BG, 2, FALSE)</f>
        <v>#N/A</v>
      </c>
      <c r="AE46" s="53" t="e">
        <f>E46-F46-VLOOKUP(C46, 'Вчера_Спутник Лайт'!C:BG, 3, FALSE)</f>
        <v>#N/A</v>
      </c>
      <c r="AF46" s="53" t="e">
        <f>G46-H46-VLOOKUP(C46, 'Вчера_Спутник Лайт'!C:BG, 5, FALSE)</f>
        <v>#N/A</v>
      </c>
      <c r="AG46" s="53" t="e">
        <f>I46-J46-VLOOKUP(C46, 'Вчера_Спутник Лайт'!C:BG, 7, FALSE)</f>
        <v>#N/A</v>
      </c>
      <c r="AH46" s="53" t="e">
        <f>K46-L46-VLOOKUP(C46, 'Вчера_Спутник Лайт'!C:BG, 9, FALSE)</f>
        <v>#N/A</v>
      </c>
      <c r="AI46" s="53" t="e">
        <f>M46-N46-VLOOKUP(C46, 'Вчера_Спутник Лайт'!C:BG, 11, FALSE)</f>
        <v>#N/A</v>
      </c>
      <c r="AJ46" s="53" t="e">
        <f>O46-P46-VLOOKUP(C46, 'Вчера_Спутник Лайт'!C:BG, 13, FALSE)</f>
        <v>#N/A</v>
      </c>
      <c r="AK46" s="53" t="e">
        <f>Q46-R46-VLOOKUP(C46, 'Вчера_Спутник Лайт'!C:BG, 15, FALSE)</f>
        <v>#N/A</v>
      </c>
      <c r="AL46" s="53" t="e">
        <f>S46-T46-VLOOKUP(C46, 'Вчера_Спутник Лайт'!C:BG, 17, FALSE)</f>
        <v>#N/A</v>
      </c>
      <c r="AM46" s="53" t="e">
        <f>U46-V46-VLOOKUP(C46, 'Вчера_Спутник Лайт'!C:BG, 19, FALSE)</f>
        <v>#N/A</v>
      </c>
      <c r="AN46" s="53" t="e">
        <f>W46-X46-VLOOKUP(C46, 'Вчера_Спутник Лайт'!C:BG, 21, FALSE)</f>
        <v>#N/A</v>
      </c>
      <c r="AO46" s="53" t="e">
        <f>VLOOKUP(C46, Вчера_Спутник!C:BG, 25, FALSE)+F46-#REF!-X46-Y46</f>
        <v>#N/A</v>
      </c>
    </row>
    <row r="47" spans="1:41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8"/>
      <c r="AA47" s="52">
        <f t="shared" si="1"/>
        <v>0</v>
      </c>
      <c r="AB47" s="53" t="str">
        <f>IF(ISNA(VLOOKUP(C47,'Вчера_Спутник Лайт'!C:C, 1, FALSE)),"ошибка",0)</f>
        <v>ошибка</v>
      </c>
      <c r="AC47" s="55"/>
      <c r="AD47" s="53" t="e">
        <f>D47-VLOOKUP(C47, 'Вчера_Спутник Лайт'!C:BG, 2, FALSE)</f>
        <v>#N/A</v>
      </c>
      <c r="AE47" s="53" t="e">
        <f>E47-F47-VLOOKUP(C47, 'Вчера_Спутник Лайт'!C:BG, 3, FALSE)</f>
        <v>#N/A</v>
      </c>
      <c r="AF47" s="53" t="e">
        <f>G47-H47-VLOOKUP(C47, 'Вчера_Спутник Лайт'!C:BG, 5, FALSE)</f>
        <v>#N/A</v>
      </c>
      <c r="AG47" s="53" t="e">
        <f>I47-J47-VLOOKUP(C47, 'Вчера_Спутник Лайт'!C:BG, 7, FALSE)</f>
        <v>#N/A</v>
      </c>
      <c r="AH47" s="53" t="e">
        <f>K47-L47-VLOOKUP(C47, 'Вчера_Спутник Лайт'!C:BG, 9, FALSE)</f>
        <v>#N/A</v>
      </c>
      <c r="AI47" s="53" t="e">
        <f>M47-N47-VLOOKUP(C47, 'Вчера_Спутник Лайт'!C:BG, 11, FALSE)</f>
        <v>#N/A</v>
      </c>
      <c r="AJ47" s="53" t="e">
        <f>O47-P47-VLOOKUP(C47, 'Вчера_Спутник Лайт'!C:BG, 13, FALSE)</f>
        <v>#N/A</v>
      </c>
      <c r="AK47" s="53" t="e">
        <f>Q47-R47-VLOOKUP(C47, 'Вчера_Спутник Лайт'!C:BG, 15, FALSE)</f>
        <v>#N/A</v>
      </c>
      <c r="AL47" s="53" t="e">
        <f>S47-T47-VLOOKUP(C47, 'Вчера_Спутник Лайт'!C:BG, 17, FALSE)</f>
        <v>#N/A</v>
      </c>
      <c r="AM47" s="53" t="e">
        <f>U47-V47-VLOOKUP(C47, 'Вчера_Спутник Лайт'!C:BG, 19, FALSE)</f>
        <v>#N/A</v>
      </c>
      <c r="AN47" s="53" t="e">
        <f>W47-X47-VLOOKUP(C47, 'Вчера_Спутник Лайт'!C:BG, 21, FALSE)</f>
        <v>#N/A</v>
      </c>
      <c r="AO47" s="53" t="e">
        <f>VLOOKUP(C47, Вчера_Спутник!C:BG, 25, FALSE)+F47-#REF!-X47-Y47</f>
        <v>#N/A</v>
      </c>
    </row>
    <row r="48" spans="1:41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8"/>
      <c r="AA48" s="52">
        <f t="shared" si="1"/>
        <v>0</v>
      </c>
      <c r="AB48" s="53" t="str">
        <f>IF(ISNA(VLOOKUP(C48,'Вчера_Спутник Лайт'!C:C, 1, FALSE)),"ошибка",0)</f>
        <v>ошибка</v>
      </c>
      <c r="AC48" s="55"/>
      <c r="AD48" s="53" t="e">
        <f>D48-VLOOKUP(C48, 'Вчера_Спутник Лайт'!C:BG, 2, FALSE)</f>
        <v>#N/A</v>
      </c>
      <c r="AE48" s="53" t="e">
        <f>E48-F48-VLOOKUP(C48, 'Вчера_Спутник Лайт'!C:BG, 3, FALSE)</f>
        <v>#N/A</v>
      </c>
      <c r="AF48" s="53" t="e">
        <f>G48-H48-VLOOKUP(C48, 'Вчера_Спутник Лайт'!C:BG, 5, FALSE)</f>
        <v>#N/A</v>
      </c>
      <c r="AG48" s="53" t="e">
        <f>I48-J48-VLOOKUP(C48, 'Вчера_Спутник Лайт'!C:BG, 7, FALSE)</f>
        <v>#N/A</v>
      </c>
      <c r="AH48" s="53" t="e">
        <f>K48-L48-VLOOKUP(C48, 'Вчера_Спутник Лайт'!C:BG, 9, FALSE)</f>
        <v>#N/A</v>
      </c>
      <c r="AI48" s="53" t="e">
        <f>M48-N48-VLOOKUP(C48, 'Вчера_Спутник Лайт'!C:BG, 11, FALSE)</f>
        <v>#N/A</v>
      </c>
      <c r="AJ48" s="53" t="e">
        <f>O48-P48-VLOOKUP(C48, 'Вчера_Спутник Лайт'!C:BG, 13, FALSE)</f>
        <v>#N/A</v>
      </c>
      <c r="AK48" s="53" t="e">
        <f>Q48-R48-VLOOKUP(C48, 'Вчера_Спутник Лайт'!C:BG, 15, FALSE)</f>
        <v>#N/A</v>
      </c>
      <c r="AL48" s="53" t="e">
        <f>S48-T48-VLOOKUP(C48, 'Вчера_Спутник Лайт'!C:BG, 17, FALSE)</f>
        <v>#N/A</v>
      </c>
      <c r="AM48" s="53" t="e">
        <f>U48-V48-VLOOKUP(C48, 'Вчера_Спутник Лайт'!C:BG, 19, FALSE)</f>
        <v>#N/A</v>
      </c>
      <c r="AN48" s="53" t="e">
        <f>W48-X48-VLOOKUP(C48, 'Вчера_Спутник Лайт'!C:BG, 21, FALSE)</f>
        <v>#N/A</v>
      </c>
      <c r="AO48" s="53" t="e">
        <f>VLOOKUP(C48, Вчера_Спутник!C:BG, 25, FALSE)+F48-#REF!-X48-Y48</f>
        <v>#N/A</v>
      </c>
    </row>
    <row r="49" spans="1:41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8"/>
      <c r="AA49" s="52">
        <f t="shared" si="1"/>
        <v>0</v>
      </c>
      <c r="AB49" s="53" t="str">
        <f>IF(ISNA(VLOOKUP(C49,'Вчера_Спутник Лайт'!C:C, 1, FALSE)),"ошибка",0)</f>
        <v>ошибка</v>
      </c>
      <c r="AC49" s="55"/>
      <c r="AD49" s="53" t="e">
        <f>D49-VLOOKUP(C49, 'Вчера_Спутник Лайт'!C:BG, 2, FALSE)</f>
        <v>#N/A</v>
      </c>
      <c r="AE49" s="53" t="e">
        <f>E49-F49-VLOOKUP(C49, 'Вчера_Спутник Лайт'!C:BG, 3, FALSE)</f>
        <v>#N/A</v>
      </c>
      <c r="AF49" s="53" t="e">
        <f>G49-H49-VLOOKUP(C49, 'Вчера_Спутник Лайт'!C:BG, 5, FALSE)</f>
        <v>#N/A</v>
      </c>
      <c r="AG49" s="53" t="e">
        <f>I49-J49-VLOOKUP(C49, 'Вчера_Спутник Лайт'!C:BG, 7, FALSE)</f>
        <v>#N/A</v>
      </c>
      <c r="AH49" s="53" t="e">
        <f>K49-L49-VLOOKUP(C49, 'Вчера_Спутник Лайт'!C:BG, 9, FALSE)</f>
        <v>#N/A</v>
      </c>
      <c r="AI49" s="53" t="e">
        <f>M49-N49-VLOOKUP(C49, 'Вчера_Спутник Лайт'!C:BG, 11, FALSE)</f>
        <v>#N/A</v>
      </c>
      <c r="AJ49" s="53" t="e">
        <f>O49-P49-VLOOKUP(C49, 'Вчера_Спутник Лайт'!C:BG, 13, FALSE)</f>
        <v>#N/A</v>
      </c>
      <c r="AK49" s="53" t="e">
        <f>Q49-R49-VLOOKUP(C49, 'Вчера_Спутник Лайт'!C:BG, 15, FALSE)</f>
        <v>#N/A</v>
      </c>
      <c r="AL49" s="53" t="e">
        <f>S49-T49-VLOOKUP(C49, 'Вчера_Спутник Лайт'!C:BG, 17, FALSE)</f>
        <v>#N/A</v>
      </c>
      <c r="AM49" s="53" t="e">
        <f>U49-V49-VLOOKUP(C49, 'Вчера_Спутник Лайт'!C:BG, 19, FALSE)</f>
        <v>#N/A</v>
      </c>
      <c r="AN49" s="53" t="e">
        <f>W49-X49-VLOOKUP(C49, 'Вчера_Спутник Лайт'!C:BG, 21, FALSE)</f>
        <v>#N/A</v>
      </c>
      <c r="AO49" s="53" t="e">
        <f>VLOOKUP(C49, Вчера_Спутник!C:BG, 25, FALSE)+F49-#REF!-X49-Y49</f>
        <v>#N/A</v>
      </c>
    </row>
    <row r="50" spans="1:41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8"/>
      <c r="AA50" s="52">
        <f t="shared" si="1"/>
        <v>0</v>
      </c>
      <c r="AB50" s="53" t="str">
        <f>IF(ISNA(VLOOKUP(C50,'Вчера_Спутник Лайт'!C:C, 1, FALSE)),"ошибка",0)</f>
        <v>ошибка</v>
      </c>
      <c r="AC50" s="55"/>
      <c r="AD50" s="53" t="e">
        <f>D50-VLOOKUP(C50, 'Вчера_Спутник Лайт'!C:BG, 2, FALSE)</f>
        <v>#N/A</v>
      </c>
      <c r="AE50" s="53" t="e">
        <f>E50-F50-VLOOKUP(C50, 'Вчера_Спутник Лайт'!C:BG, 3, FALSE)</f>
        <v>#N/A</v>
      </c>
      <c r="AF50" s="53" t="e">
        <f>G50-H50-VLOOKUP(C50, 'Вчера_Спутник Лайт'!C:BG, 5, FALSE)</f>
        <v>#N/A</v>
      </c>
      <c r="AG50" s="53" t="e">
        <f>I50-J50-VLOOKUP(C50, 'Вчера_Спутник Лайт'!C:BG, 7, FALSE)</f>
        <v>#N/A</v>
      </c>
      <c r="AH50" s="53" t="e">
        <f>K50-L50-VLOOKUP(C50, 'Вчера_Спутник Лайт'!C:BG, 9, FALSE)</f>
        <v>#N/A</v>
      </c>
      <c r="AI50" s="53" t="e">
        <f>M50-N50-VLOOKUP(C50, 'Вчера_Спутник Лайт'!C:BG, 11, FALSE)</f>
        <v>#N/A</v>
      </c>
      <c r="AJ50" s="53" t="e">
        <f>O50-P50-VLOOKUP(C50, 'Вчера_Спутник Лайт'!C:BG, 13, FALSE)</f>
        <v>#N/A</v>
      </c>
      <c r="AK50" s="53" t="e">
        <f>Q50-R50-VLOOKUP(C50, 'Вчера_Спутник Лайт'!C:BG, 15, FALSE)</f>
        <v>#N/A</v>
      </c>
      <c r="AL50" s="53" t="e">
        <f>S50-T50-VLOOKUP(C50, 'Вчера_Спутник Лайт'!C:BG, 17, FALSE)</f>
        <v>#N/A</v>
      </c>
      <c r="AM50" s="53" t="e">
        <f>U50-V50-VLOOKUP(C50, 'Вчера_Спутник Лайт'!C:BG, 19, FALSE)</f>
        <v>#N/A</v>
      </c>
      <c r="AN50" s="53" t="e">
        <f>W50-X50-VLOOKUP(C50, 'Вчера_Спутник Лайт'!C:BG, 21, FALSE)</f>
        <v>#N/A</v>
      </c>
      <c r="AO50" s="53" t="e">
        <f>VLOOKUP(C50, Вчера_Спутник!C:BG, 25, FALSE)+F50-#REF!-X50-Y50</f>
        <v>#N/A</v>
      </c>
    </row>
    <row r="51" spans="1:41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8"/>
      <c r="AA51" s="52">
        <f t="shared" si="1"/>
        <v>0</v>
      </c>
      <c r="AB51" s="53" t="str">
        <f>IF(ISNA(VLOOKUP(C51,'Вчера_Спутник Лайт'!C:C, 1, FALSE)),"ошибка",0)</f>
        <v>ошибка</v>
      </c>
      <c r="AC51" s="55"/>
      <c r="AD51" s="53" t="e">
        <f>D51-VLOOKUP(C51, 'Вчера_Спутник Лайт'!C:BG, 2, FALSE)</f>
        <v>#N/A</v>
      </c>
      <c r="AE51" s="53" t="e">
        <f>E51-F51-VLOOKUP(C51, 'Вчера_Спутник Лайт'!C:BG, 3, FALSE)</f>
        <v>#N/A</v>
      </c>
      <c r="AF51" s="53" t="e">
        <f>G51-H51-VLOOKUP(C51, 'Вчера_Спутник Лайт'!C:BG, 5, FALSE)</f>
        <v>#N/A</v>
      </c>
      <c r="AG51" s="53" t="e">
        <f>I51-J51-VLOOKUP(C51, 'Вчера_Спутник Лайт'!C:BG, 7, FALSE)</f>
        <v>#N/A</v>
      </c>
      <c r="AH51" s="53" t="e">
        <f>K51-L51-VLOOKUP(C51, 'Вчера_Спутник Лайт'!C:BG, 9, FALSE)</f>
        <v>#N/A</v>
      </c>
      <c r="AI51" s="53" t="e">
        <f>M51-N51-VLOOKUP(C51, 'Вчера_Спутник Лайт'!C:BG, 11, FALSE)</f>
        <v>#N/A</v>
      </c>
      <c r="AJ51" s="53" t="e">
        <f>O51-P51-VLOOKUP(C51, 'Вчера_Спутник Лайт'!C:BG, 13, FALSE)</f>
        <v>#N/A</v>
      </c>
      <c r="AK51" s="53" t="e">
        <f>Q51-R51-VLOOKUP(C51, 'Вчера_Спутник Лайт'!C:BG, 15, FALSE)</f>
        <v>#N/A</v>
      </c>
      <c r="AL51" s="53" t="e">
        <f>S51-T51-VLOOKUP(C51, 'Вчера_Спутник Лайт'!C:BG, 17, FALSE)</f>
        <v>#N/A</v>
      </c>
      <c r="AM51" s="53" t="e">
        <f>U51-V51-VLOOKUP(C51, 'Вчера_Спутник Лайт'!C:BG, 19, FALSE)</f>
        <v>#N/A</v>
      </c>
      <c r="AN51" s="53" t="e">
        <f>W51-X51-VLOOKUP(C51, 'Вчера_Спутник Лайт'!C:BG, 21, FALSE)</f>
        <v>#N/A</v>
      </c>
      <c r="AO51" s="53" t="e">
        <f>VLOOKUP(C51, Вчера_Спутник!C:BG, 25, FALSE)+F51-#REF!-X51-Y51</f>
        <v>#N/A</v>
      </c>
    </row>
    <row r="52" spans="1:41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8"/>
      <c r="AA52" s="52">
        <f t="shared" si="1"/>
        <v>0</v>
      </c>
      <c r="AB52" s="53" t="str">
        <f>IF(ISNA(VLOOKUP(C52,'Вчера_Спутник Лайт'!C:C, 1, FALSE)),"ошибка",0)</f>
        <v>ошибка</v>
      </c>
      <c r="AC52" s="55"/>
      <c r="AD52" s="53" t="e">
        <f>D52-VLOOKUP(C52, 'Вчера_Спутник Лайт'!C:BG, 2, FALSE)</f>
        <v>#N/A</v>
      </c>
      <c r="AE52" s="53" t="e">
        <f>E52-F52-VLOOKUP(C52, 'Вчера_Спутник Лайт'!C:BG, 3, FALSE)</f>
        <v>#N/A</v>
      </c>
      <c r="AF52" s="53" t="e">
        <f>G52-H52-VLOOKUP(C52, 'Вчера_Спутник Лайт'!C:BG, 5, FALSE)</f>
        <v>#N/A</v>
      </c>
      <c r="AG52" s="53" t="e">
        <f>I52-J52-VLOOKUP(C52, 'Вчера_Спутник Лайт'!C:BG, 7, FALSE)</f>
        <v>#N/A</v>
      </c>
      <c r="AH52" s="53" t="e">
        <f>K52-L52-VLOOKUP(C52, 'Вчера_Спутник Лайт'!C:BG, 9, FALSE)</f>
        <v>#N/A</v>
      </c>
      <c r="AI52" s="53" t="e">
        <f>M52-N52-VLOOKUP(C52, 'Вчера_Спутник Лайт'!C:BG, 11, FALSE)</f>
        <v>#N/A</v>
      </c>
      <c r="AJ52" s="53" t="e">
        <f>O52-P52-VLOOKUP(C52, 'Вчера_Спутник Лайт'!C:BG, 13, FALSE)</f>
        <v>#N/A</v>
      </c>
      <c r="AK52" s="53" t="e">
        <f>Q52-R52-VLOOKUP(C52, 'Вчера_Спутник Лайт'!C:BG, 15, FALSE)</f>
        <v>#N/A</v>
      </c>
      <c r="AL52" s="53" t="e">
        <f>S52-T52-VLOOKUP(C52, 'Вчера_Спутник Лайт'!C:BG, 17, FALSE)</f>
        <v>#N/A</v>
      </c>
      <c r="AM52" s="53" t="e">
        <f>U52-V52-VLOOKUP(C52, 'Вчера_Спутник Лайт'!C:BG, 19, FALSE)</f>
        <v>#N/A</v>
      </c>
      <c r="AN52" s="53" t="e">
        <f>W52-X52-VLOOKUP(C52, 'Вчера_Спутник Лайт'!C:BG, 21, FALSE)</f>
        <v>#N/A</v>
      </c>
      <c r="AO52" s="53" t="e">
        <f>VLOOKUP(C52, Вчера_Спутник!C:BG, 25, FALSE)+F52-#REF!-X52-Y52</f>
        <v>#N/A</v>
      </c>
    </row>
    <row r="53" spans="1:41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8"/>
      <c r="AA53" s="52">
        <f t="shared" si="1"/>
        <v>0</v>
      </c>
      <c r="AB53" s="53" t="str">
        <f>IF(ISNA(VLOOKUP(C53,'Вчера_Спутник Лайт'!C:C, 1, FALSE)),"ошибка",0)</f>
        <v>ошибка</v>
      </c>
      <c r="AC53" s="55"/>
      <c r="AD53" s="53" t="e">
        <f>D53-VLOOKUP(C53, 'Вчера_Спутник Лайт'!C:BG, 2, FALSE)</f>
        <v>#N/A</v>
      </c>
      <c r="AE53" s="53" t="e">
        <f>E53-F53-VLOOKUP(C53, 'Вчера_Спутник Лайт'!C:BG, 3, FALSE)</f>
        <v>#N/A</v>
      </c>
      <c r="AF53" s="53" t="e">
        <f>G53-H53-VLOOKUP(C53, 'Вчера_Спутник Лайт'!C:BG, 5, FALSE)</f>
        <v>#N/A</v>
      </c>
      <c r="AG53" s="53" t="e">
        <f>I53-J53-VLOOKUP(C53, 'Вчера_Спутник Лайт'!C:BG, 7, FALSE)</f>
        <v>#N/A</v>
      </c>
      <c r="AH53" s="53" t="e">
        <f>K53-L53-VLOOKUP(C53, 'Вчера_Спутник Лайт'!C:BG, 9, FALSE)</f>
        <v>#N/A</v>
      </c>
      <c r="AI53" s="53" t="e">
        <f>M53-N53-VLOOKUP(C53, 'Вчера_Спутник Лайт'!C:BG, 11, FALSE)</f>
        <v>#N/A</v>
      </c>
      <c r="AJ53" s="53" t="e">
        <f>O53-P53-VLOOKUP(C53, 'Вчера_Спутник Лайт'!C:BG, 13, FALSE)</f>
        <v>#N/A</v>
      </c>
      <c r="AK53" s="53" t="e">
        <f>Q53-R53-VLOOKUP(C53, 'Вчера_Спутник Лайт'!C:BG, 15, FALSE)</f>
        <v>#N/A</v>
      </c>
      <c r="AL53" s="53" t="e">
        <f>S53-T53-VLOOKUP(C53, 'Вчера_Спутник Лайт'!C:BG, 17, FALSE)</f>
        <v>#N/A</v>
      </c>
      <c r="AM53" s="53" t="e">
        <f>U53-V53-VLOOKUP(C53, 'Вчера_Спутник Лайт'!C:BG, 19, FALSE)</f>
        <v>#N/A</v>
      </c>
      <c r="AN53" s="53" t="e">
        <f>W53-X53-VLOOKUP(C53, 'Вчера_Спутник Лайт'!C:BG, 21, FALSE)</f>
        <v>#N/A</v>
      </c>
      <c r="AO53" s="53" t="e">
        <f>VLOOKUP(C53, Вчера_Спутник!C:BG, 25, FALSE)+F53-#REF!-X53-Y53</f>
        <v>#N/A</v>
      </c>
    </row>
    <row r="54" spans="1:41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8"/>
      <c r="AA54" s="52">
        <f t="shared" si="1"/>
        <v>0</v>
      </c>
      <c r="AB54" s="53" t="str">
        <f>IF(ISNA(VLOOKUP(C54,'Вчера_Спутник Лайт'!C:C, 1, FALSE)),"ошибка",0)</f>
        <v>ошибка</v>
      </c>
      <c r="AC54" s="55"/>
      <c r="AD54" s="53" t="e">
        <f>D54-VLOOKUP(C54, 'Вчера_Спутник Лайт'!C:BG, 2, FALSE)</f>
        <v>#N/A</v>
      </c>
      <c r="AE54" s="53" t="e">
        <f>E54-F54-VLOOKUP(C54, 'Вчера_Спутник Лайт'!C:BG, 3, FALSE)</f>
        <v>#N/A</v>
      </c>
      <c r="AF54" s="53" t="e">
        <f>G54-H54-VLOOKUP(C54, 'Вчера_Спутник Лайт'!C:BG, 5, FALSE)</f>
        <v>#N/A</v>
      </c>
      <c r="AG54" s="53" t="e">
        <f>I54-J54-VLOOKUP(C54, 'Вчера_Спутник Лайт'!C:BG, 7, FALSE)</f>
        <v>#N/A</v>
      </c>
      <c r="AH54" s="53" t="e">
        <f>K54-L54-VLOOKUP(C54, 'Вчера_Спутник Лайт'!C:BG, 9, FALSE)</f>
        <v>#N/A</v>
      </c>
      <c r="AI54" s="53" t="e">
        <f>M54-N54-VLOOKUP(C54, 'Вчера_Спутник Лайт'!C:BG, 11, FALSE)</f>
        <v>#N/A</v>
      </c>
      <c r="AJ54" s="53" t="e">
        <f>O54-P54-VLOOKUP(C54, 'Вчера_Спутник Лайт'!C:BG, 13, FALSE)</f>
        <v>#N/A</v>
      </c>
      <c r="AK54" s="53" t="e">
        <f>Q54-R54-VLOOKUP(C54, 'Вчера_Спутник Лайт'!C:BG, 15, FALSE)</f>
        <v>#N/A</v>
      </c>
      <c r="AL54" s="53" t="e">
        <f>S54-T54-VLOOKUP(C54, 'Вчера_Спутник Лайт'!C:BG, 17, FALSE)</f>
        <v>#N/A</v>
      </c>
      <c r="AM54" s="53" t="e">
        <f>U54-V54-VLOOKUP(C54, 'Вчера_Спутник Лайт'!C:BG, 19, FALSE)</f>
        <v>#N/A</v>
      </c>
      <c r="AN54" s="53" t="e">
        <f>W54-X54-VLOOKUP(C54, 'Вчера_Спутник Лайт'!C:BG, 21, FALSE)</f>
        <v>#N/A</v>
      </c>
      <c r="AO54" s="53" t="e">
        <f>VLOOKUP(C54, Вчера_Спутник!C:BG, 25, FALSE)+F54-#REF!-X54-Y54</f>
        <v>#N/A</v>
      </c>
    </row>
    <row r="55" spans="1:41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8"/>
      <c r="AA55" s="52">
        <f t="shared" si="1"/>
        <v>0</v>
      </c>
      <c r="AB55" s="53" t="str">
        <f>IF(ISNA(VLOOKUP(C55,'Вчера_Спутник Лайт'!C:C, 1, FALSE)),"ошибка",0)</f>
        <v>ошибка</v>
      </c>
      <c r="AC55" s="55"/>
      <c r="AD55" s="53" t="e">
        <f>D55-VLOOKUP(C55, 'Вчера_Спутник Лайт'!C:BG, 2, FALSE)</f>
        <v>#N/A</v>
      </c>
      <c r="AE55" s="53" t="e">
        <f>E55-F55-VLOOKUP(C55, 'Вчера_Спутник Лайт'!C:BG, 3, FALSE)</f>
        <v>#N/A</v>
      </c>
      <c r="AF55" s="53" t="e">
        <f>G55-H55-VLOOKUP(C55, 'Вчера_Спутник Лайт'!C:BG, 5, FALSE)</f>
        <v>#N/A</v>
      </c>
      <c r="AG55" s="53" t="e">
        <f>I55-J55-VLOOKUP(C55, 'Вчера_Спутник Лайт'!C:BG, 7, FALSE)</f>
        <v>#N/A</v>
      </c>
      <c r="AH55" s="53" t="e">
        <f>K55-L55-VLOOKUP(C55, 'Вчера_Спутник Лайт'!C:BG, 9, FALSE)</f>
        <v>#N/A</v>
      </c>
      <c r="AI55" s="53" t="e">
        <f>M55-N55-VLOOKUP(C55, 'Вчера_Спутник Лайт'!C:BG, 11, FALSE)</f>
        <v>#N/A</v>
      </c>
      <c r="AJ55" s="53" t="e">
        <f>O55-P55-VLOOKUP(C55, 'Вчера_Спутник Лайт'!C:BG, 13, FALSE)</f>
        <v>#N/A</v>
      </c>
      <c r="AK55" s="53" t="e">
        <f>Q55-R55-VLOOKUP(C55, 'Вчера_Спутник Лайт'!C:BG, 15, FALSE)</f>
        <v>#N/A</v>
      </c>
      <c r="AL55" s="53" t="e">
        <f>S55-T55-VLOOKUP(C55, 'Вчера_Спутник Лайт'!C:BG, 17, FALSE)</f>
        <v>#N/A</v>
      </c>
      <c r="AM55" s="53" t="e">
        <f>U55-V55-VLOOKUP(C55, 'Вчера_Спутник Лайт'!C:BG, 19, FALSE)</f>
        <v>#N/A</v>
      </c>
      <c r="AN55" s="53" t="e">
        <f>W55-X55-VLOOKUP(C55, 'Вчера_Спутник Лайт'!C:BG, 21, FALSE)</f>
        <v>#N/A</v>
      </c>
      <c r="AO55" s="53" t="e">
        <f>VLOOKUP(C55, Вчера_Спутник!C:BG, 25, FALSE)+F55-#REF!-X55-Y55</f>
        <v>#N/A</v>
      </c>
    </row>
    <row r="56" spans="1:41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8"/>
      <c r="AA56" s="52">
        <f t="shared" si="1"/>
        <v>0</v>
      </c>
      <c r="AB56" s="53" t="str">
        <f>IF(ISNA(VLOOKUP(C56,'Вчера_Спутник Лайт'!C:C, 1, FALSE)),"ошибка",0)</f>
        <v>ошибка</v>
      </c>
      <c r="AC56" s="55"/>
      <c r="AD56" s="53" t="e">
        <f>D56-VLOOKUP(C56, 'Вчера_Спутник Лайт'!C:BG, 2, FALSE)</f>
        <v>#N/A</v>
      </c>
      <c r="AE56" s="53" t="e">
        <f>E56-F56-VLOOKUP(C56, 'Вчера_Спутник Лайт'!C:BG, 3, FALSE)</f>
        <v>#N/A</v>
      </c>
      <c r="AF56" s="53" t="e">
        <f>G56-H56-VLOOKUP(C56, 'Вчера_Спутник Лайт'!C:BG, 5, FALSE)</f>
        <v>#N/A</v>
      </c>
      <c r="AG56" s="53" t="e">
        <f>I56-J56-VLOOKUP(C56, 'Вчера_Спутник Лайт'!C:BG, 7, FALSE)</f>
        <v>#N/A</v>
      </c>
      <c r="AH56" s="53" t="e">
        <f>K56-L56-VLOOKUP(C56, 'Вчера_Спутник Лайт'!C:BG, 9, FALSE)</f>
        <v>#N/A</v>
      </c>
      <c r="AI56" s="53" t="e">
        <f>M56-N56-VLOOKUP(C56, 'Вчера_Спутник Лайт'!C:BG, 11, FALSE)</f>
        <v>#N/A</v>
      </c>
      <c r="AJ56" s="53" t="e">
        <f>O56-P56-VLOOKUP(C56, 'Вчера_Спутник Лайт'!C:BG, 13, FALSE)</f>
        <v>#N/A</v>
      </c>
      <c r="AK56" s="53" t="e">
        <f>Q56-R56-VLOOKUP(C56, 'Вчера_Спутник Лайт'!C:BG, 15, FALSE)</f>
        <v>#N/A</v>
      </c>
      <c r="AL56" s="53" t="e">
        <f>S56-T56-VLOOKUP(C56, 'Вчера_Спутник Лайт'!C:BG, 17, FALSE)</f>
        <v>#N/A</v>
      </c>
      <c r="AM56" s="53" t="e">
        <f>U56-V56-VLOOKUP(C56, 'Вчера_Спутник Лайт'!C:BG, 19, FALSE)</f>
        <v>#N/A</v>
      </c>
      <c r="AN56" s="53" t="e">
        <f>W56-X56-VLOOKUP(C56, 'Вчера_Спутник Лайт'!C:BG, 21, FALSE)</f>
        <v>#N/A</v>
      </c>
      <c r="AO56" s="53" t="e">
        <f>VLOOKUP(C56, Вчера_Спутник!C:BG, 25, FALSE)+F56-#REF!-X56-Y56</f>
        <v>#N/A</v>
      </c>
    </row>
    <row r="57" spans="1:41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8"/>
      <c r="AA57" s="52">
        <f t="shared" si="1"/>
        <v>0</v>
      </c>
      <c r="AB57" s="53" t="str">
        <f>IF(ISNA(VLOOKUP(C57,'Вчера_Спутник Лайт'!C:C, 1, FALSE)),"ошибка",0)</f>
        <v>ошибка</v>
      </c>
      <c r="AC57" s="55"/>
      <c r="AD57" s="53" t="e">
        <f>D57-VLOOKUP(C57, 'Вчера_Спутник Лайт'!C:BG, 2, FALSE)</f>
        <v>#N/A</v>
      </c>
      <c r="AE57" s="53" t="e">
        <f>E57-F57-VLOOKUP(C57, 'Вчера_Спутник Лайт'!C:BG, 3, FALSE)</f>
        <v>#N/A</v>
      </c>
      <c r="AF57" s="53" t="e">
        <f>G57-H57-VLOOKUP(C57, 'Вчера_Спутник Лайт'!C:BG, 5, FALSE)</f>
        <v>#N/A</v>
      </c>
      <c r="AG57" s="53" t="e">
        <f>I57-J57-VLOOKUP(C57, 'Вчера_Спутник Лайт'!C:BG, 7, FALSE)</f>
        <v>#N/A</v>
      </c>
      <c r="AH57" s="53" t="e">
        <f>K57-L57-VLOOKUP(C57, 'Вчера_Спутник Лайт'!C:BG, 9, FALSE)</f>
        <v>#N/A</v>
      </c>
      <c r="AI57" s="53" t="e">
        <f>M57-N57-VLOOKUP(C57, 'Вчера_Спутник Лайт'!C:BG, 11, FALSE)</f>
        <v>#N/A</v>
      </c>
      <c r="AJ57" s="53" t="e">
        <f>O57-P57-VLOOKUP(C57, 'Вчера_Спутник Лайт'!C:BG, 13, FALSE)</f>
        <v>#N/A</v>
      </c>
      <c r="AK57" s="53" t="e">
        <f>Q57-R57-VLOOKUP(C57, 'Вчера_Спутник Лайт'!C:BG, 15, FALSE)</f>
        <v>#N/A</v>
      </c>
      <c r="AL57" s="53" t="e">
        <f>S57-T57-VLOOKUP(C57, 'Вчера_Спутник Лайт'!C:BG, 17, FALSE)</f>
        <v>#N/A</v>
      </c>
      <c r="AM57" s="53" t="e">
        <f>U57-V57-VLOOKUP(C57, 'Вчера_Спутник Лайт'!C:BG, 19, FALSE)</f>
        <v>#N/A</v>
      </c>
      <c r="AN57" s="53" t="e">
        <f>W57-X57-VLOOKUP(C57, 'Вчера_Спутник Лайт'!C:BG, 21, FALSE)</f>
        <v>#N/A</v>
      </c>
      <c r="AO57" s="53" t="e">
        <f>VLOOKUP(C57, Вчера_Спутник!C:BG, 25, FALSE)+F57-#REF!-X57-Y57</f>
        <v>#N/A</v>
      </c>
    </row>
    <row r="58" spans="1:41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8"/>
      <c r="AA58" s="52">
        <f t="shared" si="1"/>
        <v>0</v>
      </c>
      <c r="AB58" s="53" t="str">
        <f>IF(ISNA(VLOOKUP(C58,'Вчера_Спутник Лайт'!C:C, 1, FALSE)),"ошибка",0)</f>
        <v>ошибка</v>
      </c>
      <c r="AC58" s="55"/>
      <c r="AD58" s="53" t="e">
        <f>D58-VLOOKUP(C58, 'Вчера_Спутник Лайт'!C:BG, 2, FALSE)</f>
        <v>#N/A</v>
      </c>
      <c r="AE58" s="53" t="e">
        <f>E58-F58-VLOOKUP(C58, 'Вчера_Спутник Лайт'!C:BG, 3, FALSE)</f>
        <v>#N/A</v>
      </c>
      <c r="AF58" s="53" t="e">
        <f>G58-H58-VLOOKUP(C58, 'Вчера_Спутник Лайт'!C:BG, 5, FALSE)</f>
        <v>#N/A</v>
      </c>
      <c r="AG58" s="53" t="e">
        <f>I58-J58-VLOOKUP(C58, 'Вчера_Спутник Лайт'!C:BG, 7, FALSE)</f>
        <v>#N/A</v>
      </c>
      <c r="AH58" s="53" t="e">
        <f>K58-L58-VLOOKUP(C58, 'Вчера_Спутник Лайт'!C:BG, 9, FALSE)</f>
        <v>#N/A</v>
      </c>
      <c r="AI58" s="53" t="e">
        <f>M58-N58-VLOOKUP(C58, 'Вчера_Спутник Лайт'!C:BG, 11, FALSE)</f>
        <v>#N/A</v>
      </c>
      <c r="AJ58" s="53" t="e">
        <f>O58-P58-VLOOKUP(C58, 'Вчера_Спутник Лайт'!C:BG, 13, FALSE)</f>
        <v>#N/A</v>
      </c>
      <c r="AK58" s="53" t="e">
        <f>Q58-R58-VLOOKUP(C58, 'Вчера_Спутник Лайт'!C:BG, 15, FALSE)</f>
        <v>#N/A</v>
      </c>
      <c r="AL58" s="53" t="e">
        <f>S58-T58-VLOOKUP(C58, 'Вчера_Спутник Лайт'!C:BG, 17, FALSE)</f>
        <v>#N/A</v>
      </c>
      <c r="AM58" s="53" t="e">
        <f>U58-V58-VLOOKUP(C58, 'Вчера_Спутник Лайт'!C:BG, 19, FALSE)</f>
        <v>#N/A</v>
      </c>
      <c r="AN58" s="53" t="e">
        <f>W58-X58-VLOOKUP(C58, 'Вчера_Спутник Лайт'!C:BG, 21, FALSE)</f>
        <v>#N/A</v>
      </c>
      <c r="AO58" s="53" t="e">
        <f>VLOOKUP(C58, Вчера_Спутник!C:BG, 25, FALSE)+F58-#REF!-X58-Y58</f>
        <v>#N/A</v>
      </c>
    </row>
    <row r="59" spans="1:41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8"/>
      <c r="AA59" s="52">
        <f t="shared" si="1"/>
        <v>0</v>
      </c>
      <c r="AB59" s="53" t="str">
        <f>IF(ISNA(VLOOKUP(C59,'Вчера_Спутник Лайт'!C:C, 1, FALSE)),"ошибка",0)</f>
        <v>ошибка</v>
      </c>
      <c r="AC59" s="55"/>
      <c r="AD59" s="53" t="e">
        <f>D59-VLOOKUP(C59, 'Вчера_Спутник Лайт'!C:BG, 2, FALSE)</f>
        <v>#N/A</v>
      </c>
      <c r="AE59" s="53" t="e">
        <f>E59-F59-VLOOKUP(C59, 'Вчера_Спутник Лайт'!C:BG, 3, FALSE)</f>
        <v>#N/A</v>
      </c>
      <c r="AF59" s="53" t="e">
        <f>G59-H59-VLOOKUP(C59, 'Вчера_Спутник Лайт'!C:BG, 5, FALSE)</f>
        <v>#N/A</v>
      </c>
      <c r="AG59" s="53" t="e">
        <f>I59-J59-VLOOKUP(C59, 'Вчера_Спутник Лайт'!C:BG, 7, FALSE)</f>
        <v>#N/A</v>
      </c>
      <c r="AH59" s="53" t="e">
        <f>K59-L59-VLOOKUP(C59, 'Вчера_Спутник Лайт'!C:BG, 9, FALSE)</f>
        <v>#N/A</v>
      </c>
      <c r="AI59" s="53" t="e">
        <f>M59-N59-VLOOKUP(C59, 'Вчера_Спутник Лайт'!C:BG, 11, FALSE)</f>
        <v>#N/A</v>
      </c>
      <c r="AJ59" s="53" t="e">
        <f>O59-P59-VLOOKUP(C59, 'Вчера_Спутник Лайт'!C:BG, 13, FALSE)</f>
        <v>#N/A</v>
      </c>
      <c r="AK59" s="53" t="e">
        <f>Q59-R59-VLOOKUP(C59, 'Вчера_Спутник Лайт'!C:BG, 15, FALSE)</f>
        <v>#N/A</v>
      </c>
      <c r="AL59" s="53" t="e">
        <f>S59-T59-VLOOKUP(C59, 'Вчера_Спутник Лайт'!C:BG, 17, FALSE)</f>
        <v>#N/A</v>
      </c>
      <c r="AM59" s="53" t="e">
        <f>U59-V59-VLOOKUP(C59, 'Вчера_Спутник Лайт'!C:BG, 19, FALSE)</f>
        <v>#N/A</v>
      </c>
      <c r="AN59" s="53" t="e">
        <f>W59-X59-VLOOKUP(C59, 'Вчера_Спутник Лайт'!C:BG, 21, FALSE)</f>
        <v>#N/A</v>
      </c>
      <c r="AO59" s="53" t="e">
        <f>VLOOKUP(C59, Вчера_Спутник!C:BG, 25, FALSE)+F59-#REF!-X59-Y59</f>
        <v>#N/A</v>
      </c>
    </row>
    <row r="60" spans="1:41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8"/>
      <c r="AA60" s="52">
        <f t="shared" si="1"/>
        <v>0</v>
      </c>
      <c r="AB60" s="53" t="str">
        <f>IF(ISNA(VLOOKUP(C60,'Вчера_Спутник Лайт'!C:C, 1, FALSE)),"ошибка",0)</f>
        <v>ошибка</v>
      </c>
      <c r="AC60" s="55"/>
      <c r="AD60" s="53" t="e">
        <f>D60-VLOOKUP(C60, 'Вчера_Спутник Лайт'!C:BG, 2, FALSE)</f>
        <v>#N/A</v>
      </c>
      <c r="AE60" s="53" t="e">
        <f>E60-F60-VLOOKUP(C60, 'Вчера_Спутник Лайт'!C:BG, 3, FALSE)</f>
        <v>#N/A</v>
      </c>
      <c r="AF60" s="53" t="e">
        <f>G60-H60-VLOOKUP(C60, 'Вчера_Спутник Лайт'!C:BG, 5, FALSE)</f>
        <v>#N/A</v>
      </c>
      <c r="AG60" s="53" t="e">
        <f>I60-J60-VLOOKUP(C60, 'Вчера_Спутник Лайт'!C:BG, 7, FALSE)</f>
        <v>#N/A</v>
      </c>
      <c r="AH60" s="53" t="e">
        <f>K60-L60-VLOOKUP(C60, 'Вчера_Спутник Лайт'!C:BG, 9, FALSE)</f>
        <v>#N/A</v>
      </c>
      <c r="AI60" s="53" t="e">
        <f>M60-N60-VLOOKUP(C60, 'Вчера_Спутник Лайт'!C:BG, 11, FALSE)</f>
        <v>#N/A</v>
      </c>
      <c r="AJ60" s="53" t="e">
        <f>O60-P60-VLOOKUP(C60, 'Вчера_Спутник Лайт'!C:BG, 13, FALSE)</f>
        <v>#N/A</v>
      </c>
      <c r="AK60" s="53" t="e">
        <f>Q60-R60-VLOOKUP(C60, 'Вчера_Спутник Лайт'!C:BG, 15, FALSE)</f>
        <v>#N/A</v>
      </c>
      <c r="AL60" s="53" t="e">
        <f>S60-T60-VLOOKUP(C60, 'Вчера_Спутник Лайт'!C:BG, 17, FALSE)</f>
        <v>#N/A</v>
      </c>
      <c r="AM60" s="53" t="e">
        <f>U60-V60-VLOOKUP(C60, 'Вчера_Спутник Лайт'!C:BG, 19, FALSE)</f>
        <v>#N/A</v>
      </c>
      <c r="AN60" s="53" t="e">
        <f>W60-X60-VLOOKUP(C60, 'Вчера_Спутник Лайт'!C:BG, 21, FALSE)</f>
        <v>#N/A</v>
      </c>
      <c r="AO60" s="53" t="e">
        <f>VLOOKUP(C60, Вчера_Спутник!C:BG, 25, FALSE)+F60-#REF!-X60-Y60</f>
        <v>#N/A</v>
      </c>
    </row>
    <row r="61" spans="1:41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8"/>
      <c r="AA61" s="52">
        <f t="shared" si="1"/>
        <v>0</v>
      </c>
      <c r="AB61" s="53" t="str">
        <f>IF(ISNA(VLOOKUP(C61,'Вчера_Спутник Лайт'!C:C, 1, FALSE)),"ошибка",0)</f>
        <v>ошибка</v>
      </c>
      <c r="AC61" s="55"/>
      <c r="AD61" s="53" t="e">
        <f>D61-VLOOKUP(C61, 'Вчера_Спутник Лайт'!C:BG, 2, FALSE)</f>
        <v>#N/A</v>
      </c>
      <c r="AE61" s="53" t="e">
        <f>E61-F61-VLOOKUP(C61, 'Вчера_Спутник Лайт'!C:BG, 3, FALSE)</f>
        <v>#N/A</v>
      </c>
      <c r="AF61" s="53" t="e">
        <f>G61-H61-VLOOKUP(C61, 'Вчера_Спутник Лайт'!C:BG, 5, FALSE)</f>
        <v>#N/A</v>
      </c>
      <c r="AG61" s="53" t="e">
        <f>I61-J61-VLOOKUP(C61, 'Вчера_Спутник Лайт'!C:BG, 7, FALSE)</f>
        <v>#N/A</v>
      </c>
      <c r="AH61" s="53" t="e">
        <f>K61-L61-VLOOKUP(C61, 'Вчера_Спутник Лайт'!C:BG, 9, FALSE)</f>
        <v>#N/A</v>
      </c>
      <c r="AI61" s="53" t="e">
        <f>M61-N61-VLOOKUP(C61, 'Вчера_Спутник Лайт'!C:BG, 11, FALSE)</f>
        <v>#N/A</v>
      </c>
      <c r="AJ61" s="53" t="e">
        <f>O61-P61-VLOOKUP(C61, 'Вчера_Спутник Лайт'!C:BG, 13, FALSE)</f>
        <v>#N/A</v>
      </c>
      <c r="AK61" s="53" t="e">
        <f>Q61-R61-VLOOKUP(C61, 'Вчера_Спутник Лайт'!C:BG, 15, FALSE)</f>
        <v>#N/A</v>
      </c>
      <c r="AL61" s="53" t="e">
        <f>S61-T61-VLOOKUP(C61, 'Вчера_Спутник Лайт'!C:BG, 17, FALSE)</f>
        <v>#N/A</v>
      </c>
      <c r="AM61" s="53" t="e">
        <f>U61-V61-VLOOKUP(C61, 'Вчера_Спутник Лайт'!C:BG, 19, FALSE)</f>
        <v>#N/A</v>
      </c>
      <c r="AN61" s="53" t="e">
        <f>W61-X61-VLOOKUP(C61, 'Вчера_Спутник Лайт'!C:BG, 21, FALSE)</f>
        <v>#N/A</v>
      </c>
      <c r="AO61" s="53" t="e">
        <f>VLOOKUP(C61, Вчера_Спутник!C:BG, 25, FALSE)+F61-#REF!-X61-Y61</f>
        <v>#N/A</v>
      </c>
    </row>
    <row r="62" spans="1:41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8"/>
      <c r="AA62" s="52">
        <f t="shared" si="1"/>
        <v>0</v>
      </c>
      <c r="AB62" s="53" t="str">
        <f>IF(ISNA(VLOOKUP(C62,'Вчера_Спутник Лайт'!C:C, 1, FALSE)),"ошибка",0)</f>
        <v>ошибка</v>
      </c>
      <c r="AC62" s="55"/>
      <c r="AD62" s="53" t="e">
        <f>D62-VLOOKUP(C62, 'Вчера_Спутник Лайт'!C:BG, 2, FALSE)</f>
        <v>#N/A</v>
      </c>
      <c r="AE62" s="53" t="e">
        <f>E62-F62-VLOOKUP(C62, 'Вчера_Спутник Лайт'!C:BG, 3, FALSE)</f>
        <v>#N/A</v>
      </c>
      <c r="AF62" s="53" t="e">
        <f>G62-H62-VLOOKUP(C62, 'Вчера_Спутник Лайт'!C:BG, 5, FALSE)</f>
        <v>#N/A</v>
      </c>
      <c r="AG62" s="53" t="e">
        <f>I62-J62-VLOOKUP(C62, 'Вчера_Спутник Лайт'!C:BG, 7, FALSE)</f>
        <v>#N/A</v>
      </c>
      <c r="AH62" s="53" t="e">
        <f>K62-L62-VLOOKUP(C62, 'Вчера_Спутник Лайт'!C:BG, 9, FALSE)</f>
        <v>#N/A</v>
      </c>
      <c r="AI62" s="53" t="e">
        <f>M62-N62-VLOOKUP(C62, 'Вчера_Спутник Лайт'!C:BG, 11, FALSE)</f>
        <v>#N/A</v>
      </c>
      <c r="AJ62" s="53" t="e">
        <f>O62-P62-VLOOKUP(C62, 'Вчера_Спутник Лайт'!C:BG, 13, FALSE)</f>
        <v>#N/A</v>
      </c>
      <c r="AK62" s="53" t="e">
        <f>Q62-R62-VLOOKUP(C62, 'Вчера_Спутник Лайт'!C:BG, 15, FALSE)</f>
        <v>#N/A</v>
      </c>
      <c r="AL62" s="53" t="e">
        <f>S62-T62-VLOOKUP(C62, 'Вчера_Спутник Лайт'!C:BG, 17, FALSE)</f>
        <v>#N/A</v>
      </c>
      <c r="AM62" s="53" t="e">
        <f>U62-V62-VLOOKUP(C62, 'Вчера_Спутник Лайт'!C:BG, 19, FALSE)</f>
        <v>#N/A</v>
      </c>
      <c r="AN62" s="53" t="e">
        <f>W62-X62-VLOOKUP(C62, 'Вчера_Спутник Лайт'!C:BG, 21, FALSE)</f>
        <v>#N/A</v>
      </c>
      <c r="AO62" s="53" t="e">
        <f>VLOOKUP(C62, Вчера_Спутник!C:BG, 25, FALSE)+F62-#REF!-X62-Y62</f>
        <v>#N/A</v>
      </c>
    </row>
    <row r="63" spans="1:41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8"/>
      <c r="AA63" s="52">
        <f t="shared" si="1"/>
        <v>0</v>
      </c>
      <c r="AB63" s="53" t="str">
        <f>IF(ISNA(VLOOKUP(C63,'Вчера_Спутник Лайт'!C:C, 1, FALSE)),"ошибка",0)</f>
        <v>ошибка</v>
      </c>
      <c r="AC63" s="55"/>
      <c r="AD63" s="53" t="e">
        <f>D63-VLOOKUP(C63, 'Вчера_Спутник Лайт'!C:BG, 2, FALSE)</f>
        <v>#N/A</v>
      </c>
      <c r="AE63" s="53" t="e">
        <f>E63-F63-VLOOKUP(C63, 'Вчера_Спутник Лайт'!C:BG, 3, FALSE)</f>
        <v>#N/A</v>
      </c>
      <c r="AF63" s="53" t="e">
        <f>G63-H63-VLOOKUP(C63, 'Вчера_Спутник Лайт'!C:BG, 5, FALSE)</f>
        <v>#N/A</v>
      </c>
      <c r="AG63" s="53" t="e">
        <f>I63-J63-VLOOKUP(C63, 'Вчера_Спутник Лайт'!C:BG, 7, FALSE)</f>
        <v>#N/A</v>
      </c>
      <c r="AH63" s="53" t="e">
        <f>K63-L63-VLOOKUP(C63, 'Вчера_Спутник Лайт'!C:BG, 9, FALSE)</f>
        <v>#N/A</v>
      </c>
      <c r="AI63" s="53" t="e">
        <f>M63-N63-VLOOKUP(C63, 'Вчера_Спутник Лайт'!C:BG, 11, FALSE)</f>
        <v>#N/A</v>
      </c>
      <c r="AJ63" s="53" t="e">
        <f>O63-P63-VLOOKUP(C63, 'Вчера_Спутник Лайт'!C:BG, 13, FALSE)</f>
        <v>#N/A</v>
      </c>
      <c r="AK63" s="53" t="e">
        <f>Q63-R63-VLOOKUP(C63, 'Вчера_Спутник Лайт'!C:BG, 15, FALSE)</f>
        <v>#N/A</v>
      </c>
      <c r="AL63" s="53" t="e">
        <f>S63-T63-VLOOKUP(C63, 'Вчера_Спутник Лайт'!C:BG, 17, FALSE)</f>
        <v>#N/A</v>
      </c>
      <c r="AM63" s="53" t="e">
        <f>U63-V63-VLOOKUP(C63, 'Вчера_Спутник Лайт'!C:BG, 19, FALSE)</f>
        <v>#N/A</v>
      </c>
      <c r="AN63" s="53" t="e">
        <f>W63-X63-VLOOKUP(C63, 'Вчера_Спутник Лайт'!C:BG, 21, FALSE)</f>
        <v>#N/A</v>
      </c>
      <c r="AO63" s="53" t="e">
        <f>VLOOKUP(C63, Вчера_Спутник!C:BG, 25, FALSE)+F63-#REF!-X63-Y63</f>
        <v>#N/A</v>
      </c>
    </row>
    <row r="64" spans="1:41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8"/>
      <c r="AA64" s="52">
        <f t="shared" si="1"/>
        <v>0</v>
      </c>
      <c r="AB64" s="53" t="str">
        <f>IF(ISNA(VLOOKUP(C64,'Вчера_Спутник Лайт'!C:C, 1, FALSE)),"ошибка",0)</f>
        <v>ошибка</v>
      </c>
      <c r="AC64" s="55"/>
      <c r="AD64" s="53" t="e">
        <f>D64-VLOOKUP(C64, 'Вчера_Спутник Лайт'!C:BG, 2, FALSE)</f>
        <v>#N/A</v>
      </c>
      <c r="AE64" s="53" t="e">
        <f>E64-F64-VLOOKUP(C64, 'Вчера_Спутник Лайт'!C:BG, 3, FALSE)</f>
        <v>#N/A</v>
      </c>
      <c r="AF64" s="53" t="e">
        <f>G64-H64-VLOOKUP(C64, 'Вчера_Спутник Лайт'!C:BG, 5, FALSE)</f>
        <v>#N/A</v>
      </c>
      <c r="AG64" s="53" t="e">
        <f>I64-J64-VLOOKUP(C64, 'Вчера_Спутник Лайт'!C:BG, 7, FALSE)</f>
        <v>#N/A</v>
      </c>
      <c r="AH64" s="53" t="e">
        <f>K64-L64-VLOOKUP(C64, 'Вчера_Спутник Лайт'!C:BG, 9, FALSE)</f>
        <v>#N/A</v>
      </c>
      <c r="AI64" s="53" t="e">
        <f>M64-N64-VLOOKUP(C64, 'Вчера_Спутник Лайт'!C:BG, 11, FALSE)</f>
        <v>#N/A</v>
      </c>
      <c r="AJ64" s="53" t="e">
        <f>O64-P64-VLOOKUP(C64, 'Вчера_Спутник Лайт'!C:BG, 13, FALSE)</f>
        <v>#N/A</v>
      </c>
      <c r="AK64" s="53" t="e">
        <f>Q64-R64-VLOOKUP(C64, 'Вчера_Спутник Лайт'!C:BG, 15, FALSE)</f>
        <v>#N/A</v>
      </c>
      <c r="AL64" s="53" t="e">
        <f>S64-T64-VLOOKUP(C64, 'Вчера_Спутник Лайт'!C:BG, 17, FALSE)</f>
        <v>#N/A</v>
      </c>
      <c r="AM64" s="53" t="e">
        <f>U64-V64-VLOOKUP(C64, 'Вчера_Спутник Лайт'!C:BG, 19, FALSE)</f>
        <v>#N/A</v>
      </c>
      <c r="AN64" s="53" t="e">
        <f>W64-X64-VLOOKUP(C64, 'Вчера_Спутник Лайт'!C:BG, 21, FALSE)</f>
        <v>#N/A</v>
      </c>
      <c r="AO64" s="53" t="e">
        <f>VLOOKUP(C64, Вчера_Спутник!C:BG, 25, FALSE)+F64-#REF!-X64-Y64</f>
        <v>#N/A</v>
      </c>
    </row>
    <row r="65" spans="1:41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8"/>
      <c r="AA65" s="52">
        <f t="shared" si="1"/>
        <v>0</v>
      </c>
      <c r="AB65" s="53" t="str">
        <f>IF(ISNA(VLOOKUP(C65,'Вчера_Спутник Лайт'!C:C, 1, FALSE)),"ошибка",0)</f>
        <v>ошибка</v>
      </c>
      <c r="AC65" s="55"/>
      <c r="AD65" s="53" t="e">
        <f>D65-VLOOKUP(C65, 'Вчера_Спутник Лайт'!C:BG, 2, FALSE)</f>
        <v>#N/A</v>
      </c>
      <c r="AE65" s="53" t="e">
        <f>E65-F65-VLOOKUP(C65, 'Вчера_Спутник Лайт'!C:BG, 3, FALSE)</f>
        <v>#N/A</v>
      </c>
      <c r="AF65" s="53" t="e">
        <f>G65-H65-VLOOKUP(C65, 'Вчера_Спутник Лайт'!C:BG, 5, FALSE)</f>
        <v>#N/A</v>
      </c>
      <c r="AG65" s="53" t="e">
        <f>I65-J65-VLOOKUP(C65, 'Вчера_Спутник Лайт'!C:BG, 7, FALSE)</f>
        <v>#N/A</v>
      </c>
      <c r="AH65" s="53" t="e">
        <f>K65-L65-VLOOKUP(C65, 'Вчера_Спутник Лайт'!C:BG, 9, FALSE)</f>
        <v>#N/A</v>
      </c>
      <c r="AI65" s="53" t="e">
        <f>M65-N65-VLOOKUP(C65, 'Вчера_Спутник Лайт'!C:BG, 11, FALSE)</f>
        <v>#N/A</v>
      </c>
      <c r="AJ65" s="53" t="e">
        <f>O65-P65-VLOOKUP(C65, 'Вчера_Спутник Лайт'!C:BG, 13, FALSE)</f>
        <v>#N/A</v>
      </c>
      <c r="AK65" s="53" t="e">
        <f>Q65-R65-VLOOKUP(C65, 'Вчера_Спутник Лайт'!C:BG, 15, FALSE)</f>
        <v>#N/A</v>
      </c>
      <c r="AL65" s="53" t="e">
        <f>S65-T65-VLOOKUP(C65, 'Вчера_Спутник Лайт'!C:BG, 17, FALSE)</f>
        <v>#N/A</v>
      </c>
      <c r="AM65" s="53" t="e">
        <f>U65-V65-VLOOKUP(C65, 'Вчера_Спутник Лайт'!C:BG, 19, FALSE)</f>
        <v>#N/A</v>
      </c>
      <c r="AN65" s="53" t="e">
        <f>W65-X65-VLOOKUP(C65, 'Вчера_Спутник Лайт'!C:BG, 21, FALSE)</f>
        <v>#N/A</v>
      </c>
      <c r="AO65" s="53" t="e">
        <f>VLOOKUP(C65, Вчера_Спутник!C:BG, 25, FALSE)+F65-#REF!-X65-Y65</f>
        <v>#N/A</v>
      </c>
    </row>
    <row r="66" spans="1:41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8"/>
      <c r="AA66" s="52">
        <f t="shared" si="1"/>
        <v>0</v>
      </c>
      <c r="AB66" s="53" t="str">
        <f>IF(ISNA(VLOOKUP(C66,'Вчера_Спутник Лайт'!C:C, 1, FALSE)),"ошибка",0)</f>
        <v>ошибка</v>
      </c>
      <c r="AC66" s="55"/>
      <c r="AD66" s="53" t="e">
        <f>D66-VLOOKUP(C66, 'Вчера_Спутник Лайт'!C:BG, 2, FALSE)</f>
        <v>#N/A</v>
      </c>
      <c r="AE66" s="53" t="e">
        <f>E66-F66-VLOOKUP(C66, 'Вчера_Спутник Лайт'!C:BG, 3, FALSE)</f>
        <v>#N/A</v>
      </c>
      <c r="AF66" s="53" t="e">
        <f>G66-H66-VLOOKUP(C66, 'Вчера_Спутник Лайт'!C:BG, 5, FALSE)</f>
        <v>#N/A</v>
      </c>
      <c r="AG66" s="53" t="e">
        <f>I66-J66-VLOOKUP(C66, 'Вчера_Спутник Лайт'!C:BG, 7, FALSE)</f>
        <v>#N/A</v>
      </c>
      <c r="AH66" s="53" t="e">
        <f>K66-L66-VLOOKUP(C66, 'Вчера_Спутник Лайт'!C:BG, 9, FALSE)</f>
        <v>#N/A</v>
      </c>
      <c r="AI66" s="53" t="e">
        <f>M66-N66-VLOOKUP(C66, 'Вчера_Спутник Лайт'!C:BG, 11, FALSE)</f>
        <v>#N/A</v>
      </c>
      <c r="AJ66" s="53" t="e">
        <f>O66-P66-VLOOKUP(C66, 'Вчера_Спутник Лайт'!C:BG, 13, FALSE)</f>
        <v>#N/A</v>
      </c>
      <c r="AK66" s="53" t="e">
        <f>Q66-R66-VLOOKUP(C66, 'Вчера_Спутник Лайт'!C:BG, 15, FALSE)</f>
        <v>#N/A</v>
      </c>
      <c r="AL66" s="53" t="e">
        <f>S66-T66-VLOOKUP(C66, 'Вчера_Спутник Лайт'!C:BG, 17, FALSE)</f>
        <v>#N/A</v>
      </c>
      <c r="AM66" s="53" t="e">
        <f>U66-V66-VLOOKUP(C66, 'Вчера_Спутник Лайт'!C:BG, 19, FALSE)</f>
        <v>#N/A</v>
      </c>
      <c r="AN66" s="53" t="e">
        <f>W66-X66-VLOOKUP(C66, 'Вчера_Спутник Лайт'!C:BG, 21, FALSE)</f>
        <v>#N/A</v>
      </c>
      <c r="AO66" s="53" t="e">
        <f>VLOOKUP(C66, Вчера_Спутник!C:BG, 25, FALSE)+F66-#REF!-X66-Y66</f>
        <v>#N/A</v>
      </c>
    </row>
    <row r="67" spans="1:41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8"/>
      <c r="AA67" s="52">
        <f t="shared" si="1"/>
        <v>0</v>
      </c>
      <c r="AB67" s="53" t="str">
        <f>IF(ISNA(VLOOKUP(C67,'Вчера_Спутник Лайт'!C:C, 1, FALSE)),"ошибка",0)</f>
        <v>ошибка</v>
      </c>
      <c r="AC67" s="55"/>
      <c r="AD67" s="53" t="e">
        <f>D67-VLOOKUP(C67, 'Вчера_Спутник Лайт'!C:BG, 2, FALSE)</f>
        <v>#N/A</v>
      </c>
      <c r="AE67" s="53" t="e">
        <f>E67-F67-VLOOKUP(C67, 'Вчера_Спутник Лайт'!C:BG, 3, FALSE)</f>
        <v>#N/A</v>
      </c>
      <c r="AF67" s="53" t="e">
        <f>G67-H67-VLOOKUP(C67, 'Вчера_Спутник Лайт'!C:BG, 5, FALSE)</f>
        <v>#N/A</v>
      </c>
      <c r="AG67" s="53" t="e">
        <f>I67-J67-VLOOKUP(C67, 'Вчера_Спутник Лайт'!C:BG, 7, FALSE)</f>
        <v>#N/A</v>
      </c>
      <c r="AH67" s="53" t="e">
        <f>K67-L67-VLOOKUP(C67, 'Вчера_Спутник Лайт'!C:BG, 9, FALSE)</f>
        <v>#N/A</v>
      </c>
      <c r="AI67" s="53" t="e">
        <f>M67-N67-VLOOKUP(C67, 'Вчера_Спутник Лайт'!C:BG, 11, FALSE)</f>
        <v>#N/A</v>
      </c>
      <c r="AJ67" s="53" t="e">
        <f>O67-P67-VLOOKUP(C67, 'Вчера_Спутник Лайт'!C:BG, 13, FALSE)</f>
        <v>#N/A</v>
      </c>
      <c r="AK67" s="53" t="e">
        <f>Q67-R67-VLOOKUP(C67, 'Вчера_Спутник Лайт'!C:BG, 15, FALSE)</f>
        <v>#N/A</v>
      </c>
      <c r="AL67" s="53" t="e">
        <f>S67-T67-VLOOKUP(C67, 'Вчера_Спутник Лайт'!C:BG, 17, FALSE)</f>
        <v>#N/A</v>
      </c>
      <c r="AM67" s="53" t="e">
        <f>U67-V67-VLOOKUP(C67, 'Вчера_Спутник Лайт'!C:BG, 19, FALSE)</f>
        <v>#N/A</v>
      </c>
      <c r="AN67" s="53" t="e">
        <f>W67-X67-VLOOKUP(C67, 'Вчера_Спутник Лайт'!C:BG, 21, FALSE)</f>
        <v>#N/A</v>
      </c>
      <c r="AO67" s="53" t="e">
        <f>VLOOKUP(C67, Вчера_Спутник!C:BG, 25, FALSE)+F67-#REF!-X67-Y67</f>
        <v>#N/A</v>
      </c>
    </row>
    <row r="68" spans="1:41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8"/>
      <c r="AA68" s="52">
        <f t="shared" ref="AA68:AA131" si="2">E68-U68-W68</f>
        <v>0</v>
      </c>
      <c r="AB68" s="53" t="str">
        <f>IF(ISNA(VLOOKUP(C68,'Вчера_Спутник Лайт'!C:C, 1, FALSE)),"ошибка",0)</f>
        <v>ошибка</v>
      </c>
      <c r="AC68" s="55"/>
      <c r="AD68" s="53" t="e">
        <f>D68-VLOOKUP(C68, 'Вчера_Спутник Лайт'!C:BG, 2, FALSE)</f>
        <v>#N/A</v>
      </c>
      <c r="AE68" s="53" t="e">
        <f>E68-F68-VLOOKUP(C68, 'Вчера_Спутник Лайт'!C:BG, 3, FALSE)</f>
        <v>#N/A</v>
      </c>
      <c r="AF68" s="53" t="e">
        <f>G68-H68-VLOOKUP(C68, 'Вчера_Спутник Лайт'!C:BG, 5, FALSE)</f>
        <v>#N/A</v>
      </c>
      <c r="AG68" s="53" t="e">
        <f>I68-J68-VLOOKUP(C68, 'Вчера_Спутник Лайт'!C:BG, 7, FALSE)</f>
        <v>#N/A</v>
      </c>
      <c r="AH68" s="53" t="e">
        <f>K68-L68-VLOOKUP(C68, 'Вчера_Спутник Лайт'!C:BG, 9, FALSE)</f>
        <v>#N/A</v>
      </c>
      <c r="AI68" s="53" t="e">
        <f>M68-N68-VLOOKUP(C68, 'Вчера_Спутник Лайт'!C:BG, 11, FALSE)</f>
        <v>#N/A</v>
      </c>
      <c r="AJ68" s="53" t="e">
        <f>O68-P68-VLOOKUP(C68, 'Вчера_Спутник Лайт'!C:BG, 13, FALSE)</f>
        <v>#N/A</v>
      </c>
      <c r="AK68" s="53" t="e">
        <f>Q68-R68-VLOOKUP(C68, 'Вчера_Спутник Лайт'!C:BG, 15, FALSE)</f>
        <v>#N/A</v>
      </c>
      <c r="AL68" s="53" t="e">
        <f>S68-T68-VLOOKUP(C68, 'Вчера_Спутник Лайт'!C:BG, 17, FALSE)</f>
        <v>#N/A</v>
      </c>
      <c r="AM68" s="53" t="e">
        <f>U68-V68-VLOOKUP(C68, 'Вчера_Спутник Лайт'!C:BG, 19, FALSE)</f>
        <v>#N/A</v>
      </c>
      <c r="AN68" s="53" t="e">
        <f>W68-X68-VLOOKUP(C68, 'Вчера_Спутник Лайт'!C:BG, 21, FALSE)</f>
        <v>#N/A</v>
      </c>
      <c r="AO68" s="53" t="e">
        <f>VLOOKUP(C68, Вчера_Спутник!C:BG, 25, FALSE)+F68-#REF!-X68-Y68</f>
        <v>#N/A</v>
      </c>
    </row>
    <row r="69" spans="1:41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8"/>
      <c r="AA69" s="52">
        <f t="shared" si="2"/>
        <v>0</v>
      </c>
      <c r="AB69" s="53" t="str">
        <f>IF(ISNA(VLOOKUP(C69,'Вчера_Спутник Лайт'!C:C, 1, FALSE)),"ошибка",0)</f>
        <v>ошибка</v>
      </c>
      <c r="AC69" s="55"/>
      <c r="AD69" s="53" t="e">
        <f>D69-VLOOKUP(C69, 'Вчера_Спутник Лайт'!C:BG, 2, FALSE)</f>
        <v>#N/A</v>
      </c>
      <c r="AE69" s="53" t="e">
        <f>E69-F69-VLOOKUP(C69, 'Вчера_Спутник Лайт'!C:BG, 3, FALSE)</f>
        <v>#N/A</v>
      </c>
      <c r="AF69" s="53" t="e">
        <f>G69-H69-VLOOKUP(C69, 'Вчера_Спутник Лайт'!C:BG, 5, FALSE)</f>
        <v>#N/A</v>
      </c>
      <c r="AG69" s="53" t="e">
        <f>I69-J69-VLOOKUP(C69, 'Вчера_Спутник Лайт'!C:BG, 7, FALSE)</f>
        <v>#N/A</v>
      </c>
      <c r="AH69" s="53" t="e">
        <f>K69-L69-VLOOKUP(C69, 'Вчера_Спутник Лайт'!C:BG, 9, FALSE)</f>
        <v>#N/A</v>
      </c>
      <c r="AI69" s="53" t="e">
        <f>M69-N69-VLOOKUP(C69, 'Вчера_Спутник Лайт'!C:BG, 11, FALSE)</f>
        <v>#N/A</v>
      </c>
      <c r="AJ69" s="53" t="e">
        <f>O69-P69-VLOOKUP(C69, 'Вчера_Спутник Лайт'!C:BG, 13, FALSE)</f>
        <v>#N/A</v>
      </c>
      <c r="AK69" s="53" t="e">
        <f>Q69-R69-VLOOKUP(C69, 'Вчера_Спутник Лайт'!C:BG, 15, FALSE)</f>
        <v>#N/A</v>
      </c>
      <c r="AL69" s="53" t="e">
        <f>S69-T69-VLOOKUP(C69, 'Вчера_Спутник Лайт'!C:BG, 17, FALSE)</f>
        <v>#N/A</v>
      </c>
      <c r="AM69" s="53" t="e">
        <f>U69-V69-VLOOKUP(C69, 'Вчера_Спутник Лайт'!C:BG, 19, FALSE)</f>
        <v>#N/A</v>
      </c>
      <c r="AN69" s="53" t="e">
        <f>W69-X69-VLOOKUP(C69, 'Вчера_Спутник Лайт'!C:BG, 21, FALSE)</f>
        <v>#N/A</v>
      </c>
      <c r="AO69" s="53" t="e">
        <f>VLOOKUP(C69, Вчера_Спутник!C:BG, 25, FALSE)+F69-#REF!-X69-Y69</f>
        <v>#N/A</v>
      </c>
    </row>
    <row r="70" spans="1:41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8"/>
      <c r="AA70" s="52">
        <f t="shared" si="2"/>
        <v>0</v>
      </c>
      <c r="AB70" s="53" t="str">
        <f>IF(ISNA(VLOOKUP(C70,'Вчера_Спутник Лайт'!C:C, 1, FALSE)),"ошибка",0)</f>
        <v>ошибка</v>
      </c>
      <c r="AC70" s="55"/>
      <c r="AD70" s="53" t="e">
        <f>D70-VLOOKUP(C70, 'Вчера_Спутник Лайт'!C:BG, 2, FALSE)</f>
        <v>#N/A</v>
      </c>
      <c r="AE70" s="53" t="e">
        <f>E70-F70-VLOOKUP(C70, 'Вчера_Спутник Лайт'!C:BG, 3, FALSE)</f>
        <v>#N/A</v>
      </c>
      <c r="AF70" s="53" t="e">
        <f>G70-H70-VLOOKUP(C70, 'Вчера_Спутник Лайт'!C:BG, 5, FALSE)</f>
        <v>#N/A</v>
      </c>
      <c r="AG70" s="53" t="e">
        <f>I70-J70-VLOOKUP(C70, 'Вчера_Спутник Лайт'!C:BG, 7, FALSE)</f>
        <v>#N/A</v>
      </c>
      <c r="AH70" s="53" t="e">
        <f>K70-L70-VLOOKUP(C70, 'Вчера_Спутник Лайт'!C:BG, 9, FALSE)</f>
        <v>#N/A</v>
      </c>
      <c r="AI70" s="53" t="e">
        <f>M70-N70-VLOOKUP(C70, 'Вчера_Спутник Лайт'!C:BG, 11, FALSE)</f>
        <v>#N/A</v>
      </c>
      <c r="AJ70" s="53" t="e">
        <f>O70-P70-VLOOKUP(C70, 'Вчера_Спутник Лайт'!C:BG, 13, FALSE)</f>
        <v>#N/A</v>
      </c>
      <c r="AK70" s="53" t="e">
        <f>Q70-R70-VLOOKUP(C70, 'Вчера_Спутник Лайт'!C:BG, 15, FALSE)</f>
        <v>#N/A</v>
      </c>
      <c r="AL70" s="53" t="e">
        <f>S70-T70-VLOOKUP(C70, 'Вчера_Спутник Лайт'!C:BG, 17, FALSE)</f>
        <v>#N/A</v>
      </c>
      <c r="AM70" s="53" t="e">
        <f>U70-V70-VLOOKUP(C70, 'Вчера_Спутник Лайт'!C:BG, 19, FALSE)</f>
        <v>#N/A</v>
      </c>
      <c r="AN70" s="53" t="e">
        <f>W70-X70-VLOOKUP(C70, 'Вчера_Спутник Лайт'!C:BG, 21, FALSE)</f>
        <v>#N/A</v>
      </c>
      <c r="AO70" s="53" t="e">
        <f>VLOOKUP(C70, Вчера_Спутник!C:BG, 25, FALSE)+F70-#REF!-X70-Y70</f>
        <v>#N/A</v>
      </c>
    </row>
    <row r="71" spans="1:41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8"/>
      <c r="AA71" s="52">
        <f t="shared" si="2"/>
        <v>0</v>
      </c>
      <c r="AB71" s="53" t="str">
        <f>IF(ISNA(VLOOKUP(C71,'Вчера_Спутник Лайт'!C:C, 1, FALSE)),"ошибка",0)</f>
        <v>ошибка</v>
      </c>
      <c r="AC71" s="55"/>
      <c r="AD71" s="53" t="e">
        <f>D71-VLOOKUP(C71, 'Вчера_Спутник Лайт'!C:BG, 2, FALSE)</f>
        <v>#N/A</v>
      </c>
      <c r="AE71" s="53" t="e">
        <f>E71-F71-VLOOKUP(C71, 'Вчера_Спутник Лайт'!C:BG, 3, FALSE)</f>
        <v>#N/A</v>
      </c>
      <c r="AF71" s="53" t="e">
        <f>G71-H71-VLOOKUP(C71, 'Вчера_Спутник Лайт'!C:BG, 5, FALSE)</f>
        <v>#N/A</v>
      </c>
      <c r="AG71" s="53" t="e">
        <f>I71-J71-VLOOKUP(C71, 'Вчера_Спутник Лайт'!C:BG, 7, FALSE)</f>
        <v>#N/A</v>
      </c>
      <c r="AH71" s="53" t="e">
        <f>K71-L71-VLOOKUP(C71, 'Вчера_Спутник Лайт'!C:BG, 9, FALSE)</f>
        <v>#N/A</v>
      </c>
      <c r="AI71" s="53" t="e">
        <f>M71-N71-VLOOKUP(C71, 'Вчера_Спутник Лайт'!C:BG, 11, FALSE)</f>
        <v>#N/A</v>
      </c>
      <c r="AJ71" s="53" t="e">
        <f>O71-P71-VLOOKUP(C71, 'Вчера_Спутник Лайт'!C:BG, 13, FALSE)</f>
        <v>#N/A</v>
      </c>
      <c r="AK71" s="53" t="e">
        <f>Q71-R71-VLOOKUP(C71, 'Вчера_Спутник Лайт'!C:BG, 15, FALSE)</f>
        <v>#N/A</v>
      </c>
      <c r="AL71" s="53" t="e">
        <f>S71-T71-VLOOKUP(C71, 'Вчера_Спутник Лайт'!C:BG, 17, FALSE)</f>
        <v>#N/A</v>
      </c>
      <c r="AM71" s="53" t="e">
        <f>U71-V71-VLOOKUP(C71, 'Вчера_Спутник Лайт'!C:BG, 19, FALSE)</f>
        <v>#N/A</v>
      </c>
      <c r="AN71" s="53" t="e">
        <f>W71-X71-VLOOKUP(C71, 'Вчера_Спутник Лайт'!C:BG, 21, FALSE)</f>
        <v>#N/A</v>
      </c>
      <c r="AO71" s="53" t="e">
        <f>VLOOKUP(C71, Вчера_Спутник!C:BG, 25, FALSE)+F71-#REF!-X71-Y71</f>
        <v>#N/A</v>
      </c>
    </row>
    <row r="72" spans="1:41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8"/>
      <c r="AA72" s="52">
        <f t="shared" si="2"/>
        <v>0</v>
      </c>
      <c r="AB72" s="53" t="str">
        <f>IF(ISNA(VLOOKUP(C72,'Вчера_Спутник Лайт'!C:C, 1, FALSE)),"ошибка",0)</f>
        <v>ошибка</v>
      </c>
      <c r="AC72" s="55"/>
      <c r="AD72" s="53" t="e">
        <f>D72-VLOOKUP(C72, 'Вчера_Спутник Лайт'!C:BG, 2, FALSE)</f>
        <v>#N/A</v>
      </c>
      <c r="AE72" s="53" t="e">
        <f>E72-F72-VLOOKUP(C72, 'Вчера_Спутник Лайт'!C:BG, 3, FALSE)</f>
        <v>#N/A</v>
      </c>
      <c r="AF72" s="53" t="e">
        <f>G72-H72-VLOOKUP(C72, 'Вчера_Спутник Лайт'!C:BG, 5, FALSE)</f>
        <v>#N/A</v>
      </c>
      <c r="AG72" s="53" t="e">
        <f>I72-J72-VLOOKUP(C72, 'Вчера_Спутник Лайт'!C:BG, 7, FALSE)</f>
        <v>#N/A</v>
      </c>
      <c r="AH72" s="53" t="e">
        <f>K72-L72-VLOOKUP(C72, 'Вчера_Спутник Лайт'!C:BG, 9, FALSE)</f>
        <v>#N/A</v>
      </c>
      <c r="AI72" s="53" t="e">
        <f>M72-N72-VLOOKUP(C72, 'Вчера_Спутник Лайт'!C:BG, 11, FALSE)</f>
        <v>#N/A</v>
      </c>
      <c r="AJ72" s="53" t="e">
        <f>O72-P72-VLOOKUP(C72, 'Вчера_Спутник Лайт'!C:BG, 13, FALSE)</f>
        <v>#N/A</v>
      </c>
      <c r="AK72" s="53" t="e">
        <f>Q72-R72-VLOOKUP(C72, 'Вчера_Спутник Лайт'!C:BG, 15, FALSE)</f>
        <v>#N/A</v>
      </c>
      <c r="AL72" s="53" t="e">
        <f>S72-T72-VLOOKUP(C72, 'Вчера_Спутник Лайт'!C:BG, 17, FALSE)</f>
        <v>#N/A</v>
      </c>
      <c r="AM72" s="53" t="e">
        <f>U72-V72-VLOOKUP(C72, 'Вчера_Спутник Лайт'!C:BG, 19, FALSE)</f>
        <v>#N/A</v>
      </c>
      <c r="AN72" s="53" t="e">
        <f>W72-X72-VLOOKUP(C72, 'Вчера_Спутник Лайт'!C:BG, 21, FALSE)</f>
        <v>#N/A</v>
      </c>
      <c r="AO72" s="53" t="e">
        <f>VLOOKUP(C72, Вчера_Спутник!C:BG, 25, FALSE)+F72-#REF!-X72-Y72</f>
        <v>#N/A</v>
      </c>
    </row>
    <row r="73" spans="1:41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8"/>
      <c r="AA73" s="52">
        <f t="shared" si="2"/>
        <v>0</v>
      </c>
      <c r="AB73" s="53" t="str">
        <f>IF(ISNA(VLOOKUP(C73,'Вчера_Спутник Лайт'!C:C, 1, FALSE)),"ошибка",0)</f>
        <v>ошибка</v>
      </c>
      <c r="AC73" s="55"/>
      <c r="AD73" s="53" t="e">
        <f>D73-VLOOKUP(C73, 'Вчера_Спутник Лайт'!C:BG, 2, FALSE)</f>
        <v>#N/A</v>
      </c>
      <c r="AE73" s="53" t="e">
        <f>E73-F73-VLOOKUP(C73, 'Вчера_Спутник Лайт'!C:BG, 3, FALSE)</f>
        <v>#N/A</v>
      </c>
      <c r="AF73" s="53" t="e">
        <f>G73-H73-VLOOKUP(C73, 'Вчера_Спутник Лайт'!C:BG, 5, FALSE)</f>
        <v>#N/A</v>
      </c>
      <c r="AG73" s="53" t="e">
        <f>I73-J73-VLOOKUP(C73, 'Вчера_Спутник Лайт'!C:BG, 7, FALSE)</f>
        <v>#N/A</v>
      </c>
      <c r="AH73" s="53" t="e">
        <f>K73-L73-VLOOKUP(C73, 'Вчера_Спутник Лайт'!C:BG, 9, FALSE)</f>
        <v>#N/A</v>
      </c>
      <c r="AI73" s="53" t="e">
        <f>M73-N73-VLOOKUP(C73, 'Вчера_Спутник Лайт'!C:BG, 11, FALSE)</f>
        <v>#N/A</v>
      </c>
      <c r="AJ73" s="53" t="e">
        <f>O73-P73-VLOOKUP(C73, 'Вчера_Спутник Лайт'!C:BG, 13, FALSE)</f>
        <v>#N/A</v>
      </c>
      <c r="AK73" s="53" t="e">
        <f>Q73-R73-VLOOKUP(C73, 'Вчера_Спутник Лайт'!C:BG, 15, FALSE)</f>
        <v>#N/A</v>
      </c>
      <c r="AL73" s="53" t="e">
        <f>S73-T73-VLOOKUP(C73, 'Вчера_Спутник Лайт'!C:BG, 17, FALSE)</f>
        <v>#N/A</v>
      </c>
      <c r="AM73" s="53" t="e">
        <f>U73-V73-VLOOKUP(C73, 'Вчера_Спутник Лайт'!C:BG, 19, FALSE)</f>
        <v>#N/A</v>
      </c>
      <c r="AN73" s="53" t="e">
        <f>W73-X73-VLOOKUP(C73, 'Вчера_Спутник Лайт'!C:BG, 21, FALSE)</f>
        <v>#N/A</v>
      </c>
      <c r="AO73" s="53" t="e">
        <f>VLOOKUP(C73, Вчера_Спутник!C:BG, 25, FALSE)+F73-#REF!-X73-Y73</f>
        <v>#N/A</v>
      </c>
    </row>
    <row r="74" spans="1:41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8"/>
      <c r="AA74" s="52">
        <f t="shared" si="2"/>
        <v>0</v>
      </c>
      <c r="AB74" s="53" t="str">
        <f>IF(ISNA(VLOOKUP(C74,'Вчера_Спутник Лайт'!C:C, 1, FALSE)),"ошибка",0)</f>
        <v>ошибка</v>
      </c>
      <c r="AC74" s="55"/>
      <c r="AD74" s="53" t="e">
        <f>D74-VLOOKUP(C74, 'Вчера_Спутник Лайт'!C:BG, 2, FALSE)</f>
        <v>#N/A</v>
      </c>
      <c r="AE74" s="53" t="e">
        <f>E74-F74-VLOOKUP(C74, 'Вчера_Спутник Лайт'!C:BG, 3, FALSE)</f>
        <v>#N/A</v>
      </c>
      <c r="AF74" s="53" t="e">
        <f>G74-H74-VLOOKUP(C74, 'Вчера_Спутник Лайт'!C:BG, 5, FALSE)</f>
        <v>#N/A</v>
      </c>
      <c r="AG74" s="53" t="e">
        <f>I74-J74-VLOOKUP(C74, 'Вчера_Спутник Лайт'!C:BG, 7, FALSE)</f>
        <v>#N/A</v>
      </c>
      <c r="AH74" s="53" t="e">
        <f>K74-L74-VLOOKUP(C74, 'Вчера_Спутник Лайт'!C:BG, 9, FALSE)</f>
        <v>#N/A</v>
      </c>
      <c r="AI74" s="53" t="e">
        <f>M74-N74-VLOOKUP(C74, 'Вчера_Спутник Лайт'!C:BG, 11, FALSE)</f>
        <v>#N/A</v>
      </c>
      <c r="AJ74" s="53" t="e">
        <f>O74-P74-VLOOKUP(C74, 'Вчера_Спутник Лайт'!C:BG, 13, FALSE)</f>
        <v>#N/A</v>
      </c>
      <c r="AK74" s="53" t="e">
        <f>Q74-R74-VLOOKUP(C74, 'Вчера_Спутник Лайт'!C:BG, 15, FALSE)</f>
        <v>#N/A</v>
      </c>
      <c r="AL74" s="53" t="e">
        <f>S74-T74-VLOOKUP(C74, 'Вчера_Спутник Лайт'!C:BG, 17, FALSE)</f>
        <v>#N/A</v>
      </c>
      <c r="AM74" s="53" t="e">
        <f>U74-V74-VLOOKUP(C74, 'Вчера_Спутник Лайт'!C:BG, 19, FALSE)</f>
        <v>#N/A</v>
      </c>
      <c r="AN74" s="53" t="e">
        <f>W74-X74-VLOOKUP(C74, 'Вчера_Спутник Лайт'!C:BG, 21, FALSE)</f>
        <v>#N/A</v>
      </c>
      <c r="AO74" s="53" t="e">
        <f>VLOOKUP(C74, Вчера_Спутник!C:BG, 25, FALSE)+F74-#REF!-X74-Y74</f>
        <v>#N/A</v>
      </c>
    </row>
    <row r="75" spans="1:41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8"/>
      <c r="AA75" s="52">
        <f t="shared" si="2"/>
        <v>0</v>
      </c>
      <c r="AB75" s="53" t="str">
        <f>IF(ISNA(VLOOKUP(C75,'Вчера_Спутник Лайт'!C:C, 1, FALSE)),"ошибка",0)</f>
        <v>ошибка</v>
      </c>
      <c r="AC75" s="55"/>
      <c r="AD75" s="53" t="e">
        <f>D75-VLOOKUP(C75, 'Вчера_Спутник Лайт'!C:BG, 2, FALSE)</f>
        <v>#N/A</v>
      </c>
      <c r="AE75" s="53" t="e">
        <f>E75-F75-VLOOKUP(C75, 'Вчера_Спутник Лайт'!C:BG, 3, FALSE)</f>
        <v>#N/A</v>
      </c>
      <c r="AF75" s="53" t="e">
        <f>G75-H75-VLOOKUP(C75, 'Вчера_Спутник Лайт'!C:BG, 5, FALSE)</f>
        <v>#N/A</v>
      </c>
      <c r="AG75" s="53" t="e">
        <f>I75-J75-VLOOKUP(C75, 'Вчера_Спутник Лайт'!C:BG, 7, FALSE)</f>
        <v>#N/A</v>
      </c>
      <c r="AH75" s="53" t="e">
        <f>K75-L75-VLOOKUP(C75, 'Вчера_Спутник Лайт'!C:BG, 9, FALSE)</f>
        <v>#N/A</v>
      </c>
      <c r="AI75" s="53" t="e">
        <f>M75-N75-VLOOKUP(C75, 'Вчера_Спутник Лайт'!C:BG, 11, FALSE)</f>
        <v>#N/A</v>
      </c>
      <c r="AJ75" s="53" t="e">
        <f>O75-P75-VLOOKUP(C75, 'Вчера_Спутник Лайт'!C:BG, 13, FALSE)</f>
        <v>#N/A</v>
      </c>
      <c r="AK75" s="53" t="e">
        <f>Q75-R75-VLOOKUP(C75, 'Вчера_Спутник Лайт'!C:BG, 15, FALSE)</f>
        <v>#N/A</v>
      </c>
      <c r="AL75" s="53" t="e">
        <f>S75-T75-VLOOKUP(C75, 'Вчера_Спутник Лайт'!C:BG, 17, FALSE)</f>
        <v>#N/A</v>
      </c>
      <c r="AM75" s="53" t="e">
        <f>U75-V75-VLOOKUP(C75, 'Вчера_Спутник Лайт'!C:BG, 19, FALSE)</f>
        <v>#N/A</v>
      </c>
      <c r="AN75" s="53" t="e">
        <f>W75-X75-VLOOKUP(C75, 'Вчера_Спутник Лайт'!C:BG, 21, FALSE)</f>
        <v>#N/A</v>
      </c>
      <c r="AO75" s="53" t="e">
        <f>VLOOKUP(C75, Вчера_Спутник!C:BG, 25, FALSE)+F75-#REF!-X75-Y75</f>
        <v>#N/A</v>
      </c>
    </row>
    <row r="76" spans="1:41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8"/>
      <c r="AA76" s="52">
        <f t="shared" si="2"/>
        <v>0</v>
      </c>
      <c r="AB76" s="53" t="str">
        <f>IF(ISNA(VLOOKUP(C76,'Вчера_Спутник Лайт'!C:C, 1, FALSE)),"ошибка",0)</f>
        <v>ошибка</v>
      </c>
      <c r="AC76" s="55"/>
      <c r="AD76" s="53" t="e">
        <f>D76-VLOOKUP(C76, 'Вчера_Спутник Лайт'!C:BG, 2, FALSE)</f>
        <v>#N/A</v>
      </c>
      <c r="AE76" s="53" t="e">
        <f>E76-F76-VLOOKUP(C76, 'Вчера_Спутник Лайт'!C:BG, 3, FALSE)</f>
        <v>#N/A</v>
      </c>
      <c r="AF76" s="53" t="e">
        <f>G76-H76-VLOOKUP(C76, 'Вчера_Спутник Лайт'!C:BG, 5, FALSE)</f>
        <v>#N/A</v>
      </c>
      <c r="AG76" s="53" t="e">
        <f>I76-J76-VLOOKUP(C76, 'Вчера_Спутник Лайт'!C:BG, 7, FALSE)</f>
        <v>#N/A</v>
      </c>
      <c r="AH76" s="53" t="e">
        <f>K76-L76-VLOOKUP(C76, 'Вчера_Спутник Лайт'!C:BG, 9, FALSE)</f>
        <v>#N/A</v>
      </c>
      <c r="AI76" s="53" t="e">
        <f>M76-N76-VLOOKUP(C76, 'Вчера_Спутник Лайт'!C:BG, 11, FALSE)</f>
        <v>#N/A</v>
      </c>
      <c r="AJ76" s="53" t="e">
        <f>O76-P76-VLOOKUP(C76, 'Вчера_Спутник Лайт'!C:BG, 13, FALSE)</f>
        <v>#N/A</v>
      </c>
      <c r="AK76" s="53" t="e">
        <f>Q76-R76-VLOOKUP(C76, 'Вчера_Спутник Лайт'!C:BG, 15, FALSE)</f>
        <v>#N/A</v>
      </c>
      <c r="AL76" s="53" t="e">
        <f>S76-T76-VLOOKUP(C76, 'Вчера_Спутник Лайт'!C:BG, 17, FALSE)</f>
        <v>#N/A</v>
      </c>
      <c r="AM76" s="53" t="e">
        <f>U76-V76-VLOOKUP(C76, 'Вчера_Спутник Лайт'!C:BG, 19, FALSE)</f>
        <v>#N/A</v>
      </c>
      <c r="AN76" s="53" t="e">
        <f>W76-X76-VLOOKUP(C76, 'Вчера_Спутник Лайт'!C:BG, 21, FALSE)</f>
        <v>#N/A</v>
      </c>
      <c r="AO76" s="53" t="e">
        <f>VLOOKUP(C76, Вчера_Спутник!C:BG, 25, FALSE)+F76-#REF!-X76-Y76</f>
        <v>#N/A</v>
      </c>
    </row>
    <row r="77" spans="1:41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8"/>
      <c r="AA77" s="52">
        <f t="shared" si="2"/>
        <v>0</v>
      </c>
      <c r="AB77" s="53" t="str">
        <f>IF(ISNA(VLOOKUP(C77,'Вчера_Спутник Лайт'!C:C, 1, FALSE)),"ошибка",0)</f>
        <v>ошибка</v>
      </c>
      <c r="AC77" s="55"/>
      <c r="AD77" s="53" t="e">
        <f>D77-VLOOKUP(C77, 'Вчера_Спутник Лайт'!C:BG, 2, FALSE)</f>
        <v>#N/A</v>
      </c>
      <c r="AE77" s="53" t="e">
        <f>E77-F77-VLOOKUP(C77, 'Вчера_Спутник Лайт'!C:BG, 3, FALSE)</f>
        <v>#N/A</v>
      </c>
      <c r="AF77" s="53" t="e">
        <f>G77-H77-VLOOKUP(C77, 'Вчера_Спутник Лайт'!C:BG, 5, FALSE)</f>
        <v>#N/A</v>
      </c>
      <c r="AG77" s="53" t="e">
        <f>I77-J77-VLOOKUP(C77, 'Вчера_Спутник Лайт'!C:BG, 7, FALSE)</f>
        <v>#N/A</v>
      </c>
      <c r="AH77" s="53" t="e">
        <f>K77-L77-VLOOKUP(C77, 'Вчера_Спутник Лайт'!C:BG, 9, FALSE)</f>
        <v>#N/A</v>
      </c>
      <c r="AI77" s="53" t="e">
        <f>M77-N77-VLOOKUP(C77, 'Вчера_Спутник Лайт'!C:BG, 11, FALSE)</f>
        <v>#N/A</v>
      </c>
      <c r="AJ77" s="53" t="e">
        <f>O77-P77-VLOOKUP(C77, 'Вчера_Спутник Лайт'!C:BG, 13, FALSE)</f>
        <v>#N/A</v>
      </c>
      <c r="AK77" s="53" t="e">
        <f>Q77-R77-VLOOKUP(C77, 'Вчера_Спутник Лайт'!C:BG, 15, FALSE)</f>
        <v>#N/A</v>
      </c>
      <c r="AL77" s="53" t="e">
        <f>S77-T77-VLOOKUP(C77, 'Вчера_Спутник Лайт'!C:BG, 17, FALSE)</f>
        <v>#N/A</v>
      </c>
      <c r="AM77" s="53" t="e">
        <f>U77-V77-VLOOKUP(C77, 'Вчера_Спутник Лайт'!C:BG, 19, FALSE)</f>
        <v>#N/A</v>
      </c>
      <c r="AN77" s="53" t="e">
        <f>W77-X77-VLOOKUP(C77, 'Вчера_Спутник Лайт'!C:BG, 21, FALSE)</f>
        <v>#N/A</v>
      </c>
      <c r="AO77" s="53" t="e">
        <f>VLOOKUP(C77, Вчера_Спутник!C:BG, 25, FALSE)+F77-#REF!-X77-Y77</f>
        <v>#N/A</v>
      </c>
    </row>
    <row r="78" spans="1:41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8"/>
      <c r="AA78" s="52">
        <f t="shared" si="2"/>
        <v>0</v>
      </c>
      <c r="AB78" s="53" t="str">
        <f>IF(ISNA(VLOOKUP(C78,'Вчера_Спутник Лайт'!C:C, 1, FALSE)),"ошибка",0)</f>
        <v>ошибка</v>
      </c>
      <c r="AC78" s="55"/>
      <c r="AD78" s="53" t="e">
        <f>D78-VLOOKUP(C78, 'Вчера_Спутник Лайт'!C:BG, 2, FALSE)</f>
        <v>#N/A</v>
      </c>
      <c r="AE78" s="53" t="e">
        <f>E78-F78-VLOOKUP(C78, 'Вчера_Спутник Лайт'!C:BG, 3, FALSE)</f>
        <v>#N/A</v>
      </c>
      <c r="AF78" s="53" t="e">
        <f>G78-H78-VLOOKUP(C78, 'Вчера_Спутник Лайт'!C:BG, 5, FALSE)</f>
        <v>#N/A</v>
      </c>
      <c r="AG78" s="53" t="e">
        <f>I78-J78-VLOOKUP(C78, 'Вчера_Спутник Лайт'!C:BG, 7, FALSE)</f>
        <v>#N/A</v>
      </c>
      <c r="AH78" s="53" t="e">
        <f>K78-L78-VLOOKUP(C78, 'Вчера_Спутник Лайт'!C:BG, 9, FALSE)</f>
        <v>#N/A</v>
      </c>
      <c r="AI78" s="53" t="e">
        <f>M78-N78-VLOOKUP(C78, 'Вчера_Спутник Лайт'!C:BG, 11, FALSE)</f>
        <v>#N/A</v>
      </c>
      <c r="AJ78" s="53" t="e">
        <f>O78-P78-VLOOKUP(C78, 'Вчера_Спутник Лайт'!C:BG, 13, FALSE)</f>
        <v>#N/A</v>
      </c>
      <c r="AK78" s="53" t="e">
        <f>Q78-R78-VLOOKUP(C78, 'Вчера_Спутник Лайт'!C:BG, 15, FALSE)</f>
        <v>#N/A</v>
      </c>
      <c r="AL78" s="53" t="e">
        <f>S78-T78-VLOOKUP(C78, 'Вчера_Спутник Лайт'!C:BG, 17, FALSE)</f>
        <v>#N/A</v>
      </c>
      <c r="AM78" s="53" t="e">
        <f>U78-V78-VLOOKUP(C78, 'Вчера_Спутник Лайт'!C:BG, 19, FALSE)</f>
        <v>#N/A</v>
      </c>
      <c r="AN78" s="53" t="e">
        <f>W78-X78-VLOOKUP(C78, 'Вчера_Спутник Лайт'!C:BG, 21, FALSE)</f>
        <v>#N/A</v>
      </c>
      <c r="AO78" s="53" t="e">
        <f>VLOOKUP(C78, Вчера_Спутник!C:BG, 25, FALSE)+F78-#REF!-X78-Y78</f>
        <v>#N/A</v>
      </c>
    </row>
    <row r="79" spans="1:41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8"/>
      <c r="AA79" s="52">
        <f t="shared" si="2"/>
        <v>0</v>
      </c>
      <c r="AB79" s="53" t="str">
        <f>IF(ISNA(VLOOKUP(C79,'Вчера_Спутник Лайт'!C:C, 1, FALSE)),"ошибка",0)</f>
        <v>ошибка</v>
      </c>
      <c r="AC79" s="55"/>
      <c r="AD79" s="53" t="e">
        <f>D79-VLOOKUP(C79, 'Вчера_Спутник Лайт'!C:BG, 2, FALSE)</f>
        <v>#N/A</v>
      </c>
      <c r="AE79" s="53" t="e">
        <f>E79-F79-VLOOKUP(C79, 'Вчера_Спутник Лайт'!C:BG, 3, FALSE)</f>
        <v>#N/A</v>
      </c>
      <c r="AF79" s="53" t="e">
        <f>G79-H79-VLOOKUP(C79, 'Вчера_Спутник Лайт'!C:BG, 5, FALSE)</f>
        <v>#N/A</v>
      </c>
      <c r="AG79" s="53" t="e">
        <f>I79-J79-VLOOKUP(C79, 'Вчера_Спутник Лайт'!C:BG, 7, FALSE)</f>
        <v>#N/A</v>
      </c>
      <c r="AH79" s="53" t="e">
        <f>K79-L79-VLOOKUP(C79, 'Вчера_Спутник Лайт'!C:BG, 9, FALSE)</f>
        <v>#N/A</v>
      </c>
      <c r="AI79" s="53" t="e">
        <f>M79-N79-VLOOKUP(C79, 'Вчера_Спутник Лайт'!C:BG, 11, FALSE)</f>
        <v>#N/A</v>
      </c>
      <c r="AJ79" s="53" t="e">
        <f>O79-P79-VLOOKUP(C79, 'Вчера_Спутник Лайт'!C:BG, 13, FALSE)</f>
        <v>#N/A</v>
      </c>
      <c r="AK79" s="53" t="e">
        <f>Q79-R79-VLOOKUP(C79, 'Вчера_Спутник Лайт'!C:BG, 15, FALSE)</f>
        <v>#N/A</v>
      </c>
      <c r="AL79" s="53" t="e">
        <f>S79-T79-VLOOKUP(C79, 'Вчера_Спутник Лайт'!C:BG, 17, FALSE)</f>
        <v>#N/A</v>
      </c>
      <c r="AM79" s="53" t="e">
        <f>U79-V79-VLOOKUP(C79, 'Вчера_Спутник Лайт'!C:BG, 19, FALSE)</f>
        <v>#N/A</v>
      </c>
      <c r="AN79" s="53" t="e">
        <f>W79-X79-VLOOKUP(C79, 'Вчера_Спутник Лайт'!C:BG, 21, FALSE)</f>
        <v>#N/A</v>
      </c>
      <c r="AO79" s="53" t="e">
        <f>VLOOKUP(C79, Вчера_Спутник!C:BG, 25, FALSE)+F79-#REF!-X79-Y79</f>
        <v>#N/A</v>
      </c>
    </row>
    <row r="80" spans="1:41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8"/>
      <c r="AA80" s="52">
        <f t="shared" si="2"/>
        <v>0</v>
      </c>
      <c r="AB80" s="53" t="str">
        <f>IF(ISNA(VLOOKUP(C80,'Вчера_Спутник Лайт'!C:C, 1, FALSE)),"ошибка",0)</f>
        <v>ошибка</v>
      </c>
      <c r="AC80" s="55"/>
      <c r="AD80" s="53" t="e">
        <f>D80-VLOOKUP(C80, 'Вчера_Спутник Лайт'!C:BG, 2, FALSE)</f>
        <v>#N/A</v>
      </c>
      <c r="AE80" s="53" t="e">
        <f>E80-F80-VLOOKUP(C80, 'Вчера_Спутник Лайт'!C:BG, 3, FALSE)</f>
        <v>#N/A</v>
      </c>
      <c r="AF80" s="53" t="e">
        <f>G80-H80-VLOOKUP(C80, 'Вчера_Спутник Лайт'!C:BG, 5, FALSE)</f>
        <v>#N/A</v>
      </c>
      <c r="AG80" s="53" t="e">
        <f>I80-J80-VLOOKUP(C80, 'Вчера_Спутник Лайт'!C:BG, 7, FALSE)</f>
        <v>#N/A</v>
      </c>
      <c r="AH80" s="53" t="e">
        <f>K80-L80-VLOOKUP(C80, 'Вчера_Спутник Лайт'!C:BG, 9, FALSE)</f>
        <v>#N/A</v>
      </c>
      <c r="AI80" s="53" t="e">
        <f>M80-N80-VLOOKUP(C80, 'Вчера_Спутник Лайт'!C:BG, 11, FALSE)</f>
        <v>#N/A</v>
      </c>
      <c r="AJ80" s="53" t="e">
        <f>O80-P80-VLOOKUP(C80, 'Вчера_Спутник Лайт'!C:BG, 13, FALSE)</f>
        <v>#N/A</v>
      </c>
      <c r="AK80" s="53" t="e">
        <f>Q80-R80-VLOOKUP(C80, 'Вчера_Спутник Лайт'!C:BG, 15, FALSE)</f>
        <v>#N/A</v>
      </c>
      <c r="AL80" s="53" t="e">
        <f>S80-T80-VLOOKUP(C80, 'Вчера_Спутник Лайт'!C:BG, 17, FALSE)</f>
        <v>#N/A</v>
      </c>
      <c r="AM80" s="53" t="e">
        <f>U80-V80-VLOOKUP(C80, 'Вчера_Спутник Лайт'!C:BG, 19, FALSE)</f>
        <v>#N/A</v>
      </c>
      <c r="AN80" s="53" t="e">
        <f>W80-X80-VLOOKUP(C80, 'Вчера_Спутник Лайт'!C:BG, 21, FALSE)</f>
        <v>#N/A</v>
      </c>
      <c r="AO80" s="53" t="e">
        <f>VLOOKUP(C80, Вчера_Спутник!C:BG, 25, FALSE)+F80-#REF!-X80-Y80</f>
        <v>#N/A</v>
      </c>
    </row>
    <row r="81" spans="1:41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8"/>
      <c r="AA81" s="52">
        <f t="shared" si="2"/>
        <v>0</v>
      </c>
      <c r="AB81" s="53" t="str">
        <f>IF(ISNA(VLOOKUP(C81,'Вчера_Спутник Лайт'!C:C, 1, FALSE)),"ошибка",0)</f>
        <v>ошибка</v>
      </c>
      <c r="AC81" s="55"/>
      <c r="AD81" s="53" t="e">
        <f>D81-VLOOKUP(C81, 'Вчера_Спутник Лайт'!C:BG, 2, FALSE)</f>
        <v>#N/A</v>
      </c>
      <c r="AE81" s="53" t="e">
        <f>E81-F81-VLOOKUP(C81, 'Вчера_Спутник Лайт'!C:BG, 3, FALSE)</f>
        <v>#N/A</v>
      </c>
      <c r="AF81" s="53" t="e">
        <f>G81-H81-VLOOKUP(C81, 'Вчера_Спутник Лайт'!C:BG, 5, FALSE)</f>
        <v>#N/A</v>
      </c>
      <c r="AG81" s="53" t="e">
        <f>I81-J81-VLOOKUP(C81, 'Вчера_Спутник Лайт'!C:BG, 7, FALSE)</f>
        <v>#N/A</v>
      </c>
      <c r="AH81" s="53" t="e">
        <f>K81-L81-VLOOKUP(C81, 'Вчера_Спутник Лайт'!C:BG, 9, FALSE)</f>
        <v>#N/A</v>
      </c>
      <c r="AI81" s="53" t="e">
        <f>M81-N81-VLOOKUP(C81, 'Вчера_Спутник Лайт'!C:BG, 11, FALSE)</f>
        <v>#N/A</v>
      </c>
      <c r="AJ81" s="53" t="e">
        <f>O81-P81-VLOOKUP(C81, 'Вчера_Спутник Лайт'!C:BG, 13, FALSE)</f>
        <v>#N/A</v>
      </c>
      <c r="AK81" s="53" t="e">
        <f>Q81-R81-VLOOKUP(C81, 'Вчера_Спутник Лайт'!C:BG, 15, FALSE)</f>
        <v>#N/A</v>
      </c>
      <c r="AL81" s="53" t="e">
        <f>S81-T81-VLOOKUP(C81, 'Вчера_Спутник Лайт'!C:BG, 17, FALSE)</f>
        <v>#N/A</v>
      </c>
      <c r="AM81" s="53" t="e">
        <f>U81-V81-VLOOKUP(C81, 'Вчера_Спутник Лайт'!C:BG, 19, FALSE)</f>
        <v>#N/A</v>
      </c>
      <c r="AN81" s="53" t="e">
        <f>W81-X81-VLOOKUP(C81, 'Вчера_Спутник Лайт'!C:BG, 21, FALSE)</f>
        <v>#N/A</v>
      </c>
      <c r="AO81" s="53" t="e">
        <f>VLOOKUP(C81, Вчера_Спутник!C:BG, 25, FALSE)+F81-#REF!-X81-Y81</f>
        <v>#N/A</v>
      </c>
    </row>
    <row r="82" spans="1:41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8"/>
      <c r="AA82" s="52">
        <f t="shared" si="2"/>
        <v>0</v>
      </c>
      <c r="AB82" s="53" t="str">
        <f>IF(ISNA(VLOOKUP(C82,'Вчера_Спутник Лайт'!C:C, 1, FALSE)),"ошибка",0)</f>
        <v>ошибка</v>
      </c>
      <c r="AC82" s="55"/>
      <c r="AD82" s="53" t="e">
        <f>D82-VLOOKUP(C82, 'Вчера_Спутник Лайт'!C:BG, 2, FALSE)</f>
        <v>#N/A</v>
      </c>
      <c r="AE82" s="53" t="e">
        <f>E82-F82-VLOOKUP(C82, 'Вчера_Спутник Лайт'!C:BG, 3, FALSE)</f>
        <v>#N/A</v>
      </c>
      <c r="AF82" s="53" t="e">
        <f>G82-H82-VLOOKUP(C82, 'Вчера_Спутник Лайт'!C:BG, 5, FALSE)</f>
        <v>#N/A</v>
      </c>
      <c r="AG82" s="53" t="e">
        <f>I82-J82-VLOOKUP(C82, 'Вчера_Спутник Лайт'!C:BG, 7, FALSE)</f>
        <v>#N/A</v>
      </c>
      <c r="AH82" s="53" t="e">
        <f>K82-L82-VLOOKUP(C82, 'Вчера_Спутник Лайт'!C:BG, 9, FALSE)</f>
        <v>#N/A</v>
      </c>
      <c r="AI82" s="53" t="e">
        <f>M82-N82-VLOOKUP(C82, 'Вчера_Спутник Лайт'!C:BG, 11, FALSE)</f>
        <v>#N/A</v>
      </c>
      <c r="AJ82" s="53" t="e">
        <f>O82-P82-VLOOKUP(C82, 'Вчера_Спутник Лайт'!C:BG, 13, FALSE)</f>
        <v>#N/A</v>
      </c>
      <c r="AK82" s="53" t="e">
        <f>Q82-R82-VLOOKUP(C82, 'Вчера_Спутник Лайт'!C:BG, 15, FALSE)</f>
        <v>#N/A</v>
      </c>
      <c r="AL82" s="53" t="e">
        <f>S82-T82-VLOOKUP(C82, 'Вчера_Спутник Лайт'!C:BG, 17, FALSE)</f>
        <v>#N/A</v>
      </c>
      <c r="AM82" s="53" t="e">
        <f>U82-V82-VLOOKUP(C82, 'Вчера_Спутник Лайт'!C:BG, 19, FALSE)</f>
        <v>#N/A</v>
      </c>
      <c r="AN82" s="53" t="e">
        <f>W82-X82-VLOOKUP(C82, 'Вчера_Спутник Лайт'!C:BG, 21, FALSE)</f>
        <v>#N/A</v>
      </c>
      <c r="AO82" s="53" t="e">
        <f>VLOOKUP(C82, Вчера_Спутник!C:BG, 25, FALSE)+F82-#REF!-X82-Y82</f>
        <v>#N/A</v>
      </c>
    </row>
    <row r="83" spans="1:41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8"/>
      <c r="AA83" s="52">
        <f t="shared" si="2"/>
        <v>0</v>
      </c>
      <c r="AB83" s="53" t="str">
        <f>IF(ISNA(VLOOKUP(C83,'Вчера_Спутник Лайт'!C:C, 1, FALSE)),"ошибка",0)</f>
        <v>ошибка</v>
      </c>
      <c r="AC83" s="55"/>
      <c r="AD83" s="53" t="e">
        <f>D83-VLOOKUP(C83, 'Вчера_Спутник Лайт'!C:BG, 2, FALSE)</f>
        <v>#N/A</v>
      </c>
      <c r="AE83" s="53" t="e">
        <f>E83-F83-VLOOKUP(C83, 'Вчера_Спутник Лайт'!C:BG, 3, FALSE)</f>
        <v>#N/A</v>
      </c>
      <c r="AF83" s="53" t="e">
        <f>G83-H83-VLOOKUP(C83, 'Вчера_Спутник Лайт'!C:BG, 5, FALSE)</f>
        <v>#N/A</v>
      </c>
      <c r="AG83" s="53" t="e">
        <f>I83-J83-VLOOKUP(C83, 'Вчера_Спутник Лайт'!C:BG, 7, FALSE)</f>
        <v>#N/A</v>
      </c>
      <c r="AH83" s="53" t="e">
        <f>K83-L83-VLOOKUP(C83, 'Вчера_Спутник Лайт'!C:BG, 9, FALSE)</f>
        <v>#N/A</v>
      </c>
      <c r="AI83" s="53" t="e">
        <f>M83-N83-VLOOKUP(C83, 'Вчера_Спутник Лайт'!C:BG, 11, FALSE)</f>
        <v>#N/A</v>
      </c>
      <c r="AJ83" s="53" t="e">
        <f>O83-P83-VLOOKUP(C83, 'Вчера_Спутник Лайт'!C:BG, 13, FALSE)</f>
        <v>#N/A</v>
      </c>
      <c r="AK83" s="53" t="e">
        <f>Q83-R83-VLOOKUP(C83, 'Вчера_Спутник Лайт'!C:BG, 15, FALSE)</f>
        <v>#N/A</v>
      </c>
      <c r="AL83" s="53" t="e">
        <f>S83-T83-VLOOKUP(C83, 'Вчера_Спутник Лайт'!C:BG, 17, FALSE)</f>
        <v>#N/A</v>
      </c>
      <c r="AM83" s="53" t="e">
        <f>U83-V83-VLOOKUP(C83, 'Вчера_Спутник Лайт'!C:BG, 19, FALSE)</f>
        <v>#N/A</v>
      </c>
      <c r="AN83" s="53" t="e">
        <f>W83-X83-VLOOKUP(C83, 'Вчера_Спутник Лайт'!C:BG, 21, FALSE)</f>
        <v>#N/A</v>
      </c>
      <c r="AO83" s="53" t="e">
        <f>VLOOKUP(C83, Вчера_Спутник!C:BG, 25, FALSE)+F83-#REF!-X83-Y83</f>
        <v>#N/A</v>
      </c>
    </row>
    <row r="84" spans="1:41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8"/>
      <c r="AA84" s="52">
        <f t="shared" si="2"/>
        <v>0</v>
      </c>
      <c r="AB84" s="53" t="str">
        <f>IF(ISNA(VLOOKUP(C84,'Вчера_Спутник Лайт'!C:C, 1, FALSE)),"ошибка",0)</f>
        <v>ошибка</v>
      </c>
      <c r="AC84" s="55"/>
      <c r="AD84" s="53" t="e">
        <f>D84-VLOOKUP(C84, 'Вчера_Спутник Лайт'!C:BG, 2, FALSE)</f>
        <v>#N/A</v>
      </c>
      <c r="AE84" s="53" t="e">
        <f>E84-F84-VLOOKUP(C84, 'Вчера_Спутник Лайт'!C:BG, 3, FALSE)</f>
        <v>#N/A</v>
      </c>
      <c r="AF84" s="53" t="e">
        <f>G84-H84-VLOOKUP(C84, 'Вчера_Спутник Лайт'!C:BG, 5, FALSE)</f>
        <v>#N/A</v>
      </c>
      <c r="AG84" s="53" t="e">
        <f>I84-J84-VLOOKUP(C84, 'Вчера_Спутник Лайт'!C:BG, 7, FALSE)</f>
        <v>#N/A</v>
      </c>
      <c r="AH84" s="53" t="e">
        <f>K84-L84-VLOOKUP(C84, 'Вчера_Спутник Лайт'!C:BG, 9, FALSE)</f>
        <v>#N/A</v>
      </c>
      <c r="AI84" s="53" t="e">
        <f>M84-N84-VLOOKUP(C84, 'Вчера_Спутник Лайт'!C:BG, 11, FALSE)</f>
        <v>#N/A</v>
      </c>
      <c r="AJ84" s="53" t="e">
        <f>O84-P84-VLOOKUP(C84, 'Вчера_Спутник Лайт'!C:BG, 13, FALSE)</f>
        <v>#N/A</v>
      </c>
      <c r="AK84" s="53" t="e">
        <f>Q84-R84-VLOOKUP(C84, 'Вчера_Спутник Лайт'!C:BG, 15, FALSE)</f>
        <v>#N/A</v>
      </c>
      <c r="AL84" s="53" t="e">
        <f>S84-T84-VLOOKUP(C84, 'Вчера_Спутник Лайт'!C:BG, 17, FALSE)</f>
        <v>#N/A</v>
      </c>
      <c r="AM84" s="53" t="e">
        <f>U84-V84-VLOOKUP(C84, 'Вчера_Спутник Лайт'!C:BG, 19, FALSE)</f>
        <v>#N/A</v>
      </c>
      <c r="AN84" s="53" t="e">
        <f>W84-X84-VLOOKUP(C84, 'Вчера_Спутник Лайт'!C:BG, 21, FALSE)</f>
        <v>#N/A</v>
      </c>
      <c r="AO84" s="53" t="e">
        <f>VLOOKUP(C84, Вчера_Спутник!C:BG, 25, FALSE)+F84-#REF!-X84-Y84</f>
        <v>#N/A</v>
      </c>
    </row>
    <row r="85" spans="1:41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8"/>
      <c r="AA85" s="52">
        <f t="shared" si="2"/>
        <v>0</v>
      </c>
      <c r="AB85" s="53" t="str">
        <f>IF(ISNA(VLOOKUP(C85,'Вчера_Спутник Лайт'!C:C, 1, FALSE)),"ошибка",0)</f>
        <v>ошибка</v>
      </c>
      <c r="AC85" s="55"/>
      <c r="AD85" s="53" t="e">
        <f>D85-VLOOKUP(C85, 'Вчера_Спутник Лайт'!C:BG, 2, FALSE)</f>
        <v>#N/A</v>
      </c>
      <c r="AE85" s="53" t="e">
        <f>E85-F85-VLOOKUP(C85, 'Вчера_Спутник Лайт'!C:BG, 3, FALSE)</f>
        <v>#N/A</v>
      </c>
      <c r="AF85" s="53" t="e">
        <f>G85-H85-VLOOKUP(C85, 'Вчера_Спутник Лайт'!C:BG, 5, FALSE)</f>
        <v>#N/A</v>
      </c>
      <c r="AG85" s="53" t="e">
        <f>I85-J85-VLOOKUP(C85, 'Вчера_Спутник Лайт'!C:BG, 7, FALSE)</f>
        <v>#N/A</v>
      </c>
      <c r="AH85" s="53" t="e">
        <f>K85-L85-VLOOKUP(C85, 'Вчера_Спутник Лайт'!C:BG, 9, FALSE)</f>
        <v>#N/A</v>
      </c>
      <c r="AI85" s="53" t="e">
        <f>M85-N85-VLOOKUP(C85, 'Вчера_Спутник Лайт'!C:BG, 11, FALSE)</f>
        <v>#N/A</v>
      </c>
      <c r="AJ85" s="53" t="e">
        <f>O85-P85-VLOOKUP(C85, 'Вчера_Спутник Лайт'!C:BG, 13, FALSE)</f>
        <v>#N/A</v>
      </c>
      <c r="AK85" s="53" t="e">
        <f>Q85-R85-VLOOKUP(C85, 'Вчера_Спутник Лайт'!C:BG, 15, FALSE)</f>
        <v>#N/A</v>
      </c>
      <c r="AL85" s="53" t="e">
        <f>S85-T85-VLOOKUP(C85, 'Вчера_Спутник Лайт'!C:BG, 17, FALSE)</f>
        <v>#N/A</v>
      </c>
      <c r="AM85" s="53" t="e">
        <f>U85-V85-VLOOKUP(C85, 'Вчера_Спутник Лайт'!C:BG, 19, FALSE)</f>
        <v>#N/A</v>
      </c>
      <c r="AN85" s="53" t="e">
        <f>W85-X85-VLOOKUP(C85, 'Вчера_Спутник Лайт'!C:BG, 21, FALSE)</f>
        <v>#N/A</v>
      </c>
      <c r="AO85" s="53" t="e">
        <f>VLOOKUP(C85, Вчера_Спутник!C:BG, 25, FALSE)+F85-#REF!-X85-Y85</f>
        <v>#N/A</v>
      </c>
    </row>
    <row r="86" spans="1:41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8"/>
      <c r="AA86" s="52">
        <f t="shared" si="2"/>
        <v>0</v>
      </c>
      <c r="AB86" s="53" t="str">
        <f>IF(ISNA(VLOOKUP(C86,'Вчера_Спутник Лайт'!C:C, 1, FALSE)),"ошибка",0)</f>
        <v>ошибка</v>
      </c>
      <c r="AC86" s="55"/>
      <c r="AD86" s="53" t="e">
        <f>D86-VLOOKUP(C86, 'Вчера_Спутник Лайт'!C:BG, 2, FALSE)</f>
        <v>#N/A</v>
      </c>
      <c r="AE86" s="53" t="e">
        <f>E86-F86-VLOOKUP(C86, 'Вчера_Спутник Лайт'!C:BG, 3, FALSE)</f>
        <v>#N/A</v>
      </c>
      <c r="AF86" s="53" t="e">
        <f>G86-H86-VLOOKUP(C86, 'Вчера_Спутник Лайт'!C:BG, 5, FALSE)</f>
        <v>#N/A</v>
      </c>
      <c r="AG86" s="53" t="e">
        <f>I86-J86-VLOOKUP(C86, 'Вчера_Спутник Лайт'!C:BG, 7, FALSE)</f>
        <v>#N/A</v>
      </c>
      <c r="AH86" s="53" t="e">
        <f>K86-L86-VLOOKUP(C86, 'Вчера_Спутник Лайт'!C:BG, 9, FALSE)</f>
        <v>#N/A</v>
      </c>
      <c r="AI86" s="53" t="e">
        <f>M86-N86-VLOOKUP(C86, 'Вчера_Спутник Лайт'!C:BG, 11, FALSE)</f>
        <v>#N/A</v>
      </c>
      <c r="AJ86" s="53" t="e">
        <f>O86-P86-VLOOKUP(C86, 'Вчера_Спутник Лайт'!C:BG, 13, FALSE)</f>
        <v>#N/A</v>
      </c>
      <c r="AK86" s="53" t="e">
        <f>Q86-R86-VLOOKUP(C86, 'Вчера_Спутник Лайт'!C:BG, 15, FALSE)</f>
        <v>#N/A</v>
      </c>
      <c r="AL86" s="53" t="e">
        <f>S86-T86-VLOOKUP(C86, 'Вчера_Спутник Лайт'!C:BG, 17, FALSE)</f>
        <v>#N/A</v>
      </c>
      <c r="AM86" s="53" t="e">
        <f>U86-V86-VLOOKUP(C86, 'Вчера_Спутник Лайт'!C:BG, 19, FALSE)</f>
        <v>#N/A</v>
      </c>
      <c r="AN86" s="53" t="e">
        <f>W86-X86-VLOOKUP(C86, 'Вчера_Спутник Лайт'!C:BG, 21, FALSE)</f>
        <v>#N/A</v>
      </c>
      <c r="AO86" s="53" t="e">
        <f>VLOOKUP(C86, Вчера_Спутник!C:BG, 25, FALSE)+F86-#REF!-X86-Y86</f>
        <v>#N/A</v>
      </c>
    </row>
    <row r="87" spans="1:41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8"/>
      <c r="AA87" s="52">
        <f t="shared" si="2"/>
        <v>0</v>
      </c>
      <c r="AB87" s="53" t="str">
        <f>IF(ISNA(VLOOKUP(C87,'Вчера_Спутник Лайт'!C:C, 1, FALSE)),"ошибка",0)</f>
        <v>ошибка</v>
      </c>
      <c r="AC87" s="55"/>
      <c r="AD87" s="53" t="e">
        <f>D87-VLOOKUP(C87, 'Вчера_Спутник Лайт'!C:BG, 2, FALSE)</f>
        <v>#N/A</v>
      </c>
      <c r="AE87" s="53" t="e">
        <f>E87-F87-VLOOKUP(C87, 'Вчера_Спутник Лайт'!C:BG, 3, FALSE)</f>
        <v>#N/A</v>
      </c>
      <c r="AF87" s="53" t="e">
        <f>G87-H87-VLOOKUP(C87, 'Вчера_Спутник Лайт'!C:BG, 5, FALSE)</f>
        <v>#N/A</v>
      </c>
      <c r="AG87" s="53" t="e">
        <f>I87-J87-VLOOKUP(C87, 'Вчера_Спутник Лайт'!C:BG, 7, FALSE)</f>
        <v>#N/A</v>
      </c>
      <c r="AH87" s="53" t="e">
        <f>K87-L87-VLOOKUP(C87, 'Вчера_Спутник Лайт'!C:BG, 9, FALSE)</f>
        <v>#N/A</v>
      </c>
      <c r="AI87" s="53" t="e">
        <f>M87-N87-VLOOKUP(C87, 'Вчера_Спутник Лайт'!C:BG, 11, FALSE)</f>
        <v>#N/A</v>
      </c>
      <c r="AJ87" s="53" t="e">
        <f>O87-P87-VLOOKUP(C87, 'Вчера_Спутник Лайт'!C:BG, 13, FALSE)</f>
        <v>#N/A</v>
      </c>
      <c r="AK87" s="53" t="e">
        <f>Q87-R87-VLOOKUP(C87, 'Вчера_Спутник Лайт'!C:BG, 15, FALSE)</f>
        <v>#N/A</v>
      </c>
      <c r="AL87" s="53" t="e">
        <f>S87-T87-VLOOKUP(C87, 'Вчера_Спутник Лайт'!C:BG, 17, FALSE)</f>
        <v>#N/A</v>
      </c>
      <c r="AM87" s="53" t="e">
        <f>U87-V87-VLOOKUP(C87, 'Вчера_Спутник Лайт'!C:BG, 19, FALSE)</f>
        <v>#N/A</v>
      </c>
      <c r="AN87" s="53" t="e">
        <f>W87-X87-VLOOKUP(C87, 'Вчера_Спутник Лайт'!C:BG, 21, FALSE)</f>
        <v>#N/A</v>
      </c>
      <c r="AO87" s="53" t="e">
        <f>VLOOKUP(C87, Вчера_Спутник!C:BG, 25, FALSE)+F87-#REF!-X87-Y87</f>
        <v>#N/A</v>
      </c>
    </row>
    <row r="88" spans="1:41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8"/>
      <c r="AA88" s="52">
        <f t="shared" si="2"/>
        <v>0</v>
      </c>
      <c r="AB88" s="53" t="str">
        <f>IF(ISNA(VLOOKUP(C88,'Вчера_Спутник Лайт'!C:C, 1, FALSE)),"ошибка",0)</f>
        <v>ошибка</v>
      </c>
      <c r="AC88" s="55"/>
      <c r="AD88" s="53" t="e">
        <f>D88-VLOOKUP(C88, 'Вчера_Спутник Лайт'!C:BG, 2, FALSE)</f>
        <v>#N/A</v>
      </c>
      <c r="AE88" s="53" t="e">
        <f>E88-F88-VLOOKUP(C88, 'Вчера_Спутник Лайт'!C:BG, 3, FALSE)</f>
        <v>#N/A</v>
      </c>
      <c r="AF88" s="53" t="e">
        <f>G88-H88-VLOOKUP(C88, 'Вчера_Спутник Лайт'!C:BG, 5, FALSE)</f>
        <v>#N/A</v>
      </c>
      <c r="AG88" s="53" t="e">
        <f>I88-J88-VLOOKUP(C88, 'Вчера_Спутник Лайт'!C:BG, 7, FALSE)</f>
        <v>#N/A</v>
      </c>
      <c r="AH88" s="53" t="e">
        <f>K88-L88-VLOOKUP(C88, 'Вчера_Спутник Лайт'!C:BG, 9, FALSE)</f>
        <v>#N/A</v>
      </c>
      <c r="AI88" s="53" t="e">
        <f>M88-N88-VLOOKUP(C88, 'Вчера_Спутник Лайт'!C:BG, 11, FALSE)</f>
        <v>#N/A</v>
      </c>
      <c r="AJ88" s="53" t="e">
        <f>O88-P88-VLOOKUP(C88, 'Вчера_Спутник Лайт'!C:BG, 13, FALSE)</f>
        <v>#N/A</v>
      </c>
      <c r="AK88" s="53" t="e">
        <f>Q88-R88-VLOOKUP(C88, 'Вчера_Спутник Лайт'!C:BG, 15, FALSE)</f>
        <v>#N/A</v>
      </c>
      <c r="AL88" s="53" t="e">
        <f>S88-T88-VLOOKUP(C88, 'Вчера_Спутник Лайт'!C:BG, 17, FALSE)</f>
        <v>#N/A</v>
      </c>
      <c r="AM88" s="53" t="e">
        <f>U88-V88-VLOOKUP(C88, 'Вчера_Спутник Лайт'!C:BG, 19, FALSE)</f>
        <v>#N/A</v>
      </c>
      <c r="AN88" s="53" t="e">
        <f>W88-X88-VLOOKUP(C88, 'Вчера_Спутник Лайт'!C:BG, 21, FALSE)</f>
        <v>#N/A</v>
      </c>
      <c r="AO88" s="53" t="e">
        <f>VLOOKUP(C88, Вчера_Спутник!C:BG, 25, FALSE)+F88-#REF!-X88-Y88</f>
        <v>#N/A</v>
      </c>
    </row>
    <row r="89" spans="1:41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8"/>
      <c r="AA89" s="52">
        <f t="shared" si="2"/>
        <v>0</v>
      </c>
      <c r="AB89" s="53" t="str">
        <f>IF(ISNA(VLOOKUP(C89,'Вчера_Спутник Лайт'!C:C, 1, FALSE)),"ошибка",0)</f>
        <v>ошибка</v>
      </c>
      <c r="AC89" s="55"/>
      <c r="AD89" s="53" t="e">
        <f>D89-VLOOKUP(C89, 'Вчера_Спутник Лайт'!C:BG, 2, FALSE)</f>
        <v>#N/A</v>
      </c>
      <c r="AE89" s="53" t="e">
        <f>E89-F89-VLOOKUP(C89, 'Вчера_Спутник Лайт'!C:BG, 3, FALSE)</f>
        <v>#N/A</v>
      </c>
      <c r="AF89" s="53" t="e">
        <f>G89-H89-VLOOKUP(C89, 'Вчера_Спутник Лайт'!C:BG, 5, FALSE)</f>
        <v>#N/A</v>
      </c>
      <c r="AG89" s="53" t="e">
        <f>I89-J89-VLOOKUP(C89, 'Вчера_Спутник Лайт'!C:BG, 7, FALSE)</f>
        <v>#N/A</v>
      </c>
      <c r="AH89" s="53" t="e">
        <f>K89-L89-VLOOKUP(C89, 'Вчера_Спутник Лайт'!C:BG, 9, FALSE)</f>
        <v>#N/A</v>
      </c>
      <c r="AI89" s="53" t="e">
        <f>M89-N89-VLOOKUP(C89, 'Вчера_Спутник Лайт'!C:BG, 11, FALSE)</f>
        <v>#N/A</v>
      </c>
      <c r="AJ89" s="53" t="e">
        <f>O89-P89-VLOOKUP(C89, 'Вчера_Спутник Лайт'!C:BG, 13, FALSE)</f>
        <v>#N/A</v>
      </c>
      <c r="AK89" s="53" t="e">
        <f>Q89-R89-VLOOKUP(C89, 'Вчера_Спутник Лайт'!C:BG, 15, FALSE)</f>
        <v>#N/A</v>
      </c>
      <c r="AL89" s="53" t="e">
        <f>S89-T89-VLOOKUP(C89, 'Вчера_Спутник Лайт'!C:BG, 17, FALSE)</f>
        <v>#N/A</v>
      </c>
      <c r="AM89" s="53" t="e">
        <f>U89-V89-VLOOKUP(C89, 'Вчера_Спутник Лайт'!C:BG, 19, FALSE)</f>
        <v>#N/A</v>
      </c>
      <c r="AN89" s="53" t="e">
        <f>W89-X89-VLOOKUP(C89, 'Вчера_Спутник Лайт'!C:BG, 21, FALSE)</f>
        <v>#N/A</v>
      </c>
      <c r="AO89" s="53" t="e">
        <f>VLOOKUP(C89, Вчера_Спутник!C:BG, 25, FALSE)+F89-#REF!-X89-Y89</f>
        <v>#N/A</v>
      </c>
    </row>
    <row r="90" spans="1:41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8"/>
      <c r="AA90" s="52">
        <f t="shared" si="2"/>
        <v>0</v>
      </c>
      <c r="AB90" s="53" t="str">
        <f>IF(ISNA(VLOOKUP(C90,'Вчера_Спутник Лайт'!C:C, 1, FALSE)),"ошибка",0)</f>
        <v>ошибка</v>
      </c>
      <c r="AC90" s="55"/>
      <c r="AD90" s="53" t="e">
        <f>D90-VLOOKUP(C90, 'Вчера_Спутник Лайт'!C:BG, 2, FALSE)</f>
        <v>#N/A</v>
      </c>
      <c r="AE90" s="53" t="e">
        <f>E90-F90-VLOOKUP(C90, 'Вчера_Спутник Лайт'!C:BG, 3, FALSE)</f>
        <v>#N/A</v>
      </c>
      <c r="AF90" s="53" t="e">
        <f>G90-H90-VLOOKUP(C90, 'Вчера_Спутник Лайт'!C:BG, 5, FALSE)</f>
        <v>#N/A</v>
      </c>
      <c r="AG90" s="53" t="e">
        <f>I90-J90-VLOOKUP(C90, 'Вчера_Спутник Лайт'!C:BG, 7, FALSE)</f>
        <v>#N/A</v>
      </c>
      <c r="AH90" s="53" t="e">
        <f>K90-L90-VLOOKUP(C90, 'Вчера_Спутник Лайт'!C:BG, 9, FALSE)</f>
        <v>#N/A</v>
      </c>
      <c r="AI90" s="53" t="e">
        <f>M90-N90-VLOOKUP(C90, 'Вчера_Спутник Лайт'!C:BG, 11, FALSE)</f>
        <v>#N/A</v>
      </c>
      <c r="AJ90" s="53" t="e">
        <f>O90-P90-VLOOKUP(C90, 'Вчера_Спутник Лайт'!C:BG, 13, FALSE)</f>
        <v>#N/A</v>
      </c>
      <c r="AK90" s="53" t="e">
        <f>Q90-R90-VLOOKUP(C90, 'Вчера_Спутник Лайт'!C:BG, 15, FALSE)</f>
        <v>#N/A</v>
      </c>
      <c r="AL90" s="53" t="e">
        <f>S90-T90-VLOOKUP(C90, 'Вчера_Спутник Лайт'!C:BG, 17, FALSE)</f>
        <v>#N/A</v>
      </c>
      <c r="AM90" s="53" t="e">
        <f>U90-V90-VLOOKUP(C90, 'Вчера_Спутник Лайт'!C:BG, 19, FALSE)</f>
        <v>#N/A</v>
      </c>
      <c r="AN90" s="53" t="e">
        <f>W90-X90-VLOOKUP(C90, 'Вчера_Спутник Лайт'!C:BG, 21, FALSE)</f>
        <v>#N/A</v>
      </c>
      <c r="AO90" s="53" t="e">
        <f>VLOOKUP(C90, Вчера_Спутник!C:BG, 25, FALSE)+F90-#REF!-X90-Y90</f>
        <v>#N/A</v>
      </c>
    </row>
    <row r="91" spans="1:41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8"/>
      <c r="AA91" s="52">
        <f t="shared" si="2"/>
        <v>0</v>
      </c>
      <c r="AB91" s="53" t="str">
        <f>IF(ISNA(VLOOKUP(C91,'Вчера_Спутник Лайт'!C:C, 1, FALSE)),"ошибка",0)</f>
        <v>ошибка</v>
      </c>
      <c r="AC91" s="55"/>
      <c r="AD91" s="53" t="e">
        <f>D91-VLOOKUP(C91, 'Вчера_Спутник Лайт'!C:BG, 2, FALSE)</f>
        <v>#N/A</v>
      </c>
      <c r="AE91" s="53" t="e">
        <f>E91-F91-VLOOKUP(C91, 'Вчера_Спутник Лайт'!C:BG, 3, FALSE)</f>
        <v>#N/A</v>
      </c>
      <c r="AF91" s="53" t="e">
        <f>G91-H91-VLOOKUP(C91, 'Вчера_Спутник Лайт'!C:BG, 5, FALSE)</f>
        <v>#N/A</v>
      </c>
      <c r="AG91" s="53" t="e">
        <f>I91-J91-VLOOKUP(C91, 'Вчера_Спутник Лайт'!C:BG, 7, FALSE)</f>
        <v>#N/A</v>
      </c>
      <c r="AH91" s="53" t="e">
        <f>K91-L91-VLOOKUP(C91, 'Вчера_Спутник Лайт'!C:BG, 9, FALSE)</f>
        <v>#N/A</v>
      </c>
      <c r="AI91" s="53" t="e">
        <f>M91-N91-VLOOKUP(C91, 'Вчера_Спутник Лайт'!C:BG, 11, FALSE)</f>
        <v>#N/A</v>
      </c>
      <c r="AJ91" s="53" t="e">
        <f>O91-P91-VLOOKUP(C91, 'Вчера_Спутник Лайт'!C:BG, 13, FALSE)</f>
        <v>#N/A</v>
      </c>
      <c r="AK91" s="53" t="e">
        <f>Q91-R91-VLOOKUP(C91, 'Вчера_Спутник Лайт'!C:BG, 15, FALSE)</f>
        <v>#N/A</v>
      </c>
      <c r="AL91" s="53" t="e">
        <f>S91-T91-VLOOKUP(C91, 'Вчера_Спутник Лайт'!C:BG, 17, FALSE)</f>
        <v>#N/A</v>
      </c>
      <c r="AM91" s="53" t="e">
        <f>U91-V91-VLOOKUP(C91, 'Вчера_Спутник Лайт'!C:BG, 19, FALSE)</f>
        <v>#N/A</v>
      </c>
      <c r="AN91" s="53" t="e">
        <f>W91-X91-VLOOKUP(C91, 'Вчера_Спутник Лайт'!C:BG, 21, FALSE)</f>
        <v>#N/A</v>
      </c>
      <c r="AO91" s="53" t="e">
        <f>VLOOKUP(C91, Вчера_Спутник!C:BG, 25, FALSE)+F91-#REF!-X91-Y91</f>
        <v>#N/A</v>
      </c>
    </row>
    <row r="92" spans="1:41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8"/>
      <c r="AA92" s="52">
        <f t="shared" si="2"/>
        <v>0</v>
      </c>
      <c r="AB92" s="53" t="str">
        <f>IF(ISNA(VLOOKUP(C92,'Вчера_Спутник Лайт'!C:C, 1, FALSE)),"ошибка",0)</f>
        <v>ошибка</v>
      </c>
      <c r="AC92" s="55"/>
      <c r="AD92" s="53" t="e">
        <f>D92-VLOOKUP(C92, 'Вчера_Спутник Лайт'!C:BG, 2, FALSE)</f>
        <v>#N/A</v>
      </c>
      <c r="AE92" s="53" t="e">
        <f>E92-F92-VLOOKUP(C92, 'Вчера_Спутник Лайт'!C:BG, 3, FALSE)</f>
        <v>#N/A</v>
      </c>
      <c r="AF92" s="53" t="e">
        <f>G92-H92-VLOOKUP(C92, 'Вчера_Спутник Лайт'!C:BG, 5, FALSE)</f>
        <v>#N/A</v>
      </c>
      <c r="AG92" s="53" t="e">
        <f>I92-J92-VLOOKUP(C92, 'Вчера_Спутник Лайт'!C:BG, 7, FALSE)</f>
        <v>#N/A</v>
      </c>
      <c r="AH92" s="53" t="e">
        <f>K92-L92-VLOOKUP(C92, 'Вчера_Спутник Лайт'!C:BG, 9, FALSE)</f>
        <v>#N/A</v>
      </c>
      <c r="AI92" s="53" t="e">
        <f>M92-N92-VLOOKUP(C92, 'Вчера_Спутник Лайт'!C:BG, 11, FALSE)</f>
        <v>#N/A</v>
      </c>
      <c r="AJ92" s="53" t="e">
        <f>O92-P92-VLOOKUP(C92, 'Вчера_Спутник Лайт'!C:BG, 13, FALSE)</f>
        <v>#N/A</v>
      </c>
      <c r="AK92" s="53" t="e">
        <f>Q92-R92-VLOOKUP(C92, 'Вчера_Спутник Лайт'!C:BG, 15, FALSE)</f>
        <v>#N/A</v>
      </c>
      <c r="AL92" s="53" t="e">
        <f>S92-T92-VLOOKUP(C92, 'Вчера_Спутник Лайт'!C:BG, 17, FALSE)</f>
        <v>#N/A</v>
      </c>
      <c r="AM92" s="53" t="e">
        <f>U92-V92-VLOOKUP(C92, 'Вчера_Спутник Лайт'!C:BG, 19, FALSE)</f>
        <v>#N/A</v>
      </c>
      <c r="AN92" s="53" t="e">
        <f>W92-X92-VLOOKUP(C92, 'Вчера_Спутник Лайт'!C:BG, 21, FALSE)</f>
        <v>#N/A</v>
      </c>
      <c r="AO92" s="53" t="e">
        <f>VLOOKUP(C92, Вчера_Спутник!C:BG, 25, FALSE)+F92-#REF!-X92-Y92</f>
        <v>#N/A</v>
      </c>
    </row>
    <row r="93" spans="1:41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8"/>
      <c r="AA93" s="52">
        <f t="shared" si="2"/>
        <v>0</v>
      </c>
      <c r="AB93" s="53" t="str">
        <f>IF(ISNA(VLOOKUP(C93,'Вчера_Спутник Лайт'!C:C, 1, FALSE)),"ошибка",0)</f>
        <v>ошибка</v>
      </c>
      <c r="AC93" s="55"/>
      <c r="AD93" s="53" t="e">
        <f>D93-VLOOKUP(C93, 'Вчера_Спутник Лайт'!C:BG, 2, FALSE)</f>
        <v>#N/A</v>
      </c>
      <c r="AE93" s="53" t="e">
        <f>E93-F93-VLOOKUP(C93, 'Вчера_Спутник Лайт'!C:BG, 3, FALSE)</f>
        <v>#N/A</v>
      </c>
      <c r="AF93" s="53" t="e">
        <f>G93-H93-VLOOKUP(C93, 'Вчера_Спутник Лайт'!C:BG, 5, FALSE)</f>
        <v>#N/A</v>
      </c>
      <c r="AG93" s="53" t="e">
        <f>I93-J93-VLOOKUP(C93, 'Вчера_Спутник Лайт'!C:BG, 7, FALSE)</f>
        <v>#N/A</v>
      </c>
      <c r="AH93" s="53" t="e">
        <f>K93-L93-VLOOKUP(C93, 'Вчера_Спутник Лайт'!C:BG, 9, FALSE)</f>
        <v>#N/A</v>
      </c>
      <c r="AI93" s="53" t="e">
        <f>M93-N93-VLOOKUP(C93, 'Вчера_Спутник Лайт'!C:BG, 11, FALSE)</f>
        <v>#N/A</v>
      </c>
      <c r="AJ93" s="53" t="e">
        <f>O93-P93-VLOOKUP(C93, 'Вчера_Спутник Лайт'!C:BG, 13, FALSE)</f>
        <v>#N/A</v>
      </c>
      <c r="AK93" s="53" t="e">
        <f>Q93-R93-VLOOKUP(C93, 'Вчера_Спутник Лайт'!C:BG, 15, FALSE)</f>
        <v>#N/A</v>
      </c>
      <c r="AL93" s="53" t="e">
        <f>S93-T93-VLOOKUP(C93, 'Вчера_Спутник Лайт'!C:BG, 17, FALSE)</f>
        <v>#N/A</v>
      </c>
      <c r="AM93" s="53" t="e">
        <f>U93-V93-VLOOKUP(C93, 'Вчера_Спутник Лайт'!C:BG, 19, FALSE)</f>
        <v>#N/A</v>
      </c>
      <c r="AN93" s="53" t="e">
        <f>W93-X93-VLOOKUP(C93, 'Вчера_Спутник Лайт'!C:BG, 21, FALSE)</f>
        <v>#N/A</v>
      </c>
      <c r="AO93" s="53" t="e">
        <f>VLOOKUP(C93, Вчера_Спутник!C:BG, 25, FALSE)+F93-#REF!-X93-Y93</f>
        <v>#N/A</v>
      </c>
    </row>
    <row r="94" spans="1:41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8"/>
      <c r="AA94" s="52">
        <f t="shared" si="2"/>
        <v>0</v>
      </c>
      <c r="AB94" s="53" t="str">
        <f>IF(ISNA(VLOOKUP(C94,'Вчера_Спутник Лайт'!C:C, 1, FALSE)),"ошибка",0)</f>
        <v>ошибка</v>
      </c>
      <c r="AC94" s="55"/>
      <c r="AD94" s="53" t="e">
        <f>D94-VLOOKUP(C94, 'Вчера_Спутник Лайт'!C:BG, 2, FALSE)</f>
        <v>#N/A</v>
      </c>
      <c r="AE94" s="53" t="e">
        <f>E94-F94-VLOOKUP(C94, 'Вчера_Спутник Лайт'!C:BG, 3, FALSE)</f>
        <v>#N/A</v>
      </c>
      <c r="AF94" s="53" t="e">
        <f>G94-H94-VLOOKUP(C94, 'Вчера_Спутник Лайт'!C:BG, 5, FALSE)</f>
        <v>#N/A</v>
      </c>
      <c r="AG94" s="53" t="e">
        <f>I94-J94-VLOOKUP(C94, 'Вчера_Спутник Лайт'!C:BG, 7, FALSE)</f>
        <v>#N/A</v>
      </c>
      <c r="AH94" s="53" t="e">
        <f>K94-L94-VLOOKUP(C94, 'Вчера_Спутник Лайт'!C:BG, 9, FALSE)</f>
        <v>#N/A</v>
      </c>
      <c r="AI94" s="53" t="e">
        <f>M94-N94-VLOOKUP(C94, 'Вчера_Спутник Лайт'!C:BG, 11, FALSE)</f>
        <v>#N/A</v>
      </c>
      <c r="AJ94" s="53" t="e">
        <f>O94-P94-VLOOKUP(C94, 'Вчера_Спутник Лайт'!C:BG, 13, FALSE)</f>
        <v>#N/A</v>
      </c>
      <c r="AK94" s="53" t="e">
        <f>Q94-R94-VLOOKUP(C94, 'Вчера_Спутник Лайт'!C:BG, 15, FALSE)</f>
        <v>#N/A</v>
      </c>
      <c r="AL94" s="53" t="e">
        <f>S94-T94-VLOOKUP(C94, 'Вчера_Спутник Лайт'!C:BG, 17, FALSE)</f>
        <v>#N/A</v>
      </c>
      <c r="AM94" s="53" t="e">
        <f>U94-V94-VLOOKUP(C94, 'Вчера_Спутник Лайт'!C:BG, 19, FALSE)</f>
        <v>#N/A</v>
      </c>
      <c r="AN94" s="53" t="e">
        <f>W94-X94-VLOOKUP(C94, 'Вчера_Спутник Лайт'!C:BG, 21, FALSE)</f>
        <v>#N/A</v>
      </c>
      <c r="AO94" s="53" t="e">
        <f>VLOOKUP(C94, Вчера_Спутник!C:BG, 25, FALSE)+F94-#REF!-X94-Y94</f>
        <v>#N/A</v>
      </c>
    </row>
    <row r="95" spans="1:41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8"/>
      <c r="AA95" s="52">
        <f t="shared" si="2"/>
        <v>0</v>
      </c>
      <c r="AB95" s="53" t="str">
        <f>IF(ISNA(VLOOKUP(C95,'Вчера_Спутник Лайт'!C:C, 1, FALSE)),"ошибка",0)</f>
        <v>ошибка</v>
      </c>
      <c r="AC95" s="55"/>
      <c r="AD95" s="53" t="e">
        <f>D95-VLOOKUP(C95, 'Вчера_Спутник Лайт'!C:BG, 2, FALSE)</f>
        <v>#N/A</v>
      </c>
      <c r="AE95" s="53" t="e">
        <f>E95-F95-VLOOKUP(C95, 'Вчера_Спутник Лайт'!C:BG, 3, FALSE)</f>
        <v>#N/A</v>
      </c>
      <c r="AF95" s="53" t="e">
        <f>G95-H95-VLOOKUP(C95, 'Вчера_Спутник Лайт'!C:BG, 5, FALSE)</f>
        <v>#N/A</v>
      </c>
      <c r="AG95" s="53" t="e">
        <f>I95-J95-VLOOKUP(C95, 'Вчера_Спутник Лайт'!C:BG, 7, FALSE)</f>
        <v>#N/A</v>
      </c>
      <c r="AH95" s="53" t="e">
        <f>K95-L95-VLOOKUP(C95, 'Вчера_Спутник Лайт'!C:BG, 9, FALSE)</f>
        <v>#N/A</v>
      </c>
      <c r="AI95" s="53" t="e">
        <f>M95-N95-VLOOKUP(C95, 'Вчера_Спутник Лайт'!C:BG, 11, FALSE)</f>
        <v>#N/A</v>
      </c>
      <c r="AJ95" s="53" t="e">
        <f>O95-P95-VLOOKUP(C95, 'Вчера_Спутник Лайт'!C:BG, 13, FALSE)</f>
        <v>#N/A</v>
      </c>
      <c r="AK95" s="53" t="e">
        <f>Q95-R95-VLOOKUP(C95, 'Вчера_Спутник Лайт'!C:BG, 15, FALSE)</f>
        <v>#N/A</v>
      </c>
      <c r="AL95" s="53" t="e">
        <f>S95-T95-VLOOKUP(C95, 'Вчера_Спутник Лайт'!C:BG, 17, FALSE)</f>
        <v>#N/A</v>
      </c>
      <c r="AM95" s="53" t="e">
        <f>U95-V95-VLOOKUP(C95, 'Вчера_Спутник Лайт'!C:BG, 19, FALSE)</f>
        <v>#N/A</v>
      </c>
      <c r="AN95" s="53" t="e">
        <f>W95-X95-VLOOKUP(C95, 'Вчера_Спутник Лайт'!C:BG, 21, FALSE)</f>
        <v>#N/A</v>
      </c>
      <c r="AO95" s="53" t="e">
        <f>VLOOKUP(C95, Вчера_Спутник!C:BG, 25, FALSE)+F95-#REF!-X95-Y95</f>
        <v>#N/A</v>
      </c>
    </row>
    <row r="96" spans="1:41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8"/>
      <c r="AA96" s="52">
        <f t="shared" si="2"/>
        <v>0</v>
      </c>
      <c r="AB96" s="53" t="str">
        <f>IF(ISNA(VLOOKUP(C96,'Вчера_Спутник Лайт'!C:C, 1, FALSE)),"ошибка",0)</f>
        <v>ошибка</v>
      </c>
      <c r="AC96" s="55"/>
      <c r="AD96" s="53" t="e">
        <f>D96-VLOOKUP(C96, 'Вчера_Спутник Лайт'!C:BG, 2, FALSE)</f>
        <v>#N/A</v>
      </c>
      <c r="AE96" s="53" t="e">
        <f>E96-F96-VLOOKUP(C96, 'Вчера_Спутник Лайт'!C:BG, 3, FALSE)</f>
        <v>#N/A</v>
      </c>
      <c r="AF96" s="53" t="e">
        <f>G96-H96-VLOOKUP(C96, 'Вчера_Спутник Лайт'!C:BG, 5, FALSE)</f>
        <v>#N/A</v>
      </c>
      <c r="AG96" s="53" t="e">
        <f>I96-J96-VLOOKUP(C96, 'Вчера_Спутник Лайт'!C:BG, 7, FALSE)</f>
        <v>#N/A</v>
      </c>
      <c r="AH96" s="53" t="e">
        <f>K96-L96-VLOOKUP(C96, 'Вчера_Спутник Лайт'!C:BG, 9, FALSE)</f>
        <v>#N/A</v>
      </c>
      <c r="AI96" s="53" t="e">
        <f>M96-N96-VLOOKUP(C96, 'Вчера_Спутник Лайт'!C:BG, 11, FALSE)</f>
        <v>#N/A</v>
      </c>
      <c r="AJ96" s="53" t="e">
        <f>O96-P96-VLOOKUP(C96, 'Вчера_Спутник Лайт'!C:BG, 13, FALSE)</f>
        <v>#N/A</v>
      </c>
      <c r="AK96" s="53" t="e">
        <f>Q96-R96-VLOOKUP(C96, 'Вчера_Спутник Лайт'!C:BG, 15, FALSE)</f>
        <v>#N/A</v>
      </c>
      <c r="AL96" s="53" t="e">
        <f>S96-T96-VLOOKUP(C96, 'Вчера_Спутник Лайт'!C:BG, 17, FALSE)</f>
        <v>#N/A</v>
      </c>
      <c r="AM96" s="53" t="e">
        <f>U96-V96-VLOOKUP(C96, 'Вчера_Спутник Лайт'!C:BG, 19, FALSE)</f>
        <v>#N/A</v>
      </c>
      <c r="AN96" s="53" t="e">
        <f>W96-X96-VLOOKUP(C96, 'Вчера_Спутник Лайт'!C:BG, 21, FALSE)</f>
        <v>#N/A</v>
      </c>
      <c r="AO96" s="53" t="e">
        <f>VLOOKUP(C96, Вчера_Спутник!C:BG, 25, FALSE)+F96-#REF!-X96-Y96</f>
        <v>#N/A</v>
      </c>
    </row>
    <row r="97" spans="1:41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8"/>
      <c r="AA97" s="52">
        <f t="shared" si="2"/>
        <v>0</v>
      </c>
      <c r="AB97" s="53" t="str">
        <f>IF(ISNA(VLOOKUP(C97,'Вчера_Спутник Лайт'!C:C, 1, FALSE)),"ошибка",0)</f>
        <v>ошибка</v>
      </c>
      <c r="AC97" s="55"/>
      <c r="AD97" s="53" t="e">
        <f>D97-VLOOKUP(C97, 'Вчера_Спутник Лайт'!C:BG, 2, FALSE)</f>
        <v>#N/A</v>
      </c>
      <c r="AE97" s="53" t="e">
        <f>E97-F97-VLOOKUP(C97, 'Вчера_Спутник Лайт'!C:BG, 3, FALSE)</f>
        <v>#N/A</v>
      </c>
      <c r="AF97" s="53" t="e">
        <f>G97-H97-VLOOKUP(C97, 'Вчера_Спутник Лайт'!C:BG, 5, FALSE)</f>
        <v>#N/A</v>
      </c>
      <c r="AG97" s="53" t="e">
        <f>I97-J97-VLOOKUP(C97, 'Вчера_Спутник Лайт'!C:BG, 7, FALSE)</f>
        <v>#N/A</v>
      </c>
      <c r="AH97" s="53" t="e">
        <f>K97-L97-VLOOKUP(C97, 'Вчера_Спутник Лайт'!C:BG, 9, FALSE)</f>
        <v>#N/A</v>
      </c>
      <c r="AI97" s="53" t="e">
        <f>M97-N97-VLOOKUP(C97, 'Вчера_Спутник Лайт'!C:BG, 11, FALSE)</f>
        <v>#N/A</v>
      </c>
      <c r="AJ97" s="53" t="e">
        <f>O97-P97-VLOOKUP(C97, 'Вчера_Спутник Лайт'!C:BG, 13, FALSE)</f>
        <v>#N/A</v>
      </c>
      <c r="AK97" s="53" t="e">
        <f>Q97-R97-VLOOKUP(C97, 'Вчера_Спутник Лайт'!C:BG, 15, FALSE)</f>
        <v>#N/A</v>
      </c>
      <c r="AL97" s="53" t="e">
        <f>S97-T97-VLOOKUP(C97, 'Вчера_Спутник Лайт'!C:BG, 17, FALSE)</f>
        <v>#N/A</v>
      </c>
      <c r="AM97" s="53" t="e">
        <f>U97-V97-VLOOKUP(C97, 'Вчера_Спутник Лайт'!C:BG, 19, FALSE)</f>
        <v>#N/A</v>
      </c>
      <c r="AN97" s="53" t="e">
        <f>W97-X97-VLOOKUP(C97, 'Вчера_Спутник Лайт'!C:BG, 21, FALSE)</f>
        <v>#N/A</v>
      </c>
      <c r="AO97" s="53" t="e">
        <f>VLOOKUP(C97, Вчера_Спутник!C:BG, 25, FALSE)+F97-#REF!-X97-Y97</f>
        <v>#N/A</v>
      </c>
    </row>
    <row r="98" spans="1:41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8"/>
      <c r="AA98" s="52">
        <f t="shared" si="2"/>
        <v>0</v>
      </c>
      <c r="AB98" s="53" t="str">
        <f>IF(ISNA(VLOOKUP(C98,'Вчера_Спутник Лайт'!C:C, 1, FALSE)),"ошибка",0)</f>
        <v>ошибка</v>
      </c>
      <c r="AC98" s="55"/>
      <c r="AD98" s="53" t="e">
        <f>D98-VLOOKUP(C98, 'Вчера_Спутник Лайт'!C:BG, 2, FALSE)</f>
        <v>#N/A</v>
      </c>
      <c r="AE98" s="53" t="e">
        <f>E98-F98-VLOOKUP(C98, 'Вчера_Спутник Лайт'!C:BG, 3, FALSE)</f>
        <v>#N/A</v>
      </c>
      <c r="AF98" s="53" t="e">
        <f>G98-H98-VLOOKUP(C98, 'Вчера_Спутник Лайт'!C:BG, 5, FALSE)</f>
        <v>#N/A</v>
      </c>
      <c r="AG98" s="53" t="e">
        <f>I98-J98-VLOOKUP(C98, 'Вчера_Спутник Лайт'!C:BG, 7, FALSE)</f>
        <v>#N/A</v>
      </c>
      <c r="AH98" s="53" t="e">
        <f>K98-L98-VLOOKUP(C98, 'Вчера_Спутник Лайт'!C:BG, 9, FALSE)</f>
        <v>#N/A</v>
      </c>
      <c r="AI98" s="53" t="e">
        <f>M98-N98-VLOOKUP(C98, 'Вчера_Спутник Лайт'!C:BG, 11, FALSE)</f>
        <v>#N/A</v>
      </c>
      <c r="AJ98" s="53" t="e">
        <f>O98-P98-VLOOKUP(C98, 'Вчера_Спутник Лайт'!C:BG, 13, FALSE)</f>
        <v>#N/A</v>
      </c>
      <c r="AK98" s="53" t="e">
        <f>Q98-R98-VLOOKUP(C98, 'Вчера_Спутник Лайт'!C:BG, 15, FALSE)</f>
        <v>#N/A</v>
      </c>
      <c r="AL98" s="53" t="e">
        <f>S98-T98-VLOOKUP(C98, 'Вчера_Спутник Лайт'!C:BG, 17, FALSE)</f>
        <v>#N/A</v>
      </c>
      <c r="AM98" s="53" t="e">
        <f>U98-V98-VLOOKUP(C98, 'Вчера_Спутник Лайт'!C:BG, 19, FALSE)</f>
        <v>#N/A</v>
      </c>
      <c r="AN98" s="53" t="e">
        <f>W98-X98-VLOOKUP(C98, 'Вчера_Спутник Лайт'!C:BG, 21, FALSE)</f>
        <v>#N/A</v>
      </c>
      <c r="AO98" s="53" t="e">
        <f>VLOOKUP(C98, Вчера_Спутник!C:BG, 25, FALSE)+F98-#REF!-X98-Y98</f>
        <v>#N/A</v>
      </c>
    </row>
    <row r="99" spans="1:41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8"/>
      <c r="AA99" s="52">
        <f t="shared" si="2"/>
        <v>0</v>
      </c>
      <c r="AB99" s="53" t="str">
        <f>IF(ISNA(VLOOKUP(C99,'Вчера_Спутник Лайт'!C:C, 1, FALSE)),"ошибка",0)</f>
        <v>ошибка</v>
      </c>
      <c r="AC99" s="55"/>
      <c r="AD99" s="53" t="e">
        <f>D99-VLOOKUP(C99, 'Вчера_Спутник Лайт'!C:BG, 2, FALSE)</f>
        <v>#N/A</v>
      </c>
      <c r="AE99" s="53" t="e">
        <f>E99-F99-VLOOKUP(C99, 'Вчера_Спутник Лайт'!C:BG, 3, FALSE)</f>
        <v>#N/A</v>
      </c>
      <c r="AF99" s="53" t="e">
        <f>G99-H99-VLOOKUP(C99, 'Вчера_Спутник Лайт'!C:BG, 5, FALSE)</f>
        <v>#N/A</v>
      </c>
      <c r="AG99" s="53" t="e">
        <f>I99-J99-VLOOKUP(C99, 'Вчера_Спутник Лайт'!C:BG, 7, FALSE)</f>
        <v>#N/A</v>
      </c>
      <c r="AH99" s="53" t="e">
        <f>K99-L99-VLOOKUP(C99, 'Вчера_Спутник Лайт'!C:BG, 9, FALSE)</f>
        <v>#N/A</v>
      </c>
      <c r="AI99" s="53" t="e">
        <f>M99-N99-VLOOKUP(C99, 'Вчера_Спутник Лайт'!C:BG, 11, FALSE)</f>
        <v>#N/A</v>
      </c>
      <c r="AJ99" s="53" t="e">
        <f>O99-P99-VLOOKUP(C99, 'Вчера_Спутник Лайт'!C:BG, 13, FALSE)</f>
        <v>#N/A</v>
      </c>
      <c r="AK99" s="53" t="e">
        <f>Q99-R99-VLOOKUP(C99, 'Вчера_Спутник Лайт'!C:BG, 15, FALSE)</f>
        <v>#N/A</v>
      </c>
      <c r="AL99" s="53" t="e">
        <f>S99-T99-VLOOKUP(C99, 'Вчера_Спутник Лайт'!C:BG, 17, FALSE)</f>
        <v>#N/A</v>
      </c>
      <c r="AM99" s="53" t="e">
        <f>U99-V99-VLOOKUP(C99, 'Вчера_Спутник Лайт'!C:BG, 19, FALSE)</f>
        <v>#N/A</v>
      </c>
      <c r="AN99" s="53" t="e">
        <f>W99-X99-VLOOKUP(C99, 'Вчера_Спутник Лайт'!C:BG, 21, FALSE)</f>
        <v>#N/A</v>
      </c>
      <c r="AO99" s="53" t="e">
        <f>VLOOKUP(C99, Вчера_Спутник!C:BG, 25, FALSE)+F99-#REF!-X99-Y99</f>
        <v>#N/A</v>
      </c>
    </row>
    <row r="100" spans="1:41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8"/>
      <c r="AA100" s="52">
        <f t="shared" si="2"/>
        <v>0</v>
      </c>
      <c r="AB100" s="53" t="str">
        <f>IF(ISNA(VLOOKUP(C100,'Вчера_Спутник Лайт'!C:C, 1, FALSE)),"ошибка",0)</f>
        <v>ошибка</v>
      </c>
      <c r="AC100" s="55"/>
      <c r="AD100" s="53" t="e">
        <f>D100-VLOOKUP(C100, 'Вчера_Спутник Лайт'!C:BG, 2, FALSE)</f>
        <v>#N/A</v>
      </c>
      <c r="AE100" s="53" t="e">
        <f>E100-F100-VLOOKUP(C100, 'Вчера_Спутник Лайт'!C:BG, 3, FALSE)</f>
        <v>#N/A</v>
      </c>
      <c r="AF100" s="53" t="e">
        <f>G100-H100-VLOOKUP(C100, 'Вчера_Спутник Лайт'!C:BG, 5, FALSE)</f>
        <v>#N/A</v>
      </c>
      <c r="AG100" s="53" t="e">
        <f>I100-J100-VLOOKUP(C100, 'Вчера_Спутник Лайт'!C:BG, 7, FALSE)</f>
        <v>#N/A</v>
      </c>
      <c r="AH100" s="53" t="e">
        <f>K100-L100-VLOOKUP(C100, 'Вчера_Спутник Лайт'!C:BG, 9, FALSE)</f>
        <v>#N/A</v>
      </c>
      <c r="AI100" s="53" t="e">
        <f>M100-N100-VLOOKUP(C100, 'Вчера_Спутник Лайт'!C:BG, 11, FALSE)</f>
        <v>#N/A</v>
      </c>
      <c r="AJ100" s="53" t="e">
        <f>O100-P100-VLOOKUP(C100, 'Вчера_Спутник Лайт'!C:BG, 13, FALSE)</f>
        <v>#N/A</v>
      </c>
      <c r="AK100" s="53" t="e">
        <f>Q100-R100-VLOOKUP(C100, 'Вчера_Спутник Лайт'!C:BG, 15, FALSE)</f>
        <v>#N/A</v>
      </c>
      <c r="AL100" s="53" t="e">
        <f>S100-T100-VLOOKUP(C100, 'Вчера_Спутник Лайт'!C:BG, 17, FALSE)</f>
        <v>#N/A</v>
      </c>
      <c r="AM100" s="53" t="e">
        <f>U100-V100-VLOOKUP(C100, 'Вчера_Спутник Лайт'!C:BG, 19, FALSE)</f>
        <v>#N/A</v>
      </c>
      <c r="AN100" s="53" t="e">
        <f>W100-X100-VLOOKUP(C100, 'Вчера_Спутник Лайт'!C:BG, 21, FALSE)</f>
        <v>#N/A</v>
      </c>
      <c r="AO100" s="53" t="e">
        <f>VLOOKUP(C100, Вчера_Спутник!C:BG, 25, FALSE)+F100-#REF!-X100-Y100</f>
        <v>#N/A</v>
      </c>
    </row>
    <row r="101" spans="1:41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8"/>
      <c r="AA101" s="52">
        <f t="shared" si="2"/>
        <v>0</v>
      </c>
      <c r="AB101" s="53" t="str">
        <f>IF(ISNA(VLOOKUP(C101,'Вчера_Спутник Лайт'!C:C, 1, FALSE)),"ошибка",0)</f>
        <v>ошибка</v>
      </c>
      <c r="AC101" s="55"/>
      <c r="AD101" s="53" t="e">
        <f>D101-VLOOKUP(C101, 'Вчера_Спутник Лайт'!C:BG, 2, FALSE)</f>
        <v>#N/A</v>
      </c>
      <c r="AE101" s="53" t="e">
        <f>E101-F101-VLOOKUP(C101, 'Вчера_Спутник Лайт'!C:BG, 3, FALSE)</f>
        <v>#N/A</v>
      </c>
      <c r="AF101" s="53" t="e">
        <f>G101-H101-VLOOKUP(C101, 'Вчера_Спутник Лайт'!C:BG, 5, FALSE)</f>
        <v>#N/A</v>
      </c>
      <c r="AG101" s="53" t="e">
        <f>I101-J101-VLOOKUP(C101, 'Вчера_Спутник Лайт'!C:BG, 7, FALSE)</f>
        <v>#N/A</v>
      </c>
      <c r="AH101" s="53" t="e">
        <f>K101-L101-VLOOKUP(C101, 'Вчера_Спутник Лайт'!C:BG, 9, FALSE)</f>
        <v>#N/A</v>
      </c>
      <c r="AI101" s="53" t="e">
        <f>M101-N101-VLOOKUP(C101, 'Вчера_Спутник Лайт'!C:BG, 11, FALSE)</f>
        <v>#N/A</v>
      </c>
      <c r="AJ101" s="53" t="e">
        <f>O101-P101-VLOOKUP(C101, 'Вчера_Спутник Лайт'!C:BG, 13, FALSE)</f>
        <v>#N/A</v>
      </c>
      <c r="AK101" s="53" t="e">
        <f>Q101-R101-VLOOKUP(C101, 'Вчера_Спутник Лайт'!C:BG, 15, FALSE)</f>
        <v>#N/A</v>
      </c>
      <c r="AL101" s="53" t="e">
        <f>S101-T101-VLOOKUP(C101, 'Вчера_Спутник Лайт'!C:BG, 17, FALSE)</f>
        <v>#N/A</v>
      </c>
      <c r="AM101" s="53" t="e">
        <f>U101-V101-VLOOKUP(C101, 'Вчера_Спутник Лайт'!C:BG, 19, FALSE)</f>
        <v>#N/A</v>
      </c>
      <c r="AN101" s="53" t="e">
        <f>W101-X101-VLOOKUP(C101, 'Вчера_Спутник Лайт'!C:BG, 21, FALSE)</f>
        <v>#N/A</v>
      </c>
      <c r="AO101" s="53" t="e">
        <f>VLOOKUP(C101, Вчера_Спутник!C:BG, 25, FALSE)+F101-#REF!-X101-Y101</f>
        <v>#N/A</v>
      </c>
    </row>
    <row r="102" spans="1:41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8"/>
      <c r="AA102" s="52">
        <f t="shared" si="2"/>
        <v>0</v>
      </c>
      <c r="AB102" s="53" t="str">
        <f>IF(ISNA(VLOOKUP(C102,'Вчера_Спутник Лайт'!C:C, 1, FALSE)),"ошибка",0)</f>
        <v>ошибка</v>
      </c>
      <c r="AC102" s="55"/>
      <c r="AD102" s="53" t="e">
        <f>D102-VLOOKUP(C102, 'Вчера_Спутник Лайт'!C:BG, 2, FALSE)</f>
        <v>#N/A</v>
      </c>
      <c r="AE102" s="53" t="e">
        <f>E102-F102-VLOOKUP(C102, 'Вчера_Спутник Лайт'!C:BG, 3, FALSE)</f>
        <v>#N/A</v>
      </c>
      <c r="AF102" s="53" t="e">
        <f>G102-H102-VLOOKUP(C102, 'Вчера_Спутник Лайт'!C:BG, 5, FALSE)</f>
        <v>#N/A</v>
      </c>
      <c r="AG102" s="53" t="e">
        <f>I102-J102-VLOOKUP(C102, 'Вчера_Спутник Лайт'!C:BG, 7, FALSE)</f>
        <v>#N/A</v>
      </c>
      <c r="AH102" s="53" t="e">
        <f>K102-L102-VLOOKUP(C102, 'Вчера_Спутник Лайт'!C:BG, 9, FALSE)</f>
        <v>#N/A</v>
      </c>
      <c r="AI102" s="53" t="e">
        <f>M102-N102-VLOOKUP(C102, 'Вчера_Спутник Лайт'!C:BG, 11, FALSE)</f>
        <v>#N/A</v>
      </c>
      <c r="AJ102" s="53" t="e">
        <f>O102-P102-VLOOKUP(C102, 'Вчера_Спутник Лайт'!C:BG, 13, FALSE)</f>
        <v>#N/A</v>
      </c>
      <c r="AK102" s="53" t="e">
        <f>Q102-R102-VLOOKUP(C102, 'Вчера_Спутник Лайт'!C:BG, 15, FALSE)</f>
        <v>#N/A</v>
      </c>
      <c r="AL102" s="53" t="e">
        <f>S102-T102-VLOOKUP(C102, 'Вчера_Спутник Лайт'!C:BG, 17, FALSE)</f>
        <v>#N/A</v>
      </c>
      <c r="AM102" s="53" t="e">
        <f>U102-V102-VLOOKUP(C102, 'Вчера_Спутник Лайт'!C:BG, 19, FALSE)</f>
        <v>#N/A</v>
      </c>
      <c r="AN102" s="53" t="e">
        <f>W102-X102-VLOOKUP(C102, 'Вчера_Спутник Лайт'!C:BG, 21, FALSE)</f>
        <v>#N/A</v>
      </c>
      <c r="AO102" s="53" t="e">
        <f>VLOOKUP(C102, Вчера_Спутник!C:BG, 25, FALSE)+F102-#REF!-X102-Y102</f>
        <v>#N/A</v>
      </c>
    </row>
    <row r="103" spans="1:41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8"/>
      <c r="AA103" s="52">
        <f t="shared" si="2"/>
        <v>0</v>
      </c>
      <c r="AB103" s="53" t="str">
        <f>IF(ISNA(VLOOKUP(C103,'Вчера_Спутник Лайт'!C:C, 1, FALSE)),"ошибка",0)</f>
        <v>ошибка</v>
      </c>
      <c r="AC103" s="55"/>
      <c r="AD103" s="53" t="e">
        <f>D103-VLOOKUP(C103, 'Вчера_Спутник Лайт'!C:BG, 2, FALSE)</f>
        <v>#N/A</v>
      </c>
      <c r="AE103" s="53" t="e">
        <f>E103-F103-VLOOKUP(C103, 'Вчера_Спутник Лайт'!C:BG, 3, FALSE)</f>
        <v>#N/A</v>
      </c>
      <c r="AF103" s="53" t="e">
        <f>G103-H103-VLOOKUP(C103, 'Вчера_Спутник Лайт'!C:BG, 5, FALSE)</f>
        <v>#N/A</v>
      </c>
      <c r="AG103" s="53" t="e">
        <f>I103-J103-VLOOKUP(C103, 'Вчера_Спутник Лайт'!C:BG, 7, FALSE)</f>
        <v>#N/A</v>
      </c>
      <c r="AH103" s="53" t="e">
        <f>K103-L103-VLOOKUP(C103, 'Вчера_Спутник Лайт'!C:BG, 9, FALSE)</f>
        <v>#N/A</v>
      </c>
      <c r="AI103" s="53" t="e">
        <f>M103-N103-VLOOKUP(C103, 'Вчера_Спутник Лайт'!C:BG, 11, FALSE)</f>
        <v>#N/A</v>
      </c>
      <c r="AJ103" s="53" t="e">
        <f>O103-P103-VLOOKUP(C103, 'Вчера_Спутник Лайт'!C:BG, 13, FALSE)</f>
        <v>#N/A</v>
      </c>
      <c r="AK103" s="53" t="e">
        <f>Q103-R103-VLOOKUP(C103, 'Вчера_Спутник Лайт'!C:BG, 15, FALSE)</f>
        <v>#N/A</v>
      </c>
      <c r="AL103" s="53" t="e">
        <f>S103-T103-VLOOKUP(C103, 'Вчера_Спутник Лайт'!C:BG, 17, FALSE)</f>
        <v>#N/A</v>
      </c>
      <c r="AM103" s="53" t="e">
        <f>U103-V103-VLOOKUP(C103, 'Вчера_Спутник Лайт'!C:BG, 19, FALSE)</f>
        <v>#N/A</v>
      </c>
      <c r="AN103" s="53" t="e">
        <f>W103-X103-VLOOKUP(C103, 'Вчера_Спутник Лайт'!C:BG, 21, FALSE)</f>
        <v>#N/A</v>
      </c>
      <c r="AO103" s="53" t="e">
        <f>VLOOKUP(C103, Вчера_Спутник!C:BG, 25, FALSE)+F103-#REF!-X103-Y103</f>
        <v>#N/A</v>
      </c>
    </row>
    <row r="104" spans="1:41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8"/>
      <c r="AA104" s="52">
        <f t="shared" si="2"/>
        <v>0</v>
      </c>
      <c r="AB104" s="53" t="str">
        <f>IF(ISNA(VLOOKUP(C104,'Вчера_Спутник Лайт'!C:C, 1, FALSE)),"ошибка",0)</f>
        <v>ошибка</v>
      </c>
      <c r="AC104" s="55"/>
      <c r="AD104" s="53" t="e">
        <f>D104-VLOOKUP(C104, 'Вчера_Спутник Лайт'!C:BG, 2, FALSE)</f>
        <v>#N/A</v>
      </c>
      <c r="AE104" s="53" t="e">
        <f>E104-F104-VLOOKUP(C104, 'Вчера_Спутник Лайт'!C:BG, 3, FALSE)</f>
        <v>#N/A</v>
      </c>
      <c r="AF104" s="53" t="e">
        <f>G104-H104-VLOOKUP(C104, 'Вчера_Спутник Лайт'!C:BG, 5, FALSE)</f>
        <v>#N/A</v>
      </c>
      <c r="AG104" s="53" t="e">
        <f>I104-J104-VLOOKUP(C104, 'Вчера_Спутник Лайт'!C:BG, 7, FALSE)</f>
        <v>#N/A</v>
      </c>
      <c r="AH104" s="53" t="e">
        <f>K104-L104-VLOOKUP(C104, 'Вчера_Спутник Лайт'!C:BG, 9, FALSE)</f>
        <v>#N/A</v>
      </c>
      <c r="AI104" s="53" t="e">
        <f>M104-N104-VLOOKUP(C104, 'Вчера_Спутник Лайт'!C:BG, 11, FALSE)</f>
        <v>#N/A</v>
      </c>
      <c r="AJ104" s="53" t="e">
        <f>O104-P104-VLOOKUP(C104, 'Вчера_Спутник Лайт'!C:BG, 13, FALSE)</f>
        <v>#N/A</v>
      </c>
      <c r="AK104" s="53" t="e">
        <f>Q104-R104-VLOOKUP(C104, 'Вчера_Спутник Лайт'!C:BG, 15, FALSE)</f>
        <v>#N/A</v>
      </c>
      <c r="AL104" s="53" t="e">
        <f>S104-T104-VLOOKUP(C104, 'Вчера_Спутник Лайт'!C:BG, 17, FALSE)</f>
        <v>#N/A</v>
      </c>
      <c r="AM104" s="53" t="e">
        <f>U104-V104-VLOOKUP(C104, 'Вчера_Спутник Лайт'!C:BG, 19, FALSE)</f>
        <v>#N/A</v>
      </c>
      <c r="AN104" s="53" t="e">
        <f>W104-X104-VLOOKUP(C104, 'Вчера_Спутник Лайт'!C:BG, 21, FALSE)</f>
        <v>#N/A</v>
      </c>
      <c r="AO104" s="53" t="e">
        <f>VLOOKUP(C104, Вчера_Спутник!C:BG, 25, FALSE)+F104-#REF!-X104-Y104</f>
        <v>#N/A</v>
      </c>
    </row>
    <row r="105" spans="1:41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8"/>
      <c r="AA105" s="52">
        <f t="shared" si="2"/>
        <v>0</v>
      </c>
      <c r="AB105" s="53" t="str">
        <f>IF(ISNA(VLOOKUP(C105,'Вчера_Спутник Лайт'!C:C, 1, FALSE)),"ошибка",0)</f>
        <v>ошибка</v>
      </c>
      <c r="AC105" s="55"/>
      <c r="AD105" s="53" t="e">
        <f>D105-VLOOKUP(C105, 'Вчера_Спутник Лайт'!C:BG, 2, FALSE)</f>
        <v>#N/A</v>
      </c>
      <c r="AE105" s="53" t="e">
        <f>E105-F105-VLOOKUP(C105, 'Вчера_Спутник Лайт'!C:BG, 3, FALSE)</f>
        <v>#N/A</v>
      </c>
      <c r="AF105" s="53" t="e">
        <f>G105-H105-VLOOKUP(C105, 'Вчера_Спутник Лайт'!C:BG, 5, FALSE)</f>
        <v>#N/A</v>
      </c>
      <c r="AG105" s="53" t="e">
        <f>I105-J105-VLOOKUP(C105, 'Вчера_Спутник Лайт'!C:BG, 7, FALSE)</f>
        <v>#N/A</v>
      </c>
      <c r="AH105" s="53" t="e">
        <f>K105-L105-VLOOKUP(C105, 'Вчера_Спутник Лайт'!C:BG, 9, FALSE)</f>
        <v>#N/A</v>
      </c>
      <c r="AI105" s="53" t="e">
        <f>M105-N105-VLOOKUP(C105, 'Вчера_Спутник Лайт'!C:BG, 11, FALSE)</f>
        <v>#N/A</v>
      </c>
      <c r="AJ105" s="53" t="e">
        <f>O105-P105-VLOOKUP(C105, 'Вчера_Спутник Лайт'!C:BG, 13, FALSE)</f>
        <v>#N/A</v>
      </c>
      <c r="AK105" s="53" t="e">
        <f>Q105-R105-VLOOKUP(C105, 'Вчера_Спутник Лайт'!C:BG, 15, FALSE)</f>
        <v>#N/A</v>
      </c>
      <c r="AL105" s="53" t="e">
        <f>S105-T105-VLOOKUP(C105, 'Вчера_Спутник Лайт'!C:BG, 17, FALSE)</f>
        <v>#N/A</v>
      </c>
      <c r="AM105" s="53" t="e">
        <f>U105-V105-VLOOKUP(C105, 'Вчера_Спутник Лайт'!C:BG, 19, FALSE)</f>
        <v>#N/A</v>
      </c>
      <c r="AN105" s="53" t="e">
        <f>W105-X105-VLOOKUP(C105, 'Вчера_Спутник Лайт'!C:BG, 21, FALSE)</f>
        <v>#N/A</v>
      </c>
      <c r="AO105" s="53" t="e">
        <f>VLOOKUP(C105, Вчера_Спутник!C:BG, 25, FALSE)+F105-#REF!-X105-Y105</f>
        <v>#N/A</v>
      </c>
    </row>
    <row r="106" spans="1:41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8"/>
      <c r="AA106" s="52">
        <f t="shared" si="2"/>
        <v>0</v>
      </c>
      <c r="AB106" s="53" t="str">
        <f>IF(ISNA(VLOOKUP(C106,'Вчера_Спутник Лайт'!C:C, 1, FALSE)),"ошибка",0)</f>
        <v>ошибка</v>
      </c>
      <c r="AC106" s="55"/>
      <c r="AD106" s="53" t="e">
        <f>D106-VLOOKUP(C106, 'Вчера_Спутник Лайт'!C:BG, 2, FALSE)</f>
        <v>#N/A</v>
      </c>
      <c r="AE106" s="53" t="e">
        <f>E106-F106-VLOOKUP(C106, 'Вчера_Спутник Лайт'!C:BG, 3, FALSE)</f>
        <v>#N/A</v>
      </c>
      <c r="AF106" s="53" t="e">
        <f>G106-H106-VLOOKUP(C106, 'Вчера_Спутник Лайт'!C:BG, 5, FALSE)</f>
        <v>#N/A</v>
      </c>
      <c r="AG106" s="53" t="e">
        <f>I106-J106-VLOOKUP(C106, 'Вчера_Спутник Лайт'!C:BG, 7, FALSE)</f>
        <v>#N/A</v>
      </c>
      <c r="AH106" s="53" t="e">
        <f>K106-L106-VLOOKUP(C106, 'Вчера_Спутник Лайт'!C:BG, 9, FALSE)</f>
        <v>#N/A</v>
      </c>
      <c r="AI106" s="53" t="e">
        <f>M106-N106-VLOOKUP(C106, 'Вчера_Спутник Лайт'!C:BG, 11, FALSE)</f>
        <v>#N/A</v>
      </c>
      <c r="AJ106" s="53" t="e">
        <f>O106-P106-VLOOKUP(C106, 'Вчера_Спутник Лайт'!C:BG, 13, FALSE)</f>
        <v>#N/A</v>
      </c>
      <c r="AK106" s="53" t="e">
        <f>Q106-R106-VLOOKUP(C106, 'Вчера_Спутник Лайт'!C:BG, 15, FALSE)</f>
        <v>#N/A</v>
      </c>
      <c r="AL106" s="53" t="e">
        <f>S106-T106-VLOOKUP(C106, 'Вчера_Спутник Лайт'!C:BG, 17, FALSE)</f>
        <v>#N/A</v>
      </c>
      <c r="AM106" s="53" t="e">
        <f>U106-V106-VLOOKUP(C106, 'Вчера_Спутник Лайт'!C:BG, 19, FALSE)</f>
        <v>#N/A</v>
      </c>
      <c r="AN106" s="53" t="e">
        <f>W106-X106-VLOOKUP(C106, 'Вчера_Спутник Лайт'!C:BG, 21, FALSE)</f>
        <v>#N/A</v>
      </c>
      <c r="AO106" s="53" t="e">
        <f>VLOOKUP(C106, Вчера_Спутник!C:BG, 25, FALSE)+F106-#REF!-X106-Y106</f>
        <v>#N/A</v>
      </c>
    </row>
    <row r="107" spans="1:41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8"/>
      <c r="AA107" s="52">
        <f t="shared" si="2"/>
        <v>0</v>
      </c>
      <c r="AB107" s="53" t="str">
        <f>IF(ISNA(VLOOKUP(C107,'Вчера_Спутник Лайт'!C:C, 1, FALSE)),"ошибка",0)</f>
        <v>ошибка</v>
      </c>
      <c r="AC107" s="55"/>
      <c r="AD107" s="53" t="e">
        <f>D107-VLOOKUP(C107, 'Вчера_Спутник Лайт'!C:BG, 2, FALSE)</f>
        <v>#N/A</v>
      </c>
      <c r="AE107" s="53" t="e">
        <f>E107-F107-VLOOKUP(C107, 'Вчера_Спутник Лайт'!C:BG, 3, FALSE)</f>
        <v>#N/A</v>
      </c>
      <c r="AF107" s="53" t="e">
        <f>G107-H107-VLOOKUP(C107, 'Вчера_Спутник Лайт'!C:BG, 5, FALSE)</f>
        <v>#N/A</v>
      </c>
      <c r="AG107" s="53" t="e">
        <f>I107-J107-VLOOKUP(C107, 'Вчера_Спутник Лайт'!C:BG, 7, FALSE)</f>
        <v>#N/A</v>
      </c>
      <c r="AH107" s="53" t="e">
        <f>K107-L107-VLOOKUP(C107, 'Вчера_Спутник Лайт'!C:BG, 9, FALSE)</f>
        <v>#N/A</v>
      </c>
      <c r="AI107" s="53" t="e">
        <f>M107-N107-VLOOKUP(C107, 'Вчера_Спутник Лайт'!C:BG, 11, FALSE)</f>
        <v>#N/A</v>
      </c>
      <c r="AJ107" s="53" t="e">
        <f>O107-P107-VLOOKUP(C107, 'Вчера_Спутник Лайт'!C:BG, 13, FALSE)</f>
        <v>#N/A</v>
      </c>
      <c r="AK107" s="53" t="e">
        <f>Q107-R107-VLOOKUP(C107, 'Вчера_Спутник Лайт'!C:BG, 15, FALSE)</f>
        <v>#N/A</v>
      </c>
      <c r="AL107" s="53" t="e">
        <f>S107-T107-VLOOKUP(C107, 'Вчера_Спутник Лайт'!C:BG, 17, FALSE)</f>
        <v>#N/A</v>
      </c>
      <c r="AM107" s="53" t="e">
        <f>U107-V107-VLOOKUP(C107, 'Вчера_Спутник Лайт'!C:BG, 19, FALSE)</f>
        <v>#N/A</v>
      </c>
      <c r="AN107" s="53" t="e">
        <f>W107-X107-VLOOKUP(C107, 'Вчера_Спутник Лайт'!C:BG, 21, FALSE)</f>
        <v>#N/A</v>
      </c>
      <c r="AO107" s="53" t="e">
        <f>VLOOKUP(C107, Вчера_Спутник!C:BG, 25, FALSE)+F107-#REF!-X107-Y107</f>
        <v>#N/A</v>
      </c>
    </row>
    <row r="108" spans="1:41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8"/>
      <c r="AA108" s="52">
        <f t="shared" si="2"/>
        <v>0</v>
      </c>
      <c r="AB108" s="53" t="str">
        <f>IF(ISNA(VLOOKUP(C108,'Вчера_Спутник Лайт'!C:C, 1, FALSE)),"ошибка",0)</f>
        <v>ошибка</v>
      </c>
      <c r="AC108" s="55"/>
      <c r="AD108" s="53" t="e">
        <f>D108-VLOOKUP(C108, 'Вчера_Спутник Лайт'!C:BG, 2, FALSE)</f>
        <v>#N/A</v>
      </c>
      <c r="AE108" s="53" t="e">
        <f>E108-F108-VLOOKUP(C108, 'Вчера_Спутник Лайт'!C:BG, 3, FALSE)</f>
        <v>#N/A</v>
      </c>
      <c r="AF108" s="53" t="e">
        <f>G108-H108-VLOOKUP(C108, 'Вчера_Спутник Лайт'!C:BG, 5, FALSE)</f>
        <v>#N/A</v>
      </c>
      <c r="AG108" s="53" t="e">
        <f>I108-J108-VLOOKUP(C108, 'Вчера_Спутник Лайт'!C:BG, 7, FALSE)</f>
        <v>#N/A</v>
      </c>
      <c r="AH108" s="53" t="e">
        <f>K108-L108-VLOOKUP(C108, 'Вчера_Спутник Лайт'!C:BG, 9, FALSE)</f>
        <v>#N/A</v>
      </c>
      <c r="AI108" s="53" t="e">
        <f>M108-N108-VLOOKUP(C108, 'Вчера_Спутник Лайт'!C:BG, 11, FALSE)</f>
        <v>#N/A</v>
      </c>
      <c r="AJ108" s="53" t="e">
        <f>O108-P108-VLOOKUP(C108, 'Вчера_Спутник Лайт'!C:BG, 13, FALSE)</f>
        <v>#N/A</v>
      </c>
      <c r="AK108" s="53" t="e">
        <f>Q108-R108-VLOOKUP(C108, 'Вчера_Спутник Лайт'!C:BG, 15, FALSE)</f>
        <v>#N/A</v>
      </c>
      <c r="AL108" s="53" t="e">
        <f>S108-T108-VLOOKUP(C108, 'Вчера_Спутник Лайт'!C:BG, 17, FALSE)</f>
        <v>#N/A</v>
      </c>
      <c r="AM108" s="53" t="e">
        <f>U108-V108-VLOOKUP(C108, 'Вчера_Спутник Лайт'!C:BG, 19, FALSE)</f>
        <v>#N/A</v>
      </c>
      <c r="AN108" s="53" t="e">
        <f>W108-X108-VLOOKUP(C108, 'Вчера_Спутник Лайт'!C:BG, 21, FALSE)</f>
        <v>#N/A</v>
      </c>
      <c r="AO108" s="53" t="e">
        <f>VLOOKUP(C108, Вчера_Спутник!C:BG, 25, FALSE)+F108-#REF!-X108-Y108</f>
        <v>#N/A</v>
      </c>
    </row>
    <row r="109" spans="1:41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8"/>
      <c r="AA109" s="52">
        <f t="shared" si="2"/>
        <v>0</v>
      </c>
      <c r="AB109" s="53" t="str">
        <f>IF(ISNA(VLOOKUP(C109,'Вчера_Спутник Лайт'!C:C, 1, FALSE)),"ошибка",0)</f>
        <v>ошибка</v>
      </c>
      <c r="AC109" s="55"/>
      <c r="AD109" s="53" t="e">
        <f>D109-VLOOKUP(C109, 'Вчера_Спутник Лайт'!C:BG, 2, FALSE)</f>
        <v>#N/A</v>
      </c>
      <c r="AE109" s="53" t="e">
        <f>E109-F109-VLOOKUP(C109, 'Вчера_Спутник Лайт'!C:BG, 3, FALSE)</f>
        <v>#N/A</v>
      </c>
      <c r="AF109" s="53" t="e">
        <f>G109-H109-VLOOKUP(C109, 'Вчера_Спутник Лайт'!C:BG, 5, FALSE)</f>
        <v>#N/A</v>
      </c>
      <c r="AG109" s="53" t="e">
        <f>I109-J109-VLOOKUP(C109, 'Вчера_Спутник Лайт'!C:BG, 7, FALSE)</f>
        <v>#N/A</v>
      </c>
      <c r="AH109" s="53" t="e">
        <f>K109-L109-VLOOKUP(C109, 'Вчера_Спутник Лайт'!C:BG, 9, FALSE)</f>
        <v>#N/A</v>
      </c>
      <c r="AI109" s="53" t="e">
        <f>M109-N109-VLOOKUP(C109, 'Вчера_Спутник Лайт'!C:BG, 11, FALSE)</f>
        <v>#N/A</v>
      </c>
      <c r="AJ109" s="53" t="e">
        <f>O109-P109-VLOOKUP(C109, 'Вчера_Спутник Лайт'!C:BG, 13, FALSE)</f>
        <v>#N/A</v>
      </c>
      <c r="AK109" s="53" t="e">
        <f>Q109-R109-VLOOKUP(C109, 'Вчера_Спутник Лайт'!C:BG, 15, FALSE)</f>
        <v>#N/A</v>
      </c>
      <c r="AL109" s="53" t="e">
        <f>S109-T109-VLOOKUP(C109, 'Вчера_Спутник Лайт'!C:BG, 17, FALSE)</f>
        <v>#N/A</v>
      </c>
      <c r="AM109" s="53" t="e">
        <f>U109-V109-VLOOKUP(C109, 'Вчера_Спутник Лайт'!C:BG, 19, FALSE)</f>
        <v>#N/A</v>
      </c>
      <c r="AN109" s="53" t="e">
        <f>W109-X109-VLOOKUP(C109, 'Вчера_Спутник Лайт'!C:BG, 21, FALSE)</f>
        <v>#N/A</v>
      </c>
      <c r="AO109" s="53" t="e">
        <f>VLOOKUP(C109, Вчера_Спутник!C:BG, 25, FALSE)+F109-#REF!-X109-Y109</f>
        <v>#N/A</v>
      </c>
    </row>
    <row r="110" spans="1:41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8"/>
      <c r="AA110" s="52">
        <f t="shared" si="2"/>
        <v>0</v>
      </c>
      <c r="AB110" s="53" t="str">
        <f>IF(ISNA(VLOOKUP(C110,'Вчера_Спутник Лайт'!C:C, 1, FALSE)),"ошибка",0)</f>
        <v>ошибка</v>
      </c>
      <c r="AC110" s="55"/>
      <c r="AD110" s="53" t="e">
        <f>D110-VLOOKUP(C110, 'Вчера_Спутник Лайт'!C:BG, 2, FALSE)</f>
        <v>#N/A</v>
      </c>
      <c r="AE110" s="53" t="e">
        <f>E110-F110-VLOOKUP(C110, 'Вчера_Спутник Лайт'!C:BG, 3, FALSE)</f>
        <v>#N/A</v>
      </c>
      <c r="AF110" s="53" t="e">
        <f>G110-H110-VLOOKUP(C110, 'Вчера_Спутник Лайт'!C:BG, 5, FALSE)</f>
        <v>#N/A</v>
      </c>
      <c r="AG110" s="53" t="e">
        <f>I110-J110-VLOOKUP(C110, 'Вчера_Спутник Лайт'!C:BG, 7, FALSE)</f>
        <v>#N/A</v>
      </c>
      <c r="AH110" s="53" t="e">
        <f>K110-L110-VLOOKUP(C110, 'Вчера_Спутник Лайт'!C:BG, 9, FALSE)</f>
        <v>#N/A</v>
      </c>
      <c r="AI110" s="53" t="e">
        <f>M110-N110-VLOOKUP(C110, 'Вчера_Спутник Лайт'!C:BG, 11, FALSE)</f>
        <v>#N/A</v>
      </c>
      <c r="AJ110" s="53" t="e">
        <f>O110-P110-VLOOKUP(C110, 'Вчера_Спутник Лайт'!C:BG, 13, FALSE)</f>
        <v>#N/A</v>
      </c>
      <c r="AK110" s="53" t="e">
        <f>Q110-R110-VLOOKUP(C110, 'Вчера_Спутник Лайт'!C:BG, 15, FALSE)</f>
        <v>#N/A</v>
      </c>
      <c r="AL110" s="53" t="e">
        <f>S110-T110-VLOOKUP(C110, 'Вчера_Спутник Лайт'!C:BG, 17, FALSE)</f>
        <v>#N/A</v>
      </c>
      <c r="AM110" s="53" t="e">
        <f>U110-V110-VLOOKUP(C110, 'Вчера_Спутник Лайт'!C:BG, 19, FALSE)</f>
        <v>#N/A</v>
      </c>
      <c r="AN110" s="53" t="e">
        <f>W110-X110-VLOOKUP(C110, 'Вчера_Спутник Лайт'!C:BG, 21, FALSE)</f>
        <v>#N/A</v>
      </c>
      <c r="AO110" s="53" t="e">
        <f>VLOOKUP(C110, Вчера_Спутник!C:BG, 25, FALSE)+F110-#REF!-X110-Y110</f>
        <v>#N/A</v>
      </c>
    </row>
    <row r="111" spans="1:41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8"/>
      <c r="AA111" s="52">
        <f t="shared" si="2"/>
        <v>0</v>
      </c>
      <c r="AB111" s="53" t="str">
        <f>IF(ISNA(VLOOKUP(C111,'Вчера_Спутник Лайт'!C:C, 1, FALSE)),"ошибка",0)</f>
        <v>ошибка</v>
      </c>
      <c r="AC111" s="55"/>
      <c r="AD111" s="53" t="e">
        <f>D111-VLOOKUP(C111, 'Вчера_Спутник Лайт'!C:BG, 2, FALSE)</f>
        <v>#N/A</v>
      </c>
      <c r="AE111" s="53" t="e">
        <f>E111-F111-VLOOKUP(C111, 'Вчера_Спутник Лайт'!C:BG, 3, FALSE)</f>
        <v>#N/A</v>
      </c>
      <c r="AF111" s="53" t="e">
        <f>G111-H111-VLOOKUP(C111, 'Вчера_Спутник Лайт'!C:BG, 5, FALSE)</f>
        <v>#N/A</v>
      </c>
      <c r="AG111" s="53" t="e">
        <f>I111-J111-VLOOKUP(C111, 'Вчера_Спутник Лайт'!C:BG, 7, FALSE)</f>
        <v>#N/A</v>
      </c>
      <c r="AH111" s="53" t="e">
        <f>K111-L111-VLOOKUP(C111, 'Вчера_Спутник Лайт'!C:BG, 9, FALSE)</f>
        <v>#N/A</v>
      </c>
      <c r="AI111" s="53" t="e">
        <f>M111-N111-VLOOKUP(C111, 'Вчера_Спутник Лайт'!C:BG, 11, FALSE)</f>
        <v>#N/A</v>
      </c>
      <c r="AJ111" s="53" t="e">
        <f>O111-P111-VLOOKUP(C111, 'Вчера_Спутник Лайт'!C:BG, 13, FALSE)</f>
        <v>#N/A</v>
      </c>
      <c r="AK111" s="53" t="e">
        <f>Q111-R111-VLOOKUP(C111, 'Вчера_Спутник Лайт'!C:BG, 15, FALSE)</f>
        <v>#N/A</v>
      </c>
      <c r="AL111" s="53" t="e">
        <f>S111-T111-VLOOKUP(C111, 'Вчера_Спутник Лайт'!C:BG, 17, FALSE)</f>
        <v>#N/A</v>
      </c>
      <c r="AM111" s="53" t="e">
        <f>U111-V111-VLOOKUP(C111, 'Вчера_Спутник Лайт'!C:BG, 19, FALSE)</f>
        <v>#N/A</v>
      </c>
      <c r="AN111" s="53" t="e">
        <f>W111-X111-VLOOKUP(C111, 'Вчера_Спутник Лайт'!C:BG, 21, FALSE)</f>
        <v>#N/A</v>
      </c>
      <c r="AO111" s="53" t="e">
        <f>VLOOKUP(C111, Вчера_Спутник!C:BG, 25, FALSE)+F111-#REF!-X111-Y111</f>
        <v>#N/A</v>
      </c>
    </row>
    <row r="112" spans="1:41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8"/>
      <c r="AA112" s="52">
        <f t="shared" si="2"/>
        <v>0</v>
      </c>
      <c r="AB112" s="53" t="str">
        <f>IF(ISNA(VLOOKUP(C112,'Вчера_Спутник Лайт'!C:C, 1, FALSE)),"ошибка",0)</f>
        <v>ошибка</v>
      </c>
      <c r="AC112" s="55"/>
      <c r="AD112" s="53" t="e">
        <f>D112-VLOOKUP(C112, 'Вчера_Спутник Лайт'!C:BG, 2, FALSE)</f>
        <v>#N/A</v>
      </c>
      <c r="AE112" s="53" t="e">
        <f>E112-F112-VLOOKUP(C112, 'Вчера_Спутник Лайт'!C:BG, 3, FALSE)</f>
        <v>#N/A</v>
      </c>
      <c r="AF112" s="53" t="e">
        <f>G112-H112-VLOOKUP(C112, 'Вчера_Спутник Лайт'!C:BG, 5, FALSE)</f>
        <v>#N/A</v>
      </c>
      <c r="AG112" s="53" t="e">
        <f>I112-J112-VLOOKUP(C112, 'Вчера_Спутник Лайт'!C:BG, 7, FALSE)</f>
        <v>#N/A</v>
      </c>
      <c r="AH112" s="53" t="e">
        <f>K112-L112-VLOOKUP(C112, 'Вчера_Спутник Лайт'!C:BG, 9, FALSE)</f>
        <v>#N/A</v>
      </c>
      <c r="AI112" s="53" t="e">
        <f>M112-N112-VLOOKUP(C112, 'Вчера_Спутник Лайт'!C:BG, 11, FALSE)</f>
        <v>#N/A</v>
      </c>
      <c r="AJ112" s="53" t="e">
        <f>O112-P112-VLOOKUP(C112, 'Вчера_Спутник Лайт'!C:BG, 13, FALSE)</f>
        <v>#N/A</v>
      </c>
      <c r="AK112" s="53" t="e">
        <f>Q112-R112-VLOOKUP(C112, 'Вчера_Спутник Лайт'!C:BG, 15, FALSE)</f>
        <v>#N/A</v>
      </c>
      <c r="AL112" s="53" t="e">
        <f>S112-T112-VLOOKUP(C112, 'Вчера_Спутник Лайт'!C:BG, 17, FALSE)</f>
        <v>#N/A</v>
      </c>
      <c r="AM112" s="53" t="e">
        <f>U112-V112-VLOOKUP(C112, 'Вчера_Спутник Лайт'!C:BG, 19, FALSE)</f>
        <v>#N/A</v>
      </c>
      <c r="AN112" s="53" t="e">
        <f>W112-X112-VLOOKUP(C112, 'Вчера_Спутник Лайт'!C:BG, 21, FALSE)</f>
        <v>#N/A</v>
      </c>
      <c r="AO112" s="53" t="e">
        <f>VLOOKUP(C112, Вчера_Спутник!C:BG, 25, FALSE)+F112-#REF!-X112-Y112</f>
        <v>#N/A</v>
      </c>
    </row>
    <row r="113" spans="1:41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8"/>
      <c r="AA113" s="52">
        <f t="shared" si="2"/>
        <v>0</v>
      </c>
      <c r="AB113" s="53" t="str">
        <f>IF(ISNA(VLOOKUP(C113,'Вчера_Спутник Лайт'!C:C, 1, FALSE)),"ошибка",0)</f>
        <v>ошибка</v>
      </c>
      <c r="AC113" s="55"/>
      <c r="AD113" s="53" t="e">
        <f>D113-VLOOKUP(C113, 'Вчера_Спутник Лайт'!C:BG, 2, FALSE)</f>
        <v>#N/A</v>
      </c>
      <c r="AE113" s="53" t="e">
        <f>E113-F113-VLOOKUP(C113, 'Вчера_Спутник Лайт'!C:BG, 3, FALSE)</f>
        <v>#N/A</v>
      </c>
      <c r="AF113" s="53" t="e">
        <f>G113-H113-VLOOKUP(C113, 'Вчера_Спутник Лайт'!C:BG, 5, FALSE)</f>
        <v>#N/A</v>
      </c>
      <c r="AG113" s="53" t="e">
        <f>I113-J113-VLOOKUP(C113, 'Вчера_Спутник Лайт'!C:BG, 7, FALSE)</f>
        <v>#N/A</v>
      </c>
      <c r="AH113" s="53" t="e">
        <f>K113-L113-VLOOKUP(C113, 'Вчера_Спутник Лайт'!C:BG, 9, FALSE)</f>
        <v>#N/A</v>
      </c>
      <c r="AI113" s="53" t="e">
        <f>M113-N113-VLOOKUP(C113, 'Вчера_Спутник Лайт'!C:BG, 11, FALSE)</f>
        <v>#N/A</v>
      </c>
      <c r="AJ113" s="53" t="e">
        <f>O113-P113-VLOOKUP(C113, 'Вчера_Спутник Лайт'!C:BG, 13, FALSE)</f>
        <v>#N/A</v>
      </c>
      <c r="AK113" s="53" t="e">
        <f>Q113-R113-VLOOKUP(C113, 'Вчера_Спутник Лайт'!C:BG, 15, FALSE)</f>
        <v>#N/A</v>
      </c>
      <c r="AL113" s="53" t="e">
        <f>S113-T113-VLOOKUP(C113, 'Вчера_Спутник Лайт'!C:BG, 17, FALSE)</f>
        <v>#N/A</v>
      </c>
      <c r="AM113" s="53" t="e">
        <f>U113-V113-VLOOKUP(C113, 'Вчера_Спутник Лайт'!C:BG, 19, FALSE)</f>
        <v>#N/A</v>
      </c>
      <c r="AN113" s="53" t="e">
        <f>W113-X113-VLOOKUP(C113, 'Вчера_Спутник Лайт'!C:BG, 21, FALSE)</f>
        <v>#N/A</v>
      </c>
      <c r="AO113" s="53" t="e">
        <f>VLOOKUP(C113, Вчера_Спутник!C:BG, 25, FALSE)+F113-#REF!-X113-Y113</f>
        <v>#N/A</v>
      </c>
    </row>
    <row r="114" spans="1:41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8"/>
      <c r="AA114" s="52">
        <f t="shared" si="2"/>
        <v>0</v>
      </c>
      <c r="AB114" s="53" t="str">
        <f>IF(ISNA(VLOOKUP(C114,'Вчера_Спутник Лайт'!C:C, 1, FALSE)),"ошибка",0)</f>
        <v>ошибка</v>
      </c>
      <c r="AC114" s="55"/>
      <c r="AD114" s="53" t="e">
        <f>D114-VLOOKUP(C114, 'Вчера_Спутник Лайт'!C:BG, 2, FALSE)</f>
        <v>#N/A</v>
      </c>
      <c r="AE114" s="53" t="e">
        <f>E114-F114-VLOOKUP(C114, 'Вчера_Спутник Лайт'!C:BG, 3, FALSE)</f>
        <v>#N/A</v>
      </c>
      <c r="AF114" s="53" t="e">
        <f>G114-H114-VLOOKUP(C114, 'Вчера_Спутник Лайт'!C:BG, 5, FALSE)</f>
        <v>#N/A</v>
      </c>
      <c r="AG114" s="53" t="e">
        <f>I114-J114-VLOOKUP(C114, 'Вчера_Спутник Лайт'!C:BG, 7, FALSE)</f>
        <v>#N/A</v>
      </c>
      <c r="AH114" s="53" t="e">
        <f>K114-L114-VLOOKUP(C114, 'Вчера_Спутник Лайт'!C:BG, 9, FALSE)</f>
        <v>#N/A</v>
      </c>
      <c r="AI114" s="53" t="e">
        <f>M114-N114-VLOOKUP(C114, 'Вчера_Спутник Лайт'!C:BG, 11, FALSE)</f>
        <v>#N/A</v>
      </c>
      <c r="AJ114" s="53" t="e">
        <f>O114-P114-VLOOKUP(C114, 'Вчера_Спутник Лайт'!C:BG, 13, FALSE)</f>
        <v>#N/A</v>
      </c>
      <c r="AK114" s="53" t="e">
        <f>Q114-R114-VLOOKUP(C114, 'Вчера_Спутник Лайт'!C:BG, 15, FALSE)</f>
        <v>#N/A</v>
      </c>
      <c r="AL114" s="53" t="e">
        <f>S114-T114-VLOOKUP(C114, 'Вчера_Спутник Лайт'!C:BG, 17, FALSE)</f>
        <v>#N/A</v>
      </c>
      <c r="AM114" s="53" t="e">
        <f>U114-V114-VLOOKUP(C114, 'Вчера_Спутник Лайт'!C:BG, 19, FALSE)</f>
        <v>#N/A</v>
      </c>
      <c r="AN114" s="53" t="e">
        <f>W114-X114-VLOOKUP(C114, 'Вчера_Спутник Лайт'!C:BG, 21, FALSE)</f>
        <v>#N/A</v>
      </c>
      <c r="AO114" s="53" t="e">
        <f>VLOOKUP(C114, Вчера_Спутник!C:BG, 25, FALSE)+F114-#REF!-X114-Y114</f>
        <v>#N/A</v>
      </c>
    </row>
    <row r="115" spans="1:41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8"/>
      <c r="AA115" s="52">
        <f t="shared" si="2"/>
        <v>0</v>
      </c>
      <c r="AB115" s="53" t="str">
        <f>IF(ISNA(VLOOKUP(C115,'Вчера_Спутник Лайт'!C:C, 1, FALSE)),"ошибка",0)</f>
        <v>ошибка</v>
      </c>
      <c r="AC115" s="55"/>
      <c r="AD115" s="53" t="e">
        <f>D115-VLOOKUP(C115, 'Вчера_Спутник Лайт'!C:BG, 2, FALSE)</f>
        <v>#N/A</v>
      </c>
      <c r="AE115" s="53" t="e">
        <f>E115-F115-VLOOKUP(C115, 'Вчера_Спутник Лайт'!C:BG, 3, FALSE)</f>
        <v>#N/A</v>
      </c>
      <c r="AF115" s="53" t="e">
        <f>G115-H115-VLOOKUP(C115, 'Вчера_Спутник Лайт'!C:BG, 5, FALSE)</f>
        <v>#N/A</v>
      </c>
      <c r="AG115" s="53" t="e">
        <f>I115-J115-VLOOKUP(C115, 'Вчера_Спутник Лайт'!C:BG, 7, FALSE)</f>
        <v>#N/A</v>
      </c>
      <c r="AH115" s="53" t="e">
        <f>K115-L115-VLOOKUP(C115, 'Вчера_Спутник Лайт'!C:BG, 9, FALSE)</f>
        <v>#N/A</v>
      </c>
      <c r="AI115" s="53" t="e">
        <f>M115-N115-VLOOKUP(C115, 'Вчера_Спутник Лайт'!C:BG, 11, FALSE)</f>
        <v>#N/A</v>
      </c>
      <c r="AJ115" s="53" t="e">
        <f>O115-P115-VLOOKUP(C115, 'Вчера_Спутник Лайт'!C:BG, 13, FALSE)</f>
        <v>#N/A</v>
      </c>
      <c r="AK115" s="53" t="e">
        <f>Q115-R115-VLOOKUP(C115, 'Вчера_Спутник Лайт'!C:BG, 15, FALSE)</f>
        <v>#N/A</v>
      </c>
      <c r="AL115" s="53" t="e">
        <f>S115-T115-VLOOKUP(C115, 'Вчера_Спутник Лайт'!C:BG, 17, FALSE)</f>
        <v>#N/A</v>
      </c>
      <c r="AM115" s="53" t="e">
        <f>U115-V115-VLOOKUP(C115, 'Вчера_Спутник Лайт'!C:BG, 19, FALSE)</f>
        <v>#N/A</v>
      </c>
      <c r="AN115" s="53" t="e">
        <f>W115-X115-VLOOKUP(C115, 'Вчера_Спутник Лайт'!C:BG, 21, FALSE)</f>
        <v>#N/A</v>
      </c>
      <c r="AO115" s="53" t="e">
        <f>VLOOKUP(C115, Вчера_Спутник!C:BG, 25, FALSE)+F115-#REF!-X115-Y115</f>
        <v>#N/A</v>
      </c>
    </row>
    <row r="116" spans="1:41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8"/>
      <c r="AA116" s="52">
        <f t="shared" si="2"/>
        <v>0</v>
      </c>
      <c r="AB116" s="53" t="str">
        <f>IF(ISNA(VLOOKUP(C116,'Вчера_Спутник Лайт'!C:C, 1, FALSE)),"ошибка",0)</f>
        <v>ошибка</v>
      </c>
      <c r="AC116" s="55"/>
      <c r="AD116" s="53" t="e">
        <f>D116-VLOOKUP(C116, 'Вчера_Спутник Лайт'!C:BG, 2, FALSE)</f>
        <v>#N/A</v>
      </c>
      <c r="AE116" s="53" t="e">
        <f>E116-F116-VLOOKUP(C116, 'Вчера_Спутник Лайт'!C:BG, 3, FALSE)</f>
        <v>#N/A</v>
      </c>
      <c r="AF116" s="53" t="e">
        <f>G116-H116-VLOOKUP(C116, 'Вчера_Спутник Лайт'!C:BG, 5, FALSE)</f>
        <v>#N/A</v>
      </c>
      <c r="AG116" s="53" t="e">
        <f>I116-J116-VLOOKUP(C116, 'Вчера_Спутник Лайт'!C:BG, 7, FALSE)</f>
        <v>#N/A</v>
      </c>
      <c r="AH116" s="53" t="e">
        <f>K116-L116-VLOOKUP(C116, 'Вчера_Спутник Лайт'!C:BG, 9, FALSE)</f>
        <v>#N/A</v>
      </c>
      <c r="AI116" s="53" t="e">
        <f>M116-N116-VLOOKUP(C116, 'Вчера_Спутник Лайт'!C:BG, 11, FALSE)</f>
        <v>#N/A</v>
      </c>
      <c r="AJ116" s="53" t="e">
        <f>O116-P116-VLOOKUP(C116, 'Вчера_Спутник Лайт'!C:BG, 13, FALSE)</f>
        <v>#N/A</v>
      </c>
      <c r="AK116" s="53" t="e">
        <f>Q116-R116-VLOOKUP(C116, 'Вчера_Спутник Лайт'!C:BG, 15, FALSE)</f>
        <v>#N/A</v>
      </c>
      <c r="AL116" s="53" t="e">
        <f>S116-T116-VLOOKUP(C116, 'Вчера_Спутник Лайт'!C:BG, 17, FALSE)</f>
        <v>#N/A</v>
      </c>
      <c r="AM116" s="53" t="e">
        <f>U116-V116-VLOOKUP(C116, 'Вчера_Спутник Лайт'!C:BG, 19, FALSE)</f>
        <v>#N/A</v>
      </c>
      <c r="AN116" s="53" t="e">
        <f>W116-X116-VLOOKUP(C116, 'Вчера_Спутник Лайт'!C:BG, 21, FALSE)</f>
        <v>#N/A</v>
      </c>
      <c r="AO116" s="53" t="e">
        <f>VLOOKUP(C116, Вчера_Спутник!C:BG, 25, FALSE)+F116-#REF!-X116-Y116</f>
        <v>#N/A</v>
      </c>
    </row>
    <row r="117" spans="1:41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8"/>
      <c r="AA117" s="52">
        <f t="shared" si="2"/>
        <v>0</v>
      </c>
      <c r="AB117" s="53" t="str">
        <f>IF(ISNA(VLOOKUP(C117,'Вчера_Спутник Лайт'!C:C, 1, FALSE)),"ошибка",0)</f>
        <v>ошибка</v>
      </c>
      <c r="AC117" s="55"/>
      <c r="AD117" s="53" t="e">
        <f>D117-VLOOKUP(C117, 'Вчера_Спутник Лайт'!C:BG, 2, FALSE)</f>
        <v>#N/A</v>
      </c>
      <c r="AE117" s="53" t="e">
        <f>E117-F117-VLOOKUP(C117, 'Вчера_Спутник Лайт'!C:BG, 3, FALSE)</f>
        <v>#N/A</v>
      </c>
      <c r="AF117" s="53" t="e">
        <f>G117-H117-VLOOKUP(C117, 'Вчера_Спутник Лайт'!C:BG, 5, FALSE)</f>
        <v>#N/A</v>
      </c>
      <c r="AG117" s="53" t="e">
        <f>I117-J117-VLOOKUP(C117, 'Вчера_Спутник Лайт'!C:BG, 7, FALSE)</f>
        <v>#N/A</v>
      </c>
      <c r="AH117" s="53" t="e">
        <f>K117-L117-VLOOKUP(C117, 'Вчера_Спутник Лайт'!C:BG, 9, FALSE)</f>
        <v>#N/A</v>
      </c>
      <c r="AI117" s="53" t="e">
        <f>M117-N117-VLOOKUP(C117, 'Вчера_Спутник Лайт'!C:BG, 11, FALSE)</f>
        <v>#N/A</v>
      </c>
      <c r="AJ117" s="53" t="e">
        <f>O117-P117-VLOOKUP(C117, 'Вчера_Спутник Лайт'!C:BG, 13, FALSE)</f>
        <v>#N/A</v>
      </c>
      <c r="AK117" s="53" t="e">
        <f>Q117-R117-VLOOKUP(C117, 'Вчера_Спутник Лайт'!C:BG, 15, FALSE)</f>
        <v>#N/A</v>
      </c>
      <c r="AL117" s="53" t="e">
        <f>S117-T117-VLOOKUP(C117, 'Вчера_Спутник Лайт'!C:BG, 17, FALSE)</f>
        <v>#N/A</v>
      </c>
      <c r="AM117" s="53" t="e">
        <f>U117-V117-VLOOKUP(C117, 'Вчера_Спутник Лайт'!C:BG, 19, FALSE)</f>
        <v>#N/A</v>
      </c>
      <c r="AN117" s="53" t="e">
        <f>W117-X117-VLOOKUP(C117, 'Вчера_Спутник Лайт'!C:BG, 21, FALSE)</f>
        <v>#N/A</v>
      </c>
      <c r="AO117" s="53" t="e">
        <f>VLOOKUP(C117, Вчера_Спутник!C:BG, 25, FALSE)+F117-#REF!-X117-Y117</f>
        <v>#N/A</v>
      </c>
    </row>
    <row r="118" spans="1:41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8"/>
      <c r="AA118" s="52">
        <f t="shared" si="2"/>
        <v>0</v>
      </c>
      <c r="AB118" s="53" t="str">
        <f>IF(ISNA(VLOOKUP(C118,'Вчера_Спутник Лайт'!C:C, 1, FALSE)),"ошибка",0)</f>
        <v>ошибка</v>
      </c>
      <c r="AC118" s="55"/>
      <c r="AD118" s="53" t="e">
        <f>D118-VLOOKUP(C118, 'Вчера_Спутник Лайт'!C:BG, 2, FALSE)</f>
        <v>#N/A</v>
      </c>
      <c r="AE118" s="53" t="e">
        <f>E118-F118-VLOOKUP(C118, 'Вчера_Спутник Лайт'!C:BG, 3, FALSE)</f>
        <v>#N/A</v>
      </c>
      <c r="AF118" s="53" t="e">
        <f>G118-H118-VLOOKUP(C118, 'Вчера_Спутник Лайт'!C:BG, 5, FALSE)</f>
        <v>#N/A</v>
      </c>
      <c r="AG118" s="53" t="e">
        <f>I118-J118-VLOOKUP(C118, 'Вчера_Спутник Лайт'!C:BG, 7, FALSE)</f>
        <v>#N/A</v>
      </c>
      <c r="AH118" s="53" t="e">
        <f>K118-L118-VLOOKUP(C118, 'Вчера_Спутник Лайт'!C:BG, 9, FALSE)</f>
        <v>#N/A</v>
      </c>
      <c r="AI118" s="53" t="e">
        <f>M118-N118-VLOOKUP(C118, 'Вчера_Спутник Лайт'!C:BG, 11, FALSE)</f>
        <v>#N/A</v>
      </c>
      <c r="AJ118" s="53" t="e">
        <f>O118-P118-VLOOKUP(C118, 'Вчера_Спутник Лайт'!C:BG, 13, FALSE)</f>
        <v>#N/A</v>
      </c>
      <c r="AK118" s="53" t="e">
        <f>Q118-R118-VLOOKUP(C118, 'Вчера_Спутник Лайт'!C:BG, 15, FALSE)</f>
        <v>#N/A</v>
      </c>
      <c r="AL118" s="53" t="e">
        <f>S118-T118-VLOOKUP(C118, 'Вчера_Спутник Лайт'!C:BG, 17, FALSE)</f>
        <v>#N/A</v>
      </c>
      <c r="AM118" s="53" t="e">
        <f>U118-V118-VLOOKUP(C118, 'Вчера_Спутник Лайт'!C:BG, 19, FALSE)</f>
        <v>#N/A</v>
      </c>
      <c r="AN118" s="53" t="e">
        <f>W118-X118-VLOOKUP(C118, 'Вчера_Спутник Лайт'!C:BG, 21, FALSE)</f>
        <v>#N/A</v>
      </c>
      <c r="AO118" s="53" t="e">
        <f>VLOOKUP(C118, Вчера_Спутник!C:BG, 25, FALSE)+F118-#REF!-X118-Y118</f>
        <v>#N/A</v>
      </c>
    </row>
    <row r="119" spans="1:41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8"/>
      <c r="AA119" s="52">
        <f t="shared" si="2"/>
        <v>0</v>
      </c>
      <c r="AB119" s="53" t="str">
        <f>IF(ISNA(VLOOKUP(C119,'Вчера_Спутник Лайт'!C:C, 1, FALSE)),"ошибка",0)</f>
        <v>ошибка</v>
      </c>
      <c r="AC119" s="55"/>
      <c r="AD119" s="53" t="e">
        <f>D119-VLOOKUP(C119, 'Вчера_Спутник Лайт'!C:BG, 2, FALSE)</f>
        <v>#N/A</v>
      </c>
      <c r="AE119" s="53" t="e">
        <f>E119-F119-VLOOKUP(C119, 'Вчера_Спутник Лайт'!C:BG, 3, FALSE)</f>
        <v>#N/A</v>
      </c>
      <c r="AF119" s="53" t="e">
        <f>G119-H119-VLOOKUP(C119, 'Вчера_Спутник Лайт'!C:BG, 5, FALSE)</f>
        <v>#N/A</v>
      </c>
      <c r="AG119" s="53" t="e">
        <f>I119-J119-VLOOKUP(C119, 'Вчера_Спутник Лайт'!C:BG, 7, FALSE)</f>
        <v>#N/A</v>
      </c>
      <c r="AH119" s="53" t="e">
        <f>K119-L119-VLOOKUP(C119, 'Вчера_Спутник Лайт'!C:BG, 9, FALSE)</f>
        <v>#N/A</v>
      </c>
      <c r="AI119" s="53" t="e">
        <f>M119-N119-VLOOKUP(C119, 'Вчера_Спутник Лайт'!C:BG, 11, FALSE)</f>
        <v>#N/A</v>
      </c>
      <c r="AJ119" s="53" t="e">
        <f>O119-P119-VLOOKUP(C119, 'Вчера_Спутник Лайт'!C:BG, 13, FALSE)</f>
        <v>#N/A</v>
      </c>
      <c r="AK119" s="53" t="e">
        <f>Q119-R119-VLOOKUP(C119, 'Вчера_Спутник Лайт'!C:BG, 15, FALSE)</f>
        <v>#N/A</v>
      </c>
      <c r="AL119" s="53" t="e">
        <f>S119-T119-VLOOKUP(C119, 'Вчера_Спутник Лайт'!C:BG, 17, FALSE)</f>
        <v>#N/A</v>
      </c>
      <c r="AM119" s="53" t="e">
        <f>U119-V119-VLOOKUP(C119, 'Вчера_Спутник Лайт'!C:BG, 19, FALSE)</f>
        <v>#N/A</v>
      </c>
      <c r="AN119" s="53" t="e">
        <f>W119-X119-VLOOKUP(C119, 'Вчера_Спутник Лайт'!C:BG, 21, FALSE)</f>
        <v>#N/A</v>
      </c>
      <c r="AO119" s="53" t="e">
        <f>VLOOKUP(C119, Вчера_Спутник!C:BG, 25, FALSE)+F119-#REF!-X119-Y119</f>
        <v>#N/A</v>
      </c>
    </row>
    <row r="120" spans="1:41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8"/>
      <c r="AA120" s="52">
        <f t="shared" si="2"/>
        <v>0</v>
      </c>
      <c r="AB120" s="53" t="str">
        <f>IF(ISNA(VLOOKUP(C120,'Вчера_Спутник Лайт'!C:C, 1, FALSE)),"ошибка",0)</f>
        <v>ошибка</v>
      </c>
      <c r="AC120" s="55"/>
      <c r="AD120" s="53" t="e">
        <f>D120-VLOOKUP(C120, 'Вчера_Спутник Лайт'!C:BG, 2, FALSE)</f>
        <v>#N/A</v>
      </c>
      <c r="AE120" s="53" t="e">
        <f>E120-F120-VLOOKUP(C120, 'Вчера_Спутник Лайт'!C:BG, 3, FALSE)</f>
        <v>#N/A</v>
      </c>
      <c r="AF120" s="53" t="e">
        <f>G120-H120-VLOOKUP(C120, 'Вчера_Спутник Лайт'!C:BG, 5, FALSE)</f>
        <v>#N/A</v>
      </c>
      <c r="AG120" s="53" t="e">
        <f>I120-J120-VLOOKUP(C120, 'Вчера_Спутник Лайт'!C:BG, 7, FALSE)</f>
        <v>#N/A</v>
      </c>
      <c r="AH120" s="53" t="e">
        <f>K120-L120-VLOOKUP(C120, 'Вчера_Спутник Лайт'!C:BG, 9, FALSE)</f>
        <v>#N/A</v>
      </c>
      <c r="AI120" s="53" t="e">
        <f>M120-N120-VLOOKUP(C120, 'Вчера_Спутник Лайт'!C:BG, 11, FALSE)</f>
        <v>#N/A</v>
      </c>
      <c r="AJ120" s="53" t="e">
        <f>O120-P120-VLOOKUP(C120, 'Вчера_Спутник Лайт'!C:BG, 13, FALSE)</f>
        <v>#N/A</v>
      </c>
      <c r="AK120" s="53" t="e">
        <f>Q120-R120-VLOOKUP(C120, 'Вчера_Спутник Лайт'!C:BG, 15, FALSE)</f>
        <v>#N/A</v>
      </c>
      <c r="AL120" s="53" t="e">
        <f>S120-T120-VLOOKUP(C120, 'Вчера_Спутник Лайт'!C:BG, 17, FALSE)</f>
        <v>#N/A</v>
      </c>
      <c r="AM120" s="53" t="e">
        <f>U120-V120-VLOOKUP(C120, 'Вчера_Спутник Лайт'!C:BG, 19, FALSE)</f>
        <v>#N/A</v>
      </c>
      <c r="AN120" s="53" t="e">
        <f>W120-X120-VLOOKUP(C120, 'Вчера_Спутник Лайт'!C:BG, 21, FALSE)</f>
        <v>#N/A</v>
      </c>
      <c r="AO120" s="53" t="e">
        <f>VLOOKUP(C120, Вчера_Спутник!C:BG, 25, FALSE)+F120-#REF!-X120-Y120</f>
        <v>#N/A</v>
      </c>
    </row>
    <row r="121" spans="1:41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8"/>
      <c r="AA121" s="52">
        <f t="shared" si="2"/>
        <v>0</v>
      </c>
      <c r="AB121" s="53" t="str">
        <f>IF(ISNA(VLOOKUP(C121,'Вчера_Спутник Лайт'!C:C, 1, FALSE)),"ошибка",0)</f>
        <v>ошибка</v>
      </c>
      <c r="AC121" s="55"/>
      <c r="AD121" s="53" t="e">
        <f>D121-VLOOKUP(C121, 'Вчера_Спутник Лайт'!C:BG, 2, FALSE)</f>
        <v>#N/A</v>
      </c>
      <c r="AE121" s="53" t="e">
        <f>E121-F121-VLOOKUP(C121, 'Вчера_Спутник Лайт'!C:BG, 3, FALSE)</f>
        <v>#N/A</v>
      </c>
      <c r="AF121" s="53" t="e">
        <f>G121-H121-VLOOKUP(C121, 'Вчера_Спутник Лайт'!C:BG, 5, FALSE)</f>
        <v>#N/A</v>
      </c>
      <c r="AG121" s="53" t="e">
        <f>I121-J121-VLOOKUP(C121, 'Вчера_Спутник Лайт'!C:BG, 7, FALSE)</f>
        <v>#N/A</v>
      </c>
      <c r="AH121" s="53" t="e">
        <f>K121-L121-VLOOKUP(C121, 'Вчера_Спутник Лайт'!C:BG, 9, FALSE)</f>
        <v>#N/A</v>
      </c>
      <c r="AI121" s="53" t="e">
        <f>M121-N121-VLOOKUP(C121, 'Вчера_Спутник Лайт'!C:BG, 11, FALSE)</f>
        <v>#N/A</v>
      </c>
      <c r="AJ121" s="53" t="e">
        <f>O121-P121-VLOOKUP(C121, 'Вчера_Спутник Лайт'!C:BG, 13, FALSE)</f>
        <v>#N/A</v>
      </c>
      <c r="AK121" s="53" t="e">
        <f>Q121-R121-VLOOKUP(C121, 'Вчера_Спутник Лайт'!C:BG, 15, FALSE)</f>
        <v>#N/A</v>
      </c>
      <c r="AL121" s="53" t="e">
        <f>S121-T121-VLOOKUP(C121, 'Вчера_Спутник Лайт'!C:BG, 17, FALSE)</f>
        <v>#N/A</v>
      </c>
      <c r="AM121" s="53" t="e">
        <f>U121-V121-VLOOKUP(C121, 'Вчера_Спутник Лайт'!C:BG, 19, FALSE)</f>
        <v>#N/A</v>
      </c>
      <c r="AN121" s="53" t="e">
        <f>W121-X121-VLOOKUP(C121, 'Вчера_Спутник Лайт'!C:BG, 21, FALSE)</f>
        <v>#N/A</v>
      </c>
      <c r="AO121" s="53" t="e">
        <f>VLOOKUP(C121, Вчера_Спутник!C:BG, 25, FALSE)+F121-#REF!-X121-Y121</f>
        <v>#N/A</v>
      </c>
    </row>
    <row r="122" spans="1:41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8"/>
      <c r="AA122" s="52">
        <f t="shared" si="2"/>
        <v>0</v>
      </c>
      <c r="AB122" s="53" t="str">
        <f>IF(ISNA(VLOOKUP(C122,'Вчера_Спутник Лайт'!C:C, 1, FALSE)),"ошибка",0)</f>
        <v>ошибка</v>
      </c>
      <c r="AC122" s="55"/>
      <c r="AD122" s="53" t="e">
        <f>D122-VLOOKUP(C122, 'Вчера_Спутник Лайт'!C:BG, 2, FALSE)</f>
        <v>#N/A</v>
      </c>
      <c r="AE122" s="53" t="e">
        <f>E122-F122-VLOOKUP(C122, 'Вчера_Спутник Лайт'!C:BG, 3, FALSE)</f>
        <v>#N/A</v>
      </c>
      <c r="AF122" s="53" t="e">
        <f>G122-H122-VLOOKUP(C122, 'Вчера_Спутник Лайт'!C:BG, 5, FALSE)</f>
        <v>#N/A</v>
      </c>
      <c r="AG122" s="53" t="e">
        <f>I122-J122-VLOOKUP(C122, 'Вчера_Спутник Лайт'!C:BG, 7, FALSE)</f>
        <v>#N/A</v>
      </c>
      <c r="AH122" s="53" t="e">
        <f>K122-L122-VLOOKUP(C122, 'Вчера_Спутник Лайт'!C:BG, 9, FALSE)</f>
        <v>#N/A</v>
      </c>
      <c r="AI122" s="53" t="e">
        <f>M122-N122-VLOOKUP(C122, 'Вчера_Спутник Лайт'!C:BG, 11, FALSE)</f>
        <v>#N/A</v>
      </c>
      <c r="AJ122" s="53" t="e">
        <f>O122-P122-VLOOKUP(C122, 'Вчера_Спутник Лайт'!C:BG, 13, FALSE)</f>
        <v>#N/A</v>
      </c>
      <c r="AK122" s="53" t="e">
        <f>Q122-R122-VLOOKUP(C122, 'Вчера_Спутник Лайт'!C:BG, 15, FALSE)</f>
        <v>#N/A</v>
      </c>
      <c r="AL122" s="53" t="e">
        <f>S122-T122-VLOOKUP(C122, 'Вчера_Спутник Лайт'!C:BG, 17, FALSE)</f>
        <v>#N/A</v>
      </c>
      <c r="AM122" s="53" t="e">
        <f>U122-V122-VLOOKUP(C122, 'Вчера_Спутник Лайт'!C:BG, 19, FALSE)</f>
        <v>#N/A</v>
      </c>
      <c r="AN122" s="53" t="e">
        <f>W122-X122-VLOOKUP(C122, 'Вчера_Спутник Лайт'!C:BG, 21, FALSE)</f>
        <v>#N/A</v>
      </c>
      <c r="AO122" s="53" t="e">
        <f>VLOOKUP(C122, Вчера_Спутник!C:BG, 25, FALSE)+F122-#REF!-X122-Y122</f>
        <v>#N/A</v>
      </c>
    </row>
    <row r="123" spans="1:41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8"/>
      <c r="AA123" s="52">
        <f t="shared" si="2"/>
        <v>0</v>
      </c>
      <c r="AB123" s="53" t="str">
        <f>IF(ISNA(VLOOKUP(C123,'Вчера_Спутник Лайт'!C:C, 1, FALSE)),"ошибка",0)</f>
        <v>ошибка</v>
      </c>
      <c r="AC123" s="55"/>
      <c r="AD123" s="53" t="e">
        <f>D123-VLOOKUP(C123, 'Вчера_Спутник Лайт'!C:BG, 2, FALSE)</f>
        <v>#N/A</v>
      </c>
      <c r="AE123" s="53" t="e">
        <f>E123-F123-VLOOKUP(C123, 'Вчера_Спутник Лайт'!C:BG, 3, FALSE)</f>
        <v>#N/A</v>
      </c>
      <c r="AF123" s="53" t="e">
        <f>G123-H123-VLOOKUP(C123, 'Вчера_Спутник Лайт'!C:BG, 5, FALSE)</f>
        <v>#N/A</v>
      </c>
      <c r="AG123" s="53" t="e">
        <f>I123-J123-VLOOKUP(C123, 'Вчера_Спутник Лайт'!C:BG, 7, FALSE)</f>
        <v>#N/A</v>
      </c>
      <c r="AH123" s="53" t="e">
        <f>K123-L123-VLOOKUP(C123, 'Вчера_Спутник Лайт'!C:BG, 9, FALSE)</f>
        <v>#N/A</v>
      </c>
      <c r="AI123" s="53" t="e">
        <f>M123-N123-VLOOKUP(C123, 'Вчера_Спутник Лайт'!C:BG, 11, FALSE)</f>
        <v>#N/A</v>
      </c>
      <c r="AJ123" s="53" t="e">
        <f>O123-P123-VLOOKUP(C123, 'Вчера_Спутник Лайт'!C:BG, 13, FALSE)</f>
        <v>#N/A</v>
      </c>
      <c r="AK123" s="53" t="e">
        <f>Q123-R123-VLOOKUP(C123, 'Вчера_Спутник Лайт'!C:BG, 15, FALSE)</f>
        <v>#N/A</v>
      </c>
      <c r="AL123" s="53" t="e">
        <f>S123-T123-VLOOKUP(C123, 'Вчера_Спутник Лайт'!C:BG, 17, FALSE)</f>
        <v>#N/A</v>
      </c>
      <c r="AM123" s="53" t="e">
        <f>U123-V123-VLOOKUP(C123, 'Вчера_Спутник Лайт'!C:BG, 19, FALSE)</f>
        <v>#N/A</v>
      </c>
      <c r="AN123" s="53" t="e">
        <f>W123-X123-VLOOKUP(C123, 'Вчера_Спутник Лайт'!C:BG, 21, FALSE)</f>
        <v>#N/A</v>
      </c>
      <c r="AO123" s="53" t="e">
        <f>VLOOKUP(C123, Вчера_Спутник!C:BG, 25, FALSE)+F123-#REF!-X123-Y123</f>
        <v>#N/A</v>
      </c>
    </row>
    <row r="124" spans="1:41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8"/>
      <c r="AA124" s="52">
        <f t="shared" si="2"/>
        <v>0</v>
      </c>
      <c r="AB124" s="53" t="str">
        <f>IF(ISNA(VLOOKUP(C124,'Вчера_Спутник Лайт'!C:C, 1, FALSE)),"ошибка",0)</f>
        <v>ошибка</v>
      </c>
      <c r="AC124" s="55"/>
      <c r="AD124" s="53" t="e">
        <f>D124-VLOOKUP(C124, 'Вчера_Спутник Лайт'!C:BG, 2, FALSE)</f>
        <v>#N/A</v>
      </c>
      <c r="AE124" s="53" t="e">
        <f>E124-F124-VLOOKUP(C124, 'Вчера_Спутник Лайт'!C:BG, 3, FALSE)</f>
        <v>#N/A</v>
      </c>
      <c r="AF124" s="53" t="e">
        <f>G124-H124-VLOOKUP(C124, 'Вчера_Спутник Лайт'!C:BG, 5, FALSE)</f>
        <v>#N/A</v>
      </c>
      <c r="AG124" s="53" t="e">
        <f>I124-J124-VLOOKUP(C124, 'Вчера_Спутник Лайт'!C:BG, 7, FALSE)</f>
        <v>#N/A</v>
      </c>
      <c r="AH124" s="53" t="e">
        <f>K124-L124-VLOOKUP(C124, 'Вчера_Спутник Лайт'!C:BG, 9, FALSE)</f>
        <v>#N/A</v>
      </c>
      <c r="AI124" s="53" t="e">
        <f>M124-N124-VLOOKUP(C124, 'Вчера_Спутник Лайт'!C:BG, 11, FALSE)</f>
        <v>#N/A</v>
      </c>
      <c r="AJ124" s="53" t="e">
        <f>O124-P124-VLOOKUP(C124, 'Вчера_Спутник Лайт'!C:BG, 13, FALSE)</f>
        <v>#N/A</v>
      </c>
      <c r="AK124" s="53" t="e">
        <f>Q124-R124-VLOOKUP(C124, 'Вчера_Спутник Лайт'!C:BG, 15, FALSE)</f>
        <v>#N/A</v>
      </c>
      <c r="AL124" s="53" t="e">
        <f>S124-T124-VLOOKUP(C124, 'Вчера_Спутник Лайт'!C:BG, 17, FALSE)</f>
        <v>#N/A</v>
      </c>
      <c r="AM124" s="53" t="e">
        <f>U124-V124-VLOOKUP(C124, 'Вчера_Спутник Лайт'!C:BG, 19, FALSE)</f>
        <v>#N/A</v>
      </c>
      <c r="AN124" s="53" t="e">
        <f>W124-X124-VLOOKUP(C124, 'Вчера_Спутник Лайт'!C:BG, 21, FALSE)</f>
        <v>#N/A</v>
      </c>
      <c r="AO124" s="53" t="e">
        <f>VLOOKUP(C124, Вчера_Спутник!C:BG, 25, FALSE)+F124-#REF!-X124-Y124</f>
        <v>#N/A</v>
      </c>
    </row>
    <row r="125" spans="1:41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8"/>
      <c r="AA125" s="52">
        <f t="shared" si="2"/>
        <v>0</v>
      </c>
      <c r="AB125" s="53" t="str">
        <f>IF(ISNA(VLOOKUP(C125,'Вчера_Спутник Лайт'!C:C, 1, FALSE)),"ошибка",0)</f>
        <v>ошибка</v>
      </c>
      <c r="AC125" s="55"/>
      <c r="AD125" s="53" t="e">
        <f>D125-VLOOKUP(C125, 'Вчера_Спутник Лайт'!C:BG, 2, FALSE)</f>
        <v>#N/A</v>
      </c>
      <c r="AE125" s="53" t="e">
        <f>E125-F125-VLOOKUP(C125, 'Вчера_Спутник Лайт'!C:BG, 3, FALSE)</f>
        <v>#N/A</v>
      </c>
      <c r="AF125" s="53" t="e">
        <f>G125-H125-VLOOKUP(C125, 'Вчера_Спутник Лайт'!C:BG, 5, FALSE)</f>
        <v>#N/A</v>
      </c>
      <c r="AG125" s="53" t="e">
        <f>I125-J125-VLOOKUP(C125, 'Вчера_Спутник Лайт'!C:BG, 7, FALSE)</f>
        <v>#N/A</v>
      </c>
      <c r="AH125" s="53" t="e">
        <f>K125-L125-VLOOKUP(C125, 'Вчера_Спутник Лайт'!C:BG, 9, FALSE)</f>
        <v>#N/A</v>
      </c>
      <c r="AI125" s="53" t="e">
        <f>M125-N125-VLOOKUP(C125, 'Вчера_Спутник Лайт'!C:BG, 11, FALSE)</f>
        <v>#N/A</v>
      </c>
      <c r="AJ125" s="53" t="e">
        <f>O125-P125-VLOOKUP(C125, 'Вчера_Спутник Лайт'!C:BG, 13, FALSE)</f>
        <v>#N/A</v>
      </c>
      <c r="AK125" s="53" t="e">
        <f>Q125-R125-VLOOKUP(C125, 'Вчера_Спутник Лайт'!C:BG, 15, FALSE)</f>
        <v>#N/A</v>
      </c>
      <c r="AL125" s="53" t="e">
        <f>S125-T125-VLOOKUP(C125, 'Вчера_Спутник Лайт'!C:BG, 17, FALSE)</f>
        <v>#N/A</v>
      </c>
      <c r="AM125" s="53" t="e">
        <f>U125-V125-VLOOKUP(C125, 'Вчера_Спутник Лайт'!C:BG, 19, FALSE)</f>
        <v>#N/A</v>
      </c>
      <c r="AN125" s="53" t="e">
        <f>W125-X125-VLOOKUP(C125, 'Вчера_Спутник Лайт'!C:BG, 21, FALSE)</f>
        <v>#N/A</v>
      </c>
      <c r="AO125" s="53" t="e">
        <f>VLOOKUP(C125, Вчера_Спутник!C:BG, 25, FALSE)+F125-#REF!-X125-Y125</f>
        <v>#N/A</v>
      </c>
    </row>
    <row r="126" spans="1:41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8"/>
      <c r="AA126" s="52">
        <f t="shared" si="2"/>
        <v>0</v>
      </c>
      <c r="AB126" s="53" t="str">
        <f>IF(ISNA(VLOOKUP(C126,'Вчера_Спутник Лайт'!C:C, 1, FALSE)),"ошибка",0)</f>
        <v>ошибка</v>
      </c>
      <c r="AC126" s="55"/>
      <c r="AD126" s="53" t="e">
        <f>D126-VLOOKUP(C126, 'Вчера_Спутник Лайт'!C:BG, 2, FALSE)</f>
        <v>#N/A</v>
      </c>
      <c r="AE126" s="53" t="e">
        <f>E126-F126-VLOOKUP(C126, 'Вчера_Спутник Лайт'!C:BG, 3, FALSE)</f>
        <v>#N/A</v>
      </c>
      <c r="AF126" s="53" t="e">
        <f>G126-H126-VLOOKUP(C126, 'Вчера_Спутник Лайт'!C:BG, 5, FALSE)</f>
        <v>#N/A</v>
      </c>
      <c r="AG126" s="53" t="e">
        <f>I126-J126-VLOOKUP(C126, 'Вчера_Спутник Лайт'!C:BG, 7, FALSE)</f>
        <v>#N/A</v>
      </c>
      <c r="AH126" s="53" t="e">
        <f>K126-L126-VLOOKUP(C126, 'Вчера_Спутник Лайт'!C:BG, 9, FALSE)</f>
        <v>#N/A</v>
      </c>
      <c r="AI126" s="53" t="e">
        <f>M126-N126-VLOOKUP(C126, 'Вчера_Спутник Лайт'!C:BG, 11, FALSE)</f>
        <v>#N/A</v>
      </c>
      <c r="AJ126" s="53" t="e">
        <f>O126-P126-VLOOKUP(C126, 'Вчера_Спутник Лайт'!C:BG, 13, FALSE)</f>
        <v>#N/A</v>
      </c>
      <c r="AK126" s="53" t="e">
        <f>Q126-R126-VLOOKUP(C126, 'Вчера_Спутник Лайт'!C:BG, 15, FALSE)</f>
        <v>#N/A</v>
      </c>
      <c r="AL126" s="53" t="e">
        <f>S126-T126-VLOOKUP(C126, 'Вчера_Спутник Лайт'!C:BG, 17, FALSE)</f>
        <v>#N/A</v>
      </c>
      <c r="AM126" s="53" t="e">
        <f>U126-V126-VLOOKUP(C126, 'Вчера_Спутник Лайт'!C:BG, 19, FALSE)</f>
        <v>#N/A</v>
      </c>
      <c r="AN126" s="53" t="e">
        <f>W126-X126-VLOOKUP(C126, 'Вчера_Спутник Лайт'!C:BG, 21, FALSE)</f>
        <v>#N/A</v>
      </c>
      <c r="AO126" s="53" t="e">
        <f>VLOOKUP(C126, Вчера_Спутник!C:BG, 25, FALSE)+F126-#REF!-X126-Y126</f>
        <v>#N/A</v>
      </c>
    </row>
    <row r="127" spans="1:41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8"/>
      <c r="AA127" s="52">
        <f t="shared" si="2"/>
        <v>0</v>
      </c>
      <c r="AB127" s="53" t="str">
        <f>IF(ISNA(VLOOKUP(C127,'Вчера_Спутник Лайт'!C:C, 1, FALSE)),"ошибка",0)</f>
        <v>ошибка</v>
      </c>
      <c r="AC127" s="55"/>
      <c r="AD127" s="53" t="e">
        <f>D127-VLOOKUP(C127, 'Вчера_Спутник Лайт'!C:BG, 2, FALSE)</f>
        <v>#N/A</v>
      </c>
      <c r="AE127" s="53" t="e">
        <f>E127-F127-VLOOKUP(C127, 'Вчера_Спутник Лайт'!C:BG, 3, FALSE)</f>
        <v>#N/A</v>
      </c>
      <c r="AF127" s="53" t="e">
        <f>G127-H127-VLOOKUP(C127, 'Вчера_Спутник Лайт'!C:BG, 5, FALSE)</f>
        <v>#N/A</v>
      </c>
      <c r="AG127" s="53" t="e">
        <f>I127-J127-VLOOKUP(C127, 'Вчера_Спутник Лайт'!C:BG, 7, FALSE)</f>
        <v>#N/A</v>
      </c>
      <c r="AH127" s="53" t="e">
        <f>K127-L127-VLOOKUP(C127, 'Вчера_Спутник Лайт'!C:BG, 9, FALSE)</f>
        <v>#N/A</v>
      </c>
      <c r="AI127" s="53" t="e">
        <f>M127-N127-VLOOKUP(C127, 'Вчера_Спутник Лайт'!C:BG, 11, FALSE)</f>
        <v>#N/A</v>
      </c>
      <c r="AJ127" s="53" t="e">
        <f>O127-P127-VLOOKUP(C127, 'Вчера_Спутник Лайт'!C:BG, 13, FALSE)</f>
        <v>#N/A</v>
      </c>
      <c r="AK127" s="53" t="e">
        <f>Q127-R127-VLOOKUP(C127, 'Вчера_Спутник Лайт'!C:BG, 15, FALSE)</f>
        <v>#N/A</v>
      </c>
      <c r="AL127" s="53" t="e">
        <f>S127-T127-VLOOKUP(C127, 'Вчера_Спутник Лайт'!C:BG, 17, FALSE)</f>
        <v>#N/A</v>
      </c>
      <c r="AM127" s="53" t="e">
        <f>U127-V127-VLOOKUP(C127, 'Вчера_Спутник Лайт'!C:BG, 19, FALSE)</f>
        <v>#N/A</v>
      </c>
      <c r="AN127" s="53" t="e">
        <f>W127-X127-VLOOKUP(C127, 'Вчера_Спутник Лайт'!C:BG, 21, FALSE)</f>
        <v>#N/A</v>
      </c>
      <c r="AO127" s="53" t="e">
        <f>VLOOKUP(C127, Вчера_Спутник!C:BG, 25, FALSE)+F127-#REF!-X127-Y127</f>
        <v>#N/A</v>
      </c>
    </row>
    <row r="128" spans="1:41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8"/>
      <c r="AA128" s="52">
        <f t="shared" si="2"/>
        <v>0</v>
      </c>
      <c r="AB128" s="53" t="str">
        <f>IF(ISNA(VLOOKUP(C128,'Вчера_Спутник Лайт'!C:C, 1, FALSE)),"ошибка",0)</f>
        <v>ошибка</v>
      </c>
      <c r="AC128" s="55"/>
      <c r="AD128" s="53" t="e">
        <f>D128-VLOOKUP(C128, 'Вчера_Спутник Лайт'!C:BG, 2, FALSE)</f>
        <v>#N/A</v>
      </c>
      <c r="AE128" s="53" t="e">
        <f>E128-F128-VLOOKUP(C128, 'Вчера_Спутник Лайт'!C:BG, 3, FALSE)</f>
        <v>#N/A</v>
      </c>
      <c r="AF128" s="53" t="e">
        <f>G128-H128-VLOOKUP(C128, 'Вчера_Спутник Лайт'!C:BG, 5, FALSE)</f>
        <v>#N/A</v>
      </c>
      <c r="AG128" s="53" t="e">
        <f>I128-J128-VLOOKUP(C128, 'Вчера_Спутник Лайт'!C:BG, 7, FALSE)</f>
        <v>#N/A</v>
      </c>
      <c r="AH128" s="53" t="e">
        <f>K128-L128-VLOOKUP(C128, 'Вчера_Спутник Лайт'!C:BG, 9, FALSE)</f>
        <v>#N/A</v>
      </c>
      <c r="AI128" s="53" t="e">
        <f>M128-N128-VLOOKUP(C128, 'Вчера_Спутник Лайт'!C:BG, 11, FALSE)</f>
        <v>#N/A</v>
      </c>
      <c r="AJ128" s="53" t="e">
        <f>O128-P128-VLOOKUP(C128, 'Вчера_Спутник Лайт'!C:BG, 13, FALSE)</f>
        <v>#N/A</v>
      </c>
      <c r="AK128" s="53" t="e">
        <f>Q128-R128-VLOOKUP(C128, 'Вчера_Спутник Лайт'!C:BG, 15, FALSE)</f>
        <v>#N/A</v>
      </c>
      <c r="AL128" s="53" t="e">
        <f>S128-T128-VLOOKUP(C128, 'Вчера_Спутник Лайт'!C:BG, 17, FALSE)</f>
        <v>#N/A</v>
      </c>
      <c r="AM128" s="53" t="e">
        <f>U128-V128-VLOOKUP(C128, 'Вчера_Спутник Лайт'!C:BG, 19, FALSE)</f>
        <v>#N/A</v>
      </c>
      <c r="AN128" s="53" t="e">
        <f>W128-X128-VLOOKUP(C128, 'Вчера_Спутник Лайт'!C:BG, 21, FALSE)</f>
        <v>#N/A</v>
      </c>
      <c r="AO128" s="53" t="e">
        <f>VLOOKUP(C128, Вчера_Спутник!C:BG, 25, FALSE)+F128-#REF!-X128-Y128</f>
        <v>#N/A</v>
      </c>
    </row>
    <row r="129" spans="1:41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8"/>
      <c r="AA129" s="52">
        <f t="shared" si="2"/>
        <v>0</v>
      </c>
      <c r="AB129" s="53" t="str">
        <f>IF(ISNA(VLOOKUP(C129,'Вчера_Спутник Лайт'!C:C, 1, FALSE)),"ошибка",0)</f>
        <v>ошибка</v>
      </c>
      <c r="AC129" s="55"/>
      <c r="AD129" s="53" t="e">
        <f>D129-VLOOKUP(C129, 'Вчера_Спутник Лайт'!C:BG, 2, FALSE)</f>
        <v>#N/A</v>
      </c>
      <c r="AE129" s="53" t="e">
        <f>E129-F129-VLOOKUP(C129, 'Вчера_Спутник Лайт'!C:BG, 3, FALSE)</f>
        <v>#N/A</v>
      </c>
      <c r="AF129" s="53" t="e">
        <f>G129-H129-VLOOKUP(C129, 'Вчера_Спутник Лайт'!C:BG, 5, FALSE)</f>
        <v>#N/A</v>
      </c>
      <c r="AG129" s="53" t="e">
        <f>I129-J129-VLOOKUP(C129, 'Вчера_Спутник Лайт'!C:BG, 7, FALSE)</f>
        <v>#N/A</v>
      </c>
      <c r="AH129" s="53" t="e">
        <f>K129-L129-VLOOKUP(C129, 'Вчера_Спутник Лайт'!C:BG, 9, FALSE)</f>
        <v>#N/A</v>
      </c>
      <c r="AI129" s="53" t="e">
        <f>M129-N129-VLOOKUP(C129, 'Вчера_Спутник Лайт'!C:BG, 11, FALSE)</f>
        <v>#N/A</v>
      </c>
      <c r="AJ129" s="53" t="e">
        <f>O129-P129-VLOOKUP(C129, 'Вчера_Спутник Лайт'!C:BG, 13, FALSE)</f>
        <v>#N/A</v>
      </c>
      <c r="AK129" s="53" t="e">
        <f>Q129-R129-VLOOKUP(C129, 'Вчера_Спутник Лайт'!C:BG, 15, FALSE)</f>
        <v>#N/A</v>
      </c>
      <c r="AL129" s="53" t="e">
        <f>S129-T129-VLOOKUP(C129, 'Вчера_Спутник Лайт'!C:BG, 17, FALSE)</f>
        <v>#N/A</v>
      </c>
      <c r="AM129" s="53" t="e">
        <f>U129-V129-VLOOKUP(C129, 'Вчера_Спутник Лайт'!C:BG, 19, FALSE)</f>
        <v>#N/A</v>
      </c>
      <c r="AN129" s="53" t="e">
        <f>W129-X129-VLOOKUP(C129, 'Вчера_Спутник Лайт'!C:BG, 21, FALSE)</f>
        <v>#N/A</v>
      </c>
      <c r="AO129" s="53" t="e">
        <f>VLOOKUP(C129, Вчера_Спутник!C:BG, 25, FALSE)+F129-#REF!-X129-Y129</f>
        <v>#N/A</v>
      </c>
    </row>
    <row r="130" spans="1:41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8"/>
      <c r="AA130" s="52">
        <f t="shared" si="2"/>
        <v>0</v>
      </c>
      <c r="AB130" s="53" t="str">
        <f>IF(ISNA(VLOOKUP(C130,'Вчера_Спутник Лайт'!C:C, 1, FALSE)),"ошибка",0)</f>
        <v>ошибка</v>
      </c>
      <c r="AC130" s="55"/>
      <c r="AD130" s="53" t="e">
        <f>D130-VLOOKUP(C130, 'Вчера_Спутник Лайт'!C:BG, 2, FALSE)</f>
        <v>#N/A</v>
      </c>
      <c r="AE130" s="53" t="e">
        <f>E130-F130-VLOOKUP(C130, 'Вчера_Спутник Лайт'!C:BG, 3, FALSE)</f>
        <v>#N/A</v>
      </c>
      <c r="AF130" s="53" t="e">
        <f>G130-H130-VLOOKUP(C130, 'Вчера_Спутник Лайт'!C:BG, 5, FALSE)</f>
        <v>#N/A</v>
      </c>
      <c r="AG130" s="53" t="e">
        <f>I130-J130-VLOOKUP(C130, 'Вчера_Спутник Лайт'!C:BG, 7, FALSE)</f>
        <v>#N/A</v>
      </c>
      <c r="AH130" s="53" t="e">
        <f>K130-L130-VLOOKUP(C130, 'Вчера_Спутник Лайт'!C:BG, 9, FALSE)</f>
        <v>#N/A</v>
      </c>
      <c r="AI130" s="53" t="e">
        <f>M130-N130-VLOOKUP(C130, 'Вчера_Спутник Лайт'!C:BG, 11, FALSE)</f>
        <v>#N/A</v>
      </c>
      <c r="AJ130" s="53" t="e">
        <f>O130-P130-VLOOKUP(C130, 'Вчера_Спутник Лайт'!C:BG, 13, FALSE)</f>
        <v>#N/A</v>
      </c>
      <c r="AK130" s="53" t="e">
        <f>Q130-R130-VLOOKUP(C130, 'Вчера_Спутник Лайт'!C:BG, 15, FALSE)</f>
        <v>#N/A</v>
      </c>
      <c r="AL130" s="53" t="e">
        <f>S130-T130-VLOOKUP(C130, 'Вчера_Спутник Лайт'!C:BG, 17, FALSE)</f>
        <v>#N/A</v>
      </c>
      <c r="AM130" s="53" t="e">
        <f>U130-V130-VLOOKUP(C130, 'Вчера_Спутник Лайт'!C:BG, 19, FALSE)</f>
        <v>#N/A</v>
      </c>
      <c r="AN130" s="53" t="e">
        <f>W130-X130-VLOOKUP(C130, 'Вчера_Спутник Лайт'!C:BG, 21, FALSE)</f>
        <v>#N/A</v>
      </c>
      <c r="AO130" s="53" t="e">
        <f>VLOOKUP(C130, Вчера_Спутник!C:BG, 25, FALSE)+F130-#REF!-X130-Y130</f>
        <v>#N/A</v>
      </c>
    </row>
    <row r="131" spans="1:41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8"/>
      <c r="AA131" s="52">
        <f t="shared" si="2"/>
        <v>0</v>
      </c>
      <c r="AB131" s="53" t="str">
        <f>IF(ISNA(VLOOKUP(C131,'Вчера_Спутник Лайт'!C:C, 1, FALSE)),"ошибка",0)</f>
        <v>ошибка</v>
      </c>
      <c r="AC131" s="55"/>
      <c r="AD131" s="53" t="e">
        <f>D131-VLOOKUP(C131, 'Вчера_Спутник Лайт'!C:BG, 2, FALSE)</f>
        <v>#N/A</v>
      </c>
      <c r="AE131" s="53" t="e">
        <f>E131-F131-VLOOKUP(C131, 'Вчера_Спутник Лайт'!C:BG, 3, FALSE)</f>
        <v>#N/A</v>
      </c>
      <c r="AF131" s="53" t="e">
        <f>G131-H131-VLOOKUP(C131, 'Вчера_Спутник Лайт'!C:BG, 5, FALSE)</f>
        <v>#N/A</v>
      </c>
      <c r="AG131" s="53" t="e">
        <f>I131-J131-VLOOKUP(C131, 'Вчера_Спутник Лайт'!C:BG, 7, FALSE)</f>
        <v>#N/A</v>
      </c>
      <c r="AH131" s="53" t="e">
        <f>K131-L131-VLOOKUP(C131, 'Вчера_Спутник Лайт'!C:BG, 9, FALSE)</f>
        <v>#N/A</v>
      </c>
      <c r="AI131" s="53" t="e">
        <f>M131-N131-VLOOKUP(C131, 'Вчера_Спутник Лайт'!C:BG, 11, FALSE)</f>
        <v>#N/A</v>
      </c>
      <c r="AJ131" s="53" t="e">
        <f>O131-P131-VLOOKUP(C131, 'Вчера_Спутник Лайт'!C:BG, 13, FALSE)</f>
        <v>#N/A</v>
      </c>
      <c r="AK131" s="53" t="e">
        <f>Q131-R131-VLOOKUP(C131, 'Вчера_Спутник Лайт'!C:BG, 15, FALSE)</f>
        <v>#N/A</v>
      </c>
      <c r="AL131" s="53" t="e">
        <f>S131-T131-VLOOKUP(C131, 'Вчера_Спутник Лайт'!C:BG, 17, FALSE)</f>
        <v>#N/A</v>
      </c>
      <c r="AM131" s="53" t="e">
        <f>U131-V131-VLOOKUP(C131, 'Вчера_Спутник Лайт'!C:BG, 19, FALSE)</f>
        <v>#N/A</v>
      </c>
      <c r="AN131" s="53" t="e">
        <f>W131-X131-VLOOKUP(C131, 'Вчера_Спутник Лайт'!C:BG, 21, FALSE)</f>
        <v>#N/A</v>
      </c>
      <c r="AO131" s="53" t="e">
        <f>VLOOKUP(C131, Вчера_Спутник!C:BG, 25, FALSE)+F131-#REF!-X131-Y131</f>
        <v>#N/A</v>
      </c>
    </row>
    <row r="132" spans="1:41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8"/>
      <c r="AA132" s="52">
        <f t="shared" ref="AA132:AA195" si="3">E132-U132-W132</f>
        <v>0</v>
      </c>
      <c r="AB132" s="53" t="str">
        <f>IF(ISNA(VLOOKUP(C132,'Вчера_Спутник Лайт'!C:C, 1, FALSE)),"ошибка",0)</f>
        <v>ошибка</v>
      </c>
      <c r="AC132" s="55"/>
      <c r="AD132" s="53" t="e">
        <f>D132-VLOOKUP(C132, 'Вчера_Спутник Лайт'!C:BG, 2, FALSE)</f>
        <v>#N/A</v>
      </c>
      <c r="AE132" s="53" t="e">
        <f>E132-F132-VLOOKUP(C132, 'Вчера_Спутник Лайт'!C:BG, 3, FALSE)</f>
        <v>#N/A</v>
      </c>
      <c r="AF132" s="53" t="e">
        <f>G132-H132-VLOOKUP(C132, 'Вчера_Спутник Лайт'!C:BG, 5, FALSE)</f>
        <v>#N/A</v>
      </c>
      <c r="AG132" s="53" t="e">
        <f>I132-J132-VLOOKUP(C132, 'Вчера_Спутник Лайт'!C:BG, 7, FALSE)</f>
        <v>#N/A</v>
      </c>
      <c r="AH132" s="53" t="e">
        <f>K132-L132-VLOOKUP(C132, 'Вчера_Спутник Лайт'!C:BG, 9, FALSE)</f>
        <v>#N/A</v>
      </c>
      <c r="AI132" s="53" t="e">
        <f>M132-N132-VLOOKUP(C132, 'Вчера_Спутник Лайт'!C:BG, 11, FALSE)</f>
        <v>#N/A</v>
      </c>
      <c r="AJ132" s="53" t="e">
        <f>O132-P132-VLOOKUP(C132, 'Вчера_Спутник Лайт'!C:BG, 13, FALSE)</f>
        <v>#N/A</v>
      </c>
      <c r="AK132" s="53" t="e">
        <f>Q132-R132-VLOOKUP(C132, 'Вчера_Спутник Лайт'!C:BG, 15, FALSE)</f>
        <v>#N/A</v>
      </c>
      <c r="AL132" s="53" t="e">
        <f>S132-T132-VLOOKUP(C132, 'Вчера_Спутник Лайт'!C:BG, 17, FALSE)</f>
        <v>#N/A</v>
      </c>
      <c r="AM132" s="53" t="e">
        <f>U132-V132-VLOOKUP(C132, 'Вчера_Спутник Лайт'!C:BG, 19, FALSE)</f>
        <v>#N/A</v>
      </c>
      <c r="AN132" s="53" t="e">
        <f>W132-X132-VLOOKUP(C132, 'Вчера_Спутник Лайт'!C:BG, 21, FALSE)</f>
        <v>#N/A</v>
      </c>
      <c r="AO132" s="53" t="e">
        <f>VLOOKUP(C132, Вчера_Спутник!C:BG, 25, FALSE)+F132-#REF!-X132-Y132</f>
        <v>#N/A</v>
      </c>
    </row>
    <row r="133" spans="1:41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8"/>
      <c r="AA133" s="52">
        <f t="shared" si="3"/>
        <v>0</v>
      </c>
      <c r="AB133" s="53" t="str">
        <f>IF(ISNA(VLOOKUP(C133,'Вчера_Спутник Лайт'!C:C, 1, FALSE)),"ошибка",0)</f>
        <v>ошибка</v>
      </c>
      <c r="AC133" s="55"/>
      <c r="AD133" s="53" t="e">
        <f>D133-VLOOKUP(C133, 'Вчера_Спутник Лайт'!C:BG, 2, FALSE)</f>
        <v>#N/A</v>
      </c>
      <c r="AE133" s="53" t="e">
        <f>E133-F133-VLOOKUP(C133, 'Вчера_Спутник Лайт'!C:BG, 3, FALSE)</f>
        <v>#N/A</v>
      </c>
      <c r="AF133" s="53" t="e">
        <f>G133-H133-VLOOKUP(C133, 'Вчера_Спутник Лайт'!C:BG, 5, FALSE)</f>
        <v>#N/A</v>
      </c>
      <c r="AG133" s="53" t="e">
        <f>I133-J133-VLOOKUP(C133, 'Вчера_Спутник Лайт'!C:BG, 7, FALSE)</f>
        <v>#N/A</v>
      </c>
      <c r="AH133" s="53" t="e">
        <f>K133-L133-VLOOKUP(C133, 'Вчера_Спутник Лайт'!C:BG, 9, FALSE)</f>
        <v>#N/A</v>
      </c>
      <c r="AI133" s="53" t="e">
        <f>M133-N133-VLOOKUP(C133, 'Вчера_Спутник Лайт'!C:BG, 11, FALSE)</f>
        <v>#N/A</v>
      </c>
      <c r="AJ133" s="53" t="e">
        <f>O133-P133-VLOOKUP(C133, 'Вчера_Спутник Лайт'!C:BG, 13, FALSE)</f>
        <v>#N/A</v>
      </c>
      <c r="AK133" s="53" t="e">
        <f>Q133-R133-VLOOKUP(C133, 'Вчера_Спутник Лайт'!C:BG, 15, FALSE)</f>
        <v>#N/A</v>
      </c>
      <c r="AL133" s="53" t="e">
        <f>S133-T133-VLOOKUP(C133, 'Вчера_Спутник Лайт'!C:BG, 17, FALSE)</f>
        <v>#N/A</v>
      </c>
      <c r="AM133" s="53" t="e">
        <f>U133-V133-VLOOKUP(C133, 'Вчера_Спутник Лайт'!C:BG, 19, FALSE)</f>
        <v>#N/A</v>
      </c>
      <c r="AN133" s="53" t="e">
        <f>W133-X133-VLOOKUP(C133, 'Вчера_Спутник Лайт'!C:BG, 21, FALSE)</f>
        <v>#N/A</v>
      </c>
      <c r="AO133" s="53" t="e">
        <f>VLOOKUP(C133, Вчера_Спутник!C:BG, 25, FALSE)+F133-#REF!-X133-Y133</f>
        <v>#N/A</v>
      </c>
    </row>
    <row r="134" spans="1:41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8"/>
      <c r="AA134" s="52">
        <f t="shared" si="3"/>
        <v>0</v>
      </c>
      <c r="AB134" s="53" t="str">
        <f>IF(ISNA(VLOOKUP(C134,'Вчера_Спутник Лайт'!C:C, 1, FALSE)),"ошибка",0)</f>
        <v>ошибка</v>
      </c>
      <c r="AC134" s="55"/>
      <c r="AD134" s="53" t="e">
        <f>D134-VLOOKUP(C134, 'Вчера_Спутник Лайт'!C:BG, 2, FALSE)</f>
        <v>#N/A</v>
      </c>
      <c r="AE134" s="53" t="e">
        <f>E134-F134-VLOOKUP(C134, 'Вчера_Спутник Лайт'!C:BG, 3, FALSE)</f>
        <v>#N/A</v>
      </c>
      <c r="AF134" s="53" t="e">
        <f>G134-H134-VLOOKUP(C134, 'Вчера_Спутник Лайт'!C:BG, 5, FALSE)</f>
        <v>#N/A</v>
      </c>
      <c r="AG134" s="53" t="e">
        <f>I134-J134-VLOOKUP(C134, 'Вчера_Спутник Лайт'!C:BG, 7, FALSE)</f>
        <v>#N/A</v>
      </c>
      <c r="AH134" s="53" t="e">
        <f>K134-L134-VLOOKUP(C134, 'Вчера_Спутник Лайт'!C:BG, 9, FALSE)</f>
        <v>#N/A</v>
      </c>
      <c r="AI134" s="53" t="e">
        <f>M134-N134-VLOOKUP(C134, 'Вчера_Спутник Лайт'!C:BG, 11, FALSE)</f>
        <v>#N/A</v>
      </c>
      <c r="AJ134" s="53" t="e">
        <f>O134-P134-VLOOKUP(C134, 'Вчера_Спутник Лайт'!C:BG, 13, FALSE)</f>
        <v>#N/A</v>
      </c>
      <c r="AK134" s="53" t="e">
        <f>Q134-R134-VLOOKUP(C134, 'Вчера_Спутник Лайт'!C:BG, 15, FALSE)</f>
        <v>#N/A</v>
      </c>
      <c r="AL134" s="53" t="e">
        <f>S134-T134-VLOOKUP(C134, 'Вчера_Спутник Лайт'!C:BG, 17, FALSE)</f>
        <v>#N/A</v>
      </c>
      <c r="AM134" s="53" t="e">
        <f>U134-V134-VLOOKUP(C134, 'Вчера_Спутник Лайт'!C:BG, 19, FALSE)</f>
        <v>#N/A</v>
      </c>
      <c r="AN134" s="53" t="e">
        <f>W134-X134-VLOOKUP(C134, 'Вчера_Спутник Лайт'!C:BG, 21, FALSE)</f>
        <v>#N/A</v>
      </c>
      <c r="AO134" s="53" t="e">
        <f>VLOOKUP(C134, Вчера_Спутник!C:BG, 25, FALSE)+F134-#REF!-X134-Y134</f>
        <v>#N/A</v>
      </c>
    </row>
    <row r="135" spans="1:41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8"/>
      <c r="AA135" s="52">
        <f t="shared" si="3"/>
        <v>0</v>
      </c>
      <c r="AB135" s="53" t="str">
        <f>IF(ISNA(VLOOKUP(C135,'Вчера_Спутник Лайт'!C:C, 1, FALSE)),"ошибка",0)</f>
        <v>ошибка</v>
      </c>
      <c r="AC135" s="55"/>
      <c r="AD135" s="53" t="e">
        <f>D135-VLOOKUP(C135, 'Вчера_Спутник Лайт'!C:BG, 2, FALSE)</f>
        <v>#N/A</v>
      </c>
      <c r="AE135" s="53" t="e">
        <f>E135-F135-VLOOKUP(C135, 'Вчера_Спутник Лайт'!C:BG, 3, FALSE)</f>
        <v>#N/A</v>
      </c>
      <c r="AF135" s="53" t="e">
        <f>G135-H135-VLOOKUP(C135, 'Вчера_Спутник Лайт'!C:BG, 5, FALSE)</f>
        <v>#N/A</v>
      </c>
      <c r="AG135" s="53" t="e">
        <f>I135-J135-VLOOKUP(C135, 'Вчера_Спутник Лайт'!C:BG, 7, FALSE)</f>
        <v>#N/A</v>
      </c>
      <c r="AH135" s="53" t="e">
        <f>K135-L135-VLOOKUP(C135, 'Вчера_Спутник Лайт'!C:BG, 9, FALSE)</f>
        <v>#N/A</v>
      </c>
      <c r="AI135" s="53" t="e">
        <f>M135-N135-VLOOKUP(C135, 'Вчера_Спутник Лайт'!C:BG, 11, FALSE)</f>
        <v>#N/A</v>
      </c>
      <c r="AJ135" s="53" t="e">
        <f>O135-P135-VLOOKUP(C135, 'Вчера_Спутник Лайт'!C:BG, 13, FALSE)</f>
        <v>#N/A</v>
      </c>
      <c r="AK135" s="53" t="e">
        <f>Q135-R135-VLOOKUP(C135, 'Вчера_Спутник Лайт'!C:BG, 15, FALSE)</f>
        <v>#N/A</v>
      </c>
      <c r="AL135" s="53" t="e">
        <f>S135-T135-VLOOKUP(C135, 'Вчера_Спутник Лайт'!C:BG, 17, FALSE)</f>
        <v>#N/A</v>
      </c>
      <c r="AM135" s="53" t="e">
        <f>U135-V135-VLOOKUP(C135, 'Вчера_Спутник Лайт'!C:BG, 19, FALSE)</f>
        <v>#N/A</v>
      </c>
      <c r="AN135" s="53" t="e">
        <f>W135-X135-VLOOKUP(C135, 'Вчера_Спутник Лайт'!C:BG, 21, FALSE)</f>
        <v>#N/A</v>
      </c>
      <c r="AO135" s="53" t="e">
        <f>VLOOKUP(C135, Вчера_Спутник!C:BG, 25, FALSE)+F135-#REF!-X135-Y135</f>
        <v>#N/A</v>
      </c>
    </row>
    <row r="136" spans="1:41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8"/>
      <c r="AA136" s="52">
        <f t="shared" si="3"/>
        <v>0</v>
      </c>
      <c r="AB136" s="53" t="str">
        <f>IF(ISNA(VLOOKUP(C136,'Вчера_Спутник Лайт'!C:C, 1, FALSE)),"ошибка",0)</f>
        <v>ошибка</v>
      </c>
      <c r="AC136" s="55"/>
      <c r="AD136" s="53" t="e">
        <f>D136-VLOOKUP(C136, 'Вчера_Спутник Лайт'!C:BG, 2, FALSE)</f>
        <v>#N/A</v>
      </c>
      <c r="AE136" s="53" t="e">
        <f>E136-F136-VLOOKUP(C136, 'Вчера_Спутник Лайт'!C:BG, 3, FALSE)</f>
        <v>#N/A</v>
      </c>
      <c r="AF136" s="53" t="e">
        <f>G136-H136-VLOOKUP(C136, 'Вчера_Спутник Лайт'!C:BG, 5, FALSE)</f>
        <v>#N/A</v>
      </c>
      <c r="AG136" s="53" t="e">
        <f>I136-J136-VLOOKUP(C136, 'Вчера_Спутник Лайт'!C:BG, 7, FALSE)</f>
        <v>#N/A</v>
      </c>
      <c r="AH136" s="53" t="e">
        <f>K136-L136-VLOOKUP(C136, 'Вчера_Спутник Лайт'!C:BG, 9, FALSE)</f>
        <v>#N/A</v>
      </c>
      <c r="AI136" s="53" t="e">
        <f>M136-N136-VLOOKUP(C136, 'Вчера_Спутник Лайт'!C:BG, 11, FALSE)</f>
        <v>#N/A</v>
      </c>
      <c r="AJ136" s="53" t="e">
        <f>O136-P136-VLOOKUP(C136, 'Вчера_Спутник Лайт'!C:BG, 13, FALSE)</f>
        <v>#N/A</v>
      </c>
      <c r="AK136" s="53" t="e">
        <f>Q136-R136-VLOOKUP(C136, 'Вчера_Спутник Лайт'!C:BG, 15, FALSE)</f>
        <v>#N/A</v>
      </c>
      <c r="AL136" s="53" t="e">
        <f>S136-T136-VLOOKUP(C136, 'Вчера_Спутник Лайт'!C:BG, 17, FALSE)</f>
        <v>#N/A</v>
      </c>
      <c r="AM136" s="53" t="e">
        <f>U136-V136-VLOOKUP(C136, 'Вчера_Спутник Лайт'!C:BG, 19, FALSE)</f>
        <v>#N/A</v>
      </c>
      <c r="AN136" s="53" t="e">
        <f>W136-X136-VLOOKUP(C136, 'Вчера_Спутник Лайт'!C:BG, 21, FALSE)</f>
        <v>#N/A</v>
      </c>
      <c r="AO136" s="53" t="e">
        <f>VLOOKUP(C136, Вчера_Спутник!C:BG, 25, FALSE)+F136-#REF!-X136-Y136</f>
        <v>#N/A</v>
      </c>
    </row>
    <row r="137" spans="1:41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8"/>
      <c r="AA137" s="52">
        <f t="shared" si="3"/>
        <v>0</v>
      </c>
      <c r="AB137" s="53" t="str">
        <f>IF(ISNA(VLOOKUP(C137,'Вчера_Спутник Лайт'!C:C, 1, FALSE)),"ошибка",0)</f>
        <v>ошибка</v>
      </c>
      <c r="AC137" s="55"/>
      <c r="AD137" s="53" t="e">
        <f>D137-VLOOKUP(C137, 'Вчера_Спутник Лайт'!C:BG, 2, FALSE)</f>
        <v>#N/A</v>
      </c>
      <c r="AE137" s="53" t="e">
        <f>E137-F137-VLOOKUP(C137, 'Вчера_Спутник Лайт'!C:BG, 3, FALSE)</f>
        <v>#N/A</v>
      </c>
      <c r="AF137" s="53" t="e">
        <f>G137-H137-VLOOKUP(C137, 'Вчера_Спутник Лайт'!C:BG, 5, FALSE)</f>
        <v>#N/A</v>
      </c>
      <c r="AG137" s="53" t="e">
        <f>I137-J137-VLOOKUP(C137, 'Вчера_Спутник Лайт'!C:BG, 7, FALSE)</f>
        <v>#N/A</v>
      </c>
      <c r="AH137" s="53" t="e">
        <f>K137-L137-VLOOKUP(C137, 'Вчера_Спутник Лайт'!C:BG, 9, FALSE)</f>
        <v>#N/A</v>
      </c>
      <c r="AI137" s="53" t="e">
        <f>M137-N137-VLOOKUP(C137, 'Вчера_Спутник Лайт'!C:BG, 11, FALSE)</f>
        <v>#N/A</v>
      </c>
      <c r="AJ137" s="53" t="e">
        <f>O137-P137-VLOOKUP(C137, 'Вчера_Спутник Лайт'!C:BG, 13, FALSE)</f>
        <v>#N/A</v>
      </c>
      <c r="AK137" s="53" t="e">
        <f>Q137-R137-VLOOKUP(C137, 'Вчера_Спутник Лайт'!C:BG, 15, FALSE)</f>
        <v>#N/A</v>
      </c>
      <c r="AL137" s="53" t="e">
        <f>S137-T137-VLOOKUP(C137, 'Вчера_Спутник Лайт'!C:BG, 17, FALSE)</f>
        <v>#N/A</v>
      </c>
      <c r="AM137" s="53" t="e">
        <f>U137-V137-VLOOKUP(C137, 'Вчера_Спутник Лайт'!C:BG, 19, FALSE)</f>
        <v>#N/A</v>
      </c>
      <c r="AN137" s="53" t="e">
        <f>W137-X137-VLOOKUP(C137, 'Вчера_Спутник Лайт'!C:BG, 21, FALSE)</f>
        <v>#N/A</v>
      </c>
      <c r="AO137" s="53" t="e">
        <f>VLOOKUP(C137, Вчера_Спутник!C:BG, 25, FALSE)+F137-#REF!-X137-Y137</f>
        <v>#N/A</v>
      </c>
    </row>
    <row r="138" spans="1:41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8"/>
      <c r="AA138" s="52">
        <f t="shared" si="3"/>
        <v>0</v>
      </c>
      <c r="AB138" s="53" t="str">
        <f>IF(ISNA(VLOOKUP(C138,'Вчера_Спутник Лайт'!C:C, 1, FALSE)),"ошибка",0)</f>
        <v>ошибка</v>
      </c>
      <c r="AC138" s="55"/>
      <c r="AD138" s="53" t="e">
        <f>D138-VLOOKUP(C138, 'Вчера_Спутник Лайт'!C:BG, 2, FALSE)</f>
        <v>#N/A</v>
      </c>
      <c r="AE138" s="53" t="e">
        <f>E138-F138-VLOOKUP(C138, 'Вчера_Спутник Лайт'!C:BG, 3, FALSE)</f>
        <v>#N/A</v>
      </c>
      <c r="AF138" s="53" t="e">
        <f>G138-H138-VLOOKUP(C138, 'Вчера_Спутник Лайт'!C:BG, 5, FALSE)</f>
        <v>#N/A</v>
      </c>
      <c r="AG138" s="53" t="e">
        <f>I138-J138-VLOOKUP(C138, 'Вчера_Спутник Лайт'!C:BG, 7, FALSE)</f>
        <v>#N/A</v>
      </c>
      <c r="AH138" s="53" t="e">
        <f>K138-L138-VLOOKUP(C138, 'Вчера_Спутник Лайт'!C:BG, 9, FALSE)</f>
        <v>#N/A</v>
      </c>
      <c r="AI138" s="53" t="e">
        <f>M138-N138-VLOOKUP(C138, 'Вчера_Спутник Лайт'!C:BG, 11, FALSE)</f>
        <v>#N/A</v>
      </c>
      <c r="AJ138" s="53" t="e">
        <f>O138-P138-VLOOKUP(C138, 'Вчера_Спутник Лайт'!C:BG, 13, FALSE)</f>
        <v>#N/A</v>
      </c>
      <c r="AK138" s="53" t="e">
        <f>Q138-R138-VLOOKUP(C138, 'Вчера_Спутник Лайт'!C:BG, 15, FALSE)</f>
        <v>#N/A</v>
      </c>
      <c r="AL138" s="53" t="e">
        <f>S138-T138-VLOOKUP(C138, 'Вчера_Спутник Лайт'!C:BG, 17, FALSE)</f>
        <v>#N/A</v>
      </c>
      <c r="AM138" s="53" t="e">
        <f>U138-V138-VLOOKUP(C138, 'Вчера_Спутник Лайт'!C:BG, 19, FALSE)</f>
        <v>#N/A</v>
      </c>
      <c r="AN138" s="53" t="e">
        <f>W138-X138-VLOOKUP(C138, 'Вчера_Спутник Лайт'!C:BG, 21, FALSE)</f>
        <v>#N/A</v>
      </c>
      <c r="AO138" s="53" t="e">
        <f>VLOOKUP(C138, Вчера_Спутник!C:BG, 25, FALSE)+F138-#REF!-X138-Y138</f>
        <v>#N/A</v>
      </c>
    </row>
    <row r="139" spans="1:41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8"/>
      <c r="AA139" s="52">
        <f t="shared" si="3"/>
        <v>0</v>
      </c>
      <c r="AB139" s="53" t="str">
        <f>IF(ISNA(VLOOKUP(C139,'Вчера_Спутник Лайт'!C:C, 1, FALSE)),"ошибка",0)</f>
        <v>ошибка</v>
      </c>
      <c r="AC139" s="55"/>
      <c r="AD139" s="53" t="e">
        <f>D139-VLOOKUP(C139, 'Вчера_Спутник Лайт'!C:BG, 2, FALSE)</f>
        <v>#N/A</v>
      </c>
      <c r="AE139" s="53" t="e">
        <f>E139-F139-VLOOKUP(C139, 'Вчера_Спутник Лайт'!C:BG, 3, FALSE)</f>
        <v>#N/A</v>
      </c>
      <c r="AF139" s="53" t="e">
        <f>G139-H139-VLOOKUP(C139, 'Вчера_Спутник Лайт'!C:BG, 5, FALSE)</f>
        <v>#N/A</v>
      </c>
      <c r="AG139" s="53" t="e">
        <f>I139-J139-VLOOKUP(C139, 'Вчера_Спутник Лайт'!C:BG, 7, FALSE)</f>
        <v>#N/A</v>
      </c>
      <c r="AH139" s="53" t="e">
        <f>K139-L139-VLOOKUP(C139, 'Вчера_Спутник Лайт'!C:BG, 9, FALSE)</f>
        <v>#N/A</v>
      </c>
      <c r="AI139" s="53" t="e">
        <f>M139-N139-VLOOKUP(C139, 'Вчера_Спутник Лайт'!C:BG, 11, FALSE)</f>
        <v>#N/A</v>
      </c>
      <c r="AJ139" s="53" t="e">
        <f>O139-P139-VLOOKUP(C139, 'Вчера_Спутник Лайт'!C:BG, 13, FALSE)</f>
        <v>#N/A</v>
      </c>
      <c r="AK139" s="53" t="e">
        <f>Q139-R139-VLOOKUP(C139, 'Вчера_Спутник Лайт'!C:BG, 15, FALSE)</f>
        <v>#N/A</v>
      </c>
      <c r="AL139" s="53" t="e">
        <f>S139-T139-VLOOKUP(C139, 'Вчера_Спутник Лайт'!C:BG, 17, FALSE)</f>
        <v>#N/A</v>
      </c>
      <c r="AM139" s="53" t="e">
        <f>U139-V139-VLOOKUP(C139, 'Вчера_Спутник Лайт'!C:BG, 19, FALSE)</f>
        <v>#N/A</v>
      </c>
      <c r="AN139" s="53" t="e">
        <f>W139-X139-VLOOKUP(C139, 'Вчера_Спутник Лайт'!C:BG, 21, FALSE)</f>
        <v>#N/A</v>
      </c>
      <c r="AO139" s="53" t="e">
        <f>VLOOKUP(C139, Вчера_Спутник!C:BG, 25, FALSE)+F139-#REF!-X139-Y139</f>
        <v>#N/A</v>
      </c>
    </row>
    <row r="140" spans="1:41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8"/>
      <c r="AA140" s="52">
        <f t="shared" si="3"/>
        <v>0</v>
      </c>
      <c r="AB140" s="53" t="str">
        <f>IF(ISNA(VLOOKUP(C140,'Вчера_Спутник Лайт'!C:C, 1, FALSE)),"ошибка",0)</f>
        <v>ошибка</v>
      </c>
      <c r="AC140" s="55"/>
      <c r="AD140" s="53" t="e">
        <f>D140-VLOOKUP(C140, 'Вчера_Спутник Лайт'!C:BG, 2, FALSE)</f>
        <v>#N/A</v>
      </c>
      <c r="AE140" s="53" t="e">
        <f>E140-F140-VLOOKUP(C140, 'Вчера_Спутник Лайт'!C:BG, 3, FALSE)</f>
        <v>#N/A</v>
      </c>
      <c r="AF140" s="53" t="e">
        <f>G140-H140-VLOOKUP(C140, 'Вчера_Спутник Лайт'!C:BG, 5, FALSE)</f>
        <v>#N/A</v>
      </c>
      <c r="AG140" s="53" t="e">
        <f>I140-J140-VLOOKUP(C140, 'Вчера_Спутник Лайт'!C:BG, 7, FALSE)</f>
        <v>#N/A</v>
      </c>
      <c r="AH140" s="53" t="e">
        <f>K140-L140-VLOOKUP(C140, 'Вчера_Спутник Лайт'!C:BG, 9, FALSE)</f>
        <v>#N/A</v>
      </c>
      <c r="AI140" s="53" t="e">
        <f>M140-N140-VLOOKUP(C140, 'Вчера_Спутник Лайт'!C:BG, 11, FALSE)</f>
        <v>#N/A</v>
      </c>
      <c r="AJ140" s="53" t="e">
        <f>O140-P140-VLOOKUP(C140, 'Вчера_Спутник Лайт'!C:BG, 13, FALSE)</f>
        <v>#N/A</v>
      </c>
      <c r="AK140" s="53" t="e">
        <f>Q140-R140-VLOOKUP(C140, 'Вчера_Спутник Лайт'!C:BG, 15, FALSE)</f>
        <v>#N/A</v>
      </c>
      <c r="AL140" s="53" t="e">
        <f>S140-T140-VLOOKUP(C140, 'Вчера_Спутник Лайт'!C:BG, 17, FALSE)</f>
        <v>#N/A</v>
      </c>
      <c r="AM140" s="53" t="e">
        <f>U140-V140-VLOOKUP(C140, 'Вчера_Спутник Лайт'!C:BG, 19, FALSE)</f>
        <v>#N/A</v>
      </c>
      <c r="AN140" s="53" t="e">
        <f>W140-X140-VLOOKUP(C140, 'Вчера_Спутник Лайт'!C:BG, 21, FALSE)</f>
        <v>#N/A</v>
      </c>
      <c r="AO140" s="53" t="e">
        <f>VLOOKUP(C140, Вчера_Спутник!C:BG, 25, FALSE)+F140-#REF!-X140-Y140</f>
        <v>#N/A</v>
      </c>
    </row>
    <row r="141" spans="1:41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8"/>
      <c r="AA141" s="52">
        <f t="shared" si="3"/>
        <v>0</v>
      </c>
      <c r="AB141" s="53" t="str">
        <f>IF(ISNA(VLOOKUP(C141,'Вчера_Спутник Лайт'!C:C, 1, FALSE)),"ошибка",0)</f>
        <v>ошибка</v>
      </c>
      <c r="AC141" s="55"/>
      <c r="AD141" s="53" t="e">
        <f>D141-VLOOKUP(C141, 'Вчера_Спутник Лайт'!C:BG, 2, FALSE)</f>
        <v>#N/A</v>
      </c>
      <c r="AE141" s="53" t="e">
        <f>E141-F141-VLOOKUP(C141, 'Вчера_Спутник Лайт'!C:BG, 3, FALSE)</f>
        <v>#N/A</v>
      </c>
      <c r="AF141" s="53" t="e">
        <f>G141-H141-VLOOKUP(C141, 'Вчера_Спутник Лайт'!C:BG, 5, FALSE)</f>
        <v>#N/A</v>
      </c>
      <c r="AG141" s="53" t="e">
        <f>I141-J141-VLOOKUP(C141, 'Вчера_Спутник Лайт'!C:BG, 7, FALSE)</f>
        <v>#N/A</v>
      </c>
      <c r="AH141" s="53" t="e">
        <f>K141-L141-VLOOKUP(C141, 'Вчера_Спутник Лайт'!C:BG, 9, FALSE)</f>
        <v>#N/A</v>
      </c>
      <c r="AI141" s="53" t="e">
        <f>M141-N141-VLOOKUP(C141, 'Вчера_Спутник Лайт'!C:BG, 11, FALSE)</f>
        <v>#N/A</v>
      </c>
      <c r="AJ141" s="53" t="e">
        <f>O141-P141-VLOOKUP(C141, 'Вчера_Спутник Лайт'!C:BG, 13, FALSE)</f>
        <v>#N/A</v>
      </c>
      <c r="AK141" s="53" t="e">
        <f>Q141-R141-VLOOKUP(C141, 'Вчера_Спутник Лайт'!C:BG, 15, FALSE)</f>
        <v>#N/A</v>
      </c>
      <c r="AL141" s="53" t="e">
        <f>S141-T141-VLOOKUP(C141, 'Вчера_Спутник Лайт'!C:BG, 17, FALSE)</f>
        <v>#N/A</v>
      </c>
      <c r="AM141" s="53" t="e">
        <f>U141-V141-VLOOKUP(C141, 'Вчера_Спутник Лайт'!C:BG, 19, FALSE)</f>
        <v>#N/A</v>
      </c>
      <c r="AN141" s="53" t="e">
        <f>W141-X141-VLOOKUP(C141, 'Вчера_Спутник Лайт'!C:BG, 21, FALSE)</f>
        <v>#N/A</v>
      </c>
      <c r="AO141" s="53" t="e">
        <f>VLOOKUP(C141, Вчера_Спутник!C:BG, 25, FALSE)+F141-#REF!-X141-Y141</f>
        <v>#N/A</v>
      </c>
    </row>
    <row r="142" spans="1:41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8"/>
      <c r="AA142" s="52">
        <f t="shared" si="3"/>
        <v>0</v>
      </c>
      <c r="AB142" s="53" t="str">
        <f>IF(ISNA(VLOOKUP(C142,'Вчера_Спутник Лайт'!C:C, 1, FALSE)),"ошибка",0)</f>
        <v>ошибка</v>
      </c>
      <c r="AC142" s="55"/>
      <c r="AD142" s="53" t="e">
        <f>D142-VLOOKUP(C142, 'Вчера_Спутник Лайт'!C:BG, 2, FALSE)</f>
        <v>#N/A</v>
      </c>
      <c r="AE142" s="53" t="e">
        <f>E142-F142-VLOOKUP(C142, 'Вчера_Спутник Лайт'!C:BG, 3, FALSE)</f>
        <v>#N/A</v>
      </c>
      <c r="AF142" s="53" t="e">
        <f>G142-H142-VLOOKUP(C142, 'Вчера_Спутник Лайт'!C:BG, 5, FALSE)</f>
        <v>#N/A</v>
      </c>
      <c r="AG142" s="53" t="e">
        <f>I142-J142-VLOOKUP(C142, 'Вчера_Спутник Лайт'!C:BG, 7, FALSE)</f>
        <v>#N/A</v>
      </c>
      <c r="AH142" s="53" t="e">
        <f>K142-L142-VLOOKUP(C142, 'Вчера_Спутник Лайт'!C:BG, 9, FALSE)</f>
        <v>#N/A</v>
      </c>
      <c r="AI142" s="53" t="e">
        <f>M142-N142-VLOOKUP(C142, 'Вчера_Спутник Лайт'!C:BG, 11, FALSE)</f>
        <v>#N/A</v>
      </c>
      <c r="AJ142" s="53" t="e">
        <f>O142-P142-VLOOKUP(C142, 'Вчера_Спутник Лайт'!C:BG, 13, FALSE)</f>
        <v>#N/A</v>
      </c>
      <c r="AK142" s="53" t="e">
        <f>Q142-R142-VLOOKUP(C142, 'Вчера_Спутник Лайт'!C:BG, 15, FALSE)</f>
        <v>#N/A</v>
      </c>
      <c r="AL142" s="53" t="e">
        <f>S142-T142-VLOOKUP(C142, 'Вчера_Спутник Лайт'!C:BG, 17, FALSE)</f>
        <v>#N/A</v>
      </c>
      <c r="AM142" s="53" t="e">
        <f>U142-V142-VLOOKUP(C142, 'Вчера_Спутник Лайт'!C:BG, 19, FALSE)</f>
        <v>#N/A</v>
      </c>
      <c r="AN142" s="53" t="e">
        <f>W142-X142-VLOOKUP(C142, 'Вчера_Спутник Лайт'!C:BG, 21, FALSE)</f>
        <v>#N/A</v>
      </c>
      <c r="AO142" s="53" t="e">
        <f>VLOOKUP(C142, Вчера_Спутник!C:BG, 25, FALSE)+F142-#REF!-X142-Y142</f>
        <v>#N/A</v>
      </c>
    </row>
    <row r="143" spans="1:41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8"/>
      <c r="AA143" s="52">
        <f t="shared" si="3"/>
        <v>0</v>
      </c>
      <c r="AB143" s="53" t="str">
        <f>IF(ISNA(VLOOKUP(C143,'Вчера_Спутник Лайт'!C:C, 1, FALSE)),"ошибка",0)</f>
        <v>ошибка</v>
      </c>
      <c r="AC143" s="55"/>
      <c r="AD143" s="53" t="e">
        <f>D143-VLOOKUP(C143, 'Вчера_Спутник Лайт'!C:BG, 2, FALSE)</f>
        <v>#N/A</v>
      </c>
      <c r="AE143" s="53" t="e">
        <f>E143-F143-VLOOKUP(C143, 'Вчера_Спутник Лайт'!C:BG, 3, FALSE)</f>
        <v>#N/A</v>
      </c>
      <c r="AF143" s="53" t="e">
        <f>G143-H143-VLOOKUP(C143, 'Вчера_Спутник Лайт'!C:BG, 5, FALSE)</f>
        <v>#N/A</v>
      </c>
      <c r="AG143" s="53" t="e">
        <f>I143-J143-VLOOKUP(C143, 'Вчера_Спутник Лайт'!C:BG, 7, FALSE)</f>
        <v>#N/A</v>
      </c>
      <c r="AH143" s="53" t="e">
        <f>K143-L143-VLOOKUP(C143, 'Вчера_Спутник Лайт'!C:BG, 9, FALSE)</f>
        <v>#N/A</v>
      </c>
      <c r="AI143" s="53" t="e">
        <f>M143-N143-VLOOKUP(C143, 'Вчера_Спутник Лайт'!C:BG, 11, FALSE)</f>
        <v>#N/A</v>
      </c>
      <c r="AJ143" s="53" t="e">
        <f>O143-P143-VLOOKUP(C143, 'Вчера_Спутник Лайт'!C:BG, 13, FALSE)</f>
        <v>#N/A</v>
      </c>
      <c r="AK143" s="53" t="e">
        <f>Q143-R143-VLOOKUP(C143, 'Вчера_Спутник Лайт'!C:BG, 15, FALSE)</f>
        <v>#N/A</v>
      </c>
      <c r="AL143" s="53" t="e">
        <f>S143-T143-VLOOKUP(C143, 'Вчера_Спутник Лайт'!C:BG, 17, FALSE)</f>
        <v>#N/A</v>
      </c>
      <c r="AM143" s="53" t="e">
        <f>U143-V143-VLOOKUP(C143, 'Вчера_Спутник Лайт'!C:BG, 19, FALSE)</f>
        <v>#N/A</v>
      </c>
      <c r="AN143" s="53" t="e">
        <f>W143-X143-VLOOKUP(C143, 'Вчера_Спутник Лайт'!C:BG, 21, FALSE)</f>
        <v>#N/A</v>
      </c>
      <c r="AO143" s="53" t="e">
        <f>VLOOKUP(C143, Вчера_Спутник!C:BG, 25, FALSE)+F143-#REF!-X143-Y143</f>
        <v>#N/A</v>
      </c>
    </row>
    <row r="144" spans="1:41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8"/>
      <c r="AA144" s="52">
        <f t="shared" si="3"/>
        <v>0</v>
      </c>
      <c r="AB144" s="53" t="str">
        <f>IF(ISNA(VLOOKUP(C144,'Вчера_Спутник Лайт'!C:C, 1, FALSE)),"ошибка",0)</f>
        <v>ошибка</v>
      </c>
      <c r="AC144" s="55"/>
      <c r="AD144" s="53" t="e">
        <f>D144-VLOOKUP(C144, 'Вчера_Спутник Лайт'!C:BG, 2, FALSE)</f>
        <v>#N/A</v>
      </c>
      <c r="AE144" s="53" t="e">
        <f>E144-F144-VLOOKUP(C144, 'Вчера_Спутник Лайт'!C:BG, 3, FALSE)</f>
        <v>#N/A</v>
      </c>
      <c r="AF144" s="53" t="e">
        <f>G144-H144-VLOOKUP(C144, 'Вчера_Спутник Лайт'!C:BG, 5, FALSE)</f>
        <v>#N/A</v>
      </c>
      <c r="AG144" s="53" t="e">
        <f>I144-J144-VLOOKUP(C144, 'Вчера_Спутник Лайт'!C:BG, 7, FALSE)</f>
        <v>#N/A</v>
      </c>
      <c r="AH144" s="53" t="e">
        <f>K144-L144-VLOOKUP(C144, 'Вчера_Спутник Лайт'!C:BG, 9, FALSE)</f>
        <v>#N/A</v>
      </c>
      <c r="AI144" s="53" t="e">
        <f>M144-N144-VLOOKUP(C144, 'Вчера_Спутник Лайт'!C:BG, 11, FALSE)</f>
        <v>#N/A</v>
      </c>
      <c r="AJ144" s="53" t="e">
        <f>O144-P144-VLOOKUP(C144, 'Вчера_Спутник Лайт'!C:BG, 13, FALSE)</f>
        <v>#N/A</v>
      </c>
      <c r="AK144" s="53" t="e">
        <f>Q144-R144-VLOOKUP(C144, 'Вчера_Спутник Лайт'!C:BG, 15, FALSE)</f>
        <v>#N/A</v>
      </c>
      <c r="AL144" s="53" t="e">
        <f>S144-T144-VLOOKUP(C144, 'Вчера_Спутник Лайт'!C:BG, 17, FALSE)</f>
        <v>#N/A</v>
      </c>
      <c r="AM144" s="53" t="e">
        <f>U144-V144-VLOOKUP(C144, 'Вчера_Спутник Лайт'!C:BG, 19, FALSE)</f>
        <v>#N/A</v>
      </c>
      <c r="AN144" s="53" t="e">
        <f>W144-X144-VLOOKUP(C144, 'Вчера_Спутник Лайт'!C:BG, 21, FALSE)</f>
        <v>#N/A</v>
      </c>
      <c r="AO144" s="53" t="e">
        <f>VLOOKUP(C144, Вчера_Спутник!C:BG, 25, FALSE)+F144-#REF!-X144-Y144</f>
        <v>#N/A</v>
      </c>
    </row>
    <row r="145" spans="1:41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8"/>
      <c r="AA145" s="52">
        <f t="shared" si="3"/>
        <v>0</v>
      </c>
      <c r="AB145" s="53" t="str">
        <f>IF(ISNA(VLOOKUP(C145,'Вчера_Спутник Лайт'!C:C, 1, FALSE)),"ошибка",0)</f>
        <v>ошибка</v>
      </c>
      <c r="AC145" s="55"/>
      <c r="AD145" s="53" t="e">
        <f>D145-VLOOKUP(C145, 'Вчера_Спутник Лайт'!C:BG, 2, FALSE)</f>
        <v>#N/A</v>
      </c>
      <c r="AE145" s="53" t="e">
        <f>E145-F145-VLOOKUP(C145, 'Вчера_Спутник Лайт'!C:BG, 3, FALSE)</f>
        <v>#N/A</v>
      </c>
      <c r="AF145" s="53" t="e">
        <f>G145-H145-VLOOKUP(C145, 'Вчера_Спутник Лайт'!C:BG, 5, FALSE)</f>
        <v>#N/A</v>
      </c>
      <c r="AG145" s="53" t="e">
        <f>I145-J145-VLOOKUP(C145, 'Вчера_Спутник Лайт'!C:BG, 7, FALSE)</f>
        <v>#N/A</v>
      </c>
      <c r="AH145" s="53" t="e">
        <f>K145-L145-VLOOKUP(C145, 'Вчера_Спутник Лайт'!C:BG, 9, FALSE)</f>
        <v>#N/A</v>
      </c>
      <c r="AI145" s="53" t="e">
        <f>M145-N145-VLOOKUP(C145, 'Вчера_Спутник Лайт'!C:BG, 11, FALSE)</f>
        <v>#N/A</v>
      </c>
      <c r="AJ145" s="53" t="e">
        <f>O145-P145-VLOOKUP(C145, 'Вчера_Спутник Лайт'!C:BG, 13, FALSE)</f>
        <v>#N/A</v>
      </c>
      <c r="AK145" s="53" t="e">
        <f>Q145-R145-VLOOKUP(C145, 'Вчера_Спутник Лайт'!C:BG, 15, FALSE)</f>
        <v>#N/A</v>
      </c>
      <c r="AL145" s="53" t="e">
        <f>S145-T145-VLOOKUP(C145, 'Вчера_Спутник Лайт'!C:BG, 17, FALSE)</f>
        <v>#N/A</v>
      </c>
      <c r="AM145" s="53" t="e">
        <f>U145-V145-VLOOKUP(C145, 'Вчера_Спутник Лайт'!C:BG, 19, FALSE)</f>
        <v>#N/A</v>
      </c>
      <c r="AN145" s="53" t="e">
        <f>W145-X145-VLOOKUP(C145, 'Вчера_Спутник Лайт'!C:BG, 21, FALSE)</f>
        <v>#N/A</v>
      </c>
      <c r="AO145" s="53" t="e">
        <f>VLOOKUP(C145, Вчера_Спутник!C:BG, 25, FALSE)+F145-#REF!-X145-Y145</f>
        <v>#N/A</v>
      </c>
    </row>
    <row r="146" spans="1:41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8"/>
      <c r="AA146" s="52">
        <f t="shared" si="3"/>
        <v>0</v>
      </c>
      <c r="AB146" s="53" t="str">
        <f>IF(ISNA(VLOOKUP(C146,'Вчера_Спутник Лайт'!C:C, 1, FALSE)),"ошибка",0)</f>
        <v>ошибка</v>
      </c>
      <c r="AC146" s="55"/>
      <c r="AD146" s="53" t="e">
        <f>D146-VLOOKUP(C146, 'Вчера_Спутник Лайт'!C:BG, 2, FALSE)</f>
        <v>#N/A</v>
      </c>
      <c r="AE146" s="53" t="e">
        <f>E146-F146-VLOOKUP(C146, 'Вчера_Спутник Лайт'!C:BG, 3, FALSE)</f>
        <v>#N/A</v>
      </c>
      <c r="AF146" s="53" t="e">
        <f>G146-H146-VLOOKUP(C146, 'Вчера_Спутник Лайт'!C:BG, 5, FALSE)</f>
        <v>#N/A</v>
      </c>
      <c r="AG146" s="53" t="e">
        <f>I146-J146-VLOOKUP(C146, 'Вчера_Спутник Лайт'!C:BG, 7, FALSE)</f>
        <v>#N/A</v>
      </c>
      <c r="AH146" s="53" t="e">
        <f>K146-L146-VLOOKUP(C146, 'Вчера_Спутник Лайт'!C:BG, 9, FALSE)</f>
        <v>#N/A</v>
      </c>
      <c r="AI146" s="53" t="e">
        <f>M146-N146-VLOOKUP(C146, 'Вчера_Спутник Лайт'!C:BG, 11, FALSE)</f>
        <v>#N/A</v>
      </c>
      <c r="AJ146" s="53" t="e">
        <f>O146-P146-VLOOKUP(C146, 'Вчера_Спутник Лайт'!C:BG, 13, FALSE)</f>
        <v>#N/A</v>
      </c>
      <c r="AK146" s="53" t="e">
        <f>Q146-R146-VLOOKUP(C146, 'Вчера_Спутник Лайт'!C:BG, 15, FALSE)</f>
        <v>#N/A</v>
      </c>
      <c r="AL146" s="53" t="e">
        <f>S146-T146-VLOOKUP(C146, 'Вчера_Спутник Лайт'!C:BG, 17, FALSE)</f>
        <v>#N/A</v>
      </c>
      <c r="AM146" s="53" t="e">
        <f>U146-V146-VLOOKUP(C146, 'Вчера_Спутник Лайт'!C:BG, 19, FALSE)</f>
        <v>#N/A</v>
      </c>
      <c r="AN146" s="53" t="e">
        <f>W146-X146-VLOOKUP(C146, 'Вчера_Спутник Лайт'!C:BG, 21, FALSE)</f>
        <v>#N/A</v>
      </c>
      <c r="AO146" s="53" t="e">
        <f>VLOOKUP(C146, Вчера_Спутник!C:BG, 25, FALSE)+F146-#REF!-X146-Y146</f>
        <v>#N/A</v>
      </c>
    </row>
    <row r="147" spans="1:41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8"/>
      <c r="AA147" s="52">
        <f t="shared" si="3"/>
        <v>0</v>
      </c>
      <c r="AB147" s="53" t="str">
        <f>IF(ISNA(VLOOKUP(C147,'Вчера_Спутник Лайт'!C:C, 1, FALSE)),"ошибка",0)</f>
        <v>ошибка</v>
      </c>
      <c r="AC147" s="55"/>
      <c r="AD147" s="53" t="e">
        <f>D147-VLOOKUP(C147, 'Вчера_Спутник Лайт'!C:BG, 2, FALSE)</f>
        <v>#N/A</v>
      </c>
      <c r="AE147" s="53" t="e">
        <f>E147-F147-VLOOKUP(C147, 'Вчера_Спутник Лайт'!C:BG, 3, FALSE)</f>
        <v>#N/A</v>
      </c>
      <c r="AF147" s="53" t="e">
        <f>G147-H147-VLOOKUP(C147, 'Вчера_Спутник Лайт'!C:BG, 5, FALSE)</f>
        <v>#N/A</v>
      </c>
      <c r="AG147" s="53" t="e">
        <f>I147-J147-VLOOKUP(C147, 'Вчера_Спутник Лайт'!C:BG, 7, FALSE)</f>
        <v>#N/A</v>
      </c>
      <c r="AH147" s="53" t="e">
        <f>K147-L147-VLOOKUP(C147, 'Вчера_Спутник Лайт'!C:BG, 9, FALSE)</f>
        <v>#N/A</v>
      </c>
      <c r="AI147" s="53" t="e">
        <f>M147-N147-VLOOKUP(C147, 'Вчера_Спутник Лайт'!C:BG, 11, FALSE)</f>
        <v>#N/A</v>
      </c>
      <c r="AJ147" s="53" t="e">
        <f>O147-P147-VLOOKUP(C147, 'Вчера_Спутник Лайт'!C:BG, 13, FALSE)</f>
        <v>#N/A</v>
      </c>
      <c r="AK147" s="53" t="e">
        <f>Q147-R147-VLOOKUP(C147, 'Вчера_Спутник Лайт'!C:BG, 15, FALSE)</f>
        <v>#N/A</v>
      </c>
      <c r="AL147" s="53" t="e">
        <f>S147-T147-VLOOKUP(C147, 'Вчера_Спутник Лайт'!C:BG, 17, FALSE)</f>
        <v>#N/A</v>
      </c>
      <c r="AM147" s="53" t="e">
        <f>U147-V147-VLOOKUP(C147, 'Вчера_Спутник Лайт'!C:BG, 19, FALSE)</f>
        <v>#N/A</v>
      </c>
      <c r="AN147" s="53" t="e">
        <f>W147-X147-VLOOKUP(C147, 'Вчера_Спутник Лайт'!C:BG, 21, FALSE)</f>
        <v>#N/A</v>
      </c>
      <c r="AO147" s="53" t="e">
        <f>VLOOKUP(C147, Вчера_Спутник!C:BG, 25, FALSE)+F147-#REF!-X147-Y147</f>
        <v>#N/A</v>
      </c>
    </row>
    <row r="148" spans="1:41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8"/>
      <c r="AA148" s="52">
        <f t="shared" si="3"/>
        <v>0</v>
      </c>
      <c r="AB148" s="53" t="str">
        <f>IF(ISNA(VLOOKUP(C148,'Вчера_Спутник Лайт'!C:C, 1, FALSE)),"ошибка",0)</f>
        <v>ошибка</v>
      </c>
      <c r="AC148" s="55"/>
      <c r="AD148" s="53" t="e">
        <f>D148-VLOOKUP(C148, 'Вчера_Спутник Лайт'!C:BG, 2, FALSE)</f>
        <v>#N/A</v>
      </c>
      <c r="AE148" s="53" t="e">
        <f>E148-F148-VLOOKUP(C148, 'Вчера_Спутник Лайт'!C:BG, 3, FALSE)</f>
        <v>#N/A</v>
      </c>
      <c r="AF148" s="53" t="e">
        <f>G148-H148-VLOOKUP(C148, 'Вчера_Спутник Лайт'!C:BG, 5, FALSE)</f>
        <v>#N/A</v>
      </c>
      <c r="AG148" s="53" t="e">
        <f>I148-J148-VLOOKUP(C148, 'Вчера_Спутник Лайт'!C:BG, 7, FALSE)</f>
        <v>#N/A</v>
      </c>
      <c r="AH148" s="53" t="e">
        <f>K148-L148-VLOOKUP(C148, 'Вчера_Спутник Лайт'!C:BG, 9, FALSE)</f>
        <v>#N/A</v>
      </c>
      <c r="AI148" s="53" t="e">
        <f>M148-N148-VLOOKUP(C148, 'Вчера_Спутник Лайт'!C:BG, 11, FALSE)</f>
        <v>#N/A</v>
      </c>
      <c r="AJ148" s="53" t="e">
        <f>O148-P148-VLOOKUP(C148, 'Вчера_Спутник Лайт'!C:BG, 13, FALSE)</f>
        <v>#N/A</v>
      </c>
      <c r="AK148" s="53" t="e">
        <f>Q148-R148-VLOOKUP(C148, 'Вчера_Спутник Лайт'!C:BG, 15, FALSE)</f>
        <v>#N/A</v>
      </c>
      <c r="AL148" s="53" t="e">
        <f>S148-T148-VLOOKUP(C148, 'Вчера_Спутник Лайт'!C:BG, 17, FALSE)</f>
        <v>#N/A</v>
      </c>
      <c r="AM148" s="53" t="e">
        <f>U148-V148-VLOOKUP(C148, 'Вчера_Спутник Лайт'!C:BG, 19, FALSE)</f>
        <v>#N/A</v>
      </c>
      <c r="AN148" s="53" t="e">
        <f>W148-X148-VLOOKUP(C148, 'Вчера_Спутник Лайт'!C:BG, 21, FALSE)</f>
        <v>#N/A</v>
      </c>
      <c r="AO148" s="53" t="e">
        <f>VLOOKUP(C148, Вчера_Спутник!C:BG, 25, FALSE)+F148-#REF!-X148-Y148</f>
        <v>#N/A</v>
      </c>
    </row>
    <row r="149" spans="1:41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8"/>
      <c r="AA149" s="52">
        <f t="shared" si="3"/>
        <v>0</v>
      </c>
      <c r="AB149" s="53" t="str">
        <f>IF(ISNA(VLOOKUP(C149,'Вчера_Спутник Лайт'!C:C, 1, FALSE)),"ошибка",0)</f>
        <v>ошибка</v>
      </c>
      <c r="AC149" s="55"/>
      <c r="AD149" s="53" t="e">
        <f>D149-VLOOKUP(C149, 'Вчера_Спутник Лайт'!C:BG, 2, FALSE)</f>
        <v>#N/A</v>
      </c>
      <c r="AE149" s="53" t="e">
        <f>E149-F149-VLOOKUP(C149, 'Вчера_Спутник Лайт'!C:BG, 3, FALSE)</f>
        <v>#N/A</v>
      </c>
      <c r="AF149" s="53" t="e">
        <f>G149-H149-VLOOKUP(C149, 'Вчера_Спутник Лайт'!C:BG, 5, FALSE)</f>
        <v>#N/A</v>
      </c>
      <c r="AG149" s="53" t="e">
        <f>I149-J149-VLOOKUP(C149, 'Вчера_Спутник Лайт'!C:BG, 7, FALSE)</f>
        <v>#N/A</v>
      </c>
      <c r="AH149" s="53" t="e">
        <f>K149-L149-VLOOKUP(C149, 'Вчера_Спутник Лайт'!C:BG, 9, FALSE)</f>
        <v>#N/A</v>
      </c>
      <c r="AI149" s="53" t="e">
        <f>M149-N149-VLOOKUP(C149, 'Вчера_Спутник Лайт'!C:BG, 11, FALSE)</f>
        <v>#N/A</v>
      </c>
      <c r="AJ149" s="53" t="e">
        <f>O149-P149-VLOOKUP(C149, 'Вчера_Спутник Лайт'!C:BG, 13, FALSE)</f>
        <v>#N/A</v>
      </c>
      <c r="AK149" s="53" t="e">
        <f>Q149-R149-VLOOKUP(C149, 'Вчера_Спутник Лайт'!C:BG, 15, FALSE)</f>
        <v>#N/A</v>
      </c>
      <c r="AL149" s="53" t="e">
        <f>S149-T149-VLOOKUP(C149, 'Вчера_Спутник Лайт'!C:BG, 17, FALSE)</f>
        <v>#N/A</v>
      </c>
      <c r="AM149" s="53" t="e">
        <f>U149-V149-VLOOKUP(C149, 'Вчера_Спутник Лайт'!C:BG, 19, FALSE)</f>
        <v>#N/A</v>
      </c>
      <c r="AN149" s="53" t="e">
        <f>W149-X149-VLOOKUP(C149, 'Вчера_Спутник Лайт'!C:BG, 21, FALSE)</f>
        <v>#N/A</v>
      </c>
      <c r="AO149" s="53" t="e">
        <f>VLOOKUP(C149, Вчера_Спутник!C:BG, 25, FALSE)+F149-#REF!-X149-Y149</f>
        <v>#N/A</v>
      </c>
    </row>
    <row r="150" spans="1:41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8"/>
      <c r="AA150" s="52">
        <f t="shared" si="3"/>
        <v>0</v>
      </c>
      <c r="AB150" s="53" t="str">
        <f>IF(ISNA(VLOOKUP(C150,'Вчера_Спутник Лайт'!C:C, 1, FALSE)),"ошибка",0)</f>
        <v>ошибка</v>
      </c>
      <c r="AC150" s="55"/>
      <c r="AD150" s="53" t="e">
        <f>D150-VLOOKUP(C150, 'Вчера_Спутник Лайт'!C:BG, 2, FALSE)</f>
        <v>#N/A</v>
      </c>
      <c r="AE150" s="53" t="e">
        <f>E150-F150-VLOOKUP(C150, 'Вчера_Спутник Лайт'!C:BG, 3, FALSE)</f>
        <v>#N/A</v>
      </c>
      <c r="AF150" s="53" t="e">
        <f>G150-H150-VLOOKUP(C150, 'Вчера_Спутник Лайт'!C:BG, 5, FALSE)</f>
        <v>#N/A</v>
      </c>
      <c r="AG150" s="53" t="e">
        <f>I150-J150-VLOOKUP(C150, 'Вчера_Спутник Лайт'!C:BG, 7, FALSE)</f>
        <v>#N/A</v>
      </c>
      <c r="AH150" s="53" t="e">
        <f>K150-L150-VLOOKUP(C150, 'Вчера_Спутник Лайт'!C:BG, 9, FALSE)</f>
        <v>#N/A</v>
      </c>
      <c r="AI150" s="53" t="e">
        <f>M150-N150-VLOOKUP(C150, 'Вчера_Спутник Лайт'!C:BG, 11, FALSE)</f>
        <v>#N/A</v>
      </c>
      <c r="AJ150" s="53" t="e">
        <f>O150-P150-VLOOKUP(C150, 'Вчера_Спутник Лайт'!C:BG, 13, FALSE)</f>
        <v>#N/A</v>
      </c>
      <c r="AK150" s="53" t="e">
        <f>Q150-R150-VLOOKUP(C150, 'Вчера_Спутник Лайт'!C:BG, 15, FALSE)</f>
        <v>#N/A</v>
      </c>
      <c r="AL150" s="53" t="e">
        <f>S150-T150-VLOOKUP(C150, 'Вчера_Спутник Лайт'!C:BG, 17, FALSE)</f>
        <v>#N/A</v>
      </c>
      <c r="AM150" s="53" t="e">
        <f>U150-V150-VLOOKUP(C150, 'Вчера_Спутник Лайт'!C:BG, 19, FALSE)</f>
        <v>#N/A</v>
      </c>
      <c r="AN150" s="53" t="e">
        <f>W150-X150-VLOOKUP(C150, 'Вчера_Спутник Лайт'!C:BG, 21, FALSE)</f>
        <v>#N/A</v>
      </c>
      <c r="AO150" s="53" t="e">
        <f>VLOOKUP(C150, Вчера_Спутник!C:BG, 25, FALSE)+F150-#REF!-X150-Y150</f>
        <v>#N/A</v>
      </c>
    </row>
    <row r="151" spans="1:41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8"/>
      <c r="AA151" s="52">
        <f t="shared" si="3"/>
        <v>0</v>
      </c>
      <c r="AB151" s="53" t="str">
        <f>IF(ISNA(VLOOKUP(C151,'Вчера_Спутник Лайт'!C:C, 1, FALSE)),"ошибка",0)</f>
        <v>ошибка</v>
      </c>
      <c r="AC151" s="55"/>
      <c r="AD151" s="53" t="e">
        <f>D151-VLOOKUP(C151, 'Вчера_Спутник Лайт'!C:BG, 2, FALSE)</f>
        <v>#N/A</v>
      </c>
      <c r="AE151" s="53" t="e">
        <f>E151-F151-VLOOKUP(C151, 'Вчера_Спутник Лайт'!C:BG, 3, FALSE)</f>
        <v>#N/A</v>
      </c>
      <c r="AF151" s="53" t="e">
        <f>G151-H151-VLOOKUP(C151, 'Вчера_Спутник Лайт'!C:BG, 5, FALSE)</f>
        <v>#N/A</v>
      </c>
      <c r="AG151" s="53" t="e">
        <f>I151-J151-VLOOKUP(C151, 'Вчера_Спутник Лайт'!C:BG, 7, FALSE)</f>
        <v>#N/A</v>
      </c>
      <c r="AH151" s="53" t="e">
        <f>K151-L151-VLOOKUP(C151, 'Вчера_Спутник Лайт'!C:BG, 9, FALSE)</f>
        <v>#N/A</v>
      </c>
      <c r="AI151" s="53" t="e">
        <f>M151-N151-VLOOKUP(C151, 'Вчера_Спутник Лайт'!C:BG, 11, FALSE)</f>
        <v>#N/A</v>
      </c>
      <c r="AJ151" s="53" t="e">
        <f>O151-P151-VLOOKUP(C151, 'Вчера_Спутник Лайт'!C:BG, 13, FALSE)</f>
        <v>#N/A</v>
      </c>
      <c r="AK151" s="53" t="e">
        <f>Q151-R151-VLOOKUP(C151, 'Вчера_Спутник Лайт'!C:BG, 15, FALSE)</f>
        <v>#N/A</v>
      </c>
      <c r="AL151" s="53" t="e">
        <f>S151-T151-VLOOKUP(C151, 'Вчера_Спутник Лайт'!C:BG, 17, FALSE)</f>
        <v>#N/A</v>
      </c>
      <c r="AM151" s="53" t="e">
        <f>U151-V151-VLOOKUP(C151, 'Вчера_Спутник Лайт'!C:BG, 19, FALSE)</f>
        <v>#N/A</v>
      </c>
      <c r="AN151" s="53" t="e">
        <f>W151-X151-VLOOKUP(C151, 'Вчера_Спутник Лайт'!C:BG, 21, FALSE)</f>
        <v>#N/A</v>
      </c>
      <c r="AO151" s="53" t="e">
        <f>VLOOKUP(C151, Вчера_Спутник!C:BG, 25, FALSE)+F151-#REF!-X151-Y151</f>
        <v>#N/A</v>
      </c>
    </row>
    <row r="152" spans="1:41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8"/>
      <c r="AA152" s="52">
        <f t="shared" si="3"/>
        <v>0</v>
      </c>
      <c r="AB152" s="53" t="str">
        <f>IF(ISNA(VLOOKUP(C152,'Вчера_Спутник Лайт'!C:C, 1, FALSE)),"ошибка",0)</f>
        <v>ошибка</v>
      </c>
      <c r="AC152" s="55"/>
      <c r="AD152" s="53" t="e">
        <f>D152-VLOOKUP(C152, 'Вчера_Спутник Лайт'!C:BG, 2, FALSE)</f>
        <v>#N/A</v>
      </c>
      <c r="AE152" s="53" t="e">
        <f>E152-F152-VLOOKUP(C152, 'Вчера_Спутник Лайт'!C:BG, 3, FALSE)</f>
        <v>#N/A</v>
      </c>
      <c r="AF152" s="53" t="e">
        <f>G152-H152-VLOOKUP(C152, 'Вчера_Спутник Лайт'!C:BG, 5, FALSE)</f>
        <v>#N/A</v>
      </c>
      <c r="AG152" s="53" t="e">
        <f>I152-J152-VLOOKUP(C152, 'Вчера_Спутник Лайт'!C:BG, 7, FALSE)</f>
        <v>#N/A</v>
      </c>
      <c r="AH152" s="53" t="e">
        <f>K152-L152-VLOOKUP(C152, 'Вчера_Спутник Лайт'!C:BG, 9, FALSE)</f>
        <v>#N/A</v>
      </c>
      <c r="AI152" s="53" t="e">
        <f>M152-N152-VLOOKUP(C152, 'Вчера_Спутник Лайт'!C:BG, 11, FALSE)</f>
        <v>#N/A</v>
      </c>
      <c r="AJ152" s="53" t="e">
        <f>O152-P152-VLOOKUP(C152, 'Вчера_Спутник Лайт'!C:BG, 13, FALSE)</f>
        <v>#N/A</v>
      </c>
      <c r="AK152" s="53" t="e">
        <f>Q152-R152-VLOOKUP(C152, 'Вчера_Спутник Лайт'!C:BG, 15, FALSE)</f>
        <v>#N/A</v>
      </c>
      <c r="AL152" s="53" t="e">
        <f>S152-T152-VLOOKUP(C152, 'Вчера_Спутник Лайт'!C:BG, 17, FALSE)</f>
        <v>#N/A</v>
      </c>
      <c r="AM152" s="53" t="e">
        <f>U152-V152-VLOOKUP(C152, 'Вчера_Спутник Лайт'!C:BG, 19, FALSE)</f>
        <v>#N/A</v>
      </c>
      <c r="AN152" s="53" t="e">
        <f>W152-X152-VLOOKUP(C152, 'Вчера_Спутник Лайт'!C:BG, 21, FALSE)</f>
        <v>#N/A</v>
      </c>
      <c r="AO152" s="53" t="e">
        <f>VLOOKUP(C152, Вчера_Спутник!C:BG, 25, FALSE)+F152-#REF!-X152-Y152</f>
        <v>#N/A</v>
      </c>
    </row>
    <row r="153" spans="1:41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8"/>
      <c r="AA153" s="52">
        <f t="shared" si="3"/>
        <v>0</v>
      </c>
      <c r="AB153" s="53" t="str">
        <f>IF(ISNA(VLOOKUP(C153,'Вчера_Спутник Лайт'!C:C, 1, FALSE)),"ошибка",0)</f>
        <v>ошибка</v>
      </c>
      <c r="AC153" s="55"/>
      <c r="AD153" s="53" t="e">
        <f>D153-VLOOKUP(C153, 'Вчера_Спутник Лайт'!C:BG, 2, FALSE)</f>
        <v>#N/A</v>
      </c>
      <c r="AE153" s="53" t="e">
        <f>E153-F153-VLOOKUP(C153, 'Вчера_Спутник Лайт'!C:BG, 3, FALSE)</f>
        <v>#N/A</v>
      </c>
      <c r="AF153" s="53" t="e">
        <f>G153-H153-VLOOKUP(C153, 'Вчера_Спутник Лайт'!C:BG, 5, FALSE)</f>
        <v>#N/A</v>
      </c>
      <c r="AG153" s="53" t="e">
        <f>I153-J153-VLOOKUP(C153, 'Вчера_Спутник Лайт'!C:BG, 7, FALSE)</f>
        <v>#N/A</v>
      </c>
      <c r="AH153" s="53" t="e">
        <f>K153-L153-VLOOKUP(C153, 'Вчера_Спутник Лайт'!C:BG, 9, FALSE)</f>
        <v>#N/A</v>
      </c>
      <c r="AI153" s="53" t="e">
        <f>M153-N153-VLOOKUP(C153, 'Вчера_Спутник Лайт'!C:BG, 11, FALSE)</f>
        <v>#N/A</v>
      </c>
      <c r="AJ153" s="53" t="e">
        <f>O153-P153-VLOOKUP(C153, 'Вчера_Спутник Лайт'!C:BG, 13, FALSE)</f>
        <v>#N/A</v>
      </c>
      <c r="AK153" s="53" t="e">
        <f>Q153-R153-VLOOKUP(C153, 'Вчера_Спутник Лайт'!C:BG, 15, FALSE)</f>
        <v>#N/A</v>
      </c>
      <c r="AL153" s="53" t="e">
        <f>S153-T153-VLOOKUP(C153, 'Вчера_Спутник Лайт'!C:BG, 17, FALSE)</f>
        <v>#N/A</v>
      </c>
      <c r="AM153" s="53" t="e">
        <f>U153-V153-VLOOKUP(C153, 'Вчера_Спутник Лайт'!C:BG, 19, FALSE)</f>
        <v>#N/A</v>
      </c>
      <c r="AN153" s="53" t="e">
        <f>W153-X153-VLOOKUP(C153, 'Вчера_Спутник Лайт'!C:BG, 21, FALSE)</f>
        <v>#N/A</v>
      </c>
      <c r="AO153" s="53" t="e">
        <f>VLOOKUP(C153, Вчера_Спутник!C:BG, 25, FALSE)+F153-#REF!-X153-Y153</f>
        <v>#N/A</v>
      </c>
    </row>
    <row r="154" spans="1:41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8"/>
      <c r="AA154" s="52">
        <f t="shared" si="3"/>
        <v>0</v>
      </c>
      <c r="AB154" s="53" t="str">
        <f>IF(ISNA(VLOOKUP(C154,'Вчера_Спутник Лайт'!C:C, 1, FALSE)),"ошибка",0)</f>
        <v>ошибка</v>
      </c>
      <c r="AC154" s="55"/>
      <c r="AD154" s="53" t="e">
        <f>D154-VLOOKUP(C154, 'Вчера_Спутник Лайт'!C:BG, 2, FALSE)</f>
        <v>#N/A</v>
      </c>
      <c r="AE154" s="53" t="e">
        <f>E154-F154-VLOOKUP(C154, 'Вчера_Спутник Лайт'!C:BG, 3, FALSE)</f>
        <v>#N/A</v>
      </c>
      <c r="AF154" s="53" t="e">
        <f>G154-H154-VLOOKUP(C154, 'Вчера_Спутник Лайт'!C:BG, 5, FALSE)</f>
        <v>#N/A</v>
      </c>
      <c r="AG154" s="53" t="e">
        <f>I154-J154-VLOOKUP(C154, 'Вчера_Спутник Лайт'!C:BG, 7, FALSE)</f>
        <v>#N/A</v>
      </c>
      <c r="AH154" s="53" t="e">
        <f>K154-L154-VLOOKUP(C154, 'Вчера_Спутник Лайт'!C:BG, 9, FALSE)</f>
        <v>#N/A</v>
      </c>
      <c r="AI154" s="53" t="e">
        <f>M154-N154-VLOOKUP(C154, 'Вчера_Спутник Лайт'!C:BG, 11, FALSE)</f>
        <v>#N/A</v>
      </c>
      <c r="AJ154" s="53" t="e">
        <f>O154-P154-VLOOKUP(C154, 'Вчера_Спутник Лайт'!C:BG, 13, FALSE)</f>
        <v>#N/A</v>
      </c>
      <c r="AK154" s="53" t="e">
        <f>Q154-R154-VLOOKUP(C154, 'Вчера_Спутник Лайт'!C:BG, 15, FALSE)</f>
        <v>#N/A</v>
      </c>
      <c r="AL154" s="53" t="e">
        <f>S154-T154-VLOOKUP(C154, 'Вчера_Спутник Лайт'!C:BG, 17, FALSE)</f>
        <v>#N/A</v>
      </c>
      <c r="AM154" s="53" t="e">
        <f>U154-V154-VLOOKUP(C154, 'Вчера_Спутник Лайт'!C:BG, 19, FALSE)</f>
        <v>#N/A</v>
      </c>
      <c r="AN154" s="53" t="e">
        <f>W154-X154-VLOOKUP(C154, 'Вчера_Спутник Лайт'!C:BG, 21, FALSE)</f>
        <v>#N/A</v>
      </c>
      <c r="AO154" s="53" t="e">
        <f>VLOOKUP(C154, Вчера_Спутник!C:BG, 25, FALSE)+F154-#REF!-X154-Y154</f>
        <v>#N/A</v>
      </c>
    </row>
    <row r="155" spans="1:41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8"/>
      <c r="AA155" s="52">
        <f t="shared" si="3"/>
        <v>0</v>
      </c>
      <c r="AB155" s="53" t="str">
        <f>IF(ISNA(VLOOKUP(C155,'Вчера_Спутник Лайт'!C:C, 1, FALSE)),"ошибка",0)</f>
        <v>ошибка</v>
      </c>
      <c r="AC155" s="55"/>
      <c r="AD155" s="53" t="e">
        <f>D155-VLOOKUP(C155, 'Вчера_Спутник Лайт'!C:BG, 2, FALSE)</f>
        <v>#N/A</v>
      </c>
      <c r="AE155" s="53" t="e">
        <f>E155-F155-VLOOKUP(C155, 'Вчера_Спутник Лайт'!C:BG, 3, FALSE)</f>
        <v>#N/A</v>
      </c>
      <c r="AF155" s="53" t="e">
        <f>G155-H155-VLOOKUP(C155, 'Вчера_Спутник Лайт'!C:BG, 5, FALSE)</f>
        <v>#N/A</v>
      </c>
      <c r="AG155" s="53" t="e">
        <f>I155-J155-VLOOKUP(C155, 'Вчера_Спутник Лайт'!C:BG, 7, FALSE)</f>
        <v>#N/A</v>
      </c>
      <c r="AH155" s="53" t="e">
        <f>K155-L155-VLOOKUP(C155, 'Вчера_Спутник Лайт'!C:BG, 9, FALSE)</f>
        <v>#N/A</v>
      </c>
      <c r="AI155" s="53" t="e">
        <f>M155-N155-VLOOKUP(C155, 'Вчера_Спутник Лайт'!C:BG, 11, FALSE)</f>
        <v>#N/A</v>
      </c>
      <c r="AJ155" s="53" t="e">
        <f>O155-P155-VLOOKUP(C155, 'Вчера_Спутник Лайт'!C:BG, 13, FALSE)</f>
        <v>#N/A</v>
      </c>
      <c r="AK155" s="53" t="e">
        <f>Q155-R155-VLOOKUP(C155, 'Вчера_Спутник Лайт'!C:BG, 15, FALSE)</f>
        <v>#N/A</v>
      </c>
      <c r="AL155" s="53" t="e">
        <f>S155-T155-VLOOKUP(C155, 'Вчера_Спутник Лайт'!C:BG, 17, FALSE)</f>
        <v>#N/A</v>
      </c>
      <c r="AM155" s="53" t="e">
        <f>U155-V155-VLOOKUP(C155, 'Вчера_Спутник Лайт'!C:BG, 19, FALSE)</f>
        <v>#N/A</v>
      </c>
      <c r="AN155" s="53" t="e">
        <f>W155-X155-VLOOKUP(C155, 'Вчера_Спутник Лайт'!C:BG, 21, FALSE)</f>
        <v>#N/A</v>
      </c>
      <c r="AO155" s="53" t="e">
        <f>VLOOKUP(C155, Вчера_Спутник!C:BG, 25, FALSE)+F155-#REF!-X155-Y155</f>
        <v>#N/A</v>
      </c>
    </row>
    <row r="156" spans="1:41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8"/>
      <c r="AA156" s="52">
        <f t="shared" si="3"/>
        <v>0</v>
      </c>
      <c r="AB156" s="53" t="str">
        <f>IF(ISNA(VLOOKUP(C156,'Вчера_Спутник Лайт'!C:C, 1, FALSE)),"ошибка",0)</f>
        <v>ошибка</v>
      </c>
      <c r="AC156" s="55"/>
      <c r="AD156" s="53" t="e">
        <f>D156-VLOOKUP(C156, 'Вчера_Спутник Лайт'!C:BG, 2, FALSE)</f>
        <v>#N/A</v>
      </c>
      <c r="AE156" s="53" t="e">
        <f>E156-F156-VLOOKUP(C156, 'Вчера_Спутник Лайт'!C:BG, 3, FALSE)</f>
        <v>#N/A</v>
      </c>
      <c r="AF156" s="53" t="e">
        <f>G156-H156-VLOOKUP(C156, 'Вчера_Спутник Лайт'!C:BG, 5, FALSE)</f>
        <v>#N/A</v>
      </c>
      <c r="AG156" s="53" t="e">
        <f>I156-J156-VLOOKUP(C156, 'Вчера_Спутник Лайт'!C:BG, 7, FALSE)</f>
        <v>#N/A</v>
      </c>
      <c r="AH156" s="53" t="e">
        <f>K156-L156-VLOOKUP(C156, 'Вчера_Спутник Лайт'!C:BG, 9, FALSE)</f>
        <v>#N/A</v>
      </c>
      <c r="AI156" s="53" t="e">
        <f>M156-N156-VLOOKUP(C156, 'Вчера_Спутник Лайт'!C:BG, 11, FALSE)</f>
        <v>#N/A</v>
      </c>
      <c r="AJ156" s="53" t="e">
        <f>O156-P156-VLOOKUP(C156, 'Вчера_Спутник Лайт'!C:BG, 13, FALSE)</f>
        <v>#N/A</v>
      </c>
      <c r="AK156" s="53" t="e">
        <f>Q156-R156-VLOOKUP(C156, 'Вчера_Спутник Лайт'!C:BG, 15, FALSE)</f>
        <v>#N/A</v>
      </c>
      <c r="AL156" s="53" t="e">
        <f>S156-T156-VLOOKUP(C156, 'Вчера_Спутник Лайт'!C:BG, 17, FALSE)</f>
        <v>#N/A</v>
      </c>
      <c r="AM156" s="53" t="e">
        <f>U156-V156-VLOOKUP(C156, 'Вчера_Спутник Лайт'!C:BG, 19, FALSE)</f>
        <v>#N/A</v>
      </c>
      <c r="AN156" s="53" t="e">
        <f>W156-X156-VLOOKUP(C156, 'Вчера_Спутник Лайт'!C:BG, 21, FALSE)</f>
        <v>#N/A</v>
      </c>
      <c r="AO156" s="53" t="e">
        <f>VLOOKUP(C156, Вчера_Спутник!C:BG, 25, FALSE)+F156-#REF!-X156-Y156</f>
        <v>#N/A</v>
      </c>
    </row>
    <row r="157" spans="1:41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8"/>
      <c r="AA157" s="52">
        <f t="shared" si="3"/>
        <v>0</v>
      </c>
      <c r="AB157" s="53" t="str">
        <f>IF(ISNA(VLOOKUP(C157,'Вчера_Спутник Лайт'!C:C, 1, FALSE)),"ошибка",0)</f>
        <v>ошибка</v>
      </c>
      <c r="AC157" s="55"/>
      <c r="AD157" s="53" t="e">
        <f>D157-VLOOKUP(C157, 'Вчера_Спутник Лайт'!C:BG, 2, FALSE)</f>
        <v>#N/A</v>
      </c>
      <c r="AE157" s="53" t="e">
        <f>E157-F157-VLOOKUP(C157, 'Вчера_Спутник Лайт'!C:BG, 3, FALSE)</f>
        <v>#N/A</v>
      </c>
      <c r="AF157" s="53" t="e">
        <f>G157-H157-VLOOKUP(C157, 'Вчера_Спутник Лайт'!C:BG, 5, FALSE)</f>
        <v>#N/A</v>
      </c>
      <c r="AG157" s="53" t="e">
        <f>I157-J157-VLOOKUP(C157, 'Вчера_Спутник Лайт'!C:BG, 7, FALSE)</f>
        <v>#N/A</v>
      </c>
      <c r="AH157" s="53" t="e">
        <f>K157-L157-VLOOKUP(C157, 'Вчера_Спутник Лайт'!C:BG, 9, FALSE)</f>
        <v>#N/A</v>
      </c>
      <c r="AI157" s="53" t="e">
        <f>M157-N157-VLOOKUP(C157, 'Вчера_Спутник Лайт'!C:BG, 11, FALSE)</f>
        <v>#N/A</v>
      </c>
      <c r="AJ157" s="53" t="e">
        <f>O157-P157-VLOOKUP(C157, 'Вчера_Спутник Лайт'!C:BG, 13, FALSE)</f>
        <v>#N/A</v>
      </c>
      <c r="AK157" s="53" t="e">
        <f>Q157-R157-VLOOKUP(C157, 'Вчера_Спутник Лайт'!C:BG, 15, FALSE)</f>
        <v>#N/A</v>
      </c>
      <c r="AL157" s="53" t="e">
        <f>S157-T157-VLOOKUP(C157, 'Вчера_Спутник Лайт'!C:BG, 17, FALSE)</f>
        <v>#N/A</v>
      </c>
      <c r="AM157" s="53" t="e">
        <f>U157-V157-VLOOKUP(C157, 'Вчера_Спутник Лайт'!C:BG, 19, FALSE)</f>
        <v>#N/A</v>
      </c>
      <c r="AN157" s="53" t="e">
        <f>W157-X157-VLOOKUP(C157, 'Вчера_Спутник Лайт'!C:BG, 21, FALSE)</f>
        <v>#N/A</v>
      </c>
      <c r="AO157" s="53" t="e">
        <f>VLOOKUP(C157, Вчера_Спутник!C:BG, 25, FALSE)+F157-#REF!-X157-Y157</f>
        <v>#N/A</v>
      </c>
    </row>
    <row r="158" spans="1:41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8"/>
      <c r="AA158" s="52">
        <f t="shared" si="3"/>
        <v>0</v>
      </c>
      <c r="AB158" s="53" t="str">
        <f>IF(ISNA(VLOOKUP(C158,'Вчера_Спутник Лайт'!C:C, 1, FALSE)),"ошибка",0)</f>
        <v>ошибка</v>
      </c>
      <c r="AC158" s="55"/>
      <c r="AD158" s="53" t="e">
        <f>D158-VLOOKUP(C158, 'Вчера_Спутник Лайт'!C:BG, 2, FALSE)</f>
        <v>#N/A</v>
      </c>
      <c r="AE158" s="53" t="e">
        <f>E158-F158-VLOOKUP(C158, 'Вчера_Спутник Лайт'!C:BG, 3, FALSE)</f>
        <v>#N/A</v>
      </c>
      <c r="AF158" s="53" t="e">
        <f>G158-H158-VLOOKUP(C158, 'Вчера_Спутник Лайт'!C:BG, 5, FALSE)</f>
        <v>#N/A</v>
      </c>
      <c r="AG158" s="53" t="e">
        <f>I158-J158-VLOOKUP(C158, 'Вчера_Спутник Лайт'!C:BG, 7, FALSE)</f>
        <v>#N/A</v>
      </c>
      <c r="AH158" s="53" t="e">
        <f>K158-L158-VLOOKUP(C158, 'Вчера_Спутник Лайт'!C:BG, 9, FALSE)</f>
        <v>#N/A</v>
      </c>
      <c r="AI158" s="53" t="e">
        <f>M158-N158-VLOOKUP(C158, 'Вчера_Спутник Лайт'!C:BG, 11, FALSE)</f>
        <v>#N/A</v>
      </c>
      <c r="AJ158" s="53" t="e">
        <f>O158-P158-VLOOKUP(C158, 'Вчера_Спутник Лайт'!C:BG, 13, FALSE)</f>
        <v>#N/A</v>
      </c>
      <c r="AK158" s="53" t="e">
        <f>Q158-R158-VLOOKUP(C158, 'Вчера_Спутник Лайт'!C:BG, 15, FALSE)</f>
        <v>#N/A</v>
      </c>
      <c r="AL158" s="53" t="e">
        <f>S158-T158-VLOOKUP(C158, 'Вчера_Спутник Лайт'!C:BG, 17, FALSE)</f>
        <v>#N/A</v>
      </c>
      <c r="AM158" s="53" t="e">
        <f>U158-V158-VLOOKUP(C158, 'Вчера_Спутник Лайт'!C:BG, 19, FALSE)</f>
        <v>#N/A</v>
      </c>
      <c r="AN158" s="53" t="e">
        <f>W158-X158-VLOOKUP(C158, 'Вчера_Спутник Лайт'!C:BG, 21, FALSE)</f>
        <v>#N/A</v>
      </c>
      <c r="AO158" s="53" t="e">
        <f>VLOOKUP(C158, Вчера_Спутник!C:BG, 25, FALSE)+F158-#REF!-X158-Y158</f>
        <v>#N/A</v>
      </c>
    </row>
    <row r="159" spans="1:41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8"/>
      <c r="AA159" s="52">
        <f t="shared" si="3"/>
        <v>0</v>
      </c>
      <c r="AB159" s="53" t="str">
        <f>IF(ISNA(VLOOKUP(C159,'Вчера_Спутник Лайт'!C:C, 1, FALSE)),"ошибка",0)</f>
        <v>ошибка</v>
      </c>
      <c r="AC159" s="55"/>
      <c r="AD159" s="53" t="e">
        <f>D159-VLOOKUP(C159, 'Вчера_Спутник Лайт'!C:BG, 2, FALSE)</f>
        <v>#N/A</v>
      </c>
      <c r="AE159" s="53" t="e">
        <f>E159-F159-VLOOKUP(C159, 'Вчера_Спутник Лайт'!C:BG, 3, FALSE)</f>
        <v>#N/A</v>
      </c>
      <c r="AF159" s="53" t="e">
        <f>G159-H159-VLOOKUP(C159, 'Вчера_Спутник Лайт'!C:BG, 5, FALSE)</f>
        <v>#N/A</v>
      </c>
      <c r="AG159" s="53" t="e">
        <f>I159-J159-VLOOKUP(C159, 'Вчера_Спутник Лайт'!C:BG, 7, FALSE)</f>
        <v>#N/A</v>
      </c>
      <c r="AH159" s="53" t="e">
        <f>K159-L159-VLOOKUP(C159, 'Вчера_Спутник Лайт'!C:BG, 9, FALSE)</f>
        <v>#N/A</v>
      </c>
      <c r="AI159" s="53" t="e">
        <f>M159-N159-VLOOKUP(C159, 'Вчера_Спутник Лайт'!C:BG, 11, FALSE)</f>
        <v>#N/A</v>
      </c>
      <c r="AJ159" s="53" t="e">
        <f>O159-P159-VLOOKUP(C159, 'Вчера_Спутник Лайт'!C:BG, 13, FALSE)</f>
        <v>#N/A</v>
      </c>
      <c r="AK159" s="53" t="e">
        <f>Q159-R159-VLOOKUP(C159, 'Вчера_Спутник Лайт'!C:BG, 15, FALSE)</f>
        <v>#N/A</v>
      </c>
      <c r="AL159" s="53" t="e">
        <f>S159-T159-VLOOKUP(C159, 'Вчера_Спутник Лайт'!C:BG, 17, FALSE)</f>
        <v>#N/A</v>
      </c>
      <c r="AM159" s="53" t="e">
        <f>U159-V159-VLOOKUP(C159, 'Вчера_Спутник Лайт'!C:BG, 19, FALSE)</f>
        <v>#N/A</v>
      </c>
      <c r="AN159" s="53" t="e">
        <f>W159-X159-VLOOKUP(C159, 'Вчера_Спутник Лайт'!C:BG, 21, FALSE)</f>
        <v>#N/A</v>
      </c>
      <c r="AO159" s="53" t="e">
        <f>VLOOKUP(C159, Вчера_Спутник!C:BG, 25, FALSE)+F159-#REF!-X159-Y159</f>
        <v>#N/A</v>
      </c>
    </row>
    <row r="160" spans="1:41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8"/>
      <c r="AA160" s="52">
        <f t="shared" si="3"/>
        <v>0</v>
      </c>
      <c r="AB160" s="53" t="str">
        <f>IF(ISNA(VLOOKUP(C160,'Вчера_Спутник Лайт'!C:C, 1, FALSE)),"ошибка",0)</f>
        <v>ошибка</v>
      </c>
      <c r="AC160" s="55"/>
      <c r="AD160" s="53" t="e">
        <f>D160-VLOOKUP(C160, 'Вчера_Спутник Лайт'!C:BG, 2, FALSE)</f>
        <v>#N/A</v>
      </c>
      <c r="AE160" s="53" t="e">
        <f>E160-F160-VLOOKUP(C160, 'Вчера_Спутник Лайт'!C:BG, 3, FALSE)</f>
        <v>#N/A</v>
      </c>
      <c r="AF160" s="53" t="e">
        <f>G160-H160-VLOOKUP(C160, 'Вчера_Спутник Лайт'!C:BG, 5, FALSE)</f>
        <v>#N/A</v>
      </c>
      <c r="AG160" s="53" t="e">
        <f>I160-J160-VLOOKUP(C160, 'Вчера_Спутник Лайт'!C:BG, 7, FALSE)</f>
        <v>#N/A</v>
      </c>
      <c r="AH160" s="53" t="e">
        <f>K160-L160-VLOOKUP(C160, 'Вчера_Спутник Лайт'!C:BG, 9, FALSE)</f>
        <v>#N/A</v>
      </c>
      <c r="AI160" s="53" t="e">
        <f>M160-N160-VLOOKUP(C160, 'Вчера_Спутник Лайт'!C:BG, 11, FALSE)</f>
        <v>#N/A</v>
      </c>
      <c r="AJ160" s="53" t="e">
        <f>O160-P160-VLOOKUP(C160, 'Вчера_Спутник Лайт'!C:BG, 13, FALSE)</f>
        <v>#N/A</v>
      </c>
      <c r="AK160" s="53" t="e">
        <f>Q160-R160-VLOOKUP(C160, 'Вчера_Спутник Лайт'!C:BG, 15, FALSE)</f>
        <v>#N/A</v>
      </c>
      <c r="AL160" s="53" t="e">
        <f>S160-T160-VLOOKUP(C160, 'Вчера_Спутник Лайт'!C:BG, 17, FALSE)</f>
        <v>#N/A</v>
      </c>
      <c r="AM160" s="53" t="e">
        <f>U160-V160-VLOOKUP(C160, 'Вчера_Спутник Лайт'!C:BG, 19, FALSE)</f>
        <v>#N/A</v>
      </c>
      <c r="AN160" s="53" t="e">
        <f>W160-X160-VLOOKUP(C160, 'Вчера_Спутник Лайт'!C:BG, 21, FALSE)</f>
        <v>#N/A</v>
      </c>
      <c r="AO160" s="53" t="e">
        <f>VLOOKUP(C160, Вчера_Спутник!C:BG, 25, FALSE)+F160-#REF!-X160-Y160</f>
        <v>#N/A</v>
      </c>
    </row>
    <row r="161" spans="1:41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8"/>
      <c r="AA161" s="52">
        <f t="shared" si="3"/>
        <v>0</v>
      </c>
      <c r="AB161" s="53" t="str">
        <f>IF(ISNA(VLOOKUP(C161,'Вчера_Спутник Лайт'!C:C, 1, FALSE)),"ошибка",0)</f>
        <v>ошибка</v>
      </c>
      <c r="AC161" s="55"/>
      <c r="AD161" s="53" t="e">
        <f>D161-VLOOKUP(C161, 'Вчера_Спутник Лайт'!C:BG, 2, FALSE)</f>
        <v>#N/A</v>
      </c>
      <c r="AE161" s="53" t="e">
        <f>E161-F161-VLOOKUP(C161, 'Вчера_Спутник Лайт'!C:BG, 3, FALSE)</f>
        <v>#N/A</v>
      </c>
      <c r="AF161" s="53" t="e">
        <f>G161-H161-VLOOKUP(C161, 'Вчера_Спутник Лайт'!C:BG, 5, FALSE)</f>
        <v>#N/A</v>
      </c>
      <c r="AG161" s="53" t="e">
        <f>I161-J161-VLOOKUP(C161, 'Вчера_Спутник Лайт'!C:BG, 7, FALSE)</f>
        <v>#N/A</v>
      </c>
      <c r="AH161" s="53" t="e">
        <f>K161-L161-VLOOKUP(C161, 'Вчера_Спутник Лайт'!C:BG, 9, FALSE)</f>
        <v>#N/A</v>
      </c>
      <c r="AI161" s="53" t="e">
        <f>M161-N161-VLOOKUP(C161, 'Вчера_Спутник Лайт'!C:BG, 11, FALSE)</f>
        <v>#N/A</v>
      </c>
      <c r="AJ161" s="53" t="e">
        <f>O161-P161-VLOOKUP(C161, 'Вчера_Спутник Лайт'!C:BG, 13, FALSE)</f>
        <v>#N/A</v>
      </c>
      <c r="AK161" s="53" t="e">
        <f>Q161-R161-VLOOKUP(C161, 'Вчера_Спутник Лайт'!C:BG, 15, FALSE)</f>
        <v>#N/A</v>
      </c>
      <c r="AL161" s="53" t="e">
        <f>S161-T161-VLOOKUP(C161, 'Вчера_Спутник Лайт'!C:BG, 17, FALSE)</f>
        <v>#N/A</v>
      </c>
      <c r="AM161" s="53" t="e">
        <f>U161-V161-VLOOKUP(C161, 'Вчера_Спутник Лайт'!C:BG, 19, FALSE)</f>
        <v>#N/A</v>
      </c>
      <c r="AN161" s="53" t="e">
        <f>W161-X161-VLOOKUP(C161, 'Вчера_Спутник Лайт'!C:BG, 21, FALSE)</f>
        <v>#N/A</v>
      </c>
      <c r="AO161" s="53" t="e">
        <f>VLOOKUP(C161, Вчера_Спутник!C:BG, 25, FALSE)+F161-#REF!-X161-Y161</f>
        <v>#N/A</v>
      </c>
    </row>
    <row r="162" spans="1:41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8"/>
      <c r="AA162" s="52">
        <f t="shared" si="3"/>
        <v>0</v>
      </c>
      <c r="AB162" s="53" t="str">
        <f>IF(ISNA(VLOOKUP(C162,'Вчера_Спутник Лайт'!C:C, 1, FALSE)),"ошибка",0)</f>
        <v>ошибка</v>
      </c>
      <c r="AC162" s="55"/>
      <c r="AD162" s="53" t="e">
        <f>D162-VLOOKUP(C162, 'Вчера_Спутник Лайт'!C:BG, 2, FALSE)</f>
        <v>#N/A</v>
      </c>
      <c r="AE162" s="53" t="e">
        <f>E162-F162-VLOOKUP(C162, 'Вчера_Спутник Лайт'!C:BG, 3, FALSE)</f>
        <v>#N/A</v>
      </c>
      <c r="AF162" s="53" t="e">
        <f>G162-H162-VLOOKUP(C162, 'Вчера_Спутник Лайт'!C:BG, 5, FALSE)</f>
        <v>#N/A</v>
      </c>
      <c r="AG162" s="53" t="e">
        <f>I162-J162-VLOOKUP(C162, 'Вчера_Спутник Лайт'!C:BG, 7, FALSE)</f>
        <v>#N/A</v>
      </c>
      <c r="AH162" s="53" t="e">
        <f>K162-L162-VLOOKUP(C162, 'Вчера_Спутник Лайт'!C:BG, 9, FALSE)</f>
        <v>#N/A</v>
      </c>
      <c r="AI162" s="53" t="e">
        <f>M162-N162-VLOOKUP(C162, 'Вчера_Спутник Лайт'!C:BG, 11, FALSE)</f>
        <v>#N/A</v>
      </c>
      <c r="AJ162" s="53" t="e">
        <f>O162-P162-VLOOKUP(C162, 'Вчера_Спутник Лайт'!C:BG, 13, FALSE)</f>
        <v>#N/A</v>
      </c>
      <c r="AK162" s="53" t="e">
        <f>Q162-R162-VLOOKUP(C162, 'Вчера_Спутник Лайт'!C:BG, 15, FALSE)</f>
        <v>#N/A</v>
      </c>
      <c r="AL162" s="53" t="e">
        <f>S162-T162-VLOOKUP(C162, 'Вчера_Спутник Лайт'!C:BG, 17, FALSE)</f>
        <v>#N/A</v>
      </c>
      <c r="AM162" s="53" t="e">
        <f>U162-V162-VLOOKUP(C162, 'Вчера_Спутник Лайт'!C:BG, 19, FALSE)</f>
        <v>#N/A</v>
      </c>
      <c r="AN162" s="53" t="e">
        <f>W162-X162-VLOOKUP(C162, 'Вчера_Спутник Лайт'!C:BG, 21, FALSE)</f>
        <v>#N/A</v>
      </c>
      <c r="AO162" s="53" t="e">
        <f>VLOOKUP(C162, Вчера_Спутник!C:BG, 25, FALSE)+F162-#REF!-X162-Y162</f>
        <v>#N/A</v>
      </c>
    </row>
    <row r="163" spans="1:41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8"/>
      <c r="AA163" s="52">
        <f t="shared" si="3"/>
        <v>0</v>
      </c>
      <c r="AB163" s="53" t="str">
        <f>IF(ISNA(VLOOKUP(C163,'Вчера_Спутник Лайт'!C:C, 1, FALSE)),"ошибка",0)</f>
        <v>ошибка</v>
      </c>
      <c r="AC163" s="55"/>
      <c r="AD163" s="53" t="e">
        <f>D163-VLOOKUP(C163, 'Вчера_Спутник Лайт'!C:BG, 2, FALSE)</f>
        <v>#N/A</v>
      </c>
      <c r="AE163" s="53" t="e">
        <f>E163-F163-VLOOKUP(C163, 'Вчера_Спутник Лайт'!C:BG, 3, FALSE)</f>
        <v>#N/A</v>
      </c>
      <c r="AF163" s="53" t="e">
        <f>G163-H163-VLOOKUP(C163, 'Вчера_Спутник Лайт'!C:BG, 5, FALSE)</f>
        <v>#N/A</v>
      </c>
      <c r="AG163" s="53" t="e">
        <f>I163-J163-VLOOKUP(C163, 'Вчера_Спутник Лайт'!C:BG, 7, FALSE)</f>
        <v>#N/A</v>
      </c>
      <c r="AH163" s="53" t="e">
        <f>K163-L163-VLOOKUP(C163, 'Вчера_Спутник Лайт'!C:BG, 9, FALSE)</f>
        <v>#N/A</v>
      </c>
      <c r="AI163" s="53" t="e">
        <f>M163-N163-VLOOKUP(C163, 'Вчера_Спутник Лайт'!C:BG, 11, FALSE)</f>
        <v>#N/A</v>
      </c>
      <c r="AJ163" s="53" t="e">
        <f>O163-P163-VLOOKUP(C163, 'Вчера_Спутник Лайт'!C:BG, 13, FALSE)</f>
        <v>#N/A</v>
      </c>
      <c r="AK163" s="53" t="e">
        <f>Q163-R163-VLOOKUP(C163, 'Вчера_Спутник Лайт'!C:BG, 15, FALSE)</f>
        <v>#N/A</v>
      </c>
      <c r="AL163" s="53" t="e">
        <f>S163-T163-VLOOKUP(C163, 'Вчера_Спутник Лайт'!C:BG, 17, FALSE)</f>
        <v>#N/A</v>
      </c>
      <c r="AM163" s="53" t="e">
        <f>U163-V163-VLOOKUP(C163, 'Вчера_Спутник Лайт'!C:BG, 19, FALSE)</f>
        <v>#N/A</v>
      </c>
      <c r="AN163" s="53" t="e">
        <f>W163-X163-VLOOKUP(C163, 'Вчера_Спутник Лайт'!C:BG, 21, FALSE)</f>
        <v>#N/A</v>
      </c>
      <c r="AO163" s="53" t="e">
        <f>VLOOKUP(C163, Вчера_Спутник!C:BG, 25, FALSE)+F163-#REF!-X163-Y163</f>
        <v>#N/A</v>
      </c>
    </row>
    <row r="164" spans="1:41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8"/>
      <c r="AA164" s="52">
        <f t="shared" si="3"/>
        <v>0</v>
      </c>
      <c r="AB164" s="53" t="str">
        <f>IF(ISNA(VLOOKUP(C164,'Вчера_Спутник Лайт'!C:C, 1, FALSE)),"ошибка",0)</f>
        <v>ошибка</v>
      </c>
      <c r="AC164" s="55"/>
      <c r="AD164" s="53" t="e">
        <f>D164-VLOOKUP(C164, 'Вчера_Спутник Лайт'!C:BG, 2, FALSE)</f>
        <v>#N/A</v>
      </c>
      <c r="AE164" s="53" t="e">
        <f>E164-F164-VLOOKUP(C164, 'Вчера_Спутник Лайт'!C:BG, 3, FALSE)</f>
        <v>#N/A</v>
      </c>
      <c r="AF164" s="53" t="e">
        <f>G164-H164-VLOOKUP(C164, 'Вчера_Спутник Лайт'!C:BG, 5, FALSE)</f>
        <v>#N/A</v>
      </c>
      <c r="AG164" s="53" t="e">
        <f>I164-J164-VLOOKUP(C164, 'Вчера_Спутник Лайт'!C:BG, 7, FALSE)</f>
        <v>#N/A</v>
      </c>
      <c r="AH164" s="53" t="e">
        <f>K164-L164-VLOOKUP(C164, 'Вчера_Спутник Лайт'!C:BG, 9, FALSE)</f>
        <v>#N/A</v>
      </c>
      <c r="AI164" s="53" t="e">
        <f>M164-N164-VLOOKUP(C164, 'Вчера_Спутник Лайт'!C:BG, 11, FALSE)</f>
        <v>#N/A</v>
      </c>
      <c r="AJ164" s="53" t="e">
        <f>O164-P164-VLOOKUP(C164, 'Вчера_Спутник Лайт'!C:BG, 13, FALSE)</f>
        <v>#N/A</v>
      </c>
      <c r="AK164" s="53" t="e">
        <f>Q164-R164-VLOOKUP(C164, 'Вчера_Спутник Лайт'!C:BG, 15, FALSE)</f>
        <v>#N/A</v>
      </c>
      <c r="AL164" s="53" t="e">
        <f>S164-T164-VLOOKUP(C164, 'Вчера_Спутник Лайт'!C:BG, 17, FALSE)</f>
        <v>#N/A</v>
      </c>
      <c r="AM164" s="53" t="e">
        <f>U164-V164-VLOOKUP(C164, 'Вчера_Спутник Лайт'!C:BG, 19, FALSE)</f>
        <v>#N/A</v>
      </c>
      <c r="AN164" s="53" t="e">
        <f>W164-X164-VLOOKUP(C164, 'Вчера_Спутник Лайт'!C:BG, 21, FALSE)</f>
        <v>#N/A</v>
      </c>
      <c r="AO164" s="53" t="e">
        <f>VLOOKUP(C164, Вчера_Спутник!C:BG, 25, FALSE)+F164-#REF!-X164-Y164</f>
        <v>#N/A</v>
      </c>
    </row>
    <row r="165" spans="1:41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8"/>
      <c r="AA165" s="52">
        <f t="shared" si="3"/>
        <v>0</v>
      </c>
      <c r="AB165" s="53" t="str">
        <f>IF(ISNA(VLOOKUP(C165,'Вчера_Спутник Лайт'!C:C, 1, FALSE)),"ошибка",0)</f>
        <v>ошибка</v>
      </c>
      <c r="AC165" s="55"/>
      <c r="AD165" s="53" t="e">
        <f>D165-VLOOKUP(C165, 'Вчера_Спутник Лайт'!C:BG, 2, FALSE)</f>
        <v>#N/A</v>
      </c>
      <c r="AE165" s="53" t="e">
        <f>E165-F165-VLOOKUP(C165, 'Вчера_Спутник Лайт'!C:BG, 3, FALSE)</f>
        <v>#N/A</v>
      </c>
      <c r="AF165" s="53" t="e">
        <f>G165-H165-VLOOKUP(C165, 'Вчера_Спутник Лайт'!C:BG, 5, FALSE)</f>
        <v>#N/A</v>
      </c>
      <c r="AG165" s="53" t="e">
        <f>I165-J165-VLOOKUP(C165, 'Вчера_Спутник Лайт'!C:BG, 7, FALSE)</f>
        <v>#N/A</v>
      </c>
      <c r="AH165" s="53" t="e">
        <f>K165-L165-VLOOKUP(C165, 'Вчера_Спутник Лайт'!C:BG, 9, FALSE)</f>
        <v>#N/A</v>
      </c>
      <c r="AI165" s="53" t="e">
        <f>M165-N165-VLOOKUP(C165, 'Вчера_Спутник Лайт'!C:BG, 11, FALSE)</f>
        <v>#N/A</v>
      </c>
      <c r="AJ165" s="53" t="e">
        <f>O165-P165-VLOOKUP(C165, 'Вчера_Спутник Лайт'!C:BG, 13, FALSE)</f>
        <v>#N/A</v>
      </c>
      <c r="AK165" s="53" t="e">
        <f>Q165-R165-VLOOKUP(C165, 'Вчера_Спутник Лайт'!C:BG, 15, FALSE)</f>
        <v>#N/A</v>
      </c>
      <c r="AL165" s="53" t="e">
        <f>S165-T165-VLOOKUP(C165, 'Вчера_Спутник Лайт'!C:BG, 17, FALSE)</f>
        <v>#N/A</v>
      </c>
      <c r="AM165" s="53" t="e">
        <f>U165-V165-VLOOKUP(C165, 'Вчера_Спутник Лайт'!C:BG, 19, FALSE)</f>
        <v>#N/A</v>
      </c>
      <c r="AN165" s="53" t="e">
        <f>W165-X165-VLOOKUP(C165, 'Вчера_Спутник Лайт'!C:BG, 21, FALSE)</f>
        <v>#N/A</v>
      </c>
      <c r="AO165" s="53" t="e">
        <f>VLOOKUP(C165, Вчера_Спутник!C:BG, 25, FALSE)+F165-#REF!-X165-Y165</f>
        <v>#N/A</v>
      </c>
    </row>
    <row r="166" spans="1:41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8"/>
      <c r="AA166" s="52">
        <f t="shared" si="3"/>
        <v>0</v>
      </c>
      <c r="AB166" s="53" t="str">
        <f>IF(ISNA(VLOOKUP(C166,'Вчера_Спутник Лайт'!C:C, 1, FALSE)),"ошибка",0)</f>
        <v>ошибка</v>
      </c>
      <c r="AC166" s="55"/>
      <c r="AD166" s="53" t="e">
        <f>D166-VLOOKUP(C166, 'Вчера_Спутник Лайт'!C:BG, 2, FALSE)</f>
        <v>#N/A</v>
      </c>
      <c r="AE166" s="53" t="e">
        <f>E166-F166-VLOOKUP(C166, 'Вчера_Спутник Лайт'!C:BG, 3, FALSE)</f>
        <v>#N/A</v>
      </c>
      <c r="AF166" s="53" t="e">
        <f>G166-H166-VLOOKUP(C166, 'Вчера_Спутник Лайт'!C:BG, 5, FALSE)</f>
        <v>#N/A</v>
      </c>
      <c r="AG166" s="53" t="e">
        <f>I166-J166-VLOOKUP(C166, 'Вчера_Спутник Лайт'!C:BG, 7, FALSE)</f>
        <v>#N/A</v>
      </c>
      <c r="AH166" s="53" t="e">
        <f>K166-L166-VLOOKUP(C166, 'Вчера_Спутник Лайт'!C:BG, 9, FALSE)</f>
        <v>#N/A</v>
      </c>
      <c r="AI166" s="53" t="e">
        <f>M166-N166-VLOOKUP(C166, 'Вчера_Спутник Лайт'!C:BG, 11, FALSE)</f>
        <v>#N/A</v>
      </c>
      <c r="AJ166" s="53" t="e">
        <f>O166-P166-VLOOKUP(C166, 'Вчера_Спутник Лайт'!C:BG, 13, FALSE)</f>
        <v>#N/A</v>
      </c>
      <c r="AK166" s="53" t="e">
        <f>Q166-R166-VLOOKUP(C166, 'Вчера_Спутник Лайт'!C:BG, 15, FALSE)</f>
        <v>#N/A</v>
      </c>
      <c r="AL166" s="53" t="e">
        <f>S166-T166-VLOOKUP(C166, 'Вчера_Спутник Лайт'!C:BG, 17, FALSE)</f>
        <v>#N/A</v>
      </c>
      <c r="AM166" s="53" t="e">
        <f>U166-V166-VLOOKUP(C166, 'Вчера_Спутник Лайт'!C:BG, 19, FALSE)</f>
        <v>#N/A</v>
      </c>
      <c r="AN166" s="53" t="e">
        <f>W166-X166-VLOOKUP(C166, 'Вчера_Спутник Лайт'!C:BG, 21, FALSE)</f>
        <v>#N/A</v>
      </c>
      <c r="AO166" s="53" t="e">
        <f>VLOOKUP(C166, Вчера_Спутник!C:BG, 25, FALSE)+F166-#REF!-X166-Y166</f>
        <v>#N/A</v>
      </c>
    </row>
    <row r="167" spans="1:41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8"/>
      <c r="AA167" s="52">
        <f t="shared" si="3"/>
        <v>0</v>
      </c>
      <c r="AB167" s="53" t="str">
        <f>IF(ISNA(VLOOKUP(C167,'Вчера_Спутник Лайт'!C:C, 1, FALSE)),"ошибка",0)</f>
        <v>ошибка</v>
      </c>
      <c r="AC167" s="55"/>
      <c r="AD167" s="53" t="e">
        <f>D167-VLOOKUP(C167, 'Вчера_Спутник Лайт'!C:BG, 2, FALSE)</f>
        <v>#N/A</v>
      </c>
      <c r="AE167" s="53" t="e">
        <f>E167-F167-VLOOKUP(C167, 'Вчера_Спутник Лайт'!C:BG, 3, FALSE)</f>
        <v>#N/A</v>
      </c>
      <c r="AF167" s="53" t="e">
        <f>G167-H167-VLOOKUP(C167, 'Вчера_Спутник Лайт'!C:BG, 5, FALSE)</f>
        <v>#N/A</v>
      </c>
      <c r="AG167" s="53" t="e">
        <f>I167-J167-VLOOKUP(C167, 'Вчера_Спутник Лайт'!C:BG, 7, FALSE)</f>
        <v>#N/A</v>
      </c>
      <c r="AH167" s="53" t="e">
        <f>K167-L167-VLOOKUP(C167, 'Вчера_Спутник Лайт'!C:BG, 9, FALSE)</f>
        <v>#N/A</v>
      </c>
      <c r="AI167" s="53" t="e">
        <f>M167-N167-VLOOKUP(C167, 'Вчера_Спутник Лайт'!C:BG, 11, FALSE)</f>
        <v>#N/A</v>
      </c>
      <c r="AJ167" s="53" t="e">
        <f>O167-P167-VLOOKUP(C167, 'Вчера_Спутник Лайт'!C:BG, 13, FALSE)</f>
        <v>#N/A</v>
      </c>
      <c r="AK167" s="53" t="e">
        <f>Q167-R167-VLOOKUP(C167, 'Вчера_Спутник Лайт'!C:BG, 15, FALSE)</f>
        <v>#N/A</v>
      </c>
      <c r="AL167" s="53" t="e">
        <f>S167-T167-VLOOKUP(C167, 'Вчера_Спутник Лайт'!C:BG, 17, FALSE)</f>
        <v>#N/A</v>
      </c>
      <c r="AM167" s="53" t="e">
        <f>U167-V167-VLOOKUP(C167, 'Вчера_Спутник Лайт'!C:BG, 19, FALSE)</f>
        <v>#N/A</v>
      </c>
      <c r="AN167" s="53" t="e">
        <f>W167-X167-VLOOKUP(C167, 'Вчера_Спутник Лайт'!C:BG, 21, FALSE)</f>
        <v>#N/A</v>
      </c>
      <c r="AO167" s="53" t="e">
        <f>VLOOKUP(C167, Вчера_Спутник!C:BG, 25, FALSE)+F167-#REF!-X167-Y167</f>
        <v>#N/A</v>
      </c>
    </row>
    <row r="168" spans="1:41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8"/>
      <c r="AA168" s="52">
        <f t="shared" si="3"/>
        <v>0</v>
      </c>
      <c r="AB168" s="53" t="str">
        <f>IF(ISNA(VLOOKUP(C168,'Вчера_Спутник Лайт'!C:C, 1, FALSE)),"ошибка",0)</f>
        <v>ошибка</v>
      </c>
      <c r="AC168" s="55"/>
      <c r="AD168" s="53" t="e">
        <f>D168-VLOOKUP(C168, 'Вчера_Спутник Лайт'!C:BG, 2, FALSE)</f>
        <v>#N/A</v>
      </c>
      <c r="AE168" s="53" t="e">
        <f>E168-F168-VLOOKUP(C168, 'Вчера_Спутник Лайт'!C:BG, 3, FALSE)</f>
        <v>#N/A</v>
      </c>
      <c r="AF168" s="53" t="e">
        <f>G168-H168-VLOOKUP(C168, 'Вчера_Спутник Лайт'!C:BG, 5, FALSE)</f>
        <v>#N/A</v>
      </c>
      <c r="AG168" s="53" t="e">
        <f>I168-J168-VLOOKUP(C168, 'Вчера_Спутник Лайт'!C:BG, 7, FALSE)</f>
        <v>#N/A</v>
      </c>
      <c r="AH168" s="53" t="e">
        <f>K168-L168-VLOOKUP(C168, 'Вчера_Спутник Лайт'!C:BG, 9, FALSE)</f>
        <v>#N/A</v>
      </c>
      <c r="AI168" s="53" t="e">
        <f>M168-N168-VLOOKUP(C168, 'Вчера_Спутник Лайт'!C:BG, 11, FALSE)</f>
        <v>#N/A</v>
      </c>
      <c r="AJ168" s="53" t="e">
        <f>O168-P168-VLOOKUP(C168, 'Вчера_Спутник Лайт'!C:BG, 13, FALSE)</f>
        <v>#N/A</v>
      </c>
      <c r="AK168" s="53" t="e">
        <f>Q168-R168-VLOOKUP(C168, 'Вчера_Спутник Лайт'!C:BG, 15, FALSE)</f>
        <v>#N/A</v>
      </c>
      <c r="AL168" s="53" t="e">
        <f>S168-T168-VLOOKUP(C168, 'Вчера_Спутник Лайт'!C:BG, 17, FALSE)</f>
        <v>#N/A</v>
      </c>
      <c r="AM168" s="53" t="e">
        <f>U168-V168-VLOOKUP(C168, 'Вчера_Спутник Лайт'!C:BG, 19, FALSE)</f>
        <v>#N/A</v>
      </c>
      <c r="AN168" s="53" t="e">
        <f>W168-X168-VLOOKUP(C168, 'Вчера_Спутник Лайт'!C:BG, 21, FALSE)</f>
        <v>#N/A</v>
      </c>
      <c r="AO168" s="53" t="e">
        <f>VLOOKUP(C168, Вчера_Спутник!C:BG, 25, FALSE)+F168-#REF!-X168-Y168</f>
        <v>#N/A</v>
      </c>
    </row>
    <row r="169" spans="1:41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8"/>
      <c r="AA169" s="52">
        <f t="shared" si="3"/>
        <v>0</v>
      </c>
      <c r="AB169" s="53" t="str">
        <f>IF(ISNA(VLOOKUP(C169,'Вчера_Спутник Лайт'!C:C, 1, FALSE)),"ошибка",0)</f>
        <v>ошибка</v>
      </c>
      <c r="AC169" s="55"/>
      <c r="AD169" s="53" t="e">
        <f>D169-VLOOKUP(C169, 'Вчера_Спутник Лайт'!C:BG, 2, FALSE)</f>
        <v>#N/A</v>
      </c>
      <c r="AE169" s="53" t="e">
        <f>E169-F169-VLOOKUP(C169, 'Вчера_Спутник Лайт'!C:BG, 3, FALSE)</f>
        <v>#N/A</v>
      </c>
      <c r="AF169" s="53" t="e">
        <f>G169-H169-VLOOKUP(C169, 'Вчера_Спутник Лайт'!C:BG, 5, FALSE)</f>
        <v>#N/A</v>
      </c>
      <c r="AG169" s="53" t="e">
        <f>I169-J169-VLOOKUP(C169, 'Вчера_Спутник Лайт'!C:BG, 7, FALSE)</f>
        <v>#N/A</v>
      </c>
      <c r="AH169" s="53" t="e">
        <f>K169-L169-VLOOKUP(C169, 'Вчера_Спутник Лайт'!C:BG, 9, FALSE)</f>
        <v>#N/A</v>
      </c>
      <c r="AI169" s="53" t="e">
        <f>M169-N169-VLOOKUP(C169, 'Вчера_Спутник Лайт'!C:BG, 11, FALSE)</f>
        <v>#N/A</v>
      </c>
      <c r="AJ169" s="53" t="e">
        <f>O169-P169-VLOOKUP(C169, 'Вчера_Спутник Лайт'!C:BG, 13, FALSE)</f>
        <v>#N/A</v>
      </c>
      <c r="AK169" s="53" t="e">
        <f>Q169-R169-VLOOKUP(C169, 'Вчера_Спутник Лайт'!C:BG, 15, FALSE)</f>
        <v>#N/A</v>
      </c>
      <c r="AL169" s="53" t="e">
        <f>S169-T169-VLOOKUP(C169, 'Вчера_Спутник Лайт'!C:BG, 17, FALSE)</f>
        <v>#N/A</v>
      </c>
      <c r="AM169" s="53" t="e">
        <f>U169-V169-VLOOKUP(C169, 'Вчера_Спутник Лайт'!C:BG, 19, FALSE)</f>
        <v>#N/A</v>
      </c>
      <c r="AN169" s="53" t="e">
        <f>W169-X169-VLOOKUP(C169, 'Вчера_Спутник Лайт'!C:BG, 21, FALSE)</f>
        <v>#N/A</v>
      </c>
      <c r="AO169" s="53" t="e">
        <f>VLOOKUP(C169, Вчера_Спутник!C:BG, 25, FALSE)+F169-#REF!-X169-Y169</f>
        <v>#N/A</v>
      </c>
    </row>
    <row r="170" spans="1:41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8"/>
      <c r="AA170" s="52">
        <f t="shared" si="3"/>
        <v>0</v>
      </c>
      <c r="AB170" s="53" t="str">
        <f>IF(ISNA(VLOOKUP(C170,'Вчера_Спутник Лайт'!C:C, 1, FALSE)),"ошибка",0)</f>
        <v>ошибка</v>
      </c>
      <c r="AC170" s="55"/>
      <c r="AD170" s="53" t="e">
        <f>D170-VLOOKUP(C170, 'Вчера_Спутник Лайт'!C:BG, 2, FALSE)</f>
        <v>#N/A</v>
      </c>
      <c r="AE170" s="53" t="e">
        <f>E170-F170-VLOOKUP(C170, 'Вчера_Спутник Лайт'!C:BG, 3, FALSE)</f>
        <v>#N/A</v>
      </c>
      <c r="AF170" s="53" t="e">
        <f>G170-H170-VLOOKUP(C170, 'Вчера_Спутник Лайт'!C:BG, 5, FALSE)</f>
        <v>#N/A</v>
      </c>
      <c r="AG170" s="53" t="e">
        <f>I170-J170-VLOOKUP(C170, 'Вчера_Спутник Лайт'!C:BG, 7, FALSE)</f>
        <v>#N/A</v>
      </c>
      <c r="AH170" s="53" t="e">
        <f>K170-L170-VLOOKUP(C170, 'Вчера_Спутник Лайт'!C:BG, 9, FALSE)</f>
        <v>#N/A</v>
      </c>
      <c r="AI170" s="53" t="e">
        <f>M170-N170-VLOOKUP(C170, 'Вчера_Спутник Лайт'!C:BG, 11, FALSE)</f>
        <v>#N/A</v>
      </c>
      <c r="AJ170" s="53" t="e">
        <f>O170-P170-VLOOKUP(C170, 'Вчера_Спутник Лайт'!C:BG, 13, FALSE)</f>
        <v>#N/A</v>
      </c>
      <c r="AK170" s="53" t="e">
        <f>Q170-R170-VLOOKUP(C170, 'Вчера_Спутник Лайт'!C:BG, 15, FALSE)</f>
        <v>#N/A</v>
      </c>
      <c r="AL170" s="53" t="e">
        <f>S170-T170-VLOOKUP(C170, 'Вчера_Спутник Лайт'!C:BG, 17, FALSE)</f>
        <v>#N/A</v>
      </c>
      <c r="AM170" s="53" t="e">
        <f>U170-V170-VLOOKUP(C170, 'Вчера_Спутник Лайт'!C:BG, 19, FALSE)</f>
        <v>#N/A</v>
      </c>
      <c r="AN170" s="53" t="e">
        <f>W170-X170-VLOOKUP(C170, 'Вчера_Спутник Лайт'!C:BG, 21, FALSE)</f>
        <v>#N/A</v>
      </c>
      <c r="AO170" s="53" t="e">
        <f>VLOOKUP(C170, Вчера_Спутник!C:BG, 25, FALSE)+F170-#REF!-X170-Y170</f>
        <v>#N/A</v>
      </c>
    </row>
    <row r="171" spans="1:41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8"/>
      <c r="AA171" s="52">
        <f t="shared" si="3"/>
        <v>0</v>
      </c>
      <c r="AB171" s="53" t="str">
        <f>IF(ISNA(VLOOKUP(C171,'Вчера_Спутник Лайт'!C:C, 1, FALSE)),"ошибка",0)</f>
        <v>ошибка</v>
      </c>
      <c r="AC171" s="55"/>
      <c r="AD171" s="53" t="e">
        <f>D171-VLOOKUP(C171, 'Вчера_Спутник Лайт'!C:BG, 2, FALSE)</f>
        <v>#N/A</v>
      </c>
      <c r="AE171" s="53" t="e">
        <f>E171-F171-VLOOKUP(C171, 'Вчера_Спутник Лайт'!C:BG, 3, FALSE)</f>
        <v>#N/A</v>
      </c>
      <c r="AF171" s="53" t="e">
        <f>G171-H171-VLOOKUP(C171, 'Вчера_Спутник Лайт'!C:BG, 5, FALSE)</f>
        <v>#N/A</v>
      </c>
      <c r="AG171" s="53" t="e">
        <f>I171-J171-VLOOKUP(C171, 'Вчера_Спутник Лайт'!C:BG, 7, FALSE)</f>
        <v>#N/A</v>
      </c>
      <c r="AH171" s="53" t="e">
        <f>K171-L171-VLOOKUP(C171, 'Вчера_Спутник Лайт'!C:BG, 9, FALSE)</f>
        <v>#N/A</v>
      </c>
      <c r="AI171" s="53" t="e">
        <f>M171-N171-VLOOKUP(C171, 'Вчера_Спутник Лайт'!C:BG, 11, FALSE)</f>
        <v>#N/A</v>
      </c>
      <c r="AJ171" s="53" t="e">
        <f>O171-P171-VLOOKUP(C171, 'Вчера_Спутник Лайт'!C:BG, 13, FALSE)</f>
        <v>#N/A</v>
      </c>
      <c r="AK171" s="53" t="e">
        <f>Q171-R171-VLOOKUP(C171, 'Вчера_Спутник Лайт'!C:BG, 15, FALSE)</f>
        <v>#N/A</v>
      </c>
      <c r="AL171" s="53" t="e">
        <f>S171-T171-VLOOKUP(C171, 'Вчера_Спутник Лайт'!C:BG, 17, FALSE)</f>
        <v>#N/A</v>
      </c>
      <c r="AM171" s="53" t="e">
        <f>U171-V171-VLOOKUP(C171, 'Вчера_Спутник Лайт'!C:BG, 19, FALSE)</f>
        <v>#N/A</v>
      </c>
      <c r="AN171" s="53" t="e">
        <f>W171-X171-VLOOKUP(C171, 'Вчера_Спутник Лайт'!C:BG, 21, FALSE)</f>
        <v>#N/A</v>
      </c>
      <c r="AO171" s="53" t="e">
        <f>VLOOKUP(C171, Вчера_Спутник!C:BG, 25, FALSE)+F171-#REF!-X171-Y171</f>
        <v>#N/A</v>
      </c>
    </row>
    <row r="172" spans="1:41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8"/>
      <c r="AA172" s="52">
        <f t="shared" si="3"/>
        <v>0</v>
      </c>
      <c r="AB172" s="53" t="str">
        <f>IF(ISNA(VLOOKUP(C172,'Вчера_Спутник Лайт'!C:C, 1, FALSE)),"ошибка",0)</f>
        <v>ошибка</v>
      </c>
      <c r="AC172" s="55"/>
      <c r="AD172" s="53" t="e">
        <f>D172-VLOOKUP(C172, 'Вчера_Спутник Лайт'!C:BG, 2, FALSE)</f>
        <v>#N/A</v>
      </c>
      <c r="AE172" s="53" t="e">
        <f>E172-F172-VLOOKUP(C172, 'Вчера_Спутник Лайт'!C:BG, 3, FALSE)</f>
        <v>#N/A</v>
      </c>
      <c r="AF172" s="53" t="e">
        <f>G172-H172-VLOOKUP(C172, 'Вчера_Спутник Лайт'!C:BG, 5, FALSE)</f>
        <v>#N/A</v>
      </c>
      <c r="AG172" s="53" t="e">
        <f>I172-J172-VLOOKUP(C172, 'Вчера_Спутник Лайт'!C:BG, 7, FALSE)</f>
        <v>#N/A</v>
      </c>
      <c r="AH172" s="53" t="e">
        <f>K172-L172-VLOOKUP(C172, 'Вчера_Спутник Лайт'!C:BG, 9, FALSE)</f>
        <v>#N/A</v>
      </c>
      <c r="AI172" s="53" t="e">
        <f>M172-N172-VLOOKUP(C172, 'Вчера_Спутник Лайт'!C:BG, 11, FALSE)</f>
        <v>#N/A</v>
      </c>
      <c r="AJ172" s="53" t="e">
        <f>O172-P172-VLOOKUP(C172, 'Вчера_Спутник Лайт'!C:BG, 13, FALSE)</f>
        <v>#N/A</v>
      </c>
      <c r="AK172" s="53" t="e">
        <f>Q172-R172-VLOOKUP(C172, 'Вчера_Спутник Лайт'!C:BG, 15, FALSE)</f>
        <v>#N/A</v>
      </c>
      <c r="AL172" s="53" t="e">
        <f>S172-T172-VLOOKUP(C172, 'Вчера_Спутник Лайт'!C:BG, 17, FALSE)</f>
        <v>#N/A</v>
      </c>
      <c r="AM172" s="53" t="e">
        <f>U172-V172-VLOOKUP(C172, 'Вчера_Спутник Лайт'!C:BG, 19, FALSE)</f>
        <v>#N/A</v>
      </c>
      <c r="AN172" s="53" t="e">
        <f>W172-X172-VLOOKUP(C172, 'Вчера_Спутник Лайт'!C:BG, 21, FALSE)</f>
        <v>#N/A</v>
      </c>
      <c r="AO172" s="53" t="e">
        <f>VLOOKUP(C172, Вчера_Спутник!C:BG, 25, FALSE)+F172-#REF!-X172-Y172</f>
        <v>#N/A</v>
      </c>
    </row>
    <row r="173" spans="1:41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8"/>
      <c r="AA173" s="52">
        <f t="shared" si="3"/>
        <v>0</v>
      </c>
      <c r="AB173" s="53" t="str">
        <f>IF(ISNA(VLOOKUP(C173,'Вчера_Спутник Лайт'!C:C, 1, FALSE)),"ошибка",0)</f>
        <v>ошибка</v>
      </c>
      <c r="AC173" s="55"/>
      <c r="AD173" s="53" t="e">
        <f>D173-VLOOKUP(C173, 'Вчера_Спутник Лайт'!C:BG, 2, FALSE)</f>
        <v>#N/A</v>
      </c>
      <c r="AE173" s="53" t="e">
        <f>E173-F173-VLOOKUP(C173, 'Вчера_Спутник Лайт'!C:BG, 3, FALSE)</f>
        <v>#N/A</v>
      </c>
      <c r="AF173" s="53" t="e">
        <f>G173-H173-VLOOKUP(C173, 'Вчера_Спутник Лайт'!C:BG, 5, FALSE)</f>
        <v>#N/A</v>
      </c>
      <c r="AG173" s="53" t="e">
        <f>I173-J173-VLOOKUP(C173, 'Вчера_Спутник Лайт'!C:BG, 7, FALSE)</f>
        <v>#N/A</v>
      </c>
      <c r="AH173" s="53" t="e">
        <f>K173-L173-VLOOKUP(C173, 'Вчера_Спутник Лайт'!C:BG, 9, FALSE)</f>
        <v>#N/A</v>
      </c>
      <c r="AI173" s="53" t="e">
        <f>M173-N173-VLOOKUP(C173, 'Вчера_Спутник Лайт'!C:BG, 11, FALSE)</f>
        <v>#N/A</v>
      </c>
      <c r="AJ173" s="53" t="e">
        <f>O173-P173-VLOOKUP(C173, 'Вчера_Спутник Лайт'!C:BG, 13, FALSE)</f>
        <v>#N/A</v>
      </c>
      <c r="AK173" s="53" t="e">
        <f>Q173-R173-VLOOKUP(C173, 'Вчера_Спутник Лайт'!C:BG, 15, FALSE)</f>
        <v>#N/A</v>
      </c>
      <c r="AL173" s="53" t="e">
        <f>S173-T173-VLOOKUP(C173, 'Вчера_Спутник Лайт'!C:BG, 17, FALSE)</f>
        <v>#N/A</v>
      </c>
      <c r="AM173" s="53" t="e">
        <f>U173-V173-VLOOKUP(C173, 'Вчера_Спутник Лайт'!C:BG, 19, FALSE)</f>
        <v>#N/A</v>
      </c>
      <c r="AN173" s="53" t="e">
        <f>W173-X173-VLOOKUP(C173, 'Вчера_Спутник Лайт'!C:BG, 21, FALSE)</f>
        <v>#N/A</v>
      </c>
      <c r="AO173" s="53" t="e">
        <f>VLOOKUP(C173, Вчера_Спутник!C:BG, 25, FALSE)+F173-#REF!-X173-Y173</f>
        <v>#N/A</v>
      </c>
    </row>
    <row r="174" spans="1:41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8"/>
      <c r="AA174" s="52">
        <f t="shared" si="3"/>
        <v>0</v>
      </c>
      <c r="AB174" s="53" t="str">
        <f>IF(ISNA(VLOOKUP(C174,'Вчера_Спутник Лайт'!C:C, 1, FALSE)),"ошибка",0)</f>
        <v>ошибка</v>
      </c>
      <c r="AC174" s="55"/>
      <c r="AD174" s="53" t="e">
        <f>D174-VLOOKUP(C174, 'Вчера_Спутник Лайт'!C:BG, 2, FALSE)</f>
        <v>#N/A</v>
      </c>
      <c r="AE174" s="53" t="e">
        <f>E174-F174-VLOOKUP(C174, 'Вчера_Спутник Лайт'!C:BG, 3, FALSE)</f>
        <v>#N/A</v>
      </c>
      <c r="AF174" s="53" t="e">
        <f>G174-H174-VLOOKUP(C174, 'Вчера_Спутник Лайт'!C:BG, 5, FALSE)</f>
        <v>#N/A</v>
      </c>
      <c r="AG174" s="53" t="e">
        <f>I174-J174-VLOOKUP(C174, 'Вчера_Спутник Лайт'!C:BG, 7, FALSE)</f>
        <v>#N/A</v>
      </c>
      <c r="AH174" s="53" t="e">
        <f>K174-L174-VLOOKUP(C174, 'Вчера_Спутник Лайт'!C:BG, 9, FALSE)</f>
        <v>#N/A</v>
      </c>
      <c r="AI174" s="53" t="e">
        <f>M174-N174-VLOOKUP(C174, 'Вчера_Спутник Лайт'!C:BG, 11, FALSE)</f>
        <v>#N/A</v>
      </c>
      <c r="AJ174" s="53" t="e">
        <f>O174-P174-VLOOKUP(C174, 'Вчера_Спутник Лайт'!C:BG, 13, FALSE)</f>
        <v>#N/A</v>
      </c>
      <c r="AK174" s="53" t="e">
        <f>Q174-R174-VLOOKUP(C174, 'Вчера_Спутник Лайт'!C:BG, 15, FALSE)</f>
        <v>#N/A</v>
      </c>
      <c r="AL174" s="53" t="e">
        <f>S174-T174-VLOOKUP(C174, 'Вчера_Спутник Лайт'!C:BG, 17, FALSE)</f>
        <v>#N/A</v>
      </c>
      <c r="AM174" s="53" t="e">
        <f>U174-V174-VLOOKUP(C174, 'Вчера_Спутник Лайт'!C:BG, 19, FALSE)</f>
        <v>#N/A</v>
      </c>
      <c r="AN174" s="53" t="e">
        <f>W174-X174-VLOOKUP(C174, 'Вчера_Спутник Лайт'!C:BG, 21, FALSE)</f>
        <v>#N/A</v>
      </c>
      <c r="AO174" s="53" t="e">
        <f>VLOOKUP(C174, Вчера_Спутник!C:BG, 25, FALSE)+F174-#REF!-X174-Y174</f>
        <v>#N/A</v>
      </c>
    </row>
    <row r="175" spans="1:41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8"/>
      <c r="AA175" s="52">
        <f t="shared" si="3"/>
        <v>0</v>
      </c>
      <c r="AB175" s="53" t="str">
        <f>IF(ISNA(VLOOKUP(C175,'Вчера_Спутник Лайт'!C:C, 1, FALSE)),"ошибка",0)</f>
        <v>ошибка</v>
      </c>
      <c r="AC175" s="55"/>
      <c r="AD175" s="53" t="e">
        <f>D175-VLOOKUP(C175, 'Вчера_Спутник Лайт'!C:BG, 2, FALSE)</f>
        <v>#N/A</v>
      </c>
      <c r="AE175" s="53" t="e">
        <f>E175-F175-VLOOKUP(C175, 'Вчера_Спутник Лайт'!C:BG, 3, FALSE)</f>
        <v>#N/A</v>
      </c>
      <c r="AF175" s="53" t="e">
        <f>G175-H175-VLOOKUP(C175, 'Вчера_Спутник Лайт'!C:BG, 5, FALSE)</f>
        <v>#N/A</v>
      </c>
      <c r="AG175" s="53" t="e">
        <f>I175-J175-VLOOKUP(C175, 'Вчера_Спутник Лайт'!C:BG, 7, FALSE)</f>
        <v>#N/A</v>
      </c>
      <c r="AH175" s="53" t="e">
        <f>K175-L175-VLOOKUP(C175, 'Вчера_Спутник Лайт'!C:BG, 9, FALSE)</f>
        <v>#N/A</v>
      </c>
      <c r="AI175" s="53" t="e">
        <f>M175-N175-VLOOKUP(C175, 'Вчера_Спутник Лайт'!C:BG, 11, FALSE)</f>
        <v>#N/A</v>
      </c>
      <c r="AJ175" s="53" t="e">
        <f>O175-P175-VLOOKUP(C175, 'Вчера_Спутник Лайт'!C:BG, 13, FALSE)</f>
        <v>#N/A</v>
      </c>
      <c r="AK175" s="53" t="e">
        <f>Q175-R175-VLOOKUP(C175, 'Вчера_Спутник Лайт'!C:BG, 15, FALSE)</f>
        <v>#N/A</v>
      </c>
      <c r="AL175" s="53" t="e">
        <f>S175-T175-VLOOKUP(C175, 'Вчера_Спутник Лайт'!C:BG, 17, FALSE)</f>
        <v>#N/A</v>
      </c>
      <c r="AM175" s="53" t="e">
        <f>U175-V175-VLOOKUP(C175, 'Вчера_Спутник Лайт'!C:BG, 19, FALSE)</f>
        <v>#N/A</v>
      </c>
      <c r="AN175" s="53" t="e">
        <f>W175-X175-VLOOKUP(C175, 'Вчера_Спутник Лайт'!C:BG, 21, FALSE)</f>
        <v>#N/A</v>
      </c>
      <c r="AO175" s="53" t="e">
        <f>VLOOKUP(C175, Вчера_Спутник!C:BG, 25, FALSE)+F175-#REF!-X175-Y175</f>
        <v>#N/A</v>
      </c>
    </row>
    <row r="176" spans="1:41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8"/>
      <c r="AA176" s="52">
        <f t="shared" si="3"/>
        <v>0</v>
      </c>
      <c r="AB176" s="53" t="str">
        <f>IF(ISNA(VLOOKUP(C176,'Вчера_Спутник Лайт'!C:C, 1, FALSE)),"ошибка",0)</f>
        <v>ошибка</v>
      </c>
      <c r="AC176" s="55"/>
      <c r="AD176" s="53" t="e">
        <f>D176-VLOOKUP(C176, 'Вчера_Спутник Лайт'!C:BG, 2, FALSE)</f>
        <v>#N/A</v>
      </c>
      <c r="AE176" s="53" t="e">
        <f>E176-F176-VLOOKUP(C176, 'Вчера_Спутник Лайт'!C:BG, 3, FALSE)</f>
        <v>#N/A</v>
      </c>
      <c r="AF176" s="53" t="e">
        <f>G176-H176-VLOOKUP(C176, 'Вчера_Спутник Лайт'!C:BG, 5, FALSE)</f>
        <v>#N/A</v>
      </c>
      <c r="AG176" s="53" t="e">
        <f>I176-J176-VLOOKUP(C176, 'Вчера_Спутник Лайт'!C:BG, 7, FALSE)</f>
        <v>#N/A</v>
      </c>
      <c r="AH176" s="53" t="e">
        <f>K176-L176-VLOOKUP(C176, 'Вчера_Спутник Лайт'!C:BG, 9, FALSE)</f>
        <v>#N/A</v>
      </c>
      <c r="AI176" s="53" t="e">
        <f>M176-N176-VLOOKUP(C176, 'Вчера_Спутник Лайт'!C:BG, 11, FALSE)</f>
        <v>#N/A</v>
      </c>
      <c r="AJ176" s="53" t="e">
        <f>O176-P176-VLOOKUP(C176, 'Вчера_Спутник Лайт'!C:BG, 13, FALSE)</f>
        <v>#N/A</v>
      </c>
      <c r="AK176" s="53" t="e">
        <f>Q176-R176-VLOOKUP(C176, 'Вчера_Спутник Лайт'!C:BG, 15, FALSE)</f>
        <v>#N/A</v>
      </c>
      <c r="AL176" s="53" t="e">
        <f>S176-T176-VLOOKUP(C176, 'Вчера_Спутник Лайт'!C:BG, 17, FALSE)</f>
        <v>#N/A</v>
      </c>
      <c r="AM176" s="53" t="e">
        <f>U176-V176-VLOOKUP(C176, 'Вчера_Спутник Лайт'!C:BG, 19, FALSE)</f>
        <v>#N/A</v>
      </c>
      <c r="AN176" s="53" t="e">
        <f>W176-X176-VLOOKUP(C176, 'Вчера_Спутник Лайт'!C:BG, 21, FALSE)</f>
        <v>#N/A</v>
      </c>
      <c r="AO176" s="53" t="e">
        <f>VLOOKUP(C176, Вчера_Спутник!C:BG, 25, FALSE)+F176-#REF!-X176-Y176</f>
        <v>#N/A</v>
      </c>
    </row>
    <row r="177" spans="1:41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8"/>
      <c r="AA177" s="52">
        <f t="shared" si="3"/>
        <v>0</v>
      </c>
      <c r="AB177" s="53" t="str">
        <f>IF(ISNA(VLOOKUP(C177,'Вчера_Спутник Лайт'!C:C, 1, FALSE)),"ошибка",0)</f>
        <v>ошибка</v>
      </c>
      <c r="AC177" s="55"/>
      <c r="AD177" s="53" t="e">
        <f>D177-VLOOKUP(C177, 'Вчера_Спутник Лайт'!C:BG, 2, FALSE)</f>
        <v>#N/A</v>
      </c>
      <c r="AE177" s="53" t="e">
        <f>E177-F177-VLOOKUP(C177, 'Вчера_Спутник Лайт'!C:BG, 3, FALSE)</f>
        <v>#N/A</v>
      </c>
      <c r="AF177" s="53" t="e">
        <f>G177-H177-VLOOKUP(C177, 'Вчера_Спутник Лайт'!C:BG, 5, FALSE)</f>
        <v>#N/A</v>
      </c>
      <c r="AG177" s="53" t="e">
        <f>I177-J177-VLOOKUP(C177, 'Вчера_Спутник Лайт'!C:BG, 7, FALSE)</f>
        <v>#N/A</v>
      </c>
      <c r="AH177" s="53" t="e">
        <f>K177-L177-VLOOKUP(C177, 'Вчера_Спутник Лайт'!C:BG, 9, FALSE)</f>
        <v>#N/A</v>
      </c>
      <c r="AI177" s="53" t="e">
        <f>M177-N177-VLOOKUP(C177, 'Вчера_Спутник Лайт'!C:BG, 11, FALSE)</f>
        <v>#N/A</v>
      </c>
      <c r="AJ177" s="53" t="e">
        <f>O177-P177-VLOOKUP(C177, 'Вчера_Спутник Лайт'!C:BG, 13, FALSE)</f>
        <v>#N/A</v>
      </c>
      <c r="AK177" s="53" t="e">
        <f>Q177-R177-VLOOKUP(C177, 'Вчера_Спутник Лайт'!C:BG, 15, FALSE)</f>
        <v>#N/A</v>
      </c>
      <c r="AL177" s="53" t="e">
        <f>S177-T177-VLOOKUP(C177, 'Вчера_Спутник Лайт'!C:BG, 17, FALSE)</f>
        <v>#N/A</v>
      </c>
      <c r="AM177" s="53" t="e">
        <f>U177-V177-VLOOKUP(C177, 'Вчера_Спутник Лайт'!C:BG, 19, FALSE)</f>
        <v>#N/A</v>
      </c>
      <c r="AN177" s="53" t="e">
        <f>W177-X177-VLOOKUP(C177, 'Вчера_Спутник Лайт'!C:BG, 21, FALSE)</f>
        <v>#N/A</v>
      </c>
      <c r="AO177" s="53" t="e">
        <f>VLOOKUP(C177, Вчера_Спутник!C:BG, 25, FALSE)+F177-#REF!-X177-Y177</f>
        <v>#N/A</v>
      </c>
    </row>
    <row r="178" spans="1:41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8"/>
      <c r="AA178" s="52">
        <f t="shared" si="3"/>
        <v>0</v>
      </c>
      <c r="AB178" s="53" t="str">
        <f>IF(ISNA(VLOOKUP(C178,'Вчера_Спутник Лайт'!C:C, 1, FALSE)),"ошибка",0)</f>
        <v>ошибка</v>
      </c>
      <c r="AC178" s="55"/>
      <c r="AD178" s="53" t="e">
        <f>D178-VLOOKUP(C178, 'Вчера_Спутник Лайт'!C:BG, 2, FALSE)</f>
        <v>#N/A</v>
      </c>
      <c r="AE178" s="53" t="e">
        <f>E178-F178-VLOOKUP(C178, 'Вчера_Спутник Лайт'!C:BG, 3, FALSE)</f>
        <v>#N/A</v>
      </c>
      <c r="AF178" s="53" t="e">
        <f>G178-H178-VLOOKUP(C178, 'Вчера_Спутник Лайт'!C:BG, 5, FALSE)</f>
        <v>#N/A</v>
      </c>
      <c r="AG178" s="53" t="e">
        <f>I178-J178-VLOOKUP(C178, 'Вчера_Спутник Лайт'!C:BG, 7, FALSE)</f>
        <v>#N/A</v>
      </c>
      <c r="AH178" s="53" t="e">
        <f>K178-L178-VLOOKUP(C178, 'Вчера_Спутник Лайт'!C:BG, 9, FALSE)</f>
        <v>#N/A</v>
      </c>
      <c r="AI178" s="53" t="e">
        <f>M178-N178-VLOOKUP(C178, 'Вчера_Спутник Лайт'!C:BG, 11, FALSE)</f>
        <v>#N/A</v>
      </c>
      <c r="AJ178" s="53" t="e">
        <f>O178-P178-VLOOKUP(C178, 'Вчера_Спутник Лайт'!C:BG, 13, FALSE)</f>
        <v>#N/A</v>
      </c>
      <c r="AK178" s="53" t="e">
        <f>Q178-R178-VLOOKUP(C178, 'Вчера_Спутник Лайт'!C:BG, 15, FALSE)</f>
        <v>#N/A</v>
      </c>
      <c r="AL178" s="53" t="e">
        <f>S178-T178-VLOOKUP(C178, 'Вчера_Спутник Лайт'!C:BG, 17, FALSE)</f>
        <v>#N/A</v>
      </c>
      <c r="AM178" s="53" t="e">
        <f>U178-V178-VLOOKUP(C178, 'Вчера_Спутник Лайт'!C:BG, 19, FALSE)</f>
        <v>#N/A</v>
      </c>
      <c r="AN178" s="53" t="e">
        <f>W178-X178-VLOOKUP(C178, 'Вчера_Спутник Лайт'!C:BG, 21, FALSE)</f>
        <v>#N/A</v>
      </c>
      <c r="AO178" s="53" t="e">
        <f>VLOOKUP(C178, Вчера_Спутник!C:BG, 25, FALSE)+F178-#REF!-X178-Y178</f>
        <v>#N/A</v>
      </c>
    </row>
    <row r="179" spans="1:41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8"/>
      <c r="AA179" s="52">
        <f t="shared" si="3"/>
        <v>0</v>
      </c>
      <c r="AB179" s="53" t="str">
        <f>IF(ISNA(VLOOKUP(C179,'Вчера_Спутник Лайт'!C:C, 1, FALSE)),"ошибка",0)</f>
        <v>ошибка</v>
      </c>
      <c r="AC179" s="55"/>
      <c r="AD179" s="53" t="e">
        <f>D179-VLOOKUP(C179, 'Вчера_Спутник Лайт'!C:BG, 2, FALSE)</f>
        <v>#N/A</v>
      </c>
      <c r="AE179" s="53" t="e">
        <f>E179-F179-VLOOKUP(C179, 'Вчера_Спутник Лайт'!C:BG, 3, FALSE)</f>
        <v>#N/A</v>
      </c>
      <c r="AF179" s="53" t="e">
        <f>G179-H179-VLOOKUP(C179, 'Вчера_Спутник Лайт'!C:BG, 5, FALSE)</f>
        <v>#N/A</v>
      </c>
      <c r="AG179" s="53" t="e">
        <f>I179-J179-VLOOKUP(C179, 'Вчера_Спутник Лайт'!C:BG, 7, FALSE)</f>
        <v>#N/A</v>
      </c>
      <c r="AH179" s="53" t="e">
        <f>K179-L179-VLOOKUP(C179, 'Вчера_Спутник Лайт'!C:BG, 9, FALSE)</f>
        <v>#N/A</v>
      </c>
      <c r="AI179" s="53" t="e">
        <f>M179-N179-VLOOKUP(C179, 'Вчера_Спутник Лайт'!C:BG, 11, FALSE)</f>
        <v>#N/A</v>
      </c>
      <c r="AJ179" s="53" t="e">
        <f>O179-P179-VLOOKUP(C179, 'Вчера_Спутник Лайт'!C:BG, 13, FALSE)</f>
        <v>#N/A</v>
      </c>
      <c r="AK179" s="53" t="e">
        <f>Q179-R179-VLOOKUP(C179, 'Вчера_Спутник Лайт'!C:BG, 15, FALSE)</f>
        <v>#N/A</v>
      </c>
      <c r="AL179" s="53" t="e">
        <f>S179-T179-VLOOKUP(C179, 'Вчера_Спутник Лайт'!C:BG, 17, FALSE)</f>
        <v>#N/A</v>
      </c>
      <c r="AM179" s="53" t="e">
        <f>U179-V179-VLOOKUP(C179, 'Вчера_Спутник Лайт'!C:BG, 19, FALSE)</f>
        <v>#N/A</v>
      </c>
      <c r="AN179" s="53" t="e">
        <f>W179-X179-VLOOKUP(C179, 'Вчера_Спутник Лайт'!C:BG, 21, FALSE)</f>
        <v>#N/A</v>
      </c>
      <c r="AO179" s="53" t="e">
        <f>VLOOKUP(C179, Вчера_Спутник!C:BG, 25, FALSE)+F179-#REF!-X179-Y179</f>
        <v>#N/A</v>
      </c>
    </row>
    <row r="180" spans="1:41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8"/>
      <c r="AA180" s="52">
        <f t="shared" si="3"/>
        <v>0</v>
      </c>
      <c r="AB180" s="53" t="str">
        <f>IF(ISNA(VLOOKUP(C180,'Вчера_Спутник Лайт'!C:C, 1, FALSE)),"ошибка",0)</f>
        <v>ошибка</v>
      </c>
      <c r="AC180" s="55"/>
      <c r="AD180" s="53" t="e">
        <f>D180-VLOOKUP(C180, 'Вчера_Спутник Лайт'!C:BG, 2, FALSE)</f>
        <v>#N/A</v>
      </c>
      <c r="AE180" s="53" t="e">
        <f>E180-F180-VLOOKUP(C180, 'Вчера_Спутник Лайт'!C:BG, 3, FALSE)</f>
        <v>#N/A</v>
      </c>
      <c r="AF180" s="53" t="e">
        <f>G180-H180-VLOOKUP(C180, 'Вчера_Спутник Лайт'!C:BG, 5, FALSE)</f>
        <v>#N/A</v>
      </c>
      <c r="AG180" s="53" t="e">
        <f>I180-J180-VLOOKUP(C180, 'Вчера_Спутник Лайт'!C:BG, 7, FALSE)</f>
        <v>#N/A</v>
      </c>
      <c r="AH180" s="53" t="e">
        <f>K180-L180-VLOOKUP(C180, 'Вчера_Спутник Лайт'!C:BG, 9, FALSE)</f>
        <v>#N/A</v>
      </c>
      <c r="AI180" s="53" t="e">
        <f>M180-N180-VLOOKUP(C180, 'Вчера_Спутник Лайт'!C:BG, 11, FALSE)</f>
        <v>#N/A</v>
      </c>
      <c r="AJ180" s="53" t="e">
        <f>O180-P180-VLOOKUP(C180, 'Вчера_Спутник Лайт'!C:BG, 13, FALSE)</f>
        <v>#N/A</v>
      </c>
      <c r="AK180" s="53" t="e">
        <f>Q180-R180-VLOOKUP(C180, 'Вчера_Спутник Лайт'!C:BG, 15, FALSE)</f>
        <v>#N/A</v>
      </c>
      <c r="AL180" s="53" t="e">
        <f>S180-T180-VLOOKUP(C180, 'Вчера_Спутник Лайт'!C:BG, 17, FALSE)</f>
        <v>#N/A</v>
      </c>
      <c r="AM180" s="53" t="e">
        <f>U180-V180-VLOOKUP(C180, 'Вчера_Спутник Лайт'!C:BG, 19, FALSE)</f>
        <v>#N/A</v>
      </c>
      <c r="AN180" s="53" t="e">
        <f>W180-X180-VLOOKUP(C180, 'Вчера_Спутник Лайт'!C:BG, 21, FALSE)</f>
        <v>#N/A</v>
      </c>
      <c r="AO180" s="53" t="e">
        <f>VLOOKUP(C180, Вчера_Спутник!C:BG, 25, FALSE)+F180-#REF!-X180-Y180</f>
        <v>#N/A</v>
      </c>
    </row>
    <row r="181" spans="1:41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8"/>
      <c r="AA181" s="52">
        <f t="shared" si="3"/>
        <v>0</v>
      </c>
      <c r="AB181" s="53" t="str">
        <f>IF(ISNA(VLOOKUP(C181,'Вчера_Спутник Лайт'!C:C, 1, FALSE)),"ошибка",0)</f>
        <v>ошибка</v>
      </c>
      <c r="AC181" s="55"/>
      <c r="AD181" s="53" t="e">
        <f>D181-VLOOKUP(C181, 'Вчера_Спутник Лайт'!C:BG, 2, FALSE)</f>
        <v>#N/A</v>
      </c>
      <c r="AE181" s="53" t="e">
        <f>E181-F181-VLOOKUP(C181, 'Вчера_Спутник Лайт'!C:BG, 3, FALSE)</f>
        <v>#N/A</v>
      </c>
      <c r="AF181" s="53" t="e">
        <f>G181-H181-VLOOKUP(C181, 'Вчера_Спутник Лайт'!C:BG, 5, FALSE)</f>
        <v>#N/A</v>
      </c>
      <c r="AG181" s="53" t="e">
        <f>I181-J181-VLOOKUP(C181, 'Вчера_Спутник Лайт'!C:BG, 7, FALSE)</f>
        <v>#N/A</v>
      </c>
      <c r="AH181" s="53" t="e">
        <f>K181-L181-VLOOKUP(C181, 'Вчера_Спутник Лайт'!C:BG, 9, FALSE)</f>
        <v>#N/A</v>
      </c>
      <c r="AI181" s="53" t="e">
        <f>M181-N181-VLOOKUP(C181, 'Вчера_Спутник Лайт'!C:BG, 11, FALSE)</f>
        <v>#N/A</v>
      </c>
      <c r="AJ181" s="53" t="e">
        <f>O181-P181-VLOOKUP(C181, 'Вчера_Спутник Лайт'!C:BG, 13, FALSE)</f>
        <v>#N/A</v>
      </c>
      <c r="AK181" s="53" t="e">
        <f>Q181-R181-VLOOKUP(C181, 'Вчера_Спутник Лайт'!C:BG, 15, FALSE)</f>
        <v>#N/A</v>
      </c>
      <c r="AL181" s="53" t="e">
        <f>S181-T181-VLOOKUP(C181, 'Вчера_Спутник Лайт'!C:BG, 17, FALSE)</f>
        <v>#N/A</v>
      </c>
      <c r="AM181" s="53" t="e">
        <f>U181-V181-VLOOKUP(C181, 'Вчера_Спутник Лайт'!C:BG, 19, FALSE)</f>
        <v>#N/A</v>
      </c>
      <c r="AN181" s="53" t="e">
        <f>W181-X181-VLOOKUP(C181, 'Вчера_Спутник Лайт'!C:BG, 21, FALSE)</f>
        <v>#N/A</v>
      </c>
      <c r="AO181" s="53" t="e">
        <f>VLOOKUP(C181, Вчера_Спутник!C:BG, 25, FALSE)+F181-#REF!-X181-Y181</f>
        <v>#N/A</v>
      </c>
    </row>
    <row r="182" spans="1:41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8"/>
      <c r="AA182" s="52">
        <f t="shared" si="3"/>
        <v>0</v>
      </c>
      <c r="AB182" s="53" t="str">
        <f>IF(ISNA(VLOOKUP(C182,'Вчера_Спутник Лайт'!C:C, 1, FALSE)),"ошибка",0)</f>
        <v>ошибка</v>
      </c>
      <c r="AC182" s="55"/>
      <c r="AD182" s="53" t="e">
        <f>D182-VLOOKUP(C182, 'Вчера_Спутник Лайт'!C:BG, 2, FALSE)</f>
        <v>#N/A</v>
      </c>
      <c r="AE182" s="53" t="e">
        <f>E182-F182-VLOOKUP(C182, 'Вчера_Спутник Лайт'!C:BG, 3, FALSE)</f>
        <v>#N/A</v>
      </c>
      <c r="AF182" s="53" t="e">
        <f>G182-H182-VLOOKUP(C182, 'Вчера_Спутник Лайт'!C:BG, 5, FALSE)</f>
        <v>#N/A</v>
      </c>
      <c r="AG182" s="53" t="e">
        <f>I182-J182-VLOOKUP(C182, 'Вчера_Спутник Лайт'!C:BG, 7, FALSE)</f>
        <v>#N/A</v>
      </c>
      <c r="AH182" s="53" t="e">
        <f>K182-L182-VLOOKUP(C182, 'Вчера_Спутник Лайт'!C:BG, 9, FALSE)</f>
        <v>#N/A</v>
      </c>
      <c r="AI182" s="53" t="e">
        <f>M182-N182-VLOOKUP(C182, 'Вчера_Спутник Лайт'!C:BG, 11, FALSE)</f>
        <v>#N/A</v>
      </c>
      <c r="AJ182" s="53" t="e">
        <f>O182-P182-VLOOKUP(C182, 'Вчера_Спутник Лайт'!C:BG, 13, FALSE)</f>
        <v>#N/A</v>
      </c>
      <c r="AK182" s="53" t="e">
        <f>Q182-R182-VLOOKUP(C182, 'Вчера_Спутник Лайт'!C:BG, 15, FALSE)</f>
        <v>#N/A</v>
      </c>
      <c r="AL182" s="53" t="e">
        <f>S182-T182-VLOOKUP(C182, 'Вчера_Спутник Лайт'!C:BG, 17, FALSE)</f>
        <v>#N/A</v>
      </c>
      <c r="AM182" s="53" t="e">
        <f>U182-V182-VLOOKUP(C182, 'Вчера_Спутник Лайт'!C:BG, 19, FALSE)</f>
        <v>#N/A</v>
      </c>
      <c r="AN182" s="53" t="e">
        <f>W182-X182-VLOOKUP(C182, 'Вчера_Спутник Лайт'!C:BG, 21, FALSE)</f>
        <v>#N/A</v>
      </c>
      <c r="AO182" s="53" t="e">
        <f>VLOOKUP(C182, Вчера_Спутник!C:BG, 25, FALSE)+F182-#REF!-X182-Y182</f>
        <v>#N/A</v>
      </c>
    </row>
    <row r="183" spans="1:41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8"/>
      <c r="AA183" s="52">
        <f t="shared" si="3"/>
        <v>0</v>
      </c>
      <c r="AB183" s="53" t="str">
        <f>IF(ISNA(VLOOKUP(C183,'Вчера_Спутник Лайт'!C:C, 1, FALSE)),"ошибка",0)</f>
        <v>ошибка</v>
      </c>
      <c r="AC183" s="55"/>
      <c r="AD183" s="53" t="e">
        <f>D183-VLOOKUP(C183, 'Вчера_Спутник Лайт'!C:BG, 2, FALSE)</f>
        <v>#N/A</v>
      </c>
      <c r="AE183" s="53" t="e">
        <f>E183-F183-VLOOKUP(C183, 'Вчера_Спутник Лайт'!C:BG, 3, FALSE)</f>
        <v>#N/A</v>
      </c>
      <c r="AF183" s="53" t="e">
        <f>G183-H183-VLOOKUP(C183, 'Вчера_Спутник Лайт'!C:BG, 5, FALSE)</f>
        <v>#N/A</v>
      </c>
      <c r="AG183" s="53" t="e">
        <f>I183-J183-VLOOKUP(C183, 'Вчера_Спутник Лайт'!C:BG, 7, FALSE)</f>
        <v>#N/A</v>
      </c>
      <c r="AH183" s="53" t="e">
        <f>K183-L183-VLOOKUP(C183, 'Вчера_Спутник Лайт'!C:BG, 9, FALSE)</f>
        <v>#N/A</v>
      </c>
      <c r="AI183" s="53" t="e">
        <f>M183-N183-VLOOKUP(C183, 'Вчера_Спутник Лайт'!C:BG, 11, FALSE)</f>
        <v>#N/A</v>
      </c>
      <c r="AJ183" s="53" t="e">
        <f>O183-P183-VLOOKUP(C183, 'Вчера_Спутник Лайт'!C:BG, 13, FALSE)</f>
        <v>#N/A</v>
      </c>
      <c r="AK183" s="53" t="e">
        <f>Q183-R183-VLOOKUP(C183, 'Вчера_Спутник Лайт'!C:BG, 15, FALSE)</f>
        <v>#N/A</v>
      </c>
      <c r="AL183" s="53" t="e">
        <f>S183-T183-VLOOKUP(C183, 'Вчера_Спутник Лайт'!C:BG, 17, FALSE)</f>
        <v>#N/A</v>
      </c>
      <c r="AM183" s="53" t="e">
        <f>U183-V183-VLOOKUP(C183, 'Вчера_Спутник Лайт'!C:BG, 19, FALSE)</f>
        <v>#N/A</v>
      </c>
      <c r="AN183" s="53" t="e">
        <f>W183-X183-VLOOKUP(C183, 'Вчера_Спутник Лайт'!C:BG, 21, FALSE)</f>
        <v>#N/A</v>
      </c>
      <c r="AO183" s="53" t="e">
        <f>VLOOKUP(C183, Вчера_Спутник!C:BG, 25, FALSE)+F183-#REF!-X183-Y183</f>
        <v>#N/A</v>
      </c>
    </row>
    <row r="184" spans="1:41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8"/>
      <c r="AA184" s="52">
        <f t="shared" si="3"/>
        <v>0</v>
      </c>
      <c r="AB184" s="53" t="str">
        <f>IF(ISNA(VLOOKUP(C184,'Вчера_Спутник Лайт'!C:C, 1, FALSE)),"ошибка",0)</f>
        <v>ошибка</v>
      </c>
      <c r="AC184" s="55"/>
      <c r="AD184" s="53" t="e">
        <f>D184-VLOOKUP(C184, 'Вчера_Спутник Лайт'!C:BG, 2, FALSE)</f>
        <v>#N/A</v>
      </c>
      <c r="AE184" s="53" t="e">
        <f>E184-F184-VLOOKUP(C184, 'Вчера_Спутник Лайт'!C:BG, 3, FALSE)</f>
        <v>#N/A</v>
      </c>
      <c r="AF184" s="53" t="e">
        <f>G184-H184-VLOOKUP(C184, 'Вчера_Спутник Лайт'!C:BG, 5, FALSE)</f>
        <v>#N/A</v>
      </c>
      <c r="AG184" s="53" t="e">
        <f>I184-J184-VLOOKUP(C184, 'Вчера_Спутник Лайт'!C:BG, 7, FALSE)</f>
        <v>#N/A</v>
      </c>
      <c r="AH184" s="53" t="e">
        <f>K184-L184-VLOOKUP(C184, 'Вчера_Спутник Лайт'!C:BG, 9, FALSE)</f>
        <v>#N/A</v>
      </c>
      <c r="AI184" s="53" t="e">
        <f>M184-N184-VLOOKUP(C184, 'Вчера_Спутник Лайт'!C:BG, 11, FALSE)</f>
        <v>#N/A</v>
      </c>
      <c r="AJ184" s="53" t="e">
        <f>O184-P184-VLOOKUP(C184, 'Вчера_Спутник Лайт'!C:BG, 13, FALSE)</f>
        <v>#N/A</v>
      </c>
      <c r="AK184" s="53" t="e">
        <f>Q184-R184-VLOOKUP(C184, 'Вчера_Спутник Лайт'!C:BG, 15, FALSE)</f>
        <v>#N/A</v>
      </c>
      <c r="AL184" s="53" t="e">
        <f>S184-T184-VLOOKUP(C184, 'Вчера_Спутник Лайт'!C:BG, 17, FALSE)</f>
        <v>#N/A</v>
      </c>
      <c r="AM184" s="53" t="e">
        <f>U184-V184-VLOOKUP(C184, 'Вчера_Спутник Лайт'!C:BG, 19, FALSE)</f>
        <v>#N/A</v>
      </c>
      <c r="AN184" s="53" t="e">
        <f>W184-X184-VLOOKUP(C184, 'Вчера_Спутник Лайт'!C:BG, 21, FALSE)</f>
        <v>#N/A</v>
      </c>
      <c r="AO184" s="53" t="e">
        <f>VLOOKUP(C184, Вчера_Спутник!C:BG, 25, FALSE)+F184-#REF!-X184-Y184</f>
        <v>#N/A</v>
      </c>
    </row>
    <row r="185" spans="1:41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8"/>
      <c r="AA185" s="52">
        <f t="shared" si="3"/>
        <v>0</v>
      </c>
      <c r="AB185" s="53" t="str">
        <f>IF(ISNA(VLOOKUP(C185,'Вчера_Спутник Лайт'!C:C, 1, FALSE)),"ошибка",0)</f>
        <v>ошибка</v>
      </c>
      <c r="AC185" s="55"/>
      <c r="AD185" s="53" t="e">
        <f>D185-VLOOKUP(C185, 'Вчера_Спутник Лайт'!C:BG, 2, FALSE)</f>
        <v>#N/A</v>
      </c>
      <c r="AE185" s="53" t="e">
        <f>E185-F185-VLOOKUP(C185, 'Вчера_Спутник Лайт'!C:BG, 3, FALSE)</f>
        <v>#N/A</v>
      </c>
      <c r="AF185" s="53" t="e">
        <f>G185-H185-VLOOKUP(C185, 'Вчера_Спутник Лайт'!C:BG, 5, FALSE)</f>
        <v>#N/A</v>
      </c>
      <c r="AG185" s="53" t="e">
        <f>I185-J185-VLOOKUP(C185, 'Вчера_Спутник Лайт'!C:BG, 7, FALSE)</f>
        <v>#N/A</v>
      </c>
      <c r="AH185" s="53" t="e">
        <f>K185-L185-VLOOKUP(C185, 'Вчера_Спутник Лайт'!C:BG, 9, FALSE)</f>
        <v>#N/A</v>
      </c>
      <c r="AI185" s="53" t="e">
        <f>M185-N185-VLOOKUP(C185, 'Вчера_Спутник Лайт'!C:BG, 11, FALSE)</f>
        <v>#N/A</v>
      </c>
      <c r="AJ185" s="53" t="e">
        <f>O185-P185-VLOOKUP(C185, 'Вчера_Спутник Лайт'!C:BG, 13, FALSE)</f>
        <v>#N/A</v>
      </c>
      <c r="AK185" s="53" t="e">
        <f>Q185-R185-VLOOKUP(C185, 'Вчера_Спутник Лайт'!C:BG, 15, FALSE)</f>
        <v>#N/A</v>
      </c>
      <c r="AL185" s="53" t="e">
        <f>S185-T185-VLOOKUP(C185, 'Вчера_Спутник Лайт'!C:BG, 17, FALSE)</f>
        <v>#N/A</v>
      </c>
      <c r="AM185" s="53" t="e">
        <f>U185-V185-VLOOKUP(C185, 'Вчера_Спутник Лайт'!C:BG, 19, FALSE)</f>
        <v>#N/A</v>
      </c>
      <c r="AN185" s="53" t="e">
        <f>W185-X185-VLOOKUP(C185, 'Вчера_Спутник Лайт'!C:BG, 21, FALSE)</f>
        <v>#N/A</v>
      </c>
      <c r="AO185" s="53" t="e">
        <f>VLOOKUP(C185, Вчера_Спутник!C:BG, 25, FALSE)+F185-#REF!-X185-Y185</f>
        <v>#N/A</v>
      </c>
    </row>
    <row r="186" spans="1:41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8"/>
      <c r="AA186" s="52">
        <f t="shared" si="3"/>
        <v>0</v>
      </c>
      <c r="AB186" s="53" t="str">
        <f>IF(ISNA(VLOOKUP(C186,'Вчера_Спутник Лайт'!C:C, 1, FALSE)),"ошибка",0)</f>
        <v>ошибка</v>
      </c>
      <c r="AC186" s="55"/>
      <c r="AD186" s="53" t="e">
        <f>D186-VLOOKUP(C186, 'Вчера_Спутник Лайт'!C:BG, 2, FALSE)</f>
        <v>#N/A</v>
      </c>
      <c r="AE186" s="53" t="e">
        <f>E186-F186-VLOOKUP(C186, 'Вчера_Спутник Лайт'!C:BG, 3, FALSE)</f>
        <v>#N/A</v>
      </c>
      <c r="AF186" s="53" t="e">
        <f>G186-H186-VLOOKUP(C186, 'Вчера_Спутник Лайт'!C:BG, 5, FALSE)</f>
        <v>#N/A</v>
      </c>
      <c r="AG186" s="53" t="e">
        <f>I186-J186-VLOOKUP(C186, 'Вчера_Спутник Лайт'!C:BG, 7, FALSE)</f>
        <v>#N/A</v>
      </c>
      <c r="AH186" s="53" t="e">
        <f>K186-L186-VLOOKUP(C186, 'Вчера_Спутник Лайт'!C:BG, 9, FALSE)</f>
        <v>#N/A</v>
      </c>
      <c r="AI186" s="53" t="e">
        <f>M186-N186-VLOOKUP(C186, 'Вчера_Спутник Лайт'!C:BG, 11, FALSE)</f>
        <v>#N/A</v>
      </c>
      <c r="AJ186" s="53" t="e">
        <f>O186-P186-VLOOKUP(C186, 'Вчера_Спутник Лайт'!C:BG, 13, FALSE)</f>
        <v>#N/A</v>
      </c>
      <c r="AK186" s="53" t="e">
        <f>Q186-R186-VLOOKUP(C186, 'Вчера_Спутник Лайт'!C:BG, 15, FALSE)</f>
        <v>#N/A</v>
      </c>
      <c r="AL186" s="53" t="e">
        <f>S186-T186-VLOOKUP(C186, 'Вчера_Спутник Лайт'!C:BG, 17, FALSE)</f>
        <v>#N/A</v>
      </c>
      <c r="AM186" s="53" t="e">
        <f>U186-V186-VLOOKUP(C186, 'Вчера_Спутник Лайт'!C:BG, 19, FALSE)</f>
        <v>#N/A</v>
      </c>
      <c r="AN186" s="53" t="e">
        <f>W186-X186-VLOOKUP(C186, 'Вчера_Спутник Лайт'!C:BG, 21, FALSE)</f>
        <v>#N/A</v>
      </c>
      <c r="AO186" s="53" t="e">
        <f>VLOOKUP(C186, Вчера_Спутник!C:BG, 25, FALSE)+F186-#REF!-X186-Y186</f>
        <v>#N/A</v>
      </c>
    </row>
    <row r="187" spans="1:41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8"/>
      <c r="AA187" s="52">
        <f t="shared" si="3"/>
        <v>0</v>
      </c>
      <c r="AB187" s="53" t="str">
        <f>IF(ISNA(VLOOKUP(C187,'Вчера_Спутник Лайт'!C:C, 1, FALSE)),"ошибка",0)</f>
        <v>ошибка</v>
      </c>
      <c r="AC187" s="55"/>
      <c r="AD187" s="53" t="e">
        <f>D187-VLOOKUP(C187, 'Вчера_Спутник Лайт'!C:BG, 2, FALSE)</f>
        <v>#N/A</v>
      </c>
      <c r="AE187" s="53" t="e">
        <f>E187-F187-VLOOKUP(C187, 'Вчера_Спутник Лайт'!C:BG, 3, FALSE)</f>
        <v>#N/A</v>
      </c>
      <c r="AF187" s="53" t="e">
        <f>G187-H187-VLOOKUP(C187, 'Вчера_Спутник Лайт'!C:BG, 5, FALSE)</f>
        <v>#N/A</v>
      </c>
      <c r="AG187" s="53" t="e">
        <f>I187-J187-VLOOKUP(C187, 'Вчера_Спутник Лайт'!C:BG, 7, FALSE)</f>
        <v>#N/A</v>
      </c>
      <c r="AH187" s="53" t="e">
        <f>K187-L187-VLOOKUP(C187, 'Вчера_Спутник Лайт'!C:BG, 9, FALSE)</f>
        <v>#N/A</v>
      </c>
      <c r="AI187" s="53" t="e">
        <f>M187-N187-VLOOKUP(C187, 'Вчера_Спутник Лайт'!C:BG, 11, FALSE)</f>
        <v>#N/A</v>
      </c>
      <c r="AJ187" s="53" t="e">
        <f>O187-P187-VLOOKUP(C187, 'Вчера_Спутник Лайт'!C:BG, 13, FALSE)</f>
        <v>#N/A</v>
      </c>
      <c r="AK187" s="53" t="e">
        <f>Q187-R187-VLOOKUP(C187, 'Вчера_Спутник Лайт'!C:BG, 15, FALSE)</f>
        <v>#N/A</v>
      </c>
      <c r="AL187" s="53" t="e">
        <f>S187-T187-VLOOKUP(C187, 'Вчера_Спутник Лайт'!C:BG, 17, FALSE)</f>
        <v>#N/A</v>
      </c>
      <c r="AM187" s="53" t="e">
        <f>U187-V187-VLOOKUP(C187, 'Вчера_Спутник Лайт'!C:BG, 19, FALSE)</f>
        <v>#N/A</v>
      </c>
      <c r="AN187" s="53" t="e">
        <f>W187-X187-VLOOKUP(C187, 'Вчера_Спутник Лайт'!C:BG, 21, FALSE)</f>
        <v>#N/A</v>
      </c>
      <c r="AO187" s="53" t="e">
        <f>VLOOKUP(C187, Вчера_Спутник!C:BG, 25, FALSE)+F187-#REF!-X187-Y187</f>
        <v>#N/A</v>
      </c>
    </row>
    <row r="188" spans="1:41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8"/>
      <c r="AA188" s="52">
        <f t="shared" si="3"/>
        <v>0</v>
      </c>
      <c r="AB188" s="53" t="str">
        <f>IF(ISNA(VLOOKUP(C188,'Вчера_Спутник Лайт'!C:C, 1, FALSE)),"ошибка",0)</f>
        <v>ошибка</v>
      </c>
      <c r="AC188" s="55"/>
      <c r="AD188" s="53" t="e">
        <f>D188-VLOOKUP(C188, 'Вчера_Спутник Лайт'!C:BG, 2, FALSE)</f>
        <v>#N/A</v>
      </c>
      <c r="AE188" s="53" t="e">
        <f>E188-F188-VLOOKUP(C188, 'Вчера_Спутник Лайт'!C:BG, 3, FALSE)</f>
        <v>#N/A</v>
      </c>
      <c r="AF188" s="53" t="e">
        <f>G188-H188-VLOOKUP(C188, 'Вчера_Спутник Лайт'!C:BG, 5, FALSE)</f>
        <v>#N/A</v>
      </c>
      <c r="AG188" s="53" t="e">
        <f>I188-J188-VLOOKUP(C188, 'Вчера_Спутник Лайт'!C:BG, 7, FALSE)</f>
        <v>#N/A</v>
      </c>
      <c r="AH188" s="53" t="e">
        <f>K188-L188-VLOOKUP(C188, 'Вчера_Спутник Лайт'!C:BG, 9, FALSE)</f>
        <v>#N/A</v>
      </c>
      <c r="AI188" s="53" t="e">
        <f>M188-N188-VLOOKUP(C188, 'Вчера_Спутник Лайт'!C:BG, 11, FALSE)</f>
        <v>#N/A</v>
      </c>
      <c r="AJ188" s="53" t="e">
        <f>O188-P188-VLOOKUP(C188, 'Вчера_Спутник Лайт'!C:BG, 13, FALSE)</f>
        <v>#N/A</v>
      </c>
      <c r="AK188" s="53" t="e">
        <f>Q188-R188-VLOOKUP(C188, 'Вчера_Спутник Лайт'!C:BG, 15, FALSE)</f>
        <v>#N/A</v>
      </c>
      <c r="AL188" s="53" t="e">
        <f>S188-T188-VLOOKUP(C188, 'Вчера_Спутник Лайт'!C:BG, 17, FALSE)</f>
        <v>#N/A</v>
      </c>
      <c r="AM188" s="53" t="e">
        <f>U188-V188-VLOOKUP(C188, 'Вчера_Спутник Лайт'!C:BG, 19, FALSE)</f>
        <v>#N/A</v>
      </c>
      <c r="AN188" s="53" t="e">
        <f>W188-X188-VLOOKUP(C188, 'Вчера_Спутник Лайт'!C:BG, 21, FALSE)</f>
        <v>#N/A</v>
      </c>
      <c r="AO188" s="53" t="e">
        <f>VLOOKUP(C188, Вчера_Спутник!C:BG, 25, FALSE)+F188-#REF!-X188-Y188</f>
        <v>#N/A</v>
      </c>
    </row>
    <row r="189" spans="1:41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8"/>
      <c r="AA189" s="52">
        <f t="shared" si="3"/>
        <v>0</v>
      </c>
      <c r="AB189" s="53" t="str">
        <f>IF(ISNA(VLOOKUP(C189,'Вчера_Спутник Лайт'!C:C, 1, FALSE)),"ошибка",0)</f>
        <v>ошибка</v>
      </c>
      <c r="AC189" s="55"/>
      <c r="AD189" s="53" t="e">
        <f>D189-VLOOKUP(C189, 'Вчера_Спутник Лайт'!C:BG, 2, FALSE)</f>
        <v>#N/A</v>
      </c>
      <c r="AE189" s="53" t="e">
        <f>E189-F189-VLOOKUP(C189, 'Вчера_Спутник Лайт'!C:BG, 3, FALSE)</f>
        <v>#N/A</v>
      </c>
      <c r="AF189" s="53" t="e">
        <f>G189-H189-VLOOKUP(C189, 'Вчера_Спутник Лайт'!C:BG, 5, FALSE)</f>
        <v>#N/A</v>
      </c>
      <c r="AG189" s="53" t="e">
        <f>I189-J189-VLOOKUP(C189, 'Вчера_Спутник Лайт'!C:BG, 7, FALSE)</f>
        <v>#N/A</v>
      </c>
      <c r="AH189" s="53" t="e">
        <f>K189-L189-VLOOKUP(C189, 'Вчера_Спутник Лайт'!C:BG, 9, FALSE)</f>
        <v>#N/A</v>
      </c>
      <c r="AI189" s="53" t="e">
        <f>M189-N189-VLOOKUP(C189, 'Вчера_Спутник Лайт'!C:BG, 11, FALSE)</f>
        <v>#N/A</v>
      </c>
      <c r="AJ189" s="53" t="e">
        <f>O189-P189-VLOOKUP(C189, 'Вчера_Спутник Лайт'!C:BG, 13, FALSE)</f>
        <v>#N/A</v>
      </c>
      <c r="AK189" s="53" t="e">
        <f>Q189-R189-VLOOKUP(C189, 'Вчера_Спутник Лайт'!C:BG, 15, FALSE)</f>
        <v>#N/A</v>
      </c>
      <c r="AL189" s="53" t="e">
        <f>S189-T189-VLOOKUP(C189, 'Вчера_Спутник Лайт'!C:BG, 17, FALSE)</f>
        <v>#N/A</v>
      </c>
      <c r="AM189" s="53" t="e">
        <f>U189-V189-VLOOKUP(C189, 'Вчера_Спутник Лайт'!C:BG, 19, FALSE)</f>
        <v>#N/A</v>
      </c>
      <c r="AN189" s="53" t="e">
        <f>W189-X189-VLOOKUP(C189, 'Вчера_Спутник Лайт'!C:BG, 21, FALSE)</f>
        <v>#N/A</v>
      </c>
      <c r="AO189" s="53" t="e">
        <f>VLOOKUP(C189, Вчера_Спутник!C:BG, 25, FALSE)+F189-#REF!-X189-Y189</f>
        <v>#N/A</v>
      </c>
    </row>
    <row r="190" spans="1:41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8"/>
      <c r="AA190" s="52">
        <f t="shared" si="3"/>
        <v>0</v>
      </c>
      <c r="AB190" s="53" t="str">
        <f>IF(ISNA(VLOOKUP(C190,'Вчера_Спутник Лайт'!C:C, 1, FALSE)),"ошибка",0)</f>
        <v>ошибка</v>
      </c>
      <c r="AC190" s="55"/>
      <c r="AD190" s="53" t="e">
        <f>D190-VLOOKUP(C190, 'Вчера_Спутник Лайт'!C:BG, 2, FALSE)</f>
        <v>#N/A</v>
      </c>
      <c r="AE190" s="53" t="e">
        <f>E190-F190-VLOOKUP(C190, 'Вчера_Спутник Лайт'!C:BG, 3, FALSE)</f>
        <v>#N/A</v>
      </c>
      <c r="AF190" s="53" t="e">
        <f>G190-H190-VLOOKUP(C190, 'Вчера_Спутник Лайт'!C:BG, 5, FALSE)</f>
        <v>#N/A</v>
      </c>
      <c r="AG190" s="53" t="e">
        <f>I190-J190-VLOOKUP(C190, 'Вчера_Спутник Лайт'!C:BG, 7, FALSE)</f>
        <v>#N/A</v>
      </c>
      <c r="AH190" s="53" t="e">
        <f>K190-L190-VLOOKUP(C190, 'Вчера_Спутник Лайт'!C:BG, 9, FALSE)</f>
        <v>#N/A</v>
      </c>
      <c r="AI190" s="53" t="e">
        <f>M190-N190-VLOOKUP(C190, 'Вчера_Спутник Лайт'!C:BG, 11, FALSE)</f>
        <v>#N/A</v>
      </c>
      <c r="AJ190" s="53" t="e">
        <f>O190-P190-VLOOKUP(C190, 'Вчера_Спутник Лайт'!C:BG, 13, FALSE)</f>
        <v>#N/A</v>
      </c>
      <c r="AK190" s="53" t="e">
        <f>Q190-R190-VLOOKUP(C190, 'Вчера_Спутник Лайт'!C:BG, 15, FALSE)</f>
        <v>#N/A</v>
      </c>
      <c r="AL190" s="53" t="e">
        <f>S190-T190-VLOOKUP(C190, 'Вчера_Спутник Лайт'!C:BG, 17, FALSE)</f>
        <v>#N/A</v>
      </c>
      <c r="AM190" s="53" t="e">
        <f>U190-V190-VLOOKUP(C190, 'Вчера_Спутник Лайт'!C:BG, 19, FALSE)</f>
        <v>#N/A</v>
      </c>
      <c r="AN190" s="53" t="e">
        <f>W190-X190-VLOOKUP(C190, 'Вчера_Спутник Лайт'!C:BG, 21, FALSE)</f>
        <v>#N/A</v>
      </c>
      <c r="AO190" s="53" t="e">
        <f>VLOOKUP(C190, Вчера_Спутник!C:BG, 25, FALSE)+F190-#REF!-X190-Y190</f>
        <v>#N/A</v>
      </c>
    </row>
    <row r="191" spans="1:41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8"/>
      <c r="AA191" s="52">
        <f t="shared" si="3"/>
        <v>0</v>
      </c>
      <c r="AB191" s="53" t="str">
        <f>IF(ISNA(VLOOKUP(C191,'Вчера_Спутник Лайт'!C:C, 1, FALSE)),"ошибка",0)</f>
        <v>ошибка</v>
      </c>
      <c r="AC191" s="55"/>
      <c r="AD191" s="53" t="e">
        <f>D191-VLOOKUP(C191, 'Вчера_Спутник Лайт'!C:BG, 2, FALSE)</f>
        <v>#N/A</v>
      </c>
      <c r="AE191" s="53" t="e">
        <f>E191-F191-VLOOKUP(C191, 'Вчера_Спутник Лайт'!C:BG, 3, FALSE)</f>
        <v>#N/A</v>
      </c>
      <c r="AF191" s="53" t="e">
        <f>G191-H191-VLOOKUP(C191, 'Вчера_Спутник Лайт'!C:BG, 5, FALSE)</f>
        <v>#N/A</v>
      </c>
      <c r="AG191" s="53" t="e">
        <f>I191-J191-VLOOKUP(C191, 'Вчера_Спутник Лайт'!C:BG, 7, FALSE)</f>
        <v>#N/A</v>
      </c>
      <c r="AH191" s="53" t="e">
        <f>K191-L191-VLOOKUP(C191, 'Вчера_Спутник Лайт'!C:BG, 9, FALSE)</f>
        <v>#N/A</v>
      </c>
      <c r="AI191" s="53" t="e">
        <f>M191-N191-VLOOKUP(C191, 'Вчера_Спутник Лайт'!C:BG, 11, FALSE)</f>
        <v>#N/A</v>
      </c>
      <c r="AJ191" s="53" t="e">
        <f>O191-P191-VLOOKUP(C191, 'Вчера_Спутник Лайт'!C:BG, 13, FALSE)</f>
        <v>#N/A</v>
      </c>
      <c r="AK191" s="53" t="e">
        <f>Q191-R191-VLOOKUP(C191, 'Вчера_Спутник Лайт'!C:BG, 15, FALSE)</f>
        <v>#N/A</v>
      </c>
      <c r="AL191" s="53" t="e">
        <f>S191-T191-VLOOKUP(C191, 'Вчера_Спутник Лайт'!C:BG, 17, FALSE)</f>
        <v>#N/A</v>
      </c>
      <c r="AM191" s="53" t="e">
        <f>U191-V191-VLOOKUP(C191, 'Вчера_Спутник Лайт'!C:BG, 19, FALSE)</f>
        <v>#N/A</v>
      </c>
      <c r="AN191" s="53" t="e">
        <f>W191-X191-VLOOKUP(C191, 'Вчера_Спутник Лайт'!C:BG, 21, FALSE)</f>
        <v>#N/A</v>
      </c>
      <c r="AO191" s="53" t="e">
        <f>VLOOKUP(C191, Вчера_Спутник!C:BG, 25, FALSE)+F191-#REF!-X191-Y191</f>
        <v>#N/A</v>
      </c>
    </row>
    <row r="192" spans="1:41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8"/>
      <c r="AA192" s="52">
        <f t="shared" si="3"/>
        <v>0</v>
      </c>
      <c r="AB192" s="53" t="str">
        <f>IF(ISNA(VLOOKUP(C192,'Вчера_Спутник Лайт'!C:C, 1, FALSE)),"ошибка",0)</f>
        <v>ошибка</v>
      </c>
      <c r="AC192" s="55"/>
      <c r="AD192" s="53" t="e">
        <f>D192-VLOOKUP(C192, 'Вчера_Спутник Лайт'!C:BG, 2, FALSE)</f>
        <v>#N/A</v>
      </c>
      <c r="AE192" s="53" t="e">
        <f>E192-F192-VLOOKUP(C192, 'Вчера_Спутник Лайт'!C:BG, 3, FALSE)</f>
        <v>#N/A</v>
      </c>
      <c r="AF192" s="53" t="e">
        <f>G192-H192-VLOOKUP(C192, 'Вчера_Спутник Лайт'!C:BG, 5, FALSE)</f>
        <v>#N/A</v>
      </c>
      <c r="AG192" s="53" t="e">
        <f>I192-J192-VLOOKUP(C192, 'Вчера_Спутник Лайт'!C:BG, 7, FALSE)</f>
        <v>#N/A</v>
      </c>
      <c r="AH192" s="53" t="e">
        <f>K192-L192-VLOOKUP(C192, 'Вчера_Спутник Лайт'!C:BG, 9, FALSE)</f>
        <v>#N/A</v>
      </c>
      <c r="AI192" s="53" t="e">
        <f>M192-N192-VLOOKUP(C192, 'Вчера_Спутник Лайт'!C:BG, 11, FALSE)</f>
        <v>#N/A</v>
      </c>
      <c r="AJ192" s="53" t="e">
        <f>O192-P192-VLOOKUP(C192, 'Вчера_Спутник Лайт'!C:BG, 13, FALSE)</f>
        <v>#N/A</v>
      </c>
      <c r="AK192" s="53" t="e">
        <f>Q192-R192-VLOOKUP(C192, 'Вчера_Спутник Лайт'!C:BG, 15, FALSE)</f>
        <v>#N/A</v>
      </c>
      <c r="AL192" s="53" t="e">
        <f>S192-T192-VLOOKUP(C192, 'Вчера_Спутник Лайт'!C:BG, 17, FALSE)</f>
        <v>#N/A</v>
      </c>
      <c r="AM192" s="53" t="e">
        <f>U192-V192-VLOOKUP(C192, 'Вчера_Спутник Лайт'!C:BG, 19, FALSE)</f>
        <v>#N/A</v>
      </c>
      <c r="AN192" s="53" t="e">
        <f>W192-X192-VLOOKUP(C192, 'Вчера_Спутник Лайт'!C:BG, 21, FALSE)</f>
        <v>#N/A</v>
      </c>
      <c r="AO192" s="53" t="e">
        <f>VLOOKUP(C192, Вчера_Спутник!C:BG, 25, FALSE)+F192-#REF!-X192-Y192</f>
        <v>#N/A</v>
      </c>
    </row>
    <row r="193" spans="1:41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8"/>
      <c r="AA193" s="52">
        <f t="shared" si="3"/>
        <v>0</v>
      </c>
      <c r="AB193" s="53" t="str">
        <f>IF(ISNA(VLOOKUP(C193,'Вчера_Спутник Лайт'!C:C, 1, FALSE)),"ошибка",0)</f>
        <v>ошибка</v>
      </c>
      <c r="AC193" s="55"/>
      <c r="AD193" s="53" t="e">
        <f>D193-VLOOKUP(C193, 'Вчера_Спутник Лайт'!C:BG, 2, FALSE)</f>
        <v>#N/A</v>
      </c>
      <c r="AE193" s="53" t="e">
        <f>E193-F193-VLOOKUP(C193, 'Вчера_Спутник Лайт'!C:BG, 3, FALSE)</f>
        <v>#N/A</v>
      </c>
      <c r="AF193" s="53" t="e">
        <f>G193-H193-VLOOKUP(C193, 'Вчера_Спутник Лайт'!C:BG, 5, FALSE)</f>
        <v>#N/A</v>
      </c>
      <c r="AG193" s="53" t="e">
        <f>I193-J193-VLOOKUP(C193, 'Вчера_Спутник Лайт'!C:BG, 7, FALSE)</f>
        <v>#N/A</v>
      </c>
      <c r="AH193" s="53" t="e">
        <f>K193-L193-VLOOKUP(C193, 'Вчера_Спутник Лайт'!C:BG, 9, FALSE)</f>
        <v>#N/A</v>
      </c>
      <c r="AI193" s="53" t="e">
        <f>M193-N193-VLOOKUP(C193, 'Вчера_Спутник Лайт'!C:BG, 11, FALSE)</f>
        <v>#N/A</v>
      </c>
      <c r="AJ193" s="53" t="e">
        <f>O193-P193-VLOOKUP(C193, 'Вчера_Спутник Лайт'!C:BG, 13, FALSE)</f>
        <v>#N/A</v>
      </c>
      <c r="AK193" s="53" t="e">
        <f>Q193-R193-VLOOKUP(C193, 'Вчера_Спутник Лайт'!C:BG, 15, FALSE)</f>
        <v>#N/A</v>
      </c>
      <c r="AL193" s="53" t="e">
        <f>S193-T193-VLOOKUP(C193, 'Вчера_Спутник Лайт'!C:BG, 17, FALSE)</f>
        <v>#N/A</v>
      </c>
      <c r="AM193" s="53" t="e">
        <f>U193-V193-VLOOKUP(C193, 'Вчера_Спутник Лайт'!C:BG, 19, FALSE)</f>
        <v>#N/A</v>
      </c>
      <c r="AN193" s="53" t="e">
        <f>W193-X193-VLOOKUP(C193, 'Вчера_Спутник Лайт'!C:BG, 21, FALSE)</f>
        <v>#N/A</v>
      </c>
      <c r="AO193" s="53" t="e">
        <f>VLOOKUP(C193, Вчера_Спутник!C:BG, 25, FALSE)+F193-#REF!-X193-Y193</f>
        <v>#N/A</v>
      </c>
    </row>
    <row r="194" spans="1:41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8"/>
      <c r="AA194" s="52">
        <f t="shared" si="3"/>
        <v>0</v>
      </c>
      <c r="AB194" s="53" t="str">
        <f>IF(ISNA(VLOOKUP(C194,'Вчера_Спутник Лайт'!C:C, 1, FALSE)),"ошибка",0)</f>
        <v>ошибка</v>
      </c>
      <c r="AC194" s="55"/>
      <c r="AD194" s="53" t="e">
        <f>D194-VLOOKUP(C194, 'Вчера_Спутник Лайт'!C:BG, 2, FALSE)</f>
        <v>#N/A</v>
      </c>
      <c r="AE194" s="53" t="e">
        <f>E194-F194-VLOOKUP(C194, 'Вчера_Спутник Лайт'!C:BG, 3, FALSE)</f>
        <v>#N/A</v>
      </c>
      <c r="AF194" s="53" t="e">
        <f>G194-H194-VLOOKUP(C194, 'Вчера_Спутник Лайт'!C:BG, 5, FALSE)</f>
        <v>#N/A</v>
      </c>
      <c r="AG194" s="53" t="e">
        <f>I194-J194-VLOOKUP(C194, 'Вчера_Спутник Лайт'!C:BG, 7, FALSE)</f>
        <v>#N/A</v>
      </c>
      <c r="AH194" s="53" t="e">
        <f>K194-L194-VLOOKUP(C194, 'Вчера_Спутник Лайт'!C:BG, 9, FALSE)</f>
        <v>#N/A</v>
      </c>
      <c r="AI194" s="53" t="e">
        <f>M194-N194-VLOOKUP(C194, 'Вчера_Спутник Лайт'!C:BG, 11, FALSE)</f>
        <v>#N/A</v>
      </c>
      <c r="AJ194" s="53" t="e">
        <f>O194-P194-VLOOKUP(C194, 'Вчера_Спутник Лайт'!C:BG, 13, FALSE)</f>
        <v>#N/A</v>
      </c>
      <c r="AK194" s="53" t="e">
        <f>Q194-R194-VLOOKUP(C194, 'Вчера_Спутник Лайт'!C:BG, 15, FALSE)</f>
        <v>#N/A</v>
      </c>
      <c r="AL194" s="53" t="e">
        <f>S194-T194-VLOOKUP(C194, 'Вчера_Спутник Лайт'!C:BG, 17, FALSE)</f>
        <v>#N/A</v>
      </c>
      <c r="AM194" s="53" t="e">
        <f>U194-V194-VLOOKUP(C194, 'Вчера_Спутник Лайт'!C:BG, 19, FALSE)</f>
        <v>#N/A</v>
      </c>
      <c r="AN194" s="53" t="e">
        <f>W194-X194-VLOOKUP(C194, 'Вчера_Спутник Лайт'!C:BG, 21, FALSE)</f>
        <v>#N/A</v>
      </c>
      <c r="AO194" s="53" t="e">
        <f>VLOOKUP(C194, Вчера_Спутник!C:BG, 25, FALSE)+F194-#REF!-X194-Y194</f>
        <v>#N/A</v>
      </c>
    </row>
    <row r="195" spans="1:41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8"/>
      <c r="AA195" s="52">
        <f t="shared" si="3"/>
        <v>0</v>
      </c>
      <c r="AB195" s="53" t="str">
        <f>IF(ISNA(VLOOKUP(C195,'Вчера_Спутник Лайт'!C:C, 1, FALSE)),"ошибка",0)</f>
        <v>ошибка</v>
      </c>
      <c r="AC195" s="55"/>
      <c r="AD195" s="53" t="e">
        <f>D195-VLOOKUP(C195, 'Вчера_Спутник Лайт'!C:BG, 2, FALSE)</f>
        <v>#N/A</v>
      </c>
      <c r="AE195" s="53" t="e">
        <f>E195-F195-VLOOKUP(C195, 'Вчера_Спутник Лайт'!C:BG, 3, FALSE)</f>
        <v>#N/A</v>
      </c>
      <c r="AF195" s="53" t="e">
        <f>G195-H195-VLOOKUP(C195, 'Вчера_Спутник Лайт'!C:BG, 5, FALSE)</f>
        <v>#N/A</v>
      </c>
      <c r="AG195" s="53" t="e">
        <f>I195-J195-VLOOKUP(C195, 'Вчера_Спутник Лайт'!C:BG, 7, FALSE)</f>
        <v>#N/A</v>
      </c>
      <c r="AH195" s="53" t="e">
        <f>K195-L195-VLOOKUP(C195, 'Вчера_Спутник Лайт'!C:BG, 9, FALSE)</f>
        <v>#N/A</v>
      </c>
      <c r="AI195" s="53" t="e">
        <f>M195-N195-VLOOKUP(C195, 'Вчера_Спутник Лайт'!C:BG, 11, FALSE)</f>
        <v>#N/A</v>
      </c>
      <c r="AJ195" s="53" t="e">
        <f>O195-P195-VLOOKUP(C195, 'Вчера_Спутник Лайт'!C:BG, 13, FALSE)</f>
        <v>#N/A</v>
      </c>
      <c r="AK195" s="53" t="e">
        <f>Q195-R195-VLOOKUP(C195, 'Вчера_Спутник Лайт'!C:BG, 15, FALSE)</f>
        <v>#N/A</v>
      </c>
      <c r="AL195" s="53" t="e">
        <f>S195-T195-VLOOKUP(C195, 'Вчера_Спутник Лайт'!C:BG, 17, FALSE)</f>
        <v>#N/A</v>
      </c>
      <c r="AM195" s="53" t="e">
        <f>U195-V195-VLOOKUP(C195, 'Вчера_Спутник Лайт'!C:BG, 19, FALSE)</f>
        <v>#N/A</v>
      </c>
      <c r="AN195" s="53" t="e">
        <f>W195-X195-VLOOKUP(C195, 'Вчера_Спутник Лайт'!C:BG, 21, FALSE)</f>
        <v>#N/A</v>
      </c>
      <c r="AO195" s="53" t="e">
        <f>VLOOKUP(C195, Вчера_Спутник!C:BG, 25, FALSE)+F195-#REF!-X195-Y195</f>
        <v>#N/A</v>
      </c>
    </row>
    <row r="196" spans="1:41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8"/>
      <c r="AA196" s="52">
        <f t="shared" ref="AA196:AA259" si="4">E196-U196-W196</f>
        <v>0</v>
      </c>
      <c r="AB196" s="53" t="str">
        <f>IF(ISNA(VLOOKUP(C196,'Вчера_Спутник Лайт'!C:C, 1, FALSE)),"ошибка",0)</f>
        <v>ошибка</v>
      </c>
      <c r="AC196" s="55"/>
      <c r="AD196" s="53" t="e">
        <f>D196-VLOOKUP(C196, 'Вчера_Спутник Лайт'!C:BG, 2, FALSE)</f>
        <v>#N/A</v>
      </c>
      <c r="AE196" s="53" t="e">
        <f>E196-F196-VLOOKUP(C196, 'Вчера_Спутник Лайт'!C:BG, 3, FALSE)</f>
        <v>#N/A</v>
      </c>
      <c r="AF196" s="53" t="e">
        <f>G196-H196-VLOOKUP(C196, 'Вчера_Спутник Лайт'!C:BG, 5, FALSE)</f>
        <v>#N/A</v>
      </c>
      <c r="AG196" s="53" t="e">
        <f>I196-J196-VLOOKUP(C196, 'Вчера_Спутник Лайт'!C:BG, 7, FALSE)</f>
        <v>#N/A</v>
      </c>
      <c r="AH196" s="53" t="e">
        <f>K196-L196-VLOOKUP(C196, 'Вчера_Спутник Лайт'!C:BG, 9, FALSE)</f>
        <v>#N/A</v>
      </c>
      <c r="AI196" s="53" t="e">
        <f>M196-N196-VLOOKUP(C196, 'Вчера_Спутник Лайт'!C:BG, 11, FALSE)</f>
        <v>#N/A</v>
      </c>
      <c r="AJ196" s="53" t="e">
        <f>O196-P196-VLOOKUP(C196, 'Вчера_Спутник Лайт'!C:BG, 13, FALSE)</f>
        <v>#N/A</v>
      </c>
      <c r="AK196" s="53" t="e">
        <f>Q196-R196-VLOOKUP(C196, 'Вчера_Спутник Лайт'!C:BG, 15, FALSE)</f>
        <v>#N/A</v>
      </c>
      <c r="AL196" s="53" t="e">
        <f>S196-T196-VLOOKUP(C196, 'Вчера_Спутник Лайт'!C:BG, 17, FALSE)</f>
        <v>#N/A</v>
      </c>
      <c r="AM196" s="53" t="e">
        <f>U196-V196-VLOOKUP(C196, 'Вчера_Спутник Лайт'!C:BG, 19, FALSE)</f>
        <v>#N/A</v>
      </c>
      <c r="AN196" s="53" t="e">
        <f>W196-X196-VLOOKUP(C196, 'Вчера_Спутник Лайт'!C:BG, 21, FALSE)</f>
        <v>#N/A</v>
      </c>
      <c r="AO196" s="53" t="e">
        <f>VLOOKUP(C196, Вчера_Спутник!C:BG, 25, FALSE)+F196-#REF!-X196-Y196</f>
        <v>#N/A</v>
      </c>
    </row>
    <row r="197" spans="1:41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8"/>
      <c r="AA197" s="52">
        <f t="shared" si="4"/>
        <v>0</v>
      </c>
      <c r="AB197" s="53" t="str">
        <f>IF(ISNA(VLOOKUP(C197,'Вчера_Спутник Лайт'!C:C, 1, FALSE)),"ошибка",0)</f>
        <v>ошибка</v>
      </c>
      <c r="AC197" s="55"/>
      <c r="AD197" s="53" t="e">
        <f>D197-VLOOKUP(C197, 'Вчера_Спутник Лайт'!C:BG, 2, FALSE)</f>
        <v>#N/A</v>
      </c>
      <c r="AE197" s="53" t="e">
        <f>E197-F197-VLOOKUP(C197, 'Вчера_Спутник Лайт'!C:BG, 3, FALSE)</f>
        <v>#N/A</v>
      </c>
      <c r="AF197" s="53" t="e">
        <f>G197-H197-VLOOKUP(C197, 'Вчера_Спутник Лайт'!C:BG, 5, FALSE)</f>
        <v>#N/A</v>
      </c>
      <c r="AG197" s="53" t="e">
        <f>I197-J197-VLOOKUP(C197, 'Вчера_Спутник Лайт'!C:BG, 7, FALSE)</f>
        <v>#N/A</v>
      </c>
      <c r="AH197" s="53" t="e">
        <f>K197-L197-VLOOKUP(C197, 'Вчера_Спутник Лайт'!C:BG, 9, FALSE)</f>
        <v>#N/A</v>
      </c>
      <c r="AI197" s="53" t="e">
        <f>M197-N197-VLOOKUP(C197, 'Вчера_Спутник Лайт'!C:BG, 11, FALSE)</f>
        <v>#N/A</v>
      </c>
      <c r="AJ197" s="53" t="e">
        <f>O197-P197-VLOOKUP(C197, 'Вчера_Спутник Лайт'!C:BG, 13, FALSE)</f>
        <v>#N/A</v>
      </c>
      <c r="AK197" s="53" t="e">
        <f>Q197-R197-VLOOKUP(C197, 'Вчера_Спутник Лайт'!C:BG, 15, FALSE)</f>
        <v>#N/A</v>
      </c>
      <c r="AL197" s="53" t="e">
        <f>S197-T197-VLOOKUP(C197, 'Вчера_Спутник Лайт'!C:BG, 17, FALSE)</f>
        <v>#N/A</v>
      </c>
      <c r="AM197" s="53" t="e">
        <f>U197-V197-VLOOKUP(C197, 'Вчера_Спутник Лайт'!C:BG, 19, FALSE)</f>
        <v>#N/A</v>
      </c>
      <c r="AN197" s="53" t="e">
        <f>W197-X197-VLOOKUP(C197, 'Вчера_Спутник Лайт'!C:BG, 21, FALSE)</f>
        <v>#N/A</v>
      </c>
      <c r="AO197" s="53" t="e">
        <f>VLOOKUP(C197, Вчера_Спутник!C:BG, 25, FALSE)+F197-#REF!-X197-Y197</f>
        <v>#N/A</v>
      </c>
    </row>
    <row r="198" spans="1:41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8"/>
      <c r="AA198" s="52">
        <f t="shared" si="4"/>
        <v>0</v>
      </c>
      <c r="AB198" s="53" t="str">
        <f>IF(ISNA(VLOOKUP(C198,'Вчера_Спутник Лайт'!C:C, 1, FALSE)),"ошибка",0)</f>
        <v>ошибка</v>
      </c>
      <c r="AC198" s="55"/>
      <c r="AD198" s="53" t="e">
        <f>D198-VLOOKUP(C198, 'Вчера_Спутник Лайт'!C:BG, 2, FALSE)</f>
        <v>#N/A</v>
      </c>
      <c r="AE198" s="53" t="e">
        <f>E198-F198-VLOOKUP(C198, 'Вчера_Спутник Лайт'!C:BG, 3, FALSE)</f>
        <v>#N/A</v>
      </c>
      <c r="AF198" s="53" t="e">
        <f>G198-H198-VLOOKUP(C198, 'Вчера_Спутник Лайт'!C:BG, 5, FALSE)</f>
        <v>#N/A</v>
      </c>
      <c r="AG198" s="53" t="e">
        <f>I198-J198-VLOOKUP(C198, 'Вчера_Спутник Лайт'!C:BG, 7, FALSE)</f>
        <v>#N/A</v>
      </c>
      <c r="AH198" s="53" t="e">
        <f>K198-L198-VLOOKUP(C198, 'Вчера_Спутник Лайт'!C:BG, 9, FALSE)</f>
        <v>#N/A</v>
      </c>
      <c r="AI198" s="53" t="e">
        <f>M198-N198-VLOOKUP(C198, 'Вчера_Спутник Лайт'!C:BG, 11, FALSE)</f>
        <v>#N/A</v>
      </c>
      <c r="AJ198" s="53" t="e">
        <f>O198-P198-VLOOKUP(C198, 'Вчера_Спутник Лайт'!C:BG, 13, FALSE)</f>
        <v>#N/A</v>
      </c>
      <c r="AK198" s="53" t="e">
        <f>Q198-R198-VLOOKUP(C198, 'Вчера_Спутник Лайт'!C:BG, 15, FALSE)</f>
        <v>#N/A</v>
      </c>
      <c r="AL198" s="53" t="e">
        <f>S198-T198-VLOOKUP(C198, 'Вчера_Спутник Лайт'!C:BG, 17, FALSE)</f>
        <v>#N/A</v>
      </c>
      <c r="AM198" s="53" t="e">
        <f>U198-V198-VLOOKUP(C198, 'Вчера_Спутник Лайт'!C:BG, 19, FALSE)</f>
        <v>#N/A</v>
      </c>
      <c r="AN198" s="53" t="e">
        <f>W198-X198-VLOOKUP(C198, 'Вчера_Спутник Лайт'!C:BG, 21, FALSE)</f>
        <v>#N/A</v>
      </c>
      <c r="AO198" s="53" t="e">
        <f>VLOOKUP(C198, Вчера_Спутник!C:BG, 25, FALSE)+F198-#REF!-X198-Y198</f>
        <v>#N/A</v>
      </c>
    </row>
    <row r="199" spans="1:41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8"/>
      <c r="AA199" s="52">
        <f t="shared" si="4"/>
        <v>0</v>
      </c>
      <c r="AB199" s="53" t="str">
        <f>IF(ISNA(VLOOKUP(C199,'Вчера_Спутник Лайт'!C:C, 1, FALSE)),"ошибка",0)</f>
        <v>ошибка</v>
      </c>
      <c r="AC199" s="55"/>
      <c r="AD199" s="53" t="e">
        <f>D199-VLOOKUP(C199, 'Вчера_Спутник Лайт'!C:BG, 2, FALSE)</f>
        <v>#N/A</v>
      </c>
      <c r="AE199" s="53" t="e">
        <f>E199-F199-VLOOKUP(C199, 'Вчера_Спутник Лайт'!C:BG, 3, FALSE)</f>
        <v>#N/A</v>
      </c>
      <c r="AF199" s="53" t="e">
        <f>G199-H199-VLOOKUP(C199, 'Вчера_Спутник Лайт'!C:BG, 5, FALSE)</f>
        <v>#N/A</v>
      </c>
      <c r="AG199" s="53" t="e">
        <f>I199-J199-VLOOKUP(C199, 'Вчера_Спутник Лайт'!C:BG, 7, FALSE)</f>
        <v>#N/A</v>
      </c>
      <c r="AH199" s="53" t="e">
        <f>K199-L199-VLOOKUP(C199, 'Вчера_Спутник Лайт'!C:BG, 9, FALSE)</f>
        <v>#N/A</v>
      </c>
      <c r="AI199" s="53" t="e">
        <f>M199-N199-VLOOKUP(C199, 'Вчера_Спутник Лайт'!C:BG, 11, FALSE)</f>
        <v>#N/A</v>
      </c>
      <c r="AJ199" s="53" t="e">
        <f>O199-P199-VLOOKUP(C199, 'Вчера_Спутник Лайт'!C:BG, 13, FALSE)</f>
        <v>#N/A</v>
      </c>
      <c r="AK199" s="53" t="e">
        <f>Q199-R199-VLOOKUP(C199, 'Вчера_Спутник Лайт'!C:BG, 15, FALSE)</f>
        <v>#N/A</v>
      </c>
      <c r="AL199" s="53" t="e">
        <f>S199-T199-VLOOKUP(C199, 'Вчера_Спутник Лайт'!C:BG, 17, FALSE)</f>
        <v>#N/A</v>
      </c>
      <c r="AM199" s="53" t="e">
        <f>U199-V199-VLOOKUP(C199, 'Вчера_Спутник Лайт'!C:BG, 19, FALSE)</f>
        <v>#N/A</v>
      </c>
      <c r="AN199" s="53" t="e">
        <f>W199-X199-VLOOKUP(C199, 'Вчера_Спутник Лайт'!C:BG, 21, FALSE)</f>
        <v>#N/A</v>
      </c>
      <c r="AO199" s="53" t="e">
        <f>VLOOKUP(C199, Вчера_Спутник!C:BG, 25, FALSE)+F199-#REF!-X199-Y199</f>
        <v>#N/A</v>
      </c>
    </row>
    <row r="200" spans="1:41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8"/>
      <c r="AA200" s="52">
        <f t="shared" si="4"/>
        <v>0</v>
      </c>
      <c r="AB200" s="53" t="str">
        <f>IF(ISNA(VLOOKUP(C200,'Вчера_Спутник Лайт'!C:C, 1, FALSE)),"ошибка",0)</f>
        <v>ошибка</v>
      </c>
      <c r="AC200" s="55"/>
      <c r="AD200" s="53" t="e">
        <f>D200-VLOOKUP(C200, 'Вчера_Спутник Лайт'!C:BG, 2, FALSE)</f>
        <v>#N/A</v>
      </c>
      <c r="AE200" s="53" t="e">
        <f>E200-F200-VLOOKUP(C200, 'Вчера_Спутник Лайт'!C:BG, 3, FALSE)</f>
        <v>#N/A</v>
      </c>
      <c r="AF200" s="53" t="e">
        <f>G200-H200-VLOOKUP(C200, 'Вчера_Спутник Лайт'!C:BG, 5, FALSE)</f>
        <v>#N/A</v>
      </c>
      <c r="AG200" s="53" t="e">
        <f>I200-J200-VLOOKUP(C200, 'Вчера_Спутник Лайт'!C:BG, 7, FALSE)</f>
        <v>#N/A</v>
      </c>
      <c r="AH200" s="53" t="e">
        <f>K200-L200-VLOOKUP(C200, 'Вчера_Спутник Лайт'!C:BG, 9, FALSE)</f>
        <v>#N/A</v>
      </c>
      <c r="AI200" s="53" t="e">
        <f>M200-N200-VLOOKUP(C200, 'Вчера_Спутник Лайт'!C:BG, 11, FALSE)</f>
        <v>#N/A</v>
      </c>
      <c r="AJ200" s="53" t="e">
        <f>O200-P200-VLOOKUP(C200, 'Вчера_Спутник Лайт'!C:BG, 13, FALSE)</f>
        <v>#N/A</v>
      </c>
      <c r="AK200" s="53" t="e">
        <f>Q200-R200-VLOOKUP(C200, 'Вчера_Спутник Лайт'!C:BG, 15, FALSE)</f>
        <v>#N/A</v>
      </c>
      <c r="AL200" s="53" t="e">
        <f>S200-T200-VLOOKUP(C200, 'Вчера_Спутник Лайт'!C:BG, 17, FALSE)</f>
        <v>#N/A</v>
      </c>
      <c r="AM200" s="53" t="e">
        <f>U200-V200-VLOOKUP(C200, 'Вчера_Спутник Лайт'!C:BG, 19, FALSE)</f>
        <v>#N/A</v>
      </c>
      <c r="AN200" s="53" t="e">
        <f>W200-X200-VLOOKUP(C200, 'Вчера_Спутник Лайт'!C:BG, 21, FALSE)</f>
        <v>#N/A</v>
      </c>
      <c r="AO200" s="53" t="e">
        <f>VLOOKUP(C200, Вчера_Спутник!C:BG, 25, FALSE)+F200-#REF!-X200-Y200</f>
        <v>#N/A</v>
      </c>
    </row>
    <row r="201" spans="1:41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8"/>
      <c r="AA201" s="52">
        <f t="shared" si="4"/>
        <v>0</v>
      </c>
      <c r="AB201" s="53" t="str">
        <f>IF(ISNA(VLOOKUP(C201,'Вчера_Спутник Лайт'!C:C, 1, FALSE)),"ошибка",0)</f>
        <v>ошибка</v>
      </c>
      <c r="AC201" s="55"/>
      <c r="AD201" s="53" t="e">
        <f>D201-VLOOKUP(C201, 'Вчера_Спутник Лайт'!C:BG, 2, FALSE)</f>
        <v>#N/A</v>
      </c>
      <c r="AE201" s="53" t="e">
        <f>E201-F201-VLOOKUP(C201, 'Вчера_Спутник Лайт'!C:BG, 3, FALSE)</f>
        <v>#N/A</v>
      </c>
      <c r="AF201" s="53" t="e">
        <f>G201-H201-VLOOKUP(C201, 'Вчера_Спутник Лайт'!C:BG, 5, FALSE)</f>
        <v>#N/A</v>
      </c>
      <c r="AG201" s="53" t="e">
        <f>I201-J201-VLOOKUP(C201, 'Вчера_Спутник Лайт'!C:BG, 7, FALSE)</f>
        <v>#N/A</v>
      </c>
      <c r="AH201" s="53" t="e">
        <f>K201-L201-VLOOKUP(C201, 'Вчера_Спутник Лайт'!C:BG, 9, FALSE)</f>
        <v>#N/A</v>
      </c>
      <c r="AI201" s="53" t="e">
        <f>M201-N201-VLOOKUP(C201, 'Вчера_Спутник Лайт'!C:BG, 11, FALSE)</f>
        <v>#N/A</v>
      </c>
      <c r="AJ201" s="53" t="e">
        <f>O201-P201-VLOOKUP(C201, 'Вчера_Спутник Лайт'!C:BG, 13, FALSE)</f>
        <v>#N/A</v>
      </c>
      <c r="AK201" s="53" t="e">
        <f>Q201-R201-VLOOKUP(C201, 'Вчера_Спутник Лайт'!C:BG, 15, FALSE)</f>
        <v>#N/A</v>
      </c>
      <c r="AL201" s="53" t="e">
        <f>S201-T201-VLOOKUP(C201, 'Вчера_Спутник Лайт'!C:BG, 17, FALSE)</f>
        <v>#N/A</v>
      </c>
      <c r="AM201" s="53" t="e">
        <f>U201-V201-VLOOKUP(C201, 'Вчера_Спутник Лайт'!C:BG, 19, FALSE)</f>
        <v>#N/A</v>
      </c>
      <c r="AN201" s="53" t="e">
        <f>W201-X201-VLOOKUP(C201, 'Вчера_Спутник Лайт'!C:BG, 21, FALSE)</f>
        <v>#N/A</v>
      </c>
      <c r="AO201" s="53" t="e">
        <f>VLOOKUP(C201, Вчера_Спутник!C:BG, 25, FALSE)+F201-#REF!-X201-Y201</f>
        <v>#N/A</v>
      </c>
    </row>
    <row r="202" spans="1:41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8"/>
      <c r="AA202" s="52">
        <f t="shared" si="4"/>
        <v>0</v>
      </c>
      <c r="AB202" s="53" t="str">
        <f>IF(ISNA(VLOOKUP(C202,'Вчера_Спутник Лайт'!C:C, 1, FALSE)),"ошибка",0)</f>
        <v>ошибка</v>
      </c>
      <c r="AC202" s="55"/>
      <c r="AD202" s="53" t="e">
        <f>D202-VLOOKUP(C202, 'Вчера_Спутник Лайт'!C:BG, 2, FALSE)</f>
        <v>#N/A</v>
      </c>
      <c r="AE202" s="53" t="e">
        <f>E202-F202-VLOOKUP(C202, 'Вчера_Спутник Лайт'!C:BG, 3, FALSE)</f>
        <v>#N/A</v>
      </c>
      <c r="AF202" s="53" t="e">
        <f>G202-H202-VLOOKUP(C202, 'Вчера_Спутник Лайт'!C:BG, 5, FALSE)</f>
        <v>#N/A</v>
      </c>
      <c r="AG202" s="53" t="e">
        <f>I202-J202-VLOOKUP(C202, 'Вчера_Спутник Лайт'!C:BG, 7, FALSE)</f>
        <v>#N/A</v>
      </c>
      <c r="AH202" s="53" t="e">
        <f>K202-L202-VLOOKUP(C202, 'Вчера_Спутник Лайт'!C:BG, 9, FALSE)</f>
        <v>#N/A</v>
      </c>
      <c r="AI202" s="53" t="e">
        <f>M202-N202-VLOOKUP(C202, 'Вчера_Спутник Лайт'!C:BG, 11, FALSE)</f>
        <v>#N/A</v>
      </c>
      <c r="AJ202" s="53" t="e">
        <f>O202-P202-VLOOKUP(C202, 'Вчера_Спутник Лайт'!C:BG, 13, FALSE)</f>
        <v>#N/A</v>
      </c>
      <c r="AK202" s="53" t="e">
        <f>Q202-R202-VLOOKUP(C202, 'Вчера_Спутник Лайт'!C:BG, 15, FALSE)</f>
        <v>#N/A</v>
      </c>
      <c r="AL202" s="53" t="e">
        <f>S202-T202-VLOOKUP(C202, 'Вчера_Спутник Лайт'!C:BG, 17, FALSE)</f>
        <v>#N/A</v>
      </c>
      <c r="AM202" s="53" t="e">
        <f>U202-V202-VLOOKUP(C202, 'Вчера_Спутник Лайт'!C:BG, 19, FALSE)</f>
        <v>#N/A</v>
      </c>
      <c r="AN202" s="53" t="e">
        <f>W202-X202-VLOOKUP(C202, 'Вчера_Спутник Лайт'!C:BG, 21, FALSE)</f>
        <v>#N/A</v>
      </c>
      <c r="AO202" s="53" t="e">
        <f>VLOOKUP(C202, Вчера_Спутник!C:BG, 25, FALSE)+F202-#REF!-X202-Y202</f>
        <v>#N/A</v>
      </c>
    </row>
    <row r="203" spans="1:41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8"/>
      <c r="AA203" s="52">
        <f t="shared" si="4"/>
        <v>0</v>
      </c>
      <c r="AB203" s="53" t="str">
        <f>IF(ISNA(VLOOKUP(C203,'Вчера_Спутник Лайт'!C:C, 1, FALSE)),"ошибка",0)</f>
        <v>ошибка</v>
      </c>
      <c r="AC203" s="55"/>
      <c r="AD203" s="53" t="e">
        <f>D203-VLOOKUP(C203, 'Вчера_Спутник Лайт'!C:BG, 2, FALSE)</f>
        <v>#N/A</v>
      </c>
      <c r="AE203" s="53" t="e">
        <f>E203-F203-VLOOKUP(C203, 'Вчера_Спутник Лайт'!C:BG, 3, FALSE)</f>
        <v>#N/A</v>
      </c>
      <c r="AF203" s="53" t="e">
        <f>G203-H203-VLOOKUP(C203, 'Вчера_Спутник Лайт'!C:BG, 5, FALSE)</f>
        <v>#N/A</v>
      </c>
      <c r="AG203" s="53" t="e">
        <f>I203-J203-VLOOKUP(C203, 'Вчера_Спутник Лайт'!C:BG, 7, FALSE)</f>
        <v>#N/A</v>
      </c>
      <c r="AH203" s="53" t="e">
        <f>K203-L203-VLOOKUP(C203, 'Вчера_Спутник Лайт'!C:BG, 9, FALSE)</f>
        <v>#N/A</v>
      </c>
      <c r="AI203" s="53" t="e">
        <f>M203-N203-VLOOKUP(C203, 'Вчера_Спутник Лайт'!C:BG, 11, FALSE)</f>
        <v>#N/A</v>
      </c>
      <c r="AJ203" s="53" t="e">
        <f>O203-P203-VLOOKUP(C203, 'Вчера_Спутник Лайт'!C:BG, 13, FALSE)</f>
        <v>#N/A</v>
      </c>
      <c r="AK203" s="53" t="e">
        <f>Q203-R203-VLOOKUP(C203, 'Вчера_Спутник Лайт'!C:BG, 15, FALSE)</f>
        <v>#N/A</v>
      </c>
      <c r="AL203" s="53" t="e">
        <f>S203-T203-VLOOKUP(C203, 'Вчера_Спутник Лайт'!C:BG, 17, FALSE)</f>
        <v>#N/A</v>
      </c>
      <c r="AM203" s="53" t="e">
        <f>U203-V203-VLOOKUP(C203, 'Вчера_Спутник Лайт'!C:BG, 19, FALSE)</f>
        <v>#N/A</v>
      </c>
      <c r="AN203" s="53" t="e">
        <f>W203-X203-VLOOKUP(C203, 'Вчера_Спутник Лайт'!C:BG, 21, FALSE)</f>
        <v>#N/A</v>
      </c>
      <c r="AO203" s="53" t="e">
        <f>VLOOKUP(C203, Вчера_Спутник!C:BG, 25, FALSE)+F203-#REF!-X203-Y203</f>
        <v>#N/A</v>
      </c>
    </row>
    <row r="204" spans="1:41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8"/>
      <c r="AA204" s="52">
        <f t="shared" si="4"/>
        <v>0</v>
      </c>
      <c r="AB204" s="53" t="str">
        <f>IF(ISNA(VLOOKUP(C204,'Вчера_Спутник Лайт'!C:C, 1, FALSE)),"ошибка",0)</f>
        <v>ошибка</v>
      </c>
      <c r="AC204" s="55"/>
      <c r="AD204" s="53" t="e">
        <f>D204-VLOOKUP(C204, 'Вчера_Спутник Лайт'!C:BG, 2, FALSE)</f>
        <v>#N/A</v>
      </c>
      <c r="AE204" s="53" t="e">
        <f>E204-F204-VLOOKUP(C204, 'Вчера_Спутник Лайт'!C:BG, 3, FALSE)</f>
        <v>#N/A</v>
      </c>
      <c r="AF204" s="53" t="e">
        <f>G204-H204-VLOOKUP(C204, 'Вчера_Спутник Лайт'!C:BG, 5, FALSE)</f>
        <v>#N/A</v>
      </c>
      <c r="AG204" s="53" t="e">
        <f>I204-J204-VLOOKUP(C204, 'Вчера_Спутник Лайт'!C:BG, 7, FALSE)</f>
        <v>#N/A</v>
      </c>
      <c r="AH204" s="53" t="e">
        <f>K204-L204-VLOOKUP(C204, 'Вчера_Спутник Лайт'!C:BG, 9, FALSE)</f>
        <v>#N/A</v>
      </c>
      <c r="AI204" s="53" t="e">
        <f>M204-N204-VLOOKUP(C204, 'Вчера_Спутник Лайт'!C:BG, 11, FALSE)</f>
        <v>#N/A</v>
      </c>
      <c r="AJ204" s="53" t="e">
        <f>O204-P204-VLOOKUP(C204, 'Вчера_Спутник Лайт'!C:BG, 13, FALSE)</f>
        <v>#N/A</v>
      </c>
      <c r="AK204" s="53" t="e">
        <f>Q204-R204-VLOOKUP(C204, 'Вчера_Спутник Лайт'!C:BG, 15, FALSE)</f>
        <v>#N/A</v>
      </c>
      <c r="AL204" s="53" t="e">
        <f>S204-T204-VLOOKUP(C204, 'Вчера_Спутник Лайт'!C:BG, 17, FALSE)</f>
        <v>#N/A</v>
      </c>
      <c r="AM204" s="53" t="e">
        <f>U204-V204-VLOOKUP(C204, 'Вчера_Спутник Лайт'!C:BG, 19, FALSE)</f>
        <v>#N/A</v>
      </c>
      <c r="AN204" s="53" t="e">
        <f>W204-X204-VLOOKUP(C204, 'Вчера_Спутник Лайт'!C:BG, 21, FALSE)</f>
        <v>#N/A</v>
      </c>
      <c r="AO204" s="53" t="e">
        <f>VLOOKUP(C204, Вчера_Спутник!C:BG, 25, FALSE)+F204-#REF!-X204-Y204</f>
        <v>#N/A</v>
      </c>
    </row>
    <row r="205" spans="1:41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8"/>
      <c r="AA205" s="52">
        <f t="shared" si="4"/>
        <v>0</v>
      </c>
      <c r="AB205" s="53" t="str">
        <f>IF(ISNA(VLOOKUP(C205,'Вчера_Спутник Лайт'!C:C, 1, FALSE)),"ошибка",0)</f>
        <v>ошибка</v>
      </c>
      <c r="AC205" s="55"/>
      <c r="AD205" s="53" t="e">
        <f>D205-VLOOKUP(C205, 'Вчера_Спутник Лайт'!C:BG, 2, FALSE)</f>
        <v>#N/A</v>
      </c>
      <c r="AE205" s="53" t="e">
        <f>E205-F205-VLOOKUP(C205, 'Вчера_Спутник Лайт'!C:BG, 3, FALSE)</f>
        <v>#N/A</v>
      </c>
      <c r="AF205" s="53" t="e">
        <f>G205-H205-VLOOKUP(C205, 'Вчера_Спутник Лайт'!C:BG, 5, FALSE)</f>
        <v>#N/A</v>
      </c>
      <c r="AG205" s="53" t="e">
        <f>I205-J205-VLOOKUP(C205, 'Вчера_Спутник Лайт'!C:BG, 7, FALSE)</f>
        <v>#N/A</v>
      </c>
      <c r="AH205" s="53" t="e">
        <f>K205-L205-VLOOKUP(C205, 'Вчера_Спутник Лайт'!C:BG, 9, FALSE)</f>
        <v>#N/A</v>
      </c>
      <c r="AI205" s="53" t="e">
        <f>M205-N205-VLOOKUP(C205, 'Вчера_Спутник Лайт'!C:BG, 11, FALSE)</f>
        <v>#N/A</v>
      </c>
      <c r="AJ205" s="53" t="e">
        <f>O205-P205-VLOOKUP(C205, 'Вчера_Спутник Лайт'!C:BG, 13, FALSE)</f>
        <v>#N/A</v>
      </c>
      <c r="AK205" s="53" t="e">
        <f>Q205-R205-VLOOKUP(C205, 'Вчера_Спутник Лайт'!C:BG, 15, FALSE)</f>
        <v>#N/A</v>
      </c>
      <c r="AL205" s="53" t="e">
        <f>S205-T205-VLOOKUP(C205, 'Вчера_Спутник Лайт'!C:BG, 17, FALSE)</f>
        <v>#N/A</v>
      </c>
      <c r="AM205" s="53" t="e">
        <f>U205-V205-VLOOKUP(C205, 'Вчера_Спутник Лайт'!C:BG, 19, FALSE)</f>
        <v>#N/A</v>
      </c>
      <c r="AN205" s="53" t="e">
        <f>W205-X205-VLOOKUP(C205, 'Вчера_Спутник Лайт'!C:BG, 21, FALSE)</f>
        <v>#N/A</v>
      </c>
      <c r="AO205" s="53" t="e">
        <f>VLOOKUP(C205, Вчера_Спутник!C:BG, 25, FALSE)+F205-#REF!-X205-Y205</f>
        <v>#N/A</v>
      </c>
    </row>
    <row r="206" spans="1:41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8"/>
      <c r="AA206" s="52">
        <f t="shared" si="4"/>
        <v>0</v>
      </c>
      <c r="AB206" s="53" t="str">
        <f>IF(ISNA(VLOOKUP(C206,'Вчера_Спутник Лайт'!C:C, 1, FALSE)),"ошибка",0)</f>
        <v>ошибка</v>
      </c>
      <c r="AC206" s="55"/>
      <c r="AD206" s="53" t="e">
        <f>D206-VLOOKUP(C206, 'Вчера_Спутник Лайт'!C:BG, 2, FALSE)</f>
        <v>#N/A</v>
      </c>
      <c r="AE206" s="53" t="e">
        <f>E206-F206-VLOOKUP(C206, 'Вчера_Спутник Лайт'!C:BG, 3, FALSE)</f>
        <v>#N/A</v>
      </c>
      <c r="AF206" s="53" t="e">
        <f>G206-H206-VLOOKUP(C206, 'Вчера_Спутник Лайт'!C:BG, 5, FALSE)</f>
        <v>#N/A</v>
      </c>
      <c r="AG206" s="53" t="e">
        <f>I206-J206-VLOOKUP(C206, 'Вчера_Спутник Лайт'!C:BG, 7, FALSE)</f>
        <v>#N/A</v>
      </c>
      <c r="AH206" s="53" t="e">
        <f>K206-L206-VLOOKUP(C206, 'Вчера_Спутник Лайт'!C:BG, 9, FALSE)</f>
        <v>#N/A</v>
      </c>
      <c r="AI206" s="53" t="e">
        <f>M206-N206-VLOOKUP(C206, 'Вчера_Спутник Лайт'!C:BG, 11, FALSE)</f>
        <v>#N/A</v>
      </c>
      <c r="AJ206" s="53" t="e">
        <f>O206-P206-VLOOKUP(C206, 'Вчера_Спутник Лайт'!C:BG, 13, FALSE)</f>
        <v>#N/A</v>
      </c>
      <c r="AK206" s="53" t="e">
        <f>Q206-R206-VLOOKUP(C206, 'Вчера_Спутник Лайт'!C:BG, 15, FALSE)</f>
        <v>#N/A</v>
      </c>
      <c r="AL206" s="53" t="e">
        <f>S206-T206-VLOOKUP(C206, 'Вчера_Спутник Лайт'!C:BG, 17, FALSE)</f>
        <v>#N/A</v>
      </c>
      <c r="AM206" s="53" t="e">
        <f>U206-V206-VLOOKUP(C206, 'Вчера_Спутник Лайт'!C:BG, 19, FALSE)</f>
        <v>#N/A</v>
      </c>
      <c r="AN206" s="53" t="e">
        <f>W206-X206-VLOOKUP(C206, 'Вчера_Спутник Лайт'!C:BG, 21, FALSE)</f>
        <v>#N/A</v>
      </c>
      <c r="AO206" s="53" t="e">
        <f>VLOOKUP(C206, Вчера_Спутник!C:BG, 25, FALSE)+F206-#REF!-X206-Y206</f>
        <v>#N/A</v>
      </c>
    </row>
    <row r="207" spans="1:41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8"/>
      <c r="AA207" s="52">
        <f t="shared" si="4"/>
        <v>0</v>
      </c>
      <c r="AB207" s="53" t="str">
        <f>IF(ISNA(VLOOKUP(C207,'Вчера_Спутник Лайт'!C:C, 1, FALSE)),"ошибка",0)</f>
        <v>ошибка</v>
      </c>
      <c r="AC207" s="55"/>
      <c r="AD207" s="53" t="e">
        <f>D207-VLOOKUP(C207, 'Вчера_Спутник Лайт'!C:BG, 2, FALSE)</f>
        <v>#N/A</v>
      </c>
      <c r="AE207" s="53" t="e">
        <f>E207-F207-VLOOKUP(C207, 'Вчера_Спутник Лайт'!C:BG, 3, FALSE)</f>
        <v>#N/A</v>
      </c>
      <c r="AF207" s="53" t="e">
        <f>G207-H207-VLOOKUP(C207, 'Вчера_Спутник Лайт'!C:BG, 5, FALSE)</f>
        <v>#N/A</v>
      </c>
      <c r="AG207" s="53" t="e">
        <f>I207-J207-VLOOKUP(C207, 'Вчера_Спутник Лайт'!C:BG, 7, FALSE)</f>
        <v>#N/A</v>
      </c>
      <c r="AH207" s="53" t="e">
        <f>K207-L207-VLOOKUP(C207, 'Вчера_Спутник Лайт'!C:BG, 9, FALSE)</f>
        <v>#N/A</v>
      </c>
      <c r="AI207" s="53" t="e">
        <f>M207-N207-VLOOKUP(C207, 'Вчера_Спутник Лайт'!C:BG, 11, FALSE)</f>
        <v>#N/A</v>
      </c>
      <c r="AJ207" s="53" t="e">
        <f>O207-P207-VLOOKUP(C207, 'Вчера_Спутник Лайт'!C:BG, 13, FALSE)</f>
        <v>#N/A</v>
      </c>
      <c r="AK207" s="53" t="e">
        <f>Q207-R207-VLOOKUP(C207, 'Вчера_Спутник Лайт'!C:BG, 15, FALSE)</f>
        <v>#N/A</v>
      </c>
      <c r="AL207" s="53" t="e">
        <f>S207-T207-VLOOKUP(C207, 'Вчера_Спутник Лайт'!C:BG, 17, FALSE)</f>
        <v>#N/A</v>
      </c>
      <c r="AM207" s="53" t="e">
        <f>U207-V207-VLOOKUP(C207, 'Вчера_Спутник Лайт'!C:BG, 19, FALSE)</f>
        <v>#N/A</v>
      </c>
      <c r="AN207" s="53" t="e">
        <f>W207-X207-VLOOKUP(C207, 'Вчера_Спутник Лайт'!C:BG, 21, FALSE)</f>
        <v>#N/A</v>
      </c>
      <c r="AO207" s="53" t="e">
        <f>VLOOKUP(C207, Вчера_Спутник!C:BG, 25, FALSE)+F207-#REF!-X207-Y207</f>
        <v>#N/A</v>
      </c>
    </row>
    <row r="208" spans="1:41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8"/>
      <c r="AA208" s="52">
        <f t="shared" si="4"/>
        <v>0</v>
      </c>
      <c r="AB208" s="53" t="str">
        <f>IF(ISNA(VLOOKUP(C208,'Вчера_Спутник Лайт'!C:C, 1, FALSE)),"ошибка",0)</f>
        <v>ошибка</v>
      </c>
      <c r="AC208" s="55"/>
      <c r="AD208" s="53" t="e">
        <f>D208-VLOOKUP(C208, 'Вчера_Спутник Лайт'!C:BG, 2, FALSE)</f>
        <v>#N/A</v>
      </c>
      <c r="AE208" s="53" t="e">
        <f>E208-F208-VLOOKUP(C208, 'Вчера_Спутник Лайт'!C:BG, 3, FALSE)</f>
        <v>#N/A</v>
      </c>
      <c r="AF208" s="53" t="e">
        <f>G208-H208-VLOOKUP(C208, 'Вчера_Спутник Лайт'!C:BG, 5, FALSE)</f>
        <v>#N/A</v>
      </c>
      <c r="AG208" s="53" t="e">
        <f>I208-J208-VLOOKUP(C208, 'Вчера_Спутник Лайт'!C:BG, 7, FALSE)</f>
        <v>#N/A</v>
      </c>
      <c r="AH208" s="53" t="e">
        <f>K208-L208-VLOOKUP(C208, 'Вчера_Спутник Лайт'!C:BG, 9, FALSE)</f>
        <v>#N/A</v>
      </c>
      <c r="AI208" s="53" t="e">
        <f>M208-N208-VLOOKUP(C208, 'Вчера_Спутник Лайт'!C:BG, 11, FALSE)</f>
        <v>#N/A</v>
      </c>
      <c r="AJ208" s="53" t="e">
        <f>O208-P208-VLOOKUP(C208, 'Вчера_Спутник Лайт'!C:BG, 13, FALSE)</f>
        <v>#N/A</v>
      </c>
      <c r="AK208" s="53" t="e">
        <f>Q208-R208-VLOOKUP(C208, 'Вчера_Спутник Лайт'!C:BG, 15, FALSE)</f>
        <v>#N/A</v>
      </c>
      <c r="AL208" s="53" t="e">
        <f>S208-T208-VLOOKUP(C208, 'Вчера_Спутник Лайт'!C:BG, 17, FALSE)</f>
        <v>#N/A</v>
      </c>
      <c r="AM208" s="53" t="e">
        <f>U208-V208-VLOOKUP(C208, 'Вчера_Спутник Лайт'!C:BG, 19, FALSE)</f>
        <v>#N/A</v>
      </c>
      <c r="AN208" s="53" t="e">
        <f>W208-X208-VLOOKUP(C208, 'Вчера_Спутник Лайт'!C:BG, 21, FALSE)</f>
        <v>#N/A</v>
      </c>
      <c r="AO208" s="53" t="e">
        <f>VLOOKUP(C208, Вчера_Спутник!C:BG, 25, FALSE)+F208-#REF!-X208-Y208</f>
        <v>#N/A</v>
      </c>
    </row>
    <row r="209" spans="1:41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8"/>
      <c r="AA209" s="52">
        <f t="shared" si="4"/>
        <v>0</v>
      </c>
      <c r="AB209" s="53" t="str">
        <f>IF(ISNA(VLOOKUP(C209,'Вчера_Спутник Лайт'!C:C, 1, FALSE)),"ошибка",0)</f>
        <v>ошибка</v>
      </c>
      <c r="AC209" s="55"/>
      <c r="AD209" s="53" t="e">
        <f>D209-VLOOKUP(C209, 'Вчера_Спутник Лайт'!C:BG, 2, FALSE)</f>
        <v>#N/A</v>
      </c>
      <c r="AE209" s="53" t="e">
        <f>E209-F209-VLOOKUP(C209, 'Вчера_Спутник Лайт'!C:BG, 3, FALSE)</f>
        <v>#N/A</v>
      </c>
      <c r="AF209" s="53" t="e">
        <f>G209-H209-VLOOKUP(C209, 'Вчера_Спутник Лайт'!C:BG, 5, FALSE)</f>
        <v>#N/A</v>
      </c>
      <c r="AG209" s="53" t="e">
        <f>I209-J209-VLOOKUP(C209, 'Вчера_Спутник Лайт'!C:BG, 7, FALSE)</f>
        <v>#N/A</v>
      </c>
      <c r="AH209" s="53" t="e">
        <f>K209-L209-VLOOKUP(C209, 'Вчера_Спутник Лайт'!C:BG, 9, FALSE)</f>
        <v>#N/A</v>
      </c>
      <c r="AI209" s="53" t="e">
        <f>M209-N209-VLOOKUP(C209, 'Вчера_Спутник Лайт'!C:BG, 11, FALSE)</f>
        <v>#N/A</v>
      </c>
      <c r="AJ209" s="53" t="e">
        <f>O209-P209-VLOOKUP(C209, 'Вчера_Спутник Лайт'!C:BG, 13, FALSE)</f>
        <v>#N/A</v>
      </c>
      <c r="AK209" s="53" t="e">
        <f>Q209-R209-VLOOKUP(C209, 'Вчера_Спутник Лайт'!C:BG, 15, FALSE)</f>
        <v>#N/A</v>
      </c>
      <c r="AL209" s="53" t="e">
        <f>S209-T209-VLOOKUP(C209, 'Вчера_Спутник Лайт'!C:BG, 17, FALSE)</f>
        <v>#N/A</v>
      </c>
      <c r="AM209" s="53" t="e">
        <f>U209-V209-VLOOKUP(C209, 'Вчера_Спутник Лайт'!C:BG, 19, FALSE)</f>
        <v>#N/A</v>
      </c>
      <c r="AN209" s="53" t="e">
        <f>W209-X209-VLOOKUP(C209, 'Вчера_Спутник Лайт'!C:BG, 21, FALSE)</f>
        <v>#N/A</v>
      </c>
      <c r="AO209" s="53" t="e">
        <f>VLOOKUP(C209, Вчера_Спутник!C:BG, 25, FALSE)+F209-#REF!-X209-Y209</f>
        <v>#N/A</v>
      </c>
    </row>
    <row r="210" spans="1:41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8"/>
      <c r="AA210" s="52">
        <f t="shared" si="4"/>
        <v>0</v>
      </c>
      <c r="AB210" s="53" t="str">
        <f>IF(ISNA(VLOOKUP(C210,'Вчера_Спутник Лайт'!C:C, 1, FALSE)),"ошибка",0)</f>
        <v>ошибка</v>
      </c>
      <c r="AC210" s="55"/>
      <c r="AD210" s="53" t="e">
        <f>D210-VLOOKUP(C210, 'Вчера_Спутник Лайт'!C:BG, 2, FALSE)</f>
        <v>#N/A</v>
      </c>
      <c r="AE210" s="53" t="e">
        <f>E210-F210-VLOOKUP(C210, 'Вчера_Спутник Лайт'!C:BG, 3, FALSE)</f>
        <v>#N/A</v>
      </c>
      <c r="AF210" s="53" t="e">
        <f>G210-H210-VLOOKUP(C210, 'Вчера_Спутник Лайт'!C:BG, 5, FALSE)</f>
        <v>#N/A</v>
      </c>
      <c r="AG210" s="53" t="e">
        <f>I210-J210-VLOOKUP(C210, 'Вчера_Спутник Лайт'!C:BG, 7, FALSE)</f>
        <v>#N/A</v>
      </c>
      <c r="AH210" s="53" t="e">
        <f>K210-L210-VLOOKUP(C210, 'Вчера_Спутник Лайт'!C:BG, 9, FALSE)</f>
        <v>#N/A</v>
      </c>
      <c r="AI210" s="53" t="e">
        <f>M210-N210-VLOOKUP(C210, 'Вчера_Спутник Лайт'!C:BG, 11, FALSE)</f>
        <v>#N/A</v>
      </c>
      <c r="AJ210" s="53" t="e">
        <f>O210-P210-VLOOKUP(C210, 'Вчера_Спутник Лайт'!C:BG, 13, FALSE)</f>
        <v>#N/A</v>
      </c>
      <c r="AK210" s="53" t="e">
        <f>Q210-R210-VLOOKUP(C210, 'Вчера_Спутник Лайт'!C:BG, 15, FALSE)</f>
        <v>#N/A</v>
      </c>
      <c r="AL210" s="53" t="e">
        <f>S210-T210-VLOOKUP(C210, 'Вчера_Спутник Лайт'!C:BG, 17, FALSE)</f>
        <v>#N/A</v>
      </c>
      <c r="AM210" s="53" t="e">
        <f>U210-V210-VLOOKUP(C210, 'Вчера_Спутник Лайт'!C:BG, 19, FALSE)</f>
        <v>#N/A</v>
      </c>
      <c r="AN210" s="53" t="e">
        <f>W210-X210-VLOOKUP(C210, 'Вчера_Спутник Лайт'!C:BG, 21, FALSE)</f>
        <v>#N/A</v>
      </c>
      <c r="AO210" s="53" t="e">
        <f>VLOOKUP(C210, Вчера_Спутник!C:BG, 25, FALSE)+F210-#REF!-X210-Y210</f>
        <v>#N/A</v>
      </c>
    </row>
    <row r="211" spans="1:41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8"/>
      <c r="AA211" s="52">
        <f t="shared" si="4"/>
        <v>0</v>
      </c>
      <c r="AB211" s="53" t="str">
        <f>IF(ISNA(VLOOKUP(C211,'Вчера_Спутник Лайт'!C:C, 1, FALSE)),"ошибка",0)</f>
        <v>ошибка</v>
      </c>
      <c r="AC211" s="55"/>
      <c r="AD211" s="53" t="e">
        <f>D211-VLOOKUP(C211, 'Вчера_Спутник Лайт'!C:BG, 2, FALSE)</f>
        <v>#N/A</v>
      </c>
      <c r="AE211" s="53" t="e">
        <f>E211-F211-VLOOKUP(C211, 'Вчера_Спутник Лайт'!C:BG, 3, FALSE)</f>
        <v>#N/A</v>
      </c>
      <c r="AF211" s="53" t="e">
        <f>G211-H211-VLOOKUP(C211, 'Вчера_Спутник Лайт'!C:BG, 5, FALSE)</f>
        <v>#N/A</v>
      </c>
      <c r="AG211" s="53" t="e">
        <f>I211-J211-VLOOKUP(C211, 'Вчера_Спутник Лайт'!C:BG, 7, FALSE)</f>
        <v>#N/A</v>
      </c>
      <c r="AH211" s="53" t="e">
        <f>K211-L211-VLOOKUP(C211, 'Вчера_Спутник Лайт'!C:BG, 9, FALSE)</f>
        <v>#N/A</v>
      </c>
      <c r="AI211" s="53" t="e">
        <f>M211-N211-VLOOKUP(C211, 'Вчера_Спутник Лайт'!C:BG, 11, FALSE)</f>
        <v>#N/A</v>
      </c>
      <c r="AJ211" s="53" t="e">
        <f>O211-P211-VLOOKUP(C211, 'Вчера_Спутник Лайт'!C:BG, 13, FALSE)</f>
        <v>#N/A</v>
      </c>
      <c r="AK211" s="53" t="e">
        <f>Q211-R211-VLOOKUP(C211, 'Вчера_Спутник Лайт'!C:BG, 15, FALSE)</f>
        <v>#N/A</v>
      </c>
      <c r="AL211" s="53" t="e">
        <f>S211-T211-VLOOKUP(C211, 'Вчера_Спутник Лайт'!C:BG, 17, FALSE)</f>
        <v>#N/A</v>
      </c>
      <c r="AM211" s="53" t="e">
        <f>U211-V211-VLOOKUP(C211, 'Вчера_Спутник Лайт'!C:BG, 19, FALSE)</f>
        <v>#N/A</v>
      </c>
      <c r="AN211" s="53" t="e">
        <f>W211-X211-VLOOKUP(C211, 'Вчера_Спутник Лайт'!C:BG, 21, FALSE)</f>
        <v>#N/A</v>
      </c>
      <c r="AO211" s="53" t="e">
        <f>VLOOKUP(C211, Вчера_Спутник!C:BG, 25, FALSE)+F211-#REF!-X211-Y211</f>
        <v>#N/A</v>
      </c>
    </row>
    <row r="212" spans="1:41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8"/>
      <c r="AA212" s="52">
        <f t="shared" si="4"/>
        <v>0</v>
      </c>
      <c r="AB212" s="53" t="str">
        <f>IF(ISNA(VLOOKUP(C212,'Вчера_Спутник Лайт'!C:C, 1, FALSE)),"ошибка",0)</f>
        <v>ошибка</v>
      </c>
      <c r="AC212" s="55"/>
      <c r="AD212" s="53" t="e">
        <f>D212-VLOOKUP(C212, 'Вчера_Спутник Лайт'!C:BG, 2, FALSE)</f>
        <v>#N/A</v>
      </c>
      <c r="AE212" s="53" t="e">
        <f>E212-F212-VLOOKUP(C212, 'Вчера_Спутник Лайт'!C:BG, 3, FALSE)</f>
        <v>#N/A</v>
      </c>
      <c r="AF212" s="53" t="e">
        <f>G212-H212-VLOOKUP(C212, 'Вчера_Спутник Лайт'!C:BG, 5, FALSE)</f>
        <v>#N/A</v>
      </c>
      <c r="AG212" s="53" t="e">
        <f>I212-J212-VLOOKUP(C212, 'Вчера_Спутник Лайт'!C:BG, 7, FALSE)</f>
        <v>#N/A</v>
      </c>
      <c r="AH212" s="53" t="e">
        <f>K212-L212-VLOOKUP(C212, 'Вчера_Спутник Лайт'!C:BG, 9, FALSE)</f>
        <v>#N/A</v>
      </c>
      <c r="AI212" s="53" t="e">
        <f>M212-N212-VLOOKUP(C212, 'Вчера_Спутник Лайт'!C:BG, 11, FALSE)</f>
        <v>#N/A</v>
      </c>
      <c r="AJ212" s="53" t="e">
        <f>O212-P212-VLOOKUP(C212, 'Вчера_Спутник Лайт'!C:BG, 13, FALSE)</f>
        <v>#N/A</v>
      </c>
      <c r="AK212" s="53" t="e">
        <f>Q212-R212-VLOOKUP(C212, 'Вчера_Спутник Лайт'!C:BG, 15, FALSE)</f>
        <v>#N/A</v>
      </c>
      <c r="AL212" s="53" t="e">
        <f>S212-T212-VLOOKUP(C212, 'Вчера_Спутник Лайт'!C:BG, 17, FALSE)</f>
        <v>#N/A</v>
      </c>
      <c r="AM212" s="53" t="e">
        <f>U212-V212-VLOOKUP(C212, 'Вчера_Спутник Лайт'!C:BG, 19, FALSE)</f>
        <v>#N/A</v>
      </c>
      <c r="AN212" s="53" t="e">
        <f>W212-X212-VLOOKUP(C212, 'Вчера_Спутник Лайт'!C:BG, 21, FALSE)</f>
        <v>#N/A</v>
      </c>
      <c r="AO212" s="53" t="e">
        <f>VLOOKUP(C212, Вчера_Спутник!C:BG, 25, FALSE)+F212-#REF!-X212-Y212</f>
        <v>#N/A</v>
      </c>
    </row>
    <row r="213" spans="1:41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8"/>
      <c r="AA213" s="52">
        <f t="shared" si="4"/>
        <v>0</v>
      </c>
      <c r="AB213" s="53" t="str">
        <f>IF(ISNA(VLOOKUP(C213,'Вчера_Спутник Лайт'!C:C, 1, FALSE)),"ошибка",0)</f>
        <v>ошибка</v>
      </c>
      <c r="AC213" s="55"/>
      <c r="AD213" s="53" t="e">
        <f>D213-VLOOKUP(C213, 'Вчера_Спутник Лайт'!C:BG, 2, FALSE)</f>
        <v>#N/A</v>
      </c>
      <c r="AE213" s="53" t="e">
        <f>E213-F213-VLOOKUP(C213, 'Вчера_Спутник Лайт'!C:BG, 3, FALSE)</f>
        <v>#N/A</v>
      </c>
      <c r="AF213" s="53" t="e">
        <f>G213-H213-VLOOKUP(C213, 'Вчера_Спутник Лайт'!C:BG, 5, FALSE)</f>
        <v>#N/A</v>
      </c>
      <c r="AG213" s="53" t="e">
        <f>I213-J213-VLOOKUP(C213, 'Вчера_Спутник Лайт'!C:BG, 7, FALSE)</f>
        <v>#N/A</v>
      </c>
      <c r="AH213" s="53" t="e">
        <f>K213-L213-VLOOKUP(C213, 'Вчера_Спутник Лайт'!C:BG, 9, FALSE)</f>
        <v>#N/A</v>
      </c>
      <c r="AI213" s="53" t="e">
        <f>M213-N213-VLOOKUP(C213, 'Вчера_Спутник Лайт'!C:BG, 11, FALSE)</f>
        <v>#N/A</v>
      </c>
      <c r="AJ213" s="53" t="e">
        <f>O213-P213-VLOOKUP(C213, 'Вчера_Спутник Лайт'!C:BG, 13, FALSE)</f>
        <v>#N/A</v>
      </c>
      <c r="AK213" s="53" t="e">
        <f>Q213-R213-VLOOKUP(C213, 'Вчера_Спутник Лайт'!C:BG, 15, FALSE)</f>
        <v>#N/A</v>
      </c>
      <c r="AL213" s="53" t="e">
        <f>S213-T213-VLOOKUP(C213, 'Вчера_Спутник Лайт'!C:BG, 17, FALSE)</f>
        <v>#N/A</v>
      </c>
      <c r="AM213" s="53" t="e">
        <f>U213-V213-VLOOKUP(C213, 'Вчера_Спутник Лайт'!C:BG, 19, FALSE)</f>
        <v>#N/A</v>
      </c>
      <c r="AN213" s="53" t="e">
        <f>W213-X213-VLOOKUP(C213, 'Вчера_Спутник Лайт'!C:BG, 21, FALSE)</f>
        <v>#N/A</v>
      </c>
      <c r="AO213" s="53" t="e">
        <f>VLOOKUP(C213, Вчера_Спутник!C:BG, 25, FALSE)+F213-#REF!-X213-Y213</f>
        <v>#N/A</v>
      </c>
    </row>
    <row r="214" spans="1:41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8"/>
      <c r="AA214" s="52">
        <f t="shared" si="4"/>
        <v>0</v>
      </c>
      <c r="AB214" s="53" t="str">
        <f>IF(ISNA(VLOOKUP(C214,'Вчера_Спутник Лайт'!C:C, 1, FALSE)),"ошибка",0)</f>
        <v>ошибка</v>
      </c>
      <c r="AC214" s="55"/>
      <c r="AD214" s="53" t="e">
        <f>D214-VLOOKUP(C214, 'Вчера_Спутник Лайт'!C:BG, 2, FALSE)</f>
        <v>#N/A</v>
      </c>
      <c r="AE214" s="53" t="e">
        <f>E214-F214-VLOOKUP(C214, 'Вчера_Спутник Лайт'!C:BG, 3, FALSE)</f>
        <v>#N/A</v>
      </c>
      <c r="AF214" s="53" t="e">
        <f>G214-H214-VLOOKUP(C214, 'Вчера_Спутник Лайт'!C:BG, 5, FALSE)</f>
        <v>#N/A</v>
      </c>
      <c r="AG214" s="53" t="e">
        <f>I214-J214-VLOOKUP(C214, 'Вчера_Спутник Лайт'!C:BG, 7, FALSE)</f>
        <v>#N/A</v>
      </c>
      <c r="AH214" s="53" t="e">
        <f>K214-L214-VLOOKUP(C214, 'Вчера_Спутник Лайт'!C:BG, 9, FALSE)</f>
        <v>#N/A</v>
      </c>
      <c r="AI214" s="53" t="e">
        <f>M214-N214-VLOOKUP(C214, 'Вчера_Спутник Лайт'!C:BG, 11, FALSE)</f>
        <v>#N/A</v>
      </c>
      <c r="AJ214" s="53" t="e">
        <f>O214-P214-VLOOKUP(C214, 'Вчера_Спутник Лайт'!C:BG, 13, FALSE)</f>
        <v>#N/A</v>
      </c>
      <c r="AK214" s="53" t="e">
        <f>Q214-R214-VLOOKUP(C214, 'Вчера_Спутник Лайт'!C:BG, 15, FALSE)</f>
        <v>#N/A</v>
      </c>
      <c r="AL214" s="53" t="e">
        <f>S214-T214-VLOOKUP(C214, 'Вчера_Спутник Лайт'!C:BG, 17, FALSE)</f>
        <v>#N/A</v>
      </c>
      <c r="AM214" s="53" t="e">
        <f>U214-V214-VLOOKUP(C214, 'Вчера_Спутник Лайт'!C:BG, 19, FALSE)</f>
        <v>#N/A</v>
      </c>
      <c r="AN214" s="53" t="e">
        <f>W214-X214-VLOOKUP(C214, 'Вчера_Спутник Лайт'!C:BG, 21, FALSE)</f>
        <v>#N/A</v>
      </c>
      <c r="AO214" s="53" t="e">
        <f>VLOOKUP(C214, Вчера_Спутник!C:BG, 25, FALSE)+F214-#REF!-X214-Y214</f>
        <v>#N/A</v>
      </c>
    </row>
    <row r="215" spans="1:41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8"/>
      <c r="AA215" s="52">
        <f t="shared" si="4"/>
        <v>0</v>
      </c>
      <c r="AB215" s="53" t="str">
        <f>IF(ISNA(VLOOKUP(C215,'Вчера_Спутник Лайт'!C:C, 1, FALSE)),"ошибка",0)</f>
        <v>ошибка</v>
      </c>
      <c r="AC215" s="55"/>
      <c r="AD215" s="53" t="e">
        <f>D215-VLOOKUP(C215, 'Вчера_Спутник Лайт'!C:BG, 2, FALSE)</f>
        <v>#N/A</v>
      </c>
      <c r="AE215" s="53" t="e">
        <f>E215-F215-VLOOKUP(C215, 'Вчера_Спутник Лайт'!C:BG, 3, FALSE)</f>
        <v>#N/A</v>
      </c>
      <c r="AF215" s="53" t="e">
        <f>G215-H215-VLOOKUP(C215, 'Вчера_Спутник Лайт'!C:BG, 5, FALSE)</f>
        <v>#N/A</v>
      </c>
      <c r="AG215" s="53" t="e">
        <f>I215-J215-VLOOKUP(C215, 'Вчера_Спутник Лайт'!C:BG, 7, FALSE)</f>
        <v>#N/A</v>
      </c>
      <c r="AH215" s="53" t="e">
        <f>K215-L215-VLOOKUP(C215, 'Вчера_Спутник Лайт'!C:BG, 9, FALSE)</f>
        <v>#N/A</v>
      </c>
      <c r="AI215" s="53" t="e">
        <f>M215-N215-VLOOKUP(C215, 'Вчера_Спутник Лайт'!C:BG, 11, FALSE)</f>
        <v>#N/A</v>
      </c>
      <c r="AJ215" s="53" t="e">
        <f>O215-P215-VLOOKUP(C215, 'Вчера_Спутник Лайт'!C:BG, 13, FALSE)</f>
        <v>#N/A</v>
      </c>
      <c r="AK215" s="53" t="e">
        <f>Q215-R215-VLOOKUP(C215, 'Вчера_Спутник Лайт'!C:BG, 15, FALSE)</f>
        <v>#N/A</v>
      </c>
      <c r="AL215" s="53" t="e">
        <f>S215-T215-VLOOKUP(C215, 'Вчера_Спутник Лайт'!C:BG, 17, FALSE)</f>
        <v>#N/A</v>
      </c>
      <c r="AM215" s="53" t="e">
        <f>U215-V215-VLOOKUP(C215, 'Вчера_Спутник Лайт'!C:BG, 19, FALSE)</f>
        <v>#N/A</v>
      </c>
      <c r="AN215" s="53" t="e">
        <f>W215-X215-VLOOKUP(C215, 'Вчера_Спутник Лайт'!C:BG, 21, FALSE)</f>
        <v>#N/A</v>
      </c>
      <c r="AO215" s="53" t="e">
        <f>VLOOKUP(C215, Вчера_Спутник!C:BG, 25, FALSE)+F215-#REF!-X215-Y215</f>
        <v>#N/A</v>
      </c>
    </row>
    <row r="216" spans="1:41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8"/>
      <c r="AA216" s="52">
        <f t="shared" si="4"/>
        <v>0</v>
      </c>
      <c r="AB216" s="53" t="str">
        <f>IF(ISNA(VLOOKUP(C216,'Вчера_Спутник Лайт'!C:C, 1, FALSE)),"ошибка",0)</f>
        <v>ошибка</v>
      </c>
      <c r="AC216" s="55"/>
      <c r="AD216" s="53" t="e">
        <f>D216-VLOOKUP(C216, 'Вчера_Спутник Лайт'!C:BG, 2, FALSE)</f>
        <v>#N/A</v>
      </c>
      <c r="AE216" s="53" t="e">
        <f>E216-F216-VLOOKUP(C216, 'Вчера_Спутник Лайт'!C:BG, 3, FALSE)</f>
        <v>#N/A</v>
      </c>
      <c r="AF216" s="53" t="e">
        <f>G216-H216-VLOOKUP(C216, 'Вчера_Спутник Лайт'!C:BG, 5, FALSE)</f>
        <v>#N/A</v>
      </c>
      <c r="AG216" s="53" t="e">
        <f>I216-J216-VLOOKUP(C216, 'Вчера_Спутник Лайт'!C:BG, 7, FALSE)</f>
        <v>#N/A</v>
      </c>
      <c r="AH216" s="53" t="e">
        <f>K216-L216-VLOOKUP(C216, 'Вчера_Спутник Лайт'!C:BG, 9, FALSE)</f>
        <v>#N/A</v>
      </c>
      <c r="AI216" s="53" t="e">
        <f>M216-N216-VLOOKUP(C216, 'Вчера_Спутник Лайт'!C:BG, 11, FALSE)</f>
        <v>#N/A</v>
      </c>
      <c r="AJ216" s="53" t="e">
        <f>O216-P216-VLOOKUP(C216, 'Вчера_Спутник Лайт'!C:BG, 13, FALSE)</f>
        <v>#N/A</v>
      </c>
      <c r="AK216" s="53" t="e">
        <f>Q216-R216-VLOOKUP(C216, 'Вчера_Спутник Лайт'!C:BG, 15, FALSE)</f>
        <v>#N/A</v>
      </c>
      <c r="AL216" s="53" t="e">
        <f>S216-T216-VLOOKUP(C216, 'Вчера_Спутник Лайт'!C:BG, 17, FALSE)</f>
        <v>#N/A</v>
      </c>
      <c r="AM216" s="53" t="e">
        <f>U216-V216-VLOOKUP(C216, 'Вчера_Спутник Лайт'!C:BG, 19, FALSE)</f>
        <v>#N/A</v>
      </c>
      <c r="AN216" s="53" t="e">
        <f>W216-X216-VLOOKUP(C216, 'Вчера_Спутник Лайт'!C:BG, 21, FALSE)</f>
        <v>#N/A</v>
      </c>
      <c r="AO216" s="53" t="e">
        <f>VLOOKUP(C216, Вчера_Спутник!C:BG, 25, FALSE)+F216-#REF!-X216-Y216</f>
        <v>#N/A</v>
      </c>
    </row>
    <row r="217" spans="1:41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8"/>
      <c r="AA217" s="52">
        <f t="shared" si="4"/>
        <v>0</v>
      </c>
      <c r="AB217" s="53" t="str">
        <f>IF(ISNA(VLOOKUP(C217,'Вчера_Спутник Лайт'!C:C, 1, FALSE)),"ошибка",0)</f>
        <v>ошибка</v>
      </c>
      <c r="AC217" s="55"/>
      <c r="AD217" s="53" t="e">
        <f>D217-VLOOKUP(C217, 'Вчера_Спутник Лайт'!C:BG, 2, FALSE)</f>
        <v>#N/A</v>
      </c>
      <c r="AE217" s="53" t="e">
        <f>E217-F217-VLOOKUP(C217, 'Вчера_Спутник Лайт'!C:BG, 3, FALSE)</f>
        <v>#N/A</v>
      </c>
      <c r="AF217" s="53" t="e">
        <f>G217-H217-VLOOKUP(C217, 'Вчера_Спутник Лайт'!C:BG, 5, FALSE)</f>
        <v>#N/A</v>
      </c>
      <c r="AG217" s="53" t="e">
        <f>I217-J217-VLOOKUP(C217, 'Вчера_Спутник Лайт'!C:BG, 7, FALSE)</f>
        <v>#N/A</v>
      </c>
      <c r="AH217" s="53" t="e">
        <f>K217-L217-VLOOKUP(C217, 'Вчера_Спутник Лайт'!C:BG, 9, FALSE)</f>
        <v>#N/A</v>
      </c>
      <c r="AI217" s="53" t="e">
        <f>M217-N217-VLOOKUP(C217, 'Вчера_Спутник Лайт'!C:BG, 11, FALSE)</f>
        <v>#N/A</v>
      </c>
      <c r="AJ217" s="53" t="e">
        <f>O217-P217-VLOOKUP(C217, 'Вчера_Спутник Лайт'!C:BG, 13, FALSE)</f>
        <v>#N/A</v>
      </c>
      <c r="AK217" s="53" t="e">
        <f>Q217-R217-VLOOKUP(C217, 'Вчера_Спутник Лайт'!C:BG, 15, FALSE)</f>
        <v>#N/A</v>
      </c>
      <c r="AL217" s="53" t="e">
        <f>S217-T217-VLOOKUP(C217, 'Вчера_Спутник Лайт'!C:BG, 17, FALSE)</f>
        <v>#N/A</v>
      </c>
      <c r="AM217" s="53" t="e">
        <f>U217-V217-VLOOKUP(C217, 'Вчера_Спутник Лайт'!C:BG, 19, FALSE)</f>
        <v>#N/A</v>
      </c>
      <c r="AN217" s="53" t="e">
        <f>W217-X217-VLOOKUP(C217, 'Вчера_Спутник Лайт'!C:BG, 21, FALSE)</f>
        <v>#N/A</v>
      </c>
      <c r="AO217" s="53" t="e">
        <f>VLOOKUP(C217, Вчера_Спутник!C:BG, 25, FALSE)+F217-#REF!-X217-Y217</f>
        <v>#N/A</v>
      </c>
    </row>
    <row r="218" spans="1:41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8"/>
      <c r="AA218" s="52">
        <f t="shared" si="4"/>
        <v>0</v>
      </c>
      <c r="AB218" s="53" t="str">
        <f>IF(ISNA(VLOOKUP(C218,'Вчера_Спутник Лайт'!C:C, 1, FALSE)),"ошибка",0)</f>
        <v>ошибка</v>
      </c>
      <c r="AC218" s="55"/>
      <c r="AD218" s="53" t="e">
        <f>D218-VLOOKUP(C218, 'Вчера_Спутник Лайт'!C:BG, 2, FALSE)</f>
        <v>#N/A</v>
      </c>
      <c r="AE218" s="53" t="e">
        <f>E218-F218-VLOOKUP(C218, 'Вчера_Спутник Лайт'!C:BG, 3, FALSE)</f>
        <v>#N/A</v>
      </c>
      <c r="AF218" s="53" t="e">
        <f>G218-H218-VLOOKUP(C218, 'Вчера_Спутник Лайт'!C:BG, 5, FALSE)</f>
        <v>#N/A</v>
      </c>
      <c r="AG218" s="53" t="e">
        <f>I218-J218-VLOOKUP(C218, 'Вчера_Спутник Лайт'!C:BG, 7, FALSE)</f>
        <v>#N/A</v>
      </c>
      <c r="AH218" s="53" t="e">
        <f>K218-L218-VLOOKUP(C218, 'Вчера_Спутник Лайт'!C:BG, 9, FALSE)</f>
        <v>#N/A</v>
      </c>
      <c r="AI218" s="53" t="e">
        <f>M218-N218-VLOOKUP(C218, 'Вчера_Спутник Лайт'!C:BG, 11, FALSE)</f>
        <v>#N/A</v>
      </c>
      <c r="AJ218" s="53" t="e">
        <f>O218-P218-VLOOKUP(C218, 'Вчера_Спутник Лайт'!C:BG, 13, FALSE)</f>
        <v>#N/A</v>
      </c>
      <c r="AK218" s="53" t="e">
        <f>Q218-R218-VLOOKUP(C218, 'Вчера_Спутник Лайт'!C:BG, 15, FALSE)</f>
        <v>#N/A</v>
      </c>
      <c r="AL218" s="53" t="e">
        <f>S218-T218-VLOOKUP(C218, 'Вчера_Спутник Лайт'!C:BG, 17, FALSE)</f>
        <v>#N/A</v>
      </c>
      <c r="AM218" s="53" t="e">
        <f>U218-V218-VLOOKUP(C218, 'Вчера_Спутник Лайт'!C:BG, 19, FALSE)</f>
        <v>#N/A</v>
      </c>
      <c r="AN218" s="53" t="e">
        <f>W218-X218-VLOOKUP(C218, 'Вчера_Спутник Лайт'!C:BG, 21, FALSE)</f>
        <v>#N/A</v>
      </c>
      <c r="AO218" s="53" t="e">
        <f>VLOOKUP(C218, Вчера_Спутник!C:BG, 25, FALSE)+F218-#REF!-X218-Y218</f>
        <v>#N/A</v>
      </c>
    </row>
    <row r="219" spans="1:41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8"/>
      <c r="AA219" s="52">
        <f t="shared" si="4"/>
        <v>0</v>
      </c>
      <c r="AB219" s="53" t="str">
        <f>IF(ISNA(VLOOKUP(C219,'Вчера_Спутник Лайт'!C:C, 1, FALSE)),"ошибка",0)</f>
        <v>ошибка</v>
      </c>
      <c r="AC219" s="55"/>
      <c r="AD219" s="53" t="e">
        <f>D219-VLOOKUP(C219, 'Вчера_Спутник Лайт'!C:BG, 2, FALSE)</f>
        <v>#N/A</v>
      </c>
      <c r="AE219" s="53" t="e">
        <f>E219-F219-VLOOKUP(C219, 'Вчера_Спутник Лайт'!C:BG, 3, FALSE)</f>
        <v>#N/A</v>
      </c>
      <c r="AF219" s="53" t="e">
        <f>G219-H219-VLOOKUP(C219, 'Вчера_Спутник Лайт'!C:BG, 5, FALSE)</f>
        <v>#N/A</v>
      </c>
      <c r="AG219" s="53" t="e">
        <f>I219-J219-VLOOKUP(C219, 'Вчера_Спутник Лайт'!C:BG, 7, FALSE)</f>
        <v>#N/A</v>
      </c>
      <c r="AH219" s="53" t="e">
        <f>K219-L219-VLOOKUP(C219, 'Вчера_Спутник Лайт'!C:BG, 9, FALSE)</f>
        <v>#N/A</v>
      </c>
      <c r="AI219" s="53" t="e">
        <f>M219-N219-VLOOKUP(C219, 'Вчера_Спутник Лайт'!C:BG, 11, FALSE)</f>
        <v>#N/A</v>
      </c>
      <c r="AJ219" s="53" t="e">
        <f>O219-P219-VLOOKUP(C219, 'Вчера_Спутник Лайт'!C:BG, 13, FALSE)</f>
        <v>#N/A</v>
      </c>
      <c r="AK219" s="53" t="e">
        <f>Q219-R219-VLOOKUP(C219, 'Вчера_Спутник Лайт'!C:BG, 15, FALSE)</f>
        <v>#N/A</v>
      </c>
      <c r="AL219" s="53" t="e">
        <f>S219-T219-VLOOKUP(C219, 'Вчера_Спутник Лайт'!C:BG, 17, FALSE)</f>
        <v>#N/A</v>
      </c>
      <c r="AM219" s="53" t="e">
        <f>U219-V219-VLOOKUP(C219, 'Вчера_Спутник Лайт'!C:BG, 19, FALSE)</f>
        <v>#N/A</v>
      </c>
      <c r="AN219" s="53" t="e">
        <f>W219-X219-VLOOKUP(C219, 'Вчера_Спутник Лайт'!C:BG, 21, FALSE)</f>
        <v>#N/A</v>
      </c>
      <c r="AO219" s="53" t="e">
        <f>VLOOKUP(C219, Вчера_Спутник!C:BG, 25, FALSE)+F219-#REF!-X219-Y219</f>
        <v>#N/A</v>
      </c>
    </row>
    <row r="220" spans="1:41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8"/>
      <c r="AA220" s="52">
        <f t="shared" si="4"/>
        <v>0</v>
      </c>
      <c r="AB220" s="53" t="str">
        <f>IF(ISNA(VLOOKUP(C220,'Вчера_Спутник Лайт'!C:C, 1, FALSE)),"ошибка",0)</f>
        <v>ошибка</v>
      </c>
      <c r="AC220" s="55"/>
      <c r="AD220" s="53" t="e">
        <f>D220-VLOOKUP(C220, 'Вчера_Спутник Лайт'!C:BG, 2, FALSE)</f>
        <v>#N/A</v>
      </c>
      <c r="AE220" s="53" t="e">
        <f>E220-F220-VLOOKUP(C220, 'Вчера_Спутник Лайт'!C:BG, 3, FALSE)</f>
        <v>#N/A</v>
      </c>
      <c r="AF220" s="53" t="e">
        <f>G220-H220-VLOOKUP(C220, 'Вчера_Спутник Лайт'!C:BG, 5, FALSE)</f>
        <v>#N/A</v>
      </c>
      <c r="AG220" s="53" t="e">
        <f>I220-J220-VLOOKUP(C220, 'Вчера_Спутник Лайт'!C:BG, 7, FALSE)</f>
        <v>#N/A</v>
      </c>
      <c r="AH220" s="53" t="e">
        <f>K220-L220-VLOOKUP(C220, 'Вчера_Спутник Лайт'!C:BG, 9, FALSE)</f>
        <v>#N/A</v>
      </c>
      <c r="AI220" s="53" t="e">
        <f>M220-N220-VLOOKUP(C220, 'Вчера_Спутник Лайт'!C:BG, 11, FALSE)</f>
        <v>#N/A</v>
      </c>
      <c r="AJ220" s="53" t="e">
        <f>O220-P220-VLOOKUP(C220, 'Вчера_Спутник Лайт'!C:BG, 13, FALSE)</f>
        <v>#N/A</v>
      </c>
      <c r="AK220" s="53" t="e">
        <f>Q220-R220-VLOOKUP(C220, 'Вчера_Спутник Лайт'!C:BG, 15, FALSE)</f>
        <v>#N/A</v>
      </c>
      <c r="AL220" s="53" t="e">
        <f>S220-T220-VLOOKUP(C220, 'Вчера_Спутник Лайт'!C:BG, 17, FALSE)</f>
        <v>#N/A</v>
      </c>
      <c r="AM220" s="53" t="e">
        <f>U220-V220-VLOOKUP(C220, 'Вчера_Спутник Лайт'!C:BG, 19, FALSE)</f>
        <v>#N/A</v>
      </c>
      <c r="AN220" s="53" t="e">
        <f>W220-X220-VLOOKUP(C220, 'Вчера_Спутник Лайт'!C:BG, 21, FALSE)</f>
        <v>#N/A</v>
      </c>
      <c r="AO220" s="53" t="e">
        <f>VLOOKUP(C220, Вчера_Спутник!C:BG, 25, FALSE)+F220-#REF!-X220-Y220</f>
        <v>#N/A</v>
      </c>
    </row>
    <row r="221" spans="1:41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8"/>
      <c r="AA221" s="52">
        <f t="shared" si="4"/>
        <v>0</v>
      </c>
      <c r="AB221" s="53" t="str">
        <f>IF(ISNA(VLOOKUP(C221,'Вчера_Спутник Лайт'!C:C, 1, FALSE)),"ошибка",0)</f>
        <v>ошибка</v>
      </c>
      <c r="AC221" s="55"/>
      <c r="AD221" s="53" t="e">
        <f>D221-VLOOKUP(C221, 'Вчера_Спутник Лайт'!C:BG, 2, FALSE)</f>
        <v>#N/A</v>
      </c>
      <c r="AE221" s="53" t="e">
        <f>E221-F221-VLOOKUP(C221, 'Вчера_Спутник Лайт'!C:BG, 3, FALSE)</f>
        <v>#N/A</v>
      </c>
      <c r="AF221" s="53" t="e">
        <f>G221-H221-VLOOKUP(C221, 'Вчера_Спутник Лайт'!C:BG, 5, FALSE)</f>
        <v>#N/A</v>
      </c>
      <c r="AG221" s="53" t="e">
        <f>I221-J221-VLOOKUP(C221, 'Вчера_Спутник Лайт'!C:BG, 7, FALSE)</f>
        <v>#N/A</v>
      </c>
      <c r="AH221" s="53" t="e">
        <f>K221-L221-VLOOKUP(C221, 'Вчера_Спутник Лайт'!C:BG, 9, FALSE)</f>
        <v>#N/A</v>
      </c>
      <c r="AI221" s="53" t="e">
        <f>M221-N221-VLOOKUP(C221, 'Вчера_Спутник Лайт'!C:BG, 11, FALSE)</f>
        <v>#N/A</v>
      </c>
      <c r="AJ221" s="53" t="e">
        <f>O221-P221-VLOOKUP(C221, 'Вчера_Спутник Лайт'!C:BG, 13, FALSE)</f>
        <v>#N/A</v>
      </c>
      <c r="AK221" s="53" t="e">
        <f>Q221-R221-VLOOKUP(C221, 'Вчера_Спутник Лайт'!C:BG, 15, FALSE)</f>
        <v>#N/A</v>
      </c>
      <c r="AL221" s="53" t="e">
        <f>S221-T221-VLOOKUP(C221, 'Вчера_Спутник Лайт'!C:BG, 17, FALSE)</f>
        <v>#N/A</v>
      </c>
      <c r="AM221" s="53" t="e">
        <f>U221-V221-VLOOKUP(C221, 'Вчера_Спутник Лайт'!C:BG, 19, FALSE)</f>
        <v>#N/A</v>
      </c>
      <c r="AN221" s="53" t="e">
        <f>W221-X221-VLOOKUP(C221, 'Вчера_Спутник Лайт'!C:BG, 21, FALSE)</f>
        <v>#N/A</v>
      </c>
      <c r="AO221" s="53" t="e">
        <f>VLOOKUP(C221, Вчера_Спутник!C:BG, 25, FALSE)+F221-#REF!-X221-Y221</f>
        <v>#N/A</v>
      </c>
    </row>
    <row r="222" spans="1:41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8"/>
      <c r="AA222" s="52">
        <f t="shared" si="4"/>
        <v>0</v>
      </c>
      <c r="AB222" s="53" t="str">
        <f>IF(ISNA(VLOOKUP(C222,'Вчера_Спутник Лайт'!C:C, 1, FALSE)),"ошибка",0)</f>
        <v>ошибка</v>
      </c>
      <c r="AC222" s="55"/>
      <c r="AD222" s="53" t="e">
        <f>D222-VLOOKUP(C222, 'Вчера_Спутник Лайт'!C:BG, 2, FALSE)</f>
        <v>#N/A</v>
      </c>
      <c r="AE222" s="53" t="e">
        <f>E222-F222-VLOOKUP(C222, 'Вчера_Спутник Лайт'!C:BG, 3, FALSE)</f>
        <v>#N/A</v>
      </c>
      <c r="AF222" s="53" t="e">
        <f>G222-H222-VLOOKUP(C222, 'Вчера_Спутник Лайт'!C:BG, 5, FALSE)</f>
        <v>#N/A</v>
      </c>
      <c r="AG222" s="53" t="e">
        <f>I222-J222-VLOOKUP(C222, 'Вчера_Спутник Лайт'!C:BG, 7, FALSE)</f>
        <v>#N/A</v>
      </c>
      <c r="AH222" s="53" t="e">
        <f>K222-L222-VLOOKUP(C222, 'Вчера_Спутник Лайт'!C:BG, 9, FALSE)</f>
        <v>#N/A</v>
      </c>
      <c r="AI222" s="53" t="e">
        <f>M222-N222-VLOOKUP(C222, 'Вчера_Спутник Лайт'!C:BG, 11, FALSE)</f>
        <v>#N/A</v>
      </c>
      <c r="AJ222" s="53" t="e">
        <f>O222-P222-VLOOKUP(C222, 'Вчера_Спутник Лайт'!C:BG, 13, FALSE)</f>
        <v>#N/A</v>
      </c>
      <c r="AK222" s="53" t="e">
        <f>Q222-R222-VLOOKUP(C222, 'Вчера_Спутник Лайт'!C:BG, 15, FALSE)</f>
        <v>#N/A</v>
      </c>
      <c r="AL222" s="53" t="e">
        <f>S222-T222-VLOOKUP(C222, 'Вчера_Спутник Лайт'!C:BG, 17, FALSE)</f>
        <v>#N/A</v>
      </c>
      <c r="AM222" s="53" t="e">
        <f>U222-V222-VLOOKUP(C222, 'Вчера_Спутник Лайт'!C:BG, 19, FALSE)</f>
        <v>#N/A</v>
      </c>
      <c r="AN222" s="53" t="e">
        <f>W222-X222-VLOOKUP(C222, 'Вчера_Спутник Лайт'!C:BG, 21, FALSE)</f>
        <v>#N/A</v>
      </c>
      <c r="AO222" s="53" t="e">
        <f>VLOOKUP(C222, Вчера_Спутник!C:BG, 25, FALSE)+F222-#REF!-X222-Y222</f>
        <v>#N/A</v>
      </c>
    </row>
    <row r="223" spans="1:41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8"/>
      <c r="AA223" s="52">
        <f t="shared" si="4"/>
        <v>0</v>
      </c>
      <c r="AB223" s="53" t="str">
        <f>IF(ISNA(VLOOKUP(C223,'Вчера_Спутник Лайт'!C:C, 1, FALSE)),"ошибка",0)</f>
        <v>ошибка</v>
      </c>
      <c r="AC223" s="55"/>
      <c r="AD223" s="53" t="e">
        <f>D223-VLOOKUP(C223, 'Вчера_Спутник Лайт'!C:BG, 2, FALSE)</f>
        <v>#N/A</v>
      </c>
      <c r="AE223" s="53" t="e">
        <f>E223-F223-VLOOKUP(C223, 'Вчера_Спутник Лайт'!C:BG, 3, FALSE)</f>
        <v>#N/A</v>
      </c>
      <c r="AF223" s="53" t="e">
        <f>G223-H223-VLOOKUP(C223, 'Вчера_Спутник Лайт'!C:BG, 5, FALSE)</f>
        <v>#N/A</v>
      </c>
      <c r="AG223" s="53" t="e">
        <f>I223-J223-VLOOKUP(C223, 'Вчера_Спутник Лайт'!C:BG, 7, FALSE)</f>
        <v>#N/A</v>
      </c>
      <c r="AH223" s="53" t="e">
        <f>K223-L223-VLOOKUP(C223, 'Вчера_Спутник Лайт'!C:BG, 9, FALSE)</f>
        <v>#N/A</v>
      </c>
      <c r="AI223" s="53" t="e">
        <f>M223-N223-VLOOKUP(C223, 'Вчера_Спутник Лайт'!C:BG, 11, FALSE)</f>
        <v>#N/A</v>
      </c>
      <c r="AJ223" s="53" t="e">
        <f>O223-P223-VLOOKUP(C223, 'Вчера_Спутник Лайт'!C:BG, 13, FALSE)</f>
        <v>#N/A</v>
      </c>
      <c r="AK223" s="53" t="e">
        <f>Q223-R223-VLOOKUP(C223, 'Вчера_Спутник Лайт'!C:BG, 15, FALSE)</f>
        <v>#N/A</v>
      </c>
      <c r="AL223" s="53" t="e">
        <f>S223-T223-VLOOKUP(C223, 'Вчера_Спутник Лайт'!C:BG, 17, FALSE)</f>
        <v>#N/A</v>
      </c>
      <c r="AM223" s="53" t="e">
        <f>U223-V223-VLOOKUP(C223, 'Вчера_Спутник Лайт'!C:BG, 19, FALSE)</f>
        <v>#N/A</v>
      </c>
      <c r="AN223" s="53" t="e">
        <f>W223-X223-VLOOKUP(C223, 'Вчера_Спутник Лайт'!C:BG, 21, FALSE)</f>
        <v>#N/A</v>
      </c>
      <c r="AO223" s="53" t="e">
        <f>VLOOKUP(C223, Вчера_Спутник!C:BG, 25, FALSE)+F223-#REF!-X223-Y223</f>
        <v>#N/A</v>
      </c>
    </row>
    <row r="224" spans="1:41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8"/>
      <c r="AA224" s="52">
        <f t="shared" si="4"/>
        <v>0</v>
      </c>
      <c r="AB224" s="53" t="str">
        <f>IF(ISNA(VLOOKUP(C224,'Вчера_Спутник Лайт'!C:C, 1, FALSE)),"ошибка",0)</f>
        <v>ошибка</v>
      </c>
      <c r="AC224" s="55"/>
      <c r="AD224" s="53" t="e">
        <f>D224-VLOOKUP(C224, 'Вчера_Спутник Лайт'!C:BG, 2, FALSE)</f>
        <v>#N/A</v>
      </c>
      <c r="AE224" s="53" t="e">
        <f>E224-F224-VLOOKUP(C224, 'Вчера_Спутник Лайт'!C:BG, 3, FALSE)</f>
        <v>#N/A</v>
      </c>
      <c r="AF224" s="53" t="e">
        <f>G224-H224-VLOOKUP(C224, 'Вчера_Спутник Лайт'!C:BG, 5, FALSE)</f>
        <v>#N/A</v>
      </c>
      <c r="AG224" s="53" t="e">
        <f>I224-J224-VLOOKUP(C224, 'Вчера_Спутник Лайт'!C:BG, 7, FALSE)</f>
        <v>#N/A</v>
      </c>
      <c r="AH224" s="53" t="e">
        <f>K224-L224-VLOOKUP(C224, 'Вчера_Спутник Лайт'!C:BG, 9, FALSE)</f>
        <v>#N/A</v>
      </c>
      <c r="AI224" s="53" t="e">
        <f>M224-N224-VLOOKUP(C224, 'Вчера_Спутник Лайт'!C:BG, 11, FALSE)</f>
        <v>#N/A</v>
      </c>
      <c r="AJ224" s="53" t="e">
        <f>O224-P224-VLOOKUP(C224, 'Вчера_Спутник Лайт'!C:BG, 13, FALSE)</f>
        <v>#N/A</v>
      </c>
      <c r="AK224" s="53" t="e">
        <f>Q224-R224-VLOOKUP(C224, 'Вчера_Спутник Лайт'!C:BG, 15, FALSE)</f>
        <v>#N/A</v>
      </c>
      <c r="AL224" s="53" t="e">
        <f>S224-T224-VLOOKUP(C224, 'Вчера_Спутник Лайт'!C:BG, 17, FALSE)</f>
        <v>#N/A</v>
      </c>
      <c r="AM224" s="53" t="e">
        <f>U224-V224-VLOOKUP(C224, 'Вчера_Спутник Лайт'!C:BG, 19, FALSE)</f>
        <v>#N/A</v>
      </c>
      <c r="AN224" s="53" t="e">
        <f>W224-X224-VLOOKUP(C224, 'Вчера_Спутник Лайт'!C:BG, 21, FALSE)</f>
        <v>#N/A</v>
      </c>
      <c r="AO224" s="53" t="e">
        <f>VLOOKUP(C224, Вчера_Спутник!C:BG, 25, FALSE)+F224-#REF!-X224-Y224</f>
        <v>#N/A</v>
      </c>
    </row>
    <row r="225" spans="1:41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8"/>
      <c r="AA225" s="52">
        <f t="shared" si="4"/>
        <v>0</v>
      </c>
      <c r="AB225" s="53" t="str">
        <f>IF(ISNA(VLOOKUP(C225,'Вчера_Спутник Лайт'!C:C, 1, FALSE)),"ошибка",0)</f>
        <v>ошибка</v>
      </c>
      <c r="AC225" s="55"/>
      <c r="AD225" s="53" t="e">
        <f>D225-VLOOKUP(C225, 'Вчера_Спутник Лайт'!C:BG, 2, FALSE)</f>
        <v>#N/A</v>
      </c>
      <c r="AE225" s="53" t="e">
        <f>E225-F225-VLOOKUP(C225, 'Вчера_Спутник Лайт'!C:BG, 3, FALSE)</f>
        <v>#N/A</v>
      </c>
      <c r="AF225" s="53" t="e">
        <f>G225-H225-VLOOKUP(C225, 'Вчера_Спутник Лайт'!C:BG, 5, FALSE)</f>
        <v>#N/A</v>
      </c>
      <c r="AG225" s="53" t="e">
        <f>I225-J225-VLOOKUP(C225, 'Вчера_Спутник Лайт'!C:BG, 7, FALSE)</f>
        <v>#N/A</v>
      </c>
      <c r="AH225" s="53" t="e">
        <f>K225-L225-VLOOKUP(C225, 'Вчера_Спутник Лайт'!C:BG, 9, FALSE)</f>
        <v>#N/A</v>
      </c>
      <c r="AI225" s="53" t="e">
        <f>M225-N225-VLOOKUP(C225, 'Вчера_Спутник Лайт'!C:BG, 11, FALSE)</f>
        <v>#N/A</v>
      </c>
      <c r="AJ225" s="53" t="e">
        <f>O225-P225-VLOOKUP(C225, 'Вчера_Спутник Лайт'!C:BG, 13, FALSE)</f>
        <v>#N/A</v>
      </c>
      <c r="AK225" s="53" t="e">
        <f>Q225-R225-VLOOKUP(C225, 'Вчера_Спутник Лайт'!C:BG, 15, FALSE)</f>
        <v>#N/A</v>
      </c>
      <c r="AL225" s="53" t="e">
        <f>S225-T225-VLOOKUP(C225, 'Вчера_Спутник Лайт'!C:BG, 17, FALSE)</f>
        <v>#N/A</v>
      </c>
      <c r="AM225" s="53" t="e">
        <f>U225-V225-VLOOKUP(C225, 'Вчера_Спутник Лайт'!C:BG, 19, FALSE)</f>
        <v>#N/A</v>
      </c>
      <c r="AN225" s="53" t="e">
        <f>W225-X225-VLOOKUP(C225, 'Вчера_Спутник Лайт'!C:BG, 21, FALSE)</f>
        <v>#N/A</v>
      </c>
      <c r="AO225" s="53" t="e">
        <f>VLOOKUP(C225, Вчера_Спутник!C:BG, 25, FALSE)+F225-#REF!-X225-Y225</f>
        <v>#N/A</v>
      </c>
    </row>
    <row r="226" spans="1:41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8"/>
      <c r="AA226" s="52">
        <f t="shared" si="4"/>
        <v>0</v>
      </c>
      <c r="AB226" s="53" t="str">
        <f>IF(ISNA(VLOOKUP(C226,'Вчера_Спутник Лайт'!C:C, 1, FALSE)),"ошибка",0)</f>
        <v>ошибка</v>
      </c>
      <c r="AC226" s="55"/>
      <c r="AD226" s="53" t="e">
        <f>D226-VLOOKUP(C226, 'Вчера_Спутник Лайт'!C:BG, 2, FALSE)</f>
        <v>#N/A</v>
      </c>
      <c r="AE226" s="53" t="e">
        <f>E226-F226-VLOOKUP(C226, 'Вчера_Спутник Лайт'!C:BG, 3, FALSE)</f>
        <v>#N/A</v>
      </c>
      <c r="AF226" s="53" t="e">
        <f>G226-H226-VLOOKUP(C226, 'Вчера_Спутник Лайт'!C:BG, 5, FALSE)</f>
        <v>#N/A</v>
      </c>
      <c r="AG226" s="53" t="e">
        <f>I226-J226-VLOOKUP(C226, 'Вчера_Спутник Лайт'!C:BG, 7, FALSE)</f>
        <v>#N/A</v>
      </c>
      <c r="AH226" s="53" t="e">
        <f>K226-L226-VLOOKUP(C226, 'Вчера_Спутник Лайт'!C:BG, 9, FALSE)</f>
        <v>#N/A</v>
      </c>
      <c r="AI226" s="53" t="e">
        <f>M226-N226-VLOOKUP(C226, 'Вчера_Спутник Лайт'!C:BG, 11, FALSE)</f>
        <v>#N/A</v>
      </c>
      <c r="AJ226" s="53" t="e">
        <f>O226-P226-VLOOKUP(C226, 'Вчера_Спутник Лайт'!C:BG, 13, FALSE)</f>
        <v>#N/A</v>
      </c>
      <c r="AK226" s="53" t="e">
        <f>Q226-R226-VLOOKUP(C226, 'Вчера_Спутник Лайт'!C:BG, 15, FALSE)</f>
        <v>#N/A</v>
      </c>
      <c r="AL226" s="53" t="e">
        <f>S226-T226-VLOOKUP(C226, 'Вчера_Спутник Лайт'!C:BG, 17, FALSE)</f>
        <v>#N/A</v>
      </c>
      <c r="AM226" s="53" t="e">
        <f>U226-V226-VLOOKUP(C226, 'Вчера_Спутник Лайт'!C:BG, 19, FALSE)</f>
        <v>#N/A</v>
      </c>
      <c r="AN226" s="53" t="e">
        <f>W226-X226-VLOOKUP(C226, 'Вчера_Спутник Лайт'!C:BG, 21, FALSE)</f>
        <v>#N/A</v>
      </c>
      <c r="AO226" s="53" t="e">
        <f>VLOOKUP(C226, Вчера_Спутник!C:BG, 25, FALSE)+F226-#REF!-X226-Y226</f>
        <v>#N/A</v>
      </c>
    </row>
    <row r="227" spans="1:41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8"/>
      <c r="AA227" s="52">
        <f t="shared" si="4"/>
        <v>0</v>
      </c>
      <c r="AB227" s="53" t="str">
        <f>IF(ISNA(VLOOKUP(C227,'Вчера_Спутник Лайт'!C:C, 1, FALSE)),"ошибка",0)</f>
        <v>ошибка</v>
      </c>
      <c r="AC227" s="55"/>
      <c r="AD227" s="53" t="e">
        <f>D227-VLOOKUP(C227, 'Вчера_Спутник Лайт'!C:BG, 2, FALSE)</f>
        <v>#N/A</v>
      </c>
      <c r="AE227" s="53" t="e">
        <f>E227-F227-VLOOKUP(C227, 'Вчера_Спутник Лайт'!C:BG, 3, FALSE)</f>
        <v>#N/A</v>
      </c>
      <c r="AF227" s="53" t="e">
        <f>G227-H227-VLOOKUP(C227, 'Вчера_Спутник Лайт'!C:BG, 5, FALSE)</f>
        <v>#N/A</v>
      </c>
      <c r="AG227" s="53" t="e">
        <f>I227-J227-VLOOKUP(C227, 'Вчера_Спутник Лайт'!C:BG, 7, FALSE)</f>
        <v>#N/A</v>
      </c>
      <c r="AH227" s="53" t="e">
        <f>K227-L227-VLOOKUP(C227, 'Вчера_Спутник Лайт'!C:BG, 9, FALSE)</f>
        <v>#N/A</v>
      </c>
      <c r="AI227" s="53" t="e">
        <f>M227-N227-VLOOKUP(C227, 'Вчера_Спутник Лайт'!C:BG, 11, FALSE)</f>
        <v>#N/A</v>
      </c>
      <c r="AJ227" s="53" t="e">
        <f>O227-P227-VLOOKUP(C227, 'Вчера_Спутник Лайт'!C:BG, 13, FALSE)</f>
        <v>#N/A</v>
      </c>
      <c r="AK227" s="53" t="e">
        <f>Q227-R227-VLOOKUP(C227, 'Вчера_Спутник Лайт'!C:BG, 15, FALSE)</f>
        <v>#N/A</v>
      </c>
      <c r="AL227" s="53" t="e">
        <f>S227-T227-VLOOKUP(C227, 'Вчера_Спутник Лайт'!C:BG, 17, FALSE)</f>
        <v>#N/A</v>
      </c>
      <c r="AM227" s="53" t="e">
        <f>U227-V227-VLOOKUP(C227, 'Вчера_Спутник Лайт'!C:BG, 19, FALSE)</f>
        <v>#N/A</v>
      </c>
      <c r="AN227" s="53" t="e">
        <f>W227-X227-VLOOKUP(C227, 'Вчера_Спутник Лайт'!C:BG, 21, FALSE)</f>
        <v>#N/A</v>
      </c>
      <c r="AO227" s="53" t="e">
        <f>VLOOKUP(C227, Вчера_Спутник!C:BG, 25, FALSE)+F227-#REF!-X227-Y227</f>
        <v>#N/A</v>
      </c>
    </row>
    <row r="228" spans="1:41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8"/>
      <c r="AA228" s="52">
        <f t="shared" si="4"/>
        <v>0</v>
      </c>
      <c r="AB228" s="53" t="str">
        <f>IF(ISNA(VLOOKUP(C228,'Вчера_Спутник Лайт'!C:C, 1, FALSE)),"ошибка",0)</f>
        <v>ошибка</v>
      </c>
      <c r="AC228" s="55"/>
      <c r="AD228" s="53" t="e">
        <f>D228-VLOOKUP(C228, 'Вчера_Спутник Лайт'!C:BG, 2, FALSE)</f>
        <v>#N/A</v>
      </c>
      <c r="AE228" s="53" t="e">
        <f>E228-F228-VLOOKUP(C228, 'Вчера_Спутник Лайт'!C:BG, 3, FALSE)</f>
        <v>#N/A</v>
      </c>
      <c r="AF228" s="53" t="e">
        <f>G228-H228-VLOOKUP(C228, 'Вчера_Спутник Лайт'!C:BG, 5, FALSE)</f>
        <v>#N/A</v>
      </c>
      <c r="AG228" s="53" t="e">
        <f>I228-J228-VLOOKUP(C228, 'Вчера_Спутник Лайт'!C:BG, 7, FALSE)</f>
        <v>#N/A</v>
      </c>
      <c r="AH228" s="53" t="e">
        <f>K228-L228-VLOOKUP(C228, 'Вчера_Спутник Лайт'!C:BG, 9, FALSE)</f>
        <v>#N/A</v>
      </c>
      <c r="AI228" s="53" t="e">
        <f>M228-N228-VLOOKUP(C228, 'Вчера_Спутник Лайт'!C:BG, 11, FALSE)</f>
        <v>#N/A</v>
      </c>
      <c r="AJ228" s="53" t="e">
        <f>O228-P228-VLOOKUP(C228, 'Вчера_Спутник Лайт'!C:BG, 13, FALSE)</f>
        <v>#N/A</v>
      </c>
      <c r="AK228" s="53" t="e">
        <f>Q228-R228-VLOOKUP(C228, 'Вчера_Спутник Лайт'!C:BG, 15, FALSE)</f>
        <v>#N/A</v>
      </c>
      <c r="AL228" s="53" t="e">
        <f>S228-T228-VLOOKUP(C228, 'Вчера_Спутник Лайт'!C:BG, 17, FALSE)</f>
        <v>#N/A</v>
      </c>
      <c r="AM228" s="53" t="e">
        <f>U228-V228-VLOOKUP(C228, 'Вчера_Спутник Лайт'!C:BG, 19, FALSE)</f>
        <v>#N/A</v>
      </c>
      <c r="AN228" s="53" t="e">
        <f>W228-X228-VLOOKUP(C228, 'Вчера_Спутник Лайт'!C:BG, 21, FALSE)</f>
        <v>#N/A</v>
      </c>
      <c r="AO228" s="53" t="e">
        <f>VLOOKUP(C228, Вчера_Спутник!C:BG, 25, FALSE)+F228-#REF!-X228-Y228</f>
        <v>#N/A</v>
      </c>
    </row>
    <row r="229" spans="1:41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8"/>
      <c r="AA229" s="52">
        <f t="shared" si="4"/>
        <v>0</v>
      </c>
      <c r="AB229" s="53" t="str">
        <f>IF(ISNA(VLOOKUP(C229,'Вчера_Спутник Лайт'!C:C, 1, FALSE)),"ошибка",0)</f>
        <v>ошибка</v>
      </c>
      <c r="AC229" s="55"/>
      <c r="AD229" s="53" t="e">
        <f>D229-VLOOKUP(C229, 'Вчера_Спутник Лайт'!C:BG, 2, FALSE)</f>
        <v>#N/A</v>
      </c>
      <c r="AE229" s="53" t="e">
        <f>E229-F229-VLOOKUP(C229, 'Вчера_Спутник Лайт'!C:BG, 3, FALSE)</f>
        <v>#N/A</v>
      </c>
      <c r="AF229" s="53" t="e">
        <f>G229-H229-VLOOKUP(C229, 'Вчера_Спутник Лайт'!C:BG, 5, FALSE)</f>
        <v>#N/A</v>
      </c>
      <c r="AG229" s="53" t="e">
        <f>I229-J229-VLOOKUP(C229, 'Вчера_Спутник Лайт'!C:BG, 7, FALSE)</f>
        <v>#N/A</v>
      </c>
      <c r="AH229" s="53" t="e">
        <f>K229-L229-VLOOKUP(C229, 'Вчера_Спутник Лайт'!C:BG, 9, FALSE)</f>
        <v>#N/A</v>
      </c>
      <c r="AI229" s="53" t="e">
        <f>M229-N229-VLOOKUP(C229, 'Вчера_Спутник Лайт'!C:BG, 11, FALSE)</f>
        <v>#N/A</v>
      </c>
      <c r="AJ229" s="53" t="e">
        <f>O229-P229-VLOOKUP(C229, 'Вчера_Спутник Лайт'!C:BG, 13, FALSE)</f>
        <v>#N/A</v>
      </c>
      <c r="AK229" s="53" t="e">
        <f>Q229-R229-VLOOKUP(C229, 'Вчера_Спутник Лайт'!C:BG, 15, FALSE)</f>
        <v>#N/A</v>
      </c>
      <c r="AL229" s="53" t="e">
        <f>S229-T229-VLOOKUP(C229, 'Вчера_Спутник Лайт'!C:BG, 17, FALSE)</f>
        <v>#N/A</v>
      </c>
      <c r="AM229" s="53" t="e">
        <f>U229-V229-VLOOKUP(C229, 'Вчера_Спутник Лайт'!C:BG, 19, FALSE)</f>
        <v>#N/A</v>
      </c>
      <c r="AN229" s="53" t="e">
        <f>W229-X229-VLOOKUP(C229, 'Вчера_Спутник Лайт'!C:BG, 21, FALSE)</f>
        <v>#N/A</v>
      </c>
      <c r="AO229" s="53" t="e">
        <f>VLOOKUP(C229, Вчера_Спутник!C:BG, 25, FALSE)+F229-#REF!-X229-Y229</f>
        <v>#N/A</v>
      </c>
    </row>
    <row r="230" spans="1:41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8"/>
      <c r="AA230" s="52">
        <f t="shared" si="4"/>
        <v>0</v>
      </c>
      <c r="AB230" s="53" t="str">
        <f>IF(ISNA(VLOOKUP(C230,'Вчера_Спутник Лайт'!C:C, 1, FALSE)),"ошибка",0)</f>
        <v>ошибка</v>
      </c>
      <c r="AC230" s="55"/>
      <c r="AD230" s="53" t="e">
        <f>D230-VLOOKUP(C230, 'Вчера_Спутник Лайт'!C:BG, 2, FALSE)</f>
        <v>#N/A</v>
      </c>
      <c r="AE230" s="53" t="e">
        <f>E230-F230-VLOOKUP(C230, 'Вчера_Спутник Лайт'!C:BG, 3, FALSE)</f>
        <v>#N/A</v>
      </c>
      <c r="AF230" s="53" t="e">
        <f>G230-H230-VLOOKUP(C230, 'Вчера_Спутник Лайт'!C:BG, 5, FALSE)</f>
        <v>#N/A</v>
      </c>
      <c r="AG230" s="53" t="e">
        <f>I230-J230-VLOOKUP(C230, 'Вчера_Спутник Лайт'!C:BG, 7, FALSE)</f>
        <v>#N/A</v>
      </c>
      <c r="AH230" s="53" t="e">
        <f>K230-L230-VLOOKUP(C230, 'Вчера_Спутник Лайт'!C:BG, 9, FALSE)</f>
        <v>#N/A</v>
      </c>
      <c r="AI230" s="53" t="e">
        <f>M230-N230-VLOOKUP(C230, 'Вчера_Спутник Лайт'!C:BG, 11, FALSE)</f>
        <v>#N/A</v>
      </c>
      <c r="AJ230" s="53" t="e">
        <f>O230-P230-VLOOKUP(C230, 'Вчера_Спутник Лайт'!C:BG, 13, FALSE)</f>
        <v>#N/A</v>
      </c>
      <c r="AK230" s="53" t="e">
        <f>Q230-R230-VLOOKUP(C230, 'Вчера_Спутник Лайт'!C:BG, 15, FALSE)</f>
        <v>#N/A</v>
      </c>
      <c r="AL230" s="53" t="e">
        <f>S230-T230-VLOOKUP(C230, 'Вчера_Спутник Лайт'!C:BG, 17, FALSE)</f>
        <v>#N/A</v>
      </c>
      <c r="AM230" s="53" t="e">
        <f>U230-V230-VLOOKUP(C230, 'Вчера_Спутник Лайт'!C:BG, 19, FALSE)</f>
        <v>#N/A</v>
      </c>
      <c r="AN230" s="53" t="e">
        <f>W230-X230-VLOOKUP(C230, 'Вчера_Спутник Лайт'!C:BG, 21, FALSE)</f>
        <v>#N/A</v>
      </c>
      <c r="AO230" s="53" t="e">
        <f>VLOOKUP(C230, Вчера_Спутник!C:BG, 25, FALSE)+F230-#REF!-X230-Y230</f>
        <v>#N/A</v>
      </c>
    </row>
    <row r="231" spans="1:41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8"/>
      <c r="AA231" s="52">
        <f t="shared" si="4"/>
        <v>0</v>
      </c>
      <c r="AB231" s="53" t="str">
        <f>IF(ISNA(VLOOKUP(C231,'Вчера_Спутник Лайт'!C:C, 1, FALSE)),"ошибка",0)</f>
        <v>ошибка</v>
      </c>
      <c r="AC231" s="55"/>
      <c r="AD231" s="53" t="e">
        <f>D231-VLOOKUP(C231, 'Вчера_Спутник Лайт'!C:BG, 2, FALSE)</f>
        <v>#N/A</v>
      </c>
      <c r="AE231" s="53" t="e">
        <f>E231-F231-VLOOKUP(C231, 'Вчера_Спутник Лайт'!C:BG, 3, FALSE)</f>
        <v>#N/A</v>
      </c>
      <c r="AF231" s="53" t="e">
        <f>G231-H231-VLOOKUP(C231, 'Вчера_Спутник Лайт'!C:BG, 5, FALSE)</f>
        <v>#N/A</v>
      </c>
      <c r="AG231" s="53" t="e">
        <f>I231-J231-VLOOKUP(C231, 'Вчера_Спутник Лайт'!C:BG, 7, FALSE)</f>
        <v>#N/A</v>
      </c>
      <c r="AH231" s="53" t="e">
        <f>K231-L231-VLOOKUP(C231, 'Вчера_Спутник Лайт'!C:BG, 9, FALSE)</f>
        <v>#N/A</v>
      </c>
      <c r="AI231" s="53" t="e">
        <f>M231-N231-VLOOKUP(C231, 'Вчера_Спутник Лайт'!C:BG, 11, FALSE)</f>
        <v>#N/A</v>
      </c>
      <c r="AJ231" s="53" t="e">
        <f>O231-P231-VLOOKUP(C231, 'Вчера_Спутник Лайт'!C:BG, 13, FALSE)</f>
        <v>#N/A</v>
      </c>
      <c r="AK231" s="53" t="e">
        <f>Q231-R231-VLOOKUP(C231, 'Вчера_Спутник Лайт'!C:BG, 15, FALSE)</f>
        <v>#N/A</v>
      </c>
      <c r="AL231" s="53" t="e">
        <f>S231-T231-VLOOKUP(C231, 'Вчера_Спутник Лайт'!C:BG, 17, FALSE)</f>
        <v>#N/A</v>
      </c>
      <c r="AM231" s="53" t="e">
        <f>U231-V231-VLOOKUP(C231, 'Вчера_Спутник Лайт'!C:BG, 19, FALSE)</f>
        <v>#N/A</v>
      </c>
      <c r="AN231" s="53" t="e">
        <f>W231-X231-VLOOKUP(C231, 'Вчера_Спутник Лайт'!C:BG, 21, FALSE)</f>
        <v>#N/A</v>
      </c>
      <c r="AO231" s="53" t="e">
        <f>VLOOKUP(C231, Вчера_Спутник!C:BG, 25, FALSE)+F231-#REF!-X231-Y231</f>
        <v>#N/A</v>
      </c>
    </row>
    <row r="232" spans="1:41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8"/>
      <c r="AA232" s="52">
        <f t="shared" si="4"/>
        <v>0</v>
      </c>
      <c r="AB232" s="53" t="str">
        <f>IF(ISNA(VLOOKUP(C232,'Вчера_Спутник Лайт'!C:C, 1, FALSE)),"ошибка",0)</f>
        <v>ошибка</v>
      </c>
      <c r="AC232" s="55"/>
      <c r="AD232" s="53" t="e">
        <f>D232-VLOOKUP(C232, 'Вчера_Спутник Лайт'!C:BG, 2, FALSE)</f>
        <v>#N/A</v>
      </c>
      <c r="AE232" s="53" t="e">
        <f>E232-F232-VLOOKUP(C232, 'Вчера_Спутник Лайт'!C:BG, 3, FALSE)</f>
        <v>#N/A</v>
      </c>
      <c r="AF232" s="53" t="e">
        <f>G232-H232-VLOOKUP(C232, 'Вчера_Спутник Лайт'!C:BG, 5, FALSE)</f>
        <v>#N/A</v>
      </c>
      <c r="AG232" s="53" t="e">
        <f>I232-J232-VLOOKUP(C232, 'Вчера_Спутник Лайт'!C:BG, 7, FALSE)</f>
        <v>#N/A</v>
      </c>
      <c r="AH232" s="53" t="e">
        <f>K232-L232-VLOOKUP(C232, 'Вчера_Спутник Лайт'!C:BG, 9, FALSE)</f>
        <v>#N/A</v>
      </c>
      <c r="AI232" s="53" t="e">
        <f>M232-N232-VLOOKUP(C232, 'Вчера_Спутник Лайт'!C:BG, 11, FALSE)</f>
        <v>#N/A</v>
      </c>
      <c r="AJ232" s="53" t="e">
        <f>O232-P232-VLOOKUP(C232, 'Вчера_Спутник Лайт'!C:BG, 13, FALSE)</f>
        <v>#N/A</v>
      </c>
      <c r="AK232" s="53" t="e">
        <f>Q232-R232-VLOOKUP(C232, 'Вчера_Спутник Лайт'!C:BG, 15, FALSE)</f>
        <v>#N/A</v>
      </c>
      <c r="AL232" s="53" t="e">
        <f>S232-T232-VLOOKUP(C232, 'Вчера_Спутник Лайт'!C:BG, 17, FALSE)</f>
        <v>#N/A</v>
      </c>
      <c r="AM232" s="53" t="e">
        <f>U232-V232-VLOOKUP(C232, 'Вчера_Спутник Лайт'!C:BG, 19, FALSE)</f>
        <v>#N/A</v>
      </c>
      <c r="AN232" s="53" t="e">
        <f>W232-X232-VLOOKUP(C232, 'Вчера_Спутник Лайт'!C:BG, 21, FALSE)</f>
        <v>#N/A</v>
      </c>
      <c r="AO232" s="53" t="e">
        <f>VLOOKUP(C232, Вчера_Спутник!C:BG, 25, FALSE)+F232-#REF!-X232-Y232</f>
        <v>#N/A</v>
      </c>
    </row>
    <row r="233" spans="1:41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8"/>
      <c r="AA233" s="52">
        <f t="shared" si="4"/>
        <v>0</v>
      </c>
      <c r="AB233" s="53" t="str">
        <f>IF(ISNA(VLOOKUP(C233,'Вчера_Спутник Лайт'!C:C, 1, FALSE)),"ошибка",0)</f>
        <v>ошибка</v>
      </c>
      <c r="AC233" s="55"/>
      <c r="AD233" s="53" t="e">
        <f>D233-VLOOKUP(C233, 'Вчера_Спутник Лайт'!C:BG, 2, FALSE)</f>
        <v>#N/A</v>
      </c>
      <c r="AE233" s="53" t="e">
        <f>E233-F233-VLOOKUP(C233, 'Вчера_Спутник Лайт'!C:BG, 3, FALSE)</f>
        <v>#N/A</v>
      </c>
      <c r="AF233" s="53" t="e">
        <f>G233-H233-VLOOKUP(C233, 'Вчера_Спутник Лайт'!C:BG, 5, FALSE)</f>
        <v>#N/A</v>
      </c>
      <c r="AG233" s="53" t="e">
        <f>I233-J233-VLOOKUP(C233, 'Вчера_Спутник Лайт'!C:BG, 7, FALSE)</f>
        <v>#N/A</v>
      </c>
      <c r="AH233" s="53" t="e">
        <f>K233-L233-VLOOKUP(C233, 'Вчера_Спутник Лайт'!C:BG, 9, FALSE)</f>
        <v>#N/A</v>
      </c>
      <c r="AI233" s="53" t="e">
        <f>M233-N233-VLOOKUP(C233, 'Вчера_Спутник Лайт'!C:BG, 11, FALSE)</f>
        <v>#N/A</v>
      </c>
      <c r="AJ233" s="53" t="e">
        <f>O233-P233-VLOOKUP(C233, 'Вчера_Спутник Лайт'!C:BG, 13, FALSE)</f>
        <v>#N/A</v>
      </c>
      <c r="AK233" s="53" t="e">
        <f>Q233-R233-VLOOKUP(C233, 'Вчера_Спутник Лайт'!C:BG, 15, FALSE)</f>
        <v>#N/A</v>
      </c>
      <c r="AL233" s="53" t="e">
        <f>S233-T233-VLOOKUP(C233, 'Вчера_Спутник Лайт'!C:BG, 17, FALSE)</f>
        <v>#N/A</v>
      </c>
      <c r="AM233" s="53" t="e">
        <f>U233-V233-VLOOKUP(C233, 'Вчера_Спутник Лайт'!C:BG, 19, FALSE)</f>
        <v>#N/A</v>
      </c>
      <c r="AN233" s="53" t="e">
        <f>W233-X233-VLOOKUP(C233, 'Вчера_Спутник Лайт'!C:BG, 21, FALSE)</f>
        <v>#N/A</v>
      </c>
      <c r="AO233" s="53" t="e">
        <f>VLOOKUP(C233, Вчера_Спутник!C:BG, 25, FALSE)+F233-#REF!-X233-Y233</f>
        <v>#N/A</v>
      </c>
    </row>
    <row r="234" spans="1:41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8"/>
      <c r="AA234" s="52">
        <f t="shared" si="4"/>
        <v>0</v>
      </c>
      <c r="AB234" s="53" t="str">
        <f>IF(ISNA(VLOOKUP(C234,'Вчера_Спутник Лайт'!C:C, 1, FALSE)),"ошибка",0)</f>
        <v>ошибка</v>
      </c>
      <c r="AC234" s="55"/>
      <c r="AD234" s="53" t="e">
        <f>D234-VLOOKUP(C234, 'Вчера_Спутник Лайт'!C:BG, 2, FALSE)</f>
        <v>#N/A</v>
      </c>
      <c r="AE234" s="53" t="e">
        <f>E234-F234-VLOOKUP(C234, 'Вчера_Спутник Лайт'!C:BG, 3, FALSE)</f>
        <v>#N/A</v>
      </c>
      <c r="AF234" s="53" t="e">
        <f>G234-H234-VLOOKUP(C234, 'Вчера_Спутник Лайт'!C:BG, 5, FALSE)</f>
        <v>#N/A</v>
      </c>
      <c r="AG234" s="53" t="e">
        <f>I234-J234-VLOOKUP(C234, 'Вчера_Спутник Лайт'!C:BG, 7, FALSE)</f>
        <v>#N/A</v>
      </c>
      <c r="AH234" s="53" t="e">
        <f>K234-L234-VLOOKUP(C234, 'Вчера_Спутник Лайт'!C:BG, 9, FALSE)</f>
        <v>#N/A</v>
      </c>
      <c r="AI234" s="53" t="e">
        <f>M234-N234-VLOOKUP(C234, 'Вчера_Спутник Лайт'!C:BG, 11, FALSE)</f>
        <v>#N/A</v>
      </c>
      <c r="AJ234" s="53" t="e">
        <f>O234-P234-VLOOKUP(C234, 'Вчера_Спутник Лайт'!C:BG, 13, FALSE)</f>
        <v>#N/A</v>
      </c>
      <c r="AK234" s="53" t="e">
        <f>Q234-R234-VLOOKUP(C234, 'Вчера_Спутник Лайт'!C:BG, 15, FALSE)</f>
        <v>#N/A</v>
      </c>
      <c r="AL234" s="53" t="e">
        <f>S234-T234-VLOOKUP(C234, 'Вчера_Спутник Лайт'!C:BG, 17, FALSE)</f>
        <v>#N/A</v>
      </c>
      <c r="AM234" s="53" t="e">
        <f>U234-V234-VLOOKUP(C234, 'Вчера_Спутник Лайт'!C:BG, 19, FALSE)</f>
        <v>#N/A</v>
      </c>
      <c r="AN234" s="53" t="e">
        <f>W234-X234-VLOOKUP(C234, 'Вчера_Спутник Лайт'!C:BG, 21, FALSE)</f>
        <v>#N/A</v>
      </c>
      <c r="AO234" s="53" t="e">
        <f>VLOOKUP(C234, Вчера_Спутник!C:BG, 25, FALSE)+F234-#REF!-X234-Y234</f>
        <v>#N/A</v>
      </c>
    </row>
    <row r="235" spans="1:41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8"/>
      <c r="AA235" s="52">
        <f t="shared" si="4"/>
        <v>0</v>
      </c>
      <c r="AB235" s="53" t="str">
        <f>IF(ISNA(VLOOKUP(C235,'Вчера_Спутник Лайт'!C:C, 1, FALSE)),"ошибка",0)</f>
        <v>ошибка</v>
      </c>
      <c r="AC235" s="55"/>
      <c r="AD235" s="53" t="e">
        <f>D235-VLOOKUP(C235, 'Вчера_Спутник Лайт'!C:BG, 2, FALSE)</f>
        <v>#N/A</v>
      </c>
      <c r="AE235" s="53" t="e">
        <f>E235-F235-VLOOKUP(C235, 'Вчера_Спутник Лайт'!C:BG, 3, FALSE)</f>
        <v>#N/A</v>
      </c>
      <c r="AF235" s="53" t="e">
        <f>G235-H235-VLOOKUP(C235, 'Вчера_Спутник Лайт'!C:BG, 5, FALSE)</f>
        <v>#N/A</v>
      </c>
      <c r="AG235" s="53" t="e">
        <f>I235-J235-VLOOKUP(C235, 'Вчера_Спутник Лайт'!C:BG, 7, FALSE)</f>
        <v>#N/A</v>
      </c>
      <c r="AH235" s="53" t="e">
        <f>K235-L235-VLOOKUP(C235, 'Вчера_Спутник Лайт'!C:BG, 9, FALSE)</f>
        <v>#N/A</v>
      </c>
      <c r="AI235" s="53" t="e">
        <f>M235-N235-VLOOKUP(C235, 'Вчера_Спутник Лайт'!C:BG, 11, FALSE)</f>
        <v>#N/A</v>
      </c>
      <c r="AJ235" s="53" t="e">
        <f>O235-P235-VLOOKUP(C235, 'Вчера_Спутник Лайт'!C:BG, 13, FALSE)</f>
        <v>#N/A</v>
      </c>
      <c r="AK235" s="53" t="e">
        <f>Q235-R235-VLOOKUP(C235, 'Вчера_Спутник Лайт'!C:BG, 15, FALSE)</f>
        <v>#N/A</v>
      </c>
      <c r="AL235" s="53" t="e">
        <f>S235-T235-VLOOKUP(C235, 'Вчера_Спутник Лайт'!C:BG, 17, FALSE)</f>
        <v>#N/A</v>
      </c>
      <c r="AM235" s="53" t="e">
        <f>U235-V235-VLOOKUP(C235, 'Вчера_Спутник Лайт'!C:BG, 19, FALSE)</f>
        <v>#N/A</v>
      </c>
      <c r="AN235" s="53" t="e">
        <f>W235-X235-VLOOKUP(C235, 'Вчера_Спутник Лайт'!C:BG, 21, FALSE)</f>
        <v>#N/A</v>
      </c>
      <c r="AO235" s="53" t="e">
        <f>VLOOKUP(C235, Вчера_Спутник!C:BG, 25, FALSE)+F235-#REF!-X235-Y235</f>
        <v>#N/A</v>
      </c>
    </row>
    <row r="236" spans="1:41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8"/>
      <c r="AA236" s="52">
        <f t="shared" si="4"/>
        <v>0</v>
      </c>
      <c r="AB236" s="53" t="str">
        <f>IF(ISNA(VLOOKUP(C236,'Вчера_Спутник Лайт'!C:C, 1, FALSE)),"ошибка",0)</f>
        <v>ошибка</v>
      </c>
      <c r="AC236" s="55"/>
      <c r="AD236" s="53" t="e">
        <f>D236-VLOOKUP(C236, 'Вчера_Спутник Лайт'!C:BG, 2, FALSE)</f>
        <v>#N/A</v>
      </c>
      <c r="AE236" s="53" t="e">
        <f>E236-F236-VLOOKUP(C236, 'Вчера_Спутник Лайт'!C:BG, 3, FALSE)</f>
        <v>#N/A</v>
      </c>
      <c r="AF236" s="53" t="e">
        <f>G236-H236-VLOOKUP(C236, 'Вчера_Спутник Лайт'!C:BG, 5, FALSE)</f>
        <v>#N/A</v>
      </c>
      <c r="AG236" s="53" t="e">
        <f>I236-J236-VLOOKUP(C236, 'Вчера_Спутник Лайт'!C:BG, 7, FALSE)</f>
        <v>#N/A</v>
      </c>
      <c r="AH236" s="53" t="e">
        <f>K236-L236-VLOOKUP(C236, 'Вчера_Спутник Лайт'!C:BG, 9, FALSE)</f>
        <v>#N/A</v>
      </c>
      <c r="AI236" s="53" t="e">
        <f>M236-N236-VLOOKUP(C236, 'Вчера_Спутник Лайт'!C:BG, 11, FALSE)</f>
        <v>#N/A</v>
      </c>
      <c r="AJ236" s="53" t="e">
        <f>O236-P236-VLOOKUP(C236, 'Вчера_Спутник Лайт'!C:BG, 13, FALSE)</f>
        <v>#N/A</v>
      </c>
      <c r="AK236" s="53" t="e">
        <f>Q236-R236-VLOOKUP(C236, 'Вчера_Спутник Лайт'!C:BG, 15, FALSE)</f>
        <v>#N/A</v>
      </c>
      <c r="AL236" s="53" t="e">
        <f>S236-T236-VLOOKUP(C236, 'Вчера_Спутник Лайт'!C:BG, 17, FALSE)</f>
        <v>#N/A</v>
      </c>
      <c r="AM236" s="53" t="e">
        <f>U236-V236-VLOOKUP(C236, 'Вчера_Спутник Лайт'!C:BG, 19, FALSE)</f>
        <v>#N/A</v>
      </c>
      <c r="AN236" s="53" t="e">
        <f>W236-X236-VLOOKUP(C236, 'Вчера_Спутник Лайт'!C:BG, 21, FALSE)</f>
        <v>#N/A</v>
      </c>
      <c r="AO236" s="53" t="e">
        <f>VLOOKUP(C236, Вчера_Спутник!C:BG, 25, FALSE)+F236-#REF!-X236-Y236</f>
        <v>#N/A</v>
      </c>
    </row>
    <row r="237" spans="1:41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8"/>
      <c r="AA237" s="52">
        <f t="shared" si="4"/>
        <v>0</v>
      </c>
      <c r="AB237" s="53" t="str">
        <f>IF(ISNA(VLOOKUP(C237,'Вчера_Спутник Лайт'!C:C, 1, FALSE)),"ошибка",0)</f>
        <v>ошибка</v>
      </c>
      <c r="AC237" s="55"/>
      <c r="AD237" s="53" t="e">
        <f>D237-VLOOKUP(C237, 'Вчера_Спутник Лайт'!C:BG, 2, FALSE)</f>
        <v>#N/A</v>
      </c>
      <c r="AE237" s="53" t="e">
        <f>E237-F237-VLOOKUP(C237, 'Вчера_Спутник Лайт'!C:BG, 3, FALSE)</f>
        <v>#N/A</v>
      </c>
      <c r="AF237" s="53" t="e">
        <f>G237-H237-VLOOKUP(C237, 'Вчера_Спутник Лайт'!C:BG, 5, FALSE)</f>
        <v>#N/A</v>
      </c>
      <c r="AG237" s="53" t="e">
        <f>I237-J237-VLOOKUP(C237, 'Вчера_Спутник Лайт'!C:BG, 7, FALSE)</f>
        <v>#N/A</v>
      </c>
      <c r="AH237" s="53" t="e">
        <f>K237-L237-VLOOKUP(C237, 'Вчера_Спутник Лайт'!C:BG, 9, FALSE)</f>
        <v>#N/A</v>
      </c>
      <c r="AI237" s="53" t="e">
        <f>M237-N237-VLOOKUP(C237, 'Вчера_Спутник Лайт'!C:BG, 11, FALSE)</f>
        <v>#N/A</v>
      </c>
      <c r="AJ237" s="53" t="e">
        <f>O237-P237-VLOOKUP(C237, 'Вчера_Спутник Лайт'!C:BG, 13, FALSE)</f>
        <v>#N/A</v>
      </c>
      <c r="AK237" s="53" t="e">
        <f>Q237-R237-VLOOKUP(C237, 'Вчера_Спутник Лайт'!C:BG, 15, FALSE)</f>
        <v>#N/A</v>
      </c>
      <c r="AL237" s="53" t="e">
        <f>S237-T237-VLOOKUP(C237, 'Вчера_Спутник Лайт'!C:BG, 17, FALSE)</f>
        <v>#N/A</v>
      </c>
      <c r="AM237" s="53" t="e">
        <f>U237-V237-VLOOKUP(C237, 'Вчера_Спутник Лайт'!C:BG, 19, FALSE)</f>
        <v>#N/A</v>
      </c>
      <c r="AN237" s="53" t="e">
        <f>W237-X237-VLOOKUP(C237, 'Вчера_Спутник Лайт'!C:BG, 21, FALSE)</f>
        <v>#N/A</v>
      </c>
      <c r="AO237" s="53" t="e">
        <f>VLOOKUP(C237, Вчера_Спутник!C:BG, 25, FALSE)+F237-#REF!-X237-Y237</f>
        <v>#N/A</v>
      </c>
    </row>
    <row r="238" spans="1:41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8"/>
      <c r="AA238" s="52">
        <f t="shared" si="4"/>
        <v>0</v>
      </c>
      <c r="AB238" s="53" t="str">
        <f>IF(ISNA(VLOOKUP(C238,'Вчера_Спутник Лайт'!C:C, 1, FALSE)),"ошибка",0)</f>
        <v>ошибка</v>
      </c>
      <c r="AC238" s="55"/>
      <c r="AD238" s="53" t="e">
        <f>D238-VLOOKUP(C238, 'Вчера_Спутник Лайт'!C:BG, 2, FALSE)</f>
        <v>#N/A</v>
      </c>
      <c r="AE238" s="53" t="e">
        <f>E238-F238-VLOOKUP(C238, 'Вчера_Спутник Лайт'!C:BG, 3, FALSE)</f>
        <v>#N/A</v>
      </c>
      <c r="AF238" s="53" t="e">
        <f>G238-H238-VLOOKUP(C238, 'Вчера_Спутник Лайт'!C:BG, 5, FALSE)</f>
        <v>#N/A</v>
      </c>
      <c r="AG238" s="53" t="e">
        <f>I238-J238-VLOOKUP(C238, 'Вчера_Спутник Лайт'!C:BG, 7, FALSE)</f>
        <v>#N/A</v>
      </c>
      <c r="AH238" s="53" t="e">
        <f>K238-L238-VLOOKUP(C238, 'Вчера_Спутник Лайт'!C:BG, 9, FALSE)</f>
        <v>#N/A</v>
      </c>
      <c r="AI238" s="53" t="e">
        <f>M238-N238-VLOOKUP(C238, 'Вчера_Спутник Лайт'!C:BG, 11, FALSE)</f>
        <v>#N/A</v>
      </c>
      <c r="AJ238" s="53" t="e">
        <f>O238-P238-VLOOKUP(C238, 'Вчера_Спутник Лайт'!C:BG, 13, FALSE)</f>
        <v>#N/A</v>
      </c>
      <c r="AK238" s="53" t="e">
        <f>Q238-R238-VLOOKUP(C238, 'Вчера_Спутник Лайт'!C:BG, 15, FALSE)</f>
        <v>#N/A</v>
      </c>
      <c r="AL238" s="53" t="e">
        <f>S238-T238-VLOOKUP(C238, 'Вчера_Спутник Лайт'!C:BG, 17, FALSE)</f>
        <v>#N/A</v>
      </c>
      <c r="AM238" s="53" t="e">
        <f>U238-V238-VLOOKUP(C238, 'Вчера_Спутник Лайт'!C:BG, 19, FALSE)</f>
        <v>#N/A</v>
      </c>
      <c r="AN238" s="53" t="e">
        <f>W238-X238-VLOOKUP(C238, 'Вчера_Спутник Лайт'!C:BG, 21, FALSE)</f>
        <v>#N/A</v>
      </c>
      <c r="AO238" s="53" t="e">
        <f>VLOOKUP(C238, Вчера_Спутник!C:BG, 25, FALSE)+F238-#REF!-X238-Y238</f>
        <v>#N/A</v>
      </c>
    </row>
    <row r="239" spans="1:41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8"/>
      <c r="AA239" s="52">
        <f t="shared" si="4"/>
        <v>0</v>
      </c>
      <c r="AB239" s="53" t="str">
        <f>IF(ISNA(VLOOKUP(C239,'Вчера_Спутник Лайт'!C:C, 1, FALSE)),"ошибка",0)</f>
        <v>ошибка</v>
      </c>
      <c r="AC239" s="55"/>
      <c r="AD239" s="53" t="e">
        <f>D239-VLOOKUP(C239, 'Вчера_Спутник Лайт'!C:BG, 2, FALSE)</f>
        <v>#N/A</v>
      </c>
      <c r="AE239" s="53" t="e">
        <f>E239-F239-VLOOKUP(C239, 'Вчера_Спутник Лайт'!C:BG, 3, FALSE)</f>
        <v>#N/A</v>
      </c>
      <c r="AF239" s="53" t="e">
        <f>G239-H239-VLOOKUP(C239, 'Вчера_Спутник Лайт'!C:BG, 5, FALSE)</f>
        <v>#N/A</v>
      </c>
      <c r="AG239" s="53" t="e">
        <f>I239-J239-VLOOKUP(C239, 'Вчера_Спутник Лайт'!C:BG, 7, FALSE)</f>
        <v>#N/A</v>
      </c>
      <c r="AH239" s="53" t="e">
        <f>K239-L239-VLOOKUP(C239, 'Вчера_Спутник Лайт'!C:BG, 9, FALSE)</f>
        <v>#N/A</v>
      </c>
      <c r="AI239" s="53" t="e">
        <f>M239-N239-VLOOKUP(C239, 'Вчера_Спутник Лайт'!C:BG, 11, FALSE)</f>
        <v>#N/A</v>
      </c>
      <c r="AJ239" s="53" t="e">
        <f>O239-P239-VLOOKUP(C239, 'Вчера_Спутник Лайт'!C:BG, 13, FALSE)</f>
        <v>#N/A</v>
      </c>
      <c r="AK239" s="53" t="e">
        <f>Q239-R239-VLOOKUP(C239, 'Вчера_Спутник Лайт'!C:BG, 15, FALSE)</f>
        <v>#N/A</v>
      </c>
      <c r="AL239" s="53" t="e">
        <f>S239-T239-VLOOKUP(C239, 'Вчера_Спутник Лайт'!C:BG, 17, FALSE)</f>
        <v>#N/A</v>
      </c>
      <c r="AM239" s="53" t="e">
        <f>U239-V239-VLOOKUP(C239, 'Вчера_Спутник Лайт'!C:BG, 19, FALSE)</f>
        <v>#N/A</v>
      </c>
      <c r="AN239" s="53" t="e">
        <f>W239-X239-VLOOKUP(C239, 'Вчера_Спутник Лайт'!C:BG, 21, FALSE)</f>
        <v>#N/A</v>
      </c>
      <c r="AO239" s="53" t="e">
        <f>VLOOKUP(C239, Вчера_Спутник!C:BG, 25, FALSE)+F239-#REF!-X239-Y239</f>
        <v>#N/A</v>
      </c>
    </row>
    <row r="240" spans="1:41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8"/>
      <c r="AA240" s="52">
        <f t="shared" si="4"/>
        <v>0</v>
      </c>
      <c r="AB240" s="53" t="str">
        <f>IF(ISNA(VLOOKUP(C240,'Вчера_Спутник Лайт'!C:C, 1, FALSE)),"ошибка",0)</f>
        <v>ошибка</v>
      </c>
      <c r="AC240" s="55"/>
      <c r="AD240" s="53" t="e">
        <f>D240-VLOOKUP(C240, 'Вчера_Спутник Лайт'!C:BG, 2, FALSE)</f>
        <v>#N/A</v>
      </c>
      <c r="AE240" s="53" t="e">
        <f>E240-F240-VLOOKUP(C240, 'Вчера_Спутник Лайт'!C:BG, 3, FALSE)</f>
        <v>#N/A</v>
      </c>
      <c r="AF240" s="53" t="e">
        <f>G240-H240-VLOOKUP(C240, 'Вчера_Спутник Лайт'!C:BG, 5, FALSE)</f>
        <v>#N/A</v>
      </c>
      <c r="AG240" s="53" t="e">
        <f>I240-J240-VLOOKUP(C240, 'Вчера_Спутник Лайт'!C:BG, 7, FALSE)</f>
        <v>#N/A</v>
      </c>
      <c r="AH240" s="53" t="e">
        <f>K240-L240-VLOOKUP(C240, 'Вчера_Спутник Лайт'!C:BG, 9, FALSE)</f>
        <v>#N/A</v>
      </c>
      <c r="AI240" s="53" t="e">
        <f>M240-N240-VLOOKUP(C240, 'Вчера_Спутник Лайт'!C:BG, 11, FALSE)</f>
        <v>#N/A</v>
      </c>
      <c r="AJ240" s="53" t="e">
        <f>O240-P240-VLOOKUP(C240, 'Вчера_Спутник Лайт'!C:BG, 13, FALSE)</f>
        <v>#N/A</v>
      </c>
      <c r="AK240" s="53" t="e">
        <f>Q240-R240-VLOOKUP(C240, 'Вчера_Спутник Лайт'!C:BG, 15, FALSE)</f>
        <v>#N/A</v>
      </c>
      <c r="AL240" s="53" t="e">
        <f>S240-T240-VLOOKUP(C240, 'Вчера_Спутник Лайт'!C:BG, 17, FALSE)</f>
        <v>#N/A</v>
      </c>
      <c r="AM240" s="53" t="e">
        <f>U240-V240-VLOOKUP(C240, 'Вчера_Спутник Лайт'!C:BG, 19, FALSE)</f>
        <v>#N/A</v>
      </c>
      <c r="AN240" s="53" t="e">
        <f>W240-X240-VLOOKUP(C240, 'Вчера_Спутник Лайт'!C:BG, 21, FALSE)</f>
        <v>#N/A</v>
      </c>
      <c r="AO240" s="53" t="e">
        <f>VLOOKUP(C240, Вчера_Спутник!C:BG, 25, FALSE)+F240-#REF!-X240-Y240</f>
        <v>#N/A</v>
      </c>
    </row>
    <row r="241" spans="1:41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8"/>
      <c r="AA241" s="52">
        <f t="shared" si="4"/>
        <v>0</v>
      </c>
      <c r="AB241" s="53" t="str">
        <f>IF(ISNA(VLOOKUP(C241,'Вчера_Спутник Лайт'!C:C, 1, FALSE)),"ошибка",0)</f>
        <v>ошибка</v>
      </c>
      <c r="AC241" s="55"/>
      <c r="AD241" s="53" t="e">
        <f>D241-VLOOKUP(C241, 'Вчера_Спутник Лайт'!C:BG, 2, FALSE)</f>
        <v>#N/A</v>
      </c>
      <c r="AE241" s="53" t="e">
        <f>E241-F241-VLOOKUP(C241, 'Вчера_Спутник Лайт'!C:BG, 3, FALSE)</f>
        <v>#N/A</v>
      </c>
      <c r="AF241" s="53" t="e">
        <f>G241-H241-VLOOKUP(C241, 'Вчера_Спутник Лайт'!C:BG, 5, FALSE)</f>
        <v>#N/A</v>
      </c>
      <c r="AG241" s="53" t="e">
        <f>I241-J241-VLOOKUP(C241, 'Вчера_Спутник Лайт'!C:BG, 7, FALSE)</f>
        <v>#N/A</v>
      </c>
      <c r="AH241" s="53" t="e">
        <f>K241-L241-VLOOKUP(C241, 'Вчера_Спутник Лайт'!C:BG, 9, FALSE)</f>
        <v>#N/A</v>
      </c>
      <c r="AI241" s="53" t="e">
        <f>M241-N241-VLOOKUP(C241, 'Вчера_Спутник Лайт'!C:BG, 11, FALSE)</f>
        <v>#N/A</v>
      </c>
      <c r="AJ241" s="53" t="e">
        <f>O241-P241-VLOOKUP(C241, 'Вчера_Спутник Лайт'!C:BG, 13, FALSE)</f>
        <v>#N/A</v>
      </c>
      <c r="AK241" s="53" t="e">
        <f>Q241-R241-VLOOKUP(C241, 'Вчера_Спутник Лайт'!C:BG, 15, FALSE)</f>
        <v>#N/A</v>
      </c>
      <c r="AL241" s="53" t="e">
        <f>S241-T241-VLOOKUP(C241, 'Вчера_Спутник Лайт'!C:BG, 17, FALSE)</f>
        <v>#N/A</v>
      </c>
      <c r="AM241" s="53" t="e">
        <f>U241-V241-VLOOKUP(C241, 'Вчера_Спутник Лайт'!C:BG, 19, FALSE)</f>
        <v>#N/A</v>
      </c>
      <c r="AN241" s="53" t="e">
        <f>W241-X241-VLOOKUP(C241, 'Вчера_Спутник Лайт'!C:BG, 21, FALSE)</f>
        <v>#N/A</v>
      </c>
      <c r="AO241" s="53" t="e">
        <f>VLOOKUP(C241, Вчера_Спутник!C:BG, 25, FALSE)+F241-#REF!-X241-Y241</f>
        <v>#N/A</v>
      </c>
    </row>
    <row r="242" spans="1:41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8"/>
      <c r="AA242" s="52">
        <f t="shared" si="4"/>
        <v>0</v>
      </c>
      <c r="AB242" s="53" t="str">
        <f>IF(ISNA(VLOOKUP(C242,'Вчера_Спутник Лайт'!C:C, 1, FALSE)),"ошибка",0)</f>
        <v>ошибка</v>
      </c>
      <c r="AC242" s="55"/>
      <c r="AD242" s="53" t="e">
        <f>D242-VLOOKUP(C242, 'Вчера_Спутник Лайт'!C:BG, 2, FALSE)</f>
        <v>#N/A</v>
      </c>
      <c r="AE242" s="53" t="e">
        <f>E242-F242-VLOOKUP(C242, 'Вчера_Спутник Лайт'!C:BG, 3, FALSE)</f>
        <v>#N/A</v>
      </c>
      <c r="AF242" s="53" t="e">
        <f>G242-H242-VLOOKUP(C242, 'Вчера_Спутник Лайт'!C:BG, 5, FALSE)</f>
        <v>#N/A</v>
      </c>
      <c r="AG242" s="53" t="e">
        <f>I242-J242-VLOOKUP(C242, 'Вчера_Спутник Лайт'!C:BG, 7, FALSE)</f>
        <v>#N/A</v>
      </c>
      <c r="AH242" s="53" t="e">
        <f>K242-L242-VLOOKUP(C242, 'Вчера_Спутник Лайт'!C:BG, 9, FALSE)</f>
        <v>#N/A</v>
      </c>
      <c r="AI242" s="53" t="e">
        <f>M242-N242-VLOOKUP(C242, 'Вчера_Спутник Лайт'!C:BG, 11, FALSE)</f>
        <v>#N/A</v>
      </c>
      <c r="AJ242" s="53" t="e">
        <f>O242-P242-VLOOKUP(C242, 'Вчера_Спутник Лайт'!C:BG, 13, FALSE)</f>
        <v>#N/A</v>
      </c>
      <c r="AK242" s="53" t="e">
        <f>Q242-R242-VLOOKUP(C242, 'Вчера_Спутник Лайт'!C:BG, 15, FALSE)</f>
        <v>#N/A</v>
      </c>
      <c r="AL242" s="53" t="e">
        <f>S242-T242-VLOOKUP(C242, 'Вчера_Спутник Лайт'!C:BG, 17, FALSE)</f>
        <v>#N/A</v>
      </c>
      <c r="AM242" s="53" t="e">
        <f>U242-V242-VLOOKUP(C242, 'Вчера_Спутник Лайт'!C:BG, 19, FALSE)</f>
        <v>#N/A</v>
      </c>
      <c r="AN242" s="53" t="e">
        <f>W242-X242-VLOOKUP(C242, 'Вчера_Спутник Лайт'!C:BG, 21, FALSE)</f>
        <v>#N/A</v>
      </c>
      <c r="AO242" s="53" t="e">
        <f>VLOOKUP(C242, Вчера_Спутник!C:BG, 25, FALSE)+F242-#REF!-X242-Y242</f>
        <v>#N/A</v>
      </c>
    </row>
    <row r="243" spans="1:41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8"/>
      <c r="AA243" s="52">
        <f t="shared" si="4"/>
        <v>0</v>
      </c>
      <c r="AB243" s="53" t="str">
        <f>IF(ISNA(VLOOKUP(C243,'Вчера_Спутник Лайт'!C:C, 1, FALSE)),"ошибка",0)</f>
        <v>ошибка</v>
      </c>
      <c r="AC243" s="55"/>
      <c r="AD243" s="53" t="e">
        <f>D243-VLOOKUP(C243, 'Вчера_Спутник Лайт'!C:BG, 2, FALSE)</f>
        <v>#N/A</v>
      </c>
      <c r="AE243" s="53" t="e">
        <f>E243-F243-VLOOKUP(C243, 'Вчера_Спутник Лайт'!C:BG, 3, FALSE)</f>
        <v>#N/A</v>
      </c>
      <c r="AF243" s="53" t="e">
        <f>G243-H243-VLOOKUP(C243, 'Вчера_Спутник Лайт'!C:BG, 5, FALSE)</f>
        <v>#N/A</v>
      </c>
      <c r="AG243" s="53" t="e">
        <f>I243-J243-VLOOKUP(C243, 'Вчера_Спутник Лайт'!C:BG, 7, FALSE)</f>
        <v>#N/A</v>
      </c>
      <c r="AH243" s="53" t="e">
        <f>K243-L243-VLOOKUP(C243, 'Вчера_Спутник Лайт'!C:BG, 9, FALSE)</f>
        <v>#N/A</v>
      </c>
      <c r="AI243" s="53" t="e">
        <f>M243-N243-VLOOKUP(C243, 'Вчера_Спутник Лайт'!C:BG, 11, FALSE)</f>
        <v>#N/A</v>
      </c>
      <c r="AJ243" s="53" t="e">
        <f>O243-P243-VLOOKUP(C243, 'Вчера_Спутник Лайт'!C:BG, 13, FALSE)</f>
        <v>#N/A</v>
      </c>
      <c r="AK243" s="53" t="e">
        <f>Q243-R243-VLOOKUP(C243, 'Вчера_Спутник Лайт'!C:BG, 15, FALSE)</f>
        <v>#N/A</v>
      </c>
      <c r="AL243" s="53" t="e">
        <f>S243-T243-VLOOKUP(C243, 'Вчера_Спутник Лайт'!C:BG, 17, FALSE)</f>
        <v>#N/A</v>
      </c>
      <c r="AM243" s="53" t="e">
        <f>U243-V243-VLOOKUP(C243, 'Вчера_Спутник Лайт'!C:BG, 19, FALSE)</f>
        <v>#N/A</v>
      </c>
      <c r="AN243" s="53" t="e">
        <f>W243-X243-VLOOKUP(C243, 'Вчера_Спутник Лайт'!C:BG, 21, FALSE)</f>
        <v>#N/A</v>
      </c>
      <c r="AO243" s="53" t="e">
        <f>VLOOKUP(C243, Вчера_Спутник!C:BG, 25, FALSE)+F243-#REF!-X243-Y243</f>
        <v>#N/A</v>
      </c>
    </row>
    <row r="244" spans="1:41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8"/>
      <c r="AA244" s="52">
        <f t="shared" si="4"/>
        <v>0</v>
      </c>
      <c r="AB244" s="53" t="str">
        <f>IF(ISNA(VLOOKUP(C244,'Вчера_Спутник Лайт'!C:C, 1, FALSE)),"ошибка",0)</f>
        <v>ошибка</v>
      </c>
      <c r="AC244" s="55"/>
      <c r="AD244" s="53" t="e">
        <f>D244-VLOOKUP(C244, 'Вчера_Спутник Лайт'!C:BG, 2, FALSE)</f>
        <v>#N/A</v>
      </c>
      <c r="AE244" s="53" t="e">
        <f>E244-F244-VLOOKUP(C244, 'Вчера_Спутник Лайт'!C:BG, 3, FALSE)</f>
        <v>#N/A</v>
      </c>
      <c r="AF244" s="53" t="e">
        <f>G244-H244-VLOOKUP(C244, 'Вчера_Спутник Лайт'!C:BG, 5, FALSE)</f>
        <v>#N/A</v>
      </c>
      <c r="AG244" s="53" t="e">
        <f>I244-J244-VLOOKUP(C244, 'Вчера_Спутник Лайт'!C:BG, 7, FALSE)</f>
        <v>#N/A</v>
      </c>
      <c r="AH244" s="53" t="e">
        <f>K244-L244-VLOOKUP(C244, 'Вчера_Спутник Лайт'!C:BG, 9, FALSE)</f>
        <v>#N/A</v>
      </c>
      <c r="AI244" s="53" t="e">
        <f>M244-N244-VLOOKUP(C244, 'Вчера_Спутник Лайт'!C:BG, 11, FALSE)</f>
        <v>#N/A</v>
      </c>
      <c r="AJ244" s="53" t="e">
        <f>O244-P244-VLOOKUP(C244, 'Вчера_Спутник Лайт'!C:BG, 13, FALSE)</f>
        <v>#N/A</v>
      </c>
      <c r="AK244" s="53" t="e">
        <f>Q244-R244-VLOOKUP(C244, 'Вчера_Спутник Лайт'!C:BG, 15, FALSE)</f>
        <v>#N/A</v>
      </c>
      <c r="AL244" s="53" t="e">
        <f>S244-T244-VLOOKUP(C244, 'Вчера_Спутник Лайт'!C:BG, 17, FALSE)</f>
        <v>#N/A</v>
      </c>
      <c r="AM244" s="53" t="e">
        <f>U244-V244-VLOOKUP(C244, 'Вчера_Спутник Лайт'!C:BG, 19, FALSE)</f>
        <v>#N/A</v>
      </c>
      <c r="AN244" s="53" t="e">
        <f>W244-X244-VLOOKUP(C244, 'Вчера_Спутник Лайт'!C:BG, 21, FALSE)</f>
        <v>#N/A</v>
      </c>
      <c r="AO244" s="53" t="e">
        <f>VLOOKUP(C244, Вчера_Спутник!C:BG, 25, FALSE)+F244-#REF!-X244-Y244</f>
        <v>#N/A</v>
      </c>
    </row>
    <row r="245" spans="1:41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8"/>
      <c r="AA245" s="52">
        <f t="shared" si="4"/>
        <v>0</v>
      </c>
      <c r="AB245" s="53" t="str">
        <f>IF(ISNA(VLOOKUP(C245,'Вчера_Спутник Лайт'!C:C, 1, FALSE)),"ошибка",0)</f>
        <v>ошибка</v>
      </c>
      <c r="AC245" s="55"/>
      <c r="AD245" s="53" t="e">
        <f>D245-VLOOKUP(C245, 'Вчера_Спутник Лайт'!C:BG, 2, FALSE)</f>
        <v>#N/A</v>
      </c>
      <c r="AE245" s="53" t="e">
        <f>E245-F245-VLOOKUP(C245, 'Вчера_Спутник Лайт'!C:BG, 3, FALSE)</f>
        <v>#N/A</v>
      </c>
      <c r="AF245" s="53" t="e">
        <f>G245-H245-VLOOKUP(C245, 'Вчера_Спутник Лайт'!C:BG, 5, FALSE)</f>
        <v>#N/A</v>
      </c>
      <c r="AG245" s="53" t="e">
        <f>I245-J245-VLOOKUP(C245, 'Вчера_Спутник Лайт'!C:BG, 7, FALSE)</f>
        <v>#N/A</v>
      </c>
      <c r="AH245" s="53" t="e">
        <f>K245-L245-VLOOKUP(C245, 'Вчера_Спутник Лайт'!C:BG, 9, FALSE)</f>
        <v>#N/A</v>
      </c>
      <c r="AI245" s="53" t="e">
        <f>M245-N245-VLOOKUP(C245, 'Вчера_Спутник Лайт'!C:BG, 11, FALSE)</f>
        <v>#N/A</v>
      </c>
      <c r="AJ245" s="53" t="e">
        <f>O245-P245-VLOOKUP(C245, 'Вчера_Спутник Лайт'!C:BG, 13, FALSE)</f>
        <v>#N/A</v>
      </c>
      <c r="AK245" s="53" t="e">
        <f>Q245-R245-VLOOKUP(C245, 'Вчера_Спутник Лайт'!C:BG, 15, FALSE)</f>
        <v>#N/A</v>
      </c>
      <c r="AL245" s="53" t="e">
        <f>S245-T245-VLOOKUP(C245, 'Вчера_Спутник Лайт'!C:BG, 17, FALSE)</f>
        <v>#N/A</v>
      </c>
      <c r="AM245" s="53" t="e">
        <f>U245-V245-VLOOKUP(C245, 'Вчера_Спутник Лайт'!C:BG, 19, FALSE)</f>
        <v>#N/A</v>
      </c>
      <c r="AN245" s="53" t="e">
        <f>W245-X245-VLOOKUP(C245, 'Вчера_Спутник Лайт'!C:BG, 21, FALSE)</f>
        <v>#N/A</v>
      </c>
      <c r="AO245" s="53" t="e">
        <f>VLOOKUP(C245, Вчера_Спутник!C:BG, 25, FALSE)+F245-#REF!-X245-Y245</f>
        <v>#N/A</v>
      </c>
    </row>
    <row r="246" spans="1:41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8"/>
      <c r="AA246" s="52">
        <f t="shared" si="4"/>
        <v>0</v>
      </c>
      <c r="AB246" s="53" t="str">
        <f>IF(ISNA(VLOOKUP(C246,'Вчера_Спутник Лайт'!C:C, 1, FALSE)),"ошибка",0)</f>
        <v>ошибка</v>
      </c>
      <c r="AC246" s="55"/>
      <c r="AD246" s="53" t="e">
        <f>D246-VLOOKUP(C246, 'Вчера_Спутник Лайт'!C:BG, 2, FALSE)</f>
        <v>#N/A</v>
      </c>
      <c r="AE246" s="53" t="e">
        <f>E246-F246-VLOOKUP(C246, 'Вчера_Спутник Лайт'!C:BG, 3, FALSE)</f>
        <v>#N/A</v>
      </c>
      <c r="AF246" s="53" t="e">
        <f>G246-H246-VLOOKUP(C246, 'Вчера_Спутник Лайт'!C:BG, 5, FALSE)</f>
        <v>#N/A</v>
      </c>
      <c r="AG246" s="53" t="e">
        <f>I246-J246-VLOOKUP(C246, 'Вчера_Спутник Лайт'!C:BG, 7, FALSE)</f>
        <v>#N/A</v>
      </c>
      <c r="AH246" s="53" t="e">
        <f>K246-L246-VLOOKUP(C246, 'Вчера_Спутник Лайт'!C:BG, 9, FALSE)</f>
        <v>#N/A</v>
      </c>
      <c r="AI246" s="53" t="e">
        <f>M246-N246-VLOOKUP(C246, 'Вчера_Спутник Лайт'!C:BG, 11, FALSE)</f>
        <v>#N/A</v>
      </c>
      <c r="AJ246" s="53" t="e">
        <f>O246-P246-VLOOKUP(C246, 'Вчера_Спутник Лайт'!C:BG, 13, FALSE)</f>
        <v>#N/A</v>
      </c>
      <c r="AK246" s="53" t="e">
        <f>Q246-R246-VLOOKUP(C246, 'Вчера_Спутник Лайт'!C:BG, 15, FALSE)</f>
        <v>#N/A</v>
      </c>
      <c r="AL246" s="53" t="e">
        <f>S246-T246-VLOOKUP(C246, 'Вчера_Спутник Лайт'!C:BG, 17, FALSE)</f>
        <v>#N/A</v>
      </c>
      <c r="AM246" s="53" t="e">
        <f>U246-V246-VLOOKUP(C246, 'Вчера_Спутник Лайт'!C:BG, 19, FALSE)</f>
        <v>#N/A</v>
      </c>
      <c r="AN246" s="53" t="e">
        <f>W246-X246-VLOOKUP(C246, 'Вчера_Спутник Лайт'!C:BG, 21, FALSE)</f>
        <v>#N/A</v>
      </c>
      <c r="AO246" s="53" t="e">
        <f>VLOOKUP(C246, Вчера_Спутник!C:BG, 25, FALSE)+F246-#REF!-X246-Y246</f>
        <v>#N/A</v>
      </c>
    </row>
    <row r="247" spans="1:41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8"/>
      <c r="AA247" s="52">
        <f t="shared" si="4"/>
        <v>0</v>
      </c>
      <c r="AB247" s="53" t="str">
        <f>IF(ISNA(VLOOKUP(C247,'Вчера_Спутник Лайт'!C:C, 1, FALSE)),"ошибка",0)</f>
        <v>ошибка</v>
      </c>
      <c r="AC247" s="55"/>
      <c r="AD247" s="53" t="e">
        <f>D247-VLOOKUP(C247, 'Вчера_Спутник Лайт'!C:BG, 2, FALSE)</f>
        <v>#N/A</v>
      </c>
      <c r="AE247" s="53" t="e">
        <f>E247-F247-VLOOKUP(C247, 'Вчера_Спутник Лайт'!C:BG, 3, FALSE)</f>
        <v>#N/A</v>
      </c>
      <c r="AF247" s="53" t="e">
        <f>G247-H247-VLOOKUP(C247, 'Вчера_Спутник Лайт'!C:BG, 5, FALSE)</f>
        <v>#N/A</v>
      </c>
      <c r="AG247" s="53" t="e">
        <f>I247-J247-VLOOKUP(C247, 'Вчера_Спутник Лайт'!C:BG, 7, FALSE)</f>
        <v>#N/A</v>
      </c>
      <c r="AH247" s="53" t="e">
        <f>K247-L247-VLOOKUP(C247, 'Вчера_Спутник Лайт'!C:BG, 9, FALSE)</f>
        <v>#N/A</v>
      </c>
      <c r="AI247" s="53" t="e">
        <f>M247-N247-VLOOKUP(C247, 'Вчера_Спутник Лайт'!C:BG, 11, FALSE)</f>
        <v>#N/A</v>
      </c>
      <c r="AJ247" s="53" t="e">
        <f>O247-P247-VLOOKUP(C247, 'Вчера_Спутник Лайт'!C:BG, 13, FALSE)</f>
        <v>#N/A</v>
      </c>
      <c r="AK247" s="53" t="e">
        <f>Q247-R247-VLOOKUP(C247, 'Вчера_Спутник Лайт'!C:BG, 15, FALSE)</f>
        <v>#N/A</v>
      </c>
      <c r="AL247" s="53" t="e">
        <f>S247-T247-VLOOKUP(C247, 'Вчера_Спутник Лайт'!C:BG, 17, FALSE)</f>
        <v>#N/A</v>
      </c>
      <c r="AM247" s="53" t="e">
        <f>U247-V247-VLOOKUP(C247, 'Вчера_Спутник Лайт'!C:BG, 19, FALSE)</f>
        <v>#N/A</v>
      </c>
      <c r="AN247" s="53" t="e">
        <f>W247-X247-VLOOKUP(C247, 'Вчера_Спутник Лайт'!C:BG, 21, FALSE)</f>
        <v>#N/A</v>
      </c>
      <c r="AO247" s="53" t="e">
        <f>VLOOKUP(C247, Вчера_Спутник!C:BG, 25, FALSE)+F247-#REF!-X247-Y247</f>
        <v>#N/A</v>
      </c>
    </row>
    <row r="248" spans="1:41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8"/>
      <c r="AA248" s="52">
        <f t="shared" si="4"/>
        <v>0</v>
      </c>
      <c r="AB248" s="53" t="str">
        <f>IF(ISNA(VLOOKUP(C248,'Вчера_Спутник Лайт'!C:C, 1, FALSE)),"ошибка",0)</f>
        <v>ошибка</v>
      </c>
      <c r="AC248" s="55"/>
      <c r="AD248" s="53" t="e">
        <f>D248-VLOOKUP(C248, 'Вчера_Спутник Лайт'!C:BG, 2, FALSE)</f>
        <v>#N/A</v>
      </c>
      <c r="AE248" s="53" t="e">
        <f>E248-F248-VLOOKUP(C248, 'Вчера_Спутник Лайт'!C:BG, 3, FALSE)</f>
        <v>#N/A</v>
      </c>
      <c r="AF248" s="53" t="e">
        <f>G248-H248-VLOOKUP(C248, 'Вчера_Спутник Лайт'!C:BG, 5, FALSE)</f>
        <v>#N/A</v>
      </c>
      <c r="AG248" s="53" t="e">
        <f>I248-J248-VLOOKUP(C248, 'Вчера_Спутник Лайт'!C:BG, 7, FALSE)</f>
        <v>#N/A</v>
      </c>
      <c r="AH248" s="53" t="e">
        <f>K248-L248-VLOOKUP(C248, 'Вчера_Спутник Лайт'!C:BG, 9, FALSE)</f>
        <v>#N/A</v>
      </c>
      <c r="AI248" s="53" t="e">
        <f>M248-N248-VLOOKUP(C248, 'Вчера_Спутник Лайт'!C:BG, 11, FALSE)</f>
        <v>#N/A</v>
      </c>
      <c r="AJ248" s="53" t="e">
        <f>O248-P248-VLOOKUP(C248, 'Вчера_Спутник Лайт'!C:BG, 13, FALSE)</f>
        <v>#N/A</v>
      </c>
      <c r="AK248" s="53" t="e">
        <f>Q248-R248-VLOOKUP(C248, 'Вчера_Спутник Лайт'!C:BG, 15, FALSE)</f>
        <v>#N/A</v>
      </c>
      <c r="AL248" s="53" t="e">
        <f>S248-T248-VLOOKUP(C248, 'Вчера_Спутник Лайт'!C:BG, 17, FALSE)</f>
        <v>#N/A</v>
      </c>
      <c r="AM248" s="53" t="e">
        <f>U248-V248-VLOOKUP(C248, 'Вчера_Спутник Лайт'!C:BG, 19, FALSE)</f>
        <v>#N/A</v>
      </c>
      <c r="AN248" s="53" t="e">
        <f>W248-X248-VLOOKUP(C248, 'Вчера_Спутник Лайт'!C:BG, 21, FALSE)</f>
        <v>#N/A</v>
      </c>
      <c r="AO248" s="53" t="e">
        <f>VLOOKUP(C248, Вчера_Спутник!C:BG, 25, FALSE)+F248-#REF!-X248-Y248</f>
        <v>#N/A</v>
      </c>
    </row>
    <row r="249" spans="1:41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8"/>
      <c r="AA249" s="52">
        <f t="shared" si="4"/>
        <v>0</v>
      </c>
      <c r="AB249" s="53" t="str">
        <f>IF(ISNA(VLOOKUP(C249,'Вчера_Спутник Лайт'!C:C, 1, FALSE)),"ошибка",0)</f>
        <v>ошибка</v>
      </c>
      <c r="AC249" s="55"/>
      <c r="AD249" s="53" t="e">
        <f>D249-VLOOKUP(C249, 'Вчера_Спутник Лайт'!C:BG, 2, FALSE)</f>
        <v>#N/A</v>
      </c>
      <c r="AE249" s="53" t="e">
        <f>E249-F249-VLOOKUP(C249, 'Вчера_Спутник Лайт'!C:BG, 3, FALSE)</f>
        <v>#N/A</v>
      </c>
      <c r="AF249" s="53" t="e">
        <f>G249-H249-VLOOKUP(C249, 'Вчера_Спутник Лайт'!C:BG, 5, FALSE)</f>
        <v>#N/A</v>
      </c>
      <c r="AG249" s="53" t="e">
        <f>I249-J249-VLOOKUP(C249, 'Вчера_Спутник Лайт'!C:BG, 7, FALSE)</f>
        <v>#N/A</v>
      </c>
      <c r="AH249" s="53" t="e">
        <f>K249-L249-VLOOKUP(C249, 'Вчера_Спутник Лайт'!C:BG, 9, FALSE)</f>
        <v>#N/A</v>
      </c>
      <c r="AI249" s="53" t="e">
        <f>M249-N249-VLOOKUP(C249, 'Вчера_Спутник Лайт'!C:BG, 11, FALSE)</f>
        <v>#N/A</v>
      </c>
      <c r="AJ249" s="53" t="e">
        <f>O249-P249-VLOOKUP(C249, 'Вчера_Спутник Лайт'!C:BG, 13, FALSE)</f>
        <v>#N/A</v>
      </c>
      <c r="AK249" s="53" t="e">
        <f>Q249-R249-VLOOKUP(C249, 'Вчера_Спутник Лайт'!C:BG, 15, FALSE)</f>
        <v>#N/A</v>
      </c>
      <c r="AL249" s="53" t="e">
        <f>S249-T249-VLOOKUP(C249, 'Вчера_Спутник Лайт'!C:BG, 17, FALSE)</f>
        <v>#N/A</v>
      </c>
      <c r="AM249" s="53" t="e">
        <f>U249-V249-VLOOKUP(C249, 'Вчера_Спутник Лайт'!C:BG, 19, FALSE)</f>
        <v>#N/A</v>
      </c>
      <c r="AN249" s="53" t="e">
        <f>W249-X249-VLOOKUP(C249, 'Вчера_Спутник Лайт'!C:BG, 21, FALSE)</f>
        <v>#N/A</v>
      </c>
      <c r="AO249" s="53" t="e">
        <f>VLOOKUP(C249, Вчера_Спутник!C:BG, 25, FALSE)+F249-#REF!-X249-Y249</f>
        <v>#N/A</v>
      </c>
    </row>
    <row r="250" spans="1:41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8"/>
      <c r="AA250" s="52">
        <f t="shared" si="4"/>
        <v>0</v>
      </c>
      <c r="AB250" s="53" t="str">
        <f>IF(ISNA(VLOOKUP(C250,'Вчера_Спутник Лайт'!C:C, 1, FALSE)),"ошибка",0)</f>
        <v>ошибка</v>
      </c>
      <c r="AC250" s="55"/>
      <c r="AD250" s="53" t="e">
        <f>D250-VLOOKUP(C250, 'Вчера_Спутник Лайт'!C:BG, 2, FALSE)</f>
        <v>#N/A</v>
      </c>
      <c r="AE250" s="53" t="e">
        <f>E250-F250-VLOOKUP(C250, 'Вчера_Спутник Лайт'!C:BG, 3, FALSE)</f>
        <v>#N/A</v>
      </c>
      <c r="AF250" s="53" t="e">
        <f>G250-H250-VLOOKUP(C250, 'Вчера_Спутник Лайт'!C:BG, 5, FALSE)</f>
        <v>#N/A</v>
      </c>
      <c r="AG250" s="53" t="e">
        <f>I250-J250-VLOOKUP(C250, 'Вчера_Спутник Лайт'!C:BG, 7, FALSE)</f>
        <v>#N/A</v>
      </c>
      <c r="AH250" s="53" t="e">
        <f>K250-L250-VLOOKUP(C250, 'Вчера_Спутник Лайт'!C:BG, 9, FALSE)</f>
        <v>#N/A</v>
      </c>
      <c r="AI250" s="53" t="e">
        <f>M250-N250-VLOOKUP(C250, 'Вчера_Спутник Лайт'!C:BG, 11, FALSE)</f>
        <v>#N/A</v>
      </c>
      <c r="AJ250" s="53" t="e">
        <f>O250-P250-VLOOKUP(C250, 'Вчера_Спутник Лайт'!C:BG, 13, FALSE)</f>
        <v>#N/A</v>
      </c>
      <c r="AK250" s="53" t="e">
        <f>Q250-R250-VLOOKUP(C250, 'Вчера_Спутник Лайт'!C:BG, 15, FALSE)</f>
        <v>#N/A</v>
      </c>
      <c r="AL250" s="53" t="e">
        <f>S250-T250-VLOOKUP(C250, 'Вчера_Спутник Лайт'!C:BG, 17, FALSE)</f>
        <v>#N/A</v>
      </c>
      <c r="AM250" s="53" t="e">
        <f>U250-V250-VLOOKUP(C250, 'Вчера_Спутник Лайт'!C:BG, 19, FALSE)</f>
        <v>#N/A</v>
      </c>
      <c r="AN250" s="53" t="e">
        <f>W250-X250-VLOOKUP(C250, 'Вчера_Спутник Лайт'!C:BG, 21, FALSE)</f>
        <v>#N/A</v>
      </c>
      <c r="AO250" s="53" t="e">
        <f>VLOOKUP(C250, Вчера_Спутник!C:BG, 25, FALSE)+F250-#REF!-X250-Y250</f>
        <v>#N/A</v>
      </c>
    </row>
    <row r="251" spans="1:41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8"/>
      <c r="AA251" s="52">
        <f t="shared" si="4"/>
        <v>0</v>
      </c>
      <c r="AB251" s="53" t="str">
        <f>IF(ISNA(VLOOKUP(C251,'Вчера_Спутник Лайт'!C:C, 1, FALSE)),"ошибка",0)</f>
        <v>ошибка</v>
      </c>
      <c r="AC251" s="55"/>
      <c r="AD251" s="53" t="e">
        <f>D251-VLOOKUP(C251, 'Вчера_Спутник Лайт'!C:BG, 2, FALSE)</f>
        <v>#N/A</v>
      </c>
      <c r="AE251" s="53" t="e">
        <f>E251-F251-VLOOKUP(C251, 'Вчера_Спутник Лайт'!C:BG, 3, FALSE)</f>
        <v>#N/A</v>
      </c>
      <c r="AF251" s="53" t="e">
        <f>G251-H251-VLOOKUP(C251, 'Вчера_Спутник Лайт'!C:BG, 5, FALSE)</f>
        <v>#N/A</v>
      </c>
      <c r="AG251" s="53" t="e">
        <f>I251-J251-VLOOKUP(C251, 'Вчера_Спутник Лайт'!C:BG, 7, FALSE)</f>
        <v>#N/A</v>
      </c>
      <c r="AH251" s="53" t="e">
        <f>K251-L251-VLOOKUP(C251, 'Вчера_Спутник Лайт'!C:BG, 9, FALSE)</f>
        <v>#N/A</v>
      </c>
      <c r="AI251" s="53" t="e">
        <f>M251-N251-VLOOKUP(C251, 'Вчера_Спутник Лайт'!C:BG, 11, FALSE)</f>
        <v>#N/A</v>
      </c>
      <c r="AJ251" s="53" t="e">
        <f>O251-P251-VLOOKUP(C251, 'Вчера_Спутник Лайт'!C:BG, 13, FALSE)</f>
        <v>#N/A</v>
      </c>
      <c r="AK251" s="53" t="e">
        <f>Q251-R251-VLOOKUP(C251, 'Вчера_Спутник Лайт'!C:BG, 15, FALSE)</f>
        <v>#N/A</v>
      </c>
      <c r="AL251" s="53" t="e">
        <f>S251-T251-VLOOKUP(C251, 'Вчера_Спутник Лайт'!C:BG, 17, FALSE)</f>
        <v>#N/A</v>
      </c>
      <c r="AM251" s="53" t="e">
        <f>U251-V251-VLOOKUP(C251, 'Вчера_Спутник Лайт'!C:BG, 19, FALSE)</f>
        <v>#N/A</v>
      </c>
      <c r="AN251" s="53" t="e">
        <f>W251-X251-VLOOKUP(C251, 'Вчера_Спутник Лайт'!C:BG, 21, FALSE)</f>
        <v>#N/A</v>
      </c>
      <c r="AO251" s="53" t="e">
        <f>VLOOKUP(C251, Вчера_Спутник!C:BG, 25, FALSE)+F251-#REF!-X251-Y251</f>
        <v>#N/A</v>
      </c>
    </row>
    <row r="252" spans="1:41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8"/>
      <c r="AA252" s="52">
        <f t="shared" si="4"/>
        <v>0</v>
      </c>
      <c r="AB252" s="53" t="str">
        <f>IF(ISNA(VLOOKUP(C252,'Вчера_Спутник Лайт'!C:C, 1, FALSE)),"ошибка",0)</f>
        <v>ошибка</v>
      </c>
      <c r="AC252" s="55"/>
      <c r="AD252" s="53" t="e">
        <f>D252-VLOOKUP(C252, 'Вчера_Спутник Лайт'!C:BG, 2, FALSE)</f>
        <v>#N/A</v>
      </c>
      <c r="AE252" s="53" t="e">
        <f>E252-F252-VLOOKUP(C252, 'Вчера_Спутник Лайт'!C:BG, 3, FALSE)</f>
        <v>#N/A</v>
      </c>
      <c r="AF252" s="53" t="e">
        <f>G252-H252-VLOOKUP(C252, 'Вчера_Спутник Лайт'!C:BG, 5, FALSE)</f>
        <v>#N/A</v>
      </c>
      <c r="AG252" s="53" t="e">
        <f>I252-J252-VLOOKUP(C252, 'Вчера_Спутник Лайт'!C:BG, 7, FALSE)</f>
        <v>#N/A</v>
      </c>
      <c r="AH252" s="53" t="e">
        <f>K252-L252-VLOOKUP(C252, 'Вчера_Спутник Лайт'!C:BG, 9, FALSE)</f>
        <v>#N/A</v>
      </c>
      <c r="AI252" s="53" t="e">
        <f>M252-N252-VLOOKUP(C252, 'Вчера_Спутник Лайт'!C:BG, 11, FALSE)</f>
        <v>#N/A</v>
      </c>
      <c r="AJ252" s="53" t="e">
        <f>O252-P252-VLOOKUP(C252, 'Вчера_Спутник Лайт'!C:BG, 13, FALSE)</f>
        <v>#N/A</v>
      </c>
      <c r="AK252" s="53" t="e">
        <f>Q252-R252-VLOOKUP(C252, 'Вчера_Спутник Лайт'!C:BG, 15, FALSE)</f>
        <v>#N/A</v>
      </c>
      <c r="AL252" s="53" t="e">
        <f>S252-T252-VLOOKUP(C252, 'Вчера_Спутник Лайт'!C:BG, 17, FALSE)</f>
        <v>#N/A</v>
      </c>
      <c r="AM252" s="53" t="e">
        <f>U252-V252-VLOOKUP(C252, 'Вчера_Спутник Лайт'!C:BG, 19, FALSE)</f>
        <v>#N/A</v>
      </c>
      <c r="AN252" s="53" t="e">
        <f>W252-X252-VLOOKUP(C252, 'Вчера_Спутник Лайт'!C:BG, 21, FALSE)</f>
        <v>#N/A</v>
      </c>
      <c r="AO252" s="53" t="e">
        <f>VLOOKUP(C252, Вчера_Спутник!C:BG, 25, FALSE)+F252-#REF!-X252-Y252</f>
        <v>#N/A</v>
      </c>
    </row>
    <row r="253" spans="1:41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8"/>
      <c r="AA253" s="52">
        <f t="shared" si="4"/>
        <v>0</v>
      </c>
      <c r="AB253" s="53" t="str">
        <f>IF(ISNA(VLOOKUP(C253,'Вчера_Спутник Лайт'!C:C, 1, FALSE)),"ошибка",0)</f>
        <v>ошибка</v>
      </c>
      <c r="AC253" s="55"/>
      <c r="AD253" s="53" t="e">
        <f>D253-VLOOKUP(C253, 'Вчера_Спутник Лайт'!C:BG, 2, FALSE)</f>
        <v>#N/A</v>
      </c>
      <c r="AE253" s="53" t="e">
        <f>E253-F253-VLOOKUP(C253, 'Вчера_Спутник Лайт'!C:BG, 3, FALSE)</f>
        <v>#N/A</v>
      </c>
      <c r="AF253" s="53" t="e">
        <f>G253-H253-VLOOKUP(C253, 'Вчера_Спутник Лайт'!C:BG, 5, FALSE)</f>
        <v>#N/A</v>
      </c>
      <c r="AG253" s="53" t="e">
        <f>I253-J253-VLOOKUP(C253, 'Вчера_Спутник Лайт'!C:BG, 7, FALSE)</f>
        <v>#N/A</v>
      </c>
      <c r="AH253" s="53" t="e">
        <f>K253-L253-VLOOKUP(C253, 'Вчера_Спутник Лайт'!C:BG, 9, FALSE)</f>
        <v>#N/A</v>
      </c>
      <c r="AI253" s="53" t="e">
        <f>M253-N253-VLOOKUP(C253, 'Вчера_Спутник Лайт'!C:BG, 11, FALSE)</f>
        <v>#N/A</v>
      </c>
      <c r="AJ253" s="53" t="e">
        <f>O253-P253-VLOOKUP(C253, 'Вчера_Спутник Лайт'!C:BG, 13, FALSE)</f>
        <v>#N/A</v>
      </c>
      <c r="AK253" s="53" t="e">
        <f>Q253-R253-VLOOKUP(C253, 'Вчера_Спутник Лайт'!C:BG, 15, FALSE)</f>
        <v>#N/A</v>
      </c>
      <c r="AL253" s="53" t="e">
        <f>S253-T253-VLOOKUP(C253, 'Вчера_Спутник Лайт'!C:BG, 17, FALSE)</f>
        <v>#N/A</v>
      </c>
      <c r="AM253" s="53" t="e">
        <f>U253-V253-VLOOKUP(C253, 'Вчера_Спутник Лайт'!C:BG, 19, FALSE)</f>
        <v>#N/A</v>
      </c>
      <c r="AN253" s="53" t="e">
        <f>W253-X253-VLOOKUP(C253, 'Вчера_Спутник Лайт'!C:BG, 21, FALSE)</f>
        <v>#N/A</v>
      </c>
      <c r="AO253" s="53" t="e">
        <f>VLOOKUP(C253, Вчера_Спутник!C:BG, 25, FALSE)+F253-#REF!-X253-Y253</f>
        <v>#N/A</v>
      </c>
    </row>
    <row r="254" spans="1:41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8"/>
      <c r="AA254" s="52">
        <f t="shared" si="4"/>
        <v>0</v>
      </c>
      <c r="AB254" s="53" t="str">
        <f>IF(ISNA(VLOOKUP(C254,'Вчера_Спутник Лайт'!C:C, 1, FALSE)),"ошибка",0)</f>
        <v>ошибка</v>
      </c>
      <c r="AC254" s="55"/>
      <c r="AD254" s="53" t="e">
        <f>D254-VLOOKUP(C254, 'Вчера_Спутник Лайт'!C:BG, 2, FALSE)</f>
        <v>#N/A</v>
      </c>
      <c r="AE254" s="53" t="e">
        <f>E254-F254-VLOOKUP(C254, 'Вчера_Спутник Лайт'!C:BG, 3, FALSE)</f>
        <v>#N/A</v>
      </c>
      <c r="AF254" s="53" t="e">
        <f>G254-H254-VLOOKUP(C254, 'Вчера_Спутник Лайт'!C:BG, 5, FALSE)</f>
        <v>#N/A</v>
      </c>
      <c r="AG254" s="53" t="e">
        <f>I254-J254-VLOOKUP(C254, 'Вчера_Спутник Лайт'!C:BG, 7, FALSE)</f>
        <v>#N/A</v>
      </c>
      <c r="AH254" s="53" t="e">
        <f>K254-L254-VLOOKUP(C254, 'Вчера_Спутник Лайт'!C:BG, 9, FALSE)</f>
        <v>#N/A</v>
      </c>
      <c r="AI254" s="53" t="e">
        <f>M254-N254-VLOOKUP(C254, 'Вчера_Спутник Лайт'!C:BG, 11, FALSE)</f>
        <v>#N/A</v>
      </c>
      <c r="AJ254" s="53" t="e">
        <f>O254-P254-VLOOKUP(C254, 'Вчера_Спутник Лайт'!C:BG, 13, FALSE)</f>
        <v>#N/A</v>
      </c>
      <c r="AK254" s="53" t="e">
        <f>Q254-R254-VLOOKUP(C254, 'Вчера_Спутник Лайт'!C:BG, 15, FALSE)</f>
        <v>#N/A</v>
      </c>
      <c r="AL254" s="53" t="e">
        <f>S254-T254-VLOOKUP(C254, 'Вчера_Спутник Лайт'!C:BG, 17, FALSE)</f>
        <v>#N/A</v>
      </c>
      <c r="AM254" s="53" t="e">
        <f>U254-V254-VLOOKUP(C254, 'Вчера_Спутник Лайт'!C:BG, 19, FALSE)</f>
        <v>#N/A</v>
      </c>
      <c r="AN254" s="53" t="e">
        <f>W254-X254-VLOOKUP(C254, 'Вчера_Спутник Лайт'!C:BG, 21, FALSE)</f>
        <v>#N/A</v>
      </c>
      <c r="AO254" s="53" t="e">
        <f>VLOOKUP(C254, Вчера_Спутник!C:BG, 25, FALSE)+F254-#REF!-X254-Y254</f>
        <v>#N/A</v>
      </c>
    </row>
    <row r="255" spans="1:41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8"/>
      <c r="AA255" s="52">
        <f t="shared" si="4"/>
        <v>0</v>
      </c>
      <c r="AB255" s="53" t="str">
        <f>IF(ISNA(VLOOKUP(C255,'Вчера_Спутник Лайт'!C:C, 1, FALSE)),"ошибка",0)</f>
        <v>ошибка</v>
      </c>
      <c r="AC255" s="55"/>
      <c r="AD255" s="53" t="e">
        <f>D255-VLOOKUP(C255, 'Вчера_Спутник Лайт'!C:BG, 2, FALSE)</f>
        <v>#N/A</v>
      </c>
      <c r="AE255" s="53" t="e">
        <f>E255-F255-VLOOKUP(C255, 'Вчера_Спутник Лайт'!C:BG, 3, FALSE)</f>
        <v>#N/A</v>
      </c>
      <c r="AF255" s="53" t="e">
        <f>G255-H255-VLOOKUP(C255, 'Вчера_Спутник Лайт'!C:BG, 5, FALSE)</f>
        <v>#N/A</v>
      </c>
      <c r="AG255" s="53" t="e">
        <f>I255-J255-VLOOKUP(C255, 'Вчера_Спутник Лайт'!C:BG, 7, FALSE)</f>
        <v>#N/A</v>
      </c>
      <c r="AH255" s="53" t="e">
        <f>K255-L255-VLOOKUP(C255, 'Вчера_Спутник Лайт'!C:BG, 9, FALSE)</f>
        <v>#N/A</v>
      </c>
      <c r="AI255" s="53" t="e">
        <f>M255-N255-VLOOKUP(C255, 'Вчера_Спутник Лайт'!C:BG, 11, FALSE)</f>
        <v>#N/A</v>
      </c>
      <c r="AJ255" s="53" t="e">
        <f>O255-P255-VLOOKUP(C255, 'Вчера_Спутник Лайт'!C:BG, 13, FALSE)</f>
        <v>#N/A</v>
      </c>
      <c r="AK255" s="53" t="e">
        <f>Q255-R255-VLOOKUP(C255, 'Вчера_Спутник Лайт'!C:BG, 15, FALSE)</f>
        <v>#N/A</v>
      </c>
      <c r="AL255" s="53" t="e">
        <f>S255-T255-VLOOKUP(C255, 'Вчера_Спутник Лайт'!C:BG, 17, FALSE)</f>
        <v>#N/A</v>
      </c>
      <c r="AM255" s="53" t="e">
        <f>U255-V255-VLOOKUP(C255, 'Вчера_Спутник Лайт'!C:BG, 19, FALSE)</f>
        <v>#N/A</v>
      </c>
      <c r="AN255" s="53" t="e">
        <f>W255-X255-VLOOKUP(C255, 'Вчера_Спутник Лайт'!C:BG, 21, FALSE)</f>
        <v>#N/A</v>
      </c>
      <c r="AO255" s="53" t="e">
        <f>VLOOKUP(C255, Вчера_Спутник!C:BG, 25, FALSE)+F255-#REF!-X255-Y255</f>
        <v>#N/A</v>
      </c>
    </row>
    <row r="256" spans="1:41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8"/>
      <c r="AA256" s="52">
        <f t="shared" si="4"/>
        <v>0</v>
      </c>
      <c r="AB256" s="53" t="str">
        <f>IF(ISNA(VLOOKUP(C256,'Вчера_Спутник Лайт'!C:C, 1, FALSE)),"ошибка",0)</f>
        <v>ошибка</v>
      </c>
      <c r="AC256" s="55"/>
      <c r="AD256" s="53" t="e">
        <f>D256-VLOOKUP(C256, 'Вчера_Спутник Лайт'!C:BG, 2, FALSE)</f>
        <v>#N/A</v>
      </c>
      <c r="AE256" s="53" t="e">
        <f>E256-F256-VLOOKUP(C256, 'Вчера_Спутник Лайт'!C:BG, 3, FALSE)</f>
        <v>#N/A</v>
      </c>
      <c r="AF256" s="53" t="e">
        <f>G256-H256-VLOOKUP(C256, 'Вчера_Спутник Лайт'!C:BG, 5, FALSE)</f>
        <v>#N/A</v>
      </c>
      <c r="AG256" s="53" t="e">
        <f>I256-J256-VLOOKUP(C256, 'Вчера_Спутник Лайт'!C:BG, 7, FALSE)</f>
        <v>#N/A</v>
      </c>
      <c r="AH256" s="53" t="e">
        <f>K256-L256-VLOOKUP(C256, 'Вчера_Спутник Лайт'!C:BG, 9, FALSE)</f>
        <v>#N/A</v>
      </c>
      <c r="AI256" s="53" t="e">
        <f>M256-N256-VLOOKUP(C256, 'Вчера_Спутник Лайт'!C:BG, 11, FALSE)</f>
        <v>#N/A</v>
      </c>
      <c r="AJ256" s="53" t="e">
        <f>O256-P256-VLOOKUP(C256, 'Вчера_Спутник Лайт'!C:BG, 13, FALSE)</f>
        <v>#N/A</v>
      </c>
      <c r="AK256" s="53" t="e">
        <f>Q256-R256-VLOOKUP(C256, 'Вчера_Спутник Лайт'!C:BG, 15, FALSE)</f>
        <v>#N/A</v>
      </c>
      <c r="AL256" s="53" t="e">
        <f>S256-T256-VLOOKUP(C256, 'Вчера_Спутник Лайт'!C:BG, 17, FALSE)</f>
        <v>#N/A</v>
      </c>
      <c r="AM256" s="53" t="e">
        <f>U256-V256-VLOOKUP(C256, 'Вчера_Спутник Лайт'!C:BG, 19, FALSE)</f>
        <v>#N/A</v>
      </c>
      <c r="AN256" s="53" t="e">
        <f>W256-X256-VLOOKUP(C256, 'Вчера_Спутник Лайт'!C:BG, 21, FALSE)</f>
        <v>#N/A</v>
      </c>
      <c r="AO256" s="53" t="e">
        <f>VLOOKUP(C256, Вчера_Спутник!C:BG, 25, FALSE)+F256-#REF!-X256-Y256</f>
        <v>#N/A</v>
      </c>
    </row>
    <row r="257" spans="1:41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8"/>
      <c r="AA257" s="52">
        <f t="shared" si="4"/>
        <v>0</v>
      </c>
      <c r="AB257" s="53" t="str">
        <f>IF(ISNA(VLOOKUP(C257,'Вчера_Спутник Лайт'!C:C, 1, FALSE)),"ошибка",0)</f>
        <v>ошибка</v>
      </c>
      <c r="AC257" s="55"/>
      <c r="AD257" s="53" t="e">
        <f>D257-VLOOKUP(C257, 'Вчера_Спутник Лайт'!C:BG, 2, FALSE)</f>
        <v>#N/A</v>
      </c>
      <c r="AE257" s="53" t="e">
        <f>E257-F257-VLOOKUP(C257, 'Вчера_Спутник Лайт'!C:BG, 3, FALSE)</f>
        <v>#N/A</v>
      </c>
      <c r="AF257" s="53" t="e">
        <f>G257-H257-VLOOKUP(C257, 'Вчера_Спутник Лайт'!C:BG, 5, FALSE)</f>
        <v>#N/A</v>
      </c>
      <c r="AG257" s="53" t="e">
        <f>I257-J257-VLOOKUP(C257, 'Вчера_Спутник Лайт'!C:BG, 7, FALSE)</f>
        <v>#N/A</v>
      </c>
      <c r="AH257" s="53" t="e">
        <f>K257-L257-VLOOKUP(C257, 'Вчера_Спутник Лайт'!C:BG, 9, FALSE)</f>
        <v>#N/A</v>
      </c>
      <c r="AI257" s="53" t="e">
        <f>M257-N257-VLOOKUP(C257, 'Вчера_Спутник Лайт'!C:BG, 11, FALSE)</f>
        <v>#N/A</v>
      </c>
      <c r="AJ257" s="53" t="e">
        <f>O257-P257-VLOOKUP(C257, 'Вчера_Спутник Лайт'!C:BG, 13, FALSE)</f>
        <v>#N/A</v>
      </c>
      <c r="AK257" s="53" t="e">
        <f>Q257-R257-VLOOKUP(C257, 'Вчера_Спутник Лайт'!C:BG, 15, FALSE)</f>
        <v>#N/A</v>
      </c>
      <c r="AL257" s="53" t="e">
        <f>S257-T257-VLOOKUP(C257, 'Вчера_Спутник Лайт'!C:BG, 17, FALSE)</f>
        <v>#N/A</v>
      </c>
      <c r="AM257" s="53" t="e">
        <f>U257-V257-VLOOKUP(C257, 'Вчера_Спутник Лайт'!C:BG, 19, FALSE)</f>
        <v>#N/A</v>
      </c>
      <c r="AN257" s="53" t="e">
        <f>W257-X257-VLOOKUP(C257, 'Вчера_Спутник Лайт'!C:BG, 21, FALSE)</f>
        <v>#N/A</v>
      </c>
      <c r="AO257" s="53" t="e">
        <f>VLOOKUP(C257, Вчера_Спутник!C:BG, 25, FALSE)+F257-#REF!-X257-Y257</f>
        <v>#N/A</v>
      </c>
    </row>
    <row r="258" spans="1:41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8"/>
      <c r="AA258" s="52">
        <f t="shared" si="4"/>
        <v>0</v>
      </c>
      <c r="AB258" s="53" t="str">
        <f>IF(ISNA(VLOOKUP(C258,'Вчера_Спутник Лайт'!C:C, 1, FALSE)),"ошибка",0)</f>
        <v>ошибка</v>
      </c>
      <c r="AC258" s="55"/>
      <c r="AD258" s="53" t="e">
        <f>D258-VLOOKUP(C258, 'Вчера_Спутник Лайт'!C:BG, 2, FALSE)</f>
        <v>#N/A</v>
      </c>
      <c r="AE258" s="53" t="e">
        <f>E258-F258-VLOOKUP(C258, 'Вчера_Спутник Лайт'!C:BG, 3, FALSE)</f>
        <v>#N/A</v>
      </c>
      <c r="AF258" s="53" t="e">
        <f>G258-H258-VLOOKUP(C258, 'Вчера_Спутник Лайт'!C:BG, 5, FALSE)</f>
        <v>#N/A</v>
      </c>
      <c r="AG258" s="53" t="e">
        <f>I258-J258-VLOOKUP(C258, 'Вчера_Спутник Лайт'!C:BG, 7, FALSE)</f>
        <v>#N/A</v>
      </c>
      <c r="AH258" s="53" t="e">
        <f>K258-L258-VLOOKUP(C258, 'Вчера_Спутник Лайт'!C:BG, 9, FALSE)</f>
        <v>#N/A</v>
      </c>
      <c r="AI258" s="53" t="e">
        <f>M258-N258-VLOOKUP(C258, 'Вчера_Спутник Лайт'!C:BG, 11, FALSE)</f>
        <v>#N/A</v>
      </c>
      <c r="AJ258" s="53" t="e">
        <f>O258-P258-VLOOKUP(C258, 'Вчера_Спутник Лайт'!C:BG, 13, FALSE)</f>
        <v>#N/A</v>
      </c>
      <c r="AK258" s="53" t="e">
        <f>Q258-R258-VLOOKUP(C258, 'Вчера_Спутник Лайт'!C:BG, 15, FALSE)</f>
        <v>#N/A</v>
      </c>
      <c r="AL258" s="53" t="e">
        <f>S258-T258-VLOOKUP(C258, 'Вчера_Спутник Лайт'!C:BG, 17, FALSE)</f>
        <v>#N/A</v>
      </c>
      <c r="AM258" s="53" t="e">
        <f>U258-V258-VLOOKUP(C258, 'Вчера_Спутник Лайт'!C:BG, 19, FALSE)</f>
        <v>#N/A</v>
      </c>
      <c r="AN258" s="53" t="e">
        <f>W258-X258-VLOOKUP(C258, 'Вчера_Спутник Лайт'!C:BG, 21, FALSE)</f>
        <v>#N/A</v>
      </c>
      <c r="AO258" s="53" t="e">
        <f>VLOOKUP(C258, Вчера_Спутник!C:BG, 25, FALSE)+F258-#REF!-X258-Y258</f>
        <v>#N/A</v>
      </c>
    </row>
    <row r="259" spans="1:41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8"/>
      <c r="AA259" s="52">
        <f t="shared" si="4"/>
        <v>0</v>
      </c>
      <c r="AB259" s="53" t="str">
        <f>IF(ISNA(VLOOKUP(C259,'Вчера_Спутник Лайт'!C:C, 1, FALSE)),"ошибка",0)</f>
        <v>ошибка</v>
      </c>
      <c r="AC259" s="55"/>
      <c r="AD259" s="53" t="e">
        <f>D259-VLOOKUP(C259, 'Вчера_Спутник Лайт'!C:BG, 2, FALSE)</f>
        <v>#N/A</v>
      </c>
      <c r="AE259" s="53" t="e">
        <f>E259-F259-VLOOKUP(C259, 'Вчера_Спутник Лайт'!C:BG, 3, FALSE)</f>
        <v>#N/A</v>
      </c>
      <c r="AF259" s="53" t="e">
        <f>G259-H259-VLOOKUP(C259, 'Вчера_Спутник Лайт'!C:BG, 5, FALSE)</f>
        <v>#N/A</v>
      </c>
      <c r="AG259" s="53" t="e">
        <f>I259-J259-VLOOKUP(C259, 'Вчера_Спутник Лайт'!C:BG, 7, FALSE)</f>
        <v>#N/A</v>
      </c>
      <c r="AH259" s="53" t="e">
        <f>K259-L259-VLOOKUP(C259, 'Вчера_Спутник Лайт'!C:BG, 9, FALSE)</f>
        <v>#N/A</v>
      </c>
      <c r="AI259" s="53" t="e">
        <f>M259-N259-VLOOKUP(C259, 'Вчера_Спутник Лайт'!C:BG, 11, FALSE)</f>
        <v>#N/A</v>
      </c>
      <c r="AJ259" s="53" t="e">
        <f>O259-P259-VLOOKUP(C259, 'Вчера_Спутник Лайт'!C:BG, 13, FALSE)</f>
        <v>#N/A</v>
      </c>
      <c r="AK259" s="53" t="e">
        <f>Q259-R259-VLOOKUP(C259, 'Вчера_Спутник Лайт'!C:BG, 15, FALSE)</f>
        <v>#N/A</v>
      </c>
      <c r="AL259" s="53" t="e">
        <f>S259-T259-VLOOKUP(C259, 'Вчера_Спутник Лайт'!C:BG, 17, FALSE)</f>
        <v>#N/A</v>
      </c>
      <c r="AM259" s="53" t="e">
        <f>U259-V259-VLOOKUP(C259, 'Вчера_Спутник Лайт'!C:BG, 19, FALSE)</f>
        <v>#N/A</v>
      </c>
      <c r="AN259" s="53" t="e">
        <f>W259-X259-VLOOKUP(C259, 'Вчера_Спутник Лайт'!C:BG, 21, FALSE)</f>
        <v>#N/A</v>
      </c>
      <c r="AO259" s="53" t="e">
        <f>VLOOKUP(C259, Вчера_Спутник!C:BG, 25, FALSE)+F259-#REF!-X259-Y259</f>
        <v>#N/A</v>
      </c>
    </row>
    <row r="260" spans="1:41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8"/>
      <c r="AA260" s="52">
        <f t="shared" ref="AA260:AA323" si="5">E260-U260-W260</f>
        <v>0</v>
      </c>
      <c r="AB260" s="53" t="str">
        <f>IF(ISNA(VLOOKUP(C260,'Вчера_Спутник Лайт'!C:C, 1, FALSE)),"ошибка",0)</f>
        <v>ошибка</v>
      </c>
      <c r="AC260" s="55"/>
      <c r="AD260" s="53" t="e">
        <f>D260-VLOOKUP(C260, 'Вчера_Спутник Лайт'!C:BG, 2, FALSE)</f>
        <v>#N/A</v>
      </c>
      <c r="AE260" s="53" t="e">
        <f>E260-F260-VLOOKUP(C260, 'Вчера_Спутник Лайт'!C:BG, 3, FALSE)</f>
        <v>#N/A</v>
      </c>
      <c r="AF260" s="53" t="e">
        <f>G260-H260-VLOOKUP(C260, 'Вчера_Спутник Лайт'!C:BG, 5, FALSE)</f>
        <v>#N/A</v>
      </c>
      <c r="AG260" s="53" t="e">
        <f>I260-J260-VLOOKUP(C260, 'Вчера_Спутник Лайт'!C:BG, 7, FALSE)</f>
        <v>#N/A</v>
      </c>
      <c r="AH260" s="53" t="e">
        <f>K260-L260-VLOOKUP(C260, 'Вчера_Спутник Лайт'!C:BG, 9, FALSE)</f>
        <v>#N/A</v>
      </c>
      <c r="AI260" s="53" t="e">
        <f>M260-N260-VLOOKUP(C260, 'Вчера_Спутник Лайт'!C:BG, 11, FALSE)</f>
        <v>#N/A</v>
      </c>
      <c r="AJ260" s="53" t="e">
        <f>O260-P260-VLOOKUP(C260, 'Вчера_Спутник Лайт'!C:BG, 13, FALSE)</f>
        <v>#N/A</v>
      </c>
      <c r="AK260" s="53" t="e">
        <f>Q260-R260-VLOOKUP(C260, 'Вчера_Спутник Лайт'!C:BG, 15, FALSE)</f>
        <v>#N/A</v>
      </c>
      <c r="AL260" s="53" t="e">
        <f>S260-T260-VLOOKUP(C260, 'Вчера_Спутник Лайт'!C:BG, 17, FALSE)</f>
        <v>#N/A</v>
      </c>
      <c r="AM260" s="53" t="e">
        <f>U260-V260-VLOOKUP(C260, 'Вчера_Спутник Лайт'!C:BG, 19, FALSE)</f>
        <v>#N/A</v>
      </c>
      <c r="AN260" s="53" t="e">
        <f>W260-X260-VLOOKUP(C260, 'Вчера_Спутник Лайт'!C:BG, 21, FALSE)</f>
        <v>#N/A</v>
      </c>
      <c r="AO260" s="53" t="e">
        <f>VLOOKUP(C260, Вчера_Спутник!C:BG, 25, FALSE)+F260-#REF!-X260-Y260</f>
        <v>#N/A</v>
      </c>
    </row>
    <row r="261" spans="1:41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8"/>
      <c r="AA261" s="52">
        <f t="shared" si="5"/>
        <v>0</v>
      </c>
      <c r="AB261" s="53" t="str">
        <f>IF(ISNA(VLOOKUP(C261,'Вчера_Спутник Лайт'!C:C, 1, FALSE)),"ошибка",0)</f>
        <v>ошибка</v>
      </c>
      <c r="AC261" s="55"/>
      <c r="AD261" s="53" t="e">
        <f>D261-VLOOKUP(C261, 'Вчера_Спутник Лайт'!C:BG, 2, FALSE)</f>
        <v>#N/A</v>
      </c>
      <c r="AE261" s="53" t="e">
        <f>E261-F261-VLOOKUP(C261, 'Вчера_Спутник Лайт'!C:BG, 3, FALSE)</f>
        <v>#N/A</v>
      </c>
      <c r="AF261" s="53" t="e">
        <f>G261-H261-VLOOKUP(C261, 'Вчера_Спутник Лайт'!C:BG, 5, FALSE)</f>
        <v>#N/A</v>
      </c>
      <c r="AG261" s="53" t="e">
        <f>I261-J261-VLOOKUP(C261, 'Вчера_Спутник Лайт'!C:BG, 7, FALSE)</f>
        <v>#N/A</v>
      </c>
      <c r="AH261" s="53" t="e">
        <f>K261-L261-VLOOKUP(C261, 'Вчера_Спутник Лайт'!C:BG, 9, FALSE)</f>
        <v>#N/A</v>
      </c>
      <c r="AI261" s="53" t="e">
        <f>M261-N261-VLOOKUP(C261, 'Вчера_Спутник Лайт'!C:BG, 11, FALSE)</f>
        <v>#N/A</v>
      </c>
      <c r="AJ261" s="53" t="e">
        <f>O261-P261-VLOOKUP(C261, 'Вчера_Спутник Лайт'!C:BG, 13, FALSE)</f>
        <v>#N/A</v>
      </c>
      <c r="AK261" s="53" t="e">
        <f>Q261-R261-VLOOKUP(C261, 'Вчера_Спутник Лайт'!C:BG, 15, FALSE)</f>
        <v>#N/A</v>
      </c>
      <c r="AL261" s="53" t="e">
        <f>S261-T261-VLOOKUP(C261, 'Вчера_Спутник Лайт'!C:BG, 17, FALSE)</f>
        <v>#N/A</v>
      </c>
      <c r="AM261" s="53" t="e">
        <f>U261-V261-VLOOKUP(C261, 'Вчера_Спутник Лайт'!C:BG, 19, FALSE)</f>
        <v>#N/A</v>
      </c>
      <c r="AN261" s="53" t="e">
        <f>W261-X261-VLOOKUP(C261, 'Вчера_Спутник Лайт'!C:BG, 21, FALSE)</f>
        <v>#N/A</v>
      </c>
      <c r="AO261" s="53" t="e">
        <f>VLOOKUP(C261, Вчера_Спутник!C:BG, 25, FALSE)+F261-#REF!-X261-Y261</f>
        <v>#N/A</v>
      </c>
    </row>
    <row r="262" spans="1:41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8"/>
      <c r="AA262" s="52">
        <f t="shared" si="5"/>
        <v>0</v>
      </c>
      <c r="AB262" s="53" t="str">
        <f>IF(ISNA(VLOOKUP(C262,'Вчера_Спутник Лайт'!C:C, 1, FALSE)),"ошибка",0)</f>
        <v>ошибка</v>
      </c>
      <c r="AC262" s="55"/>
      <c r="AD262" s="53" t="e">
        <f>D262-VLOOKUP(C262, 'Вчера_Спутник Лайт'!C:BG, 2, FALSE)</f>
        <v>#N/A</v>
      </c>
      <c r="AE262" s="53" t="e">
        <f>E262-F262-VLOOKUP(C262, 'Вчера_Спутник Лайт'!C:BG, 3, FALSE)</f>
        <v>#N/A</v>
      </c>
      <c r="AF262" s="53" t="e">
        <f>G262-H262-VLOOKUP(C262, 'Вчера_Спутник Лайт'!C:BG, 5, FALSE)</f>
        <v>#N/A</v>
      </c>
      <c r="AG262" s="53" t="e">
        <f>I262-J262-VLOOKUP(C262, 'Вчера_Спутник Лайт'!C:BG, 7, FALSE)</f>
        <v>#N/A</v>
      </c>
      <c r="AH262" s="53" t="e">
        <f>K262-L262-VLOOKUP(C262, 'Вчера_Спутник Лайт'!C:BG, 9, FALSE)</f>
        <v>#N/A</v>
      </c>
      <c r="AI262" s="53" t="e">
        <f>M262-N262-VLOOKUP(C262, 'Вчера_Спутник Лайт'!C:BG, 11, FALSE)</f>
        <v>#N/A</v>
      </c>
      <c r="AJ262" s="53" t="e">
        <f>O262-P262-VLOOKUP(C262, 'Вчера_Спутник Лайт'!C:BG, 13, FALSE)</f>
        <v>#N/A</v>
      </c>
      <c r="AK262" s="53" t="e">
        <f>Q262-R262-VLOOKUP(C262, 'Вчера_Спутник Лайт'!C:BG, 15, FALSE)</f>
        <v>#N/A</v>
      </c>
      <c r="AL262" s="53" t="e">
        <f>S262-T262-VLOOKUP(C262, 'Вчера_Спутник Лайт'!C:BG, 17, FALSE)</f>
        <v>#N/A</v>
      </c>
      <c r="AM262" s="53" t="e">
        <f>U262-V262-VLOOKUP(C262, 'Вчера_Спутник Лайт'!C:BG, 19, FALSE)</f>
        <v>#N/A</v>
      </c>
      <c r="AN262" s="53" t="e">
        <f>W262-X262-VLOOKUP(C262, 'Вчера_Спутник Лайт'!C:BG, 21, FALSE)</f>
        <v>#N/A</v>
      </c>
      <c r="AO262" s="53" t="e">
        <f>VLOOKUP(C262, Вчера_Спутник!C:BG, 25, FALSE)+F262-#REF!-X262-Y262</f>
        <v>#N/A</v>
      </c>
    </row>
    <row r="263" spans="1:41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8"/>
      <c r="AA263" s="52">
        <f t="shared" si="5"/>
        <v>0</v>
      </c>
      <c r="AB263" s="53" t="str">
        <f>IF(ISNA(VLOOKUP(C263,'Вчера_Спутник Лайт'!C:C, 1, FALSE)),"ошибка",0)</f>
        <v>ошибка</v>
      </c>
      <c r="AC263" s="55"/>
      <c r="AD263" s="53" t="e">
        <f>D263-VLOOKUP(C263, 'Вчера_Спутник Лайт'!C:BG, 2, FALSE)</f>
        <v>#N/A</v>
      </c>
      <c r="AE263" s="53" t="e">
        <f>E263-F263-VLOOKUP(C263, 'Вчера_Спутник Лайт'!C:BG, 3, FALSE)</f>
        <v>#N/A</v>
      </c>
      <c r="AF263" s="53" t="e">
        <f>G263-H263-VLOOKUP(C263, 'Вчера_Спутник Лайт'!C:BG, 5, FALSE)</f>
        <v>#N/A</v>
      </c>
      <c r="AG263" s="53" t="e">
        <f>I263-J263-VLOOKUP(C263, 'Вчера_Спутник Лайт'!C:BG, 7, FALSE)</f>
        <v>#N/A</v>
      </c>
      <c r="AH263" s="53" t="e">
        <f>K263-L263-VLOOKUP(C263, 'Вчера_Спутник Лайт'!C:BG, 9, FALSE)</f>
        <v>#N/A</v>
      </c>
      <c r="AI263" s="53" t="e">
        <f>M263-N263-VLOOKUP(C263, 'Вчера_Спутник Лайт'!C:BG, 11, FALSE)</f>
        <v>#N/A</v>
      </c>
      <c r="AJ263" s="53" t="e">
        <f>O263-P263-VLOOKUP(C263, 'Вчера_Спутник Лайт'!C:BG, 13, FALSE)</f>
        <v>#N/A</v>
      </c>
      <c r="AK263" s="53" t="e">
        <f>Q263-R263-VLOOKUP(C263, 'Вчера_Спутник Лайт'!C:BG, 15, FALSE)</f>
        <v>#N/A</v>
      </c>
      <c r="AL263" s="53" t="e">
        <f>S263-T263-VLOOKUP(C263, 'Вчера_Спутник Лайт'!C:BG, 17, FALSE)</f>
        <v>#N/A</v>
      </c>
      <c r="AM263" s="53" t="e">
        <f>U263-V263-VLOOKUP(C263, 'Вчера_Спутник Лайт'!C:BG, 19, FALSE)</f>
        <v>#N/A</v>
      </c>
      <c r="AN263" s="53" t="e">
        <f>W263-X263-VLOOKUP(C263, 'Вчера_Спутник Лайт'!C:BG, 21, FALSE)</f>
        <v>#N/A</v>
      </c>
      <c r="AO263" s="53" t="e">
        <f>VLOOKUP(C263, Вчера_Спутник!C:BG, 25, FALSE)+F263-#REF!-X263-Y263</f>
        <v>#N/A</v>
      </c>
    </row>
    <row r="264" spans="1:41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8"/>
      <c r="AA264" s="52">
        <f t="shared" si="5"/>
        <v>0</v>
      </c>
      <c r="AB264" s="53" t="str">
        <f>IF(ISNA(VLOOKUP(C264,'Вчера_Спутник Лайт'!C:C, 1, FALSE)),"ошибка",0)</f>
        <v>ошибка</v>
      </c>
      <c r="AC264" s="55"/>
      <c r="AD264" s="53" t="e">
        <f>D264-VLOOKUP(C264, 'Вчера_Спутник Лайт'!C:BG, 2, FALSE)</f>
        <v>#N/A</v>
      </c>
      <c r="AE264" s="53" t="e">
        <f>E264-F264-VLOOKUP(C264, 'Вчера_Спутник Лайт'!C:BG, 3, FALSE)</f>
        <v>#N/A</v>
      </c>
      <c r="AF264" s="53" t="e">
        <f>G264-H264-VLOOKUP(C264, 'Вчера_Спутник Лайт'!C:BG, 5, FALSE)</f>
        <v>#N/A</v>
      </c>
      <c r="AG264" s="53" t="e">
        <f>I264-J264-VLOOKUP(C264, 'Вчера_Спутник Лайт'!C:BG, 7, FALSE)</f>
        <v>#N/A</v>
      </c>
      <c r="AH264" s="53" t="e">
        <f>K264-L264-VLOOKUP(C264, 'Вчера_Спутник Лайт'!C:BG, 9, FALSE)</f>
        <v>#N/A</v>
      </c>
      <c r="AI264" s="53" t="e">
        <f>M264-N264-VLOOKUP(C264, 'Вчера_Спутник Лайт'!C:BG, 11, FALSE)</f>
        <v>#N/A</v>
      </c>
      <c r="AJ264" s="53" t="e">
        <f>O264-P264-VLOOKUP(C264, 'Вчера_Спутник Лайт'!C:BG, 13, FALSE)</f>
        <v>#N/A</v>
      </c>
      <c r="AK264" s="53" t="e">
        <f>Q264-R264-VLOOKUP(C264, 'Вчера_Спутник Лайт'!C:BG, 15, FALSE)</f>
        <v>#N/A</v>
      </c>
      <c r="AL264" s="53" t="e">
        <f>S264-T264-VLOOKUP(C264, 'Вчера_Спутник Лайт'!C:BG, 17, FALSE)</f>
        <v>#N/A</v>
      </c>
      <c r="AM264" s="53" t="e">
        <f>U264-V264-VLOOKUP(C264, 'Вчера_Спутник Лайт'!C:BG, 19, FALSE)</f>
        <v>#N/A</v>
      </c>
      <c r="AN264" s="53" t="e">
        <f>W264-X264-VLOOKUP(C264, 'Вчера_Спутник Лайт'!C:BG, 21, FALSE)</f>
        <v>#N/A</v>
      </c>
      <c r="AO264" s="53" t="e">
        <f>VLOOKUP(C264, Вчера_Спутник!C:BG, 25, FALSE)+F264-#REF!-X264-Y264</f>
        <v>#N/A</v>
      </c>
    </row>
    <row r="265" spans="1:41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8"/>
      <c r="AA265" s="52">
        <f t="shared" si="5"/>
        <v>0</v>
      </c>
      <c r="AB265" s="53" t="str">
        <f>IF(ISNA(VLOOKUP(C265,'Вчера_Спутник Лайт'!C:C, 1, FALSE)),"ошибка",0)</f>
        <v>ошибка</v>
      </c>
      <c r="AC265" s="55"/>
      <c r="AD265" s="53" t="e">
        <f>D265-VLOOKUP(C265, 'Вчера_Спутник Лайт'!C:BG, 2, FALSE)</f>
        <v>#N/A</v>
      </c>
      <c r="AE265" s="53" t="e">
        <f>E265-F265-VLOOKUP(C265, 'Вчера_Спутник Лайт'!C:BG, 3, FALSE)</f>
        <v>#N/A</v>
      </c>
      <c r="AF265" s="53" t="e">
        <f>G265-H265-VLOOKUP(C265, 'Вчера_Спутник Лайт'!C:BG, 5, FALSE)</f>
        <v>#N/A</v>
      </c>
      <c r="AG265" s="53" t="e">
        <f>I265-J265-VLOOKUP(C265, 'Вчера_Спутник Лайт'!C:BG, 7, FALSE)</f>
        <v>#N/A</v>
      </c>
      <c r="AH265" s="53" t="e">
        <f>K265-L265-VLOOKUP(C265, 'Вчера_Спутник Лайт'!C:BG, 9, FALSE)</f>
        <v>#N/A</v>
      </c>
      <c r="AI265" s="53" t="e">
        <f>M265-N265-VLOOKUP(C265, 'Вчера_Спутник Лайт'!C:BG, 11, FALSE)</f>
        <v>#N/A</v>
      </c>
      <c r="AJ265" s="53" t="e">
        <f>O265-P265-VLOOKUP(C265, 'Вчера_Спутник Лайт'!C:BG, 13, FALSE)</f>
        <v>#N/A</v>
      </c>
      <c r="AK265" s="53" t="e">
        <f>Q265-R265-VLOOKUP(C265, 'Вчера_Спутник Лайт'!C:BG, 15, FALSE)</f>
        <v>#N/A</v>
      </c>
      <c r="AL265" s="53" t="e">
        <f>S265-T265-VLOOKUP(C265, 'Вчера_Спутник Лайт'!C:BG, 17, FALSE)</f>
        <v>#N/A</v>
      </c>
      <c r="AM265" s="53" t="e">
        <f>U265-V265-VLOOKUP(C265, 'Вчера_Спутник Лайт'!C:BG, 19, FALSE)</f>
        <v>#N/A</v>
      </c>
      <c r="AN265" s="53" t="e">
        <f>W265-X265-VLOOKUP(C265, 'Вчера_Спутник Лайт'!C:BG, 21, FALSE)</f>
        <v>#N/A</v>
      </c>
      <c r="AO265" s="53" t="e">
        <f>VLOOKUP(C265, Вчера_Спутник!C:BG, 25, FALSE)+F265-#REF!-X265-Y265</f>
        <v>#N/A</v>
      </c>
    </row>
    <row r="266" spans="1:41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8"/>
      <c r="AA266" s="52">
        <f t="shared" si="5"/>
        <v>0</v>
      </c>
      <c r="AB266" s="53" t="str">
        <f>IF(ISNA(VLOOKUP(C266,'Вчера_Спутник Лайт'!C:C, 1, FALSE)),"ошибка",0)</f>
        <v>ошибка</v>
      </c>
      <c r="AC266" s="55"/>
      <c r="AD266" s="53" t="e">
        <f>D266-VLOOKUP(C266, 'Вчера_Спутник Лайт'!C:BG, 2, FALSE)</f>
        <v>#N/A</v>
      </c>
      <c r="AE266" s="53" t="e">
        <f>E266-F266-VLOOKUP(C266, 'Вчера_Спутник Лайт'!C:BG, 3, FALSE)</f>
        <v>#N/A</v>
      </c>
      <c r="AF266" s="53" t="e">
        <f>G266-H266-VLOOKUP(C266, 'Вчера_Спутник Лайт'!C:BG, 5, FALSE)</f>
        <v>#N/A</v>
      </c>
      <c r="AG266" s="53" t="e">
        <f>I266-J266-VLOOKUP(C266, 'Вчера_Спутник Лайт'!C:BG, 7, FALSE)</f>
        <v>#N/A</v>
      </c>
      <c r="AH266" s="53" t="e">
        <f>K266-L266-VLOOKUP(C266, 'Вчера_Спутник Лайт'!C:BG, 9, FALSE)</f>
        <v>#N/A</v>
      </c>
      <c r="AI266" s="53" t="e">
        <f>M266-N266-VLOOKUP(C266, 'Вчера_Спутник Лайт'!C:BG, 11, FALSE)</f>
        <v>#N/A</v>
      </c>
      <c r="AJ266" s="53" t="e">
        <f>O266-P266-VLOOKUP(C266, 'Вчера_Спутник Лайт'!C:BG, 13, FALSE)</f>
        <v>#N/A</v>
      </c>
      <c r="AK266" s="53" t="e">
        <f>Q266-R266-VLOOKUP(C266, 'Вчера_Спутник Лайт'!C:BG, 15, FALSE)</f>
        <v>#N/A</v>
      </c>
      <c r="AL266" s="53" t="e">
        <f>S266-T266-VLOOKUP(C266, 'Вчера_Спутник Лайт'!C:BG, 17, FALSE)</f>
        <v>#N/A</v>
      </c>
      <c r="AM266" s="53" t="e">
        <f>U266-V266-VLOOKUP(C266, 'Вчера_Спутник Лайт'!C:BG, 19, FALSE)</f>
        <v>#N/A</v>
      </c>
      <c r="AN266" s="53" t="e">
        <f>W266-X266-VLOOKUP(C266, 'Вчера_Спутник Лайт'!C:BG, 21, FALSE)</f>
        <v>#N/A</v>
      </c>
      <c r="AO266" s="53" t="e">
        <f>VLOOKUP(C266, Вчера_Спутник!C:BG, 25, FALSE)+F266-#REF!-X266-Y266</f>
        <v>#N/A</v>
      </c>
    </row>
    <row r="267" spans="1:41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8"/>
      <c r="AA267" s="52">
        <f t="shared" si="5"/>
        <v>0</v>
      </c>
      <c r="AB267" s="53" t="str">
        <f>IF(ISNA(VLOOKUP(C267,'Вчера_Спутник Лайт'!C:C, 1, FALSE)),"ошибка",0)</f>
        <v>ошибка</v>
      </c>
      <c r="AC267" s="55"/>
      <c r="AD267" s="53" t="e">
        <f>D267-VLOOKUP(C267, 'Вчера_Спутник Лайт'!C:BG, 2, FALSE)</f>
        <v>#N/A</v>
      </c>
      <c r="AE267" s="53" t="e">
        <f>E267-F267-VLOOKUP(C267, 'Вчера_Спутник Лайт'!C:BG, 3, FALSE)</f>
        <v>#N/A</v>
      </c>
      <c r="AF267" s="53" t="e">
        <f>G267-H267-VLOOKUP(C267, 'Вчера_Спутник Лайт'!C:BG, 5, FALSE)</f>
        <v>#N/A</v>
      </c>
      <c r="AG267" s="53" t="e">
        <f>I267-J267-VLOOKUP(C267, 'Вчера_Спутник Лайт'!C:BG, 7, FALSE)</f>
        <v>#N/A</v>
      </c>
      <c r="AH267" s="53" t="e">
        <f>K267-L267-VLOOKUP(C267, 'Вчера_Спутник Лайт'!C:BG, 9, FALSE)</f>
        <v>#N/A</v>
      </c>
      <c r="AI267" s="53" t="e">
        <f>M267-N267-VLOOKUP(C267, 'Вчера_Спутник Лайт'!C:BG, 11, FALSE)</f>
        <v>#N/A</v>
      </c>
      <c r="AJ267" s="53" t="e">
        <f>O267-P267-VLOOKUP(C267, 'Вчера_Спутник Лайт'!C:BG, 13, FALSE)</f>
        <v>#N/A</v>
      </c>
      <c r="AK267" s="53" t="e">
        <f>Q267-R267-VLOOKUP(C267, 'Вчера_Спутник Лайт'!C:BG, 15, FALSE)</f>
        <v>#N/A</v>
      </c>
      <c r="AL267" s="53" t="e">
        <f>S267-T267-VLOOKUP(C267, 'Вчера_Спутник Лайт'!C:BG, 17, FALSE)</f>
        <v>#N/A</v>
      </c>
      <c r="AM267" s="53" t="e">
        <f>U267-V267-VLOOKUP(C267, 'Вчера_Спутник Лайт'!C:BG, 19, FALSE)</f>
        <v>#N/A</v>
      </c>
      <c r="AN267" s="53" t="e">
        <f>W267-X267-VLOOKUP(C267, 'Вчера_Спутник Лайт'!C:BG, 21, FALSE)</f>
        <v>#N/A</v>
      </c>
      <c r="AO267" s="53" t="e">
        <f>VLOOKUP(C267, Вчера_Спутник!C:BG, 25, FALSE)+F267-#REF!-X267-Y267</f>
        <v>#N/A</v>
      </c>
    </row>
    <row r="268" spans="1:41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8"/>
      <c r="AA268" s="52">
        <f t="shared" si="5"/>
        <v>0</v>
      </c>
      <c r="AB268" s="53" t="str">
        <f>IF(ISNA(VLOOKUP(C268,'Вчера_Спутник Лайт'!C:C, 1, FALSE)),"ошибка",0)</f>
        <v>ошибка</v>
      </c>
      <c r="AC268" s="55"/>
      <c r="AD268" s="53" t="e">
        <f>D268-VLOOKUP(C268, 'Вчера_Спутник Лайт'!C:BG, 2, FALSE)</f>
        <v>#N/A</v>
      </c>
      <c r="AE268" s="53" t="e">
        <f>E268-F268-VLOOKUP(C268, 'Вчера_Спутник Лайт'!C:BG, 3, FALSE)</f>
        <v>#N/A</v>
      </c>
      <c r="AF268" s="53" t="e">
        <f>G268-H268-VLOOKUP(C268, 'Вчера_Спутник Лайт'!C:BG, 5, FALSE)</f>
        <v>#N/A</v>
      </c>
      <c r="AG268" s="53" t="e">
        <f>I268-J268-VLOOKUP(C268, 'Вчера_Спутник Лайт'!C:BG, 7, FALSE)</f>
        <v>#N/A</v>
      </c>
      <c r="AH268" s="53" t="e">
        <f>K268-L268-VLOOKUP(C268, 'Вчера_Спутник Лайт'!C:BG, 9, FALSE)</f>
        <v>#N/A</v>
      </c>
      <c r="AI268" s="53" t="e">
        <f>M268-N268-VLOOKUP(C268, 'Вчера_Спутник Лайт'!C:BG, 11, FALSE)</f>
        <v>#N/A</v>
      </c>
      <c r="AJ268" s="53" t="e">
        <f>O268-P268-VLOOKUP(C268, 'Вчера_Спутник Лайт'!C:BG, 13, FALSE)</f>
        <v>#N/A</v>
      </c>
      <c r="AK268" s="53" t="e">
        <f>Q268-R268-VLOOKUP(C268, 'Вчера_Спутник Лайт'!C:BG, 15, FALSE)</f>
        <v>#N/A</v>
      </c>
      <c r="AL268" s="53" t="e">
        <f>S268-T268-VLOOKUP(C268, 'Вчера_Спутник Лайт'!C:BG, 17, FALSE)</f>
        <v>#N/A</v>
      </c>
      <c r="AM268" s="53" t="e">
        <f>U268-V268-VLOOKUP(C268, 'Вчера_Спутник Лайт'!C:BG, 19, FALSE)</f>
        <v>#N/A</v>
      </c>
      <c r="AN268" s="53" t="e">
        <f>W268-X268-VLOOKUP(C268, 'Вчера_Спутник Лайт'!C:BG, 21, FALSE)</f>
        <v>#N/A</v>
      </c>
      <c r="AO268" s="53" t="e">
        <f>VLOOKUP(C268, Вчера_Спутник!C:BG, 25, FALSE)+F268-#REF!-X268-Y268</f>
        <v>#N/A</v>
      </c>
    </row>
    <row r="269" spans="1:41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8"/>
      <c r="AA269" s="52">
        <f t="shared" si="5"/>
        <v>0</v>
      </c>
      <c r="AB269" s="53" t="str">
        <f>IF(ISNA(VLOOKUP(C269,'Вчера_Спутник Лайт'!C:C, 1, FALSE)),"ошибка",0)</f>
        <v>ошибка</v>
      </c>
      <c r="AC269" s="55"/>
      <c r="AD269" s="53" t="e">
        <f>D269-VLOOKUP(C269, 'Вчера_Спутник Лайт'!C:BG, 2, FALSE)</f>
        <v>#N/A</v>
      </c>
      <c r="AE269" s="53" t="e">
        <f>E269-F269-VLOOKUP(C269, 'Вчера_Спутник Лайт'!C:BG, 3, FALSE)</f>
        <v>#N/A</v>
      </c>
      <c r="AF269" s="53" t="e">
        <f>G269-H269-VLOOKUP(C269, 'Вчера_Спутник Лайт'!C:BG, 5, FALSE)</f>
        <v>#N/A</v>
      </c>
      <c r="AG269" s="53" t="e">
        <f>I269-J269-VLOOKUP(C269, 'Вчера_Спутник Лайт'!C:BG, 7, FALSE)</f>
        <v>#N/A</v>
      </c>
      <c r="AH269" s="53" t="e">
        <f>K269-L269-VLOOKUP(C269, 'Вчера_Спутник Лайт'!C:BG, 9, FALSE)</f>
        <v>#N/A</v>
      </c>
      <c r="AI269" s="53" t="e">
        <f>M269-N269-VLOOKUP(C269, 'Вчера_Спутник Лайт'!C:BG, 11, FALSE)</f>
        <v>#N/A</v>
      </c>
      <c r="AJ269" s="53" t="e">
        <f>O269-P269-VLOOKUP(C269, 'Вчера_Спутник Лайт'!C:BG, 13, FALSE)</f>
        <v>#N/A</v>
      </c>
      <c r="AK269" s="53" t="e">
        <f>Q269-R269-VLOOKUP(C269, 'Вчера_Спутник Лайт'!C:BG, 15, FALSE)</f>
        <v>#N/A</v>
      </c>
      <c r="AL269" s="53" t="e">
        <f>S269-T269-VLOOKUP(C269, 'Вчера_Спутник Лайт'!C:BG, 17, FALSE)</f>
        <v>#N/A</v>
      </c>
      <c r="AM269" s="53" t="e">
        <f>U269-V269-VLOOKUP(C269, 'Вчера_Спутник Лайт'!C:BG, 19, FALSE)</f>
        <v>#N/A</v>
      </c>
      <c r="AN269" s="53" t="e">
        <f>W269-X269-VLOOKUP(C269, 'Вчера_Спутник Лайт'!C:BG, 21, FALSE)</f>
        <v>#N/A</v>
      </c>
      <c r="AO269" s="53" t="e">
        <f>VLOOKUP(C269, Вчера_Спутник!C:BG, 25, FALSE)+F269-#REF!-X269-Y269</f>
        <v>#N/A</v>
      </c>
    </row>
    <row r="270" spans="1:41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8"/>
      <c r="AA270" s="52">
        <f t="shared" si="5"/>
        <v>0</v>
      </c>
      <c r="AB270" s="53" t="str">
        <f>IF(ISNA(VLOOKUP(C270,'Вчера_Спутник Лайт'!C:C, 1, FALSE)),"ошибка",0)</f>
        <v>ошибка</v>
      </c>
      <c r="AC270" s="55"/>
      <c r="AD270" s="53" t="e">
        <f>D270-VLOOKUP(C270, 'Вчера_Спутник Лайт'!C:BG, 2, FALSE)</f>
        <v>#N/A</v>
      </c>
      <c r="AE270" s="53" t="e">
        <f>E270-F270-VLOOKUP(C270, 'Вчера_Спутник Лайт'!C:BG, 3, FALSE)</f>
        <v>#N/A</v>
      </c>
      <c r="AF270" s="53" t="e">
        <f>G270-H270-VLOOKUP(C270, 'Вчера_Спутник Лайт'!C:BG, 5, FALSE)</f>
        <v>#N/A</v>
      </c>
      <c r="AG270" s="53" t="e">
        <f>I270-J270-VLOOKUP(C270, 'Вчера_Спутник Лайт'!C:BG, 7, FALSE)</f>
        <v>#N/A</v>
      </c>
      <c r="AH270" s="53" t="e">
        <f>K270-L270-VLOOKUP(C270, 'Вчера_Спутник Лайт'!C:BG, 9, FALSE)</f>
        <v>#N/A</v>
      </c>
      <c r="AI270" s="53" t="e">
        <f>M270-N270-VLOOKUP(C270, 'Вчера_Спутник Лайт'!C:BG, 11, FALSE)</f>
        <v>#N/A</v>
      </c>
      <c r="AJ270" s="53" t="e">
        <f>O270-P270-VLOOKUP(C270, 'Вчера_Спутник Лайт'!C:BG, 13, FALSE)</f>
        <v>#N/A</v>
      </c>
      <c r="AK270" s="53" t="e">
        <f>Q270-R270-VLOOKUP(C270, 'Вчера_Спутник Лайт'!C:BG, 15, FALSE)</f>
        <v>#N/A</v>
      </c>
      <c r="AL270" s="53" t="e">
        <f>S270-T270-VLOOKUP(C270, 'Вчера_Спутник Лайт'!C:BG, 17, FALSE)</f>
        <v>#N/A</v>
      </c>
      <c r="AM270" s="53" t="e">
        <f>U270-V270-VLOOKUP(C270, 'Вчера_Спутник Лайт'!C:BG, 19, FALSE)</f>
        <v>#N/A</v>
      </c>
      <c r="AN270" s="53" t="e">
        <f>W270-X270-VLOOKUP(C270, 'Вчера_Спутник Лайт'!C:BG, 21, FALSE)</f>
        <v>#N/A</v>
      </c>
      <c r="AO270" s="53" t="e">
        <f>VLOOKUP(C270, Вчера_Спутник!C:BG, 25, FALSE)+F270-#REF!-X270-Y270</f>
        <v>#N/A</v>
      </c>
    </row>
    <row r="271" spans="1:41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8"/>
      <c r="AA271" s="52">
        <f t="shared" si="5"/>
        <v>0</v>
      </c>
      <c r="AB271" s="53" t="str">
        <f>IF(ISNA(VLOOKUP(C271,'Вчера_Спутник Лайт'!C:C, 1, FALSE)),"ошибка",0)</f>
        <v>ошибка</v>
      </c>
      <c r="AC271" s="55"/>
      <c r="AD271" s="53" t="e">
        <f>D271-VLOOKUP(C271, 'Вчера_Спутник Лайт'!C:BG, 2, FALSE)</f>
        <v>#N/A</v>
      </c>
      <c r="AE271" s="53" t="e">
        <f>E271-F271-VLOOKUP(C271, 'Вчера_Спутник Лайт'!C:BG, 3, FALSE)</f>
        <v>#N/A</v>
      </c>
      <c r="AF271" s="53" t="e">
        <f>G271-H271-VLOOKUP(C271, 'Вчера_Спутник Лайт'!C:BG, 5, FALSE)</f>
        <v>#N/A</v>
      </c>
      <c r="AG271" s="53" t="e">
        <f>I271-J271-VLOOKUP(C271, 'Вчера_Спутник Лайт'!C:BG, 7, FALSE)</f>
        <v>#N/A</v>
      </c>
      <c r="AH271" s="53" t="e">
        <f>K271-L271-VLOOKUP(C271, 'Вчера_Спутник Лайт'!C:BG, 9, FALSE)</f>
        <v>#N/A</v>
      </c>
      <c r="AI271" s="53" t="e">
        <f>M271-N271-VLOOKUP(C271, 'Вчера_Спутник Лайт'!C:BG, 11, FALSE)</f>
        <v>#N/A</v>
      </c>
      <c r="AJ271" s="53" t="e">
        <f>O271-P271-VLOOKUP(C271, 'Вчера_Спутник Лайт'!C:BG, 13, FALSE)</f>
        <v>#N/A</v>
      </c>
      <c r="AK271" s="53" t="e">
        <f>Q271-R271-VLOOKUP(C271, 'Вчера_Спутник Лайт'!C:BG, 15, FALSE)</f>
        <v>#N/A</v>
      </c>
      <c r="AL271" s="53" t="e">
        <f>S271-T271-VLOOKUP(C271, 'Вчера_Спутник Лайт'!C:BG, 17, FALSE)</f>
        <v>#N/A</v>
      </c>
      <c r="AM271" s="53" t="e">
        <f>U271-V271-VLOOKUP(C271, 'Вчера_Спутник Лайт'!C:BG, 19, FALSE)</f>
        <v>#N/A</v>
      </c>
      <c r="AN271" s="53" t="e">
        <f>W271-X271-VLOOKUP(C271, 'Вчера_Спутник Лайт'!C:BG, 21, FALSE)</f>
        <v>#N/A</v>
      </c>
      <c r="AO271" s="53" t="e">
        <f>VLOOKUP(C271, Вчера_Спутник!C:BG, 25, FALSE)+F271-#REF!-X271-Y271</f>
        <v>#N/A</v>
      </c>
    </row>
    <row r="272" spans="1:41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8"/>
      <c r="AA272" s="52">
        <f t="shared" si="5"/>
        <v>0</v>
      </c>
      <c r="AB272" s="53" t="str">
        <f>IF(ISNA(VLOOKUP(C272,'Вчера_Спутник Лайт'!C:C, 1, FALSE)),"ошибка",0)</f>
        <v>ошибка</v>
      </c>
      <c r="AC272" s="55"/>
      <c r="AD272" s="53" t="e">
        <f>D272-VLOOKUP(C272, 'Вчера_Спутник Лайт'!C:BG, 2, FALSE)</f>
        <v>#N/A</v>
      </c>
      <c r="AE272" s="53" t="e">
        <f>E272-F272-VLOOKUP(C272, 'Вчера_Спутник Лайт'!C:BG, 3, FALSE)</f>
        <v>#N/A</v>
      </c>
      <c r="AF272" s="53" t="e">
        <f>G272-H272-VLOOKUP(C272, 'Вчера_Спутник Лайт'!C:BG, 5, FALSE)</f>
        <v>#N/A</v>
      </c>
      <c r="AG272" s="53" t="e">
        <f>I272-J272-VLOOKUP(C272, 'Вчера_Спутник Лайт'!C:BG, 7, FALSE)</f>
        <v>#N/A</v>
      </c>
      <c r="AH272" s="53" t="e">
        <f>K272-L272-VLOOKUP(C272, 'Вчера_Спутник Лайт'!C:BG, 9, FALSE)</f>
        <v>#N/A</v>
      </c>
      <c r="AI272" s="53" t="e">
        <f>M272-N272-VLOOKUP(C272, 'Вчера_Спутник Лайт'!C:BG, 11, FALSE)</f>
        <v>#N/A</v>
      </c>
      <c r="AJ272" s="53" t="e">
        <f>O272-P272-VLOOKUP(C272, 'Вчера_Спутник Лайт'!C:BG, 13, FALSE)</f>
        <v>#N/A</v>
      </c>
      <c r="AK272" s="53" t="e">
        <f>Q272-R272-VLOOKUP(C272, 'Вчера_Спутник Лайт'!C:BG, 15, FALSE)</f>
        <v>#N/A</v>
      </c>
      <c r="AL272" s="53" t="e">
        <f>S272-T272-VLOOKUP(C272, 'Вчера_Спутник Лайт'!C:BG, 17, FALSE)</f>
        <v>#N/A</v>
      </c>
      <c r="AM272" s="53" t="e">
        <f>U272-V272-VLOOKUP(C272, 'Вчера_Спутник Лайт'!C:BG, 19, FALSE)</f>
        <v>#N/A</v>
      </c>
      <c r="AN272" s="53" t="e">
        <f>W272-X272-VLOOKUP(C272, 'Вчера_Спутник Лайт'!C:BG, 21, FALSE)</f>
        <v>#N/A</v>
      </c>
      <c r="AO272" s="53" t="e">
        <f>VLOOKUP(C272, Вчера_Спутник!C:BG, 25, FALSE)+F272-#REF!-X272-Y272</f>
        <v>#N/A</v>
      </c>
    </row>
    <row r="273" spans="1:41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8"/>
      <c r="AA273" s="52">
        <f t="shared" si="5"/>
        <v>0</v>
      </c>
      <c r="AB273" s="53" t="str">
        <f>IF(ISNA(VLOOKUP(C273,'Вчера_Спутник Лайт'!C:C, 1, FALSE)),"ошибка",0)</f>
        <v>ошибка</v>
      </c>
      <c r="AC273" s="55"/>
      <c r="AD273" s="53" t="e">
        <f>D273-VLOOKUP(C273, 'Вчера_Спутник Лайт'!C:BG, 2, FALSE)</f>
        <v>#N/A</v>
      </c>
      <c r="AE273" s="53" t="e">
        <f>E273-F273-VLOOKUP(C273, 'Вчера_Спутник Лайт'!C:BG, 3, FALSE)</f>
        <v>#N/A</v>
      </c>
      <c r="AF273" s="53" t="e">
        <f>G273-H273-VLOOKUP(C273, 'Вчера_Спутник Лайт'!C:BG, 5, FALSE)</f>
        <v>#N/A</v>
      </c>
      <c r="AG273" s="53" t="e">
        <f>I273-J273-VLOOKUP(C273, 'Вчера_Спутник Лайт'!C:BG, 7, FALSE)</f>
        <v>#N/A</v>
      </c>
      <c r="AH273" s="53" t="e">
        <f>K273-L273-VLOOKUP(C273, 'Вчера_Спутник Лайт'!C:BG, 9, FALSE)</f>
        <v>#N/A</v>
      </c>
      <c r="AI273" s="53" t="e">
        <f>M273-N273-VLOOKUP(C273, 'Вчера_Спутник Лайт'!C:BG, 11, FALSE)</f>
        <v>#N/A</v>
      </c>
      <c r="AJ273" s="53" t="e">
        <f>O273-P273-VLOOKUP(C273, 'Вчера_Спутник Лайт'!C:BG, 13, FALSE)</f>
        <v>#N/A</v>
      </c>
      <c r="AK273" s="53" t="e">
        <f>Q273-R273-VLOOKUP(C273, 'Вчера_Спутник Лайт'!C:BG, 15, FALSE)</f>
        <v>#N/A</v>
      </c>
      <c r="AL273" s="53" t="e">
        <f>S273-T273-VLOOKUP(C273, 'Вчера_Спутник Лайт'!C:BG, 17, FALSE)</f>
        <v>#N/A</v>
      </c>
      <c r="AM273" s="53" t="e">
        <f>U273-V273-VLOOKUP(C273, 'Вчера_Спутник Лайт'!C:BG, 19, FALSE)</f>
        <v>#N/A</v>
      </c>
      <c r="AN273" s="53" t="e">
        <f>W273-X273-VLOOKUP(C273, 'Вчера_Спутник Лайт'!C:BG, 21, FALSE)</f>
        <v>#N/A</v>
      </c>
      <c r="AO273" s="53" t="e">
        <f>VLOOKUP(C273, Вчера_Спутник!C:BG, 25, FALSE)+F273-#REF!-X273-Y273</f>
        <v>#N/A</v>
      </c>
    </row>
    <row r="274" spans="1:41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8"/>
      <c r="AA274" s="52">
        <f t="shared" si="5"/>
        <v>0</v>
      </c>
      <c r="AB274" s="53" t="str">
        <f>IF(ISNA(VLOOKUP(C274,'Вчера_Спутник Лайт'!C:C, 1, FALSE)),"ошибка",0)</f>
        <v>ошибка</v>
      </c>
      <c r="AC274" s="55"/>
      <c r="AD274" s="53" t="e">
        <f>D274-VLOOKUP(C274, 'Вчера_Спутник Лайт'!C:BG, 2, FALSE)</f>
        <v>#N/A</v>
      </c>
      <c r="AE274" s="53" t="e">
        <f>E274-F274-VLOOKUP(C274, 'Вчера_Спутник Лайт'!C:BG, 3, FALSE)</f>
        <v>#N/A</v>
      </c>
      <c r="AF274" s="53" t="e">
        <f>G274-H274-VLOOKUP(C274, 'Вчера_Спутник Лайт'!C:BG, 5, FALSE)</f>
        <v>#N/A</v>
      </c>
      <c r="AG274" s="53" t="e">
        <f>I274-J274-VLOOKUP(C274, 'Вчера_Спутник Лайт'!C:BG, 7, FALSE)</f>
        <v>#N/A</v>
      </c>
      <c r="AH274" s="53" t="e">
        <f>K274-L274-VLOOKUP(C274, 'Вчера_Спутник Лайт'!C:BG, 9, FALSE)</f>
        <v>#N/A</v>
      </c>
      <c r="AI274" s="53" t="e">
        <f>M274-N274-VLOOKUP(C274, 'Вчера_Спутник Лайт'!C:BG, 11, FALSE)</f>
        <v>#N/A</v>
      </c>
      <c r="AJ274" s="53" t="e">
        <f>O274-P274-VLOOKUP(C274, 'Вчера_Спутник Лайт'!C:BG, 13, FALSE)</f>
        <v>#N/A</v>
      </c>
      <c r="AK274" s="53" t="e">
        <f>Q274-R274-VLOOKUP(C274, 'Вчера_Спутник Лайт'!C:BG, 15, FALSE)</f>
        <v>#N/A</v>
      </c>
      <c r="AL274" s="53" t="e">
        <f>S274-T274-VLOOKUP(C274, 'Вчера_Спутник Лайт'!C:BG, 17, FALSE)</f>
        <v>#N/A</v>
      </c>
      <c r="AM274" s="53" t="e">
        <f>U274-V274-VLOOKUP(C274, 'Вчера_Спутник Лайт'!C:BG, 19, FALSE)</f>
        <v>#N/A</v>
      </c>
      <c r="AN274" s="53" t="e">
        <f>W274-X274-VLOOKUP(C274, 'Вчера_Спутник Лайт'!C:BG, 21, FALSE)</f>
        <v>#N/A</v>
      </c>
      <c r="AO274" s="53" t="e">
        <f>VLOOKUP(C274, Вчера_Спутник!C:BG, 25, FALSE)+F274-#REF!-X274-Y274</f>
        <v>#N/A</v>
      </c>
    </row>
    <row r="275" spans="1:41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8"/>
      <c r="AA275" s="52">
        <f t="shared" si="5"/>
        <v>0</v>
      </c>
      <c r="AB275" s="53" t="str">
        <f>IF(ISNA(VLOOKUP(C275,'Вчера_Спутник Лайт'!C:C, 1, FALSE)),"ошибка",0)</f>
        <v>ошибка</v>
      </c>
      <c r="AC275" s="55"/>
      <c r="AD275" s="53" t="e">
        <f>D275-VLOOKUP(C275, 'Вчера_Спутник Лайт'!C:BG, 2, FALSE)</f>
        <v>#N/A</v>
      </c>
      <c r="AE275" s="53" t="e">
        <f>E275-F275-VLOOKUP(C275, 'Вчера_Спутник Лайт'!C:BG, 3, FALSE)</f>
        <v>#N/A</v>
      </c>
      <c r="AF275" s="53" t="e">
        <f>G275-H275-VLOOKUP(C275, 'Вчера_Спутник Лайт'!C:BG, 5, FALSE)</f>
        <v>#N/A</v>
      </c>
      <c r="AG275" s="53" t="e">
        <f>I275-J275-VLOOKUP(C275, 'Вчера_Спутник Лайт'!C:BG, 7, FALSE)</f>
        <v>#N/A</v>
      </c>
      <c r="AH275" s="53" t="e">
        <f>K275-L275-VLOOKUP(C275, 'Вчера_Спутник Лайт'!C:BG, 9, FALSE)</f>
        <v>#N/A</v>
      </c>
      <c r="AI275" s="53" t="e">
        <f>M275-N275-VLOOKUP(C275, 'Вчера_Спутник Лайт'!C:BG, 11, FALSE)</f>
        <v>#N/A</v>
      </c>
      <c r="AJ275" s="53" t="e">
        <f>O275-P275-VLOOKUP(C275, 'Вчера_Спутник Лайт'!C:BG, 13, FALSE)</f>
        <v>#N/A</v>
      </c>
      <c r="AK275" s="53" t="e">
        <f>Q275-R275-VLOOKUP(C275, 'Вчера_Спутник Лайт'!C:BG, 15, FALSE)</f>
        <v>#N/A</v>
      </c>
      <c r="AL275" s="53" t="e">
        <f>S275-T275-VLOOKUP(C275, 'Вчера_Спутник Лайт'!C:BG, 17, FALSE)</f>
        <v>#N/A</v>
      </c>
      <c r="AM275" s="53" t="e">
        <f>U275-V275-VLOOKUP(C275, 'Вчера_Спутник Лайт'!C:BG, 19, FALSE)</f>
        <v>#N/A</v>
      </c>
      <c r="AN275" s="53" t="e">
        <f>W275-X275-VLOOKUP(C275, 'Вчера_Спутник Лайт'!C:BG, 21, FALSE)</f>
        <v>#N/A</v>
      </c>
      <c r="AO275" s="53" t="e">
        <f>VLOOKUP(C275, Вчера_Спутник!C:BG, 25, FALSE)+F275-#REF!-X275-Y275</f>
        <v>#N/A</v>
      </c>
    </row>
    <row r="276" spans="1:41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8"/>
      <c r="AA276" s="52">
        <f t="shared" si="5"/>
        <v>0</v>
      </c>
      <c r="AB276" s="53" t="str">
        <f>IF(ISNA(VLOOKUP(C276,'Вчера_Спутник Лайт'!C:C, 1, FALSE)),"ошибка",0)</f>
        <v>ошибка</v>
      </c>
      <c r="AC276" s="55"/>
      <c r="AD276" s="53" t="e">
        <f>D276-VLOOKUP(C276, 'Вчера_Спутник Лайт'!C:BG, 2, FALSE)</f>
        <v>#N/A</v>
      </c>
      <c r="AE276" s="53" t="e">
        <f>E276-F276-VLOOKUP(C276, 'Вчера_Спутник Лайт'!C:BG, 3, FALSE)</f>
        <v>#N/A</v>
      </c>
      <c r="AF276" s="53" t="e">
        <f>G276-H276-VLOOKUP(C276, 'Вчера_Спутник Лайт'!C:BG, 5, FALSE)</f>
        <v>#N/A</v>
      </c>
      <c r="AG276" s="53" t="e">
        <f>I276-J276-VLOOKUP(C276, 'Вчера_Спутник Лайт'!C:BG, 7, FALSE)</f>
        <v>#N/A</v>
      </c>
      <c r="AH276" s="53" t="e">
        <f>K276-L276-VLOOKUP(C276, 'Вчера_Спутник Лайт'!C:BG, 9, FALSE)</f>
        <v>#N/A</v>
      </c>
      <c r="AI276" s="53" t="e">
        <f>M276-N276-VLOOKUP(C276, 'Вчера_Спутник Лайт'!C:BG, 11, FALSE)</f>
        <v>#N/A</v>
      </c>
      <c r="AJ276" s="53" t="e">
        <f>O276-P276-VLOOKUP(C276, 'Вчера_Спутник Лайт'!C:BG, 13, FALSE)</f>
        <v>#N/A</v>
      </c>
      <c r="AK276" s="53" t="e">
        <f>Q276-R276-VLOOKUP(C276, 'Вчера_Спутник Лайт'!C:BG, 15, FALSE)</f>
        <v>#N/A</v>
      </c>
      <c r="AL276" s="53" t="e">
        <f>S276-T276-VLOOKUP(C276, 'Вчера_Спутник Лайт'!C:BG, 17, FALSE)</f>
        <v>#N/A</v>
      </c>
      <c r="AM276" s="53" t="e">
        <f>U276-V276-VLOOKUP(C276, 'Вчера_Спутник Лайт'!C:BG, 19, FALSE)</f>
        <v>#N/A</v>
      </c>
      <c r="AN276" s="53" t="e">
        <f>W276-X276-VLOOKUP(C276, 'Вчера_Спутник Лайт'!C:BG, 21, FALSE)</f>
        <v>#N/A</v>
      </c>
      <c r="AO276" s="53" t="e">
        <f>VLOOKUP(C276, Вчера_Спутник!C:BG, 25, FALSE)+F276-#REF!-X276-Y276</f>
        <v>#N/A</v>
      </c>
    </row>
    <row r="277" spans="1:41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8"/>
      <c r="AA277" s="52">
        <f t="shared" si="5"/>
        <v>0</v>
      </c>
      <c r="AB277" s="53" t="str">
        <f>IF(ISNA(VLOOKUP(C277,'Вчера_Спутник Лайт'!C:C, 1, FALSE)),"ошибка",0)</f>
        <v>ошибка</v>
      </c>
      <c r="AC277" s="55"/>
      <c r="AD277" s="53" t="e">
        <f>D277-VLOOKUP(C277, 'Вчера_Спутник Лайт'!C:BG, 2, FALSE)</f>
        <v>#N/A</v>
      </c>
      <c r="AE277" s="53" t="e">
        <f>E277-F277-VLOOKUP(C277, 'Вчера_Спутник Лайт'!C:BG, 3, FALSE)</f>
        <v>#N/A</v>
      </c>
      <c r="AF277" s="53" t="e">
        <f>G277-H277-VLOOKUP(C277, 'Вчера_Спутник Лайт'!C:BG, 5, FALSE)</f>
        <v>#N/A</v>
      </c>
      <c r="AG277" s="53" t="e">
        <f>I277-J277-VLOOKUP(C277, 'Вчера_Спутник Лайт'!C:BG, 7, FALSE)</f>
        <v>#N/A</v>
      </c>
      <c r="AH277" s="53" t="e">
        <f>K277-L277-VLOOKUP(C277, 'Вчера_Спутник Лайт'!C:BG, 9, FALSE)</f>
        <v>#N/A</v>
      </c>
      <c r="AI277" s="53" t="e">
        <f>M277-N277-VLOOKUP(C277, 'Вчера_Спутник Лайт'!C:BG, 11, FALSE)</f>
        <v>#N/A</v>
      </c>
      <c r="AJ277" s="53" t="e">
        <f>O277-P277-VLOOKUP(C277, 'Вчера_Спутник Лайт'!C:BG, 13, FALSE)</f>
        <v>#N/A</v>
      </c>
      <c r="AK277" s="53" t="e">
        <f>Q277-R277-VLOOKUP(C277, 'Вчера_Спутник Лайт'!C:BG, 15, FALSE)</f>
        <v>#N/A</v>
      </c>
      <c r="AL277" s="53" t="e">
        <f>S277-T277-VLOOKUP(C277, 'Вчера_Спутник Лайт'!C:BG, 17, FALSE)</f>
        <v>#N/A</v>
      </c>
      <c r="AM277" s="53" t="e">
        <f>U277-V277-VLOOKUP(C277, 'Вчера_Спутник Лайт'!C:BG, 19, FALSE)</f>
        <v>#N/A</v>
      </c>
      <c r="AN277" s="53" t="e">
        <f>W277-X277-VLOOKUP(C277, 'Вчера_Спутник Лайт'!C:BG, 21, FALSE)</f>
        <v>#N/A</v>
      </c>
      <c r="AO277" s="53" t="e">
        <f>VLOOKUP(C277, Вчера_Спутник!C:BG, 25, FALSE)+F277-#REF!-X277-Y277</f>
        <v>#N/A</v>
      </c>
    </row>
    <row r="278" spans="1:41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8"/>
      <c r="AA278" s="52">
        <f t="shared" si="5"/>
        <v>0</v>
      </c>
      <c r="AB278" s="53" t="str">
        <f>IF(ISNA(VLOOKUP(C278,'Вчера_Спутник Лайт'!C:C, 1, FALSE)),"ошибка",0)</f>
        <v>ошибка</v>
      </c>
      <c r="AC278" s="55"/>
      <c r="AD278" s="53" t="e">
        <f>D278-VLOOKUP(C278, 'Вчера_Спутник Лайт'!C:BG, 2, FALSE)</f>
        <v>#N/A</v>
      </c>
      <c r="AE278" s="53" t="e">
        <f>E278-F278-VLOOKUP(C278, 'Вчера_Спутник Лайт'!C:BG, 3, FALSE)</f>
        <v>#N/A</v>
      </c>
      <c r="AF278" s="53" t="e">
        <f>G278-H278-VLOOKUP(C278, 'Вчера_Спутник Лайт'!C:BG, 5, FALSE)</f>
        <v>#N/A</v>
      </c>
      <c r="AG278" s="53" t="e">
        <f>I278-J278-VLOOKUP(C278, 'Вчера_Спутник Лайт'!C:BG, 7, FALSE)</f>
        <v>#N/A</v>
      </c>
      <c r="AH278" s="53" t="e">
        <f>K278-L278-VLOOKUP(C278, 'Вчера_Спутник Лайт'!C:BG, 9, FALSE)</f>
        <v>#N/A</v>
      </c>
      <c r="AI278" s="53" t="e">
        <f>M278-N278-VLOOKUP(C278, 'Вчера_Спутник Лайт'!C:BG, 11, FALSE)</f>
        <v>#N/A</v>
      </c>
      <c r="AJ278" s="53" t="e">
        <f>O278-P278-VLOOKUP(C278, 'Вчера_Спутник Лайт'!C:BG, 13, FALSE)</f>
        <v>#N/A</v>
      </c>
      <c r="AK278" s="53" t="e">
        <f>Q278-R278-VLOOKUP(C278, 'Вчера_Спутник Лайт'!C:BG, 15, FALSE)</f>
        <v>#N/A</v>
      </c>
      <c r="AL278" s="53" t="e">
        <f>S278-T278-VLOOKUP(C278, 'Вчера_Спутник Лайт'!C:BG, 17, FALSE)</f>
        <v>#N/A</v>
      </c>
      <c r="AM278" s="53" t="e">
        <f>U278-V278-VLOOKUP(C278, 'Вчера_Спутник Лайт'!C:BG, 19, FALSE)</f>
        <v>#N/A</v>
      </c>
      <c r="AN278" s="53" t="e">
        <f>W278-X278-VLOOKUP(C278, 'Вчера_Спутник Лайт'!C:BG, 21, FALSE)</f>
        <v>#N/A</v>
      </c>
      <c r="AO278" s="53" t="e">
        <f>VLOOKUP(C278, Вчера_Спутник!C:BG, 25, FALSE)+F278-#REF!-X278-Y278</f>
        <v>#N/A</v>
      </c>
    </row>
    <row r="279" spans="1:41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8"/>
      <c r="AA279" s="52">
        <f t="shared" si="5"/>
        <v>0</v>
      </c>
      <c r="AB279" s="53" t="str">
        <f>IF(ISNA(VLOOKUP(C279,'Вчера_Спутник Лайт'!C:C, 1, FALSE)),"ошибка",0)</f>
        <v>ошибка</v>
      </c>
      <c r="AC279" s="55"/>
      <c r="AD279" s="53" t="e">
        <f>D279-VLOOKUP(C279, 'Вчера_Спутник Лайт'!C:BG, 2, FALSE)</f>
        <v>#N/A</v>
      </c>
      <c r="AE279" s="53" t="e">
        <f>E279-F279-VLOOKUP(C279, 'Вчера_Спутник Лайт'!C:BG, 3, FALSE)</f>
        <v>#N/A</v>
      </c>
      <c r="AF279" s="53" t="e">
        <f>G279-H279-VLOOKUP(C279, 'Вчера_Спутник Лайт'!C:BG, 5, FALSE)</f>
        <v>#N/A</v>
      </c>
      <c r="AG279" s="53" t="e">
        <f>I279-J279-VLOOKUP(C279, 'Вчера_Спутник Лайт'!C:BG, 7, FALSE)</f>
        <v>#N/A</v>
      </c>
      <c r="AH279" s="53" t="e">
        <f>K279-L279-VLOOKUP(C279, 'Вчера_Спутник Лайт'!C:BG, 9, FALSE)</f>
        <v>#N/A</v>
      </c>
      <c r="AI279" s="53" t="e">
        <f>M279-N279-VLOOKUP(C279, 'Вчера_Спутник Лайт'!C:BG, 11, FALSE)</f>
        <v>#N/A</v>
      </c>
      <c r="AJ279" s="53" t="e">
        <f>O279-P279-VLOOKUP(C279, 'Вчера_Спутник Лайт'!C:BG, 13, FALSE)</f>
        <v>#N/A</v>
      </c>
      <c r="AK279" s="53" t="e">
        <f>Q279-R279-VLOOKUP(C279, 'Вчера_Спутник Лайт'!C:BG, 15, FALSE)</f>
        <v>#N/A</v>
      </c>
      <c r="AL279" s="53" t="e">
        <f>S279-T279-VLOOKUP(C279, 'Вчера_Спутник Лайт'!C:BG, 17, FALSE)</f>
        <v>#N/A</v>
      </c>
      <c r="AM279" s="53" t="e">
        <f>U279-V279-VLOOKUP(C279, 'Вчера_Спутник Лайт'!C:BG, 19, FALSE)</f>
        <v>#N/A</v>
      </c>
      <c r="AN279" s="53" t="e">
        <f>W279-X279-VLOOKUP(C279, 'Вчера_Спутник Лайт'!C:BG, 21, FALSE)</f>
        <v>#N/A</v>
      </c>
      <c r="AO279" s="53" t="e">
        <f>VLOOKUP(C279, Вчера_Спутник!C:BG, 25, FALSE)+F279-#REF!-X279-Y279</f>
        <v>#N/A</v>
      </c>
    </row>
    <row r="280" spans="1:41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8"/>
      <c r="AA280" s="52">
        <f t="shared" si="5"/>
        <v>0</v>
      </c>
      <c r="AB280" s="53" t="str">
        <f>IF(ISNA(VLOOKUP(C280,'Вчера_Спутник Лайт'!C:C, 1, FALSE)),"ошибка",0)</f>
        <v>ошибка</v>
      </c>
      <c r="AC280" s="55"/>
      <c r="AD280" s="53" t="e">
        <f>D280-VLOOKUP(C280, 'Вчера_Спутник Лайт'!C:BG, 2, FALSE)</f>
        <v>#N/A</v>
      </c>
      <c r="AE280" s="53" t="e">
        <f>E280-F280-VLOOKUP(C280, 'Вчера_Спутник Лайт'!C:BG, 3, FALSE)</f>
        <v>#N/A</v>
      </c>
      <c r="AF280" s="53" t="e">
        <f>G280-H280-VLOOKUP(C280, 'Вчера_Спутник Лайт'!C:BG, 5, FALSE)</f>
        <v>#N/A</v>
      </c>
      <c r="AG280" s="53" t="e">
        <f>I280-J280-VLOOKUP(C280, 'Вчера_Спутник Лайт'!C:BG, 7, FALSE)</f>
        <v>#N/A</v>
      </c>
      <c r="AH280" s="53" t="e">
        <f>K280-L280-VLOOKUP(C280, 'Вчера_Спутник Лайт'!C:BG, 9, FALSE)</f>
        <v>#N/A</v>
      </c>
      <c r="AI280" s="53" t="e">
        <f>M280-N280-VLOOKUP(C280, 'Вчера_Спутник Лайт'!C:BG, 11, FALSE)</f>
        <v>#N/A</v>
      </c>
      <c r="AJ280" s="53" t="e">
        <f>O280-P280-VLOOKUP(C280, 'Вчера_Спутник Лайт'!C:BG, 13, FALSE)</f>
        <v>#N/A</v>
      </c>
      <c r="AK280" s="53" t="e">
        <f>Q280-R280-VLOOKUP(C280, 'Вчера_Спутник Лайт'!C:BG, 15, FALSE)</f>
        <v>#N/A</v>
      </c>
      <c r="AL280" s="53" t="e">
        <f>S280-T280-VLOOKUP(C280, 'Вчера_Спутник Лайт'!C:BG, 17, FALSE)</f>
        <v>#N/A</v>
      </c>
      <c r="AM280" s="53" t="e">
        <f>U280-V280-VLOOKUP(C280, 'Вчера_Спутник Лайт'!C:BG, 19, FALSE)</f>
        <v>#N/A</v>
      </c>
      <c r="AN280" s="53" t="e">
        <f>W280-X280-VLOOKUP(C280, 'Вчера_Спутник Лайт'!C:BG, 21, FALSE)</f>
        <v>#N/A</v>
      </c>
      <c r="AO280" s="53" t="e">
        <f>VLOOKUP(C280, Вчера_Спутник!C:BG, 25, FALSE)+F280-#REF!-X280-Y280</f>
        <v>#N/A</v>
      </c>
    </row>
    <row r="281" spans="1:41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8"/>
      <c r="AA281" s="52">
        <f t="shared" si="5"/>
        <v>0</v>
      </c>
      <c r="AB281" s="53" t="str">
        <f>IF(ISNA(VLOOKUP(C281,'Вчера_Спутник Лайт'!C:C, 1, FALSE)),"ошибка",0)</f>
        <v>ошибка</v>
      </c>
      <c r="AC281" s="55"/>
      <c r="AD281" s="53" t="e">
        <f>D281-VLOOKUP(C281, 'Вчера_Спутник Лайт'!C:BG, 2, FALSE)</f>
        <v>#N/A</v>
      </c>
      <c r="AE281" s="53" t="e">
        <f>E281-F281-VLOOKUP(C281, 'Вчера_Спутник Лайт'!C:BG, 3, FALSE)</f>
        <v>#N/A</v>
      </c>
      <c r="AF281" s="53" t="e">
        <f>G281-H281-VLOOKUP(C281, 'Вчера_Спутник Лайт'!C:BG, 5, FALSE)</f>
        <v>#N/A</v>
      </c>
      <c r="AG281" s="53" t="e">
        <f>I281-J281-VLOOKUP(C281, 'Вчера_Спутник Лайт'!C:BG, 7, FALSE)</f>
        <v>#N/A</v>
      </c>
      <c r="AH281" s="53" t="e">
        <f>K281-L281-VLOOKUP(C281, 'Вчера_Спутник Лайт'!C:BG, 9, FALSE)</f>
        <v>#N/A</v>
      </c>
      <c r="AI281" s="53" t="e">
        <f>M281-N281-VLOOKUP(C281, 'Вчера_Спутник Лайт'!C:BG, 11, FALSE)</f>
        <v>#N/A</v>
      </c>
      <c r="AJ281" s="53" t="e">
        <f>O281-P281-VLOOKUP(C281, 'Вчера_Спутник Лайт'!C:BG, 13, FALSE)</f>
        <v>#N/A</v>
      </c>
      <c r="AK281" s="53" t="e">
        <f>Q281-R281-VLOOKUP(C281, 'Вчера_Спутник Лайт'!C:BG, 15, FALSE)</f>
        <v>#N/A</v>
      </c>
      <c r="AL281" s="53" t="e">
        <f>S281-T281-VLOOKUP(C281, 'Вчера_Спутник Лайт'!C:BG, 17, FALSE)</f>
        <v>#N/A</v>
      </c>
      <c r="AM281" s="53" t="e">
        <f>U281-V281-VLOOKUP(C281, 'Вчера_Спутник Лайт'!C:BG, 19, FALSE)</f>
        <v>#N/A</v>
      </c>
      <c r="AN281" s="53" t="e">
        <f>W281-X281-VLOOKUP(C281, 'Вчера_Спутник Лайт'!C:BG, 21, FALSE)</f>
        <v>#N/A</v>
      </c>
      <c r="AO281" s="53" t="e">
        <f>VLOOKUP(C281, Вчера_Спутник!C:BG, 25, FALSE)+F281-#REF!-X281-Y281</f>
        <v>#N/A</v>
      </c>
    </row>
    <row r="282" spans="1:41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8"/>
      <c r="AA282" s="52">
        <f t="shared" si="5"/>
        <v>0</v>
      </c>
      <c r="AB282" s="53" t="str">
        <f>IF(ISNA(VLOOKUP(C282,'Вчера_Спутник Лайт'!C:C, 1, FALSE)),"ошибка",0)</f>
        <v>ошибка</v>
      </c>
      <c r="AC282" s="55"/>
      <c r="AD282" s="53" t="e">
        <f>D282-VLOOKUP(C282, 'Вчера_Спутник Лайт'!C:BG, 2, FALSE)</f>
        <v>#N/A</v>
      </c>
      <c r="AE282" s="53" t="e">
        <f>E282-F282-VLOOKUP(C282, 'Вчера_Спутник Лайт'!C:BG, 3, FALSE)</f>
        <v>#N/A</v>
      </c>
      <c r="AF282" s="53" t="e">
        <f>G282-H282-VLOOKUP(C282, 'Вчера_Спутник Лайт'!C:BG, 5, FALSE)</f>
        <v>#N/A</v>
      </c>
      <c r="AG282" s="53" t="e">
        <f>I282-J282-VLOOKUP(C282, 'Вчера_Спутник Лайт'!C:BG, 7, FALSE)</f>
        <v>#N/A</v>
      </c>
      <c r="AH282" s="53" t="e">
        <f>K282-L282-VLOOKUP(C282, 'Вчера_Спутник Лайт'!C:BG, 9, FALSE)</f>
        <v>#N/A</v>
      </c>
      <c r="AI282" s="53" t="e">
        <f>M282-N282-VLOOKUP(C282, 'Вчера_Спутник Лайт'!C:BG, 11, FALSE)</f>
        <v>#N/A</v>
      </c>
      <c r="AJ282" s="53" t="e">
        <f>O282-P282-VLOOKUP(C282, 'Вчера_Спутник Лайт'!C:BG, 13, FALSE)</f>
        <v>#N/A</v>
      </c>
      <c r="AK282" s="53" t="e">
        <f>Q282-R282-VLOOKUP(C282, 'Вчера_Спутник Лайт'!C:BG, 15, FALSE)</f>
        <v>#N/A</v>
      </c>
      <c r="AL282" s="53" t="e">
        <f>S282-T282-VLOOKUP(C282, 'Вчера_Спутник Лайт'!C:BG, 17, FALSE)</f>
        <v>#N/A</v>
      </c>
      <c r="AM282" s="53" t="e">
        <f>U282-V282-VLOOKUP(C282, 'Вчера_Спутник Лайт'!C:BG, 19, FALSE)</f>
        <v>#N/A</v>
      </c>
      <c r="AN282" s="53" t="e">
        <f>W282-X282-VLOOKUP(C282, 'Вчера_Спутник Лайт'!C:BG, 21, FALSE)</f>
        <v>#N/A</v>
      </c>
      <c r="AO282" s="53" t="e">
        <f>VLOOKUP(C282, Вчера_Спутник!C:BG, 25, FALSE)+F282-#REF!-X282-Y282</f>
        <v>#N/A</v>
      </c>
    </row>
    <row r="283" spans="1:41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8"/>
      <c r="AA283" s="52">
        <f t="shared" si="5"/>
        <v>0</v>
      </c>
      <c r="AB283" s="53" t="str">
        <f>IF(ISNA(VLOOKUP(C283,'Вчера_Спутник Лайт'!C:C, 1, FALSE)),"ошибка",0)</f>
        <v>ошибка</v>
      </c>
      <c r="AC283" s="55"/>
      <c r="AD283" s="53" t="e">
        <f>D283-VLOOKUP(C283, 'Вчера_Спутник Лайт'!C:BG, 2, FALSE)</f>
        <v>#N/A</v>
      </c>
      <c r="AE283" s="53" t="e">
        <f>E283-F283-VLOOKUP(C283, 'Вчера_Спутник Лайт'!C:BG, 3, FALSE)</f>
        <v>#N/A</v>
      </c>
      <c r="AF283" s="53" t="e">
        <f>G283-H283-VLOOKUP(C283, 'Вчера_Спутник Лайт'!C:BG, 5, FALSE)</f>
        <v>#N/A</v>
      </c>
      <c r="AG283" s="53" t="e">
        <f>I283-J283-VLOOKUP(C283, 'Вчера_Спутник Лайт'!C:BG, 7, FALSE)</f>
        <v>#N/A</v>
      </c>
      <c r="AH283" s="53" t="e">
        <f>K283-L283-VLOOKUP(C283, 'Вчера_Спутник Лайт'!C:BG, 9, FALSE)</f>
        <v>#N/A</v>
      </c>
      <c r="AI283" s="53" t="e">
        <f>M283-N283-VLOOKUP(C283, 'Вчера_Спутник Лайт'!C:BG, 11, FALSE)</f>
        <v>#N/A</v>
      </c>
      <c r="AJ283" s="53" t="e">
        <f>O283-P283-VLOOKUP(C283, 'Вчера_Спутник Лайт'!C:BG, 13, FALSE)</f>
        <v>#N/A</v>
      </c>
      <c r="AK283" s="53" t="e">
        <f>Q283-R283-VLOOKUP(C283, 'Вчера_Спутник Лайт'!C:BG, 15, FALSE)</f>
        <v>#N/A</v>
      </c>
      <c r="AL283" s="53" t="e">
        <f>S283-T283-VLOOKUP(C283, 'Вчера_Спутник Лайт'!C:BG, 17, FALSE)</f>
        <v>#N/A</v>
      </c>
      <c r="AM283" s="53" t="e">
        <f>U283-V283-VLOOKUP(C283, 'Вчера_Спутник Лайт'!C:BG, 19, FALSE)</f>
        <v>#N/A</v>
      </c>
      <c r="AN283" s="53" t="e">
        <f>W283-X283-VLOOKUP(C283, 'Вчера_Спутник Лайт'!C:BG, 21, FALSE)</f>
        <v>#N/A</v>
      </c>
      <c r="AO283" s="53" t="e">
        <f>VLOOKUP(C283, Вчера_Спутник!C:BG, 25, FALSE)+F283-#REF!-X283-Y283</f>
        <v>#N/A</v>
      </c>
    </row>
    <row r="284" spans="1:41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8"/>
      <c r="AA284" s="52">
        <f t="shared" si="5"/>
        <v>0</v>
      </c>
      <c r="AB284" s="53" t="str">
        <f>IF(ISNA(VLOOKUP(C284,'Вчера_Спутник Лайт'!C:C, 1, FALSE)),"ошибка",0)</f>
        <v>ошибка</v>
      </c>
      <c r="AC284" s="55"/>
      <c r="AD284" s="53" t="e">
        <f>D284-VLOOKUP(C284, 'Вчера_Спутник Лайт'!C:BG, 2, FALSE)</f>
        <v>#N/A</v>
      </c>
      <c r="AE284" s="53" t="e">
        <f>E284-F284-VLOOKUP(C284, 'Вчера_Спутник Лайт'!C:BG, 3, FALSE)</f>
        <v>#N/A</v>
      </c>
      <c r="AF284" s="53" t="e">
        <f>G284-H284-VLOOKUP(C284, 'Вчера_Спутник Лайт'!C:BG, 5, FALSE)</f>
        <v>#N/A</v>
      </c>
      <c r="AG284" s="53" t="e">
        <f>I284-J284-VLOOKUP(C284, 'Вчера_Спутник Лайт'!C:BG, 7, FALSE)</f>
        <v>#N/A</v>
      </c>
      <c r="AH284" s="53" t="e">
        <f>K284-L284-VLOOKUP(C284, 'Вчера_Спутник Лайт'!C:BG, 9, FALSE)</f>
        <v>#N/A</v>
      </c>
      <c r="AI284" s="53" t="e">
        <f>M284-N284-VLOOKUP(C284, 'Вчера_Спутник Лайт'!C:BG, 11, FALSE)</f>
        <v>#N/A</v>
      </c>
      <c r="AJ284" s="53" t="e">
        <f>O284-P284-VLOOKUP(C284, 'Вчера_Спутник Лайт'!C:BG, 13, FALSE)</f>
        <v>#N/A</v>
      </c>
      <c r="AK284" s="53" t="e">
        <f>Q284-R284-VLOOKUP(C284, 'Вчера_Спутник Лайт'!C:BG, 15, FALSE)</f>
        <v>#N/A</v>
      </c>
      <c r="AL284" s="53" t="e">
        <f>S284-T284-VLOOKUP(C284, 'Вчера_Спутник Лайт'!C:BG, 17, FALSE)</f>
        <v>#N/A</v>
      </c>
      <c r="AM284" s="53" t="e">
        <f>U284-V284-VLOOKUP(C284, 'Вчера_Спутник Лайт'!C:BG, 19, FALSE)</f>
        <v>#N/A</v>
      </c>
      <c r="AN284" s="53" t="e">
        <f>W284-X284-VLOOKUP(C284, 'Вчера_Спутник Лайт'!C:BG, 21, FALSE)</f>
        <v>#N/A</v>
      </c>
      <c r="AO284" s="53" t="e">
        <f>VLOOKUP(C284, Вчера_Спутник!C:BG, 25, FALSE)+F284-#REF!-X284-Y284</f>
        <v>#N/A</v>
      </c>
    </row>
    <row r="285" spans="1:41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8"/>
      <c r="AA285" s="52">
        <f t="shared" si="5"/>
        <v>0</v>
      </c>
      <c r="AB285" s="53" t="str">
        <f>IF(ISNA(VLOOKUP(C285,'Вчера_Спутник Лайт'!C:C, 1, FALSE)),"ошибка",0)</f>
        <v>ошибка</v>
      </c>
      <c r="AC285" s="55"/>
      <c r="AD285" s="53" t="e">
        <f>D285-VLOOKUP(C285, 'Вчера_Спутник Лайт'!C:BG, 2, FALSE)</f>
        <v>#N/A</v>
      </c>
      <c r="AE285" s="53" t="e">
        <f>E285-F285-VLOOKUP(C285, 'Вчера_Спутник Лайт'!C:BG, 3, FALSE)</f>
        <v>#N/A</v>
      </c>
      <c r="AF285" s="53" t="e">
        <f>G285-H285-VLOOKUP(C285, 'Вчера_Спутник Лайт'!C:BG, 5, FALSE)</f>
        <v>#N/A</v>
      </c>
      <c r="AG285" s="53" t="e">
        <f>I285-J285-VLOOKUP(C285, 'Вчера_Спутник Лайт'!C:BG, 7, FALSE)</f>
        <v>#N/A</v>
      </c>
      <c r="AH285" s="53" t="e">
        <f>K285-L285-VLOOKUP(C285, 'Вчера_Спутник Лайт'!C:BG, 9, FALSE)</f>
        <v>#N/A</v>
      </c>
      <c r="AI285" s="53" t="e">
        <f>M285-N285-VLOOKUP(C285, 'Вчера_Спутник Лайт'!C:BG, 11, FALSE)</f>
        <v>#N/A</v>
      </c>
      <c r="AJ285" s="53" t="e">
        <f>O285-P285-VLOOKUP(C285, 'Вчера_Спутник Лайт'!C:BG, 13, FALSE)</f>
        <v>#N/A</v>
      </c>
      <c r="AK285" s="53" t="e">
        <f>Q285-R285-VLOOKUP(C285, 'Вчера_Спутник Лайт'!C:BG, 15, FALSE)</f>
        <v>#N/A</v>
      </c>
      <c r="AL285" s="53" t="e">
        <f>S285-T285-VLOOKUP(C285, 'Вчера_Спутник Лайт'!C:BG, 17, FALSE)</f>
        <v>#N/A</v>
      </c>
      <c r="AM285" s="53" t="e">
        <f>U285-V285-VLOOKUP(C285, 'Вчера_Спутник Лайт'!C:BG, 19, FALSE)</f>
        <v>#N/A</v>
      </c>
      <c r="AN285" s="53" t="e">
        <f>W285-X285-VLOOKUP(C285, 'Вчера_Спутник Лайт'!C:BG, 21, FALSE)</f>
        <v>#N/A</v>
      </c>
      <c r="AO285" s="53" t="e">
        <f>VLOOKUP(C285, Вчера_Спутник!C:BG, 25, FALSE)+F285-#REF!-X285-Y285</f>
        <v>#N/A</v>
      </c>
    </row>
    <row r="286" spans="1:41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8"/>
      <c r="AA286" s="52">
        <f t="shared" si="5"/>
        <v>0</v>
      </c>
      <c r="AB286" s="53" t="str">
        <f>IF(ISNA(VLOOKUP(C286,'Вчера_Спутник Лайт'!C:C, 1, FALSE)),"ошибка",0)</f>
        <v>ошибка</v>
      </c>
      <c r="AC286" s="55"/>
      <c r="AD286" s="53" t="e">
        <f>D286-VLOOKUP(C286, 'Вчера_Спутник Лайт'!C:BG, 2, FALSE)</f>
        <v>#N/A</v>
      </c>
      <c r="AE286" s="53" t="e">
        <f>E286-F286-VLOOKUP(C286, 'Вчера_Спутник Лайт'!C:BG, 3, FALSE)</f>
        <v>#N/A</v>
      </c>
      <c r="AF286" s="53" t="e">
        <f>G286-H286-VLOOKUP(C286, 'Вчера_Спутник Лайт'!C:BG, 5, FALSE)</f>
        <v>#N/A</v>
      </c>
      <c r="AG286" s="53" t="e">
        <f>I286-J286-VLOOKUP(C286, 'Вчера_Спутник Лайт'!C:BG, 7, FALSE)</f>
        <v>#N/A</v>
      </c>
      <c r="AH286" s="53" t="e">
        <f>K286-L286-VLOOKUP(C286, 'Вчера_Спутник Лайт'!C:BG, 9, FALSE)</f>
        <v>#N/A</v>
      </c>
      <c r="AI286" s="53" t="e">
        <f>M286-N286-VLOOKUP(C286, 'Вчера_Спутник Лайт'!C:BG, 11, FALSE)</f>
        <v>#N/A</v>
      </c>
      <c r="AJ286" s="53" t="e">
        <f>O286-P286-VLOOKUP(C286, 'Вчера_Спутник Лайт'!C:BG, 13, FALSE)</f>
        <v>#N/A</v>
      </c>
      <c r="AK286" s="53" t="e">
        <f>Q286-R286-VLOOKUP(C286, 'Вчера_Спутник Лайт'!C:BG, 15, FALSE)</f>
        <v>#N/A</v>
      </c>
      <c r="AL286" s="53" t="e">
        <f>S286-T286-VLOOKUP(C286, 'Вчера_Спутник Лайт'!C:BG, 17, FALSE)</f>
        <v>#N/A</v>
      </c>
      <c r="AM286" s="53" t="e">
        <f>U286-V286-VLOOKUP(C286, 'Вчера_Спутник Лайт'!C:BG, 19, FALSE)</f>
        <v>#N/A</v>
      </c>
      <c r="AN286" s="53" t="e">
        <f>W286-X286-VLOOKUP(C286, 'Вчера_Спутник Лайт'!C:BG, 21, FALSE)</f>
        <v>#N/A</v>
      </c>
      <c r="AO286" s="53" t="e">
        <f>VLOOKUP(C286, Вчера_Спутник!C:BG, 25, FALSE)+F286-#REF!-X286-Y286</f>
        <v>#N/A</v>
      </c>
    </row>
    <row r="287" spans="1:41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8"/>
      <c r="AA287" s="52">
        <f t="shared" si="5"/>
        <v>0</v>
      </c>
      <c r="AB287" s="53" t="str">
        <f>IF(ISNA(VLOOKUP(C287,'Вчера_Спутник Лайт'!C:C, 1, FALSE)),"ошибка",0)</f>
        <v>ошибка</v>
      </c>
      <c r="AC287" s="55"/>
      <c r="AD287" s="53" t="e">
        <f>D287-VLOOKUP(C287, 'Вчера_Спутник Лайт'!C:BG, 2, FALSE)</f>
        <v>#N/A</v>
      </c>
      <c r="AE287" s="53" t="e">
        <f>E287-F287-VLOOKUP(C287, 'Вчера_Спутник Лайт'!C:BG, 3, FALSE)</f>
        <v>#N/A</v>
      </c>
      <c r="AF287" s="53" t="e">
        <f>G287-H287-VLOOKUP(C287, 'Вчера_Спутник Лайт'!C:BG, 5, FALSE)</f>
        <v>#N/A</v>
      </c>
      <c r="AG287" s="53" t="e">
        <f>I287-J287-VLOOKUP(C287, 'Вчера_Спутник Лайт'!C:BG, 7, FALSE)</f>
        <v>#N/A</v>
      </c>
      <c r="AH287" s="53" t="e">
        <f>K287-L287-VLOOKUP(C287, 'Вчера_Спутник Лайт'!C:BG, 9, FALSE)</f>
        <v>#N/A</v>
      </c>
      <c r="AI287" s="53" t="e">
        <f>M287-N287-VLOOKUP(C287, 'Вчера_Спутник Лайт'!C:BG, 11, FALSE)</f>
        <v>#N/A</v>
      </c>
      <c r="AJ287" s="53" t="e">
        <f>O287-P287-VLOOKUP(C287, 'Вчера_Спутник Лайт'!C:BG, 13, FALSE)</f>
        <v>#N/A</v>
      </c>
      <c r="AK287" s="53" t="e">
        <f>Q287-R287-VLOOKUP(C287, 'Вчера_Спутник Лайт'!C:BG, 15, FALSE)</f>
        <v>#N/A</v>
      </c>
      <c r="AL287" s="53" t="e">
        <f>S287-T287-VLOOKUP(C287, 'Вчера_Спутник Лайт'!C:BG, 17, FALSE)</f>
        <v>#N/A</v>
      </c>
      <c r="AM287" s="53" t="e">
        <f>U287-V287-VLOOKUP(C287, 'Вчера_Спутник Лайт'!C:BG, 19, FALSE)</f>
        <v>#N/A</v>
      </c>
      <c r="AN287" s="53" t="e">
        <f>W287-X287-VLOOKUP(C287, 'Вчера_Спутник Лайт'!C:BG, 21, FALSE)</f>
        <v>#N/A</v>
      </c>
      <c r="AO287" s="53" t="e">
        <f>VLOOKUP(C287, Вчера_Спутник!C:BG, 25, FALSE)+F287-#REF!-X287-Y287</f>
        <v>#N/A</v>
      </c>
    </row>
    <row r="288" spans="1:41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8"/>
      <c r="AA288" s="52">
        <f t="shared" si="5"/>
        <v>0</v>
      </c>
      <c r="AB288" s="53" t="str">
        <f>IF(ISNA(VLOOKUP(C288,'Вчера_Спутник Лайт'!C:C, 1, FALSE)),"ошибка",0)</f>
        <v>ошибка</v>
      </c>
      <c r="AC288" s="55"/>
      <c r="AD288" s="53" t="e">
        <f>D288-VLOOKUP(C288, 'Вчера_Спутник Лайт'!C:BG, 2, FALSE)</f>
        <v>#N/A</v>
      </c>
      <c r="AE288" s="53" t="e">
        <f>E288-F288-VLOOKUP(C288, 'Вчера_Спутник Лайт'!C:BG, 3, FALSE)</f>
        <v>#N/A</v>
      </c>
      <c r="AF288" s="53" t="e">
        <f>G288-H288-VLOOKUP(C288, 'Вчера_Спутник Лайт'!C:BG, 5, FALSE)</f>
        <v>#N/A</v>
      </c>
      <c r="AG288" s="53" t="e">
        <f>I288-J288-VLOOKUP(C288, 'Вчера_Спутник Лайт'!C:BG, 7, FALSE)</f>
        <v>#N/A</v>
      </c>
      <c r="AH288" s="53" t="e">
        <f>K288-L288-VLOOKUP(C288, 'Вчера_Спутник Лайт'!C:BG, 9, FALSE)</f>
        <v>#N/A</v>
      </c>
      <c r="AI288" s="53" t="e">
        <f>M288-N288-VLOOKUP(C288, 'Вчера_Спутник Лайт'!C:BG, 11, FALSE)</f>
        <v>#N/A</v>
      </c>
      <c r="AJ288" s="53" t="e">
        <f>O288-P288-VLOOKUP(C288, 'Вчера_Спутник Лайт'!C:BG, 13, FALSE)</f>
        <v>#N/A</v>
      </c>
      <c r="AK288" s="53" t="e">
        <f>Q288-R288-VLOOKUP(C288, 'Вчера_Спутник Лайт'!C:BG, 15, FALSE)</f>
        <v>#N/A</v>
      </c>
      <c r="AL288" s="53" t="e">
        <f>S288-T288-VLOOKUP(C288, 'Вчера_Спутник Лайт'!C:BG, 17, FALSE)</f>
        <v>#N/A</v>
      </c>
      <c r="AM288" s="53" t="e">
        <f>U288-V288-VLOOKUP(C288, 'Вчера_Спутник Лайт'!C:BG, 19, FALSE)</f>
        <v>#N/A</v>
      </c>
      <c r="AN288" s="53" t="e">
        <f>W288-X288-VLOOKUP(C288, 'Вчера_Спутник Лайт'!C:BG, 21, FALSE)</f>
        <v>#N/A</v>
      </c>
      <c r="AO288" s="53" t="e">
        <f>VLOOKUP(C288, Вчера_Спутник!C:BG, 25, FALSE)+F288-#REF!-X288-Y288</f>
        <v>#N/A</v>
      </c>
    </row>
    <row r="289" spans="1:41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8"/>
      <c r="AA289" s="52">
        <f t="shared" si="5"/>
        <v>0</v>
      </c>
      <c r="AB289" s="53" t="str">
        <f>IF(ISNA(VLOOKUP(C289,'Вчера_Спутник Лайт'!C:C, 1, FALSE)),"ошибка",0)</f>
        <v>ошибка</v>
      </c>
      <c r="AC289" s="55"/>
      <c r="AD289" s="53" t="e">
        <f>D289-VLOOKUP(C289, 'Вчера_Спутник Лайт'!C:BG, 2, FALSE)</f>
        <v>#N/A</v>
      </c>
      <c r="AE289" s="53" t="e">
        <f>E289-F289-VLOOKUP(C289, 'Вчера_Спутник Лайт'!C:BG, 3, FALSE)</f>
        <v>#N/A</v>
      </c>
      <c r="AF289" s="53" t="e">
        <f>G289-H289-VLOOKUP(C289, 'Вчера_Спутник Лайт'!C:BG, 5, FALSE)</f>
        <v>#N/A</v>
      </c>
      <c r="AG289" s="53" t="e">
        <f>I289-J289-VLOOKUP(C289, 'Вчера_Спутник Лайт'!C:BG, 7, FALSE)</f>
        <v>#N/A</v>
      </c>
      <c r="AH289" s="53" t="e">
        <f>K289-L289-VLOOKUP(C289, 'Вчера_Спутник Лайт'!C:BG, 9, FALSE)</f>
        <v>#N/A</v>
      </c>
      <c r="AI289" s="53" t="e">
        <f>M289-N289-VLOOKUP(C289, 'Вчера_Спутник Лайт'!C:BG, 11, FALSE)</f>
        <v>#N/A</v>
      </c>
      <c r="AJ289" s="53" t="e">
        <f>O289-P289-VLOOKUP(C289, 'Вчера_Спутник Лайт'!C:BG, 13, FALSE)</f>
        <v>#N/A</v>
      </c>
      <c r="AK289" s="53" t="e">
        <f>Q289-R289-VLOOKUP(C289, 'Вчера_Спутник Лайт'!C:BG, 15, FALSE)</f>
        <v>#N/A</v>
      </c>
      <c r="AL289" s="53" t="e">
        <f>S289-T289-VLOOKUP(C289, 'Вчера_Спутник Лайт'!C:BG, 17, FALSE)</f>
        <v>#N/A</v>
      </c>
      <c r="AM289" s="53" t="e">
        <f>U289-V289-VLOOKUP(C289, 'Вчера_Спутник Лайт'!C:BG, 19, FALSE)</f>
        <v>#N/A</v>
      </c>
      <c r="AN289" s="53" t="e">
        <f>W289-X289-VLOOKUP(C289, 'Вчера_Спутник Лайт'!C:BG, 21, FALSE)</f>
        <v>#N/A</v>
      </c>
      <c r="AO289" s="53" t="e">
        <f>VLOOKUP(C289, Вчера_Спутник!C:BG, 25, FALSE)+F289-#REF!-X289-Y289</f>
        <v>#N/A</v>
      </c>
    </row>
    <row r="290" spans="1:41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8"/>
      <c r="AA290" s="52">
        <f t="shared" si="5"/>
        <v>0</v>
      </c>
      <c r="AB290" s="53" t="str">
        <f>IF(ISNA(VLOOKUP(C290,'Вчера_Спутник Лайт'!C:C, 1, FALSE)),"ошибка",0)</f>
        <v>ошибка</v>
      </c>
      <c r="AC290" s="55"/>
      <c r="AD290" s="53" t="e">
        <f>D290-VLOOKUP(C290, 'Вчера_Спутник Лайт'!C:BG, 2, FALSE)</f>
        <v>#N/A</v>
      </c>
      <c r="AE290" s="53" t="e">
        <f>E290-F290-VLOOKUP(C290, 'Вчера_Спутник Лайт'!C:BG, 3, FALSE)</f>
        <v>#N/A</v>
      </c>
      <c r="AF290" s="53" t="e">
        <f>G290-H290-VLOOKUP(C290, 'Вчера_Спутник Лайт'!C:BG, 5, FALSE)</f>
        <v>#N/A</v>
      </c>
      <c r="AG290" s="53" t="e">
        <f>I290-J290-VLOOKUP(C290, 'Вчера_Спутник Лайт'!C:BG, 7, FALSE)</f>
        <v>#N/A</v>
      </c>
      <c r="AH290" s="53" t="e">
        <f>K290-L290-VLOOKUP(C290, 'Вчера_Спутник Лайт'!C:BG, 9, FALSE)</f>
        <v>#N/A</v>
      </c>
      <c r="AI290" s="53" t="e">
        <f>M290-N290-VLOOKUP(C290, 'Вчера_Спутник Лайт'!C:BG, 11, FALSE)</f>
        <v>#N/A</v>
      </c>
      <c r="AJ290" s="53" t="e">
        <f>O290-P290-VLOOKUP(C290, 'Вчера_Спутник Лайт'!C:BG, 13, FALSE)</f>
        <v>#N/A</v>
      </c>
      <c r="AK290" s="53" t="e">
        <f>Q290-R290-VLOOKUP(C290, 'Вчера_Спутник Лайт'!C:BG, 15, FALSE)</f>
        <v>#N/A</v>
      </c>
      <c r="AL290" s="53" t="e">
        <f>S290-T290-VLOOKUP(C290, 'Вчера_Спутник Лайт'!C:BG, 17, FALSE)</f>
        <v>#N/A</v>
      </c>
      <c r="AM290" s="53" t="e">
        <f>U290-V290-VLOOKUP(C290, 'Вчера_Спутник Лайт'!C:BG, 19, FALSE)</f>
        <v>#N/A</v>
      </c>
      <c r="AN290" s="53" t="e">
        <f>W290-X290-VLOOKUP(C290, 'Вчера_Спутник Лайт'!C:BG, 21, FALSE)</f>
        <v>#N/A</v>
      </c>
      <c r="AO290" s="53" t="e">
        <f>VLOOKUP(C290, Вчера_Спутник!C:BG, 25, FALSE)+F290-#REF!-X290-Y290</f>
        <v>#N/A</v>
      </c>
    </row>
    <row r="291" spans="1:41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8"/>
      <c r="AA291" s="52">
        <f t="shared" si="5"/>
        <v>0</v>
      </c>
      <c r="AB291" s="53" t="str">
        <f>IF(ISNA(VLOOKUP(C291,'Вчера_Спутник Лайт'!C:C, 1, FALSE)),"ошибка",0)</f>
        <v>ошибка</v>
      </c>
      <c r="AC291" s="55"/>
      <c r="AD291" s="53" t="e">
        <f>D291-VLOOKUP(C291, 'Вчера_Спутник Лайт'!C:BG, 2, FALSE)</f>
        <v>#N/A</v>
      </c>
      <c r="AE291" s="53" t="e">
        <f>E291-F291-VLOOKUP(C291, 'Вчера_Спутник Лайт'!C:BG, 3, FALSE)</f>
        <v>#N/A</v>
      </c>
      <c r="AF291" s="53" t="e">
        <f>G291-H291-VLOOKUP(C291, 'Вчера_Спутник Лайт'!C:BG, 5, FALSE)</f>
        <v>#N/A</v>
      </c>
      <c r="AG291" s="53" t="e">
        <f>I291-J291-VLOOKUP(C291, 'Вчера_Спутник Лайт'!C:BG, 7, FALSE)</f>
        <v>#N/A</v>
      </c>
      <c r="AH291" s="53" t="e">
        <f>K291-L291-VLOOKUP(C291, 'Вчера_Спутник Лайт'!C:BG, 9, FALSE)</f>
        <v>#N/A</v>
      </c>
      <c r="AI291" s="53" t="e">
        <f>M291-N291-VLOOKUP(C291, 'Вчера_Спутник Лайт'!C:BG, 11, FALSE)</f>
        <v>#N/A</v>
      </c>
      <c r="AJ291" s="53" t="e">
        <f>O291-P291-VLOOKUP(C291, 'Вчера_Спутник Лайт'!C:BG, 13, FALSE)</f>
        <v>#N/A</v>
      </c>
      <c r="AK291" s="53" t="e">
        <f>Q291-R291-VLOOKUP(C291, 'Вчера_Спутник Лайт'!C:BG, 15, FALSE)</f>
        <v>#N/A</v>
      </c>
      <c r="AL291" s="53" t="e">
        <f>S291-T291-VLOOKUP(C291, 'Вчера_Спутник Лайт'!C:BG, 17, FALSE)</f>
        <v>#N/A</v>
      </c>
      <c r="AM291" s="53" t="e">
        <f>U291-V291-VLOOKUP(C291, 'Вчера_Спутник Лайт'!C:BG, 19, FALSE)</f>
        <v>#N/A</v>
      </c>
      <c r="AN291" s="53" t="e">
        <f>W291-X291-VLOOKUP(C291, 'Вчера_Спутник Лайт'!C:BG, 21, FALSE)</f>
        <v>#N/A</v>
      </c>
      <c r="AO291" s="53" t="e">
        <f>VLOOKUP(C291, Вчера_Спутник!C:BG, 25, FALSE)+F291-#REF!-X291-Y291</f>
        <v>#N/A</v>
      </c>
    </row>
    <row r="292" spans="1:41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8"/>
      <c r="AA292" s="52">
        <f t="shared" si="5"/>
        <v>0</v>
      </c>
      <c r="AB292" s="53" t="str">
        <f>IF(ISNA(VLOOKUP(C292,'Вчера_Спутник Лайт'!C:C, 1, FALSE)),"ошибка",0)</f>
        <v>ошибка</v>
      </c>
      <c r="AC292" s="55"/>
      <c r="AD292" s="53" t="e">
        <f>D292-VLOOKUP(C292, 'Вчера_Спутник Лайт'!C:BG, 2, FALSE)</f>
        <v>#N/A</v>
      </c>
      <c r="AE292" s="53" t="e">
        <f>E292-F292-VLOOKUP(C292, 'Вчера_Спутник Лайт'!C:BG, 3, FALSE)</f>
        <v>#N/A</v>
      </c>
      <c r="AF292" s="53" t="e">
        <f>G292-H292-VLOOKUP(C292, 'Вчера_Спутник Лайт'!C:BG, 5, FALSE)</f>
        <v>#N/A</v>
      </c>
      <c r="AG292" s="53" t="e">
        <f>I292-J292-VLOOKUP(C292, 'Вчера_Спутник Лайт'!C:BG, 7, FALSE)</f>
        <v>#N/A</v>
      </c>
      <c r="AH292" s="53" t="e">
        <f>K292-L292-VLOOKUP(C292, 'Вчера_Спутник Лайт'!C:BG, 9, FALSE)</f>
        <v>#N/A</v>
      </c>
      <c r="AI292" s="53" t="e">
        <f>M292-N292-VLOOKUP(C292, 'Вчера_Спутник Лайт'!C:BG, 11, FALSE)</f>
        <v>#N/A</v>
      </c>
      <c r="AJ292" s="53" t="e">
        <f>O292-P292-VLOOKUP(C292, 'Вчера_Спутник Лайт'!C:BG, 13, FALSE)</f>
        <v>#N/A</v>
      </c>
      <c r="AK292" s="53" t="e">
        <f>Q292-R292-VLOOKUP(C292, 'Вчера_Спутник Лайт'!C:BG, 15, FALSE)</f>
        <v>#N/A</v>
      </c>
      <c r="AL292" s="53" t="e">
        <f>S292-T292-VLOOKUP(C292, 'Вчера_Спутник Лайт'!C:BG, 17, FALSE)</f>
        <v>#N/A</v>
      </c>
      <c r="AM292" s="53" t="e">
        <f>U292-V292-VLOOKUP(C292, 'Вчера_Спутник Лайт'!C:BG, 19, FALSE)</f>
        <v>#N/A</v>
      </c>
      <c r="AN292" s="53" t="e">
        <f>W292-X292-VLOOKUP(C292, 'Вчера_Спутник Лайт'!C:BG, 21, FALSE)</f>
        <v>#N/A</v>
      </c>
      <c r="AO292" s="53" t="e">
        <f>VLOOKUP(C292, Вчера_Спутник!C:BG, 25, FALSE)+F292-#REF!-X292-Y292</f>
        <v>#N/A</v>
      </c>
    </row>
    <row r="293" spans="1:41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8"/>
      <c r="AA293" s="52">
        <f t="shared" si="5"/>
        <v>0</v>
      </c>
      <c r="AB293" s="53" t="str">
        <f>IF(ISNA(VLOOKUP(C293,'Вчера_Спутник Лайт'!C:C, 1, FALSE)),"ошибка",0)</f>
        <v>ошибка</v>
      </c>
      <c r="AC293" s="55"/>
      <c r="AD293" s="53" t="e">
        <f>D293-VLOOKUP(C293, 'Вчера_Спутник Лайт'!C:BG, 2, FALSE)</f>
        <v>#N/A</v>
      </c>
      <c r="AE293" s="53" t="e">
        <f>E293-F293-VLOOKUP(C293, 'Вчера_Спутник Лайт'!C:BG, 3, FALSE)</f>
        <v>#N/A</v>
      </c>
      <c r="AF293" s="53" t="e">
        <f>G293-H293-VLOOKUP(C293, 'Вчера_Спутник Лайт'!C:BG, 5, FALSE)</f>
        <v>#N/A</v>
      </c>
      <c r="AG293" s="53" t="e">
        <f>I293-J293-VLOOKUP(C293, 'Вчера_Спутник Лайт'!C:BG, 7, FALSE)</f>
        <v>#N/A</v>
      </c>
      <c r="AH293" s="53" t="e">
        <f>K293-L293-VLOOKUP(C293, 'Вчера_Спутник Лайт'!C:BG, 9, FALSE)</f>
        <v>#N/A</v>
      </c>
      <c r="AI293" s="53" t="e">
        <f>M293-N293-VLOOKUP(C293, 'Вчера_Спутник Лайт'!C:BG, 11, FALSE)</f>
        <v>#N/A</v>
      </c>
      <c r="AJ293" s="53" t="e">
        <f>O293-P293-VLOOKUP(C293, 'Вчера_Спутник Лайт'!C:BG, 13, FALSE)</f>
        <v>#N/A</v>
      </c>
      <c r="AK293" s="53" t="e">
        <f>Q293-R293-VLOOKUP(C293, 'Вчера_Спутник Лайт'!C:BG, 15, FALSE)</f>
        <v>#N/A</v>
      </c>
      <c r="AL293" s="53" t="e">
        <f>S293-T293-VLOOKUP(C293, 'Вчера_Спутник Лайт'!C:BG, 17, FALSE)</f>
        <v>#N/A</v>
      </c>
      <c r="AM293" s="53" t="e">
        <f>U293-V293-VLOOKUP(C293, 'Вчера_Спутник Лайт'!C:BG, 19, FALSE)</f>
        <v>#N/A</v>
      </c>
      <c r="AN293" s="53" t="e">
        <f>W293-X293-VLOOKUP(C293, 'Вчера_Спутник Лайт'!C:BG, 21, FALSE)</f>
        <v>#N/A</v>
      </c>
      <c r="AO293" s="53" t="e">
        <f>VLOOKUP(C293, Вчера_Спутник!C:BG, 25, FALSE)+F293-#REF!-X293-Y293</f>
        <v>#N/A</v>
      </c>
    </row>
    <row r="294" spans="1:41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8"/>
      <c r="AA294" s="52">
        <f t="shared" si="5"/>
        <v>0</v>
      </c>
      <c r="AB294" s="53" t="str">
        <f>IF(ISNA(VLOOKUP(C294,'Вчера_Спутник Лайт'!C:C, 1, FALSE)),"ошибка",0)</f>
        <v>ошибка</v>
      </c>
      <c r="AC294" s="55"/>
      <c r="AD294" s="53" t="e">
        <f>D294-VLOOKUP(C294, 'Вчера_Спутник Лайт'!C:BG, 2, FALSE)</f>
        <v>#N/A</v>
      </c>
      <c r="AE294" s="53" t="e">
        <f>E294-F294-VLOOKUP(C294, 'Вчера_Спутник Лайт'!C:BG, 3, FALSE)</f>
        <v>#N/A</v>
      </c>
      <c r="AF294" s="53" t="e">
        <f>G294-H294-VLOOKUP(C294, 'Вчера_Спутник Лайт'!C:BG, 5, FALSE)</f>
        <v>#N/A</v>
      </c>
      <c r="AG294" s="53" t="e">
        <f>I294-J294-VLOOKUP(C294, 'Вчера_Спутник Лайт'!C:BG, 7, FALSE)</f>
        <v>#N/A</v>
      </c>
      <c r="AH294" s="53" t="e">
        <f>K294-L294-VLOOKUP(C294, 'Вчера_Спутник Лайт'!C:BG, 9, FALSE)</f>
        <v>#N/A</v>
      </c>
      <c r="AI294" s="53" t="e">
        <f>M294-N294-VLOOKUP(C294, 'Вчера_Спутник Лайт'!C:BG, 11, FALSE)</f>
        <v>#N/A</v>
      </c>
      <c r="AJ294" s="53" t="e">
        <f>O294-P294-VLOOKUP(C294, 'Вчера_Спутник Лайт'!C:BG, 13, FALSE)</f>
        <v>#N/A</v>
      </c>
      <c r="AK294" s="53" t="e">
        <f>Q294-R294-VLOOKUP(C294, 'Вчера_Спутник Лайт'!C:BG, 15, FALSE)</f>
        <v>#N/A</v>
      </c>
      <c r="AL294" s="53" t="e">
        <f>S294-T294-VLOOKUP(C294, 'Вчера_Спутник Лайт'!C:BG, 17, FALSE)</f>
        <v>#N/A</v>
      </c>
      <c r="AM294" s="53" t="e">
        <f>U294-V294-VLOOKUP(C294, 'Вчера_Спутник Лайт'!C:BG, 19, FALSE)</f>
        <v>#N/A</v>
      </c>
      <c r="AN294" s="53" t="e">
        <f>W294-X294-VLOOKUP(C294, 'Вчера_Спутник Лайт'!C:BG, 21, FALSE)</f>
        <v>#N/A</v>
      </c>
      <c r="AO294" s="53" t="e">
        <f>VLOOKUP(C294, Вчера_Спутник!C:BG, 25, FALSE)+F294-#REF!-X294-Y294</f>
        <v>#N/A</v>
      </c>
    </row>
    <row r="295" spans="1:41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8"/>
      <c r="AA295" s="52">
        <f t="shared" si="5"/>
        <v>0</v>
      </c>
      <c r="AB295" s="53" t="str">
        <f>IF(ISNA(VLOOKUP(C295,'Вчера_Спутник Лайт'!C:C, 1, FALSE)),"ошибка",0)</f>
        <v>ошибка</v>
      </c>
      <c r="AC295" s="55"/>
      <c r="AD295" s="53" t="e">
        <f>D295-VLOOKUP(C295, 'Вчера_Спутник Лайт'!C:BG, 2, FALSE)</f>
        <v>#N/A</v>
      </c>
      <c r="AE295" s="53" t="e">
        <f>E295-F295-VLOOKUP(C295, 'Вчера_Спутник Лайт'!C:BG, 3, FALSE)</f>
        <v>#N/A</v>
      </c>
      <c r="AF295" s="53" t="e">
        <f>G295-H295-VLOOKUP(C295, 'Вчера_Спутник Лайт'!C:BG, 5, FALSE)</f>
        <v>#N/A</v>
      </c>
      <c r="AG295" s="53" t="e">
        <f>I295-J295-VLOOKUP(C295, 'Вчера_Спутник Лайт'!C:BG, 7, FALSE)</f>
        <v>#N/A</v>
      </c>
      <c r="AH295" s="53" t="e">
        <f>K295-L295-VLOOKUP(C295, 'Вчера_Спутник Лайт'!C:BG, 9, FALSE)</f>
        <v>#N/A</v>
      </c>
      <c r="AI295" s="53" t="e">
        <f>M295-N295-VLOOKUP(C295, 'Вчера_Спутник Лайт'!C:BG, 11, FALSE)</f>
        <v>#N/A</v>
      </c>
      <c r="AJ295" s="53" t="e">
        <f>O295-P295-VLOOKUP(C295, 'Вчера_Спутник Лайт'!C:BG, 13, FALSE)</f>
        <v>#N/A</v>
      </c>
      <c r="AK295" s="53" t="e">
        <f>Q295-R295-VLOOKUP(C295, 'Вчера_Спутник Лайт'!C:BG, 15, FALSE)</f>
        <v>#N/A</v>
      </c>
      <c r="AL295" s="53" t="e">
        <f>S295-T295-VLOOKUP(C295, 'Вчера_Спутник Лайт'!C:BG, 17, FALSE)</f>
        <v>#N/A</v>
      </c>
      <c r="AM295" s="53" t="e">
        <f>U295-V295-VLOOKUP(C295, 'Вчера_Спутник Лайт'!C:BG, 19, FALSE)</f>
        <v>#N/A</v>
      </c>
      <c r="AN295" s="53" t="e">
        <f>W295-X295-VLOOKUP(C295, 'Вчера_Спутник Лайт'!C:BG, 21, FALSE)</f>
        <v>#N/A</v>
      </c>
      <c r="AO295" s="53" t="e">
        <f>VLOOKUP(C295, Вчера_Спутник!C:BG, 25, FALSE)+F295-#REF!-X295-Y295</f>
        <v>#N/A</v>
      </c>
    </row>
    <row r="296" spans="1:41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8"/>
      <c r="AA296" s="52">
        <f t="shared" si="5"/>
        <v>0</v>
      </c>
      <c r="AB296" s="53" t="str">
        <f>IF(ISNA(VLOOKUP(C296,'Вчера_Спутник Лайт'!C:C, 1, FALSE)),"ошибка",0)</f>
        <v>ошибка</v>
      </c>
      <c r="AC296" s="55"/>
      <c r="AD296" s="53" t="e">
        <f>D296-VLOOKUP(C296, 'Вчера_Спутник Лайт'!C:BG, 2, FALSE)</f>
        <v>#N/A</v>
      </c>
      <c r="AE296" s="53" t="e">
        <f>E296-F296-VLOOKUP(C296, 'Вчера_Спутник Лайт'!C:BG, 3, FALSE)</f>
        <v>#N/A</v>
      </c>
      <c r="AF296" s="53" t="e">
        <f>G296-H296-VLOOKUP(C296, 'Вчера_Спутник Лайт'!C:BG, 5, FALSE)</f>
        <v>#N/A</v>
      </c>
      <c r="AG296" s="53" t="e">
        <f>I296-J296-VLOOKUP(C296, 'Вчера_Спутник Лайт'!C:BG, 7, FALSE)</f>
        <v>#N/A</v>
      </c>
      <c r="AH296" s="53" t="e">
        <f>K296-L296-VLOOKUP(C296, 'Вчера_Спутник Лайт'!C:BG, 9, FALSE)</f>
        <v>#N/A</v>
      </c>
      <c r="AI296" s="53" t="e">
        <f>M296-N296-VLOOKUP(C296, 'Вчера_Спутник Лайт'!C:BG, 11, FALSE)</f>
        <v>#N/A</v>
      </c>
      <c r="AJ296" s="53" t="e">
        <f>O296-P296-VLOOKUP(C296, 'Вчера_Спутник Лайт'!C:BG, 13, FALSE)</f>
        <v>#N/A</v>
      </c>
      <c r="AK296" s="53" t="e">
        <f>Q296-R296-VLOOKUP(C296, 'Вчера_Спутник Лайт'!C:BG, 15, FALSE)</f>
        <v>#N/A</v>
      </c>
      <c r="AL296" s="53" t="e">
        <f>S296-T296-VLOOKUP(C296, 'Вчера_Спутник Лайт'!C:BG, 17, FALSE)</f>
        <v>#N/A</v>
      </c>
      <c r="AM296" s="53" t="e">
        <f>U296-V296-VLOOKUP(C296, 'Вчера_Спутник Лайт'!C:BG, 19, FALSE)</f>
        <v>#N/A</v>
      </c>
      <c r="AN296" s="53" t="e">
        <f>W296-X296-VLOOKUP(C296, 'Вчера_Спутник Лайт'!C:BG, 21, FALSE)</f>
        <v>#N/A</v>
      </c>
      <c r="AO296" s="53" t="e">
        <f>VLOOKUP(C296, Вчера_Спутник!C:BG, 25, FALSE)+F296-#REF!-X296-Y296</f>
        <v>#N/A</v>
      </c>
    </row>
    <row r="297" spans="1:41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8"/>
      <c r="AA297" s="52">
        <f t="shared" si="5"/>
        <v>0</v>
      </c>
      <c r="AB297" s="53" t="str">
        <f>IF(ISNA(VLOOKUP(C297,'Вчера_Спутник Лайт'!C:C, 1, FALSE)),"ошибка",0)</f>
        <v>ошибка</v>
      </c>
      <c r="AC297" s="55"/>
      <c r="AD297" s="53" t="e">
        <f>D297-VLOOKUP(C297, 'Вчера_Спутник Лайт'!C:BG, 2, FALSE)</f>
        <v>#N/A</v>
      </c>
      <c r="AE297" s="53" t="e">
        <f>E297-F297-VLOOKUP(C297, 'Вчера_Спутник Лайт'!C:BG, 3, FALSE)</f>
        <v>#N/A</v>
      </c>
      <c r="AF297" s="53" t="e">
        <f>G297-H297-VLOOKUP(C297, 'Вчера_Спутник Лайт'!C:BG, 5, FALSE)</f>
        <v>#N/A</v>
      </c>
      <c r="AG297" s="53" t="e">
        <f>I297-J297-VLOOKUP(C297, 'Вчера_Спутник Лайт'!C:BG, 7, FALSE)</f>
        <v>#N/A</v>
      </c>
      <c r="AH297" s="53" t="e">
        <f>K297-L297-VLOOKUP(C297, 'Вчера_Спутник Лайт'!C:BG, 9, FALSE)</f>
        <v>#N/A</v>
      </c>
      <c r="AI297" s="53" t="e">
        <f>M297-N297-VLOOKUP(C297, 'Вчера_Спутник Лайт'!C:BG, 11, FALSE)</f>
        <v>#N/A</v>
      </c>
      <c r="AJ297" s="53" t="e">
        <f>O297-P297-VLOOKUP(C297, 'Вчера_Спутник Лайт'!C:BG, 13, FALSE)</f>
        <v>#N/A</v>
      </c>
      <c r="AK297" s="53" t="e">
        <f>Q297-R297-VLOOKUP(C297, 'Вчера_Спутник Лайт'!C:BG, 15, FALSE)</f>
        <v>#N/A</v>
      </c>
      <c r="AL297" s="53" t="e">
        <f>S297-T297-VLOOKUP(C297, 'Вчера_Спутник Лайт'!C:BG, 17, FALSE)</f>
        <v>#N/A</v>
      </c>
      <c r="AM297" s="53" t="e">
        <f>U297-V297-VLOOKUP(C297, 'Вчера_Спутник Лайт'!C:BG, 19, FALSE)</f>
        <v>#N/A</v>
      </c>
      <c r="AN297" s="53" t="e">
        <f>W297-X297-VLOOKUP(C297, 'Вчера_Спутник Лайт'!C:BG, 21, FALSE)</f>
        <v>#N/A</v>
      </c>
      <c r="AO297" s="53" t="e">
        <f>VLOOKUP(C297, Вчера_Спутник!C:BG, 25, FALSE)+F297-#REF!-X297-Y297</f>
        <v>#N/A</v>
      </c>
    </row>
    <row r="298" spans="1:41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8"/>
      <c r="AA298" s="52">
        <f t="shared" si="5"/>
        <v>0</v>
      </c>
      <c r="AB298" s="53" t="str">
        <f>IF(ISNA(VLOOKUP(C298,'Вчера_Спутник Лайт'!C:C, 1, FALSE)),"ошибка",0)</f>
        <v>ошибка</v>
      </c>
      <c r="AC298" s="55"/>
      <c r="AD298" s="53" t="e">
        <f>D298-VLOOKUP(C298, 'Вчера_Спутник Лайт'!C:BG, 2, FALSE)</f>
        <v>#N/A</v>
      </c>
      <c r="AE298" s="53" t="e">
        <f>E298-F298-VLOOKUP(C298, 'Вчера_Спутник Лайт'!C:BG, 3, FALSE)</f>
        <v>#N/A</v>
      </c>
      <c r="AF298" s="53" t="e">
        <f>G298-H298-VLOOKUP(C298, 'Вчера_Спутник Лайт'!C:BG, 5, FALSE)</f>
        <v>#N/A</v>
      </c>
      <c r="AG298" s="53" t="e">
        <f>I298-J298-VLOOKUP(C298, 'Вчера_Спутник Лайт'!C:BG, 7, FALSE)</f>
        <v>#N/A</v>
      </c>
      <c r="AH298" s="53" t="e">
        <f>K298-L298-VLOOKUP(C298, 'Вчера_Спутник Лайт'!C:BG, 9, FALSE)</f>
        <v>#N/A</v>
      </c>
      <c r="AI298" s="53" t="e">
        <f>M298-N298-VLOOKUP(C298, 'Вчера_Спутник Лайт'!C:BG, 11, FALSE)</f>
        <v>#N/A</v>
      </c>
      <c r="AJ298" s="53" t="e">
        <f>O298-P298-VLOOKUP(C298, 'Вчера_Спутник Лайт'!C:BG, 13, FALSE)</f>
        <v>#N/A</v>
      </c>
      <c r="AK298" s="53" t="e">
        <f>Q298-R298-VLOOKUP(C298, 'Вчера_Спутник Лайт'!C:BG, 15, FALSE)</f>
        <v>#N/A</v>
      </c>
      <c r="AL298" s="53" t="e">
        <f>S298-T298-VLOOKUP(C298, 'Вчера_Спутник Лайт'!C:BG, 17, FALSE)</f>
        <v>#N/A</v>
      </c>
      <c r="AM298" s="53" t="e">
        <f>U298-V298-VLOOKUP(C298, 'Вчера_Спутник Лайт'!C:BG, 19, FALSE)</f>
        <v>#N/A</v>
      </c>
      <c r="AN298" s="53" t="e">
        <f>W298-X298-VLOOKUP(C298, 'Вчера_Спутник Лайт'!C:BG, 21, FALSE)</f>
        <v>#N/A</v>
      </c>
      <c r="AO298" s="53" t="e">
        <f>VLOOKUP(C298, Вчера_Спутник!C:BG, 25, FALSE)+F298-#REF!-X298-Y298</f>
        <v>#N/A</v>
      </c>
    </row>
    <row r="299" spans="1:41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8"/>
      <c r="AA299" s="52">
        <f t="shared" si="5"/>
        <v>0</v>
      </c>
      <c r="AB299" s="53" t="str">
        <f>IF(ISNA(VLOOKUP(C299,'Вчера_Спутник Лайт'!C:C, 1, FALSE)),"ошибка",0)</f>
        <v>ошибка</v>
      </c>
      <c r="AC299" s="55"/>
      <c r="AD299" s="53" t="e">
        <f>D299-VLOOKUP(C299, 'Вчера_Спутник Лайт'!C:BG, 2, FALSE)</f>
        <v>#N/A</v>
      </c>
      <c r="AE299" s="53" t="e">
        <f>E299-F299-VLOOKUP(C299, 'Вчера_Спутник Лайт'!C:BG, 3, FALSE)</f>
        <v>#N/A</v>
      </c>
      <c r="AF299" s="53" t="e">
        <f>G299-H299-VLOOKUP(C299, 'Вчера_Спутник Лайт'!C:BG, 5, FALSE)</f>
        <v>#N/A</v>
      </c>
      <c r="AG299" s="53" t="e">
        <f>I299-J299-VLOOKUP(C299, 'Вчера_Спутник Лайт'!C:BG, 7, FALSE)</f>
        <v>#N/A</v>
      </c>
      <c r="AH299" s="53" t="e">
        <f>K299-L299-VLOOKUP(C299, 'Вчера_Спутник Лайт'!C:BG, 9, FALSE)</f>
        <v>#N/A</v>
      </c>
      <c r="AI299" s="53" t="e">
        <f>M299-N299-VLOOKUP(C299, 'Вчера_Спутник Лайт'!C:BG, 11, FALSE)</f>
        <v>#N/A</v>
      </c>
      <c r="AJ299" s="53" t="e">
        <f>O299-P299-VLOOKUP(C299, 'Вчера_Спутник Лайт'!C:BG, 13, FALSE)</f>
        <v>#N/A</v>
      </c>
      <c r="AK299" s="53" t="e">
        <f>Q299-R299-VLOOKUP(C299, 'Вчера_Спутник Лайт'!C:BG, 15, FALSE)</f>
        <v>#N/A</v>
      </c>
      <c r="AL299" s="53" t="e">
        <f>S299-T299-VLOOKUP(C299, 'Вчера_Спутник Лайт'!C:BG, 17, FALSE)</f>
        <v>#N/A</v>
      </c>
      <c r="AM299" s="53" t="e">
        <f>U299-V299-VLOOKUP(C299, 'Вчера_Спутник Лайт'!C:BG, 19, FALSE)</f>
        <v>#N/A</v>
      </c>
      <c r="AN299" s="53" t="e">
        <f>W299-X299-VLOOKUP(C299, 'Вчера_Спутник Лайт'!C:BG, 21, FALSE)</f>
        <v>#N/A</v>
      </c>
      <c r="AO299" s="53" t="e">
        <f>VLOOKUP(C299, Вчера_Спутник!C:BG, 25, FALSE)+F299-#REF!-X299-Y299</f>
        <v>#N/A</v>
      </c>
    </row>
    <row r="300" spans="1:41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8"/>
      <c r="AA300" s="52">
        <f t="shared" si="5"/>
        <v>0</v>
      </c>
      <c r="AB300" s="53" t="str">
        <f>IF(ISNA(VLOOKUP(C300,'Вчера_Спутник Лайт'!C:C, 1, FALSE)),"ошибка",0)</f>
        <v>ошибка</v>
      </c>
      <c r="AC300" s="55"/>
      <c r="AD300" s="53" t="e">
        <f>D300-VLOOKUP(C300, 'Вчера_Спутник Лайт'!C:BG, 2, FALSE)</f>
        <v>#N/A</v>
      </c>
      <c r="AE300" s="53" t="e">
        <f>E300-F300-VLOOKUP(C300, 'Вчера_Спутник Лайт'!C:BG, 3, FALSE)</f>
        <v>#N/A</v>
      </c>
      <c r="AF300" s="53" t="e">
        <f>G300-H300-VLOOKUP(C300, 'Вчера_Спутник Лайт'!C:BG, 5, FALSE)</f>
        <v>#N/A</v>
      </c>
      <c r="AG300" s="53" t="e">
        <f>I300-J300-VLOOKUP(C300, 'Вчера_Спутник Лайт'!C:BG, 7, FALSE)</f>
        <v>#N/A</v>
      </c>
      <c r="AH300" s="53" t="e">
        <f>K300-L300-VLOOKUP(C300, 'Вчера_Спутник Лайт'!C:BG, 9, FALSE)</f>
        <v>#N/A</v>
      </c>
      <c r="AI300" s="53" t="e">
        <f>M300-N300-VLOOKUP(C300, 'Вчера_Спутник Лайт'!C:BG, 11, FALSE)</f>
        <v>#N/A</v>
      </c>
      <c r="AJ300" s="53" t="e">
        <f>O300-P300-VLOOKUP(C300, 'Вчера_Спутник Лайт'!C:BG, 13, FALSE)</f>
        <v>#N/A</v>
      </c>
      <c r="AK300" s="53" t="e">
        <f>Q300-R300-VLOOKUP(C300, 'Вчера_Спутник Лайт'!C:BG, 15, FALSE)</f>
        <v>#N/A</v>
      </c>
      <c r="AL300" s="53" t="e">
        <f>S300-T300-VLOOKUP(C300, 'Вчера_Спутник Лайт'!C:BG, 17, FALSE)</f>
        <v>#N/A</v>
      </c>
      <c r="AM300" s="53" t="e">
        <f>U300-V300-VLOOKUP(C300, 'Вчера_Спутник Лайт'!C:BG, 19, FALSE)</f>
        <v>#N/A</v>
      </c>
      <c r="AN300" s="53" t="e">
        <f>W300-X300-VLOOKUP(C300, 'Вчера_Спутник Лайт'!C:BG, 21, FALSE)</f>
        <v>#N/A</v>
      </c>
      <c r="AO300" s="53" t="e">
        <f>VLOOKUP(C300, Вчера_Спутник!C:BG, 25, FALSE)+F300-#REF!-X300-Y300</f>
        <v>#N/A</v>
      </c>
    </row>
    <row r="301" spans="1:41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8"/>
      <c r="AA301" s="52">
        <f t="shared" si="5"/>
        <v>0</v>
      </c>
      <c r="AB301" s="53" t="str">
        <f>IF(ISNA(VLOOKUP(C301,'Вчера_Спутник Лайт'!C:C, 1, FALSE)),"ошибка",0)</f>
        <v>ошибка</v>
      </c>
      <c r="AC301" s="55"/>
      <c r="AD301" s="53" t="e">
        <f>D301-VLOOKUP(C301, 'Вчера_Спутник Лайт'!C:BG, 2, FALSE)</f>
        <v>#N/A</v>
      </c>
      <c r="AE301" s="53" t="e">
        <f>E301-F301-VLOOKUP(C301, 'Вчера_Спутник Лайт'!C:BG, 3, FALSE)</f>
        <v>#N/A</v>
      </c>
      <c r="AF301" s="53" t="e">
        <f>G301-H301-VLOOKUP(C301, 'Вчера_Спутник Лайт'!C:BG, 5, FALSE)</f>
        <v>#N/A</v>
      </c>
      <c r="AG301" s="53" t="e">
        <f>I301-J301-VLOOKUP(C301, 'Вчера_Спутник Лайт'!C:BG, 7, FALSE)</f>
        <v>#N/A</v>
      </c>
      <c r="AH301" s="53" t="e">
        <f>K301-L301-VLOOKUP(C301, 'Вчера_Спутник Лайт'!C:BG, 9, FALSE)</f>
        <v>#N/A</v>
      </c>
      <c r="AI301" s="53" t="e">
        <f>M301-N301-VLOOKUP(C301, 'Вчера_Спутник Лайт'!C:BG, 11, FALSE)</f>
        <v>#N/A</v>
      </c>
      <c r="AJ301" s="53" t="e">
        <f>O301-P301-VLOOKUP(C301, 'Вчера_Спутник Лайт'!C:BG, 13, FALSE)</f>
        <v>#N/A</v>
      </c>
      <c r="AK301" s="53" t="e">
        <f>Q301-R301-VLOOKUP(C301, 'Вчера_Спутник Лайт'!C:BG, 15, FALSE)</f>
        <v>#N/A</v>
      </c>
      <c r="AL301" s="53" t="e">
        <f>S301-T301-VLOOKUP(C301, 'Вчера_Спутник Лайт'!C:BG, 17, FALSE)</f>
        <v>#N/A</v>
      </c>
      <c r="AM301" s="53" t="e">
        <f>U301-V301-VLOOKUP(C301, 'Вчера_Спутник Лайт'!C:BG, 19, FALSE)</f>
        <v>#N/A</v>
      </c>
      <c r="AN301" s="53" t="e">
        <f>W301-X301-VLOOKUP(C301, 'Вчера_Спутник Лайт'!C:BG, 21, FALSE)</f>
        <v>#N/A</v>
      </c>
      <c r="AO301" s="53" t="e">
        <f>VLOOKUP(C301, Вчера_Спутник!C:BG, 25, FALSE)+F301-#REF!-X301-Y301</f>
        <v>#N/A</v>
      </c>
    </row>
    <row r="302" spans="1:41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8"/>
      <c r="AA302" s="52">
        <f t="shared" si="5"/>
        <v>0</v>
      </c>
      <c r="AB302" s="53" t="str">
        <f>IF(ISNA(VLOOKUP(C302,'Вчера_Спутник Лайт'!C:C, 1, FALSE)),"ошибка",0)</f>
        <v>ошибка</v>
      </c>
      <c r="AC302" s="55"/>
      <c r="AD302" s="53" t="e">
        <f>D302-VLOOKUP(C302, 'Вчера_Спутник Лайт'!C:BG, 2, FALSE)</f>
        <v>#N/A</v>
      </c>
      <c r="AE302" s="53" t="e">
        <f>E302-F302-VLOOKUP(C302, 'Вчера_Спутник Лайт'!C:BG, 3, FALSE)</f>
        <v>#N/A</v>
      </c>
      <c r="AF302" s="53" t="e">
        <f>G302-H302-VLOOKUP(C302, 'Вчера_Спутник Лайт'!C:BG, 5, FALSE)</f>
        <v>#N/A</v>
      </c>
      <c r="AG302" s="53" t="e">
        <f>I302-J302-VLOOKUP(C302, 'Вчера_Спутник Лайт'!C:BG, 7, FALSE)</f>
        <v>#N/A</v>
      </c>
      <c r="AH302" s="53" t="e">
        <f>K302-L302-VLOOKUP(C302, 'Вчера_Спутник Лайт'!C:BG, 9, FALSE)</f>
        <v>#N/A</v>
      </c>
      <c r="AI302" s="53" t="e">
        <f>M302-N302-VLOOKUP(C302, 'Вчера_Спутник Лайт'!C:BG, 11, FALSE)</f>
        <v>#N/A</v>
      </c>
      <c r="AJ302" s="53" t="e">
        <f>O302-P302-VLOOKUP(C302, 'Вчера_Спутник Лайт'!C:BG, 13, FALSE)</f>
        <v>#N/A</v>
      </c>
      <c r="AK302" s="53" t="e">
        <f>Q302-R302-VLOOKUP(C302, 'Вчера_Спутник Лайт'!C:BG, 15, FALSE)</f>
        <v>#N/A</v>
      </c>
      <c r="AL302" s="53" t="e">
        <f>S302-T302-VLOOKUP(C302, 'Вчера_Спутник Лайт'!C:BG, 17, FALSE)</f>
        <v>#N/A</v>
      </c>
      <c r="AM302" s="53" t="e">
        <f>U302-V302-VLOOKUP(C302, 'Вчера_Спутник Лайт'!C:BG, 19, FALSE)</f>
        <v>#N/A</v>
      </c>
      <c r="AN302" s="53" t="e">
        <f>W302-X302-VLOOKUP(C302, 'Вчера_Спутник Лайт'!C:BG, 21, FALSE)</f>
        <v>#N/A</v>
      </c>
      <c r="AO302" s="53" t="e">
        <f>VLOOKUP(C302, Вчера_Спутник!C:BG, 25, FALSE)+F302-#REF!-X302-Y302</f>
        <v>#N/A</v>
      </c>
    </row>
    <row r="303" spans="1:41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8"/>
      <c r="AA303" s="52">
        <f t="shared" si="5"/>
        <v>0</v>
      </c>
      <c r="AB303" s="53" t="str">
        <f>IF(ISNA(VLOOKUP(C303,'Вчера_Спутник Лайт'!C:C, 1, FALSE)),"ошибка",0)</f>
        <v>ошибка</v>
      </c>
      <c r="AC303" s="55"/>
      <c r="AD303" s="53" t="e">
        <f>D303-VLOOKUP(C303, 'Вчера_Спутник Лайт'!C:BG, 2, FALSE)</f>
        <v>#N/A</v>
      </c>
      <c r="AE303" s="53" t="e">
        <f>E303-F303-VLOOKUP(C303, 'Вчера_Спутник Лайт'!C:BG, 3, FALSE)</f>
        <v>#N/A</v>
      </c>
      <c r="AF303" s="53" t="e">
        <f>G303-H303-VLOOKUP(C303, 'Вчера_Спутник Лайт'!C:BG, 5, FALSE)</f>
        <v>#N/A</v>
      </c>
      <c r="AG303" s="53" t="e">
        <f>I303-J303-VLOOKUP(C303, 'Вчера_Спутник Лайт'!C:BG, 7, FALSE)</f>
        <v>#N/A</v>
      </c>
      <c r="AH303" s="53" t="e">
        <f>K303-L303-VLOOKUP(C303, 'Вчера_Спутник Лайт'!C:BG, 9, FALSE)</f>
        <v>#N/A</v>
      </c>
      <c r="AI303" s="53" t="e">
        <f>M303-N303-VLOOKUP(C303, 'Вчера_Спутник Лайт'!C:BG, 11, FALSE)</f>
        <v>#N/A</v>
      </c>
      <c r="AJ303" s="53" t="e">
        <f>O303-P303-VLOOKUP(C303, 'Вчера_Спутник Лайт'!C:BG, 13, FALSE)</f>
        <v>#N/A</v>
      </c>
      <c r="AK303" s="53" t="e">
        <f>Q303-R303-VLOOKUP(C303, 'Вчера_Спутник Лайт'!C:BG, 15, FALSE)</f>
        <v>#N/A</v>
      </c>
      <c r="AL303" s="53" t="e">
        <f>S303-T303-VLOOKUP(C303, 'Вчера_Спутник Лайт'!C:BG, 17, FALSE)</f>
        <v>#N/A</v>
      </c>
      <c r="AM303" s="53" t="e">
        <f>U303-V303-VLOOKUP(C303, 'Вчера_Спутник Лайт'!C:BG, 19, FALSE)</f>
        <v>#N/A</v>
      </c>
      <c r="AN303" s="53" t="e">
        <f>W303-X303-VLOOKUP(C303, 'Вчера_Спутник Лайт'!C:BG, 21, FALSE)</f>
        <v>#N/A</v>
      </c>
      <c r="AO303" s="53" t="e">
        <f>VLOOKUP(C303, Вчера_Спутник!C:BG, 25, FALSE)+F303-#REF!-X303-Y303</f>
        <v>#N/A</v>
      </c>
    </row>
    <row r="304" spans="1:41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8"/>
      <c r="AA304" s="52">
        <f t="shared" si="5"/>
        <v>0</v>
      </c>
      <c r="AB304" s="53" t="str">
        <f>IF(ISNA(VLOOKUP(C304,'Вчера_Спутник Лайт'!C:C, 1, FALSE)),"ошибка",0)</f>
        <v>ошибка</v>
      </c>
      <c r="AC304" s="55"/>
      <c r="AD304" s="53" t="e">
        <f>D304-VLOOKUP(C304, 'Вчера_Спутник Лайт'!C:BG, 2, FALSE)</f>
        <v>#N/A</v>
      </c>
      <c r="AE304" s="53" t="e">
        <f>E304-F304-VLOOKUP(C304, 'Вчера_Спутник Лайт'!C:BG, 3, FALSE)</f>
        <v>#N/A</v>
      </c>
      <c r="AF304" s="53" t="e">
        <f>G304-H304-VLOOKUP(C304, 'Вчера_Спутник Лайт'!C:BG, 5, FALSE)</f>
        <v>#N/A</v>
      </c>
      <c r="AG304" s="53" t="e">
        <f>I304-J304-VLOOKUP(C304, 'Вчера_Спутник Лайт'!C:BG, 7, FALSE)</f>
        <v>#N/A</v>
      </c>
      <c r="AH304" s="53" t="e">
        <f>K304-L304-VLOOKUP(C304, 'Вчера_Спутник Лайт'!C:BG, 9, FALSE)</f>
        <v>#N/A</v>
      </c>
      <c r="AI304" s="53" t="e">
        <f>M304-N304-VLOOKUP(C304, 'Вчера_Спутник Лайт'!C:BG, 11, FALSE)</f>
        <v>#N/A</v>
      </c>
      <c r="AJ304" s="53" t="e">
        <f>O304-P304-VLOOKUP(C304, 'Вчера_Спутник Лайт'!C:BG, 13, FALSE)</f>
        <v>#N/A</v>
      </c>
      <c r="AK304" s="53" t="e">
        <f>Q304-R304-VLOOKUP(C304, 'Вчера_Спутник Лайт'!C:BG, 15, FALSE)</f>
        <v>#N/A</v>
      </c>
      <c r="AL304" s="53" t="e">
        <f>S304-T304-VLOOKUP(C304, 'Вчера_Спутник Лайт'!C:BG, 17, FALSE)</f>
        <v>#N/A</v>
      </c>
      <c r="AM304" s="53" t="e">
        <f>U304-V304-VLOOKUP(C304, 'Вчера_Спутник Лайт'!C:BG, 19, FALSE)</f>
        <v>#N/A</v>
      </c>
      <c r="AN304" s="53" t="e">
        <f>W304-X304-VLOOKUP(C304, 'Вчера_Спутник Лайт'!C:BG, 21, FALSE)</f>
        <v>#N/A</v>
      </c>
      <c r="AO304" s="53" t="e">
        <f>VLOOKUP(C304, Вчера_Спутник!C:BG, 25, FALSE)+F304-#REF!-X304-Y304</f>
        <v>#N/A</v>
      </c>
    </row>
    <row r="305" spans="1:41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8"/>
      <c r="AA305" s="52">
        <f t="shared" si="5"/>
        <v>0</v>
      </c>
      <c r="AB305" s="53" t="str">
        <f>IF(ISNA(VLOOKUP(C305,'Вчера_Спутник Лайт'!C:C, 1, FALSE)),"ошибка",0)</f>
        <v>ошибка</v>
      </c>
      <c r="AC305" s="55"/>
      <c r="AD305" s="53" t="e">
        <f>D305-VLOOKUP(C305, 'Вчера_Спутник Лайт'!C:BG, 2, FALSE)</f>
        <v>#N/A</v>
      </c>
      <c r="AE305" s="53" t="e">
        <f>E305-F305-VLOOKUP(C305, 'Вчера_Спутник Лайт'!C:BG, 3, FALSE)</f>
        <v>#N/A</v>
      </c>
      <c r="AF305" s="53" t="e">
        <f>G305-H305-VLOOKUP(C305, 'Вчера_Спутник Лайт'!C:BG, 5, FALSE)</f>
        <v>#N/A</v>
      </c>
      <c r="AG305" s="53" t="e">
        <f>I305-J305-VLOOKUP(C305, 'Вчера_Спутник Лайт'!C:BG, 7, FALSE)</f>
        <v>#N/A</v>
      </c>
      <c r="AH305" s="53" t="e">
        <f>K305-L305-VLOOKUP(C305, 'Вчера_Спутник Лайт'!C:BG, 9, FALSE)</f>
        <v>#N/A</v>
      </c>
      <c r="AI305" s="53" t="e">
        <f>M305-N305-VLOOKUP(C305, 'Вчера_Спутник Лайт'!C:BG, 11, FALSE)</f>
        <v>#N/A</v>
      </c>
      <c r="AJ305" s="53" t="e">
        <f>O305-P305-VLOOKUP(C305, 'Вчера_Спутник Лайт'!C:BG, 13, FALSE)</f>
        <v>#N/A</v>
      </c>
      <c r="AK305" s="53" t="e">
        <f>Q305-R305-VLOOKUP(C305, 'Вчера_Спутник Лайт'!C:BG, 15, FALSE)</f>
        <v>#N/A</v>
      </c>
      <c r="AL305" s="53" t="e">
        <f>S305-T305-VLOOKUP(C305, 'Вчера_Спутник Лайт'!C:BG, 17, FALSE)</f>
        <v>#N/A</v>
      </c>
      <c r="AM305" s="53" t="e">
        <f>U305-V305-VLOOKUP(C305, 'Вчера_Спутник Лайт'!C:BG, 19, FALSE)</f>
        <v>#N/A</v>
      </c>
      <c r="AN305" s="53" t="e">
        <f>W305-X305-VLOOKUP(C305, 'Вчера_Спутник Лайт'!C:BG, 21, FALSE)</f>
        <v>#N/A</v>
      </c>
      <c r="AO305" s="53" t="e">
        <f>VLOOKUP(C305, Вчера_Спутник!C:BG, 25, FALSE)+F305-#REF!-X305-Y305</f>
        <v>#N/A</v>
      </c>
    </row>
    <row r="306" spans="1:41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8"/>
      <c r="AA306" s="52">
        <f t="shared" si="5"/>
        <v>0</v>
      </c>
      <c r="AB306" s="53" t="str">
        <f>IF(ISNA(VLOOKUP(C306,'Вчера_Спутник Лайт'!C:C, 1, FALSE)),"ошибка",0)</f>
        <v>ошибка</v>
      </c>
      <c r="AC306" s="55"/>
      <c r="AD306" s="53" t="e">
        <f>D306-VLOOKUP(C306, 'Вчера_Спутник Лайт'!C:BG, 2, FALSE)</f>
        <v>#N/A</v>
      </c>
      <c r="AE306" s="53" t="e">
        <f>E306-F306-VLOOKUP(C306, 'Вчера_Спутник Лайт'!C:BG, 3, FALSE)</f>
        <v>#N/A</v>
      </c>
      <c r="AF306" s="53" t="e">
        <f>G306-H306-VLOOKUP(C306, 'Вчера_Спутник Лайт'!C:BG, 5, FALSE)</f>
        <v>#N/A</v>
      </c>
      <c r="AG306" s="53" t="e">
        <f>I306-J306-VLOOKUP(C306, 'Вчера_Спутник Лайт'!C:BG, 7, FALSE)</f>
        <v>#N/A</v>
      </c>
      <c r="AH306" s="53" t="e">
        <f>K306-L306-VLOOKUP(C306, 'Вчера_Спутник Лайт'!C:BG, 9, FALSE)</f>
        <v>#N/A</v>
      </c>
      <c r="AI306" s="53" t="e">
        <f>M306-N306-VLOOKUP(C306, 'Вчера_Спутник Лайт'!C:BG, 11, FALSE)</f>
        <v>#N/A</v>
      </c>
      <c r="AJ306" s="53" t="e">
        <f>O306-P306-VLOOKUP(C306, 'Вчера_Спутник Лайт'!C:BG, 13, FALSE)</f>
        <v>#N/A</v>
      </c>
      <c r="AK306" s="53" t="e">
        <f>Q306-R306-VLOOKUP(C306, 'Вчера_Спутник Лайт'!C:BG, 15, FALSE)</f>
        <v>#N/A</v>
      </c>
      <c r="AL306" s="53" t="e">
        <f>S306-T306-VLOOKUP(C306, 'Вчера_Спутник Лайт'!C:BG, 17, FALSE)</f>
        <v>#N/A</v>
      </c>
      <c r="AM306" s="53" t="e">
        <f>U306-V306-VLOOKUP(C306, 'Вчера_Спутник Лайт'!C:BG, 19, FALSE)</f>
        <v>#N/A</v>
      </c>
      <c r="AN306" s="53" t="e">
        <f>W306-X306-VLOOKUP(C306, 'Вчера_Спутник Лайт'!C:BG, 21, FALSE)</f>
        <v>#N/A</v>
      </c>
      <c r="AO306" s="53" t="e">
        <f>VLOOKUP(C306, Вчера_Спутник!C:BG, 25, FALSE)+F306-#REF!-X306-Y306</f>
        <v>#N/A</v>
      </c>
    </row>
    <row r="307" spans="1:41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8"/>
      <c r="AA307" s="52">
        <f t="shared" si="5"/>
        <v>0</v>
      </c>
      <c r="AB307" s="53" t="str">
        <f>IF(ISNA(VLOOKUP(C307,'Вчера_Спутник Лайт'!C:C, 1, FALSE)),"ошибка",0)</f>
        <v>ошибка</v>
      </c>
      <c r="AC307" s="55"/>
      <c r="AD307" s="53" t="e">
        <f>D307-VLOOKUP(C307, 'Вчера_Спутник Лайт'!C:BG, 2, FALSE)</f>
        <v>#N/A</v>
      </c>
      <c r="AE307" s="53" t="e">
        <f>E307-F307-VLOOKUP(C307, 'Вчера_Спутник Лайт'!C:BG, 3, FALSE)</f>
        <v>#N/A</v>
      </c>
      <c r="AF307" s="53" t="e">
        <f>G307-H307-VLOOKUP(C307, 'Вчера_Спутник Лайт'!C:BG, 5, FALSE)</f>
        <v>#N/A</v>
      </c>
      <c r="AG307" s="53" t="e">
        <f>I307-J307-VLOOKUP(C307, 'Вчера_Спутник Лайт'!C:BG, 7, FALSE)</f>
        <v>#N/A</v>
      </c>
      <c r="AH307" s="53" t="e">
        <f>K307-L307-VLOOKUP(C307, 'Вчера_Спутник Лайт'!C:BG, 9, FALSE)</f>
        <v>#N/A</v>
      </c>
      <c r="AI307" s="53" t="e">
        <f>M307-N307-VLOOKUP(C307, 'Вчера_Спутник Лайт'!C:BG, 11, FALSE)</f>
        <v>#N/A</v>
      </c>
      <c r="AJ307" s="53" t="e">
        <f>O307-P307-VLOOKUP(C307, 'Вчера_Спутник Лайт'!C:BG, 13, FALSE)</f>
        <v>#N/A</v>
      </c>
      <c r="AK307" s="53" t="e">
        <f>Q307-R307-VLOOKUP(C307, 'Вчера_Спутник Лайт'!C:BG, 15, FALSE)</f>
        <v>#N/A</v>
      </c>
      <c r="AL307" s="53" t="e">
        <f>S307-T307-VLOOKUP(C307, 'Вчера_Спутник Лайт'!C:BG, 17, FALSE)</f>
        <v>#N/A</v>
      </c>
      <c r="AM307" s="53" t="e">
        <f>U307-V307-VLOOKUP(C307, 'Вчера_Спутник Лайт'!C:BG, 19, FALSE)</f>
        <v>#N/A</v>
      </c>
      <c r="AN307" s="53" t="e">
        <f>W307-X307-VLOOKUP(C307, 'Вчера_Спутник Лайт'!C:BG, 21, FALSE)</f>
        <v>#N/A</v>
      </c>
      <c r="AO307" s="53" t="e">
        <f>VLOOKUP(C307, Вчера_Спутник!C:BG, 25, FALSE)+F307-#REF!-X307-Y307</f>
        <v>#N/A</v>
      </c>
    </row>
    <row r="308" spans="1:41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8"/>
      <c r="AA308" s="52">
        <f t="shared" si="5"/>
        <v>0</v>
      </c>
      <c r="AB308" s="53" t="str">
        <f>IF(ISNA(VLOOKUP(C308,'Вчера_Спутник Лайт'!C:C, 1, FALSE)),"ошибка",0)</f>
        <v>ошибка</v>
      </c>
      <c r="AC308" s="55"/>
      <c r="AD308" s="53" t="e">
        <f>D308-VLOOKUP(C308, 'Вчера_Спутник Лайт'!C:BG, 2, FALSE)</f>
        <v>#N/A</v>
      </c>
      <c r="AE308" s="53" t="e">
        <f>E308-F308-VLOOKUP(C308, 'Вчера_Спутник Лайт'!C:BG, 3, FALSE)</f>
        <v>#N/A</v>
      </c>
      <c r="AF308" s="53" t="e">
        <f>G308-H308-VLOOKUP(C308, 'Вчера_Спутник Лайт'!C:BG, 5, FALSE)</f>
        <v>#N/A</v>
      </c>
      <c r="AG308" s="53" t="e">
        <f>I308-J308-VLOOKUP(C308, 'Вчера_Спутник Лайт'!C:BG, 7, FALSE)</f>
        <v>#N/A</v>
      </c>
      <c r="AH308" s="53" t="e">
        <f>K308-L308-VLOOKUP(C308, 'Вчера_Спутник Лайт'!C:BG, 9, FALSE)</f>
        <v>#N/A</v>
      </c>
      <c r="AI308" s="53" t="e">
        <f>M308-N308-VLOOKUP(C308, 'Вчера_Спутник Лайт'!C:BG, 11, FALSE)</f>
        <v>#N/A</v>
      </c>
      <c r="AJ308" s="53" t="e">
        <f>O308-P308-VLOOKUP(C308, 'Вчера_Спутник Лайт'!C:BG, 13, FALSE)</f>
        <v>#N/A</v>
      </c>
      <c r="AK308" s="53" t="e">
        <f>Q308-R308-VLOOKUP(C308, 'Вчера_Спутник Лайт'!C:BG, 15, FALSE)</f>
        <v>#N/A</v>
      </c>
      <c r="AL308" s="53" t="e">
        <f>S308-T308-VLOOKUP(C308, 'Вчера_Спутник Лайт'!C:BG, 17, FALSE)</f>
        <v>#N/A</v>
      </c>
      <c r="AM308" s="53" t="e">
        <f>U308-V308-VLOOKUP(C308, 'Вчера_Спутник Лайт'!C:BG, 19, FALSE)</f>
        <v>#N/A</v>
      </c>
      <c r="AN308" s="53" t="e">
        <f>W308-X308-VLOOKUP(C308, 'Вчера_Спутник Лайт'!C:BG, 21, FALSE)</f>
        <v>#N/A</v>
      </c>
      <c r="AO308" s="53" t="e">
        <f>VLOOKUP(C308, Вчера_Спутник!C:BG, 25, FALSE)+F308-#REF!-X308-Y308</f>
        <v>#N/A</v>
      </c>
    </row>
    <row r="309" spans="1:41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8"/>
      <c r="AA309" s="52">
        <f t="shared" si="5"/>
        <v>0</v>
      </c>
      <c r="AB309" s="53" t="str">
        <f>IF(ISNA(VLOOKUP(C309,'Вчера_Спутник Лайт'!C:C, 1, FALSE)),"ошибка",0)</f>
        <v>ошибка</v>
      </c>
      <c r="AC309" s="55"/>
      <c r="AD309" s="53" t="e">
        <f>D309-VLOOKUP(C309, 'Вчера_Спутник Лайт'!C:BG, 2, FALSE)</f>
        <v>#N/A</v>
      </c>
      <c r="AE309" s="53" t="e">
        <f>E309-F309-VLOOKUP(C309, 'Вчера_Спутник Лайт'!C:BG, 3, FALSE)</f>
        <v>#N/A</v>
      </c>
      <c r="AF309" s="53" t="e">
        <f>G309-H309-VLOOKUP(C309, 'Вчера_Спутник Лайт'!C:BG, 5, FALSE)</f>
        <v>#N/A</v>
      </c>
      <c r="AG309" s="53" t="e">
        <f>I309-J309-VLOOKUP(C309, 'Вчера_Спутник Лайт'!C:BG, 7, FALSE)</f>
        <v>#N/A</v>
      </c>
      <c r="AH309" s="53" t="e">
        <f>K309-L309-VLOOKUP(C309, 'Вчера_Спутник Лайт'!C:BG, 9, FALSE)</f>
        <v>#N/A</v>
      </c>
      <c r="AI309" s="53" t="e">
        <f>M309-N309-VLOOKUP(C309, 'Вчера_Спутник Лайт'!C:BG, 11, FALSE)</f>
        <v>#N/A</v>
      </c>
      <c r="AJ309" s="53" t="e">
        <f>O309-P309-VLOOKUP(C309, 'Вчера_Спутник Лайт'!C:BG, 13, FALSE)</f>
        <v>#N/A</v>
      </c>
      <c r="AK309" s="53" t="e">
        <f>Q309-R309-VLOOKUP(C309, 'Вчера_Спутник Лайт'!C:BG, 15, FALSE)</f>
        <v>#N/A</v>
      </c>
      <c r="AL309" s="53" t="e">
        <f>S309-T309-VLOOKUP(C309, 'Вчера_Спутник Лайт'!C:BG, 17, FALSE)</f>
        <v>#N/A</v>
      </c>
      <c r="AM309" s="53" t="e">
        <f>U309-V309-VLOOKUP(C309, 'Вчера_Спутник Лайт'!C:BG, 19, FALSE)</f>
        <v>#N/A</v>
      </c>
      <c r="AN309" s="53" t="e">
        <f>W309-X309-VLOOKUP(C309, 'Вчера_Спутник Лайт'!C:BG, 21, FALSE)</f>
        <v>#N/A</v>
      </c>
      <c r="AO309" s="53" t="e">
        <f>VLOOKUP(C309, Вчера_Спутник!C:BG, 25, FALSE)+F309-#REF!-X309-Y309</f>
        <v>#N/A</v>
      </c>
    </row>
    <row r="310" spans="1:41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8"/>
      <c r="AA310" s="52">
        <f t="shared" si="5"/>
        <v>0</v>
      </c>
      <c r="AB310" s="53" t="str">
        <f>IF(ISNA(VLOOKUP(C310,'Вчера_Спутник Лайт'!C:C, 1, FALSE)),"ошибка",0)</f>
        <v>ошибка</v>
      </c>
      <c r="AC310" s="55"/>
      <c r="AD310" s="53" t="e">
        <f>D310-VLOOKUP(C310, 'Вчера_Спутник Лайт'!C:BG, 2, FALSE)</f>
        <v>#N/A</v>
      </c>
      <c r="AE310" s="53" t="e">
        <f>E310-F310-VLOOKUP(C310, 'Вчера_Спутник Лайт'!C:BG, 3, FALSE)</f>
        <v>#N/A</v>
      </c>
      <c r="AF310" s="53" t="e">
        <f>G310-H310-VLOOKUP(C310, 'Вчера_Спутник Лайт'!C:BG, 5, FALSE)</f>
        <v>#N/A</v>
      </c>
      <c r="AG310" s="53" t="e">
        <f>I310-J310-VLOOKUP(C310, 'Вчера_Спутник Лайт'!C:BG, 7, FALSE)</f>
        <v>#N/A</v>
      </c>
      <c r="AH310" s="53" t="e">
        <f>K310-L310-VLOOKUP(C310, 'Вчера_Спутник Лайт'!C:BG, 9, FALSE)</f>
        <v>#N/A</v>
      </c>
      <c r="AI310" s="53" t="e">
        <f>M310-N310-VLOOKUP(C310, 'Вчера_Спутник Лайт'!C:BG, 11, FALSE)</f>
        <v>#N/A</v>
      </c>
      <c r="AJ310" s="53" t="e">
        <f>O310-P310-VLOOKUP(C310, 'Вчера_Спутник Лайт'!C:BG, 13, FALSE)</f>
        <v>#N/A</v>
      </c>
      <c r="AK310" s="53" t="e">
        <f>Q310-R310-VLOOKUP(C310, 'Вчера_Спутник Лайт'!C:BG, 15, FALSE)</f>
        <v>#N/A</v>
      </c>
      <c r="AL310" s="53" t="e">
        <f>S310-T310-VLOOKUP(C310, 'Вчера_Спутник Лайт'!C:BG, 17, FALSE)</f>
        <v>#N/A</v>
      </c>
      <c r="AM310" s="53" t="e">
        <f>U310-V310-VLOOKUP(C310, 'Вчера_Спутник Лайт'!C:BG, 19, FALSE)</f>
        <v>#N/A</v>
      </c>
      <c r="AN310" s="53" t="e">
        <f>W310-X310-VLOOKUP(C310, 'Вчера_Спутник Лайт'!C:BG, 21, FALSE)</f>
        <v>#N/A</v>
      </c>
      <c r="AO310" s="53" t="e">
        <f>VLOOKUP(C310, Вчера_Спутник!C:BG, 25, FALSE)+F310-#REF!-X310-Y310</f>
        <v>#N/A</v>
      </c>
    </row>
    <row r="311" spans="1:41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8"/>
      <c r="AA311" s="52">
        <f t="shared" si="5"/>
        <v>0</v>
      </c>
      <c r="AB311" s="53" t="str">
        <f>IF(ISNA(VLOOKUP(C311,'Вчера_Спутник Лайт'!C:C, 1, FALSE)),"ошибка",0)</f>
        <v>ошибка</v>
      </c>
      <c r="AC311" s="55"/>
      <c r="AD311" s="53" t="e">
        <f>D311-VLOOKUP(C311, 'Вчера_Спутник Лайт'!C:BG, 2, FALSE)</f>
        <v>#N/A</v>
      </c>
      <c r="AE311" s="53" t="e">
        <f>E311-F311-VLOOKUP(C311, 'Вчера_Спутник Лайт'!C:BG, 3, FALSE)</f>
        <v>#N/A</v>
      </c>
      <c r="AF311" s="53" t="e">
        <f>G311-H311-VLOOKUP(C311, 'Вчера_Спутник Лайт'!C:BG, 5, FALSE)</f>
        <v>#N/A</v>
      </c>
      <c r="AG311" s="53" t="e">
        <f>I311-J311-VLOOKUP(C311, 'Вчера_Спутник Лайт'!C:BG, 7, FALSE)</f>
        <v>#N/A</v>
      </c>
      <c r="AH311" s="53" t="e">
        <f>K311-L311-VLOOKUP(C311, 'Вчера_Спутник Лайт'!C:BG, 9, FALSE)</f>
        <v>#N/A</v>
      </c>
      <c r="AI311" s="53" t="e">
        <f>M311-N311-VLOOKUP(C311, 'Вчера_Спутник Лайт'!C:BG, 11, FALSE)</f>
        <v>#N/A</v>
      </c>
      <c r="AJ311" s="53" t="e">
        <f>O311-P311-VLOOKUP(C311, 'Вчера_Спутник Лайт'!C:BG, 13, FALSE)</f>
        <v>#N/A</v>
      </c>
      <c r="AK311" s="53" t="e">
        <f>Q311-R311-VLOOKUP(C311, 'Вчера_Спутник Лайт'!C:BG, 15, FALSE)</f>
        <v>#N/A</v>
      </c>
      <c r="AL311" s="53" t="e">
        <f>S311-T311-VLOOKUP(C311, 'Вчера_Спутник Лайт'!C:BG, 17, FALSE)</f>
        <v>#N/A</v>
      </c>
      <c r="AM311" s="53" t="e">
        <f>U311-V311-VLOOKUP(C311, 'Вчера_Спутник Лайт'!C:BG, 19, FALSE)</f>
        <v>#N/A</v>
      </c>
      <c r="AN311" s="53" t="e">
        <f>W311-X311-VLOOKUP(C311, 'Вчера_Спутник Лайт'!C:BG, 21, FALSE)</f>
        <v>#N/A</v>
      </c>
      <c r="AO311" s="53" t="e">
        <f>VLOOKUP(C311, Вчера_Спутник!C:BG, 25, FALSE)+F311-#REF!-X311-Y311</f>
        <v>#N/A</v>
      </c>
    </row>
    <row r="312" spans="1:41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8"/>
      <c r="AA312" s="52">
        <f t="shared" si="5"/>
        <v>0</v>
      </c>
      <c r="AB312" s="53" t="str">
        <f>IF(ISNA(VLOOKUP(C312,'Вчера_Спутник Лайт'!C:C, 1, FALSE)),"ошибка",0)</f>
        <v>ошибка</v>
      </c>
      <c r="AC312" s="55"/>
      <c r="AD312" s="53" t="e">
        <f>D312-VLOOKUP(C312, 'Вчера_Спутник Лайт'!C:BG, 2, FALSE)</f>
        <v>#N/A</v>
      </c>
      <c r="AE312" s="53" t="e">
        <f>E312-F312-VLOOKUP(C312, 'Вчера_Спутник Лайт'!C:BG, 3, FALSE)</f>
        <v>#N/A</v>
      </c>
      <c r="AF312" s="53" t="e">
        <f>G312-H312-VLOOKUP(C312, 'Вчера_Спутник Лайт'!C:BG, 5, FALSE)</f>
        <v>#N/A</v>
      </c>
      <c r="AG312" s="53" t="e">
        <f>I312-J312-VLOOKUP(C312, 'Вчера_Спутник Лайт'!C:BG, 7, FALSE)</f>
        <v>#N/A</v>
      </c>
      <c r="AH312" s="53" t="e">
        <f>K312-L312-VLOOKUP(C312, 'Вчера_Спутник Лайт'!C:BG, 9, FALSE)</f>
        <v>#N/A</v>
      </c>
      <c r="AI312" s="53" t="e">
        <f>M312-N312-VLOOKUP(C312, 'Вчера_Спутник Лайт'!C:BG, 11, FALSE)</f>
        <v>#N/A</v>
      </c>
      <c r="AJ312" s="53" t="e">
        <f>O312-P312-VLOOKUP(C312, 'Вчера_Спутник Лайт'!C:BG, 13, FALSE)</f>
        <v>#N/A</v>
      </c>
      <c r="AK312" s="53" t="e">
        <f>Q312-R312-VLOOKUP(C312, 'Вчера_Спутник Лайт'!C:BG, 15, FALSE)</f>
        <v>#N/A</v>
      </c>
      <c r="AL312" s="53" t="e">
        <f>S312-T312-VLOOKUP(C312, 'Вчера_Спутник Лайт'!C:BG, 17, FALSE)</f>
        <v>#N/A</v>
      </c>
      <c r="AM312" s="53" t="e">
        <f>U312-V312-VLOOKUP(C312, 'Вчера_Спутник Лайт'!C:BG, 19, FALSE)</f>
        <v>#N/A</v>
      </c>
      <c r="AN312" s="53" t="e">
        <f>W312-X312-VLOOKUP(C312, 'Вчера_Спутник Лайт'!C:BG, 21, FALSE)</f>
        <v>#N/A</v>
      </c>
      <c r="AO312" s="53" t="e">
        <f>VLOOKUP(C312, Вчера_Спутник!C:BG, 25, FALSE)+F312-#REF!-X312-Y312</f>
        <v>#N/A</v>
      </c>
    </row>
    <row r="313" spans="1:41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8"/>
      <c r="AA313" s="52">
        <f t="shared" si="5"/>
        <v>0</v>
      </c>
      <c r="AB313" s="53" t="str">
        <f>IF(ISNA(VLOOKUP(C313,'Вчера_Спутник Лайт'!C:C, 1, FALSE)),"ошибка",0)</f>
        <v>ошибка</v>
      </c>
      <c r="AC313" s="55"/>
      <c r="AD313" s="53" t="e">
        <f>D313-VLOOKUP(C313, 'Вчера_Спутник Лайт'!C:BG, 2, FALSE)</f>
        <v>#N/A</v>
      </c>
      <c r="AE313" s="53" t="e">
        <f>E313-F313-VLOOKUP(C313, 'Вчера_Спутник Лайт'!C:BG, 3, FALSE)</f>
        <v>#N/A</v>
      </c>
      <c r="AF313" s="53" t="e">
        <f>G313-H313-VLOOKUP(C313, 'Вчера_Спутник Лайт'!C:BG, 5, FALSE)</f>
        <v>#N/A</v>
      </c>
      <c r="AG313" s="53" t="e">
        <f>I313-J313-VLOOKUP(C313, 'Вчера_Спутник Лайт'!C:BG, 7, FALSE)</f>
        <v>#N/A</v>
      </c>
      <c r="AH313" s="53" t="e">
        <f>K313-L313-VLOOKUP(C313, 'Вчера_Спутник Лайт'!C:BG, 9, FALSE)</f>
        <v>#N/A</v>
      </c>
      <c r="AI313" s="53" t="e">
        <f>M313-N313-VLOOKUP(C313, 'Вчера_Спутник Лайт'!C:BG, 11, FALSE)</f>
        <v>#N/A</v>
      </c>
      <c r="AJ313" s="53" t="e">
        <f>O313-P313-VLOOKUP(C313, 'Вчера_Спутник Лайт'!C:BG, 13, FALSE)</f>
        <v>#N/A</v>
      </c>
      <c r="AK313" s="53" t="e">
        <f>Q313-R313-VLOOKUP(C313, 'Вчера_Спутник Лайт'!C:BG, 15, FALSE)</f>
        <v>#N/A</v>
      </c>
      <c r="AL313" s="53" t="e">
        <f>S313-T313-VLOOKUP(C313, 'Вчера_Спутник Лайт'!C:BG, 17, FALSE)</f>
        <v>#N/A</v>
      </c>
      <c r="AM313" s="53" t="e">
        <f>U313-V313-VLOOKUP(C313, 'Вчера_Спутник Лайт'!C:BG, 19, FALSE)</f>
        <v>#N/A</v>
      </c>
      <c r="AN313" s="53" t="e">
        <f>W313-X313-VLOOKUP(C313, 'Вчера_Спутник Лайт'!C:BG, 21, FALSE)</f>
        <v>#N/A</v>
      </c>
      <c r="AO313" s="53" t="e">
        <f>VLOOKUP(C313, Вчера_Спутник!C:BG, 25, FALSE)+F313-#REF!-X313-Y313</f>
        <v>#N/A</v>
      </c>
    </row>
    <row r="314" spans="1:41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8"/>
      <c r="AA314" s="52">
        <f t="shared" si="5"/>
        <v>0</v>
      </c>
      <c r="AB314" s="53" t="str">
        <f>IF(ISNA(VLOOKUP(C314,'Вчера_Спутник Лайт'!C:C, 1, FALSE)),"ошибка",0)</f>
        <v>ошибка</v>
      </c>
      <c r="AC314" s="55"/>
      <c r="AD314" s="53" t="e">
        <f>D314-VLOOKUP(C314, 'Вчера_Спутник Лайт'!C:BG, 2, FALSE)</f>
        <v>#N/A</v>
      </c>
      <c r="AE314" s="53" t="e">
        <f>E314-F314-VLOOKUP(C314, 'Вчера_Спутник Лайт'!C:BG, 3, FALSE)</f>
        <v>#N/A</v>
      </c>
      <c r="AF314" s="53" t="e">
        <f>G314-H314-VLOOKUP(C314, 'Вчера_Спутник Лайт'!C:BG, 5, FALSE)</f>
        <v>#N/A</v>
      </c>
      <c r="AG314" s="53" t="e">
        <f>I314-J314-VLOOKUP(C314, 'Вчера_Спутник Лайт'!C:BG, 7, FALSE)</f>
        <v>#N/A</v>
      </c>
      <c r="AH314" s="53" t="e">
        <f>K314-L314-VLOOKUP(C314, 'Вчера_Спутник Лайт'!C:BG, 9, FALSE)</f>
        <v>#N/A</v>
      </c>
      <c r="AI314" s="53" t="e">
        <f>M314-N314-VLOOKUP(C314, 'Вчера_Спутник Лайт'!C:BG, 11, FALSE)</f>
        <v>#N/A</v>
      </c>
      <c r="AJ314" s="53" t="e">
        <f>O314-P314-VLOOKUP(C314, 'Вчера_Спутник Лайт'!C:BG, 13, FALSE)</f>
        <v>#N/A</v>
      </c>
      <c r="AK314" s="53" t="e">
        <f>Q314-R314-VLOOKUP(C314, 'Вчера_Спутник Лайт'!C:BG, 15, FALSE)</f>
        <v>#N/A</v>
      </c>
      <c r="AL314" s="53" t="e">
        <f>S314-T314-VLOOKUP(C314, 'Вчера_Спутник Лайт'!C:BG, 17, FALSE)</f>
        <v>#N/A</v>
      </c>
      <c r="AM314" s="53" t="e">
        <f>U314-V314-VLOOKUP(C314, 'Вчера_Спутник Лайт'!C:BG, 19, FALSE)</f>
        <v>#N/A</v>
      </c>
      <c r="AN314" s="53" t="e">
        <f>W314-X314-VLOOKUP(C314, 'Вчера_Спутник Лайт'!C:BG, 21, FALSE)</f>
        <v>#N/A</v>
      </c>
      <c r="AO314" s="53" t="e">
        <f>VLOOKUP(C314, Вчера_Спутник!C:BG, 25, FALSE)+F314-#REF!-X314-Y314</f>
        <v>#N/A</v>
      </c>
    </row>
    <row r="315" spans="1:41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8"/>
      <c r="AA315" s="52">
        <f t="shared" si="5"/>
        <v>0</v>
      </c>
      <c r="AB315" s="53" t="str">
        <f>IF(ISNA(VLOOKUP(C315,'Вчера_Спутник Лайт'!C:C, 1, FALSE)),"ошибка",0)</f>
        <v>ошибка</v>
      </c>
      <c r="AC315" s="55"/>
      <c r="AD315" s="53" t="e">
        <f>D315-VLOOKUP(C315, 'Вчера_Спутник Лайт'!C:BG, 2, FALSE)</f>
        <v>#N/A</v>
      </c>
      <c r="AE315" s="53" t="e">
        <f>E315-F315-VLOOKUP(C315, 'Вчера_Спутник Лайт'!C:BG, 3, FALSE)</f>
        <v>#N/A</v>
      </c>
      <c r="AF315" s="53" t="e">
        <f>G315-H315-VLOOKUP(C315, 'Вчера_Спутник Лайт'!C:BG, 5, FALSE)</f>
        <v>#N/A</v>
      </c>
      <c r="AG315" s="53" t="e">
        <f>I315-J315-VLOOKUP(C315, 'Вчера_Спутник Лайт'!C:BG, 7, FALSE)</f>
        <v>#N/A</v>
      </c>
      <c r="AH315" s="53" t="e">
        <f>K315-L315-VLOOKUP(C315, 'Вчера_Спутник Лайт'!C:BG, 9, FALSE)</f>
        <v>#N/A</v>
      </c>
      <c r="AI315" s="53" t="e">
        <f>M315-N315-VLOOKUP(C315, 'Вчера_Спутник Лайт'!C:BG, 11, FALSE)</f>
        <v>#N/A</v>
      </c>
      <c r="AJ315" s="53" t="e">
        <f>O315-P315-VLOOKUP(C315, 'Вчера_Спутник Лайт'!C:BG, 13, FALSE)</f>
        <v>#N/A</v>
      </c>
      <c r="AK315" s="53" t="e">
        <f>Q315-R315-VLOOKUP(C315, 'Вчера_Спутник Лайт'!C:BG, 15, FALSE)</f>
        <v>#N/A</v>
      </c>
      <c r="AL315" s="53" t="e">
        <f>S315-T315-VLOOKUP(C315, 'Вчера_Спутник Лайт'!C:BG, 17, FALSE)</f>
        <v>#N/A</v>
      </c>
      <c r="AM315" s="53" t="e">
        <f>U315-V315-VLOOKUP(C315, 'Вчера_Спутник Лайт'!C:BG, 19, FALSE)</f>
        <v>#N/A</v>
      </c>
      <c r="AN315" s="53" t="e">
        <f>W315-X315-VLOOKUP(C315, 'Вчера_Спутник Лайт'!C:BG, 21, FALSE)</f>
        <v>#N/A</v>
      </c>
      <c r="AO315" s="53" t="e">
        <f>VLOOKUP(C315, Вчера_Спутник!C:BG, 25, FALSE)+F315-#REF!-X315-Y315</f>
        <v>#N/A</v>
      </c>
    </row>
    <row r="316" spans="1:41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8"/>
      <c r="AA316" s="52">
        <f t="shared" si="5"/>
        <v>0</v>
      </c>
      <c r="AB316" s="53" t="str">
        <f>IF(ISNA(VLOOKUP(C316,'Вчера_Спутник Лайт'!C:C, 1, FALSE)),"ошибка",0)</f>
        <v>ошибка</v>
      </c>
      <c r="AC316" s="55"/>
      <c r="AD316" s="53" t="e">
        <f>D316-VLOOKUP(C316, 'Вчера_Спутник Лайт'!C:BG, 2, FALSE)</f>
        <v>#N/A</v>
      </c>
      <c r="AE316" s="53" t="e">
        <f>E316-F316-VLOOKUP(C316, 'Вчера_Спутник Лайт'!C:BG, 3, FALSE)</f>
        <v>#N/A</v>
      </c>
      <c r="AF316" s="53" t="e">
        <f>G316-H316-VLOOKUP(C316, 'Вчера_Спутник Лайт'!C:BG, 5, FALSE)</f>
        <v>#N/A</v>
      </c>
      <c r="AG316" s="53" t="e">
        <f>I316-J316-VLOOKUP(C316, 'Вчера_Спутник Лайт'!C:BG, 7, FALSE)</f>
        <v>#N/A</v>
      </c>
      <c r="AH316" s="53" t="e">
        <f>K316-L316-VLOOKUP(C316, 'Вчера_Спутник Лайт'!C:BG, 9, FALSE)</f>
        <v>#N/A</v>
      </c>
      <c r="AI316" s="53" t="e">
        <f>M316-N316-VLOOKUP(C316, 'Вчера_Спутник Лайт'!C:BG, 11, FALSE)</f>
        <v>#N/A</v>
      </c>
      <c r="AJ316" s="53" t="e">
        <f>O316-P316-VLOOKUP(C316, 'Вчера_Спутник Лайт'!C:BG, 13, FALSE)</f>
        <v>#N/A</v>
      </c>
      <c r="AK316" s="53" t="e">
        <f>Q316-R316-VLOOKUP(C316, 'Вчера_Спутник Лайт'!C:BG, 15, FALSE)</f>
        <v>#N/A</v>
      </c>
      <c r="AL316" s="53" t="e">
        <f>S316-T316-VLOOKUP(C316, 'Вчера_Спутник Лайт'!C:BG, 17, FALSE)</f>
        <v>#N/A</v>
      </c>
      <c r="AM316" s="53" t="e">
        <f>U316-V316-VLOOKUP(C316, 'Вчера_Спутник Лайт'!C:BG, 19, FALSE)</f>
        <v>#N/A</v>
      </c>
      <c r="AN316" s="53" t="e">
        <f>W316-X316-VLOOKUP(C316, 'Вчера_Спутник Лайт'!C:BG, 21, FALSE)</f>
        <v>#N/A</v>
      </c>
      <c r="AO316" s="53" t="e">
        <f>VLOOKUP(C316, Вчера_Спутник!C:BG, 25, FALSE)+F316-#REF!-X316-Y316</f>
        <v>#N/A</v>
      </c>
    </row>
    <row r="317" spans="1:41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8"/>
      <c r="AA317" s="52">
        <f t="shared" si="5"/>
        <v>0</v>
      </c>
      <c r="AB317" s="53" t="str">
        <f>IF(ISNA(VLOOKUP(C317,'Вчера_Спутник Лайт'!C:C, 1, FALSE)),"ошибка",0)</f>
        <v>ошибка</v>
      </c>
      <c r="AC317" s="55"/>
      <c r="AD317" s="53" t="e">
        <f>D317-VLOOKUP(C317, 'Вчера_Спутник Лайт'!C:BG, 2, FALSE)</f>
        <v>#N/A</v>
      </c>
      <c r="AE317" s="53" t="e">
        <f>E317-F317-VLOOKUP(C317, 'Вчера_Спутник Лайт'!C:BG, 3, FALSE)</f>
        <v>#N/A</v>
      </c>
      <c r="AF317" s="53" t="e">
        <f>G317-H317-VLOOKUP(C317, 'Вчера_Спутник Лайт'!C:BG, 5, FALSE)</f>
        <v>#N/A</v>
      </c>
      <c r="AG317" s="53" t="e">
        <f>I317-J317-VLOOKUP(C317, 'Вчера_Спутник Лайт'!C:BG, 7, FALSE)</f>
        <v>#N/A</v>
      </c>
      <c r="AH317" s="53" t="e">
        <f>K317-L317-VLOOKUP(C317, 'Вчера_Спутник Лайт'!C:BG, 9, FALSE)</f>
        <v>#N/A</v>
      </c>
      <c r="AI317" s="53" t="e">
        <f>M317-N317-VLOOKUP(C317, 'Вчера_Спутник Лайт'!C:BG, 11, FALSE)</f>
        <v>#N/A</v>
      </c>
      <c r="AJ317" s="53" t="e">
        <f>O317-P317-VLOOKUP(C317, 'Вчера_Спутник Лайт'!C:BG, 13, FALSE)</f>
        <v>#N/A</v>
      </c>
      <c r="AK317" s="53" t="e">
        <f>Q317-R317-VLOOKUP(C317, 'Вчера_Спутник Лайт'!C:BG, 15, FALSE)</f>
        <v>#N/A</v>
      </c>
      <c r="AL317" s="53" t="e">
        <f>S317-T317-VLOOKUP(C317, 'Вчера_Спутник Лайт'!C:BG, 17, FALSE)</f>
        <v>#N/A</v>
      </c>
      <c r="AM317" s="53" t="e">
        <f>U317-V317-VLOOKUP(C317, 'Вчера_Спутник Лайт'!C:BG, 19, FALSE)</f>
        <v>#N/A</v>
      </c>
      <c r="AN317" s="53" t="e">
        <f>W317-X317-VLOOKUP(C317, 'Вчера_Спутник Лайт'!C:BG, 21, FALSE)</f>
        <v>#N/A</v>
      </c>
      <c r="AO317" s="53" t="e">
        <f>VLOOKUP(C317, Вчера_Спутник!C:BG, 25, FALSE)+F317-#REF!-X317-Y317</f>
        <v>#N/A</v>
      </c>
    </row>
    <row r="318" spans="1:41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8"/>
      <c r="AA318" s="52">
        <f t="shared" si="5"/>
        <v>0</v>
      </c>
      <c r="AB318" s="53" t="str">
        <f>IF(ISNA(VLOOKUP(C318,'Вчера_Спутник Лайт'!C:C, 1, FALSE)),"ошибка",0)</f>
        <v>ошибка</v>
      </c>
      <c r="AC318" s="55"/>
      <c r="AD318" s="53" t="e">
        <f>D318-VLOOKUP(C318, 'Вчера_Спутник Лайт'!C:BG, 2, FALSE)</f>
        <v>#N/A</v>
      </c>
      <c r="AE318" s="53" t="e">
        <f>E318-F318-VLOOKUP(C318, 'Вчера_Спутник Лайт'!C:BG, 3, FALSE)</f>
        <v>#N/A</v>
      </c>
      <c r="AF318" s="53" t="e">
        <f>G318-H318-VLOOKUP(C318, 'Вчера_Спутник Лайт'!C:BG, 5, FALSE)</f>
        <v>#N/A</v>
      </c>
      <c r="AG318" s="53" t="e">
        <f>I318-J318-VLOOKUP(C318, 'Вчера_Спутник Лайт'!C:BG, 7, FALSE)</f>
        <v>#N/A</v>
      </c>
      <c r="AH318" s="53" t="e">
        <f>K318-L318-VLOOKUP(C318, 'Вчера_Спутник Лайт'!C:BG, 9, FALSE)</f>
        <v>#N/A</v>
      </c>
      <c r="AI318" s="53" t="e">
        <f>M318-N318-VLOOKUP(C318, 'Вчера_Спутник Лайт'!C:BG, 11, FALSE)</f>
        <v>#N/A</v>
      </c>
      <c r="AJ318" s="53" t="e">
        <f>O318-P318-VLOOKUP(C318, 'Вчера_Спутник Лайт'!C:BG, 13, FALSE)</f>
        <v>#N/A</v>
      </c>
      <c r="AK318" s="53" t="e">
        <f>Q318-R318-VLOOKUP(C318, 'Вчера_Спутник Лайт'!C:BG, 15, FALSE)</f>
        <v>#N/A</v>
      </c>
      <c r="AL318" s="53" t="e">
        <f>S318-T318-VLOOKUP(C318, 'Вчера_Спутник Лайт'!C:BG, 17, FALSE)</f>
        <v>#N/A</v>
      </c>
      <c r="AM318" s="53" t="e">
        <f>U318-V318-VLOOKUP(C318, 'Вчера_Спутник Лайт'!C:BG, 19, FALSE)</f>
        <v>#N/A</v>
      </c>
      <c r="AN318" s="53" t="e">
        <f>W318-X318-VLOOKUP(C318, 'Вчера_Спутник Лайт'!C:BG, 21, FALSE)</f>
        <v>#N/A</v>
      </c>
      <c r="AO318" s="53" t="e">
        <f>VLOOKUP(C318, Вчера_Спутник!C:BG, 25, FALSE)+F318-#REF!-X318-Y318</f>
        <v>#N/A</v>
      </c>
    </row>
    <row r="319" spans="1:41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8"/>
      <c r="AA319" s="52">
        <f t="shared" si="5"/>
        <v>0</v>
      </c>
      <c r="AB319" s="53" t="str">
        <f>IF(ISNA(VLOOKUP(C319,'Вчера_Спутник Лайт'!C:C, 1, FALSE)),"ошибка",0)</f>
        <v>ошибка</v>
      </c>
      <c r="AC319" s="55"/>
      <c r="AD319" s="53" t="e">
        <f>D319-VLOOKUP(C319, 'Вчера_Спутник Лайт'!C:BG, 2, FALSE)</f>
        <v>#N/A</v>
      </c>
      <c r="AE319" s="53" t="e">
        <f>E319-F319-VLOOKUP(C319, 'Вчера_Спутник Лайт'!C:BG, 3, FALSE)</f>
        <v>#N/A</v>
      </c>
      <c r="AF319" s="53" t="e">
        <f>G319-H319-VLOOKUP(C319, 'Вчера_Спутник Лайт'!C:BG, 5, FALSE)</f>
        <v>#N/A</v>
      </c>
      <c r="AG319" s="53" t="e">
        <f>I319-J319-VLOOKUP(C319, 'Вчера_Спутник Лайт'!C:BG, 7, FALSE)</f>
        <v>#N/A</v>
      </c>
      <c r="AH319" s="53" t="e">
        <f>K319-L319-VLOOKUP(C319, 'Вчера_Спутник Лайт'!C:BG, 9, FALSE)</f>
        <v>#N/A</v>
      </c>
      <c r="AI319" s="53" t="e">
        <f>M319-N319-VLOOKUP(C319, 'Вчера_Спутник Лайт'!C:BG, 11, FALSE)</f>
        <v>#N/A</v>
      </c>
      <c r="AJ319" s="53" t="e">
        <f>O319-P319-VLOOKUP(C319, 'Вчера_Спутник Лайт'!C:BG, 13, FALSE)</f>
        <v>#N/A</v>
      </c>
      <c r="AK319" s="53" t="e">
        <f>Q319-R319-VLOOKUP(C319, 'Вчера_Спутник Лайт'!C:BG, 15, FALSE)</f>
        <v>#N/A</v>
      </c>
      <c r="AL319" s="53" t="e">
        <f>S319-T319-VLOOKUP(C319, 'Вчера_Спутник Лайт'!C:BG, 17, FALSE)</f>
        <v>#N/A</v>
      </c>
      <c r="AM319" s="53" t="e">
        <f>U319-V319-VLOOKUP(C319, 'Вчера_Спутник Лайт'!C:BG, 19, FALSE)</f>
        <v>#N/A</v>
      </c>
      <c r="AN319" s="53" t="e">
        <f>W319-X319-VLOOKUP(C319, 'Вчера_Спутник Лайт'!C:BG, 21, FALSE)</f>
        <v>#N/A</v>
      </c>
      <c r="AO319" s="53" t="e">
        <f>VLOOKUP(C319, Вчера_Спутник!C:BG, 25, FALSE)+F319-#REF!-X319-Y319</f>
        <v>#N/A</v>
      </c>
    </row>
    <row r="320" spans="1:41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8"/>
      <c r="AA320" s="52">
        <f t="shared" si="5"/>
        <v>0</v>
      </c>
      <c r="AB320" s="53" t="str">
        <f>IF(ISNA(VLOOKUP(C320,'Вчера_Спутник Лайт'!C:C, 1, FALSE)),"ошибка",0)</f>
        <v>ошибка</v>
      </c>
      <c r="AC320" s="55"/>
      <c r="AD320" s="53" t="e">
        <f>D320-VLOOKUP(C320, 'Вчера_Спутник Лайт'!C:BG, 2, FALSE)</f>
        <v>#N/A</v>
      </c>
      <c r="AE320" s="53" t="e">
        <f>E320-F320-VLOOKUP(C320, 'Вчера_Спутник Лайт'!C:BG, 3, FALSE)</f>
        <v>#N/A</v>
      </c>
      <c r="AF320" s="53" t="e">
        <f>G320-H320-VLOOKUP(C320, 'Вчера_Спутник Лайт'!C:BG, 5, FALSE)</f>
        <v>#N/A</v>
      </c>
      <c r="AG320" s="53" t="e">
        <f>I320-J320-VLOOKUP(C320, 'Вчера_Спутник Лайт'!C:BG, 7, FALSE)</f>
        <v>#N/A</v>
      </c>
      <c r="AH320" s="53" t="e">
        <f>K320-L320-VLOOKUP(C320, 'Вчера_Спутник Лайт'!C:BG, 9, FALSE)</f>
        <v>#N/A</v>
      </c>
      <c r="AI320" s="53" t="e">
        <f>M320-N320-VLOOKUP(C320, 'Вчера_Спутник Лайт'!C:BG, 11, FALSE)</f>
        <v>#N/A</v>
      </c>
      <c r="AJ320" s="53" t="e">
        <f>O320-P320-VLOOKUP(C320, 'Вчера_Спутник Лайт'!C:BG, 13, FALSE)</f>
        <v>#N/A</v>
      </c>
      <c r="AK320" s="53" t="e">
        <f>Q320-R320-VLOOKUP(C320, 'Вчера_Спутник Лайт'!C:BG, 15, FALSE)</f>
        <v>#N/A</v>
      </c>
      <c r="AL320" s="53" t="e">
        <f>S320-T320-VLOOKUP(C320, 'Вчера_Спутник Лайт'!C:BG, 17, FALSE)</f>
        <v>#N/A</v>
      </c>
      <c r="AM320" s="53" t="e">
        <f>U320-V320-VLOOKUP(C320, 'Вчера_Спутник Лайт'!C:BG, 19, FALSE)</f>
        <v>#N/A</v>
      </c>
      <c r="AN320" s="53" t="e">
        <f>W320-X320-VLOOKUP(C320, 'Вчера_Спутник Лайт'!C:BG, 21, FALSE)</f>
        <v>#N/A</v>
      </c>
      <c r="AO320" s="53" t="e">
        <f>VLOOKUP(C320, Вчера_Спутник!C:BG, 25, FALSE)+F320-#REF!-X320-Y320</f>
        <v>#N/A</v>
      </c>
    </row>
    <row r="321" spans="1:41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8"/>
      <c r="AA321" s="52">
        <f t="shared" si="5"/>
        <v>0</v>
      </c>
      <c r="AB321" s="53" t="str">
        <f>IF(ISNA(VLOOKUP(C321,'Вчера_Спутник Лайт'!C:C, 1, FALSE)),"ошибка",0)</f>
        <v>ошибка</v>
      </c>
      <c r="AC321" s="55"/>
      <c r="AD321" s="53" t="e">
        <f>D321-VLOOKUP(C321, 'Вчера_Спутник Лайт'!C:BG, 2, FALSE)</f>
        <v>#N/A</v>
      </c>
      <c r="AE321" s="53" t="e">
        <f>E321-F321-VLOOKUP(C321, 'Вчера_Спутник Лайт'!C:BG, 3, FALSE)</f>
        <v>#N/A</v>
      </c>
      <c r="AF321" s="53" t="e">
        <f>G321-H321-VLOOKUP(C321, 'Вчера_Спутник Лайт'!C:BG, 5, FALSE)</f>
        <v>#N/A</v>
      </c>
      <c r="AG321" s="53" t="e">
        <f>I321-J321-VLOOKUP(C321, 'Вчера_Спутник Лайт'!C:BG, 7, FALSE)</f>
        <v>#N/A</v>
      </c>
      <c r="AH321" s="53" t="e">
        <f>K321-L321-VLOOKUP(C321, 'Вчера_Спутник Лайт'!C:BG, 9, FALSE)</f>
        <v>#N/A</v>
      </c>
      <c r="AI321" s="53" t="e">
        <f>M321-N321-VLOOKUP(C321, 'Вчера_Спутник Лайт'!C:BG, 11, FALSE)</f>
        <v>#N/A</v>
      </c>
      <c r="AJ321" s="53" t="e">
        <f>O321-P321-VLOOKUP(C321, 'Вчера_Спутник Лайт'!C:BG, 13, FALSE)</f>
        <v>#N/A</v>
      </c>
      <c r="AK321" s="53" t="e">
        <f>Q321-R321-VLOOKUP(C321, 'Вчера_Спутник Лайт'!C:BG, 15, FALSE)</f>
        <v>#N/A</v>
      </c>
      <c r="AL321" s="53" t="e">
        <f>S321-T321-VLOOKUP(C321, 'Вчера_Спутник Лайт'!C:BG, 17, FALSE)</f>
        <v>#N/A</v>
      </c>
      <c r="AM321" s="53" t="e">
        <f>U321-V321-VLOOKUP(C321, 'Вчера_Спутник Лайт'!C:BG, 19, FALSE)</f>
        <v>#N/A</v>
      </c>
      <c r="AN321" s="53" t="e">
        <f>W321-X321-VLOOKUP(C321, 'Вчера_Спутник Лайт'!C:BG, 21, FALSE)</f>
        <v>#N/A</v>
      </c>
      <c r="AO321" s="53" t="e">
        <f>VLOOKUP(C321, Вчера_Спутник!C:BG, 25, FALSE)+F321-#REF!-X321-Y321</f>
        <v>#N/A</v>
      </c>
    </row>
    <row r="322" spans="1:41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8"/>
      <c r="AA322" s="52">
        <f t="shared" si="5"/>
        <v>0</v>
      </c>
      <c r="AB322" s="53" t="str">
        <f>IF(ISNA(VLOOKUP(C322,'Вчера_Спутник Лайт'!C:C, 1, FALSE)),"ошибка",0)</f>
        <v>ошибка</v>
      </c>
      <c r="AC322" s="55"/>
      <c r="AD322" s="53" t="e">
        <f>D322-VLOOKUP(C322, 'Вчера_Спутник Лайт'!C:BG, 2, FALSE)</f>
        <v>#N/A</v>
      </c>
      <c r="AE322" s="53" t="e">
        <f>E322-F322-VLOOKUP(C322, 'Вчера_Спутник Лайт'!C:BG, 3, FALSE)</f>
        <v>#N/A</v>
      </c>
      <c r="AF322" s="53" t="e">
        <f>G322-H322-VLOOKUP(C322, 'Вчера_Спутник Лайт'!C:BG, 5, FALSE)</f>
        <v>#N/A</v>
      </c>
      <c r="AG322" s="53" t="e">
        <f>I322-J322-VLOOKUP(C322, 'Вчера_Спутник Лайт'!C:BG, 7, FALSE)</f>
        <v>#N/A</v>
      </c>
      <c r="AH322" s="53" t="e">
        <f>K322-L322-VLOOKUP(C322, 'Вчера_Спутник Лайт'!C:BG, 9, FALSE)</f>
        <v>#N/A</v>
      </c>
      <c r="AI322" s="53" t="e">
        <f>M322-N322-VLOOKUP(C322, 'Вчера_Спутник Лайт'!C:BG, 11, FALSE)</f>
        <v>#N/A</v>
      </c>
      <c r="AJ322" s="53" t="e">
        <f>O322-P322-VLOOKUP(C322, 'Вчера_Спутник Лайт'!C:BG, 13, FALSE)</f>
        <v>#N/A</v>
      </c>
      <c r="AK322" s="53" t="e">
        <f>Q322-R322-VLOOKUP(C322, 'Вчера_Спутник Лайт'!C:BG, 15, FALSE)</f>
        <v>#N/A</v>
      </c>
      <c r="AL322" s="53" t="e">
        <f>S322-T322-VLOOKUP(C322, 'Вчера_Спутник Лайт'!C:BG, 17, FALSE)</f>
        <v>#N/A</v>
      </c>
      <c r="AM322" s="53" t="e">
        <f>U322-V322-VLOOKUP(C322, 'Вчера_Спутник Лайт'!C:BG, 19, FALSE)</f>
        <v>#N/A</v>
      </c>
      <c r="AN322" s="53" t="e">
        <f>W322-X322-VLOOKUP(C322, 'Вчера_Спутник Лайт'!C:BG, 21, FALSE)</f>
        <v>#N/A</v>
      </c>
      <c r="AO322" s="53" t="e">
        <f>VLOOKUP(C322, Вчера_Спутник!C:BG, 25, FALSE)+F322-#REF!-X322-Y322</f>
        <v>#N/A</v>
      </c>
    </row>
    <row r="323" spans="1:41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8"/>
      <c r="AA323" s="52">
        <f t="shared" si="5"/>
        <v>0</v>
      </c>
      <c r="AB323" s="53" t="str">
        <f>IF(ISNA(VLOOKUP(C323,'Вчера_Спутник Лайт'!C:C, 1, FALSE)),"ошибка",0)</f>
        <v>ошибка</v>
      </c>
      <c r="AC323" s="55"/>
      <c r="AD323" s="53" t="e">
        <f>D323-VLOOKUP(C323, 'Вчера_Спутник Лайт'!C:BG, 2, FALSE)</f>
        <v>#N/A</v>
      </c>
      <c r="AE323" s="53" t="e">
        <f>E323-F323-VLOOKUP(C323, 'Вчера_Спутник Лайт'!C:BG, 3, FALSE)</f>
        <v>#N/A</v>
      </c>
      <c r="AF323" s="53" t="e">
        <f>G323-H323-VLOOKUP(C323, 'Вчера_Спутник Лайт'!C:BG, 5, FALSE)</f>
        <v>#N/A</v>
      </c>
      <c r="AG323" s="53" t="e">
        <f>I323-J323-VLOOKUP(C323, 'Вчера_Спутник Лайт'!C:BG, 7, FALSE)</f>
        <v>#N/A</v>
      </c>
      <c r="AH323" s="53" t="e">
        <f>K323-L323-VLOOKUP(C323, 'Вчера_Спутник Лайт'!C:BG, 9, FALSE)</f>
        <v>#N/A</v>
      </c>
      <c r="AI323" s="53" t="e">
        <f>M323-N323-VLOOKUP(C323, 'Вчера_Спутник Лайт'!C:BG, 11, FALSE)</f>
        <v>#N/A</v>
      </c>
      <c r="AJ323" s="53" t="e">
        <f>O323-P323-VLOOKUP(C323, 'Вчера_Спутник Лайт'!C:BG, 13, FALSE)</f>
        <v>#N/A</v>
      </c>
      <c r="AK323" s="53" t="e">
        <f>Q323-R323-VLOOKUP(C323, 'Вчера_Спутник Лайт'!C:BG, 15, FALSE)</f>
        <v>#N/A</v>
      </c>
      <c r="AL323" s="53" t="e">
        <f>S323-T323-VLOOKUP(C323, 'Вчера_Спутник Лайт'!C:BG, 17, FALSE)</f>
        <v>#N/A</v>
      </c>
      <c r="AM323" s="53" t="e">
        <f>U323-V323-VLOOKUP(C323, 'Вчера_Спутник Лайт'!C:BG, 19, FALSE)</f>
        <v>#N/A</v>
      </c>
      <c r="AN323" s="53" t="e">
        <f>W323-X323-VLOOKUP(C323, 'Вчера_Спутник Лайт'!C:BG, 21, FALSE)</f>
        <v>#N/A</v>
      </c>
      <c r="AO323" s="53" t="e">
        <f>VLOOKUP(C323, Вчера_Спутник!C:BG, 25, FALSE)+F323-#REF!-X323-Y323</f>
        <v>#N/A</v>
      </c>
    </row>
    <row r="324" spans="1:41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8"/>
      <c r="AA324" s="52">
        <f t="shared" ref="AA324:AA387" si="6">E324-U324-W324</f>
        <v>0</v>
      </c>
      <c r="AB324" s="53" t="str">
        <f>IF(ISNA(VLOOKUP(C324,'Вчера_Спутник Лайт'!C:C, 1, FALSE)),"ошибка",0)</f>
        <v>ошибка</v>
      </c>
      <c r="AC324" s="55"/>
      <c r="AD324" s="53" t="e">
        <f>D324-VLOOKUP(C324, 'Вчера_Спутник Лайт'!C:BG, 2, FALSE)</f>
        <v>#N/A</v>
      </c>
      <c r="AE324" s="53" t="e">
        <f>E324-F324-VLOOKUP(C324, 'Вчера_Спутник Лайт'!C:BG, 3, FALSE)</f>
        <v>#N/A</v>
      </c>
      <c r="AF324" s="53" t="e">
        <f>G324-H324-VLOOKUP(C324, 'Вчера_Спутник Лайт'!C:BG, 5, FALSE)</f>
        <v>#N/A</v>
      </c>
      <c r="AG324" s="53" t="e">
        <f>I324-J324-VLOOKUP(C324, 'Вчера_Спутник Лайт'!C:BG, 7, FALSE)</f>
        <v>#N/A</v>
      </c>
      <c r="AH324" s="53" t="e">
        <f>K324-L324-VLOOKUP(C324, 'Вчера_Спутник Лайт'!C:BG, 9, FALSE)</f>
        <v>#N/A</v>
      </c>
      <c r="AI324" s="53" t="e">
        <f>M324-N324-VLOOKUP(C324, 'Вчера_Спутник Лайт'!C:BG, 11, FALSE)</f>
        <v>#N/A</v>
      </c>
      <c r="AJ324" s="53" t="e">
        <f>O324-P324-VLOOKUP(C324, 'Вчера_Спутник Лайт'!C:BG, 13, FALSE)</f>
        <v>#N/A</v>
      </c>
      <c r="AK324" s="53" t="e">
        <f>Q324-R324-VLOOKUP(C324, 'Вчера_Спутник Лайт'!C:BG, 15, FALSE)</f>
        <v>#N/A</v>
      </c>
      <c r="AL324" s="53" t="e">
        <f>S324-T324-VLOOKUP(C324, 'Вчера_Спутник Лайт'!C:BG, 17, FALSE)</f>
        <v>#N/A</v>
      </c>
      <c r="AM324" s="53" t="e">
        <f>U324-V324-VLOOKUP(C324, 'Вчера_Спутник Лайт'!C:BG, 19, FALSE)</f>
        <v>#N/A</v>
      </c>
      <c r="AN324" s="53" t="e">
        <f>W324-X324-VLOOKUP(C324, 'Вчера_Спутник Лайт'!C:BG, 21, FALSE)</f>
        <v>#N/A</v>
      </c>
      <c r="AO324" s="53" t="e">
        <f>VLOOKUP(C324, Вчера_Спутник!C:BG, 25, FALSE)+F324-#REF!-X324-Y324</f>
        <v>#N/A</v>
      </c>
    </row>
    <row r="325" spans="1:41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8"/>
      <c r="AA325" s="52">
        <f t="shared" si="6"/>
        <v>0</v>
      </c>
      <c r="AB325" s="53" t="str">
        <f>IF(ISNA(VLOOKUP(C325,'Вчера_Спутник Лайт'!C:C, 1, FALSE)),"ошибка",0)</f>
        <v>ошибка</v>
      </c>
      <c r="AC325" s="55"/>
      <c r="AD325" s="53" t="e">
        <f>D325-VLOOKUP(C325, 'Вчера_Спутник Лайт'!C:BG, 2, FALSE)</f>
        <v>#N/A</v>
      </c>
      <c r="AE325" s="53" t="e">
        <f>E325-F325-VLOOKUP(C325, 'Вчера_Спутник Лайт'!C:BG, 3, FALSE)</f>
        <v>#N/A</v>
      </c>
      <c r="AF325" s="53" t="e">
        <f>G325-H325-VLOOKUP(C325, 'Вчера_Спутник Лайт'!C:BG, 5, FALSE)</f>
        <v>#N/A</v>
      </c>
      <c r="AG325" s="53" t="e">
        <f>I325-J325-VLOOKUP(C325, 'Вчера_Спутник Лайт'!C:BG, 7, FALSE)</f>
        <v>#N/A</v>
      </c>
      <c r="AH325" s="53" t="e">
        <f>K325-L325-VLOOKUP(C325, 'Вчера_Спутник Лайт'!C:BG, 9, FALSE)</f>
        <v>#N/A</v>
      </c>
      <c r="AI325" s="53" t="e">
        <f>M325-N325-VLOOKUP(C325, 'Вчера_Спутник Лайт'!C:BG, 11, FALSE)</f>
        <v>#N/A</v>
      </c>
      <c r="AJ325" s="53" t="e">
        <f>O325-P325-VLOOKUP(C325, 'Вчера_Спутник Лайт'!C:BG, 13, FALSE)</f>
        <v>#N/A</v>
      </c>
      <c r="AK325" s="53" t="e">
        <f>Q325-R325-VLOOKUP(C325, 'Вчера_Спутник Лайт'!C:BG, 15, FALSE)</f>
        <v>#N/A</v>
      </c>
      <c r="AL325" s="53" t="e">
        <f>S325-T325-VLOOKUP(C325, 'Вчера_Спутник Лайт'!C:BG, 17, FALSE)</f>
        <v>#N/A</v>
      </c>
      <c r="AM325" s="53" t="e">
        <f>U325-V325-VLOOKUP(C325, 'Вчера_Спутник Лайт'!C:BG, 19, FALSE)</f>
        <v>#N/A</v>
      </c>
      <c r="AN325" s="53" t="e">
        <f>W325-X325-VLOOKUP(C325, 'Вчера_Спутник Лайт'!C:BG, 21, FALSE)</f>
        <v>#N/A</v>
      </c>
      <c r="AO325" s="53" t="e">
        <f>VLOOKUP(C325, Вчера_Спутник!C:BG, 25, FALSE)+F325-#REF!-X325-Y325</f>
        <v>#N/A</v>
      </c>
    </row>
    <row r="326" spans="1:41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8"/>
      <c r="AA326" s="52">
        <f t="shared" si="6"/>
        <v>0</v>
      </c>
      <c r="AB326" s="53" t="str">
        <f>IF(ISNA(VLOOKUP(C326,'Вчера_Спутник Лайт'!C:C, 1, FALSE)),"ошибка",0)</f>
        <v>ошибка</v>
      </c>
      <c r="AC326" s="55"/>
      <c r="AD326" s="53" t="e">
        <f>D326-VLOOKUP(C326, 'Вчера_Спутник Лайт'!C:BG, 2, FALSE)</f>
        <v>#N/A</v>
      </c>
      <c r="AE326" s="53" t="e">
        <f>E326-F326-VLOOKUP(C326, 'Вчера_Спутник Лайт'!C:BG, 3, FALSE)</f>
        <v>#N/A</v>
      </c>
      <c r="AF326" s="53" t="e">
        <f>G326-H326-VLOOKUP(C326, 'Вчера_Спутник Лайт'!C:BG, 5, FALSE)</f>
        <v>#N/A</v>
      </c>
      <c r="AG326" s="53" t="e">
        <f>I326-J326-VLOOKUP(C326, 'Вчера_Спутник Лайт'!C:BG, 7, FALSE)</f>
        <v>#N/A</v>
      </c>
      <c r="AH326" s="53" t="e">
        <f>K326-L326-VLOOKUP(C326, 'Вчера_Спутник Лайт'!C:BG, 9, FALSE)</f>
        <v>#N/A</v>
      </c>
      <c r="AI326" s="53" t="e">
        <f>M326-N326-VLOOKUP(C326, 'Вчера_Спутник Лайт'!C:BG, 11, FALSE)</f>
        <v>#N/A</v>
      </c>
      <c r="AJ326" s="53" t="e">
        <f>O326-P326-VLOOKUP(C326, 'Вчера_Спутник Лайт'!C:BG, 13, FALSE)</f>
        <v>#N/A</v>
      </c>
      <c r="AK326" s="53" t="e">
        <f>Q326-R326-VLOOKUP(C326, 'Вчера_Спутник Лайт'!C:BG, 15, FALSE)</f>
        <v>#N/A</v>
      </c>
      <c r="AL326" s="53" t="e">
        <f>S326-T326-VLOOKUP(C326, 'Вчера_Спутник Лайт'!C:BG, 17, FALSE)</f>
        <v>#N/A</v>
      </c>
      <c r="AM326" s="53" t="e">
        <f>U326-V326-VLOOKUP(C326, 'Вчера_Спутник Лайт'!C:BG, 19, FALSE)</f>
        <v>#N/A</v>
      </c>
      <c r="AN326" s="53" t="e">
        <f>W326-X326-VLOOKUP(C326, 'Вчера_Спутник Лайт'!C:BG, 21, FALSE)</f>
        <v>#N/A</v>
      </c>
      <c r="AO326" s="53" t="e">
        <f>VLOOKUP(C326, Вчера_Спутник!C:BG, 25, FALSE)+F326-#REF!-X326-Y326</f>
        <v>#N/A</v>
      </c>
    </row>
    <row r="327" spans="1:41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8"/>
      <c r="AA327" s="52">
        <f t="shared" si="6"/>
        <v>0</v>
      </c>
      <c r="AB327" s="53" t="str">
        <f>IF(ISNA(VLOOKUP(C327,'Вчера_Спутник Лайт'!C:C, 1, FALSE)),"ошибка",0)</f>
        <v>ошибка</v>
      </c>
      <c r="AC327" s="55"/>
      <c r="AD327" s="53" t="e">
        <f>D327-VLOOKUP(C327, 'Вчера_Спутник Лайт'!C:BG, 2, FALSE)</f>
        <v>#N/A</v>
      </c>
      <c r="AE327" s="53" t="e">
        <f>E327-F327-VLOOKUP(C327, 'Вчера_Спутник Лайт'!C:BG, 3, FALSE)</f>
        <v>#N/A</v>
      </c>
      <c r="AF327" s="53" t="e">
        <f>G327-H327-VLOOKUP(C327, 'Вчера_Спутник Лайт'!C:BG, 5, FALSE)</f>
        <v>#N/A</v>
      </c>
      <c r="AG327" s="53" t="e">
        <f>I327-J327-VLOOKUP(C327, 'Вчера_Спутник Лайт'!C:BG, 7, FALSE)</f>
        <v>#N/A</v>
      </c>
      <c r="AH327" s="53" t="e">
        <f>K327-L327-VLOOKUP(C327, 'Вчера_Спутник Лайт'!C:BG, 9, FALSE)</f>
        <v>#N/A</v>
      </c>
      <c r="AI327" s="53" t="e">
        <f>M327-N327-VLOOKUP(C327, 'Вчера_Спутник Лайт'!C:BG, 11, FALSE)</f>
        <v>#N/A</v>
      </c>
      <c r="AJ327" s="53" t="e">
        <f>O327-P327-VLOOKUP(C327, 'Вчера_Спутник Лайт'!C:BG, 13, FALSE)</f>
        <v>#N/A</v>
      </c>
      <c r="AK327" s="53" t="e">
        <f>Q327-R327-VLOOKUP(C327, 'Вчера_Спутник Лайт'!C:BG, 15, FALSE)</f>
        <v>#N/A</v>
      </c>
      <c r="AL327" s="53" t="e">
        <f>S327-T327-VLOOKUP(C327, 'Вчера_Спутник Лайт'!C:BG, 17, FALSE)</f>
        <v>#N/A</v>
      </c>
      <c r="AM327" s="53" t="e">
        <f>U327-V327-VLOOKUP(C327, 'Вчера_Спутник Лайт'!C:BG, 19, FALSE)</f>
        <v>#N/A</v>
      </c>
      <c r="AN327" s="53" t="e">
        <f>W327-X327-VLOOKUP(C327, 'Вчера_Спутник Лайт'!C:BG, 21, FALSE)</f>
        <v>#N/A</v>
      </c>
      <c r="AO327" s="53" t="e">
        <f>VLOOKUP(C327, Вчера_Спутник!C:BG, 25, FALSE)+F327-#REF!-X327-Y327</f>
        <v>#N/A</v>
      </c>
    </row>
    <row r="328" spans="1:41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8"/>
      <c r="AA328" s="52">
        <f t="shared" si="6"/>
        <v>0</v>
      </c>
      <c r="AB328" s="53" t="str">
        <f>IF(ISNA(VLOOKUP(C328,'Вчера_Спутник Лайт'!C:C, 1, FALSE)),"ошибка",0)</f>
        <v>ошибка</v>
      </c>
      <c r="AC328" s="55"/>
      <c r="AD328" s="53" t="e">
        <f>D328-VLOOKUP(C328, 'Вчера_Спутник Лайт'!C:BG, 2, FALSE)</f>
        <v>#N/A</v>
      </c>
      <c r="AE328" s="53" t="e">
        <f>E328-F328-VLOOKUP(C328, 'Вчера_Спутник Лайт'!C:BG, 3, FALSE)</f>
        <v>#N/A</v>
      </c>
      <c r="AF328" s="53" t="e">
        <f>G328-H328-VLOOKUP(C328, 'Вчера_Спутник Лайт'!C:BG, 5, FALSE)</f>
        <v>#N/A</v>
      </c>
      <c r="AG328" s="53" t="e">
        <f>I328-J328-VLOOKUP(C328, 'Вчера_Спутник Лайт'!C:BG, 7, FALSE)</f>
        <v>#N/A</v>
      </c>
      <c r="AH328" s="53" t="e">
        <f>K328-L328-VLOOKUP(C328, 'Вчера_Спутник Лайт'!C:BG, 9, FALSE)</f>
        <v>#N/A</v>
      </c>
      <c r="AI328" s="53" t="e">
        <f>M328-N328-VLOOKUP(C328, 'Вчера_Спутник Лайт'!C:BG, 11, FALSE)</f>
        <v>#N/A</v>
      </c>
      <c r="AJ328" s="53" t="e">
        <f>O328-P328-VLOOKUP(C328, 'Вчера_Спутник Лайт'!C:BG, 13, FALSE)</f>
        <v>#N/A</v>
      </c>
      <c r="AK328" s="53" t="e">
        <f>Q328-R328-VLOOKUP(C328, 'Вчера_Спутник Лайт'!C:BG, 15, FALSE)</f>
        <v>#N/A</v>
      </c>
      <c r="AL328" s="53" t="e">
        <f>S328-T328-VLOOKUP(C328, 'Вчера_Спутник Лайт'!C:BG, 17, FALSE)</f>
        <v>#N/A</v>
      </c>
      <c r="AM328" s="53" t="e">
        <f>U328-V328-VLOOKUP(C328, 'Вчера_Спутник Лайт'!C:BG, 19, FALSE)</f>
        <v>#N/A</v>
      </c>
      <c r="AN328" s="53" t="e">
        <f>W328-X328-VLOOKUP(C328, 'Вчера_Спутник Лайт'!C:BG, 21, FALSE)</f>
        <v>#N/A</v>
      </c>
      <c r="AO328" s="53" t="e">
        <f>VLOOKUP(C328, Вчера_Спутник!C:BG, 25, FALSE)+F328-#REF!-X328-Y328</f>
        <v>#N/A</v>
      </c>
    </row>
    <row r="329" spans="1:41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8"/>
      <c r="AA329" s="52">
        <f t="shared" si="6"/>
        <v>0</v>
      </c>
      <c r="AB329" s="53" t="str">
        <f>IF(ISNA(VLOOKUP(C329,'Вчера_Спутник Лайт'!C:C, 1, FALSE)),"ошибка",0)</f>
        <v>ошибка</v>
      </c>
      <c r="AC329" s="55"/>
      <c r="AD329" s="53" t="e">
        <f>D329-VLOOKUP(C329, 'Вчера_Спутник Лайт'!C:BG, 2, FALSE)</f>
        <v>#N/A</v>
      </c>
      <c r="AE329" s="53" t="e">
        <f>E329-F329-VLOOKUP(C329, 'Вчера_Спутник Лайт'!C:BG, 3, FALSE)</f>
        <v>#N/A</v>
      </c>
      <c r="AF329" s="53" t="e">
        <f>G329-H329-VLOOKUP(C329, 'Вчера_Спутник Лайт'!C:BG, 5, FALSE)</f>
        <v>#N/A</v>
      </c>
      <c r="AG329" s="53" t="e">
        <f>I329-J329-VLOOKUP(C329, 'Вчера_Спутник Лайт'!C:BG, 7, FALSE)</f>
        <v>#N/A</v>
      </c>
      <c r="AH329" s="53" t="e">
        <f>K329-L329-VLOOKUP(C329, 'Вчера_Спутник Лайт'!C:BG, 9, FALSE)</f>
        <v>#N/A</v>
      </c>
      <c r="AI329" s="53" t="e">
        <f>M329-N329-VLOOKUP(C329, 'Вчера_Спутник Лайт'!C:BG, 11, FALSE)</f>
        <v>#N/A</v>
      </c>
      <c r="AJ329" s="53" t="e">
        <f>O329-P329-VLOOKUP(C329, 'Вчера_Спутник Лайт'!C:BG, 13, FALSE)</f>
        <v>#N/A</v>
      </c>
      <c r="AK329" s="53" t="e">
        <f>Q329-R329-VLOOKUP(C329, 'Вчера_Спутник Лайт'!C:BG, 15, FALSE)</f>
        <v>#N/A</v>
      </c>
      <c r="AL329" s="53" t="e">
        <f>S329-T329-VLOOKUP(C329, 'Вчера_Спутник Лайт'!C:BG, 17, FALSE)</f>
        <v>#N/A</v>
      </c>
      <c r="AM329" s="53" t="e">
        <f>U329-V329-VLOOKUP(C329, 'Вчера_Спутник Лайт'!C:BG, 19, FALSE)</f>
        <v>#N/A</v>
      </c>
      <c r="AN329" s="53" t="e">
        <f>W329-X329-VLOOKUP(C329, 'Вчера_Спутник Лайт'!C:BG, 21, FALSE)</f>
        <v>#N/A</v>
      </c>
      <c r="AO329" s="53" t="e">
        <f>VLOOKUP(C329, Вчера_Спутник!C:BG, 25, FALSE)+F329-#REF!-X329-Y329</f>
        <v>#N/A</v>
      </c>
    </row>
    <row r="330" spans="1:41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8"/>
      <c r="AA330" s="52">
        <f t="shared" si="6"/>
        <v>0</v>
      </c>
      <c r="AB330" s="53" t="str">
        <f>IF(ISNA(VLOOKUP(C330,'Вчера_Спутник Лайт'!C:C, 1, FALSE)),"ошибка",0)</f>
        <v>ошибка</v>
      </c>
      <c r="AC330" s="55"/>
      <c r="AD330" s="53" t="e">
        <f>D330-VLOOKUP(C330, 'Вчера_Спутник Лайт'!C:BG, 2, FALSE)</f>
        <v>#N/A</v>
      </c>
      <c r="AE330" s="53" t="e">
        <f>E330-F330-VLOOKUP(C330, 'Вчера_Спутник Лайт'!C:BG, 3, FALSE)</f>
        <v>#N/A</v>
      </c>
      <c r="AF330" s="53" t="e">
        <f>G330-H330-VLOOKUP(C330, 'Вчера_Спутник Лайт'!C:BG, 5, FALSE)</f>
        <v>#N/A</v>
      </c>
      <c r="AG330" s="53" t="e">
        <f>I330-J330-VLOOKUP(C330, 'Вчера_Спутник Лайт'!C:BG, 7, FALSE)</f>
        <v>#N/A</v>
      </c>
      <c r="AH330" s="53" t="e">
        <f>K330-L330-VLOOKUP(C330, 'Вчера_Спутник Лайт'!C:BG, 9, FALSE)</f>
        <v>#N/A</v>
      </c>
      <c r="AI330" s="53" t="e">
        <f>M330-N330-VLOOKUP(C330, 'Вчера_Спутник Лайт'!C:BG, 11, FALSE)</f>
        <v>#N/A</v>
      </c>
      <c r="AJ330" s="53" t="e">
        <f>O330-P330-VLOOKUP(C330, 'Вчера_Спутник Лайт'!C:BG, 13, FALSE)</f>
        <v>#N/A</v>
      </c>
      <c r="AK330" s="53" t="e">
        <f>Q330-R330-VLOOKUP(C330, 'Вчера_Спутник Лайт'!C:BG, 15, FALSE)</f>
        <v>#N/A</v>
      </c>
      <c r="AL330" s="53" t="e">
        <f>S330-T330-VLOOKUP(C330, 'Вчера_Спутник Лайт'!C:BG, 17, FALSE)</f>
        <v>#N/A</v>
      </c>
      <c r="AM330" s="53" t="e">
        <f>U330-V330-VLOOKUP(C330, 'Вчера_Спутник Лайт'!C:BG, 19, FALSE)</f>
        <v>#N/A</v>
      </c>
      <c r="AN330" s="53" t="e">
        <f>W330-X330-VLOOKUP(C330, 'Вчера_Спутник Лайт'!C:BG, 21, FALSE)</f>
        <v>#N/A</v>
      </c>
      <c r="AO330" s="53" t="e">
        <f>VLOOKUP(C330, Вчера_Спутник!C:BG, 25, FALSE)+F330-#REF!-X330-Y330</f>
        <v>#N/A</v>
      </c>
    </row>
    <row r="331" spans="1:41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8"/>
      <c r="AA331" s="52">
        <f t="shared" si="6"/>
        <v>0</v>
      </c>
      <c r="AB331" s="53" t="str">
        <f>IF(ISNA(VLOOKUP(C331,'Вчера_Спутник Лайт'!C:C, 1, FALSE)),"ошибка",0)</f>
        <v>ошибка</v>
      </c>
      <c r="AC331" s="55"/>
      <c r="AD331" s="53" t="e">
        <f>D331-VLOOKUP(C331, 'Вчера_Спутник Лайт'!C:BG, 2, FALSE)</f>
        <v>#N/A</v>
      </c>
      <c r="AE331" s="53" t="e">
        <f>E331-F331-VLOOKUP(C331, 'Вчера_Спутник Лайт'!C:BG, 3, FALSE)</f>
        <v>#N/A</v>
      </c>
      <c r="AF331" s="53" t="e">
        <f>G331-H331-VLOOKUP(C331, 'Вчера_Спутник Лайт'!C:BG, 5, FALSE)</f>
        <v>#N/A</v>
      </c>
      <c r="AG331" s="53" t="e">
        <f>I331-J331-VLOOKUP(C331, 'Вчера_Спутник Лайт'!C:BG, 7, FALSE)</f>
        <v>#N/A</v>
      </c>
      <c r="AH331" s="53" t="e">
        <f>K331-L331-VLOOKUP(C331, 'Вчера_Спутник Лайт'!C:BG, 9, FALSE)</f>
        <v>#N/A</v>
      </c>
      <c r="AI331" s="53" t="e">
        <f>M331-N331-VLOOKUP(C331, 'Вчера_Спутник Лайт'!C:BG, 11, FALSE)</f>
        <v>#N/A</v>
      </c>
      <c r="AJ331" s="53" t="e">
        <f>O331-P331-VLOOKUP(C331, 'Вчера_Спутник Лайт'!C:BG, 13, FALSE)</f>
        <v>#N/A</v>
      </c>
      <c r="AK331" s="53" t="e">
        <f>Q331-R331-VLOOKUP(C331, 'Вчера_Спутник Лайт'!C:BG, 15, FALSE)</f>
        <v>#N/A</v>
      </c>
      <c r="AL331" s="53" t="e">
        <f>S331-T331-VLOOKUP(C331, 'Вчера_Спутник Лайт'!C:BG, 17, FALSE)</f>
        <v>#N/A</v>
      </c>
      <c r="AM331" s="53" t="e">
        <f>U331-V331-VLOOKUP(C331, 'Вчера_Спутник Лайт'!C:BG, 19, FALSE)</f>
        <v>#N/A</v>
      </c>
      <c r="AN331" s="53" t="e">
        <f>W331-X331-VLOOKUP(C331, 'Вчера_Спутник Лайт'!C:BG, 21, FALSE)</f>
        <v>#N/A</v>
      </c>
      <c r="AO331" s="53" t="e">
        <f>VLOOKUP(C331, Вчера_Спутник!C:BG, 25, FALSE)+F331-#REF!-X331-Y331</f>
        <v>#N/A</v>
      </c>
    </row>
    <row r="332" spans="1:41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8"/>
      <c r="AA332" s="52">
        <f t="shared" si="6"/>
        <v>0</v>
      </c>
      <c r="AB332" s="53" t="str">
        <f>IF(ISNA(VLOOKUP(C332,'Вчера_Спутник Лайт'!C:C, 1, FALSE)),"ошибка",0)</f>
        <v>ошибка</v>
      </c>
      <c r="AC332" s="55"/>
      <c r="AD332" s="53" t="e">
        <f>D332-VLOOKUP(C332, 'Вчера_Спутник Лайт'!C:BG, 2, FALSE)</f>
        <v>#N/A</v>
      </c>
      <c r="AE332" s="53" t="e">
        <f>E332-F332-VLOOKUP(C332, 'Вчера_Спутник Лайт'!C:BG, 3, FALSE)</f>
        <v>#N/A</v>
      </c>
      <c r="AF332" s="53" t="e">
        <f>G332-H332-VLOOKUP(C332, 'Вчера_Спутник Лайт'!C:BG, 5, FALSE)</f>
        <v>#N/A</v>
      </c>
      <c r="AG332" s="53" t="e">
        <f>I332-J332-VLOOKUP(C332, 'Вчера_Спутник Лайт'!C:BG, 7, FALSE)</f>
        <v>#N/A</v>
      </c>
      <c r="AH332" s="53" t="e">
        <f>K332-L332-VLOOKUP(C332, 'Вчера_Спутник Лайт'!C:BG, 9, FALSE)</f>
        <v>#N/A</v>
      </c>
      <c r="AI332" s="53" t="e">
        <f>M332-N332-VLOOKUP(C332, 'Вчера_Спутник Лайт'!C:BG, 11, FALSE)</f>
        <v>#N/A</v>
      </c>
      <c r="AJ332" s="53" t="e">
        <f>O332-P332-VLOOKUP(C332, 'Вчера_Спутник Лайт'!C:BG, 13, FALSE)</f>
        <v>#N/A</v>
      </c>
      <c r="AK332" s="53" t="e">
        <f>Q332-R332-VLOOKUP(C332, 'Вчера_Спутник Лайт'!C:BG, 15, FALSE)</f>
        <v>#N/A</v>
      </c>
      <c r="AL332" s="53" t="e">
        <f>S332-T332-VLOOKUP(C332, 'Вчера_Спутник Лайт'!C:BG, 17, FALSE)</f>
        <v>#N/A</v>
      </c>
      <c r="AM332" s="53" t="e">
        <f>U332-V332-VLOOKUP(C332, 'Вчера_Спутник Лайт'!C:BG, 19, FALSE)</f>
        <v>#N/A</v>
      </c>
      <c r="AN332" s="53" t="e">
        <f>W332-X332-VLOOKUP(C332, 'Вчера_Спутник Лайт'!C:BG, 21, FALSE)</f>
        <v>#N/A</v>
      </c>
      <c r="AO332" s="53" t="e">
        <f>VLOOKUP(C332, Вчера_Спутник!C:BG, 25, FALSE)+F332-#REF!-X332-Y332</f>
        <v>#N/A</v>
      </c>
    </row>
    <row r="333" spans="1:41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8"/>
      <c r="AA333" s="52">
        <f t="shared" si="6"/>
        <v>0</v>
      </c>
      <c r="AB333" s="53" t="str">
        <f>IF(ISNA(VLOOKUP(C333,'Вчера_Спутник Лайт'!C:C, 1, FALSE)),"ошибка",0)</f>
        <v>ошибка</v>
      </c>
      <c r="AC333" s="55"/>
      <c r="AD333" s="53" t="e">
        <f>D333-VLOOKUP(C333, 'Вчера_Спутник Лайт'!C:BG, 2, FALSE)</f>
        <v>#N/A</v>
      </c>
      <c r="AE333" s="53" t="e">
        <f>E333-F333-VLOOKUP(C333, 'Вчера_Спутник Лайт'!C:BG, 3, FALSE)</f>
        <v>#N/A</v>
      </c>
      <c r="AF333" s="53" t="e">
        <f>G333-H333-VLOOKUP(C333, 'Вчера_Спутник Лайт'!C:BG, 5, FALSE)</f>
        <v>#N/A</v>
      </c>
      <c r="AG333" s="53" t="e">
        <f>I333-J333-VLOOKUP(C333, 'Вчера_Спутник Лайт'!C:BG, 7, FALSE)</f>
        <v>#N/A</v>
      </c>
      <c r="AH333" s="53" t="e">
        <f>K333-L333-VLOOKUP(C333, 'Вчера_Спутник Лайт'!C:BG, 9, FALSE)</f>
        <v>#N/A</v>
      </c>
      <c r="AI333" s="53" t="e">
        <f>M333-N333-VLOOKUP(C333, 'Вчера_Спутник Лайт'!C:BG, 11, FALSE)</f>
        <v>#N/A</v>
      </c>
      <c r="AJ333" s="53" t="e">
        <f>O333-P333-VLOOKUP(C333, 'Вчера_Спутник Лайт'!C:BG, 13, FALSE)</f>
        <v>#N/A</v>
      </c>
      <c r="AK333" s="53" t="e">
        <f>Q333-R333-VLOOKUP(C333, 'Вчера_Спутник Лайт'!C:BG, 15, FALSE)</f>
        <v>#N/A</v>
      </c>
      <c r="AL333" s="53" t="e">
        <f>S333-T333-VLOOKUP(C333, 'Вчера_Спутник Лайт'!C:BG, 17, FALSE)</f>
        <v>#N/A</v>
      </c>
      <c r="AM333" s="53" t="e">
        <f>U333-V333-VLOOKUP(C333, 'Вчера_Спутник Лайт'!C:BG, 19, FALSE)</f>
        <v>#N/A</v>
      </c>
      <c r="AN333" s="53" t="e">
        <f>W333-X333-VLOOKUP(C333, 'Вчера_Спутник Лайт'!C:BG, 21, FALSE)</f>
        <v>#N/A</v>
      </c>
      <c r="AO333" s="53" t="e">
        <f>VLOOKUP(C333, Вчера_Спутник!C:BG, 25, FALSE)+F333-#REF!-X333-Y333</f>
        <v>#N/A</v>
      </c>
    </row>
    <row r="334" spans="1:41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8"/>
      <c r="AA334" s="52">
        <f t="shared" si="6"/>
        <v>0</v>
      </c>
      <c r="AB334" s="53" t="str">
        <f>IF(ISNA(VLOOKUP(C334,'Вчера_Спутник Лайт'!C:C, 1, FALSE)),"ошибка",0)</f>
        <v>ошибка</v>
      </c>
      <c r="AC334" s="55"/>
      <c r="AD334" s="53" t="e">
        <f>D334-VLOOKUP(C334, 'Вчера_Спутник Лайт'!C:BG, 2, FALSE)</f>
        <v>#N/A</v>
      </c>
      <c r="AE334" s="53" t="e">
        <f>E334-F334-VLOOKUP(C334, 'Вчера_Спутник Лайт'!C:BG, 3, FALSE)</f>
        <v>#N/A</v>
      </c>
      <c r="AF334" s="53" t="e">
        <f>G334-H334-VLOOKUP(C334, 'Вчера_Спутник Лайт'!C:BG, 5, FALSE)</f>
        <v>#N/A</v>
      </c>
      <c r="AG334" s="53" t="e">
        <f>I334-J334-VLOOKUP(C334, 'Вчера_Спутник Лайт'!C:BG, 7, FALSE)</f>
        <v>#N/A</v>
      </c>
      <c r="AH334" s="53" t="e">
        <f>K334-L334-VLOOKUP(C334, 'Вчера_Спутник Лайт'!C:BG, 9, FALSE)</f>
        <v>#N/A</v>
      </c>
      <c r="AI334" s="53" t="e">
        <f>M334-N334-VLOOKUP(C334, 'Вчера_Спутник Лайт'!C:BG, 11, FALSE)</f>
        <v>#N/A</v>
      </c>
      <c r="AJ334" s="53" t="e">
        <f>O334-P334-VLOOKUP(C334, 'Вчера_Спутник Лайт'!C:BG, 13, FALSE)</f>
        <v>#N/A</v>
      </c>
      <c r="AK334" s="53" t="e">
        <f>Q334-R334-VLOOKUP(C334, 'Вчера_Спутник Лайт'!C:BG, 15, FALSE)</f>
        <v>#N/A</v>
      </c>
      <c r="AL334" s="53" t="e">
        <f>S334-T334-VLOOKUP(C334, 'Вчера_Спутник Лайт'!C:BG, 17, FALSE)</f>
        <v>#N/A</v>
      </c>
      <c r="AM334" s="53" t="e">
        <f>U334-V334-VLOOKUP(C334, 'Вчера_Спутник Лайт'!C:BG, 19, FALSE)</f>
        <v>#N/A</v>
      </c>
      <c r="AN334" s="53" t="e">
        <f>W334-X334-VLOOKUP(C334, 'Вчера_Спутник Лайт'!C:BG, 21, FALSE)</f>
        <v>#N/A</v>
      </c>
      <c r="AO334" s="53" t="e">
        <f>VLOOKUP(C334, Вчера_Спутник!C:BG, 25, FALSE)+F334-#REF!-X334-Y334</f>
        <v>#N/A</v>
      </c>
    </row>
    <row r="335" spans="1:41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8"/>
      <c r="AA335" s="52">
        <f t="shared" si="6"/>
        <v>0</v>
      </c>
      <c r="AB335" s="53" t="str">
        <f>IF(ISNA(VLOOKUP(C335,'Вчера_Спутник Лайт'!C:C, 1, FALSE)),"ошибка",0)</f>
        <v>ошибка</v>
      </c>
      <c r="AC335" s="55"/>
      <c r="AD335" s="53" t="e">
        <f>D335-VLOOKUP(C335, 'Вчера_Спутник Лайт'!C:BG, 2, FALSE)</f>
        <v>#N/A</v>
      </c>
      <c r="AE335" s="53" t="e">
        <f>E335-F335-VLOOKUP(C335, 'Вчера_Спутник Лайт'!C:BG, 3, FALSE)</f>
        <v>#N/A</v>
      </c>
      <c r="AF335" s="53" t="e">
        <f>G335-H335-VLOOKUP(C335, 'Вчера_Спутник Лайт'!C:BG, 5, FALSE)</f>
        <v>#N/A</v>
      </c>
      <c r="AG335" s="53" t="e">
        <f>I335-J335-VLOOKUP(C335, 'Вчера_Спутник Лайт'!C:BG, 7, FALSE)</f>
        <v>#N/A</v>
      </c>
      <c r="AH335" s="53" t="e">
        <f>K335-L335-VLOOKUP(C335, 'Вчера_Спутник Лайт'!C:BG, 9, FALSE)</f>
        <v>#N/A</v>
      </c>
      <c r="AI335" s="53" t="e">
        <f>M335-N335-VLOOKUP(C335, 'Вчера_Спутник Лайт'!C:BG, 11, FALSE)</f>
        <v>#N/A</v>
      </c>
      <c r="AJ335" s="53" t="e">
        <f>O335-P335-VLOOKUP(C335, 'Вчера_Спутник Лайт'!C:BG, 13, FALSE)</f>
        <v>#N/A</v>
      </c>
      <c r="AK335" s="53" t="e">
        <f>Q335-R335-VLOOKUP(C335, 'Вчера_Спутник Лайт'!C:BG, 15, FALSE)</f>
        <v>#N/A</v>
      </c>
      <c r="AL335" s="53" t="e">
        <f>S335-T335-VLOOKUP(C335, 'Вчера_Спутник Лайт'!C:BG, 17, FALSE)</f>
        <v>#N/A</v>
      </c>
      <c r="AM335" s="53" t="e">
        <f>U335-V335-VLOOKUP(C335, 'Вчера_Спутник Лайт'!C:BG, 19, FALSE)</f>
        <v>#N/A</v>
      </c>
      <c r="AN335" s="53" t="e">
        <f>W335-X335-VLOOKUP(C335, 'Вчера_Спутник Лайт'!C:BG, 21, FALSE)</f>
        <v>#N/A</v>
      </c>
      <c r="AO335" s="53" t="e">
        <f>VLOOKUP(C335, Вчера_Спутник!C:BG, 25, FALSE)+F335-#REF!-X335-Y335</f>
        <v>#N/A</v>
      </c>
    </row>
    <row r="336" spans="1:41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8"/>
      <c r="AA336" s="52">
        <f t="shared" si="6"/>
        <v>0</v>
      </c>
      <c r="AB336" s="53" t="str">
        <f>IF(ISNA(VLOOKUP(C336,'Вчера_Спутник Лайт'!C:C, 1, FALSE)),"ошибка",0)</f>
        <v>ошибка</v>
      </c>
      <c r="AC336" s="55"/>
      <c r="AD336" s="53" t="e">
        <f>D336-VLOOKUP(C336, 'Вчера_Спутник Лайт'!C:BG, 2, FALSE)</f>
        <v>#N/A</v>
      </c>
      <c r="AE336" s="53" t="e">
        <f>E336-F336-VLOOKUP(C336, 'Вчера_Спутник Лайт'!C:BG, 3, FALSE)</f>
        <v>#N/A</v>
      </c>
      <c r="AF336" s="53" t="e">
        <f>G336-H336-VLOOKUP(C336, 'Вчера_Спутник Лайт'!C:BG, 5, FALSE)</f>
        <v>#N/A</v>
      </c>
      <c r="AG336" s="53" t="e">
        <f>I336-J336-VLOOKUP(C336, 'Вчера_Спутник Лайт'!C:BG, 7, FALSE)</f>
        <v>#N/A</v>
      </c>
      <c r="AH336" s="53" t="e">
        <f>K336-L336-VLOOKUP(C336, 'Вчера_Спутник Лайт'!C:BG, 9, FALSE)</f>
        <v>#N/A</v>
      </c>
      <c r="AI336" s="53" t="e">
        <f>M336-N336-VLOOKUP(C336, 'Вчера_Спутник Лайт'!C:BG, 11, FALSE)</f>
        <v>#N/A</v>
      </c>
      <c r="AJ336" s="53" t="e">
        <f>O336-P336-VLOOKUP(C336, 'Вчера_Спутник Лайт'!C:BG, 13, FALSE)</f>
        <v>#N/A</v>
      </c>
      <c r="AK336" s="53" t="e">
        <f>Q336-R336-VLOOKUP(C336, 'Вчера_Спутник Лайт'!C:BG, 15, FALSE)</f>
        <v>#N/A</v>
      </c>
      <c r="AL336" s="53" t="e">
        <f>S336-T336-VLOOKUP(C336, 'Вчера_Спутник Лайт'!C:BG, 17, FALSE)</f>
        <v>#N/A</v>
      </c>
      <c r="AM336" s="53" t="e">
        <f>U336-V336-VLOOKUP(C336, 'Вчера_Спутник Лайт'!C:BG, 19, FALSE)</f>
        <v>#N/A</v>
      </c>
      <c r="AN336" s="53" t="e">
        <f>W336-X336-VLOOKUP(C336, 'Вчера_Спутник Лайт'!C:BG, 21, FALSE)</f>
        <v>#N/A</v>
      </c>
      <c r="AO336" s="53" t="e">
        <f>VLOOKUP(C336, Вчера_Спутник!C:BG, 25, FALSE)+F336-#REF!-X336-Y336</f>
        <v>#N/A</v>
      </c>
    </row>
    <row r="337" spans="1:41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8"/>
      <c r="AA337" s="52">
        <f t="shared" si="6"/>
        <v>0</v>
      </c>
      <c r="AB337" s="53" t="str">
        <f>IF(ISNA(VLOOKUP(C337,'Вчера_Спутник Лайт'!C:C, 1, FALSE)),"ошибка",0)</f>
        <v>ошибка</v>
      </c>
      <c r="AC337" s="55"/>
      <c r="AD337" s="53" t="e">
        <f>D337-VLOOKUP(C337, 'Вчера_Спутник Лайт'!C:BG, 2, FALSE)</f>
        <v>#N/A</v>
      </c>
      <c r="AE337" s="53" t="e">
        <f>E337-F337-VLOOKUP(C337, 'Вчера_Спутник Лайт'!C:BG, 3, FALSE)</f>
        <v>#N/A</v>
      </c>
      <c r="AF337" s="53" t="e">
        <f>G337-H337-VLOOKUP(C337, 'Вчера_Спутник Лайт'!C:BG, 5, FALSE)</f>
        <v>#N/A</v>
      </c>
      <c r="AG337" s="53" t="e">
        <f>I337-J337-VLOOKUP(C337, 'Вчера_Спутник Лайт'!C:BG, 7, FALSE)</f>
        <v>#N/A</v>
      </c>
      <c r="AH337" s="53" t="e">
        <f>K337-L337-VLOOKUP(C337, 'Вчера_Спутник Лайт'!C:BG, 9, FALSE)</f>
        <v>#N/A</v>
      </c>
      <c r="AI337" s="53" t="e">
        <f>M337-N337-VLOOKUP(C337, 'Вчера_Спутник Лайт'!C:BG, 11, FALSE)</f>
        <v>#N/A</v>
      </c>
      <c r="AJ337" s="53" t="e">
        <f>O337-P337-VLOOKUP(C337, 'Вчера_Спутник Лайт'!C:BG, 13, FALSE)</f>
        <v>#N/A</v>
      </c>
      <c r="AK337" s="53" t="e">
        <f>Q337-R337-VLOOKUP(C337, 'Вчера_Спутник Лайт'!C:BG, 15, FALSE)</f>
        <v>#N/A</v>
      </c>
      <c r="AL337" s="53" t="e">
        <f>S337-T337-VLOOKUP(C337, 'Вчера_Спутник Лайт'!C:BG, 17, FALSE)</f>
        <v>#N/A</v>
      </c>
      <c r="AM337" s="53" t="e">
        <f>U337-V337-VLOOKUP(C337, 'Вчера_Спутник Лайт'!C:BG, 19, FALSE)</f>
        <v>#N/A</v>
      </c>
      <c r="AN337" s="53" t="e">
        <f>W337-X337-VLOOKUP(C337, 'Вчера_Спутник Лайт'!C:BG, 21, FALSE)</f>
        <v>#N/A</v>
      </c>
      <c r="AO337" s="53" t="e">
        <f>VLOOKUP(C337, Вчера_Спутник!C:BG, 25, FALSE)+F337-#REF!-X337-Y337</f>
        <v>#N/A</v>
      </c>
    </row>
    <row r="338" spans="1:41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8"/>
      <c r="AA338" s="52">
        <f t="shared" si="6"/>
        <v>0</v>
      </c>
      <c r="AB338" s="53" t="str">
        <f>IF(ISNA(VLOOKUP(C338,'Вчера_Спутник Лайт'!C:C, 1, FALSE)),"ошибка",0)</f>
        <v>ошибка</v>
      </c>
      <c r="AC338" s="55"/>
      <c r="AD338" s="53" t="e">
        <f>D338-VLOOKUP(C338, 'Вчера_Спутник Лайт'!C:BG, 2, FALSE)</f>
        <v>#N/A</v>
      </c>
      <c r="AE338" s="53" t="e">
        <f>E338-F338-VLOOKUP(C338, 'Вчера_Спутник Лайт'!C:BG, 3, FALSE)</f>
        <v>#N/A</v>
      </c>
      <c r="AF338" s="53" t="e">
        <f>G338-H338-VLOOKUP(C338, 'Вчера_Спутник Лайт'!C:BG, 5, FALSE)</f>
        <v>#N/A</v>
      </c>
      <c r="AG338" s="53" t="e">
        <f>I338-J338-VLOOKUP(C338, 'Вчера_Спутник Лайт'!C:BG, 7, FALSE)</f>
        <v>#N/A</v>
      </c>
      <c r="AH338" s="53" t="e">
        <f>K338-L338-VLOOKUP(C338, 'Вчера_Спутник Лайт'!C:BG, 9, FALSE)</f>
        <v>#N/A</v>
      </c>
      <c r="AI338" s="53" t="e">
        <f>M338-N338-VLOOKUP(C338, 'Вчера_Спутник Лайт'!C:BG, 11, FALSE)</f>
        <v>#N/A</v>
      </c>
      <c r="AJ338" s="53" t="e">
        <f>O338-P338-VLOOKUP(C338, 'Вчера_Спутник Лайт'!C:BG, 13, FALSE)</f>
        <v>#N/A</v>
      </c>
      <c r="AK338" s="53" t="e">
        <f>Q338-R338-VLOOKUP(C338, 'Вчера_Спутник Лайт'!C:BG, 15, FALSE)</f>
        <v>#N/A</v>
      </c>
      <c r="AL338" s="53" t="e">
        <f>S338-T338-VLOOKUP(C338, 'Вчера_Спутник Лайт'!C:BG, 17, FALSE)</f>
        <v>#N/A</v>
      </c>
      <c r="AM338" s="53" t="e">
        <f>U338-V338-VLOOKUP(C338, 'Вчера_Спутник Лайт'!C:BG, 19, FALSE)</f>
        <v>#N/A</v>
      </c>
      <c r="AN338" s="53" t="e">
        <f>W338-X338-VLOOKUP(C338, 'Вчера_Спутник Лайт'!C:BG, 21, FALSE)</f>
        <v>#N/A</v>
      </c>
      <c r="AO338" s="53" t="e">
        <f>VLOOKUP(C338, Вчера_Спутник!C:BG, 25, FALSE)+F338-#REF!-X338-Y338</f>
        <v>#N/A</v>
      </c>
    </row>
    <row r="339" spans="1:41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8"/>
      <c r="AA339" s="52">
        <f t="shared" si="6"/>
        <v>0</v>
      </c>
      <c r="AB339" s="53" t="str">
        <f>IF(ISNA(VLOOKUP(C339,'Вчера_Спутник Лайт'!C:C, 1, FALSE)),"ошибка",0)</f>
        <v>ошибка</v>
      </c>
      <c r="AC339" s="55"/>
      <c r="AD339" s="53" t="e">
        <f>D339-VLOOKUP(C339, 'Вчера_Спутник Лайт'!C:BG, 2, FALSE)</f>
        <v>#N/A</v>
      </c>
      <c r="AE339" s="53" t="e">
        <f>E339-F339-VLOOKUP(C339, 'Вчера_Спутник Лайт'!C:BG, 3, FALSE)</f>
        <v>#N/A</v>
      </c>
      <c r="AF339" s="53" t="e">
        <f>G339-H339-VLOOKUP(C339, 'Вчера_Спутник Лайт'!C:BG, 5, FALSE)</f>
        <v>#N/A</v>
      </c>
      <c r="AG339" s="53" t="e">
        <f>I339-J339-VLOOKUP(C339, 'Вчера_Спутник Лайт'!C:BG, 7, FALSE)</f>
        <v>#N/A</v>
      </c>
      <c r="AH339" s="53" t="e">
        <f>K339-L339-VLOOKUP(C339, 'Вчера_Спутник Лайт'!C:BG, 9, FALSE)</f>
        <v>#N/A</v>
      </c>
      <c r="AI339" s="53" t="e">
        <f>M339-N339-VLOOKUP(C339, 'Вчера_Спутник Лайт'!C:BG, 11, FALSE)</f>
        <v>#N/A</v>
      </c>
      <c r="AJ339" s="53" t="e">
        <f>O339-P339-VLOOKUP(C339, 'Вчера_Спутник Лайт'!C:BG, 13, FALSE)</f>
        <v>#N/A</v>
      </c>
      <c r="AK339" s="53" t="e">
        <f>Q339-R339-VLOOKUP(C339, 'Вчера_Спутник Лайт'!C:BG, 15, FALSE)</f>
        <v>#N/A</v>
      </c>
      <c r="AL339" s="53" t="e">
        <f>S339-T339-VLOOKUP(C339, 'Вчера_Спутник Лайт'!C:BG, 17, FALSE)</f>
        <v>#N/A</v>
      </c>
      <c r="AM339" s="53" t="e">
        <f>U339-V339-VLOOKUP(C339, 'Вчера_Спутник Лайт'!C:BG, 19, FALSE)</f>
        <v>#N/A</v>
      </c>
      <c r="AN339" s="53" t="e">
        <f>W339-X339-VLOOKUP(C339, 'Вчера_Спутник Лайт'!C:BG, 21, FALSE)</f>
        <v>#N/A</v>
      </c>
      <c r="AO339" s="53" t="e">
        <f>VLOOKUP(C339, Вчера_Спутник!C:BG, 25, FALSE)+F339-#REF!-X339-Y339</f>
        <v>#N/A</v>
      </c>
    </row>
    <row r="340" spans="1:41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8"/>
      <c r="AA340" s="52">
        <f t="shared" si="6"/>
        <v>0</v>
      </c>
      <c r="AB340" s="53" t="str">
        <f>IF(ISNA(VLOOKUP(C340,'Вчера_Спутник Лайт'!C:C, 1, FALSE)),"ошибка",0)</f>
        <v>ошибка</v>
      </c>
      <c r="AC340" s="55"/>
      <c r="AD340" s="53" t="e">
        <f>D340-VLOOKUP(C340, 'Вчера_Спутник Лайт'!C:BG, 2, FALSE)</f>
        <v>#N/A</v>
      </c>
      <c r="AE340" s="53" t="e">
        <f>E340-F340-VLOOKUP(C340, 'Вчера_Спутник Лайт'!C:BG, 3, FALSE)</f>
        <v>#N/A</v>
      </c>
      <c r="AF340" s="53" t="e">
        <f>G340-H340-VLOOKUP(C340, 'Вчера_Спутник Лайт'!C:BG, 5, FALSE)</f>
        <v>#N/A</v>
      </c>
      <c r="AG340" s="53" t="e">
        <f>I340-J340-VLOOKUP(C340, 'Вчера_Спутник Лайт'!C:BG, 7, FALSE)</f>
        <v>#N/A</v>
      </c>
      <c r="AH340" s="53" t="e">
        <f>K340-L340-VLOOKUP(C340, 'Вчера_Спутник Лайт'!C:BG, 9, FALSE)</f>
        <v>#N/A</v>
      </c>
      <c r="AI340" s="53" t="e">
        <f>M340-N340-VLOOKUP(C340, 'Вчера_Спутник Лайт'!C:BG, 11, FALSE)</f>
        <v>#N/A</v>
      </c>
      <c r="AJ340" s="53" t="e">
        <f>O340-P340-VLOOKUP(C340, 'Вчера_Спутник Лайт'!C:BG, 13, FALSE)</f>
        <v>#N/A</v>
      </c>
      <c r="AK340" s="53" t="e">
        <f>Q340-R340-VLOOKUP(C340, 'Вчера_Спутник Лайт'!C:BG, 15, FALSE)</f>
        <v>#N/A</v>
      </c>
      <c r="AL340" s="53" t="e">
        <f>S340-T340-VLOOKUP(C340, 'Вчера_Спутник Лайт'!C:BG, 17, FALSE)</f>
        <v>#N/A</v>
      </c>
      <c r="AM340" s="53" t="e">
        <f>U340-V340-VLOOKUP(C340, 'Вчера_Спутник Лайт'!C:BG, 19, FALSE)</f>
        <v>#N/A</v>
      </c>
      <c r="AN340" s="53" t="e">
        <f>W340-X340-VLOOKUP(C340, 'Вчера_Спутник Лайт'!C:BG, 21, FALSE)</f>
        <v>#N/A</v>
      </c>
      <c r="AO340" s="53" t="e">
        <f>VLOOKUP(C340, Вчера_Спутник!C:BG, 25, FALSE)+F340-#REF!-X340-Y340</f>
        <v>#N/A</v>
      </c>
    </row>
    <row r="341" spans="1:41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8"/>
      <c r="AA341" s="52">
        <f t="shared" si="6"/>
        <v>0</v>
      </c>
      <c r="AB341" s="53" t="str">
        <f>IF(ISNA(VLOOKUP(C341,'Вчера_Спутник Лайт'!C:C, 1, FALSE)),"ошибка",0)</f>
        <v>ошибка</v>
      </c>
      <c r="AC341" s="55"/>
      <c r="AD341" s="53" t="e">
        <f>D341-VLOOKUP(C341, 'Вчера_Спутник Лайт'!C:BG, 2, FALSE)</f>
        <v>#N/A</v>
      </c>
      <c r="AE341" s="53" t="e">
        <f>E341-F341-VLOOKUP(C341, 'Вчера_Спутник Лайт'!C:BG, 3, FALSE)</f>
        <v>#N/A</v>
      </c>
      <c r="AF341" s="53" t="e">
        <f>G341-H341-VLOOKUP(C341, 'Вчера_Спутник Лайт'!C:BG, 5, FALSE)</f>
        <v>#N/A</v>
      </c>
      <c r="AG341" s="53" t="e">
        <f>I341-J341-VLOOKUP(C341, 'Вчера_Спутник Лайт'!C:BG, 7, FALSE)</f>
        <v>#N/A</v>
      </c>
      <c r="AH341" s="53" t="e">
        <f>K341-L341-VLOOKUP(C341, 'Вчера_Спутник Лайт'!C:BG, 9, FALSE)</f>
        <v>#N/A</v>
      </c>
      <c r="AI341" s="53" t="e">
        <f>M341-N341-VLOOKUP(C341, 'Вчера_Спутник Лайт'!C:BG, 11, FALSE)</f>
        <v>#N/A</v>
      </c>
      <c r="AJ341" s="53" t="e">
        <f>O341-P341-VLOOKUP(C341, 'Вчера_Спутник Лайт'!C:BG, 13, FALSE)</f>
        <v>#N/A</v>
      </c>
      <c r="AK341" s="53" t="e">
        <f>Q341-R341-VLOOKUP(C341, 'Вчера_Спутник Лайт'!C:BG, 15, FALSE)</f>
        <v>#N/A</v>
      </c>
      <c r="AL341" s="53" t="e">
        <f>S341-T341-VLOOKUP(C341, 'Вчера_Спутник Лайт'!C:BG, 17, FALSE)</f>
        <v>#N/A</v>
      </c>
      <c r="AM341" s="53" t="e">
        <f>U341-V341-VLOOKUP(C341, 'Вчера_Спутник Лайт'!C:BG, 19, FALSE)</f>
        <v>#N/A</v>
      </c>
      <c r="AN341" s="53" t="e">
        <f>W341-X341-VLOOKUP(C341, 'Вчера_Спутник Лайт'!C:BG, 21, FALSE)</f>
        <v>#N/A</v>
      </c>
      <c r="AO341" s="53" t="e">
        <f>VLOOKUP(C341, Вчера_Спутник!C:BG, 25, FALSE)+F341-#REF!-X341-Y341</f>
        <v>#N/A</v>
      </c>
    </row>
    <row r="342" spans="1:41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8"/>
      <c r="AA342" s="52">
        <f t="shared" si="6"/>
        <v>0</v>
      </c>
      <c r="AB342" s="53" t="str">
        <f>IF(ISNA(VLOOKUP(C342,'Вчера_Спутник Лайт'!C:C, 1, FALSE)),"ошибка",0)</f>
        <v>ошибка</v>
      </c>
      <c r="AC342" s="55"/>
      <c r="AD342" s="53" t="e">
        <f>D342-VLOOKUP(C342, 'Вчера_Спутник Лайт'!C:BG, 2, FALSE)</f>
        <v>#N/A</v>
      </c>
      <c r="AE342" s="53" t="e">
        <f>E342-F342-VLOOKUP(C342, 'Вчера_Спутник Лайт'!C:BG, 3, FALSE)</f>
        <v>#N/A</v>
      </c>
      <c r="AF342" s="53" t="e">
        <f>G342-H342-VLOOKUP(C342, 'Вчера_Спутник Лайт'!C:BG, 5, FALSE)</f>
        <v>#N/A</v>
      </c>
      <c r="AG342" s="53" t="e">
        <f>I342-J342-VLOOKUP(C342, 'Вчера_Спутник Лайт'!C:BG, 7, FALSE)</f>
        <v>#N/A</v>
      </c>
      <c r="AH342" s="53" t="e">
        <f>K342-L342-VLOOKUP(C342, 'Вчера_Спутник Лайт'!C:BG, 9, FALSE)</f>
        <v>#N/A</v>
      </c>
      <c r="AI342" s="53" t="e">
        <f>M342-N342-VLOOKUP(C342, 'Вчера_Спутник Лайт'!C:BG, 11, FALSE)</f>
        <v>#N/A</v>
      </c>
      <c r="AJ342" s="53" t="e">
        <f>O342-P342-VLOOKUP(C342, 'Вчера_Спутник Лайт'!C:BG, 13, FALSE)</f>
        <v>#N/A</v>
      </c>
      <c r="AK342" s="53" t="e">
        <f>Q342-R342-VLOOKUP(C342, 'Вчера_Спутник Лайт'!C:BG, 15, FALSE)</f>
        <v>#N/A</v>
      </c>
      <c r="AL342" s="53" t="e">
        <f>S342-T342-VLOOKUP(C342, 'Вчера_Спутник Лайт'!C:BG, 17, FALSE)</f>
        <v>#N/A</v>
      </c>
      <c r="AM342" s="53" t="e">
        <f>U342-V342-VLOOKUP(C342, 'Вчера_Спутник Лайт'!C:BG, 19, FALSE)</f>
        <v>#N/A</v>
      </c>
      <c r="AN342" s="53" t="e">
        <f>W342-X342-VLOOKUP(C342, 'Вчера_Спутник Лайт'!C:BG, 21, FALSE)</f>
        <v>#N/A</v>
      </c>
      <c r="AO342" s="53" t="e">
        <f>VLOOKUP(C342, Вчера_Спутник!C:BG, 25, FALSE)+F342-#REF!-X342-Y342</f>
        <v>#N/A</v>
      </c>
    </row>
    <row r="343" spans="1:41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8"/>
      <c r="AA343" s="52">
        <f t="shared" si="6"/>
        <v>0</v>
      </c>
      <c r="AB343" s="53" t="str">
        <f>IF(ISNA(VLOOKUP(C343,'Вчера_Спутник Лайт'!C:C, 1, FALSE)),"ошибка",0)</f>
        <v>ошибка</v>
      </c>
      <c r="AC343" s="55"/>
      <c r="AD343" s="53" t="e">
        <f>D343-VLOOKUP(C343, 'Вчера_Спутник Лайт'!C:BG, 2, FALSE)</f>
        <v>#N/A</v>
      </c>
      <c r="AE343" s="53" t="e">
        <f>E343-F343-VLOOKUP(C343, 'Вчера_Спутник Лайт'!C:BG, 3, FALSE)</f>
        <v>#N/A</v>
      </c>
      <c r="AF343" s="53" t="e">
        <f>G343-H343-VLOOKUP(C343, 'Вчера_Спутник Лайт'!C:BG, 5, FALSE)</f>
        <v>#N/A</v>
      </c>
      <c r="AG343" s="53" t="e">
        <f>I343-J343-VLOOKUP(C343, 'Вчера_Спутник Лайт'!C:BG, 7, FALSE)</f>
        <v>#N/A</v>
      </c>
      <c r="AH343" s="53" t="e">
        <f>K343-L343-VLOOKUP(C343, 'Вчера_Спутник Лайт'!C:BG, 9, FALSE)</f>
        <v>#N/A</v>
      </c>
      <c r="AI343" s="53" t="e">
        <f>M343-N343-VLOOKUP(C343, 'Вчера_Спутник Лайт'!C:BG, 11, FALSE)</f>
        <v>#N/A</v>
      </c>
      <c r="AJ343" s="53" t="e">
        <f>O343-P343-VLOOKUP(C343, 'Вчера_Спутник Лайт'!C:BG, 13, FALSE)</f>
        <v>#N/A</v>
      </c>
      <c r="AK343" s="53" t="e">
        <f>Q343-R343-VLOOKUP(C343, 'Вчера_Спутник Лайт'!C:BG, 15, FALSE)</f>
        <v>#N/A</v>
      </c>
      <c r="AL343" s="53" t="e">
        <f>S343-T343-VLOOKUP(C343, 'Вчера_Спутник Лайт'!C:BG, 17, FALSE)</f>
        <v>#N/A</v>
      </c>
      <c r="AM343" s="53" t="e">
        <f>U343-V343-VLOOKUP(C343, 'Вчера_Спутник Лайт'!C:BG, 19, FALSE)</f>
        <v>#N/A</v>
      </c>
      <c r="AN343" s="53" t="e">
        <f>W343-X343-VLOOKUP(C343, 'Вчера_Спутник Лайт'!C:BG, 21, FALSE)</f>
        <v>#N/A</v>
      </c>
      <c r="AO343" s="53" t="e">
        <f>VLOOKUP(C343, Вчера_Спутник!C:BG, 25, FALSE)+F343-#REF!-X343-Y343</f>
        <v>#N/A</v>
      </c>
    </row>
    <row r="344" spans="1:41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8"/>
      <c r="AA344" s="52">
        <f t="shared" si="6"/>
        <v>0</v>
      </c>
      <c r="AB344" s="53" t="str">
        <f>IF(ISNA(VLOOKUP(C344,'Вчера_Спутник Лайт'!C:C, 1, FALSE)),"ошибка",0)</f>
        <v>ошибка</v>
      </c>
      <c r="AC344" s="55"/>
      <c r="AD344" s="53" t="e">
        <f>D344-VLOOKUP(C344, 'Вчера_Спутник Лайт'!C:BG, 2, FALSE)</f>
        <v>#N/A</v>
      </c>
      <c r="AE344" s="53" t="e">
        <f>E344-F344-VLOOKUP(C344, 'Вчера_Спутник Лайт'!C:BG, 3, FALSE)</f>
        <v>#N/A</v>
      </c>
      <c r="AF344" s="53" t="e">
        <f>G344-H344-VLOOKUP(C344, 'Вчера_Спутник Лайт'!C:BG, 5, FALSE)</f>
        <v>#N/A</v>
      </c>
      <c r="AG344" s="53" t="e">
        <f>I344-J344-VLOOKUP(C344, 'Вчера_Спутник Лайт'!C:BG, 7, FALSE)</f>
        <v>#N/A</v>
      </c>
      <c r="AH344" s="53" t="e">
        <f>K344-L344-VLOOKUP(C344, 'Вчера_Спутник Лайт'!C:BG, 9, FALSE)</f>
        <v>#N/A</v>
      </c>
      <c r="AI344" s="53" t="e">
        <f>M344-N344-VLOOKUP(C344, 'Вчера_Спутник Лайт'!C:BG, 11, FALSE)</f>
        <v>#N/A</v>
      </c>
      <c r="AJ344" s="53" t="e">
        <f>O344-P344-VLOOKUP(C344, 'Вчера_Спутник Лайт'!C:BG, 13, FALSE)</f>
        <v>#N/A</v>
      </c>
      <c r="AK344" s="53" t="e">
        <f>Q344-R344-VLOOKUP(C344, 'Вчера_Спутник Лайт'!C:BG, 15, FALSE)</f>
        <v>#N/A</v>
      </c>
      <c r="AL344" s="53" t="e">
        <f>S344-T344-VLOOKUP(C344, 'Вчера_Спутник Лайт'!C:BG, 17, FALSE)</f>
        <v>#N/A</v>
      </c>
      <c r="AM344" s="53" t="e">
        <f>U344-V344-VLOOKUP(C344, 'Вчера_Спутник Лайт'!C:BG, 19, FALSE)</f>
        <v>#N/A</v>
      </c>
      <c r="AN344" s="53" t="e">
        <f>W344-X344-VLOOKUP(C344, 'Вчера_Спутник Лайт'!C:BG, 21, FALSE)</f>
        <v>#N/A</v>
      </c>
      <c r="AO344" s="53" t="e">
        <f>VLOOKUP(C344, Вчера_Спутник!C:BG, 25, FALSE)+F344-#REF!-X344-Y344</f>
        <v>#N/A</v>
      </c>
    </row>
    <row r="345" spans="1:41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8"/>
      <c r="AA345" s="52">
        <f t="shared" si="6"/>
        <v>0</v>
      </c>
      <c r="AB345" s="53" t="str">
        <f>IF(ISNA(VLOOKUP(C345,'Вчера_Спутник Лайт'!C:C, 1, FALSE)),"ошибка",0)</f>
        <v>ошибка</v>
      </c>
      <c r="AC345" s="55"/>
      <c r="AD345" s="53" t="e">
        <f>D345-VLOOKUP(C345, 'Вчера_Спутник Лайт'!C:BG, 2, FALSE)</f>
        <v>#N/A</v>
      </c>
      <c r="AE345" s="53" t="e">
        <f>E345-F345-VLOOKUP(C345, 'Вчера_Спутник Лайт'!C:BG, 3, FALSE)</f>
        <v>#N/A</v>
      </c>
      <c r="AF345" s="53" t="e">
        <f>G345-H345-VLOOKUP(C345, 'Вчера_Спутник Лайт'!C:BG, 5, FALSE)</f>
        <v>#N/A</v>
      </c>
      <c r="AG345" s="53" t="e">
        <f>I345-J345-VLOOKUP(C345, 'Вчера_Спутник Лайт'!C:BG, 7, FALSE)</f>
        <v>#N/A</v>
      </c>
      <c r="AH345" s="53" t="e">
        <f>K345-L345-VLOOKUP(C345, 'Вчера_Спутник Лайт'!C:BG, 9, FALSE)</f>
        <v>#N/A</v>
      </c>
      <c r="AI345" s="53" t="e">
        <f>M345-N345-VLOOKUP(C345, 'Вчера_Спутник Лайт'!C:BG, 11, FALSE)</f>
        <v>#N/A</v>
      </c>
      <c r="AJ345" s="53" t="e">
        <f>O345-P345-VLOOKUP(C345, 'Вчера_Спутник Лайт'!C:BG, 13, FALSE)</f>
        <v>#N/A</v>
      </c>
      <c r="AK345" s="53" t="e">
        <f>Q345-R345-VLOOKUP(C345, 'Вчера_Спутник Лайт'!C:BG, 15, FALSE)</f>
        <v>#N/A</v>
      </c>
      <c r="AL345" s="53" t="e">
        <f>S345-T345-VLOOKUP(C345, 'Вчера_Спутник Лайт'!C:BG, 17, FALSE)</f>
        <v>#N/A</v>
      </c>
      <c r="AM345" s="53" t="e">
        <f>U345-V345-VLOOKUP(C345, 'Вчера_Спутник Лайт'!C:BG, 19, FALSE)</f>
        <v>#N/A</v>
      </c>
      <c r="AN345" s="53" t="e">
        <f>W345-X345-VLOOKUP(C345, 'Вчера_Спутник Лайт'!C:BG, 21, FALSE)</f>
        <v>#N/A</v>
      </c>
      <c r="AO345" s="53" t="e">
        <f>VLOOKUP(C345, Вчера_Спутник!C:BG, 25, FALSE)+F345-#REF!-X345-Y345</f>
        <v>#N/A</v>
      </c>
    </row>
    <row r="346" spans="1:41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8"/>
      <c r="AA346" s="52">
        <f t="shared" si="6"/>
        <v>0</v>
      </c>
      <c r="AB346" s="53" t="str">
        <f>IF(ISNA(VLOOKUP(C346,'Вчера_Спутник Лайт'!C:C, 1, FALSE)),"ошибка",0)</f>
        <v>ошибка</v>
      </c>
      <c r="AC346" s="55"/>
      <c r="AD346" s="53" t="e">
        <f>D346-VLOOKUP(C346, 'Вчера_Спутник Лайт'!C:BG, 2, FALSE)</f>
        <v>#N/A</v>
      </c>
      <c r="AE346" s="53" t="e">
        <f>E346-F346-VLOOKUP(C346, 'Вчера_Спутник Лайт'!C:BG, 3, FALSE)</f>
        <v>#N/A</v>
      </c>
      <c r="AF346" s="53" t="e">
        <f>G346-H346-VLOOKUP(C346, 'Вчера_Спутник Лайт'!C:BG, 5, FALSE)</f>
        <v>#N/A</v>
      </c>
      <c r="AG346" s="53" t="e">
        <f>I346-J346-VLOOKUP(C346, 'Вчера_Спутник Лайт'!C:BG, 7, FALSE)</f>
        <v>#N/A</v>
      </c>
      <c r="AH346" s="53" t="e">
        <f>K346-L346-VLOOKUP(C346, 'Вчера_Спутник Лайт'!C:BG, 9, FALSE)</f>
        <v>#N/A</v>
      </c>
      <c r="AI346" s="53" t="e">
        <f>M346-N346-VLOOKUP(C346, 'Вчера_Спутник Лайт'!C:BG, 11, FALSE)</f>
        <v>#N/A</v>
      </c>
      <c r="AJ346" s="53" t="e">
        <f>O346-P346-VLOOKUP(C346, 'Вчера_Спутник Лайт'!C:BG, 13, FALSE)</f>
        <v>#N/A</v>
      </c>
      <c r="AK346" s="53" t="e">
        <f>Q346-R346-VLOOKUP(C346, 'Вчера_Спутник Лайт'!C:BG, 15, FALSE)</f>
        <v>#N/A</v>
      </c>
      <c r="AL346" s="53" t="e">
        <f>S346-T346-VLOOKUP(C346, 'Вчера_Спутник Лайт'!C:BG, 17, FALSE)</f>
        <v>#N/A</v>
      </c>
      <c r="AM346" s="53" t="e">
        <f>U346-V346-VLOOKUP(C346, 'Вчера_Спутник Лайт'!C:BG, 19, FALSE)</f>
        <v>#N/A</v>
      </c>
      <c r="AN346" s="53" t="e">
        <f>W346-X346-VLOOKUP(C346, 'Вчера_Спутник Лайт'!C:BG, 21, FALSE)</f>
        <v>#N/A</v>
      </c>
      <c r="AO346" s="53" t="e">
        <f>VLOOKUP(C346, Вчера_Спутник!C:BG, 25, FALSE)+F346-#REF!-X346-Y346</f>
        <v>#N/A</v>
      </c>
    </row>
    <row r="347" spans="1:41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8"/>
      <c r="AA347" s="52">
        <f t="shared" si="6"/>
        <v>0</v>
      </c>
      <c r="AB347" s="53" t="str">
        <f>IF(ISNA(VLOOKUP(C347,'Вчера_Спутник Лайт'!C:C, 1, FALSE)),"ошибка",0)</f>
        <v>ошибка</v>
      </c>
      <c r="AC347" s="55"/>
      <c r="AD347" s="53" t="e">
        <f>D347-VLOOKUP(C347, 'Вчера_Спутник Лайт'!C:BG, 2, FALSE)</f>
        <v>#N/A</v>
      </c>
      <c r="AE347" s="53" t="e">
        <f>E347-F347-VLOOKUP(C347, 'Вчера_Спутник Лайт'!C:BG, 3, FALSE)</f>
        <v>#N/A</v>
      </c>
      <c r="AF347" s="53" t="e">
        <f>G347-H347-VLOOKUP(C347, 'Вчера_Спутник Лайт'!C:BG, 5, FALSE)</f>
        <v>#N/A</v>
      </c>
      <c r="AG347" s="53" t="e">
        <f>I347-J347-VLOOKUP(C347, 'Вчера_Спутник Лайт'!C:BG, 7, FALSE)</f>
        <v>#N/A</v>
      </c>
      <c r="AH347" s="53" t="e">
        <f>K347-L347-VLOOKUP(C347, 'Вчера_Спутник Лайт'!C:BG, 9, FALSE)</f>
        <v>#N/A</v>
      </c>
      <c r="AI347" s="53" t="e">
        <f>M347-N347-VLOOKUP(C347, 'Вчера_Спутник Лайт'!C:BG, 11, FALSE)</f>
        <v>#N/A</v>
      </c>
      <c r="AJ347" s="53" t="e">
        <f>O347-P347-VLOOKUP(C347, 'Вчера_Спутник Лайт'!C:BG, 13, FALSE)</f>
        <v>#N/A</v>
      </c>
      <c r="AK347" s="53" t="e">
        <f>Q347-R347-VLOOKUP(C347, 'Вчера_Спутник Лайт'!C:BG, 15, FALSE)</f>
        <v>#N/A</v>
      </c>
      <c r="AL347" s="53" t="e">
        <f>S347-T347-VLOOKUP(C347, 'Вчера_Спутник Лайт'!C:BG, 17, FALSE)</f>
        <v>#N/A</v>
      </c>
      <c r="AM347" s="53" t="e">
        <f>U347-V347-VLOOKUP(C347, 'Вчера_Спутник Лайт'!C:BG, 19, FALSE)</f>
        <v>#N/A</v>
      </c>
      <c r="AN347" s="53" t="e">
        <f>W347-X347-VLOOKUP(C347, 'Вчера_Спутник Лайт'!C:BG, 21, FALSE)</f>
        <v>#N/A</v>
      </c>
      <c r="AO347" s="53" t="e">
        <f>VLOOKUP(C347, Вчера_Спутник!C:BG, 25, FALSE)+F347-#REF!-X347-Y347</f>
        <v>#N/A</v>
      </c>
    </row>
    <row r="348" spans="1:41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8"/>
      <c r="AA348" s="52">
        <f t="shared" si="6"/>
        <v>0</v>
      </c>
      <c r="AB348" s="53" t="str">
        <f>IF(ISNA(VLOOKUP(C348,'Вчера_Спутник Лайт'!C:C, 1, FALSE)),"ошибка",0)</f>
        <v>ошибка</v>
      </c>
      <c r="AC348" s="55"/>
      <c r="AD348" s="53" t="e">
        <f>D348-VLOOKUP(C348, 'Вчера_Спутник Лайт'!C:BG, 2, FALSE)</f>
        <v>#N/A</v>
      </c>
      <c r="AE348" s="53" t="e">
        <f>E348-F348-VLOOKUP(C348, 'Вчера_Спутник Лайт'!C:BG, 3, FALSE)</f>
        <v>#N/A</v>
      </c>
      <c r="AF348" s="53" t="e">
        <f>G348-H348-VLOOKUP(C348, 'Вчера_Спутник Лайт'!C:BG, 5, FALSE)</f>
        <v>#N/A</v>
      </c>
      <c r="AG348" s="53" t="e">
        <f>I348-J348-VLOOKUP(C348, 'Вчера_Спутник Лайт'!C:BG, 7, FALSE)</f>
        <v>#N/A</v>
      </c>
      <c r="AH348" s="53" t="e">
        <f>K348-L348-VLOOKUP(C348, 'Вчера_Спутник Лайт'!C:BG, 9, FALSE)</f>
        <v>#N/A</v>
      </c>
      <c r="AI348" s="53" t="e">
        <f>M348-N348-VLOOKUP(C348, 'Вчера_Спутник Лайт'!C:BG, 11, FALSE)</f>
        <v>#N/A</v>
      </c>
      <c r="AJ348" s="53" t="e">
        <f>O348-P348-VLOOKUP(C348, 'Вчера_Спутник Лайт'!C:BG, 13, FALSE)</f>
        <v>#N/A</v>
      </c>
      <c r="AK348" s="53" t="e">
        <f>Q348-R348-VLOOKUP(C348, 'Вчера_Спутник Лайт'!C:BG, 15, FALSE)</f>
        <v>#N/A</v>
      </c>
      <c r="AL348" s="53" t="e">
        <f>S348-T348-VLOOKUP(C348, 'Вчера_Спутник Лайт'!C:BG, 17, FALSE)</f>
        <v>#N/A</v>
      </c>
      <c r="AM348" s="53" t="e">
        <f>U348-V348-VLOOKUP(C348, 'Вчера_Спутник Лайт'!C:BG, 19, FALSE)</f>
        <v>#N/A</v>
      </c>
      <c r="AN348" s="53" t="e">
        <f>W348-X348-VLOOKUP(C348, 'Вчера_Спутник Лайт'!C:BG, 21, FALSE)</f>
        <v>#N/A</v>
      </c>
      <c r="AO348" s="53" t="e">
        <f>VLOOKUP(C348, Вчера_Спутник!C:BG, 25, FALSE)+F348-#REF!-X348-Y348</f>
        <v>#N/A</v>
      </c>
    </row>
    <row r="349" spans="1:41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8"/>
      <c r="AA349" s="52">
        <f t="shared" si="6"/>
        <v>0</v>
      </c>
      <c r="AB349" s="53" t="str">
        <f>IF(ISNA(VLOOKUP(C349,'Вчера_Спутник Лайт'!C:C, 1, FALSE)),"ошибка",0)</f>
        <v>ошибка</v>
      </c>
      <c r="AC349" s="55"/>
      <c r="AD349" s="53" t="e">
        <f>D349-VLOOKUP(C349, 'Вчера_Спутник Лайт'!C:BG, 2, FALSE)</f>
        <v>#N/A</v>
      </c>
      <c r="AE349" s="53" t="e">
        <f>E349-F349-VLOOKUP(C349, 'Вчера_Спутник Лайт'!C:BG, 3, FALSE)</f>
        <v>#N/A</v>
      </c>
      <c r="AF349" s="53" t="e">
        <f>G349-H349-VLOOKUP(C349, 'Вчера_Спутник Лайт'!C:BG, 5, FALSE)</f>
        <v>#N/A</v>
      </c>
      <c r="AG349" s="53" t="e">
        <f>I349-J349-VLOOKUP(C349, 'Вчера_Спутник Лайт'!C:BG, 7, FALSE)</f>
        <v>#N/A</v>
      </c>
      <c r="AH349" s="53" t="e">
        <f>K349-L349-VLOOKUP(C349, 'Вчера_Спутник Лайт'!C:BG, 9, FALSE)</f>
        <v>#N/A</v>
      </c>
      <c r="AI349" s="53" t="e">
        <f>M349-N349-VLOOKUP(C349, 'Вчера_Спутник Лайт'!C:BG, 11, FALSE)</f>
        <v>#N/A</v>
      </c>
      <c r="AJ349" s="53" t="e">
        <f>O349-P349-VLOOKUP(C349, 'Вчера_Спутник Лайт'!C:BG, 13, FALSE)</f>
        <v>#N/A</v>
      </c>
      <c r="AK349" s="53" t="e">
        <f>Q349-R349-VLOOKUP(C349, 'Вчера_Спутник Лайт'!C:BG, 15, FALSE)</f>
        <v>#N/A</v>
      </c>
      <c r="AL349" s="53" t="e">
        <f>S349-T349-VLOOKUP(C349, 'Вчера_Спутник Лайт'!C:BG, 17, FALSE)</f>
        <v>#N/A</v>
      </c>
      <c r="AM349" s="53" t="e">
        <f>U349-V349-VLOOKUP(C349, 'Вчера_Спутник Лайт'!C:BG, 19, FALSE)</f>
        <v>#N/A</v>
      </c>
      <c r="AN349" s="53" t="e">
        <f>W349-X349-VLOOKUP(C349, 'Вчера_Спутник Лайт'!C:BG, 21, FALSE)</f>
        <v>#N/A</v>
      </c>
      <c r="AO349" s="53" t="e">
        <f>VLOOKUP(C349, Вчера_Спутник!C:BG, 25, FALSE)+F349-#REF!-X349-Y349</f>
        <v>#N/A</v>
      </c>
    </row>
    <row r="350" spans="1:41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8"/>
      <c r="AA350" s="52">
        <f t="shared" si="6"/>
        <v>0</v>
      </c>
      <c r="AB350" s="53" t="str">
        <f>IF(ISNA(VLOOKUP(C350,'Вчера_Спутник Лайт'!C:C, 1, FALSE)),"ошибка",0)</f>
        <v>ошибка</v>
      </c>
      <c r="AC350" s="55"/>
      <c r="AD350" s="53" t="e">
        <f>D350-VLOOKUP(C350, 'Вчера_Спутник Лайт'!C:BG, 2, FALSE)</f>
        <v>#N/A</v>
      </c>
      <c r="AE350" s="53" t="e">
        <f>E350-F350-VLOOKUP(C350, 'Вчера_Спутник Лайт'!C:BG, 3, FALSE)</f>
        <v>#N/A</v>
      </c>
      <c r="AF350" s="53" t="e">
        <f>G350-H350-VLOOKUP(C350, 'Вчера_Спутник Лайт'!C:BG, 5, FALSE)</f>
        <v>#N/A</v>
      </c>
      <c r="AG350" s="53" t="e">
        <f>I350-J350-VLOOKUP(C350, 'Вчера_Спутник Лайт'!C:BG, 7, FALSE)</f>
        <v>#N/A</v>
      </c>
      <c r="AH350" s="53" t="e">
        <f>K350-L350-VLOOKUP(C350, 'Вчера_Спутник Лайт'!C:BG, 9, FALSE)</f>
        <v>#N/A</v>
      </c>
      <c r="AI350" s="53" t="e">
        <f>M350-N350-VLOOKUP(C350, 'Вчера_Спутник Лайт'!C:BG, 11, FALSE)</f>
        <v>#N/A</v>
      </c>
      <c r="AJ350" s="53" t="e">
        <f>O350-P350-VLOOKUP(C350, 'Вчера_Спутник Лайт'!C:BG, 13, FALSE)</f>
        <v>#N/A</v>
      </c>
      <c r="AK350" s="53" t="e">
        <f>Q350-R350-VLOOKUP(C350, 'Вчера_Спутник Лайт'!C:BG, 15, FALSE)</f>
        <v>#N/A</v>
      </c>
      <c r="AL350" s="53" t="e">
        <f>S350-T350-VLOOKUP(C350, 'Вчера_Спутник Лайт'!C:BG, 17, FALSE)</f>
        <v>#N/A</v>
      </c>
      <c r="AM350" s="53" t="e">
        <f>U350-V350-VLOOKUP(C350, 'Вчера_Спутник Лайт'!C:BG, 19, FALSE)</f>
        <v>#N/A</v>
      </c>
      <c r="AN350" s="53" t="e">
        <f>W350-X350-VLOOKUP(C350, 'Вчера_Спутник Лайт'!C:BG, 21, FALSE)</f>
        <v>#N/A</v>
      </c>
      <c r="AO350" s="53" t="e">
        <f>VLOOKUP(C350, Вчера_Спутник!C:BG, 25, FALSE)+F350-#REF!-X350-Y350</f>
        <v>#N/A</v>
      </c>
    </row>
    <row r="351" spans="1:41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8"/>
      <c r="AA351" s="52">
        <f t="shared" si="6"/>
        <v>0</v>
      </c>
      <c r="AB351" s="53" t="str">
        <f>IF(ISNA(VLOOKUP(C351,'Вчера_Спутник Лайт'!C:C, 1, FALSE)),"ошибка",0)</f>
        <v>ошибка</v>
      </c>
      <c r="AC351" s="55"/>
      <c r="AD351" s="53" t="e">
        <f>D351-VLOOKUP(C351, 'Вчера_Спутник Лайт'!C:BG, 2, FALSE)</f>
        <v>#N/A</v>
      </c>
      <c r="AE351" s="53" t="e">
        <f>E351-F351-VLOOKUP(C351, 'Вчера_Спутник Лайт'!C:BG, 3, FALSE)</f>
        <v>#N/A</v>
      </c>
      <c r="AF351" s="53" t="e">
        <f>G351-H351-VLOOKUP(C351, 'Вчера_Спутник Лайт'!C:BG, 5, FALSE)</f>
        <v>#N/A</v>
      </c>
      <c r="AG351" s="53" t="e">
        <f>I351-J351-VLOOKUP(C351, 'Вчера_Спутник Лайт'!C:BG, 7, FALSE)</f>
        <v>#N/A</v>
      </c>
      <c r="AH351" s="53" t="e">
        <f>K351-L351-VLOOKUP(C351, 'Вчера_Спутник Лайт'!C:BG, 9, FALSE)</f>
        <v>#N/A</v>
      </c>
      <c r="AI351" s="53" t="e">
        <f>M351-N351-VLOOKUP(C351, 'Вчера_Спутник Лайт'!C:BG, 11, FALSE)</f>
        <v>#N/A</v>
      </c>
      <c r="AJ351" s="53" t="e">
        <f>O351-P351-VLOOKUP(C351, 'Вчера_Спутник Лайт'!C:BG, 13, FALSE)</f>
        <v>#N/A</v>
      </c>
      <c r="AK351" s="53" t="e">
        <f>Q351-R351-VLOOKUP(C351, 'Вчера_Спутник Лайт'!C:BG, 15, FALSE)</f>
        <v>#N/A</v>
      </c>
      <c r="AL351" s="53" t="e">
        <f>S351-T351-VLOOKUP(C351, 'Вчера_Спутник Лайт'!C:BG, 17, FALSE)</f>
        <v>#N/A</v>
      </c>
      <c r="AM351" s="53" t="e">
        <f>U351-V351-VLOOKUP(C351, 'Вчера_Спутник Лайт'!C:BG, 19, FALSE)</f>
        <v>#N/A</v>
      </c>
      <c r="AN351" s="53" t="e">
        <f>W351-X351-VLOOKUP(C351, 'Вчера_Спутник Лайт'!C:BG, 21, FALSE)</f>
        <v>#N/A</v>
      </c>
      <c r="AO351" s="53" t="e">
        <f>VLOOKUP(C351, Вчера_Спутник!C:BG, 25, FALSE)+F351-#REF!-X351-Y351</f>
        <v>#N/A</v>
      </c>
    </row>
    <row r="352" spans="1:41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8"/>
      <c r="AA352" s="52">
        <f t="shared" si="6"/>
        <v>0</v>
      </c>
      <c r="AB352" s="53" t="str">
        <f>IF(ISNA(VLOOKUP(C352,'Вчера_Спутник Лайт'!C:C, 1, FALSE)),"ошибка",0)</f>
        <v>ошибка</v>
      </c>
      <c r="AC352" s="55"/>
      <c r="AD352" s="53" t="e">
        <f>D352-VLOOKUP(C352, 'Вчера_Спутник Лайт'!C:BG, 2, FALSE)</f>
        <v>#N/A</v>
      </c>
      <c r="AE352" s="53" t="e">
        <f>E352-F352-VLOOKUP(C352, 'Вчера_Спутник Лайт'!C:BG, 3, FALSE)</f>
        <v>#N/A</v>
      </c>
      <c r="AF352" s="53" t="e">
        <f>G352-H352-VLOOKUP(C352, 'Вчера_Спутник Лайт'!C:BG, 5, FALSE)</f>
        <v>#N/A</v>
      </c>
      <c r="AG352" s="53" t="e">
        <f>I352-J352-VLOOKUP(C352, 'Вчера_Спутник Лайт'!C:BG, 7, FALSE)</f>
        <v>#N/A</v>
      </c>
      <c r="AH352" s="53" t="e">
        <f>K352-L352-VLOOKUP(C352, 'Вчера_Спутник Лайт'!C:BG, 9, FALSE)</f>
        <v>#N/A</v>
      </c>
      <c r="AI352" s="53" t="e">
        <f>M352-N352-VLOOKUP(C352, 'Вчера_Спутник Лайт'!C:BG, 11, FALSE)</f>
        <v>#N/A</v>
      </c>
      <c r="AJ352" s="53" t="e">
        <f>O352-P352-VLOOKUP(C352, 'Вчера_Спутник Лайт'!C:BG, 13, FALSE)</f>
        <v>#N/A</v>
      </c>
      <c r="AK352" s="53" t="e">
        <f>Q352-R352-VLOOKUP(C352, 'Вчера_Спутник Лайт'!C:BG, 15, FALSE)</f>
        <v>#N/A</v>
      </c>
      <c r="AL352" s="53" t="e">
        <f>S352-T352-VLOOKUP(C352, 'Вчера_Спутник Лайт'!C:BG, 17, FALSE)</f>
        <v>#N/A</v>
      </c>
      <c r="AM352" s="53" t="e">
        <f>U352-V352-VLOOKUP(C352, 'Вчера_Спутник Лайт'!C:BG, 19, FALSE)</f>
        <v>#N/A</v>
      </c>
      <c r="AN352" s="53" t="e">
        <f>W352-X352-VLOOKUP(C352, 'Вчера_Спутник Лайт'!C:BG, 21, FALSE)</f>
        <v>#N/A</v>
      </c>
      <c r="AO352" s="53" t="e">
        <f>VLOOKUP(C352, Вчера_Спутник!C:BG, 25, FALSE)+F352-#REF!-X352-Y352</f>
        <v>#N/A</v>
      </c>
    </row>
    <row r="353" spans="1:41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8"/>
      <c r="AA353" s="52">
        <f t="shared" si="6"/>
        <v>0</v>
      </c>
      <c r="AB353" s="53" t="str">
        <f>IF(ISNA(VLOOKUP(C353,'Вчера_Спутник Лайт'!C:C, 1, FALSE)),"ошибка",0)</f>
        <v>ошибка</v>
      </c>
      <c r="AC353" s="55"/>
      <c r="AD353" s="53" t="e">
        <f>D353-VLOOKUP(C353, 'Вчера_Спутник Лайт'!C:BG, 2, FALSE)</f>
        <v>#N/A</v>
      </c>
      <c r="AE353" s="53" t="e">
        <f>E353-F353-VLOOKUP(C353, 'Вчера_Спутник Лайт'!C:BG, 3, FALSE)</f>
        <v>#N/A</v>
      </c>
      <c r="AF353" s="53" t="e">
        <f>G353-H353-VLOOKUP(C353, 'Вчера_Спутник Лайт'!C:BG, 5, FALSE)</f>
        <v>#N/A</v>
      </c>
      <c r="AG353" s="53" t="e">
        <f>I353-J353-VLOOKUP(C353, 'Вчера_Спутник Лайт'!C:BG, 7, FALSE)</f>
        <v>#N/A</v>
      </c>
      <c r="AH353" s="53" t="e">
        <f>K353-L353-VLOOKUP(C353, 'Вчера_Спутник Лайт'!C:BG, 9, FALSE)</f>
        <v>#N/A</v>
      </c>
      <c r="AI353" s="53" t="e">
        <f>M353-N353-VLOOKUP(C353, 'Вчера_Спутник Лайт'!C:BG, 11, FALSE)</f>
        <v>#N/A</v>
      </c>
      <c r="AJ353" s="53" t="e">
        <f>O353-P353-VLOOKUP(C353, 'Вчера_Спутник Лайт'!C:BG, 13, FALSE)</f>
        <v>#N/A</v>
      </c>
      <c r="AK353" s="53" t="e">
        <f>Q353-R353-VLOOKUP(C353, 'Вчера_Спутник Лайт'!C:BG, 15, FALSE)</f>
        <v>#N/A</v>
      </c>
      <c r="AL353" s="53" t="e">
        <f>S353-T353-VLOOKUP(C353, 'Вчера_Спутник Лайт'!C:BG, 17, FALSE)</f>
        <v>#N/A</v>
      </c>
      <c r="AM353" s="53" t="e">
        <f>U353-V353-VLOOKUP(C353, 'Вчера_Спутник Лайт'!C:BG, 19, FALSE)</f>
        <v>#N/A</v>
      </c>
      <c r="AN353" s="53" t="e">
        <f>W353-X353-VLOOKUP(C353, 'Вчера_Спутник Лайт'!C:BG, 21, FALSE)</f>
        <v>#N/A</v>
      </c>
      <c r="AO353" s="53" t="e">
        <f>VLOOKUP(C353, Вчера_Спутник!C:BG, 25, FALSE)+F353-#REF!-X353-Y353</f>
        <v>#N/A</v>
      </c>
    </row>
    <row r="354" spans="1:41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8"/>
      <c r="AA354" s="52">
        <f t="shared" si="6"/>
        <v>0</v>
      </c>
      <c r="AB354" s="53" t="str">
        <f>IF(ISNA(VLOOKUP(C354,'Вчера_Спутник Лайт'!C:C, 1, FALSE)),"ошибка",0)</f>
        <v>ошибка</v>
      </c>
      <c r="AC354" s="55"/>
      <c r="AD354" s="53" t="e">
        <f>D354-VLOOKUP(C354, 'Вчера_Спутник Лайт'!C:BG, 2, FALSE)</f>
        <v>#N/A</v>
      </c>
      <c r="AE354" s="53" t="e">
        <f>E354-F354-VLOOKUP(C354, 'Вчера_Спутник Лайт'!C:BG, 3, FALSE)</f>
        <v>#N/A</v>
      </c>
      <c r="AF354" s="53" t="e">
        <f>G354-H354-VLOOKUP(C354, 'Вчера_Спутник Лайт'!C:BG, 5, FALSE)</f>
        <v>#N/A</v>
      </c>
      <c r="AG354" s="53" t="e">
        <f>I354-J354-VLOOKUP(C354, 'Вчера_Спутник Лайт'!C:BG, 7, FALSE)</f>
        <v>#N/A</v>
      </c>
      <c r="AH354" s="53" t="e">
        <f>K354-L354-VLOOKUP(C354, 'Вчера_Спутник Лайт'!C:BG, 9, FALSE)</f>
        <v>#N/A</v>
      </c>
      <c r="AI354" s="53" t="e">
        <f>M354-N354-VLOOKUP(C354, 'Вчера_Спутник Лайт'!C:BG, 11, FALSE)</f>
        <v>#N/A</v>
      </c>
      <c r="AJ354" s="53" t="e">
        <f>O354-P354-VLOOKUP(C354, 'Вчера_Спутник Лайт'!C:BG, 13, FALSE)</f>
        <v>#N/A</v>
      </c>
      <c r="AK354" s="53" t="e">
        <f>Q354-R354-VLOOKUP(C354, 'Вчера_Спутник Лайт'!C:BG, 15, FALSE)</f>
        <v>#N/A</v>
      </c>
      <c r="AL354" s="53" t="e">
        <f>S354-T354-VLOOKUP(C354, 'Вчера_Спутник Лайт'!C:BG, 17, FALSE)</f>
        <v>#N/A</v>
      </c>
      <c r="AM354" s="53" t="e">
        <f>U354-V354-VLOOKUP(C354, 'Вчера_Спутник Лайт'!C:BG, 19, FALSE)</f>
        <v>#N/A</v>
      </c>
      <c r="AN354" s="53" t="e">
        <f>W354-X354-VLOOKUP(C354, 'Вчера_Спутник Лайт'!C:BG, 21, FALSE)</f>
        <v>#N/A</v>
      </c>
      <c r="AO354" s="53" t="e">
        <f>VLOOKUP(C354, Вчера_Спутник!C:BG, 25, FALSE)+F354-#REF!-X354-Y354</f>
        <v>#N/A</v>
      </c>
    </row>
    <row r="355" spans="1:41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8"/>
      <c r="AA355" s="52">
        <f t="shared" si="6"/>
        <v>0</v>
      </c>
      <c r="AB355" s="53" t="str">
        <f>IF(ISNA(VLOOKUP(C355,'Вчера_Спутник Лайт'!C:C, 1, FALSE)),"ошибка",0)</f>
        <v>ошибка</v>
      </c>
      <c r="AC355" s="55"/>
      <c r="AD355" s="53" t="e">
        <f>D355-VLOOKUP(C355, 'Вчера_Спутник Лайт'!C:BG, 2, FALSE)</f>
        <v>#N/A</v>
      </c>
      <c r="AE355" s="53" t="e">
        <f>E355-F355-VLOOKUP(C355, 'Вчера_Спутник Лайт'!C:BG, 3, FALSE)</f>
        <v>#N/A</v>
      </c>
      <c r="AF355" s="53" t="e">
        <f>G355-H355-VLOOKUP(C355, 'Вчера_Спутник Лайт'!C:BG, 5, FALSE)</f>
        <v>#N/A</v>
      </c>
      <c r="AG355" s="53" t="e">
        <f>I355-J355-VLOOKUP(C355, 'Вчера_Спутник Лайт'!C:BG, 7, FALSE)</f>
        <v>#N/A</v>
      </c>
      <c r="AH355" s="53" t="e">
        <f>K355-L355-VLOOKUP(C355, 'Вчера_Спутник Лайт'!C:BG, 9, FALSE)</f>
        <v>#N/A</v>
      </c>
      <c r="AI355" s="53" t="e">
        <f>M355-N355-VLOOKUP(C355, 'Вчера_Спутник Лайт'!C:BG, 11, FALSE)</f>
        <v>#N/A</v>
      </c>
      <c r="AJ355" s="53" t="e">
        <f>O355-P355-VLOOKUP(C355, 'Вчера_Спутник Лайт'!C:BG, 13, FALSE)</f>
        <v>#N/A</v>
      </c>
      <c r="AK355" s="53" t="e">
        <f>Q355-R355-VLOOKUP(C355, 'Вчера_Спутник Лайт'!C:BG, 15, FALSE)</f>
        <v>#N/A</v>
      </c>
      <c r="AL355" s="53" t="e">
        <f>S355-T355-VLOOKUP(C355, 'Вчера_Спутник Лайт'!C:BG, 17, FALSE)</f>
        <v>#N/A</v>
      </c>
      <c r="AM355" s="53" t="e">
        <f>U355-V355-VLOOKUP(C355, 'Вчера_Спутник Лайт'!C:BG, 19, FALSE)</f>
        <v>#N/A</v>
      </c>
      <c r="AN355" s="53" t="e">
        <f>W355-X355-VLOOKUP(C355, 'Вчера_Спутник Лайт'!C:BG, 21, FALSE)</f>
        <v>#N/A</v>
      </c>
      <c r="AO355" s="53" t="e">
        <f>VLOOKUP(C355, Вчера_Спутник!C:BG, 25, FALSE)+F355-#REF!-X355-Y355</f>
        <v>#N/A</v>
      </c>
    </row>
    <row r="356" spans="1:41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8"/>
      <c r="AA356" s="52">
        <f t="shared" si="6"/>
        <v>0</v>
      </c>
      <c r="AB356" s="53" t="str">
        <f>IF(ISNA(VLOOKUP(C356,'Вчера_Спутник Лайт'!C:C, 1, FALSE)),"ошибка",0)</f>
        <v>ошибка</v>
      </c>
      <c r="AC356" s="55"/>
      <c r="AD356" s="53" t="e">
        <f>D356-VLOOKUP(C356, 'Вчера_Спутник Лайт'!C:BG, 2, FALSE)</f>
        <v>#N/A</v>
      </c>
      <c r="AE356" s="53" t="e">
        <f>E356-F356-VLOOKUP(C356, 'Вчера_Спутник Лайт'!C:BG, 3, FALSE)</f>
        <v>#N/A</v>
      </c>
      <c r="AF356" s="53" t="e">
        <f>G356-H356-VLOOKUP(C356, 'Вчера_Спутник Лайт'!C:BG, 5, FALSE)</f>
        <v>#N/A</v>
      </c>
      <c r="AG356" s="53" t="e">
        <f>I356-J356-VLOOKUP(C356, 'Вчера_Спутник Лайт'!C:BG, 7, FALSE)</f>
        <v>#N/A</v>
      </c>
      <c r="AH356" s="53" t="e">
        <f>K356-L356-VLOOKUP(C356, 'Вчера_Спутник Лайт'!C:BG, 9, FALSE)</f>
        <v>#N/A</v>
      </c>
      <c r="AI356" s="53" t="e">
        <f>M356-N356-VLOOKUP(C356, 'Вчера_Спутник Лайт'!C:BG, 11, FALSE)</f>
        <v>#N/A</v>
      </c>
      <c r="AJ356" s="53" t="e">
        <f>O356-P356-VLOOKUP(C356, 'Вчера_Спутник Лайт'!C:BG, 13, FALSE)</f>
        <v>#N/A</v>
      </c>
      <c r="AK356" s="53" t="e">
        <f>Q356-R356-VLOOKUP(C356, 'Вчера_Спутник Лайт'!C:BG, 15, FALSE)</f>
        <v>#N/A</v>
      </c>
      <c r="AL356" s="53" t="e">
        <f>S356-T356-VLOOKUP(C356, 'Вчера_Спутник Лайт'!C:BG, 17, FALSE)</f>
        <v>#N/A</v>
      </c>
      <c r="AM356" s="53" t="e">
        <f>U356-V356-VLOOKUP(C356, 'Вчера_Спутник Лайт'!C:BG, 19, FALSE)</f>
        <v>#N/A</v>
      </c>
      <c r="AN356" s="53" t="e">
        <f>W356-X356-VLOOKUP(C356, 'Вчера_Спутник Лайт'!C:BG, 21, FALSE)</f>
        <v>#N/A</v>
      </c>
      <c r="AO356" s="53" t="e">
        <f>VLOOKUP(C356, Вчера_Спутник!C:BG, 25, FALSE)+F356-#REF!-X356-Y356</f>
        <v>#N/A</v>
      </c>
    </row>
    <row r="357" spans="1:41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8"/>
      <c r="AA357" s="52">
        <f t="shared" si="6"/>
        <v>0</v>
      </c>
      <c r="AB357" s="53" t="str">
        <f>IF(ISNA(VLOOKUP(C357,'Вчера_Спутник Лайт'!C:C, 1, FALSE)),"ошибка",0)</f>
        <v>ошибка</v>
      </c>
      <c r="AC357" s="55"/>
      <c r="AD357" s="53" t="e">
        <f>D357-VLOOKUP(C357, 'Вчера_Спутник Лайт'!C:BG, 2, FALSE)</f>
        <v>#N/A</v>
      </c>
      <c r="AE357" s="53" t="e">
        <f>E357-F357-VLOOKUP(C357, 'Вчера_Спутник Лайт'!C:BG, 3, FALSE)</f>
        <v>#N/A</v>
      </c>
      <c r="AF357" s="53" t="e">
        <f>G357-H357-VLOOKUP(C357, 'Вчера_Спутник Лайт'!C:BG, 5, FALSE)</f>
        <v>#N/A</v>
      </c>
      <c r="AG357" s="53" t="e">
        <f>I357-J357-VLOOKUP(C357, 'Вчера_Спутник Лайт'!C:BG, 7, FALSE)</f>
        <v>#N/A</v>
      </c>
      <c r="AH357" s="53" t="e">
        <f>K357-L357-VLOOKUP(C357, 'Вчера_Спутник Лайт'!C:BG, 9, FALSE)</f>
        <v>#N/A</v>
      </c>
      <c r="AI357" s="53" t="e">
        <f>M357-N357-VLOOKUP(C357, 'Вчера_Спутник Лайт'!C:BG, 11, FALSE)</f>
        <v>#N/A</v>
      </c>
      <c r="AJ357" s="53" t="e">
        <f>O357-P357-VLOOKUP(C357, 'Вчера_Спутник Лайт'!C:BG, 13, FALSE)</f>
        <v>#N/A</v>
      </c>
      <c r="AK357" s="53" t="e">
        <f>Q357-R357-VLOOKUP(C357, 'Вчера_Спутник Лайт'!C:BG, 15, FALSE)</f>
        <v>#N/A</v>
      </c>
      <c r="AL357" s="53" t="e">
        <f>S357-T357-VLOOKUP(C357, 'Вчера_Спутник Лайт'!C:BG, 17, FALSE)</f>
        <v>#N/A</v>
      </c>
      <c r="AM357" s="53" t="e">
        <f>U357-V357-VLOOKUP(C357, 'Вчера_Спутник Лайт'!C:BG, 19, FALSE)</f>
        <v>#N/A</v>
      </c>
      <c r="AN357" s="53" t="e">
        <f>W357-X357-VLOOKUP(C357, 'Вчера_Спутник Лайт'!C:BG, 21, FALSE)</f>
        <v>#N/A</v>
      </c>
      <c r="AO357" s="53" t="e">
        <f>VLOOKUP(C357, Вчера_Спутник!C:BG, 25, FALSE)+F357-#REF!-X357-Y357</f>
        <v>#N/A</v>
      </c>
    </row>
    <row r="358" spans="1:41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8"/>
      <c r="AA358" s="52">
        <f t="shared" si="6"/>
        <v>0</v>
      </c>
      <c r="AB358" s="53" t="str">
        <f>IF(ISNA(VLOOKUP(C358,'Вчера_Спутник Лайт'!C:C, 1, FALSE)),"ошибка",0)</f>
        <v>ошибка</v>
      </c>
      <c r="AC358" s="55"/>
      <c r="AD358" s="53" t="e">
        <f>D358-VLOOKUP(C358, 'Вчера_Спутник Лайт'!C:BG, 2, FALSE)</f>
        <v>#N/A</v>
      </c>
      <c r="AE358" s="53" t="e">
        <f>E358-F358-VLOOKUP(C358, 'Вчера_Спутник Лайт'!C:BG, 3, FALSE)</f>
        <v>#N/A</v>
      </c>
      <c r="AF358" s="53" t="e">
        <f>G358-H358-VLOOKUP(C358, 'Вчера_Спутник Лайт'!C:BG, 5, FALSE)</f>
        <v>#N/A</v>
      </c>
      <c r="AG358" s="53" t="e">
        <f>I358-J358-VLOOKUP(C358, 'Вчера_Спутник Лайт'!C:BG, 7, FALSE)</f>
        <v>#N/A</v>
      </c>
      <c r="AH358" s="53" t="e">
        <f>K358-L358-VLOOKUP(C358, 'Вчера_Спутник Лайт'!C:BG, 9, FALSE)</f>
        <v>#N/A</v>
      </c>
      <c r="AI358" s="53" t="e">
        <f>M358-N358-VLOOKUP(C358, 'Вчера_Спутник Лайт'!C:BG, 11, FALSE)</f>
        <v>#N/A</v>
      </c>
      <c r="AJ358" s="53" t="e">
        <f>O358-P358-VLOOKUP(C358, 'Вчера_Спутник Лайт'!C:BG, 13, FALSE)</f>
        <v>#N/A</v>
      </c>
      <c r="AK358" s="53" t="e">
        <f>Q358-R358-VLOOKUP(C358, 'Вчера_Спутник Лайт'!C:BG, 15, FALSE)</f>
        <v>#N/A</v>
      </c>
      <c r="AL358" s="53" t="e">
        <f>S358-T358-VLOOKUP(C358, 'Вчера_Спутник Лайт'!C:BG, 17, FALSE)</f>
        <v>#N/A</v>
      </c>
      <c r="AM358" s="53" t="e">
        <f>U358-V358-VLOOKUP(C358, 'Вчера_Спутник Лайт'!C:BG, 19, FALSE)</f>
        <v>#N/A</v>
      </c>
      <c r="AN358" s="53" t="e">
        <f>W358-X358-VLOOKUP(C358, 'Вчера_Спутник Лайт'!C:BG, 21, FALSE)</f>
        <v>#N/A</v>
      </c>
      <c r="AO358" s="53" t="e">
        <f>VLOOKUP(C358, Вчера_Спутник!C:BG, 25, FALSE)+F358-#REF!-X358-Y358</f>
        <v>#N/A</v>
      </c>
    </row>
    <row r="359" spans="1:41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8"/>
      <c r="AA359" s="52">
        <f t="shared" si="6"/>
        <v>0</v>
      </c>
      <c r="AB359" s="53" t="str">
        <f>IF(ISNA(VLOOKUP(C359,'Вчера_Спутник Лайт'!C:C, 1, FALSE)),"ошибка",0)</f>
        <v>ошибка</v>
      </c>
      <c r="AC359" s="55"/>
      <c r="AD359" s="53" t="e">
        <f>D359-VLOOKUP(C359, 'Вчера_Спутник Лайт'!C:BG, 2, FALSE)</f>
        <v>#N/A</v>
      </c>
      <c r="AE359" s="53" t="e">
        <f>E359-F359-VLOOKUP(C359, 'Вчера_Спутник Лайт'!C:BG, 3, FALSE)</f>
        <v>#N/A</v>
      </c>
      <c r="AF359" s="53" t="e">
        <f>G359-H359-VLOOKUP(C359, 'Вчера_Спутник Лайт'!C:BG, 5, FALSE)</f>
        <v>#N/A</v>
      </c>
      <c r="AG359" s="53" t="e">
        <f>I359-J359-VLOOKUP(C359, 'Вчера_Спутник Лайт'!C:BG, 7, FALSE)</f>
        <v>#N/A</v>
      </c>
      <c r="AH359" s="53" t="e">
        <f>K359-L359-VLOOKUP(C359, 'Вчера_Спутник Лайт'!C:BG, 9, FALSE)</f>
        <v>#N/A</v>
      </c>
      <c r="AI359" s="53" t="e">
        <f>M359-N359-VLOOKUP(C359, 'Вчера_Спутник Лайт'!C:BG, 11, FALSE)</f>
        <v>#N/A</v>
      </c>
      <c r="AJ359" s="53" t="e">
        <f>O359-P359-VLOOKUP(C359, 'Вчера_Спутник Лайт'!C:BG, 13, FALSE)</f>
        <v>#N/A</v>
      </c>
      <c r="AK359" s="53" t="e">
        <f>Q359-R359-VLOOKUP(C359, 'Вчера_Спутник Лайт'!C:BG, 15, FALSE)</f>
        <v>#N/A</v>
      </c>
      <c r="AL359" s="53" t="e">
        <f>S359-T359-VLOOKUP(C359, 'Вчера_Спутник Лайт'!C:BG, 17, FALSE)</f>
        <v>#N/A</v>
      </c>
      <c r="AM359" s="53" t="e">
        <f>U359-V359-VLOOKUP(C359, 'Вчера_Спутник Лайт'!C:BG, 19, FALSE)</f>
        <v>#N/A</v>
      </c>
      <c r="AN359" s="53" t="e">
        <f>W359-X359-VLOOKUP(C359, 'Вчера_Спутник Лайт'!C:BG, 21, FALSE)</f>
        <v>#N/A</v>
      </c>
      <c r="AO359" s="53" t="e">
        <f>VLOOKUP(C359, Вчера_Спутник!C:BG, 25, FALSE)+F359-#REF!-X359-Y359</f>
        <v>#N/A</v>
      </c>
    </row>
    <row r="360" spans="1:41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8"/>
      <c r="AA360" s="52">
        <f t="shared" si="6"/>
        <v>0</v>
      </c>
      <c r="AB360" s="53" t="str">
        <f>IF(ISNA(VLOOKUP(C360,'Вчера_Спутник Лайт'!C:C, 1, FALSE)),"ошибка",0)</f>
        <v>ошибка</v>
      </c>
      <c r="AC360" s="55"/>
      <c r="AD360" s="53" t="e">
        <f>D360-VLOOKUP(C360, 'Вчера_Спутник Лайт'!C:BG, 2, FALSE)</f>
        <v>#N/A</v>
      </c>
      <c r="AE360" s="53" t="e">
        <f>E360-F360-VLOOKUP(C360, 'Вчера_Спутник Лайт'!C:BG, 3, FALSE)</f>
        <v>#N/A</v>
      </c>
      <c r="AF360" s="53" t="e">
        <f>G360-H360-VLOOKUP(C360, 'Вчера_Спутник Лайт'!C:BG, 5, FALSE)</f>
        <v>#N/A</v>
      </c>
      <c r="AG360" s="53" t="e">
        <f>I360-J360-VLOOKUP(C360, 'Вчера_Спутник Лайт'!C:BG, 7, FALSE)</f>
        <v>#N/A</v>
      </c>
      <c r="AH360" s="53" t="e">
        <f>K360-L360-VLOOKUP(C360, 'Вчера_Спутник Лайт'!C:BG, 9, FALSE)</f>
        <v>#N/A</v>
      </c>
      <c r="AI360" s="53" t="e">
        <f>M360-N360-VLOOKUP(C360, 'Вчера_Спутник Лайт'!C:BG, 11, FALSE)</f>
        <v>#N/A</v>
      </c>
      <c r="AJ360" s="53" t="e">
        <f>O360-P360-VLOOKUP(C360, 'Вчера_Спутник Лайт'!C:BG, 13, FALSE)</f>
        <v>#N/A</v>
      </c>
      <c r="AK360" s="53" t="e">
        <f>Q360-R360-VLOOKUP(C360, 'Вчера_Спутник Лайт'!C:BG, 15, FALSE)</f>
        <v>#N/A</v>
      </c>
      <c r="AL360" s="53" t="e">
        <f>S360-T360-VLOOKUP(C360, 'Вчера_Спутник Лайт'!C:BG, 17, FALSE)</f>
        <v>#N/A</v>
      </c>
      <c r="AM360" s="53" t="e">
        <f>U360-V360-VLOOKUP(C360, 'Вчера_Спутник Лайт'!C:BG, 19, FALSE)</f>
        <v>#N/A</v>
      </c>
      <c r="AN360" s="53" t="e">
        <f>W360-X360-VLOOKUP(C360, 'Вчера_Спутник Лайт'!C:BG, 21, FALSE)</f>
        <v>#N/A</v>
      </c>
      <c r="AO360" s="53" t="e">
        <f>VLOOKUP(C360, Вчера_Спутник!C:BG, 25, FALSE)+F360-#REF!-X360-Y360</f>
        <v>#N/A</v>
      </c>
    </row>
    <row r="361" spans="1:41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8"/>
      <c r="AA361" s="52">
        <f t="shared" si="6"/>
        <v>0</v>
      </c>
      <c r="AB361" s="53" t="str">
        <f>IF(ISNA(VLOOKUP(C361,'Вчера_Спутник Лайт'!C:C, 1, FALSE)),"ошибка",0)</f>
        <v>ошибка</v>
      </c>
      <c r="AC361" s="55"/>
      <c r="AD361" s="53" t="e">
        <f>D361-VLOOKUP(C361, 'Вчера_Спутник Лайт'!C:BG, 2, FALSE)</f>
        <v>#N/A</v>
      </c>
      <c r="AE361" s="53" t="e">
        <f>E361-F361-VLOOKUP(C361, 'Вчера_Спутник Лайт'!C:BG, 3, FALSE)</f>
        <v>#N/A</v>
      </c>
      <c r="AF361" s="53" t="e">
        <f>G361-H361-VLOOKUP(C361, 'Вчера_Спутник Лайт'!C:BG, 5, FALSE)</f>
        <v>#N/A</v>
      </c>
      <c r="AG361" s="53" t="e">
        <f>I361-J361-VLOOKUP(C361, 'Вчера_Спутник Лайт'!C:BG, 7, FALSE)</f>
        <v>#N/A</v>
      </c>
      <c r="AH361" s="53" t="e">
        <f>K361-L361-VLOOKUP(C361, 'Вчера_Спутник Лайт'!C:BG, 9, FALSE)</f>
        <v>#N/A</v>
      </c>
      <c r="AI361" s="53" t="e">
        <f>M361-N361-VLOOKUP(C361, 'Вчера_Спутник Лайт'!C:BG, 11, FALSE)</f>
        <v>#N/A</v>
      </c>
      <c r="AJ361" s="53" t="e">
        <f>O361-P361-VLOOKUP(C361, 'Вчера_Спутник Лайт'!C:BG, 13, FALSE)</f>
        <v>#N/A</v>
      </c>
      <c r="AK361" s="53" t="e">
        <f>Q361-R361-VLOOKUP(C361, 'Вчера_Спутник Лайт'!C:BG, 15, FALSE)</f>
        <v>#N/A</v>
      </c>
      <c r="AL361" s="53" t="e">
        <f>S361-T361-VLOOKUP(C361, 'Вчера_Спутник Лайт'!C:BG, 17, FALSE)</f>
        <v>#N/A</v>
      </c>
      <c r="AM361" s="53" t="e">
        <f>U361-V361-VLOOKUP(C361, 'Вчера_Спутник Лайт'!C:BG, 19, FALSE)</f>
        <v>#N/A</v>
      </c>
      <c r="AN361" s="53" t="e">
        <f>W361-X361-VLOOKUP(C361, 'Вчера_Спутник Лайт'!C:BG, 21, FALSE)</f>
        <v>#N/A</v>
      </c>
      <c r="AO361" s="53" t="e">
        <f>VLOOKUP(C361, Вчера_Спутник!C:BG, 25, FALSE)+F361-#REF!-X361-Y361</f>
        <v>#N/A</v>
      </c>
    </row>
    <row r="362" spans="1:41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8"/>
      <c r="AA362" s="52">
        <f t="shared" si="6"/>
        <v>0</v>
      </c>
      <c r="AB362" s="53" t="str">
        <f>IF(ISNA(VLOOKUP(C362,'Вчера_Спутник Лайт'!C:C, 1, FALSE)),"ошибка",0)</f>
        <v>ошибка</v>
      </c>
      <c r="AC362" s="55"/>
      <c r="AD362" s="53" t="e">
        <f>D362-VLOOKUP(C362, 'Вчера_Спутник Лайт'!C:BG, 2, FALSE)</f>
        <v>#N/A</v>
      </c>
      <c r="AE362" s="53" t="e">
        <f>E362-F362-VLOOKUP(C362, 'Вчера_Спутник Лайт'!C:BG, 3, FALSE)</f>
        <v>#N/A</v>
      </c>
      <c r="AF362" s="53" t="e">
        <f>G362-H362-VLOOKUP(C362, 'Вчера_Спутник Лайт'!C:BG, 5, FALSE)</f>
        <v>#N/A</v>
      </c>
      <c r="AG362" s="53" t="e">
        <f>I362-J362-VLOOKUP(C362, 'Вчера_Спутник Лайт'!C:BG, 7, FALSE)</f>
        <v>#N/A</v>
      </c>
      <c r="AH362" s="53" t="e">
        <f>K362-L362-VLOOKUP(C362, 'Вчера_Спутник Лайт'!C:BG, 9, FALSE)</f>
        <v>#N/A</v>
      </c>
      <c r="AI362" s="53" t="e">
        <f>M362-N362-VLOOKUP(C362, 'Вчера_Спутник Лайт'!C:BG, 11, FALSE)</f>
        <v>#N/A</v>
      </c>
      <c r="AJ362" s="53" t="e">
        <f>O362-P362-VLOOKUP(C362, 'Вчера_Спутник Лайт'!C:BG, 13, FALSE)</f>
        <v>#N/A</v>
      </c>
      <c r="AK362" s="53" t="e">
        <f>Q362-R362-VLOOKUP(C362, 'Вчера_Спутник Лайт'!C:BG, 15, FALSE)</f>
        <v>#N/A</v>
      </c>
      <c r="AL362" s="53" t="e">
        <f>S362-T362-VLOOKUP(C362, 'Вчера_Спутник Лайт'!C:BG, 17, FALSE)</f>
        <v>#N/A</v>
      </c>
      <c r="AM362" s="53" t="e">
        <f>U362-V362-VLOOKUP(C362, 'Вчера_Спутник Лайт'!C:BG, 19, FALSE)</f>
        <v>#N/A</v>
      </c>
      <c r="AN362" s="53" t="e">
        <f>W362-X362-VLOOKUP(C362, 'Вчера_Спутник Лайт'!C:BG, 21, FALSE)</f>
        <v>#N/A</v>
      </c>
      <c r="AO362" s="53" t="e">
        <f>VLOOKUP(C362, Вчера_Спутник!C:BG, 25, FALSE)+F362-#REF!-X362-Y362</f>
        <v>#N/A</v>
      </c>
    </row>
    <row r="363" spans="1:41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8"/>
      <c r="AA363" s="52">
        <f t="shared" si="6"/>
        <v>0</v>
      </c>
      <c r="AB363" s="53" t="str">
        <f>IF(ISNA(VLOOKUP(C363,'Вчера_Спутник Лайт'!C:C, 1, FALSE)),"ошибка",0)</f>
        <v>ошибка</v>
      </c>
      <c r="AC363" s="55"/>
      <c r="AD363" s="53" t="e">
        <f>D363-VLOOKUP(C363, 'Вчера_Спутник Лайт'!C:BG, 2, FALSE)</f>
        <v>#N/A</v>
      </c>
      <c r="AE363" s="53" t="e">
        <f>E363-F363-VLOOKUP(C363, 'Вчера_Спутник Лайт'!C:BG, 3, FALSE)</f>
        <v>#N/A</v>
      </c>
      <c r="AF363" s="53" t="e">
        <f>G363-H363-VLOOKUP(C363, 'Вчера_Спутник Лайт'!C:BG, 5, FALSE)</f>
        <v>#N/A</v>
      </c>
      <c r="AG363" s="53" t="e">
        <f>I363-J363-VLOOKUP(C363, 'Вчера_Спутник Лайт'!C:BG, 7, FALSE)</f>
        <v>#N/A</v>
      </c>
      <c r="AH363" s="53" t="e">
        <f>K363-L363-VLOOKUP(C363, 'Вчера_Спутник Лайт'!C:BG, 9, FALSE)</f>
        <v>#N/A</v>
      </c>
      <c r="AI363" s="53" t="e">
        <f>M363-N363-VLOOKUP(C363, 'Вчера_Спутник Лайт'!C:BG, 11, FALSE)</f>
        <v>#N/A</v>
      </c>
      <c r="AJ363" s="53" t="e">
        <f>O363-P363-VLOOKUP(C363, 'Вчера_Спутник Лайт'!C:BG, 13, FALSE)</f>
        <v>#N/A</v>
      </c>
      <c r="AK363" s="53" t="e">
        <f>Q363-R363-VLOOKUP(C363, 'Вчера_Спутник Лайт'!C:BG, 15, FALSE)</f>
        <v>#N/A</v>
      </c>
      <c r="AL363" s="53" t="e">
        <f>S363-T363-VLOOKUP(C363, 'Вчера_Спутник Лайт'!C:BG, 17, FALSE)</f>
        <v>#N/A</v>
      </c>
      <c r="AM363" s="53" t="e">
        <f>U363-V363-VLOOKUP(C363, 'Вчера_Спутник Лайт'!C:BG, 19, FALSE)</f>
        <v>#N/A</v>
      </c>
      <c r="AN363" s="53" t="e">
        <f>W363-X363-VLOOKUP(C363, 'Вчера_Спутник Лайт'!C:BG, 21, FALSE)</f>
        <v>#N/A</v>
      </c>
      <c r="AO363" s="53" t="e">
        <f>VLOOKUP(C363, Вчера_Спутник!C:BG, 25, FALSE)+F363-#REF!-X363-Y363</f>
        <v>#N/A</v>
      </c>
    </row>
    <row r="364" spans="1:41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8"/>
      <c r="AA364" s="52">
        <f t="shared" si="6"/>
        <v>0</v>
      </c>
      <c r="AB364" s="53" t="str">
        <f>IF(ISNA(VLOOKUP(C364,'Вчера_Спутник Лайт'!C:C, 1, FALSE)),"ошибка",0)</f>
        <v>ошибка</v>
      </c>
      <c r="AC364" s="55"/>
      <c r="AD364" s="53" t="e">
        <f>D364-VLOOKUP(C364, 'Вчера_Спутник Лайт'!C:BG, 2, FALSE)</f>
        <v>#N/A</v>
      </c>
      <c r="AE364" s="53" t="e">
        <f>E364-F364-VLOOKUP(C364, 'Вчера_Спутник Лайт'!C:BG, 3, FALSE)</f>
        <v>#N/A</v>
      </c>
      <c r="AF364" s="53" t="e">
        <f>G364-H364-VLOOKUP(C364, 'Вчера_Спутник Лайт'!C:BG, 5, FALSE)</f>
        <v>#N/A</v>
      </c>
      <c r="AG364" s="53" t="e">
        <f>I364-J364-VLOOKUP(C364, 'Вчера_Спутник Лайт'!C:BG, 7, FALSE)</f>
        <v>#N/A</v>
      </c>
      <c r="AH364" s="53" t="e">
        <f>K364-L364-VLOOKUP(C364, 'Вчера_Спутник Лайт'!C:BG, 9, FALSE)</f>
        <v>#N/A</v>
      </c>
      <c r="AI364" s="53" t="e">
        <f>M364-N364-VLOOKUP(C364, 'Вчера_Спутник Лайт'!C:BG, 11, FALSE)</f>
        <v>#N/A</v>
      </c>
      <c r="AJ364" s="53" t="e">
        <f>O364-P364-VLOOKUP(C364, 'Вчера_Спутник Лайт'!C:BG, 13, FALSE)</f>
        <v>#N/A</v>
      </c>
      <c r="AK364" s="53" t="e">
        <f>Q364-R364-VLOOKUP(C364, 'Вчера_Спутник Лайт'!C:BG, 15, FALSE)</f>
        <v>#N/A</v>
      </c>
      <c r="AL364" s="53" t="e">
        <f>S364-T364-VLOOKUP(C364, 'Вчера_Спутник Лайт'!C:BG, 17, FALSE)</f>
        <v>#N/A</v>
      </c>
      <c r="AM364" s="53" t="e">
        <f>U364-V364-VLOOKUP(C364, 'Вчера_Спутник Лайт'!C:BG, 19, FALSE)</f>
        <v>#N/A</v>
      </c>
      <c r="AN364" s="53" t="e">
        <f>W364-X364-VLOOKUP(C364, 'Вчера_Спутник Лайт'!C:BG, 21, FALSE)</f>
        <v>#N/A</v>
      </c>
      <c r="AO364" s="53" t="e">
        <f>VLOOKUP(C364, Вчера_Спутник!C:BG, 25, FALSE)+F364-#REF!-X364-Y364</f>
        <v>#N/A</v>
      </c>
    </row>
    <row r="365" spans="1:41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8"/>
      <c r="AA365" s="52">
        <f t="shared" si="6"/>
        <v>0</v>
      </c>
      <c r="AB365" s="53" t="str">
        <f>IF(ISNA(VLOOKUP(C365,'Вчера_Спутник Лайт'!C:C, 1, FALSE)),"ошибка",0)</f>
        <v>ошибка</v>
      </c>
      <c r="AC365" s="55"/>
      <c r="AD365" s="53" t="e">
        <f>D365-VLOOKUP(C365, 'Вчера_Спутник Лайт'!C:BG, 2, FALSE)</f>
        <v>#N/A</v>
      </c>
      <c r="AE365" s="53" t="e">
        <f>E365-F365-VLOOKUP(C365, 'Вчера_Спутник Лайт'!C:BG, 3, FALSE)</f>
        <v>#N/A</v>
      </c>
      <c r="AF365" s="53" t="e">
        <f>G365-H365-VLOOKUP(C365, 'Вчера_Спутник Лайт'!C:BG, 5, FALSE)</f>
        <v>#N/A</v>
      </c>
      <c r="AG365" s="53" t="e">
        <f>I365-J365-VLOOKUP(C365, 'Вчера_Спутник Лайт'!C:BG, 7, FALSE)</f>
        <v>#N/A</v>
      </c>
      <c r="AH365" s="53" t="e">
        <f>K365-L365-VLOOKUP(C365, 'Вчера_Спутник Лайт'!C:BG, 9, FALSE)</f>
        <v>#N/A</v>
      </c>
      <c r="AI365" s="53" t="e">
        <f>M365-N365-VLOOKUP(C365, 'Вчера_Спутник Лайт'!C:BG, 11, FALSE)</f>
        <v>#N/A</v>
      </c>
      <c r="AJ365" s="53" t="e">
        <f>O365-P365-VLOOKUP(C365, 'Вчера_Спутник Лайт'!C:BG, 13, FALSE)</f>
        <v>#N/A</v>
      </c>
      <c r="AK365" s="53" t="e">
        <f>Q365-R365-VLOOKUP(C365, 'Вчера_Спутник Лайт'!C:BG, 15, FALSE)</f>
        <v>#N/A</v>
      </c>
      <c r="AL365" s="53" t="e">
        <f>S365-T365-VLOOKUP(C365, 'Вчера_Спутник Лайт'!C:BG, 17, FALSE)</f>
        <v>#N/A</v>
      </c>
      <c r="AM365" s="53" t="e">
        <f>U365-V365-VLOOKUP(C365, 'Вчера_Спутник Лайт'!C:BG, 19, FALSE)</f>
        <v>#N/A</v>
      </c>
      <c r="AN365" s="53" t="e">
        <f>W365-X365-VLOOKUP(C365, 'Вчера_Спутник Лайт'!C:BG, 21, FALSE)</f>
        <v>#N/A</v>
      </c>
      <c r="AO365" s="53" t="e">
        <f>VLOOKUP(C365, Вчера_Спутник!C:BG, 25, FALSE)+F365-#REF!-X365-Y365</f>
        <v>#N/A</v>
      </c>
    </row>
    <row r="366" spans="1:41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8"/>
      <c r="AA366" s="52">
        <f t="shared" si="6"/>
        <v>0</v>
      </c>
      <c r="AB366" s="53" t="str">
        <f>IF(ISNA(VLOOKUP(C366,'Вчера_Спутник Лайт'!C:C, 1, FALSE)),"ошибка",0)</f>
        <v>ошибка</v>
      </c>
      <c r="AC366" s="55"/>
      <c r="AD366" s="53" t="e">
        <f>D366-VLOOKUP(C366, 'Вчера_Спутник Лайт'!C:BG, 2, FALSE)</f>
        <v>#N/A</v>
      </c>
      <c r="AE366" s="53" t="e">
        <f>E366-F366-VLOOKUP(C366, 'Вчера_Спутник Лайт'!C:BG, 3, FALSE)</f>
        <v>#N/A</v>
      </c>
      <c r="AF366" s="53" t="e">
        <f>G366-H366-VLOOKUP(C366, 'Вчера_Спутник Лайт'!C:BG, 5, FALSE)</f>
        <v>#N/A</v>
      </c>
      <c r="AG366" s="53" t="e">
        <f>I366-J366-VLOOKUP(C366, 'Вчера_Спутник Лайт'!C:BG, 7, FALSE)</f>
        <v>#N/A</v>
      </c>
      <c r="AH366" s="53" t="e">
        <f>K366-L366-VLOOKUP(C366, 'Вчера_Спутник Лайт'!C:BG, 9, FALSE)</f>
        <v>#N/A</v>
      </c>
      <c r="AI366" s="53" t="e">
        <f>M366-N366-VLOOKUP(C366, 'Вчера_Спутник Лайт'!C:BG, 11, FALSE)</f>
        <v>#N/A</v>
      </c>
      <c r="AJ366" s="53" t="e">
        <f>O366-P366-VLOOKUP(C366, 'Вчера_Спутник Лайт'!C:BG, 13, FALSE)</f>
        <v>#N/A</v>
      </c>
      <c r="AK366" s="53" t="e">
        <f>Q366-R366-VLOOKUP(C366, 'Вчера_Спутник Лайт'!C:BG, 15, FALSE)</f>
        <v>#N/A</v>
      </c>
      <c r="AL366" s="53" t="e">
        <f>S366-T366-VLOOKUP(C366, 'Вчера_Спутник Лайт'!C:BG, 17, FALSE)</f>
        <v>#N/A</v>
      </c>
      <c r="AM366" s="53" t="e">
        <f>U366-V366-VLOOKUP(C366, 'Вчера_Спутник Лайт'!C:BG, 19, FALSE)</f>
        <v>#N/A</v>
      </c>
      <c r="AN366" s="53" t="e">
        <f>W366-X366-VLOOKUP(C366, 'Вчера_Спутник Лайт'!C:BG, 21, FALSE)</f>
        <v>#N/A</v>
      </c>
      <c r="AO366" s="53" t="e">
        <f>VLOOKUP(C366, Вчера_Спутник!C:BG, 25, FALSE)+F366-#REF!-X366-Y366</f>
        <v>#N/A</v>
      </c>
    </row>
    <row r="367" spans="1:41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8"/>
      <c r="AA367" s="52">
        <f t="shared" si="6"/>
        <v>0</v>
      </c>
      <c r="AB367" s="53" t="str">
        <f>IF(ISNA(VLOOKUP(C367,'Вчера_Спутник Лайт'!C:C, 1, FALSE)),"ошибка",0)</f>
        <v>ошибка</v>
      </c>
      <c r="AC367" s="55"/>
      <c r="AD367" s="53" t="e">
        <f>D367-VLOOKUP(C367, 'Вчера_Спутник Лайт'!C:BG, 2, FALSE)</f>
        <v>#N/A</v>
      </c>
      <c r="AE367" s="53" t="e">
        <f>E367-F367-VLOOKUP(C367, 'Вчера_Спутник Лайт'!C:BG, 3, FALSE)</f>
        <v>#N/A</v>
      </c>
      <c r="AF367" s="53" t="e">
        <f>G367-H367-VLOOKUP(C367, 'Вчера_Спутник Лайт'!C:BG, 5, FALSE)</f>
        <v>#N/A</v>
      </c>
      <c r="AG367" s="53" t="e">
        <f>I367-J367-VLOOKUP(C367, 'Вчера_Спутник Лайт'!C:BG, 7, FALSE)</f>
        <v>#N/A</v>
      </c>
      <c r="AH367" s="53" t="e">
        <f>K367-L367-VLOOKUP(C367, 'Вчера_Спутник Лайт'!C:BG, 9, FALSE)</f>
        <v>#N/A</v>
      </c>
      <c r="AI367" s="53" t="e">
        <f>M367-N367-VLOOKUP(C367, 'Вчера_Спутник Лайт'!C:BG, 11, FALSE)</f>
        <v>#N/A</v>
      </c>
      <c r="AJ367" s="53" t="e">
        <f>O367-P367-VLOOKUP(C367, 'Вчера_Спутник Лайт'!C:BG, 13, FALSE)</f>
        <v>#N/A</v>
      </c>
      <c r="AK367" s="53" t="e">
        <f>Q367-R367-VLOOKUP(C367, 'Вчера_Спутник Лайт'!C:BG, 15, FALSE)</f>
        <v>#N/A</v>
      </c>
      <c r="AL367" s="53" t="e">
        <f>S367-T367-VLOOKUP(C367, 'Вчера_Спутник Лайт'!C:BG, 17, FALSE)</f>
        <v>#N/A</v>
      </c>
      <c r="AM367" s="53" t="e">
        <f>U367-V367-VLOOKUP(C367, 'Вчера_Спутник Лайт'!C:BG, 19, FALSE)</f>
        <v>#N/A</v>
      </c>
      <c r="AN367" s="53" t="e">
        <f>W367-X367-VLOOKUP(C367, 'Вчера_Спутник Лайт'!C:BG, 21, FALSE)</f>
        <v>#N/A</v>
      </c>
      <c r="AO367" s="53" t="e">
        <f>VLOOKUP(C367, Вчера_Спутник!C:BG, 25, FALSE)+F367-#REF!-X367-Y367</f>
        <v>#N/A</v>
      </c>
    </row>
    <row r="368" spans="1:41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8"/>
      <c r="AA368" s="52">
        <f t="shared" si="6"/>
        <v>0</v>
      </c>
      <c r="AB368" s="53" t="str">
        <f>IF(ISNA(VLOOKUP(C368,'Вчера_Спутник Лайт'!C:C, 1, FALSE)),"ошибка",0)</f>
        <v>ошибка</v>
      </c>
      <c r="AC368" s="55"/>
      <c r="AD368" s="53" t="e">
        <f>D368-VLOOKUP(C368, 'Вчера_Спутник Лайт'!C:BG, 2, FALSE)</f>
        <v>#N/A</v>
      </c>
      <c r="AE368" s="53" t="e">
        <f>E368-F368-VLOOKUP(C368, 'Вчера_Спутник Лайт'!C:BG, 3, FALSE)</f>
        <v>#N/A</v>
      </c>
      <c r="AF368" s="53" t="e">
        <f>G368-H368-VLOOKUP(C368, 'Вчера_Спутник Лайт'!C:BG, 5, FALSE)</f>
        <v>#N/A</v>
      </c>
      <c r="AG368" s="53" t="e">
        <f>I368-J368-VLOOKUP(C368, 'Вчера_Спутник Лайт'!C:BG, 7, FALSE)</f>
        <v>#N/A</v>
      </c>
      <c r="AH368" s="53" t="e">
        <f>K368-L368-VLOOKUP(C368, 'Вчера_Спутник Лайт'!C:BG, 9, FALSE)</f>
        <v>#N/A</v>
      </c>
      <c r="AI368" s="53" t="e">
        <f>M368-N368-VLOOKUP(C368, 'Вчера_Спутник Лайт'!C:BG, 11, FALSE)</f>
        <v>#N/A</v>
      </c>
      <c r="AJ368" s="53" t="e">
        <f>O368-P368-VLOOKUP(C368, 'Вчера_Спутник Лайт'!C:BG, 13, FALSE)</f>
        <v>#N/A</v>
      </c>
      <c r="AK368" s="53" t="e">
        <f>Q368-R368-VLOOKUP(C368, 'Вчера_Спутник Лайт'!C:BG, 15, FALSE)</f>
        <v>#N/A</v>
      </c>
      <c r="AL368" s="53" t="e">
        <f>S368-T368-VLOOKUP(C368, 'Вчера_Спутник Лайт'!C:BG, 17, FALSE)</f>
        <v>#N/A</v>
      </c>
      <c r="AM368" s="53" t="e">
        <f>U368-V368-VLOOKUP(C368, 'Вчера_Спутник Лайт'!C:BG, 19, FALSE)</f>
        <v>#N/A</v>
      </c>
      <c r="AN368" s="53" t="e">
        <f>W368-X368-VLOOKUP(C368, 'Вчера_Спутник Лайт'!C:BG, 21, FALSE)</f>
        <v>#N/A</v>
      </c>
      <c r="AO368" s="53" t="e">
        <f>VLOOKUP(C368, Вчера_Спутник!C:BG, 25, FALSE)+F368-#REF!-X368-Y368</f>
        <v>#N/A</v>
      </c>
    </row>
    <row r="369" spans="1:41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8"/>
      <c r="AA369" s="52">
        <f t="shared" si="6"/>
        <v>0</v>
      </c>
      <c r="AB369" s="53" t="str">
        <f>IF(ISNA(VLOOKUP(C369,'Вчера_Спутник Лайт'!C:C, 1, FALSE)),"ошибка",0)</f>
        <v>ошибка</v>
      </c>
      <c r="AC369" s="55"/>
      <c r="AD369" s="53" t="e">
        <f>D369-VLOOKUP(C369, 'Вчера_Спутник Лайт'!C:BG, 2, FALSE)</f>
        <v>#N/A</v>
      </c>
      <c r="AE369" s="53" t="e">
        <f>E369-F369-VLOOKUP(C369, 'Вчера_Спутник Лайт'!C:BG, 3, FALSE)</f>
        <v>#N/A</v>
      </c>
      <c r="AF369" s="53" t="e">
        <f>G369-H369-VLOOKUP(C369, 'Вчера_Спутник Лайт'!C:BG, 5, FALSE)</f>
        <v>#N/A</v>
      </c>
      <c r="AG369" s="53" t="e">
        <f>I369-J369-VLOOKUP(C369, 'Вчера_Спутник Лайт'!C:BG, 7, FALSE)</f>
        <v>#N/A</v>
      </c>
      <c r="AH369" s="53" t="e">
        <f>K369-L369-VLOOKUP(C369, 'Вчера_Спутник Лайт'!C:BG, 9, FALSE)</f>
        <v>#N/A</v>
      </c>
      <c r="AI369" s="53" t="e">
        <f>M369-N369-VLOOKUP(C369, 'Вчера_Спутник Лайт'!C:BG, 11, FALSE)</f>
        <v>#N/A</v>
      </c>
      <c r="AJ369" s="53" t="e">
        <f>O369-P369-VLOOKUP(C369, 'Вчера_Спутник Лайт'!C:BG, 13, FALSE)</f>
        <v>#N/A</v>
      </c>
      <c r="AK369" s="53" t="e">
        <f>Q369-R369-VLOOKUP(C369, 'Вчера_Спутник Лайт'!C:BG, 15, FALSE)</f>
        <v>#N/A</v>
      </c>
      <c r="AL369" s="53" t="e">
        <f>S369-T369-VLOOKUP(C369, 'Вчера_Спутник Лайт'!C:BG, 17, FALSE)</f>
        <v>#N/A</v>
      </c>
      <c r="AM369" s="53" t="e">
        <f>U369-V369-VLOOKUP(C369, 'Вчера_Спутник Лайт'!C:BG, 19, FALSE)</f>
        <v>#N/A</v>
      </c>
      <c r="AN369" s="53" t="e">
        <f>W369-X369-VLOOKUP(C369, 'Вчера_Спутник Лайт'!C:BG, 21, FALSE)</f>
        <v>#N/A</v>
      </c>
      <c r="AO369" s="53" t="e">
        <f>VLOOKUP(C369, Вчера_Спутник!C:BG, 25, FALSE)+F369-#REF!-X369-Y369</f>
        <v>#N/A</v>
      </c>
    </row>
    <row r="370" spans="1:41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8"/>
      <c r="AA370" s="52">
        <f t="shared" si="6"/>
        <v>0</v>
      </c>
      <c r="AB370" s="53" t="str">
        <f>IF(ISNA(VLOOKUP(C370,'Вчера_Спутник Лайт'!C:C, 1, FALSE)),"ошибка",0)</f>
        <v>ошибка</v>
      </c>
      <c r="AC370" s="55"/>
      <c r="AD370" s="53" t="e">
        <f>D370-VLOOKUP(C370, 'Вчера_Спутник Лайт'!C:BG, 2, FALSE)</f>
        <v>#N/A</v>
      </c>
      <c r="AE370" s="53" t="e">
        <f>E370-F370-VLOOKUP(C370, 'Вчера_Спутник Лайт'!C:BG, 3, FALSE)</f>
        <v>#N/A</v>
      </c>
      <c r="AF370" s="53" t="e">
        <f>G370-H370-VLOOKUP(C370, 'Вчера_Спутник Лайт'!C:BG, 5, FALSE)</f>
        <v>#N/A</v>
      </c>
      <c r="AG370" s="53" t="e">
        <f>I370-J370-VLOOKUP(C370, 'Вчера_Спутник Лайт'!C:BG, 7, FALSE)</f>
        <v>#N/A</v>
      </c>
      <c r="AH370" s="53" t="e">
        <f>K370-L370-VLOOKUP(C370, 'Вчера_Спутник Лайт'!C:BG, 9, FALSE)</f>
        <v>#N/A</v>
      </c>
      <c r="AI370" s="53" t="e">
        <f>M370-N370-VLOOKUP(C370, 'Вчера_Спутник Лайт'!C:BG, 11, FALSE)</f>
        <v>#N/A</v>
      </c>
      <c r="AJ370" s="53" t="e">
        <f>O370-P370-VLOOKUP(C370, 'Вчера_Спутник Лайт'!C:BG, 13, FALSE)</f>
        <v>#N/A</v>
      </c>
      <c r="AK370" s="53" t="e">
        <f>Q370-R370-VLOOKUP(C370, 'Вчера_Спутник Лайт'!C:BG, 15, FALSE)</f>
        <v>#N/A</v>
      </c>
      <c r="AL370" s="53" t="e">
        <f>S370-T370-VLOOKUP(C370, 'Вчера_Спутник Лайт'!C:BG, 17, FALSE)</f>
        <v>#N/A</v>
      </c>
      <c r="AM370" s="53" t="e">
        <f>U370-V370-VLOOKUP(C370, 'Вчера_Спутник Лайт'!C:BG, 19, FALSE)</f>
        <v>#N/A</v>
      </c>
      <c r="AN370" s="53" t="e">
        <f>W370-X370-VLOOKUP(C370, 'Вчера_Спутник Лайт'!C:BG, 21, FALSE)</f>
        <v>#N/A</v>
      </c>
      <c r="AO370" s="53" t="e">
        <f>VLOOKUP(C370, Вчера_Спутник!C:BG, 25, FALSE)+F370-#REF!-X370-Y370</f>
        <v>#N/A</v>
      </c>
    </row>
    <row r="371" spans="1:41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8"/>
      <c r="AA371" s="52">
        <f t="shared" si="6"/>
        <v>0</v>
      </c>
      <c r="AB371" s="53" t="str">
        <f>IF(ISNA(VLOOKUP(C371,'Вчера_Спутник Лайт'!C:C, 1, FALSE)),"ошибка",0)</f>
        <v>ошибка</v>
      </c>
      <c r="AC371" s="55"/>
      <c r="AD371" s="53" t="e">
        <f>D371-VLOOKUP(C371, 'Вчера_Спутник Лайт'!C:BG, 2, FALSE)</f>
        <v>#N/A</v>
      </c>
      <c r="AE371" s="53" t="e">
        <f>E371-F371-VLOOKUP(C371, 'Вчера_Спутник Лайт'!C:BG, 3, FALSE)</f>
        <v>#N/A</v>
      </c>
      <c r="AF371" s="53" t="e">
        <f>G371-H371-VLOOKUP(C371, 'Вчера_Спутник Лайт'!C:BG, 5, FALSE)</f>
        <v>#N/A</v>
      </c>
      <c r="AG371" s="53" t="e">
        <f>I371-J371-VLOOKUP(C371, 'Вчера_Спутник Лайт'!C:BG, 7, FALSE)</f>
        <v>#N/A</v>
      </c>
      <c r="AH371" s="53" t="e">
        <f>K371-L371-VLOOKUP(C371, 'Вчера_Спутник Лайт'!C:BG, 9, FALSE)</f>
        <v>#N/A</v>
      </c>
      <c r="AI371" s="53" t="e">
        <f>M371-N371-VLOOKUP(C371, 'Вчера_Спутник Лайт'!C:BG, 11, FALSE)</f>
        <v>#N/A</v>
      </c>
      <c r="AJ371" s="53" t="e">
        <f>O371-P371-VLOOKUP(C371, 'Вчера_Спутник Лайт'!C:BG, 13, FALSE)</f>
        <v>#N/A</v>
      </c>
      <c r="AK371" s="53" t="e">
        <f>Q371-R371-VLOOKUP(C371, 'Вчера_Спутник Лайт'!C:BG, 15, FALSE)</f>
        <v>#N/A</v>
      </c>
      <c r="AL371" s="53" t="e">
        <f>S371-T371-VLOOKUP(C371, 'Вчера_Спутник Лайт'!C:BG, 17, FALSE)</f>
        <v>#N/A</v>
      </c>
      <c r="AM371" s="53" t="e">
        <f>U371-V371-VLOOKUP(C371, 'Вчера_Спутник Лайт'!C:BG, 19, FALSE)</f>
        <v>#N/A</v>
      </c>
      <c r="AN371" s="53" t="e">
        <f>W371-X371-VLOOKUP(C371, 'Вчера_Спутник Лайт'!C:BG, 21, FALSE)</f>
        <v>#N/A</v>
      </c>
      <c r="AO371" s="53" t="e">
        <f>VLOOKUP(C371, Вчера_Спутник!C:BG, 25, FALSE)+F371-#REF!-X371-Y371</f>
        <v>#N/A</v>
      </c>
    </row>
    <row r="372" spans="1:41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8"/>
      <c r="AA372" s="52">
        <f t="shared" si="6"/>
        <v>0</v>
      </c>
      <c r="AB372" s="53" t="str">
        <f>IF(ISNA(VLOOKUP(C372,'Вчера_Спутник Лайт'!C:C, 1, FALSE)),"ошибка",0)</f>
        <v>ошибка</v>
      </c>
      <c r="AC372" s="55"/>
      <c r="AD372" s="53" t="e">
        <f>D372-VLOOKUP(C372, 'Вчера_Спутник Лайт'!C:BG, 2, FALSE)</f>
        <v>#N/A</v>
      </c>
      <c r="AE372" s="53" t="e">
        <f>E372-F372-VLOOKUP(C372, 'Вчера_Спутник Лайт'!C:BG, 3, FALSE)</f>
        <v>#N/A</v>
      </c>
      <c r="AF372" s="53" t="e">
        <f>G372-H372-VLOOKUP(C372, 'Вчера_Спутник Лайт'!C:BG, 5, FALSE)</f>
        <v>#N/A</v>
      </c>
      <c r="AG372" s="53" t="e">
        <f>I372-J372-VLOOKUP(C372, 'Вчера_Спутник Лайт'!C:BG, 7, FALSE)</f>
        <v>#N/A</v>
      </c>
      <c r="AH372" s="53" t="e">
        <f>K372-L372-VLOOKUP(C372, 'Вчера_Спутник Лайт'!C:BG, 9, FALSE)</f>
        <v>#N/A</v>
      </c>
      <c r="AI372" s="53" t="e">
        <f>M372-N372-VLOOKUP(C372, 'Вчера_Спутник Лайт'!C:BG, 11, FALSE)</f>
        <v>#N/A</v>
      </c>
      <c r="AJ372" s="53" t="e">
        <f>O372-P372-VLOOKUP(C372, 'Вчера_Спутник Лайт'!C:BG, 13, FALSE)</f>
        <v>#N/A</v>
      </c>
      <c r="AK372" s="53" t="e">
        <f>Q372-R372-VLOOKUP(C372, 'Вчера_Спутник Лайт'!C:BG, 15, FALSE)</f>
        <v>#N/A</v>
      </c>
      <c r="AL372" s="53" t="e">
        <f>S372-T372-VLOOKUP(C372, 'Вчера_Спутник Лайт'!C:BG, 17, FALSE)</f>
        <v>#N/A</v>
      </c>
      <c r="AM372" s="53" t="e">
        <f>U372-V372-VLOOKUP(C372, 'Вчера_Спутник Лайт'!C:BG, 19, FALSE)</f>
        <v>#N/A</v>
      </c>
      <c r="AN372" s="53" t="e">
        <f>W372-X372-VLOOKUP(C372, 'Вчера_Спутник Лайт'!C:BG, 21, FALSE)</f>
        <v>#N/A</v>
      </c>
      <c r="AO372" s="53" t="e">
        <f>VLOOKUP(C372, Вчера_Спутник!C:BG, 25, FALSE)+F372-#REF!-X372-Y372</f>
        <v>#N/A</v>
      </c>
    </row>
    <row r="373" spans="1:41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8"/>
      <c r="AA373" s="52">
        <f t="shared" si="6"/>
        <v>0</v>
      </c>
      <c r="AB373" s="53" t="str">
        <f>IF(ISNA(VLOOKUP(C373,'Вчера_Спутник Лайт'!C:C, 1, FALSE)),"ошибка",0)</f>
        <v>ошибка</v>
      </c>
      <c r="AC373" s="55"/>
      <c r="AD373" s="53" t="e">
        <f>D373-VLOOKUP(C373, 'Вчера_Спутник Лайт'!C:BG, 2, FALSE)</f>
        <v>#N/A</v>
      </c>
      <c r="AE373" s="53" t="e">
        <f>E373-F373-VLOOKUP(C373, 'Вчера_Спутник Лайт'!C:BG, 3, FALSE)</f>
        <v>#N/A</v>
      </c>
      <c r="AF373" s="53" t="e">
        <f>G373-H373-VLOOKUP(C373, 'Вчера_Спутник Лайт'!C:BG, 5, FALSE)</f>
        <v>#N/A</v>
      </c>
      <c r="AG373" s="53" t="e">
        <f>I373-J373-VLOOKUP(C373, 'Вчера_Спутник Лайт'!C:BG, 7, FALSE)</f>
        <v>#N/A</v>
      </c>
      <c r="AH373" s="53" t="e">
        <f>K373-L373-VLOOKUP(C373, 'Вчера_Спутник Лайт'!C:BG, 9, FALSE)</f>
        <v>#N/A</v>
      </c>
      <c r="AI373" s="53" t="e">
        <f>M373-N373-VLOOKUP(C373, 'Вчера_Спутник Лайт'!C:BG, 11, FALSE)</f>
        <v>#N/A</v>
      </c>
      <c r="AJ373" s="53" t="e">
        <f>O373-P373-VLOOKUP(C373, 'Вчера_Спутник Лайт'!C:BG, 13, FALSE)</f>
        <v>#N/A</v>
      </c>
      <c r="AK373" s="53" t="e">
        <f>Q373-R373-VLOOKUP(C373, 'Вчера_Спутник Лайт'!C:BG, 15, FALSE)</f>
        <v>#N/A</v>
      </c>
      <c r="AL373" s="53" t="e">
        <f>S373-T373-VLOOKUP(C373, 'Вчера_Спутник Лайт'!C:BG, 17, FALSE)</f>
        <v>#N/A</v>
      </c>
      <c r="AM373" s="53" t="e">
        <f>U373-V373-VLOOKUP(C373, 'Вчера_Спутник Лайт'!C:BG, 19, FALSE)</f>
        <v>#N/A</v>
      </c>
      <c r="AN373" s="53" t="e">
        <f>W373-X373-VLOOKUP(C373, 'Вчера_Спутник Лайт'!C:BG, 21, FALSE)</f>
        <v>#N/A</v>
      </c>
      <c r="AO373" s="53" t="e">
        <f>VLOOKUP(C373, Вчера_Спутник!C:BG, 25, FALSE)+F373-#REF!-X373-Y373</f>
        <v>#N/A</v>
      </c>
    </row>
    <row r="374" spans="1:41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8"/>
      <c r="AA374" s="52">
        <f t="shared" si="6"/>
        <v>0</v>
      </c>
      <c r="AB374" s="53" t="str">
        <f>IF(ISNA(VLOOKUP(C374,'Вчера_Спутник Лайт'!C:C, 1, FALSE)),"ошибка",0)</f>
        <v>ошибка</v>
      </c>
      <c r="AC374" s="55"/>
      <c r="AD374" s="53" t="e">
        <f>D374-VLOOKUP(C374, 'Вчера_Спутник Лайт'!C:BG, 2, FALSE)</f>
        <v>#N/A</v>
      </c>
      <c r="AE374" s="53" t="e">
        <f>E374-F374-VLOOKUP(C374, 'Вчера_Спутник Лайт'!C:BG, 3, FALSE)</f>
        <v>#N/A</v>
      </c>
      <c r="AF374" s="53" t="e">
        <f>G374-H374-VLOOKUP(C374, 'Вчера_Спутник Лайт'!C:BG, 5, FALSE)</f>
        <v>#N/A</v>
      </c>
      <c r="AG374" s="53" t="e">
        <f>I374-J374-VLOOKUP(C374, 'Вчера_Спутник Лайт'!C:BG, 7, FALSE)</f>
        <v>#N/A</v>
      </c>
      <c r="AH374" s="53" t="e">
        <f>K374-L374-VLOOKUP(C374, 'Вчера_Спутник Лайт'!C:BG, 9, FALSE)</f>
        <v>#N/A</v>
      </c>
      <c r="AI374" s="53" t="e">
        <f>M374-N374-VLOOKUP(C374, 'Вчера_Спутник Лайт'!C:BG, 11, FALSE)</f>
        <v>#N/A</v>
      </c>
      <c r="AJ374" s="53" t="e">
        <f>O374-P374-VLOOKUP(C374, 'Вчера_Спутник Лайт'!C:BG, 13, FALSE)</f>
        <v>#N/A</v>
      </c>
      <c r="AK374" s="53" t="e">
        <f>Q374-R374-VLOOKUP(C374, 'Вчера_Спутник Лайт'!C:BG, 15, FALSE)</f>
        <v>#N/A</v>
      </c>
      <c r="AL374" s="53" t="e">
        <f>S374-T374-VLOOKUP(C374, 'Вчера_Спутник Лайт'!C:BG, 17, FALSE)</f>
        <v>#N/A</v>
      </c>
      <c r="AM374" s="53" t="e">
        <f>U374-V374-VLOOKUP(C374, 'Вчера_Спутник Лайт'!C:BG, 19, FALSE)</f>
        <v>#N/A</v>
      </c>
      <c r="AN374" s="53" t="e">
        <f>W374-X374-VLOOKUP(C374, 'Вчера_Спутник Лайт'!C:BG, 21, FALSE)</f>
        <v>#N/A</v>
      </c>
      <c r="AO374" s="53" t="e">
        <f>VLOOKUP(C374, Вчера_Спутник!C:BG, 25, FALSE)+F374-#REF!-X374-Y374</f>
        <v>#N/A</v>
      </c>
    </row>
    <row r="375" spans="1:41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8"/>
      <c r="AA375" s="52">
        <f t="shared" si="6"/>
        <v>0</v>
      </c>
      <c r="AB375" s="53" t="str">
        <f>IF(ISNA(VLOOKUP(C375,'Вчера_Спутник Лайт'!C:C, 1, FALSE)),"ошибка",0)</f>
        <v>ошибка</v>
      </c>
      <c r="AC375" s="55"/>
      <c r="AD375" s="53" t="e">
        <f>D375-VLOOKUP(C375, 'Вчера_Спутник Лайт'!C:BG, 2, FALSE)</f>
        <v>#N/A</v>
      </c>
      <c r="AE375" s="53" t="e">
        <f>E375-F375-VLOOKUP(C375, 'Вчера_Спутник Лайт'!C:BG, 3, FALSE)</f>
        <v>#N/A</v>
      </c>
      <c r="AF375" s="53" t="e">
        <f>G375-H375-VLOOKUP(C375, 'Вчера_Спутник Лайт'!C:BG, 5, FALSE)</f>
        <v>#N/A</v>
      </c>
      <c r="AG375" s="53" t="e">
        <f>I375-J375-VLOOKUP(C375, 'Вчера_Спутник Лайт'!C:BG, 7, FALSE)</f>
        <v>#N/A</v>
      </c>
      <c r="AH375" s="53" t="e">
        <f>K375-L375-VLOOKUP(C375, 'Вчера_Спутник Лайт'!C:BG, 9, FALSE)</f>
        <v>#N/A</v>
      </c>
      <c r="AI375" s="53" t="e">
        <f>M375-N375-VLOOKUP(C375, 'Вчера_Спутник Лайт'!C:BG, 11, FALSE)</f>
        <v>#N/A</v>
      </c>
      <c r="AJ375" s="53" t="e">
        <f>O375-P375-VLOOKUP(C375, 'Вчера_Спутник Лайт'!C:BG, 13, FALSE)</f>
        <v>#N/A</v>
      </c>
      <c r="AK375" s="53" t="e">
        <f>Q375-R375-VLOOKUP(C375, 'Вчера_Спутник Лайт'!C:BG, 15, FALSE)</f>
        <v>#N/A</v>
      </c>
      <c r="AL375" s="53" t="e">
        <f>S375-T375-VLOOKUP(C375, 'Вчера_Спутник Лайт'!C:BG, 17, FALSE)</f>
        <v>#N/A</v>
      </c>
      <c r="AM375" s="53" t="e">
        <f>U375-V375-VLOOKUP(C375, 'Вчера_Спутник Лайт'!C:BG, 19, FALSE)</f>
        <v>#N/A</v>
      </c>
      <c r="AN375" s="53" t="e">
        <f>W375-X375-VLOOKUP(C375, 'Вчера_Спутник Лайт'!C:BG, 21, FALSE)</f>
        <v>#N/A</v>
      </c>
      <c r="AO375" s="53" t="e">
        <f>VLOOKUP(C375, Вчера_Спутник!C:BG, 25, FALSE)+F375-#REF!-X375-Y375</f>
        <v>#N/A</v>
      </c>
    </row>
    <row r="376" spans="1:41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8"/>
      <c r="AA376" s="52">
        <f t="shared" si="6"/>
        <v>0</v>
      </c>
      <c r="AB376" s="53" t="str">
        <f>IF(ISNA(VLOOKUP(C376,'Вчера_Спутник Лайт'!C:C, 1, FALSE)),"ошибка",0)</f>
        <v>ошибка</v>
      </c>
      <c r="AC376" s="55"/>
      <c r="AD376" s="53" t="e">
        <f>D376-VLOOKUP(C376, 'Вчера_Спутник Лайт'!C:BG, 2, FALSE)</f>
        <v>#N/A</v>
      </c>
      <c r="AE376" s="53" t="e">
        <f>E376-F376-VLOOKUP(C376, 'Вчера_Спутник Лайт'!C:BG, 3, FALSE)</f>
        <v>#N/A</v>
      </c>
      <c r="AF376" s="53" t="e">
        <f>G376-H376-VLOOKUP(C376, 'Вчера_Спутник Лайт'!C:BG, 5, FALSE)</f>
        <v>#N/A</v>
      </c>
      <c r="AG376" s="53" t="e">
        <f>I376-J376-VLOOKUP(C376, 'Вчера_Спутник Лайт'!C:BG, 7, FALSE)</f>
        <v>#N/A</v>
      </c>
      <c r="AH376" s="53" t="e">
        <f>K376-L376-VLOOKUP(C376, 'Вчера_Спутник Лайт'!C:BG, 9, FALSE)</f>
        <v>#N/A</v>
      </c>
      <c r="AI376" s="53" t="e">
        <f>M376-N376-VLOOKUP(C376, 'Вчера_Спутник Лайт'!C:BG, 11, FALSE)</f>
        <v>#N/A</v>
      </c>
      <c r="AJ376" s="53" t="e">
        <f>O376-P376-VLOOKUP(C376, 'Вчера_Спутник Лайт'!C:BG, 13, FALSE)</f>
        <v>#N/A</v>
      </c>
      <c r="AK376" s="53" t="e">
        <f>Q376-R376-VLOOKUP(C376, 'Вчера_Спутник Лайт'!C:BG, 15, FALSE)</f>
        <v>#N/A</v>
      </c>
      <c r="AL376" s="53" t="e">
        <f>S376-T376-VLOOKUP(C376, 'Вчера_Спутник Лайт'!C:BG, 17, FALSE)</f>
        <v>#N/A</v>
      </c>
      <c r="AM376" s="53" t="e">
        <f>U376-V376-VLOOKUP(C376, 'Вчера_Спутник Лайт'!C:BG, 19, FALSE)</f>
        <v>#N/A</v>
      </c>
      <c r="AN376" s="53" t="e">
        <f>W376-X376-VLOOKUP(C376, 'Вчера_Спутник Лайт'!C:BG, 21, FALSE)</f>
        <v>#N/A</v>
      </c>
      <c r="AO376" s="53" t="e">
        <f>VLOOKUP(C376, Вчера_Спутник!C:BG, 25, FALSE)+F376-#REF!-X376-Y376</f>
        <v>#N/A</v>
      </c>
    </row>
    <row r="377" spans="1:41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8"/>
      <c r="AA377" s="52">
        <f t="shared" si="6"/>
        <v>0</v>
      </c>
      <c r="AB377" s="53" t="str">
        <f>IF(ISNA(VLOOKUP(C377,'Вчера_Спутник Лайт'!C:C, 1, FALSE)),"ошибка",0)</f>
        <v>ошибка</v>
      </c>
      <c r="AC377" s="55"/>
      <c r="AD377" s="53" t="e">
        <f>D377-VLOOKUP(C377, 'Вчера_Спутник Лайт'!C:BG, 2, FALSE)</f>
        <v>#N/A</v>
      </c>
      <c r="AE377" s="53" t="e">
        <f>E377-F377-VLOOKUP(C377, 'Вчера_Спутник Лайт'!C:BG, 3, FALSE)</f>
        <v>#N/A</v>
      </c>
      <c r="AF377" s="53" t="e">
        <f>G377-H377-VLOOKUP(C377, 'Вчера_Спутник Лайт'!C:BG, 5, FALSE)</f>
        <v>#N/A</v>
      </c>
      <c r="AG377" s="53" t="e">
        <f>I377-J377-VLOOKUP(C377, 'Вчера_Спутник Лайт'!C:BG, 7, FALSE)</f>
        <v>#N/A</v>
      </c>
      <c r="AH377" s="53" t="e">
        <f>K377-L377-VLOOKUP(C377, 'Вчера_Спутник Лайт'!C:BG, 9, FALSE)</f>
        <v>#N/A</v>
      </c>
      <c r="AI377" s="53" t="e">
        <f>M377-N377-VLOOKUP(C377, 'Вчера_Спутник Лайт'!C:BG, 11, FALSE)</f>
        <v>#N/A</v>
      </c>
      <c r="AJ377" s="53" t="e">
        <f>O377-P377-VLOOKUP(C377, 'Вчера_Спутник Лайт'!C:BG, 13, FALSE)</f>
        <v>#N/A</v>
      </c>
      <c r="AK377" s="53" t="e">
        <f>Q377-R377-VLOOKUP(C377, 'Вчера_Спутник Лайт'!C:BG, 15, FALSE)</f>
        <v>#N/A</v>
      </c>
      <c r="AL377" s="53" t="e">
        <f>S377-T377-VLOOKUP(C377, 'Вчера_Спутник Лайт'!C:BG, 17, FALSE)</f>
        <v>#N/A</v>
      </c>
      <c r="AM377" s="53" t="e">
        <f>U377-V377-VLOOKUP(C377, 'Вчера_Спутник Лайт'!C:BG, 19, FALSE)</f>
        <v>#N/A</v>
      </c>
      <c r="AN377" s="53" t="e">
        <f>W377-X377-VLOOKUP(C377, 'Вчера_Спутник Лайт'!C:BG, 21, FALSE)</f>
        <v>#N/A</v>
      </c>
      <c r="AO377" s="53" t="e">
        <f>VLOOKUP(C377, Вчера_Спутник!C:BG, 25, FALSE)+F377-#REF!-X377-Y377</f>
        <v>#N/A</v>
      </c>
    </row>
    <row r="378" spans="1:41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8"/>
      <c r="AA378" s="52">
        <f t="shared" si="6"/>
        <v>0</v>
      </c>
      <c r="AB378" s="53" t="str">
        <f>IF(ISNA(VLOOKUP(C378,'Вчера_Спутник Лайт'!C:C, 1, FALSE)),"ошибка",0)</f>
        <v>ошибка</v>
      </c>
      <c r="AC378" s="55"/>
      <c r="AD378" s="53" t="e">
        <f>D378-VLOOKUP(C378, 'Вчера_Спутник Лайт'!C:BG, 2, FALSE)</f>
        <v>#N/A</v>
      </c>
      <c r="AE378" s="53" t="e">
        <f>E378-F378-VLOOKUP(C378, 'Вчера_Спутник Лайт'!C:BG, 3, FALSE)</f>
        <v>#N/A</v>
      </c>
      <c r="AF378" s="53" t="e">
        <f>G378-H378-VLOOKUP(C378, 'Вчера_Спутник Лайт'!C:BG, 5, FALSE)</f>
        <v>#N/A</v>
      </c>
      <c r="AG378" s="53" t="e">
        <f>I378-J378-VLOOKUP(C378, 'Вчера_Спутник Лайт'!C:BG, 7, FALSE)</f>
        <v>#N/A</v>
      </c>
      <c r="AH378" s="53" t="e">
        <f>K378-L378-VLOOKUP(C378, 'Вчера_Спутник Лайт'!C:BG, 9, FALSE)</f>
        <v>#N/A</v>
      </c>
      <c r="AI378" s="53" t="e">
        <f>M378-N378-VLOOKUP(C378, 'Вчера_Спутник Лайт'!C:BG, 11, FALSE)</f>
        <v>#N/A</v>
      </c>
      <c r="AJ378" s="53" t="e">
        <f>O378-P378-VLOOKUP(C378, 'Вчера_Спутник Лайт'!C:BG, 13, FALSE)</f>
        <v>#N/A</v>
      </c>
      <c r="AK378" s="53" t="e">
        <f>Q378-R378-VLOOKUP(C378, 'Вчера_Спутник Лайт'!C:BG, 15, FALSE)</f>
        <v>#N/A</v>
      </c>
      <c r="AL378" s="53" t="e">
        <f>S378-T378-VLOOKUP(C378, 'Вчера_Спутник Лайт'!C:BG, 17, FALSE)</f>
        <v>#N/A</v>
      </c>
      <c r="AM378" s="53" t="e">
        <f>U378-V378-VLOOKUP(C378, 'Вчера_Спутник Лайт'!C:BG, 19, FALSE)</f>
        <v>#N/A</v>
      </c>
      <c r="AN378" s="53" t="e">
        <f>W378-X378-VLOOKUP(C378, 'Вчера_Спутник Лайт'!C:BG, 21, FALSE)</f>
        <v>#N/A</v>
      </c>
      <c r="AO378" s="53" t="e">
        <f>VLOOKUP(C378, Вчера_Спутник!C:BG, 25, FALSE)+F378-#REF!-X378-Y378</f>
        <v>#N/A</v>
      </c>
    </row>
    <row r="379" spans="1:41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8"/>
      <c r="AA379" s="52">
        <f t="shared" si="6"/>
        <v>0</v>
      </c>
      <c r="AB379" s="53" t="str">
        <f>IF(ISNA(VLOOKUP(C379,'Вчера_Спутник Лайт'!C:C, 1, FALSE)),"ошибка",0)</f>
        <v>ошибка</v>
      </c>
      <c r="AC379" s="55"/>
      <c r="AD379" s="53" t="e">
        <f>D379-VLOOKUP(C379, 'Вчера_Спутник Лайт'!C:BG, 2, FALSE)</f>
        <v>#N/A</v>
      </c>
      <c r="AE379" s="53" t="e">
        <f>E379-F379-VLOOKUP(C379, 'Вчера_Спутник Лайт'!C:BG, 3, FALSE)</f>
        <v>#N/A</v>
      </c>
      <c r="AF379" s="53" t="e">
        <f>G379-H379-VLOOKUP(C379, 'Вчера_Спутник Лайт'!C:BG, 5, FALSE)</f>
        <v>#N/A</v>
      </c>
      <c r="AG379" s="53" t="e">
        <f>I379-J379-VLOOKUP(C379, 'Вчера_Спутник Лайт'!C:BG, 7, FALSE)</f>
        <v>#N/A</v>
      </c>
      <c r="AH379" s="53" t="e">
        <f>K379-L379-VLOOKUP(C379, 'Вчера_Спутник Лайт'!C:BG, 9, FALSE)</f>
        <v>#N/A</v>
      </c>
      <c r="AI379" s="53" t="e">
        <f>M379-N379-VLOOKUP(C379, 'Вчера_Спутник Лайт'!C:BG, 11, FALSE)</f>
        <v>#N/A</v>
      </c>
      <c r="AJ379" s="53" t="e">
        <f>O379-P379-VLOOKUP(C379, 'Вчера_Спутник Лайт'!C:BG, 13, FALSE)</f>
        <v>#N/A</v>
      </c>
      <c r="AK379" s="53" t="e">
        <f>Q379-R379-VLOOKUP(C379, 'Вчера_Спутник Лайт'!C:BG, 15, FALSE)</f>
        <v>#N/A</v>
      </c>
      <c r="AL379" s="53" t="e">
        <f>S379-T379-VLOOKUP(C379, 'Вчера_Спутник Лайт'!C:BG, 17, FALSE)</f>
        <v>#N/A</v>
      </c>
      <c r="AM379" s="53" t="e">
        <f>U379-V379-VLOOKUP(C379, 'Вчера_Спутник Лайт'!C:BG, 19, FALSE)</f>
        <v>#N/A</v>
      </c>
      <c r="AN379" s="53" t="e">
        <f>W379-X379-VLOOKUP(C379, 'Вчера_Спутник Лайт'!C:BG, 21, FALSE)</f>
        <v>#N/A</v>
      </c>
      <c r="AO379" s="53" t="e">
        <f>VLOOKUP(C379, Вчера_Спутник!C:BG, 25, FALSE)+F379-#REF!-X379-Y379</f>
        <v>#N/A</v>
      </c>
    </row>
    <row r="380" spans="1:41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8"/>
      <c r="AA380" s="52">
        <f t="shared" si="6"/>
        <v>0</v>
      </c>
      <c r="AB380" s="53" t="str">
        <f>IF(ISNA(VLOOKUP(C380,'Вчера_Спутник Лайт'!C:C, 1, FALSE)),"ошибка",0)</f>
        <v>ошибка</v>
      </c>
      <c r="AC380" s="55"/>
      <c r="AD380" s="53" t="e">
        <f>D380-VLOOKUP(C380, 'Вчера_Спутник Лайт'!C:BG, 2, FALSE)</f>
        <v>#N/A</v>
      </c>
      <c r="AE380" s="53" t="e">
        <f>E380-F380-VLOOKUP(C380, 'Вчера_Спутник Лайт'!C:BG, 3, FALSE)</f>
        <v>#N/A</v>
      </c>
      <c r="AF380" s="53" t="e">
        <f>G380-H380-VLOOKUP(C380, 'Вчера_Спутник Лайт'!C:BG, 5, FALSE)</f>
        <v>#N/A</v>
      </c>
      <c r="AG380" s="53" t="e">
        <f>I380-J380-VLOOKUP(C380, 'Вчера_Спутник Лайт'!C:BG, 7, FALSE)</f>
        <v>#N/A</v>
      </c>
      <c r="AH380" s="53" t="e">
        <f>K380-L380-VLOOKUP(C380, 'Вчера_Спутник Лайт'!C:BG, 9, FALSE)</f>
        <v>#N/A</v>
      </c>
      <c r="AI380" s="53" t="e">
        <f>M380-N380-VLOOKUP(C380, 'Вчера_Спутник Лайт'!C:BG, 11, FALSE)</f>
        <v>#N/A</v>
      </c>
      <c r="AJ380" s="53" t="e">
        <f>O380-P380-VLOOKUP(C380, 'Вчера_Спутник Лайт'!C:BG, 13, FALSE)</f>
        <v>#N/A</v>
      </c>
      <c r="AK380" s="53" t="e">
        <f>Q380-R380-VLOOKUP(C380, 'Вчера_Спутник Лайт'!C:BG, 15, FALSE)</f>
        <v>#N/A</v>
      </c>
      <c r="AL380" s="53" t="e">
        <f>S380-T380-VLOOKUP(C380, 'Вчера_Спутник Лайт'!C:BG, 17, FALSE)</f>
        <v>#N/A</v>
      </c>
      <c r="AM380" s="53" t="e">
        <f>U380-V380-VLOOKUP(C380, 'Вчера_Спутник Лайт'!C:BG, 19, FALSE)</f>
        <v>#N/A</v>
      </c>
      <c r="AN380" s="53" t="e">
        <f>W380-X380-VLOOKUP(C380, 'Вчера_Спутник Лайт'!C:BG, 21, FALSE)</f>
        <v>#N/A</v>
      </c>
      <c r="AO380" s="53" t="e">
        <f>VLOOKUP(C380, Вчера_Спутник!C:BG, 25, FALSE)+F380-#REF!-X380-Y380</f>
        <v>#N/A</v>
      </c>
    </row>
    <row r="381" spans="1:41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8"/>
      <c r="AA381" s="52">
        <f t="shared" si="6"/>
        <v>0</v>
      </c>
      <c r="AB381" s="53" t="str">
        <f>IF(ISNA(VLOOKUP(C381,'Вчера_Спутник Лайт'!C:C, 1, FALSE)),"ошибка",0)</f>
        <v>ошибка</v>
      </c>
      <c r="AC381" s="55"/>
      <c r="AD381" s="53" t="e">
        <f>D381-VLOOKUP(C381, 'Вчера_Спутник Лайт'!C:BG, 2, FALSE)</f>
        <v>#N/A</v>
      </c>
      <c r="AE381" s="53" t="e">
        <f>E381-F381-VLOOKUP(C381, 'Вчера_Спутник Лайт'!C:BG, 3, FALSE)</f>
        <v>#N/A</v>
      </c>
      <c r="AF381" s="53" t="e">
        <f>G381-H381-VLOOKUP(C381, 'Вчера_Спутник Лайт'!C:BG, 5, FALSE)</f>
        <v>#N/A</v>
      </c>
      <c r="AG381" s="53" t="e">
        <f>I381-J381-VLOOKUP(C381, 'Вчера_Спутник Лайт'!C:BG, 7, FALSE)</f>
        <v>#N/A</v>
      </c>
      <c r="AH381" s="53" t="e">
        <f>K381-L381-VLOOKUP(C381, 'Вчера_Спутник Лайт'!C:BG, 9, FALSE)</f>
        <v>#N/A</v>
      </c>
      <c r="AI381" s="53" t="e">
        <f>M381-N381-VLOOKUP(C381, 'Вчера_Спутник Лайт'!C:BG, 11, FALSE)</f>
        <v>#N/A</v>
      </c>
      <c r="AJ381" s="53" t="e">
        <f>O381-P381-VLOOKUP(C381, 'Вчера_Спутник Лайт'!C:BG, 13, FALSE)</f>
        <v>#N/A</v>
      </c>
      <c r="AK381" s="53" t="e">
        <f>Q381-R381-VLOOKUP(C381, 'Вчера_Спутник Лайт'!C:BG, 15, FALSE)</f>
        <v>#N/A</v>
      </c>
      <c r="AL381" s="53" t="e">
        <f>S381-T381-VLOOKUP(C381, 'Вчера_Спутник Лайт'!C:BG, 17, FALSE)</f>
        <v>#N/A</v>
      </c>
      <c r="AM381" s="53" t="e">
        <f>U381-V381-VLOOKUP(C381, 'Вчера_Спутник Лайт'!C:BG, 19, FALSE)</f>
        <v>#N/A</v>
      </c>
      <c r="AN381" s="53" t="e">
        <f>W381-X381-VLOOKUP(C381, 'Вчера_Спутник Лайт'!C:BG, 21, FALSE)</f>
        <v>#N/A</v>
      </c>
      <c r="AO381" s="53" t="e">
        <f>VLOOKUP(C381, Вчера_Спутник!C:BG, 25, FALSE)+F381-#REF!-X381-Y381</f>
        <v>#N/A</v>
      </c>
    </row>
    <row r="382" spans="1:41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8"/>
      <c r="AA382" s="52">
        <f t="shared" si="6"/>
        <v>0</v>
      </c>
      <c r="AB382" s="53" t="str">
        <f>IF(ISNA(VLOOKUP(C382,'Вчера_Спутник Лайт'!C:C, 1, FALSE)),"ошибка",0)</f>
        <v>ошибка</v>
      </c>
      <c r="AC382" s="55"/>
      <c r="AD382" s="53" t="e">
        <f>D382-VLOOKUP(C382, 'Вчера_Спутник Лайт'!C:BG, 2, FALSE)</f>
        <v>#N/A</v>
      </c>
      <c r="AE382" s="53" t="e">
        <f>E382-F382-VLOOKUP(C382, 'Вчера_Спутник Лайт'!C:BG, 3, FALSE)</f>
        <v>#N/A</v>
      </c>
      <c r="AF382" s="53" t="e">
        <f>G382-H382-VLOOKUP(C382, 'Вчера_Спутник Лайт'!C:BG, 5, FALSE)</f>
        <v>#N/A</v>
      </c>
      <c r="AG382" s="53" t="e">
        <f>I382-J382-VLOOKUP(C382, 'Вчера_Спутник Лайт'!C:BG, 7, FALSE)</f>
        <v>#N/A</v>
      </c>
      <c r="AH382" s="53" t="e">
        <f>K382-L382-VLOOKUP(C382, 'Вчера_Спутник Лайт'!C:BG, 9, FALSE)</f>
        <v>#N/A</v>
      </c>
      <c r="AI382" s="53" t="e">
        <f>M382-N382-VLOOKUP(C382, 'Вчера_Спутник Лайт'!C:BG, 11, FALSE)</f>
        <v>#N/A</v>
      </c>
      <c r="AJ382" s="53" t="e">
        <f>O382-P382-VLOOKUP(C382, 'Вчера_Спутник Лайт'!C:BG, 13, FALSE)</f>
        <v>#N/A</v>
      </c>
      <c r="AK382" s="53" t="e">
        <f>Q382-R382-VLOOKUP(C382, 'Вчера_Спутник Лайт'!C:BG, 15, FALSE)</f>
        <v>#N/A</v>
      </c>
      <c r="AL382" s="53" t="e">
        <f>S382-T382-VLOOKUP(C382, 'Вчера_Спутник Лайт'!C:BG, 17, FALSE)</f>
        <v>#N/A</v>
      </c>
      <c r="AM382" s="53" t="e">
        <f>U382-V382-VLOOKUP(C382, 'Вчера_Спутник Лайт'!C:BG, 19, FALSE)</f>
        <v>#N/A</v>
      </c>
      <c r="AN382" s="53" t="e">
        <f>W382-X382-VLOOKUP(C382, 'Вчера_Спутник Лайт'!C:BG, 21, FALSE)</f>
        <v>#N/A</v>
      </c>
      <c r="AO382" s="53" t="e">
        <f>VLOOKUP(C382, Вчера_Спутник!C:BG, 25, FALSE)+F382-#REF!-X382-Y382</f>
        <v>#N/A</v>
      </c>
    </row>
    <row r="383" spans="1:41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8"/>
      <c r="AA383" s="52">
        <f t="shared" si="6"/>
        <v>0</v>
      </c>
      <c r="AB383" s="53" t="str">
        <f>IF(ISNA(VLOOKUP(C383,'Вчера_Спутник Лайт'!C:C, 1, FALSE)),"ошибка",0)</f>
        <v>ошибка</v>
      </c>
      <c r="AC383" s="55"/>
      <c r="AD383" s="53" t="e">
        <f>D383-VLOOKUP(C383, 'Вчера_Спутник Лайт'!C:BG, 2, FALSE)</f>
        <v>#N/A</v>
      </c>
      <c r="AE383" s="53" t="e">
        <f>E383-F383-VLOOKUP(C383, 'Вчера_Спутник Лайт'!C:BG, 3, FALSE)</f>
        <v>#N/A</v>
      </c>
      <c r="AF383" s="53" t="e">
        <f>G383-H383-VLOOKUP(C383, 'Вчера_Спутник Лайт'!C:BG, 5, FALSE)</f>
        <v>#N/A</v>
      </c>
      <c r="AG383" s="53" t="e">
        <f>I383-J383-VLOOKUP(C383, 'Вчера_Спутник Лайт'!C:BG, 7, FALSE)</f>
        <v>#N/A</v>
      </c>
      <c r="AH383" s="53" t="e">
        <f>K383-L383-VLOOKUP(C383, 'Вчера_Спутник Лайт'!C:BG, 9, FALSE)</f>
        <v>#N/A</v>
      </c>
      <c r="AI383" s="53" t="e">
        <f>M383-N383-VLOOKUP(C383, 'Вчера_Спутник Лайт'!C:BG, 11, FALSE)</f>
        <v>#N/A</v>
      </c>
      <c r="AJ383" s="53" t="e">
        <f>O383-P383-VLOOKUP(C383, 'Вчера_Спутник Лайт'!C:BG, 13, FALSE)</f>
        <v>#N/A</v>
      </c>
      <c r="AK383" s="53" t="e">
        <f>Q383-R383-VLOOKUP(C383, 'Вчера_Спутник Лайт'!C:BG, 15, FALSE)</f>
        <v>#N/A</v>
      </c>
      <c r="AL383" s="53" t="e">
        <f>S383-T383-VLOOKUP(C383, 'Вчера_Спутник Лайт'!C:BG, 17, FALSE)</f>
        <v>#N/A</v>
      </c>
      <c r="AM383" s="53" t="e">
        <f>U383-V383-VLOOKUP(C383, 'Вчера_Спутник Лайт'!C:BG, 19, FALSE)</f>
        <v>#N/A</v>
      </c>
      <c r="AN383" s="53" t="e">
        <f>W383-X383-VLOOKUP(C383, 'Вчера_Спутник Лайт'!C:BG, 21, FALSE)</f>
        <v>#N/A</v>
      </c>
      <c r="AO383" s="53" t="e">
        <f>VLOOKUP(C383, Вчера_Спутник!C:BG, 25, FALSE)+F383-#REF!-X383-Y383</f>
        <v>#N/A</v>
      </c>
    </row>
    <row r="384" spans="1:41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8"/>
      <c r="AA384" s="52">
        <f t="shared" si="6"/>
        <v>0</v>
      </c>
      <c r="AB384" s="53" t="str">
        <f>IF(ISNA(VLOOKUP(C384,'Вчера_Спутник Лайт'!C:C, 1, FALSE)),"ошибка",0)</f>
        <v>ошибка</v>
      </c>
      <c r="AC384" s="55"/>
      <c r="AD384" s="53" t="e">
        <f>D384-VLOOKUP(C384, 'Вчера_Спутник Лайт'!C:BG, 2, FALSE)</f>
        <v>#N/A</v>
      </c>
      <c r="AE384" s="53" t="e">
        <f>E384-F384-VLOOKUP(C384, 'Вчера_Спутник Лайт'!C:BG, 3, FALSE)</f>
        <v>#N/A</v>
      </c>
      <c r="AF384" s="53" t="e">
        <f>G384-H384-VLOOKUP(C384, 'Вчера_Спутник Лайт'!C:BG, 5, FALSE)</f>
        <v>#N/A</v>
      </c>
      <c r="AG384" s="53" t="e">
        <f>I384-J384-VLOOKUP(C384, 'Вчера_Спутник Лайт'!C:BG, 7, FALSE)</f>
        <v>#N/A</v>
      </c>
      <c r="AH384" s="53" t="e">
        <f>K384-L384-VLOOKUP(C384, 'Вчера_Спутник Лайт'!C:BG, 9, FALSE)</f>
        <v>#N/A</v>
      </c>
      <c r="AI384" s="53" t="e">
        <f>M384-N384-VLOOKUP(C384, 'Вчера_Спутник Лайт'!C:BG, 11, FALSE)</f>
        <v>#N/A</v>
      </c>
      <c r="AJ384" s="53" t="e">
        <f>O384-P384-VLOOKUP(C384, 'Вчера_Спутник Лайт'!C:BG, 13, FALSE)</f>
        <v>#N/A</v>
      </c>
      <c r="AK384" s="53" t="e">
        <f>Q384-R384-VLOOKUP(C384, 'Вчера_Спутник Лайт'!C:BG, 15, FALSE)</f>
        <v>#N/A</v>
      </c>
      <c r="AL384" s="53" t="e">
        <f>S384-T384-VLOOKUP(C384, 'Вчера_Спутник Лайт'!C:BG, 17, FALSE)</f>
        <v>#N/A</v>
      </c>
      <c r="AM384" s="53" t="e">
        <f>U384-V384-VLOOKUP(C384, 'Вчера_Спутник Лайт'!C:BG, 19, FALSE)</f>
        <v>#N/A</v>
      </c>
      <c r="AN384" s="53" t="e">
        <f>W384-X384-VLOOKUP(C384, 'Вчера_Спутник Лайт'!C:BG, 21, FALSE)</f>
        <v>#N/A</v>
      </c>
      <c r="AO384" s="53" t="e">
        <f>VLOOKUP(C384, Вчера_Спутник!C:BG, 25, FALSE)+F384-#REF!-X384-Y384</f>
        <v>#N/A</v>
      </c>
    </row>
    <row r="385" spans="1:41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8"/>
      <c r="AA385" s="52">
        <f t="shared" si="6"/>
        <v>0</v>
      </c>
      <c r="AB385" s="53" t="str">
        <f>IF(ISNA(VLOOKUP(C385,'Вчера_Спутник Лайт'!C:C, 1, FALSE)),"ошибка",0)</f>
        <v>ошибка</v>
      </c>
      <c r="AC385" s="55"/>
      <c r="AD385" s="53" t="e">
        <f>D385-VLOOKUP(C385, 'Вчера_Спутник Лайт'!C:BG, 2, FALSE)</f>
        <v>#N/A</v>
      </c>
      <c r="AE385" s="53" t="e">
        <f>E385-F385-VLOOKUP(C385, 'Вчера_Спутник Лайт'!C:BG, 3, FALSE)</f>
        <v>#N/A</v>
      </c>
      <c r="AF385" s="53" t="e">
        <f>G385-H385-VLOOKUP(C385, 'Вчера_Спутник Лайт'!C:BG, 5, FALSE)</f>
        <v>#N/A</v>
      </c>
      <c r="AG385" s="53" t="e">
        <f>I385-J385-VLOOKUP(C385, 'Вчера_Спутник Лайт'!C:BG, 7, FALSE)</f>
        <v>#N/A</v>
      </c>
      <c r="AH385" s="53" t="e">
        <f>K385-L385-VLOOKUP(C385, 'Вчера_Спутник Лайт'!C:BG, 9, FALSE)</f>
        <v>#N/A</v>
      </c>
      <c r="AI385" s="53" t="e">
        <f>M385-N385-VLOOKUP(C385, 'Вчера_Спутник Лайт'!C:BG, 11, FALSE)</f>
        <v>#N/A</v>
      </c>
      <c r="AJ385" s="53" t="e">
        <f>O385-P385-VLOOKUP(C385, 'Вчера_Спутник Лайт'!C:BG, 13, FALSE)</f>
        <v>#N/A</v>
      </c>
      <c r="AK385" s="53" t="e">
        <f>Q385-R385-VLOOKUP(C385, 'Вчера_Спутник Лайт'!C:BG, 15, FALSE)</f>
        <v>#N/A</v>
      </c>
      <c r="AL385" s="53" t="e">
        <f>S385-T385-VLOOKUP(C385, 'Вчера_Спутник Лайт'!C:BG, 17, FALSE)</f>
        <v>#N/A</v>
      </c>
      <c r="AM385" s="53" t="e">
        <f>U385-V385-VLOOKUP(C385, 'Вчера_Спутник Лайт'!C:BG, 19, FALSE)</f>
        <v>#N/A</v>
      </c>
      <c r="AN385" s="53" t="e">
        <f>W385-X385-VLOOKUP(C385, 'Вчера_Спутник Лайт'!C:BG, 21, FALSE)</f>
        <v>#N/A</v>
      </c>
      <c r="AO385" s="53" t="e">
        <f>VLOOKUP(C385, Вчера_Спутник!C:BG, 25, FALSE)+F385-#REF!-X385-Y385</f>
        <v>#N/A</v>
      </c>
    </row>
    <row r="386" spans="1:41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8"/>
      <c r="AA386" s="52">
        <f t="shared" si="6"/>
        <v>0</v>
      </c>
      <c r="AB386" s="53" t="str">
        <f>IF(ISNA(VLOOKUP(C386,'Вчера_Спутник Лайт'!C:C, 1, FALSE)),"ошибка",0)</f>
        <v>ошибка</v>
      </c>
      <c r="AC386" s="55"/>
      <c r="AD386" s="53" t="e">
        <f>D386-VLOOKUP(C386, 'Вчера_Спутник Лайт'!C:BG, 2, FALSE)</f>
        <v>#N/A</v>
      </c>
      <c r="AE386" s="53" t="e">
        <f>E386-F386-VLOOKUP(C386, 'Вчера_Спутник Лайт'!C:BG, 3, FALSE)</f>
        <v>#N/A</v>
      </c>
      <c r="AF386" s="53" t="e">
        <f>G386-H386-VLOOKUP(C386, 'Вчера_Спутник Лайт'!C:BG, 5, FALSE)</f>
        <v>#N/A</v>
      </c>
      <c r="AG386" s="53" t="e">
        <f>I386-J386-VLOOKUP(C386, 'Вчера_Спутник Лайт'!C:BG, 7, FALSE)</f>
        <v>#N/A</v>
      </c>
      <c r="AH386" s="53" t="e">
        <f>K386-L386-VLOOKUP(C386, 'Вчера_Спутник Лайт'!C:BG, 9, FALSE)</f>
        <v>#N/A</v>
      </c>
      <c r="AI386" s="53" t="e">
        <f>M386-N386-VLOOKUP(C386, 'Вчера_Спутник Лайт'!C:BG, 11, FALSE)</f>
        <v>#N/A</v>
      </c>
      <c r="AJ386" s="53" t="e">
        <f>O386-P386-VLOOKUP(C386, 'Вчера_Спутник Лайт'!C:BG, 13, FALSE)</f>
        <v>#N/A</v>
      </c>
      <c r="AK386" s="53" t="e">
        <f>Q386-R386-VLOOKUP(C386, 'Вчера_Спутник Лайт'!C:BG, 15, FALSE)</f>
        <v>#N/A</v>
      </c>
      <c r="AL386" s="53" t="e">
        <f>S386-T386-VLOOKUP(C386, 'Вчера_Спутник Лайт'!C:BG, 17, FALSE)</f>
        <v>#N/A</v>
      </c>
      <c r="AM386" s="53" t="e">
        <f>U386-V386-VLOOKUP(C386, 'Вчера_Спутник Лайт'!C:BG, 19, FALSE)</f>
        <v>#N/A</v>
      </c>
      <c r="AN386" s="53" t="e">
        <f>W386-X386-VLOOKUP(C386, 'Вчера_Спутник Лайт'!C:BG, 21, FALSE)</f>
        <v>#N/A</v>
      </c>
      <c r="AO386" s="53" t="e">
        <f>VLOOKUP(C386, Вчера_Спутник!C:BG, 25, FALSE)+F386-#REF!-X386-Y386</f>
        <v>#N/A</v>
      </c>
    </row>
    <row r="387" spans="1:41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8"/>
      <c r="AA387" s="52">
        <f t="shared" si="6"/>
        <v>0</v>
      </c>
      <c r="AB387" s="53" t="str">
        <f>IF(ISNA(VLOOKUP(C387,'Вчера_Спутник Лайт'!C:C, 1, FALSE)),"ошибка",0)</f>
        <v>ошибка</v>
      </c>
      <c r="AC387" s="55"/>
      <c r="AD387" s="53" t="e">
        <f>D387-VLOOKUP(C387, 'Вчера_Спутник Лайт'!C:BG, 2, FALSE)</f>
        <v>#N/A</v>
      </c>
      <c r="AE387" s="53" t="e">
        <f>E387-F387-VLOOKUP(C387, 'Вчера_Спутник Лайт'!C:BG, 3, FALSE)</f>
        <v>#N/A</v>
      </c>
      <c r="AF387" s="53" t="e">
        <f>G387-H387-VLOOKUP(C387, 'Вчера_Спутник Лайт'!C:BG, 5, FALSE)</f>
        <v>#N/A</v>
      </c>
      <c r="AG387" s="53" t="e">
        <f>I387-J387-VLOOKUP(C387, 'Вчера_Спутник Лайт'!C:BG, 7, FALSE)</f>
        <v>#N/A</v>
      </c>
      <c r="AH387" s="53" t="e">
        <f>K387-L387-VLOOKUP(C387, 'Вчера_Спутник Лайт'!C:BG, 9, FALSE)</f>
        <v>#N/A</v>
      </c>
      <c r="AI387" s="53" t="e">
        <f>M387-N387-VLOOKUP(C387, 'Вчера_Спутник Лайт'!C:BG, 11, FALSE)</f>
        <v>#N/A</v>
      </c>
      <c r="AJ387" s="53" t="e">
        <f>O387-P387-VLOOKUP(C387, 'Вчера_Спутник Лайт'!C:BG, 13, FALSE)</f>
        <v>#N/A</v>
      </c>
      <c r="AK387" s="53" t="e">
        <f>Q387-R387-VLOOKUP(C387, 'Вчера_Спутник Лайт'!C:BG, 15, FALSE)</f>
        <v>#N/A</v>
      </c>
      <c r="AL387" s="53" t="e">
        <f>S387-T387-VLOOKUP(C387, 'Вчера_Спутник Лайт'!C:BG, 17, FALSE)</f>
        <v>#N/A</v>
      </c>
      <c r="AM387" s="53" t="e">
        <f>U387-V387-VLOOKUP(C387, 'Вчера_Спутник Лайт'!C:BG, 19, FALSE)</f>
        <v>#N/A</v>
      </c>
      <c r="AN387" s="53" t="e">
        <f>W387-X387-VLOOKUP(C387, 'Вчера_Спутник Лайт'!C:BG, 21, FALSE)</f>
        <v>#N/A</v>
      </c>
      <c r="AO387" s="53" t="e">
        <f>VLOOKUP(C387, Вчера_Спутник!C:BG, 25, FALSE)+F387-#REF!-X387-Y387</f>
        <v>#N/A</v>
      </c>
    </row>
    <row r="388" spans="1:41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8"/>
      <c r="AA388" s="52">
        <f t="shared" ref="AA388:AA451" si="7">E388-U388-W388</f>
        <v>0</v>
      </c>
      <c r="AB388" s="53" t="str">
        <f>IF(ISNA(VLOOKUP(C388,'Вчера_Спутник Лайт'!C:C, 1, FALSE)),"ошибка",0)</f>
        <v>ошибка</v>
      </c>
      <c r="AC388" s="55"/>
      <c r="AD388" s="53" t="e">
        <f>D388-VLOOKUP(C388, 'Вчера_Спутник Лайт'!C:BG, 2, FALSE)</f>
        <v>#N/A</v>
      </c>
      <c r="AE388" s="53" t="e">
        <f>E388-F388-VLOOKUP(C388, 'Вчера_Спутник Лайт'!C:BG, 3, FALSE)</f>
        <v>#N/A</v>
      </c>
      <c r="AF388" s="53" t="e">
        <f>G388-H388-VLOOKUP(C388, 'Вчера_Спутник Лайт'!C:BG, 5, FALSE)</f>
        <v>#N/A</v>
      </c>
      <c r="AG388" s="53" t="e">
        <f>I388-J388-VLOOKUP(C388, 'Вчера_Спутник Лайт'!C:BG, 7, FALSE)</f>
        <v>#N/A</v>
      </c>
      <c r="AH388" s="53" t="e">
        <f>K388-L388-VLOOKUP(C388, 'Вчера_Спутник Лайт'!C:BG, 9, FALSE)</f>
        <v>#N/A</v>
      </c>
      <c r="AI388" s="53" t="e">
        <f>M388-N388-VLOOKUP(C388, 'Вчера_Спутник Лайт'!C:BG, 11, FALSE)</f>
        <v>#N/A</v>
      </c>
      <c r="AJ388" s="53" t="e">
        <f>O388-P388-VLOOKUP(C388, 'Вчера_Спутник Лайт'!C:BG, 13, FALSE)</f>
        <v>#N/A</v>
      </c>
      <c r="AK388" s="53" t="e">
        <f>Q388-R388-VLOOKUP(C388, 'Вчера_Спутник Лайт'!C:BG, 15, FALSE)</f>
        <v>#N/A</v>
      </c>
      <c r="AL388" s="53" t="e">
        <f>S388-T388-VLOOKUP(C388, 'Вчера_Спутник Лайт'!C:BG, 17, FALSE)</f>
        <v>#N/A</v>
      </c>
      <c r="AM388" s="53" t="e">
        <f>U388-V388-VLOOKUP(C388, 'Вчера_Спутник Лайт'!C:BG, 19, FALSE)</f>
        <v>#N/A</v>
      </c>
      <c r="AN388" s="53" t="e">
        <f>W388-X388-VLOOKUP(C388, 'Вчера_Спутник Лайт'!C:BG, 21, FALSE)</f>
        <v>#N/A</v>
      </c>
      <c r="AO388" s="53" t="e">
        <f>VLOOKUP(C388, Вчера_Спутник!C:BG, 25, FALSE)+F388-#REF!-X388-Y388</f>
        <v>#N/A</v>
      </c>
    </row>
    <row r="389" spans="1:41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8"/>
      <c r="AA389" s="52">
        <f t="shared" si="7"/>
        <v>0</v>
      </c>
      <c r="AB389" s="53" t="str">
        <f>IF(ISNA(VLOOKUP(C389,'Вчера_Спутник Лайт'!C:C, 1, FALSE)),"ошибка",0)</f>
        <v>ошибка</v>
      </c>
      <c r="AC389" s="55"/>
      <c r="AD389" s="53" t="e">
        <f>D389-VLOOKUP(C389, 'Вчера_Спутник Лайт'!C:BG, 2, FALSE)</f>
        <v>#N/A</v>
      </c>
      <c r="AE389" s="53" t="e">
        <f>E389-F389-VLOOKUP(C389, 'Вчера_Спутник Лайт'!C:BG, 3, FALSE)</f>
        <v>#N/A</v>
      </c>
      <c r="AF389" s="53" t="e">
        <f>G389-H389-VLOOKUP(C389, 'Вчера_Спутник Лайт'!C:BG, 5, FALSE)</f>
        <v>#N/A</v>
      </c>
      <c r="AG389" s="53" t="e">
        <f>I389-J389-VLOOKUP(C389, 'Вчера_Спутник Лайт'!C:BG, 7, FALSE)</f>
        <v>#N/A</v>
      </c>
      <c r="AH389" s="53" t="e">
        <f>K389-L389-VLOOKUP(C389, 'Вчера_Спутник Лайт'!C:BG, 9, FALSE)</f>
        <v>#N/A</v>
      </c>
      <c r="AI389" s="53" t="e">
        <f>M389-N389-VLOOKUP(C389, 'Вчера_Спутник Лайт'!C:BG, 11, FALSE)</f>
        <v>#N/A</v>
      </c>
      <c r="AJ389" s="53" t="e">
        <f>O389-P389-VLOOKUP(C389, 'Вчера_Спутник Лайт'!C:BG, 13, FALSE)</f>
        <v>#N/A</v>
      </c>
      <c r="AK389" s="53" t="e">
        <f>Q389-R389-VLOOKUP(C389, 'Вчера_Спутник Лайт'!C:BG, 15, FALSE)</f>
        <v>#N/A</v>
      </c>
      <c r="AL389" s="53" t="e">
        <f>S389-T389-VLOOKUP(C389, 'Вчера_Спутник Лайт'!C:BG, 17, FALSE)</f>
        <v>#N/A</v>
      </c>
      <c r="AM389" s="53" t="e">
        <f>U389-V389-VLOOKUP(C389, 'Вчера_Спутник Лайт'!C:BG, 19, FALSE)</f>
        <v>#N/A</v>
      </c>
      <c r="AN389" s="53" t="e">
        <f>W389-X389-VLOOKUP(C389, 'Вчера_Спутник Лайт'!C:BG, 21, FALSE)</f>
        <v>#N/A</v>
      </c>
      <c r="AO389" s="53" t="e">
        <f>VLOOKUP(C389, Вчера_Спутник!C:BG, 25, FALSE)+F389-#REF!-X389-Y389</f>
        <v>#N/A</v>
      </c>
    </row>
    <row r="390" spans="1:41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8"/>
      <c r="AA390" s="52">
        <f t="shared" si="7"/>
        <v>0</v>
      </c>
      <c r="AB390" s="53" t="str">
        <f>IF(ISNA(VLOOKUP(C390,'Вчера_Спутник Лайт'!C:C, 1, FALSE)),"ошибка",0)</f>
        <v>ошибка</v>
      </c>
      <c r="AC390" s="55"/>
      <c r="AD390" s="53" t="e">
        <f>D390-VLOOKUP(C390, 'Вчера_Спутник Лайт'!C:BG, 2, FALSE)</f>
        <v>#N/A</v>
      </c>
      <c r="AE390" s="53" t="e">
        <f>E390-F390-VLOOKUP(C390, 'Вчера_Спутник Лайт'!C:BG, 3, FALSE)</f>
        <v>#N/A</v>
      </c>
      <c r="AF390" s="53" t="e">
        <f>G390-H390-VLOOKUP(C390, 'Вчера_Спутник Лайт'!C:BG, 5, FALSE)</f>
        <v>#N/A</v>
      </c>
      <c r="AG390" s="53" t="e">
        <f>I390-J390-VLOOKUP(C390, 'Вчера_Спутник Лайт'!C:BG, 7, FALSE)</f>
        <v>#N/A</v>
      </c>
      <c r="AH390" s="53" t="e">
        <f>K390-L390-VLOOKUP(C390, 'Вчера_Спутник Лайт'!C:BG, 9, FALSE)</f>
        <v>#N/A</v>
      </c>
      <c r="AI390" s="53" t="e">
        <f>M390-N390-VLOOKUP(C390, 'Вчера_Спутник Лайт'!C:BG, 11, FALSE)</f>
        <v>#N/A</v>
      </c>
      <c r="AJ390" s="53" t="e">
        <f>O390-P390-VLOOKUP(C390, 'Вчера_Спутник Лайт'!C:BG, 13, FALSE)</f>
        <v>#N/A</v>
      </c>
      <c r="AK390" s="53" t="e">
        <f>Q390-R390-VLOOKUP(C390, 'Вчера_Спутник Лайт'!C:BG, 15, FALSE)</f>
        <v>#N/A</v>
      </c>
      <c r="AL390" s="53" t="e">
        <f>S390-T390-VLOOKUP(C390, 'Вчера_Спутник Лайт'!C:BG, 17, FALSE)</f>
        <v>#N/A</v>
      </c>
      <c r="AM390" s="53" t="e">
        <f>U390-V390-VLOOKUP(C390, 'Вчера_Спутник Лайт'!C:BG, 19, FALSE)</f>
        <v>#N/A</v>
      </c>
      <c r="AN390" s="53" t="e">
        <f>W390-X390-VLOOKUP(C390, 'Вчера_Спутник Лайт'!C:BG, 21, FALSE)</f>
        <v>#N/A</v>
      </c>
      <c r="AO390" s="53" t="e">
        <f>VLOOKUP(C390, Вчера_Спутник!C:BG, 25, FALSE)+F390-#REF!-X390-Y390</f>
        <v>#N/A</v>
      </c>
    </row>
    <row r="391" spans="1:41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8"/>
      <c r="AA391" s="52">
        <f t="shared" si="7"/>
        <v>0</v>
      </c>
      <c r="AB391" s="53" t="str">
        <f>IF(ISNA(VLOOKUP(C391,'Вчера_Спутник Лайт'!C:C, 1, FALSE)),"ошибка",0)</f>
        <v>ошибка</v>
      </c>
      <c r="AC391" s="55"/>
      <c r="AD391" s="53" t="e">
        <f>D391-VLOOKUP(C391, 'Вчера_Спутник Лайт'!C:BG, 2, FALSE)</f>
        <v>#N/A</v>
      </c>
      <c r="AE391" s="53" t="e">
        <f>E391-F391-VLOOKUP(C391, 'Вчера_Спутник Лайт'!C:BG, 3, FALSE)</f>
        <v>#N/A</v>
      </c>
      <c r="AF391" s="53" t="e">
        <f>G391-H391-VLOOKUP(C391, 'Вчера_Спутник Лайт'!C:BG, 5, FALSE)</f>
        <v>#N/A</v>
      </c>
      <c r="AG391" s="53" t="e">
        <f>I391-J391-VLOOKUP(C391, 'Вчера_Спутник Лайт'!C:BG, 7, FALSE)</f>
        <v>#N/A</v>
      </c>
      <c r="AH391" s="53" t="e">
        <f>K391-L391-VLOOKUP(C391, 'Вчера_Спутник Лайт'!C:BG, 9, FALSE)</f>
        <v>#N/A</v>
      </c>
      <c r="AI391" s="53" t="e">
        <f>M391-N391-VLOOKUP(C391, 'Вчера_Спутник Лайт'!C:BG, 11, FALSE)</f>
        <v>#N/A</v>
      </c>
      <c r="AJ391" s="53" t="e">
        <f>O391-P391-VLOOKUP(C391, 'Вчера_Спутник Лайт'!C:BG, 13, FALSE)</f>
        <v>#N/A</v>
      </c>
      <c r="AK391" s="53" t="e">
        <f>Q391-R391-VLOOKUP(C391, 'Вчера_Спутник Лайт'!C:BG, 15, FALSE)</f>
        <v>#N/A</v>
      </c>
      <c r="AL391" s="53" t="e">
        <f>S391-T391-VLOOKUP(C391, 'Вчера_Спутник Лайт'!C:BG, 17, FALSE)</f>
        <v>#N/A</v>
      </c>
      <c r="AM391" s="53" t="e">
        <f>U391-V391-VLOOKUP(C391, 'Вчера_Спутник Лайт'!C:BG, 19, FALSE)</f>
        <v>#N/A</v>
      </c>
      <c r="AN391" s="53" t="e">
        <f>W391-X391-VLOOKUP(C391, 'Вчера_Спутник Лайт'!C:BG, 21, FALSE)</f>
        <v>#N/A</v>
      </c>
      <c r="AO391" s="53" t="e">
        <f>VLOOKUP(C391, Вчера_Спутник!C:BG, 25, FALSE)+F391-#REF!-X391-Y391</f>
        <v>#N/A</v>
      </c>
    </row>
    <row r="392" spans="1:41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8"/>
      <c r="AA392" s="52">
        <f t="shared" si="7"/>
        <v>0</v>
      </c>
      <c r="AB392" s="53" t="str">
        <f>IF(ISNA(VLOOKUP(C392,'Вчера_Спутник Лайт'!C:C, 1, FALSE)),"ошибка",0)</f>
        <v>ошибка</v>
      </c>
      <c r="AC392" s="55"/>
      <c r="AD392" s="53" t="e">
        <f>D392-VLOOKUP(C392, 'Вчера_Спутник Лайт'!C:BG, 2, FALSE)</f>
        <v>#N/A</v>
      </c>
      <c r="AE392" s="53" t="e">
        <f>E392-F392-VLOOKUP(C392, 'Вчера_Спутник Лайт'!C:BG, 3, FALSE)</f>
        <v>#N/A</v>
      </c>
      <c r="AF392" s="53" t="e">
        <f>G392-H392-VLOOKUP(C392, 'Вчера_Спутник Лайт'!C:BG, 5, FALSE)</f>
        <v>#N/A</v>
      </c>
      <c r="AG392" s="53" t="e">
        <f>I392-J392-VLOOKUP(C392, 'Вчера_Спутник Лайт'!C:BG, 7, FALSE)</f>
        <v>#N/A</v>
      </c>
      <c r="AH392" s="53" t="e">
        <f>K392-L392-VLOOKUP(C392, 'Вчера_Спутник Лайт'!C:BG, 9, FALSE)</f>
        <v>#N/A</v>
      </c>
      <c r="AI392" s="53" t="e">
        <f>M392-N392-VLOOKUP(C392, 'Вчера_Спутник Лайт'!C:BG, 11, FALSE)</f>
        <v>#N/A</v>
      </c>
      <c r="AJ392" s="53" t="e">
        <f>O392-P392-VLOOKUP(C392, 'Вчера_Спутник Лайт'!C:BG, 13, FALSE)</f>
        <v>#N/A</v>
      </c>
      <c r="AK392" s="53" t="e">
        <f>Q392-R392-VLOOKUP(C392, 'Вчера_Спутник Лайт'!C:BG, 15, FALSE)</f>
        <v>#N/A</v>
      </c>
      <c r="AL392" s="53" t="e">
        <f>S392-T392-VLOOKUP(C392, 'Вчера_Спутник Лайт'!C:BG, 17, FALSE)</f>
        <v>#N/A</v>
      </c>
      <c r="AM392" s="53" t="e">
        <f>U392-V392-VLOOKUP(C392, 'Вчера_Спутник Лайт'!C:BG, 19, FALSE)</f>
        <v>#N/A</v>
      </c>
      <c r="AN392" s="53" t="e">
        <f>W392-X392-VLOOKUP(C392, 'Вчера_Спутник Лайт'!C:BG, 21, FALSE)</f>
        <v>#N/A</v>
      </c>
      <c r="AO392" s="53" t="e">
        <f>VLOOKUP(C392, Вчера_Спутник!C:BG, 25, FALSE)+F392-#REF!-X392-Y392</f>
        <v>#N/A</v>
      </c>
    </row>
    <row r="393" spans="1:41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8"/>
      <c r="AA393" s="52">
        <f t="shared" si="7"/>
        <v>0</v>
      </c>
      <c r="AB393" s="53" t="str">
        <f>IF(ISNA(VLOOKUP(C393,'Вчера_Спутник Лайт'!C:C, 1, FALSE)),"ошибка",0)</f>
        <v>ошибка</v>
      </c>
      <c r="AC393" s="55"/>
      <c r="AD393" s="53" t="e">
        <f>D393-VLOOKUP(C393, 'Вчера_Спутник Лайт'!C:BG, 2, FALSE)</f>
        <v>#N/A</v>
      </c>
      <c r="AE393" s="53" t="e">
        <f>E393-F393-VLOOKUP(C393, 'Вчера_Спутник Лайт'!C:BG, 3, FALSE)</f>
        <v>#N/A</v>
      </c>
      <c r="AF393" s="53" t="e">
        <f>G393-H393-VLOOKUP(C393, 'Вчера_Спутник Лайт'!C:BG, 5, FALSE)</f>
        <v>#N/A</v>
      </c>
      <c r="AG393" s="53" t="e">
        <f>I393-J393-VLOOKUP(C393, 'Вчера_Спутник Лайт'!C:BG, 7, FALSE)</f>
        <v>#N/A</v>
      </c>
      <c r="AH393" s="53" t="e">
        <f>K393-L393-VLOOKUP(C393, 'Вчера_Спутник Лайт'!C:BG, 9, FALSE)</f>
        <v>#N/A</v>
      </c>
      <c r="AI393" s="53" t="e">
        <f>M393-N393-VLOOKUP(C393, 'Вчера_Спутник Лайт'!C:BG, 11, FALSE)</f>
        <v>#N/A</v>
      </c>
      <c r="AJ393" s="53" t="e">
        <f>O393-P393-VLOOKUP(C393, 'Вчера_Спутник Лайт'!C:BG, 13, FALSE)</f>
        <v>#N/A</v>
      </c>
      <c r="AK393" s="53" t="e">
        <f>Q393-R393-VLOOKUP(C393, 'Вчера_Спутник Лайт'!C:BG, 15, FALSE)</f>
        <v>#N/A</v>
      </c>
      <c r="AL393" s="53" t="e">
        <f>S393-T393-VLOOKUP(C393, 'Вчера_Спутник Лайт'!C:BG, 17, FALSE)</f>
        <v>#N/A</v>
      </c>
      <c r="AM393" s="53" t="e">
        <f>U393-V393-VLOOKUP(C393, 'Вчера_Спутник Лайт'!C:BG, 19, FALSE)</f>
        <v>#N/A</v>
      </c>
      <c r="AN393" s="53" t="e">
        <f>W393-X393-VLOOKUP(C393, 'Вчера_Спутник Лайт'!C:BG, 21, FALSE)</f>
        <v>#N/A</v>
      </c>
      <c r="AO393" s="53" t="e">
        <f>VLOOKUP(C393, Вчера_Спутник!C:BG, 25, FALSE)+F393-#REF!-X393-Y393</f>
        <v>#N/A</v>
      </c>
    </row>
    <row r="394" spans="1:41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8"/>
      <c r="AA394" s="52">
        <f t="shared" si="7"/>
        <v>0</v>
      </c>
      <c r="AB394" s="53" t="str">
        <f>IF(ISNA(VLOOKUP(C394,'Вчера_Спутник Лайт'!C:C, 1, FALSE)),"ошибка",0)</f>
        <v>ошибка</v>
      </c>
      <c r="AC394" s="55"/>
      <c r="AD394" s="53" t="e">
        <f>D394-VLOOKUP(C394, 'Вчера_Спутник Лайт'!C:BG, 2, FALSE)</f>
        <v>#N/A</v>
      </c>
      <c r="AE394" s="53" t="e">
        <f>E394-F394-VLOOKUP(C394, 'Вчера_Спутник Лайт'!C:BG, 3, FALSE)</f>
        <v>#N/A</v>
      </c>
      <c r="AF394" s="53" t="e">
        <f>G394-H394-VLOOKUP(C394, 'Вчера_Спутник Лайт'!C:BG, 5, FALSE)</f>
        <v>#N/A</v>
      </c>
      <c r="AG394" s="53" t="e">
        <f>I394-J394-VLOOKUP(C394, 'Вчера_Спутник Лайт'!C:BG, 7, FALSE)</f>
        <v>#N/A</v>
      </c>
      <c r="AH394" s="53" t="e">
        <f>K394-L394-VLOOKUP(C394, 'Вчера_Спутник Лайт'!C:BG, 9, FALSE)</f>
        <v>#N/A</v>
      </c>
      <c r="AI394" s="53" t="e">
        <f>M394-N394-VLOOKUP(C394, 'Вчера_Спутник Лайт'!C:BG, 11, FALSE)</f>
        <v>#N/A</v>
      </c>
      <c r="AJ394" s="53" t="e">
        <f>O394-P394-VLOOKUP(C394, 'Вчера_Спутник Лайт'!C:BG, 13, FALSE)</f>
        <v>#N/A</v>
      </c>
      <c r="AK394" s="53" t="e">
        <f>Q394-R394-VLOOKUP(C394, 'Вчера_Спутник Лайт'!C:BG, 15, FALSE)</f>
        <v>#N/A</v>
      </c>
      <c r="AL394" s="53" t="e">
        <f>S394-T394-VLOOKUP(C394, 'Вчера_Спутник Лайт'!C:BG, 17, FALSE)</f>
        <v>#N/A</v>
      </c>
      <c r="AM394" s="53" t="e">
        <f>U394-V394-VLOOKUP(C394, 'Вчера_Спутник Лайт'!C:BG, 19, FALSE)</f>
        <v>#N/A</v>
      </c>
      <c r="AN394" s="53" t="e">
        <f>W394-X394-VLOOKUP(C394, 'Вчера_Спутник Лайт'!C:BG, 21, FALSE)</f>
        <v>#N/A</v>
      </c>
      <c r="AO394" s="53" t="e">
        <f>VLOOKUP(C394, Вчера_Спутник!C:BG, 25, FALSE)+F394-#REF!-X394-Y394</f>
        <v>#N/A</v>
      </c>
    </row>
    <row r="395" spans="1:41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8"/>
      <c r="AA395" s="52">
        <f t="shared" si="7"/>
        <v>0</v>
      </c>
      <c r="AB395" s="53" t="str">
        <f>IF(ISNA(VLOOKUP(C395,'Вчера_Спутник Лайт'!C:C, 1, FALSE)),"ошибка",0)</f>
        <v>ошибка</v>
      </c>
      <c r="AC395" s="55"/>
      <c r="AD395" s="53" t="e">
        <f>D395-VLOOKUP(C395, 'Вчера_Спутник Лайт'!C:BG, 2, FALSE)</f>
        <v>#N/A</v>
      </c>
      <c r="AE395" s="53" t="e">
        <f>E395-F395-VLOOKUP(C395, 'Вчера_Спутник Лайт'!C:BG, 3, FALSE)</f>
        <v>#N/A</v>
      </c>
      <c r="AF395" s="53" t="e">
        <f>G395-H395-VLOOKUP(C395, 'Вчера_Спутник Лайт'!C:BG, 5, FALSE)</f>
        <v>#N/A</v>
      </c>
      <c r="AG395" s="53" t="e">
        <f>I395-J395-VLOOKUP(C395, 'Вчера_Спутник Лайт'!C:BG, 7, FALSE)</f>
        <v>#N/A</v>
      </c>
      <c r="AH395" s="53" t="e">
        <f>K395-L395-VLOOKUP(C395, 'Вчера_Спутник Лайт'!C:BG, 9, FALSE)</f>
        <v>#N/A</v>
      </c>
      <c r="AI395" s="53" t="e">
        <f>M395-N395-VLOOKUP(C395, 'Вчера_Спутник Лайт'!C:BG, 11, FALSE)</f>
        <v>#N/A</v>
      </c>
      <c r="AJ395" s="53" t="e">
        <f>O395-P395-VLOOKUP(C395, 'Вчера_Спутник Лайт'!C:BG, 13, FALSE)</f>
        <v>#N/A</v>
      </c>
      <c r="AK395" s="53" t="e">
        <f>Q395-R395-VLOOKUP(C395, 'Вчера_Спутник Лайт'!C:BG, 15, FALSE)</f>
        <v>#N/A</v>
      </c>
      <c r="AL395" s="53" t="e">
        <f>S395-T395-VLOOKUP(C395, 'Вчера_Спутник Лайт'!C:BG, 17, FALSE)</f>
        <v>#N/A</v>
      </c>
      <c r="AM395" s="53" t="e">
        <f>U395-V395-VLOOKUP(C395, 'Вчера_Спутник Лайт'!C:BG, 19, FALSE)</f>
        <v>#N/A</v>
      </c>
      <c r="AN395" s="53" t="e">
        <f>W395-X395-VLOOKUP(C395, 'Вчера_Спутник Лайт'!C:BG, 21, FALSE)</f>
        <v>#N/A</v>
      </c>
      <c r="AO395" s="53" t="e">
        <f>VLOOKUP(C395, Вчера_Спутник!C:BG, 25, FALSE)+F395-#REF!-X395-Y395</f>
        <v>#N/A</v>
      </c>
    </row>
    <row r="396" spans="1:41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8"/>
      <c r="AA396" s="52">
        <f t="shared" si="7"/>
        <v>0</v>
      </c>
      <c r="AB396" s="53" t="str">
        <f>IF(ISNA(VLOOKUP(C396,'Вчера_Спутник Лайт'!C:C, 1, FALSE)),"ошибка",0)</f>
        <v>ошибка</v>
      </c>
      <c r="AC396" s="55"/>
      <c r="AD396" s="53" t="e">
        <f>D396-VLOOKUP(C396, 'Вчера_Спутник Лайт'!C:BG, 2, FALSE)</f>
        <v>#N/A</v>
      </c>
      <c r="AE396" s="53" t="e">
        <f>E396-F396-VLOOKUP(C396, 'Вчера_Спутник Лайт'!C:BG, 3, FALSE)</f>
        <v>#N/A</v>
      </c>
      <c r="AF396" s="53" t="e">
        <f>G396-H396-VLOOKUP(C396, 'Вчера_Спутник Лайт'!C:BG, 5, FALSE)</f>
        <v>#N/A</v>
      </c>
      <c r="AG396" s="53" t="e">
        <f>I396-J396-VLOOKUP(C396, 'Вчера_Спутник Лайт'!C:BG, 7, FALSE)</f>
        <v>#N/A</v>
      </c>
      <c r="AH396" s="53" t="e">
        <f>K396-L396-VLOOKUP(C396, 'Вчера_Спутник Лайт'!C:BG, 9, FALSE)</f>
        <v>#N/A</v>
      </c>
      <c r="AI396" s="53" t="e">
        <f>M396-N396-VLOOKUP(C396, 'Вчера_Спутник Лайт'!C:BG, 11, FALSE)</f>
        <v>#N/A</v>
      </c>
      <c r="AJ396" s="53" t="e">
        <f>O396-P396-VLOOKUP(C396, 'Вчера_Спутник Лайт'!C:BG, 13, FALSE)</f>
        <v>#N/A</v>
      </c>
      <c r="AK396" s="53" t="e">
        <f>Q396-R396-VLOOKUP(C396, 'Вчера_Спутник Лайт'!C:BG, 15, FALSE)</f>
        <v>#N/A</v>
      </c>
      <c r="AL396" s="53" t="e">
        <f>S396-T396-VLOOKUP(C396, 'Вчера_Спутник Лайт'!C:BG, 17, FALSE)</f>
        <v>#N/A</v>
      </c>
      <c r="AM396" s="53" t="e">
        <f>U396-V396-VLOOKUP(C396, 'Вчера_Спутник Лайт'!C:BG, 19, FALSE)</f>
        <v>#N/A</v>
      </c>
      <c r="AN396" s="53" t="e">
        <f>W396-X396-VLOOKUP(C396, 'Вчера_Спутник Лайт'!C:BG, 21, FALSE)</f>
        <v>#N/A</v>
      </c>
      <c r="AO396" s="53" t="e">
        <f>VLOOKUP(C396, Вчера_Спутник!C:BG, 25, FALSE)+F396-#REF!-X396-Y396</f>
        <v>#N/A</v>
      </c>
    </row>
    <row r="397" spans="1:41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8"/>
      <c r="AA397" s="52">
        <f t="shared" si="7"/>
        <v>0</v>
      </c>
      <c r="AB397" s="53" t="str">
        <f>IF(ISNA(VLOOKUP(C397,'Вчера_Спутник Лайт'!C:C, 1, FALSE)),"ошибка",0)</f>
        <v>ошибка</v>
      </c>
      <c r="AC397" s="55"/>
      <c r="AD397" s="53" t="e">
        <f>D397-VLOOKUP(C397, 'Вчера_Спутник Лайт'!C:BG, 2, FALSE)</f>
        <v>#N/A</v>
      </c>
      <c r="AE397" s="53" t="e">
        <f>E397-F397-VLOOKUP(C397, 'Вчера_Спутник Лайт'!C:BG, 3, FALSE)</f>
        <v>#N/A</v>
      </c>
      <c r="AF397" s="53" t="e">
        <f>G397-H397-VLOOKUP(C397, 'Вчера_Спутник Лайт'!C:BG, 5, FALSE)</f>
        <v>#N/A</v>
      </c>
      <c r="AG397" s="53" t="e">
        <f>I397-J397-VLOOKUP(C397, 'Вчера_Спутник Лайт'!C:BG, 7, FALSE)</f>
        <v>#N/A</v>
      </c>
      <c r="AH397" s="53" t="e">
        <f>K397-L397-VLOOKUP(C397, 'Вчера_Спутник Лайт'!C:BG, 9, FALSE)</f>
        <v>#N/A</v>
      </c>
      <c r="AI397" s="53" t="e">
        <f>M397-N397-VLOOKUP(C397, 'Вчера_Спутник Лайт'!C:BG, 11, FALSE)</f>
        <v>#N/A</v>
      </c>
      <c r="AJ397" s="53" t="e">
        <f>O397-P397-VLOOKUP(C397, 'Вчера_Спутник Лайт'!C:BG, 13, FALSE)</f>
        <v>#N/A</v>
      </c>
      <c r="AK397" s="53" t="e">
        <f>Q397-R397-VLOOKUP(C397, 'Вчера_Спутник Лайт'!C:BG, 15, FALSE)</f>
        <v>#N/A</v>
      </c>
      <c r="AL397" s="53" t="e">
        <f>S397-T397-VLOOKUP(C397, 'Вчера_Спутник Лайт'!C:BG, 17, FALSE)</f>
        <v>#N/A</v>
      </c>
      <c r="AM397" s="53" t="e">
        <f>U397-V397-VLOOKUP(C397, 'Вчера_Спутник Лайт'!C:BG, 19, FALSE)</f>
        <v>#N/A</v>
      </c>
      <c r="AN397" s="53" t="e">
        <f>W397-X397-VLOOKUP(C397, 'Вчера_Спутник Лайт'!C:BG, 21, FALSE)</f>
        <v>#N/A</v>
      </c>
      <c r="AO397" s="53" t="e">
        <f>VLOOKUP(C397, Вчера_Спутник!C:BG, 25, FALSE)+F397-#REF!-X397-Y397</f>
        <v>#N/A</v>
      </c>
    </row>
    <row r="398" spans="1:41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8"/>
      <c r="AA398" s="52">
        <f t="shared" si="7"/>
        <v>0</v>
      </c>
      <c r="AB398" s="53" t="str">
        <f>IF(ISNA(VLOOKUP(C398,'Вчера_Спутник Лайт'!C:C, 1, FALSE)),"ошибка",0)</f>
        <v>ошибка</v>
      </c>
      <c r="AC398" s="55"/>
      <c r="AD398" s="53" t="e">
        <f>D398-VLOOKUP(C398, 'Вчера_Спутник Лайт'!C:BG, 2, FALSE)</f>
        <v>#N/A</v>
      </c>
      <c r="AE398" s="53" t="e">
        <f>E398-F398-VLOOKUP(C398, 'Вчера_Спутник Лайт'!C:BG, 3, FALSE)</f>
        <v>#N/A</v>
      </c>
      <c r="AF398" s="53" t="e">
        <f>G398-H398-VLOOKUP(C398, 'Вчера_Спутник Лайт'!C:BG, 5, FALSE)</f>
        <v>#N/A</v>
      </c>
      <c r="AG398" s="53" t="e">
        <f>I398-J398-VLOOKUP(C398, 'Вчера_Спутник Лайт'!C:BG, 7, FALSE)</f>
        <v>#N/A</v>
      </c>
      <c r="AH398" s="53" t="e">
        <f>K398-L398-VLOOKUP(C398, 'Вчера_Спутник Лайт'!C:BG, 9, FALSE)</f>
        <v>#N/A</v>
      </c>
      <c r="AI398" s="53" t="e">
        <f>M398-N398-VLOOKUP(C398, 'Вчера_Спутник Лайт'!C:BG, 11, FALSE)</f>
        <v>#N/A</v>
      </c>
      <c r="AJ398" s="53" t="e">
        <f>O398-P398-VLOOKUP(C398, 'Вчера_Спутник Лайт'!C:BG, 13, FALSE)</f>
        <v>#N/A</v>
      </c>
      <c r="AK398" s="53" t="e">
        <f>Q398-R398-VLOOKUP(C398, 'Вчера_Спутник Лайт'!C:BG, 15, FALSE)</f>
        <v>#N/A</v>
      </c>
      <c r="AL398" s="53" t="e">
        <f>S398-T398-VLOOKUP(C398, 'Вчера_Спутник Лайт'!C:BG, 17, FALSE)</f>
        <v>#N/A</v>
      </c>
      <c r="AM398" s="53" t="e">
        <f>U398-V398-VLOOKUP(C398, 'Вчера_Спутник Лайт'!C:BG, 19, FALSE)</f>
        <v>#N/A</v>
      </c>
      <c r="AN398" s="53" t="e">
        <f>W398-X398-VLOOKUP(C398, 'Вчера_Спутник Лайт'!C:BG, 21, FALSE)</f>
        <v>#N/A</v>
      </c>
      <c r="AO398" s="53" t="e">
        <f>VLOOKUP(C398, Вчера_Спутник!C:BG, 25, FALSE)+F398-#REF!-X398-Y398</f>
        <v>#N/A</v>
      </c>
    </row>
    <row r="399" spans="1:41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8"/>
      <c r="AA399" s="52">
        <f t="shared" si="7"/>
        <v>0</v>
      </c>
      <c r="AB399" s="53" t="str">
        <f>IF(ISNA(VLOOKUP(C399,'Вчера_Спутник Лайт'!C:C, 1, FALSE)),"ошибка",0)</f>
        <v>ошибка</v>
      </c>
      <c r="AC399" s="55"/>
      <c r="AD399" s="53" t="e">
        <f>D399-VLOOKUP(C399, 'Вчера_Спутник Лайт'!C:BG, 2, FALSE)</f>
        <v>#N/A</v>
      </c>
      <c r="AE399" s="53" t="e">
        <f>E399-F399-VLOOKUP(C399, 'Вчера_Спутник Лайт'!C:BG, 3, FALSE)</f>
        <v>#N/A</v>
      </c>
      <c r="AF399" s="53" t="e">
        <f>G399-H399-VLOOKUP(C399, 'Вчера_Спутник Лайт'!C:BG, 5, FALSE)</f>
        <v>#N/A</v>
      </c>
      <c r="AG399" s="53" t="e">
        <f>I399-J399-VLOOKUP(C399, 'Вчера_Спутник Лайт'!C:BG, 7, FALSE)</f>
        <v>#N/A</v>
      </c>
      <c r="AH399" s="53" t="e">
        <f>K399-L399-VLOOKUP(C399, 'Вчера_Спутник Лайт'!C:BG, 9, FALSE)</f>
        <v>#N/A</v>
      </c>
      <c r="AI399" s="53" t="e">
        <f>M399-N399-VLOOKUP(C399, 'Вчера_Спутник Лайт'!C:BG, 11, FALSE)</f>
        <v>#N/A</v>
      </c>
      <c r="AJ399" s="53" t="e">
        <f>O399-P399-VLOOKUP(C399, 'Вчера_Спутник Лайт'!C:BG, 13, FALSE)</f>
        <v>#N/A</v>
      </c>
      <c r="AK399" s="53" t="e">
        <f>Q399-R399-VLOOKUP(C399, 'Вчера_Спутник Лайт'!C:BG, 15, FALSE)</f>
        <v>#N/A</v>
      </c>
      <c r="AL399" s="53" t="e">
        <f>S399-T399-VLOOKUP(C399, 'Вчера_Спутник Лайт'!C:BG, 17, FALSE)</f>
        <v>#N/A</v>
      </c>
      <c r="AM399" s="53" t="e">
        <f>U399-V399-VLOOKUP(C399, 'Вчера_Спутник Лайт'!C:BG, 19, FALSE)</f>
        <v>#N/A</v>
      </c>
      <c r="AN399" s="53" t="e">
        <f>W399-X399-VLOOKUP(C399, 'Вчера_Спутник Лайт'!C:BG, 21, FALSE)</f>
        <v>#N/A</v>
      </c>
      <c r="AO399" s="53" t="e">
        <f>VLOOKUP(C399, Вчера_Спутник!C:BG, 25, FALSE)+F399-#REF!-X399-Y399</f>
        <v>#N/A</v>
      </c>
    </row>
    <row r="400" spans="1:41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8"/>
      <c r="AA400" s="52">
        <f t="shared" si="7"/>
        <v>0</v>
      </c>
      <c r="AB400" s="53" t="str">
        <f>IF(ISNA(VLOOKUP(C400,'Вчера_Спутник Лайт'!C:C, 1, FALSE)),"ошибка",0)</f>
        <v>ошибка</v>
      </c>
      <c r="AC400" s="55"/>
      <c r="AD400" s="53" t="e">
        <f>D400-VLOOKUP(C400, 'Вчера_Спутник Лайт'!C:BG, 2, FALSE)</f>
        <v>#N/A</v>
      </c>
      <c r="AE400" s="53" t="e">
        <f>E400-F400-VLOOKUP(C400, 'Вчера_Спутник Лайт'!C:BG, 3, FALSE)</f>
        <v>#N/A</v>
      </c>
      <c r="AF400" s="53" t="e">
        <f>G400-H400-VLOOKUP(C400, 'Вчера_Спутник Лайт'!C:BG, 5, FALSE)</f>
        <v>#N/A</v>
      </c>
      <c r="AG400" s="53" t="e">
        <f>I400-J400-VLOOKUP(C400, 'Вчера_Спутник Лайт'!C:BG, 7, FALSE)</f>
        <v>#N/A</v>
      </c>
      <c r="AH400" s="53" t="e">
        <f>K400-L400-VLOOKUP(C400, 'Вчера_Спутник Лайт'!C:BG, 9, FALSE)</f>
        <v>#N/A</v>
      </c>
      <c r="AI400" s="53" t="e">
        <f>M400-N400-VLOOKUP(C400, 'Вчера_Спутник Лайт'!C:BG, 11, FALSE)</f>
        <v>#N/A</v>
      </c>
      <c r="AJ400" s="53" t="e">
        <f>O400-P400-VLOOKUP(C400, 'Вчера_Спутник Лайт'!C:BG, 13, FALSE)</f>
        <v>#N/A</v>
      </c>
      <c r="AK400" s="53" t="e">
        <f>Q400-R400-VLOOKUP(C400, 'Вчера_Спутник Лайт'!C:BG, 15, FALSE)</f>
        <v>#N/A</v>
      </c>
      <c r="AL400" s="53" t="e">
        <f>S400-T400-VLOOKUP(C400, 'Вчера_Спутник Лайт'!C:BG, 17, FALSE)</f>
        <v>#N/A</v>
      </c>
      <c r="AM400" s="53" t="e">
        <f>U400-V400-VLOOKUP(C400, 'Вчера_Спутник Лайт'!C:BG, 19, FALSE)</f>
        <v>#N/A</v>
      </c>
      <c r="AN400" s="53" t="e">
        <f>W400-X400-VLOOKUP(C400, 'Вчера_Спутник Лайт'!C:BG, 21, FALSE)</f>
        <v>#N/A</v>
      </c>
      <c r="AO400" s="53" t="e">
        <f>VLOOKUP(C400, Вчера_Спутник!C:BG, 25, FALSE)+F400-#REF!-X400-Y400</f>
        <v>#N/A</v>
      </c>
    </row>
    <row r="401" spans="1:41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8"/>
      <c r="AA401" s="52">
        <f t="shared" si="7"/>
        <v>0</v>
      </c>
      <c r="AB401" s="53" t="str">
        <f>IF(ISNA(VLOOKUP(C401,'Вчера_Спутник Лайт'!C:C, 1, FALSE)),"ошибка",0)</f>
        <v>ошибка</v>
      </c>
      <c r="AC401" s="55"/>
      <c r="AD401" s="53" t="e">
        <f>D401-VLOOKUP(C401, 'Вчера_Спутник Лайт'!C:BG, 2, FALSE)</f>
        <v>#N/A</v>
      </c>
      <c r="AE401" s="53" t="e">
        <f>E401-F401-VLOOKUP(C401, 'Вчера_Спутник Лайт'!C:BG, 3, FALSE)</f>
        <v>#N/A</v>
      </c>
      <c r="AF401" s="53" t="e">
        <f>G401-H401-VLOOKUP(C401, 'Вчера_Спутник Лайт'!C:BG, 5, FALSE)</f>
        <v>#N/A</v>
      </c>
      <c r="AG401" s="53" t="e">
        <f>I401-J401-VLOOKUP(C401, 'Вчера_Спутник Лайт'!C:BG, 7, FALSE)</f>
        <v>#N/A</v>
      </c>
      <c r="AH401" s="53" t="e">
        <f>K401-L401-VLOOKUP(C401, 'Вчера_Спутник Лайт'!C:BG, 9, FALSE)</f>
        <v>#N/A</v>
      </c>
      <c r="AI401" s="53" t="e">
        <f>M401-N401-VLOOKUP(C401, 'Вчера_Спутник Лайт'!C:BG, 11, FALSE)</f>
        <v>#N/A</v>
      </c>
      <c r="AJ401" s="53" t="e">
        <f>O401-P401-VLOOKUP(C401, 'Вчера_Спутник Лайт'!C:BG, 13, FALSE)</f>
        <v>#N/A</v>
      </c>
      <c r="AK401" s="53" t="e">
        <f>Q401-R401-VLOOKUP(C401, 'Вчера_Спутник Лайт'!C:BG, 15, FALSE)</f>
        <v>#N/A</v>
      </c>
      <c r="AL401" s="53" t="e">
        <f>S401-T401-VLOOKUP(C401, 'Вчера_Спутник Лайт'!C:BG, 17, FALSE)</f>
        <v>#N/A</v>
      </c>
      <c r="AM401" s="53" t="e">
        <f>U401-V401-VLOOKUP(C401, 'Вчера_Спутник Лайт'!C:BG, 19, FALSE)</f>
        <v>#N/A</v>
      </c>
      <c r="AN401" s="53" t="e">
        <f>W401-X401-VLOOKUP(C401, 'Вчера_Спутник Лайт'!C:BG, 21, FALSE)</f>
        <v>#N/A</v>
      </c>
      <c r="AO401" s="53" t="e">
        <f>VLOOKUP(C401, Вчера_Спутник!C:BG, 25, FALSE)+F401-#REF!-X401-Y401</f>
        <v>#N/A</v>
      </c>
    </row>
    <row r="402" spans="1:41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8"/>
      <c r="AA402" s="52">
        <f t="shared" si="7"/>
        <v>0</v>
      </c>
      <c r="AB402" s="53" t="str">
        <f>IF(ISNA(VLOOKUP(C402,'Вчера_Спутник Лайт'!C:C, 1, FALSE)),"ошибка",0)</f>
        <v>ошибка</v>
      </c>
      <c r="AC402" s="55"/>
      <c r="AD402" s="53" t="e">
        <f>D402-VLOOKUP(C402, 'Вчера_Спутник Лайт'!C:BG, 2, FALSE)</f>
        <v>#N/A</v>
      </c>
      <c r="AE402" s="53" t="e">
        <f>E402-F402-VLOOKUP(C402, 'Вчера_Спутник Лайт'!C:BG, 3, FALSE)</f>
        <v>#N/A</v>
      </c>
      <c r="AF402" s="53" t="e">
        <f>G402-H402-VLOOKUP(C402, 'Вчера_Спутник Лайт'!C:BG, 5, FALSE)</f>
        <v>#N/A</v>
      </c>
      <c r="AG402" s="53" t="e">
        <f>I402-J402-VLOOKUP(C402, 'Вчера_Спутник Лайт'!C:BG, 7, FALSE)</f>
        <v>#N/A</v>
      </c>
      <c r="AH402" s="53" t="e">
        <f>K402-L402-VLOOKUP(C402, 'Вчера_Спутник Лайт'!C:BG, 9, FALSE)</f>
        <v>#N/A</v>
      </c>
      <c r="AI402" s="53" t="e">
        <f>M402-N402-VLOOKUP(C402, 'Вчера_Спутник Лайт'!C:BG, 11, FALSE)</f>
        <v>#N/A</v>
      </c>
      <c r="AJ402" s="53" t="e">
        <f>O402-P402-VLOOKUP(C402, 'Вчера_Спутник Лайт'!C:BG, 13, FALSE)</f>
        <v>#N/A</v>
      </c>
      <c r="AK402" s="53" t="e">
        <f>Q402-R402-VLOOKUP(C402, 'Вчера_Спутник Лайт'!C:BG, 15, FALSE)</f>
        <v>#N/A</v>
      </c>
      <c r="AL402" s="53" t="e">
        <f>S402-T402-VLOOKUP(C402, 'Вчера_Спутник Лайт'!C:BG, 17, FALSE)</f>
        <v>#N/A</v>
      </c>
      <c r="AM402" s="53" t="e">
        <f>U402-V402-VLOOKUP(C402, 'Вчера_Спутник Лайт'!C:BG, 19, FALSE)</f>
        <v>#N/A</v>
      </c>
      <c r="AN402" s="53" t="e">
        <f>W402-X402-VLOOKUP(C402, 'Вчера_Спутник Лайт'!C:BG, 21, FALSE)</f>
        <v>#N/A</v>
      </c>
      <c r="AO402" s="53" t="e">
        <f>VLOOKUP(C402, Вчера_Спутник!C:BG, 25, FALSE)+F402-#REF!-X402-Y402</f>
        <v>#N/A</v>
      </c>
    </row>
    <row r="403" spans="1:41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8"/>
      <c r="AA403" s="52">
        <f t="shared" si="7"/>
        <v>0</v>
      </c>
      <c r="AB403" s="53" t="str">
        <f>IF(ISNA(VLOOKUP(C403,'Вчера_Спутник Лайт'!C:C, 1, FALSE)),"ошибка",0)</f>
        <v>ошибка</v>
      </c>
      <c r="AC403" s="55"/>
      <c r="AD403" s="53" t="e">
        <f>D403-VLOOKUP(C403, 'Вчера_Спутник Лайт'!C:BG, 2, FALSE)</f>
        <v>#N/A</v>
      </c>
      <c r="AE403" s="53" t="e">
        <f>E403-F403-VLOOKUP(C403, 'Вчера_Спутник Лайт'!C:BG, 3, FALSE)</f>
        <v>#N/A</v>
      </c>
      <c r="AF403" s="53" t="e">
        <f>G403-H403-VLOOKUP(C403, 'Вчера_Спутник Лайт'!C:BG, 5, FALSE)</f>
        <v>#N/A</v>
      </c>
      <c r="AG403" s="53" t="e">
        <f>I403-J403-VLOOKUP(C403, 'Вчера_Спутник Лайт'!C:BG, 7, FALSE)</f>
        <v>#N/A</v>
      </c>
      <c r="AH403" s="53" t="e">
        <f>K403-L403-VLOOKUP(C403, 'Вчера_Спутник Лайт'!C:BG, 9, FALSE)</f>
        <v>#N/A</v>
      </c>
      <c r="AI403" s="53" t="e">
        <f>M403-N403-VLOOKUP(C403, 'Вчера_Спутник Лайт'!C:BG, 11, FALSE)</f>
        <v>#N/A</v>
      </c>
      <c r="AJ403" s="53" t="e">
        <f>O403-P403-VLOOKUP(C403, 'Вчера_Спутник Лайт'!C:BG, 13, FALSE)</f>
        <v>#N/A</v>
      </c>
      <c r="AK403" s="53" t="e">
        <f>Q403-R403-VLOOKUP(C403, 'Вчера_Спутник Лайт'!C:BG, 15, FALSE)</f>
        <v>#N/A</v>
      </c>
      <c r="AL403" s="53" t="e">
        <f>S403-T403-VLOOKUP(C403, 'Вчера_Спутник Лайт'!C:BG, 17, FALSE)</f>
        <v>#N/A</v>
      </c>
      <c r="AM403" s="53" t="e">
        <f>U403-V403-VLOOKUP(C403, 'Вчера_Спутник Лайт'!C:BG, 19, FALSE)</f>
        <v>#N/A</v>
      </c>
      <c r="AN403" s="53" t="e">
        <f>W403-X403-VLOOKUP(C403, 'Вчера_Спутник Лайт'!C:BG, 21, FALSE)</f>
        <v>#N/A</v>
      </c>
      <c r="AO403" s="53" t="e">
        <f>VLOOKUP(C403, Вчера_Спутник!C:BG, 25, FALSE)+F403-#REF!-X403-Y403</f>
        <v>#N/A</v>
      </c>
    </row>
    <row r="404" spans="1:41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8"/>
      <c r="AA404" s="52">
        <f t="shared" si="7"/>
        <v>0</v>
      </c>
      <c r="AB404" s="53" t="str">
        <f>IF(ISNA(VLOOKUP(C404,'Вчера_Спутник Лайт'!C:C, 1, FALSE)),"ошибка",0)</f>
        <v>ошибка</v>
      </c>
      <c r="AC404" s="55"/>
      <c r="AD404" s="53" t="e">
        <f>D404-VLOOKUP(C404, 'Вчера_Спутник Лайт'!C:BG, 2, FALSE)</f>
        <v>#N/A</v>
      </c>
      <c r="AE404" s="53" t="e">
        <f>E404-F404-VLOOKUP(C404, 'Вчера_Спутник Лайт'!C:BG, 3, FALSE)</f>
        <v>#N/A</v>
      </c>
      <c r="AF404" s="53" t="e">
        <f>G404-H404-VLOOKUP(C404, 'Вчера_Спутник Лайт'!C:BG, 5, FALSE)</f>
        <v>#N/A</v>
      </c>
      <c r="AG404" s="53" t="e">
        <f>I404-J404-VLOOKUP(C404, 'Вчера_Спутник Лайт'!C:BG, 7, FALSE)</f>
        <v>#N/A</v>
      </c>
      <c r="AH404" s="53" t="e">
        <f>K404-L404-VLOOKUP(C404, 'Вчера_Спутник Лайт'!C:BG, 9, FALSE)</f>
        <v>#N/A</v>
      </c>
      <c r="AI404" s="53" t="e">
        <f>M404-N404-VLOOKUP(C404, 'Вчера_Спутник Лайт'!C:BG, 11, FALSE)</f>
        <v>#N/A</v>
      </c>
      <c r="AJ404" s="53" t="e">
        <f>O404-P404-VLOOKUP(C404, 'Вчера_Спутник Лайт'!C:BG, 13, FALSE)</f>
        <v>#N/A</v>
      </c>
      <c r="AK404" s="53" t="e">
        <f>Q404-R404-VLOOKUP(C404, 'Вчера_Спутник Лайт'!C:BG, 15, FALSE)</f>
        <v>#N/A</v>
      </c>
      <c r="AL404" s="53" t="e">
        <f>S404-T404-VLOOKUP(C404, 'Вчера_Спутник Лайт'!C:BG, 17, FALSE)</f>
        <v>#N/A</v>
      </c>
      <c r="AM404" s="53" t="e">
        <f>U404-V404-VLOOKUP(C404, 'Вчера_Спутник Лайт'!C:BG, 19, FALSE)</f>
        <v>#N/A</v>
      </c>
      <c r="AN404" s="53" t="e">
        <f>W404-X404-VLOOKUP(C404, 'Вчера_Спутник Лайт'!C:BG, 21, FALSE)</f>
        <v>#N/A</v>
      </c>
      <c r="AO404" s="53" t="e">
        <f>VLOOKUP(C404, Вчера_Спутник!C:BG, 25, FALSE)+F404-#REF!-X404-Y404</f>
        <v>#N/A</v>
      </c>
    </row>
    <row r="405" spans="1:41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8"/>
      <c r="AA405" s="52">
        <f t="shared" si="7"/>
        <v>0</v>
      </c>
      <c r="AB405" s="53" t="str">
        <f>IF(ISNA(VLOOKUP(C405,'Вчера_Спутник Лайт'!C:C, 1, FALSE)),"ошибка",0)</f>
        <v>ошибка</v>
      </c>
      <c r="AC405" s="55"/>
      <c r="AD405" s="53" t="e">
        <f>D405-VLOOKUP(C405, 'Вчера_Спутник Лайт'!C:BG, 2, FALSE)</f>
        <v>#N/A</v>
      </c>
      <c r="AE405" s="53" t="e">
        <f>E405-F405-VLOOKUP(C405, 'Вчера_Спутник Лайт'!C:BG, 3, FALSE)</f>
        <v>#N/A</v>
      </c>
      <c r="AF405" s="53" t="e">
        <f>G405-H405-VLOOKUP(C405, 'Вчера_Спутник Лайт'!C:BG, 5, FALSE)</f>
        <v>#N/A</v>
      </c>
      <c r="AG405" s="53" t="e">
        <f>I405-J405-VLOOKUP(C405, 'Вчера_Спутник Лайт'!C:BG, 7, FALSE)</f>
        <v>#N/A</v>
      </c>
      <c r="AH405" s="53" t="e">
        <f>K405-L405-VLOOKUP(C405, 'Вчера_Спутник Лайт'!C:BG, 9, FALSE)</f>
        <v>#N/A</v>
      </c>
      <c r="AI405" s="53" t="e">
        <f>M405-N405-VLOOKUP(C405, 'Вчера_Спутник Лайт'!C:BG, 11, FALSE)</f>
        <v>#N/A</v>
      </c>
      <c r="AJ405" s="53" t="e">
        <f>O405-P405-VLOOKUP(C405, 'Вчера_Спутник Лайт'!C:BG, 13, FALSE)</f>
        <v>#N/A</v>
      </c>
      <c r="AK405" s="53" t="e">
        <f>Q405-R405-VLOOKUP(C405, 'Вчера_Спутник Лайт'!C:BG, 15, FALSE)</f>
        <v>#N/A</v>
      </c>
      <c r="AL405" s="53" t="e">
        <f>S405-T405-VLOOKUP(C405, 'Вчера_Спутник Лайт'!C:BG, 17, FALSE)</f>
        <v>#N/A</v>
      </c>
      <c r="AM405" s="53" t="e">
        <f>U405-V405-VLOOKUP(C405, 'Вчера_Спутник Лайт'!C:BG, 19, FALSE)</f>
        <v>#N/A</v>
      </c>
      <c r="AN405" s="53" t="e">
        <f>W405-X405-VLOOKUP(C405, 'Вчера_Спутник Лайт'!C:BG, 21, FALSE)</f>
        <v>#N/A</v>
      </c>
      <c r="AO405" s="53" t="e">
        <f>VLOOKUP(C405, Вчера_Спутник!C:BG, 25, FALSE)+F405-#REF!-X405-Y405</f>
        <v>#N/A</v>
      </c>
    </row>
    <row r="406" spans="1:41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8"/>
      <c r="AA406" s="52">
        <f t="shared" si="7"/>
        <v>0</v>
      </c>
      <c r="AB406" s="53" t="str">
        <f>IF(ISNA(VLOOKUP(C406,'Вчера_Спутник Лайт'!C:C, 1, FALSE)),"ошибка",0)</f>
        <v>ошибка</v>
      </c>
      <c r="AC406" s="55"/>
      <c r="AD406" s="53" t="e">
        <f>D406-VLOOKUP(C406, 'Вчера_Спутник Лайт'!C:BG, 2, FALSE)</f>
        <v>#N/A</v>
      </c>
      <c r="AE406" s="53" t="e">
        <f>E406-F406-VLOOKUP(C406, 'Вчера_Спутник Лайт'!C:BG, 3, FALSE)</f>
        <v>#N/A</v>
      </c>
      <c r="AF406" s="53" t="e">
        <f>G406-H406-VLOOKUP(C406, 'Вчера_Спутник Лайт'!C:BG, 5, FALSE)</f>
        <v>#N/A</v>
      </c>
      <c r="AG406" s="53" t="e">
        <f>I406-J406-VLOOKUP(C406, 'Вчера_Спутник Лайт'!C:BG, 7, FALSE)</f>
        <v>#N/A</v>
      </c>
      <c r="AH406" s="53" t="e">
        <f>K406-L406-VLOOKUP(C406, 'Вчера_Спутник Лайт'!C:BG, 9, FALSE)</f>
        <v>#N/A</v>
      </c>
      <c r="AI406" s="53" t="e">
        <f>M406-N406-VLOOKUP(C406, 'Вчера_Спутник Лайт'!C:BG, 11, FALSE)</f>
        <v>#N/A</v>
      </c>
      <c r="AJ406" s="53" t="e">
        <f>O406-P406-VLOOKUP(C406, 'Вчера_Спутник Лайт'!C:BG, 13, FALSE)</f>
        <v>#N/A</v>
      </c>
      <c r="AK406" s="53" t="e">
        <f>Q406-R406-VLOOKUP(C406, 'Вчера_Спутник Лайт'!C:BG, 15, FALSE)</f>
        <v>#N/A</v>
      </c>
      <c r="AL406" s="53" t="e">
        <f>S406-T406-VLOOKUP(C406, 'Вчера_Спутник Лайт'!C:BG, 17, FALSE)</f>
        <v>#N/A</v>
      </c>
      <c r="AM406" s="53" t="e">
        <f>U406-V406-VLOOKUP(C406, 'Вчера_Спутник Лайт'!C:BG, 19, FALSE)</f>
        <v>#N/A</v>
      </c>
      <c r="AN406" s="53" t="e">
        <f>W406-X406-VLOOKUP(C406, 'Вчера_Спутник Лайт'!C:BG, 21, FALSE)</f>
        <v>#N/A</v>
      </c>
      <c r="AO406" s="53" t="e">
        <f>VLOOKUP(C406, Вчера_Спутник!C:BG, 25, FALSE)+F406-#REF!-X406-Y406</f>
        <v>#N/A</v>
      </c>
    </row>
    <row r="407" spans="1:41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8"/>
      <c r="AA407" s="52">
        <f t="shared" si="7"/>
        <v>0</v>
      </c>
      <c r="AB407" s="53" t="str">
        <f>IF(ISNA(VLOOKUP(C407,'Вчера_Спутник Лайт'!C:C, 1, FALSE)),"ошибка",0)</f>
        <v>ошибка</v>
      </c>
      <c r="AC407" s="55"/>
      <c r="AD407" s="53" t="e">
        <f>D407-VLOOKUP(C407, 'Вчера_Спутник Лайт'!C:BG, 2, FALSE)</f>
        <v>#N/A</v>
      </c>
      <c r="AE407" s="53" t="e">
        <f>E407-F407-VLOOKUP(C407, 'Вчера_Спутник Лайт'!C:BG, 3, FALSE)</f>
        <v>#N/A</v>
      </c>
      <c r="AF407" s="53" t="e">
        <f>G407-H407-VLOOKUP(C407, 'Вчера_Спутник Лайт'!C:BG, 5, FALSE)</f>
        <v>#N/A</v>
      </c>
      <c r="AG407" s="53" t="e">
        <f>I407-J407-VLOOKUP(C407, 'Вчера_Спутник Лайт'!C:BG, 7, FALSE)</f>
        <v>#N/A</v>
      </c>
      <c r="AH407" s="53" t="e">
        <f>K407-L407-VLOOKUP(C407, 'Вчера_Спутник Лайт'!C:BG, 9, FALSE)</f>
        <v>#N/A</v>
      </c>
      <c r="AI407" s="53" t="e">
        <f>M407-N407-VLOOKUP(C407, 'Вчера_Спутник Лайт'!C:BG, 11, FALSE)</f>
        <v>#N/A</v>
      </c>
      <c r="AJ407" s="53" t="e">
        <f>O407-P407-VLOOKUP(C407, 'Вчера_Спутник Лайт'!C:BG, 13, FALSE)</f>
        <v>#N/A</v>
      </c>
      <c r="AK407" s="53" t="e">
        <f>Q407-R407-VLOOKUP(C407, 'Вчера_Спутник Лайт'!C:BG, 15, FALSE)</f>
        <v>#N/A</v>
      </c>
      <c r="AL407" s="53" t="e">
        <f>S407-T407-VLOOKUP(C407, 'Вчера_Спутник Лайт'!C:BG, 17, FALSE)</f>
        <v>#N/A</v>
      </c>
      <c r="AM407" s="53" t="e">
        <f>U407-V407-VLOOKUP(C407, 'Вчера_Спутник Лайт'!C:BG, 19, FALSE)</f>
        <v>#N/A</v>
      </c>
      <c r="AN407" s="53" t="e">
        <f>W407-X407-VLOOKUP(C407, 'Вчера_Спутник Лайт'!C:BG, 21, FALSE)</f>
        <v>#N/A</v>
      </c>
      <c r="AO407" s="53" t="e">
        <f>VLOOKUP(C407, Вчера_Спутник!C:BG, 25, FALSE)+F407-#REF!-X407-Y407</f>
        <v>#N/A</v>
      </c>
    </row>
    <row r="408" spans="1:41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8"/>
      <c r="AA408" s="52">
        <f t="shared" si="7"/>
        <v>0</v>
      </c>
      <c r="AB408" s="53" t="str">
        <f>IF(ISNA(VLOOKUP(C408,'Вчера_Спутник Лайт'!C:C, 1, FALSE)),"ошибка",0)</f>
        <v>ошибка</v>
      </c>
      <c r="AC408" s="55"/>
      <c r="AD408" s="53" t="e">
        <f>D408-VLOOKUP(C408, 'Вчера_Спутник Лайт'!C:BG, 2, FALSE)</f>
        <v>#N/A</v>
      </c>
      <c r="AE408" s="53" t="e">
        <f>E408-F408-VLOOKUP(C408, 'Вчера_Спутник Лайт'!C:BG, 3, FALSE)</f>
        <v>#N/A</v>
      </c>
      <c r="AF408" s="53" t="e">
        <f>G408-H408-VLOOKUP(C408, 'Вчера_Спутник Лайт'!C:BG, 5, FALSE)</f>
        <v>#N/A</v>
      </c>
      <c r="AG408" s="53" t="e">
        <f>I408-J408-VLOOKUP(C408, 'Вчера_Спутник Лайт'!C:BG, 7, FALSE)</f>
        <v>#N/A</v>
      </c>
      <c r="AH408" s="53" t="e">
        <f>K408-L408-VLOOKUP(C408, 'Вчера_Спутник Лайт'!C:BG, 9, FALSE)</f>
        <v>#N/A</v>
      </c>
      <c r="AI408" s="53" t="e">
        <f>M408-N408-VLOOKUP(C408, 'Вчера_Спутник Лайт'!C:BG, 11, FALSE)</f>
        <v>#N/A</v>
      </c>
      <c r="AJ408" s="53" t="e">
        <f>O408-P408-VLOOKUP(C408, 'Вчера_Спутник Лайт'!C:BG, 13, FALSE)</f>
        <v>#N/A</v>
      </c>
      <c r="AK408" s="53" t="e">
        <f>Q408-R408-VLOOKUP(C408, 'Вчера_Спутник Лайт'!C:BG, 15, FALSE)</f>
        <v>#N/A</v>
      </c>
      <c r="AL408" s="53" t="e">
        <f>S408-T408-VLOOKUP(C408, 'Вчера_Спутник Лайт'!C:BG, 17, FALSE)</f>
        <v>#N/A</v>
      </c>
      <c r="AM408" s="53" t="e">
        <f>U408-V408-VLOOKUP(C408, 'Вчера_Спутник Лайт'!C:BG, 19, FALSE)</f>
        <v>#N/A</v>
      </c>
      <c r="AN408" s="53" t="e">
        <f>W408-X408-VLOOKUP(C408, 'Вчера_Спутник Лайт'!C:BG, 21, FALSE)</f>
        <v>#N/A</v>
      </c>
      <c r="AO408" s="53" t="e">
        <f>VLOOKUP(C408, Вчера_Спутник!C:BG, 25, FALSE)+F408-#REF!-X408-Y408</f>
        <v>#N/A</v>
      </c>
    </row>
    <row r="409" spans="1:41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8"/>
      <c r="AA409" s="52">
        <f t="shared" si="7"/>
        <v>0</v>
      </c>
      <c r="AB409" s="53" t="str">
        <f>IF(ISNA(VLOOKUP(C409,'Вчера_Спутник Лайт'!C:C, 1, FALSE)),"ошибка",0)</f>
        <v>ошибка</v>
      </c>
      <c r="AC409" s="55"/>
      <c r="AD409" s="53" t="e">
        <f>D409-VLOOKUP(C409, 'Вчера_Спутник Лайт'!C:BG, 2, FALSE)</f>
        <v>#N/A</v>
      </c>
      <c r="AE409" s="53" t="e">
        <f>E409-F409-VLOOKUP(C409, 'Вчера_Спутник Лайт'!C:BG, 3, FALSE)</f>
        <v>#N/A</v>
      </c>
      <c r="AF409" s="53" t="e">
        <f>G409-H409-VLOOKUP(C409, 'Вчера_Спутник Лайт'!C:BG, 5, FALSE)</f>
        <v>#N/A</v>
      </c>
      <c r="AG409" s="53" t="e">
        <f>I409-J409-VLOOKUP(C409, 'Вчера_Спутник Лайт'!C:BG, 7, FALSE)</f>
        <v>#N/A</v>
      </c>
      <c r="AH409" s="53" t="e">
        <f>K409-L409-VLOOKUP(C409, 'Вчера_Спутник Лайт'!C:BG, 9, FALSE)</f>
        <v>#N/A</v>
      </c>
      <c r="AI409" s="53" t="e">
        <f>M409-N409-VLOOKUP(C409, 'Вчера_Спутник Лайт'!C:BG, 11, FALSE)</f>
        <v>#N/A</v>
      </c>
      <c r="AJ409" s="53" t="e">
        <f>O409-P409-VLOOKUP(C409, 'Вчера_Спутник Лайт'!C:BG, 13, FALSE)</f>
        <v>#N/A</v>
      </c>
      <c r="AK409" s="53" t="e">
        <f>Q409-R409-VLOOKUP(C409, 'Вчера_Спутник Лайт'!C:BG, 15, FALSE)</f>
        <v>#N/A</v>
      </c>
      <c r="AL409" s="53" t="e">
        <f>S409-T409-VLOOKUP(C409, 'Вчера_Спутник Лайт'!C:BG, 17, FALSE)</f>
        <v>#N/A</v>
      </c>
      <c r="AM409" s="53" t="e">
        <f>U409-V409-VLOOKUP(C409, 'Вчера_Спутник Лайт'!C:BG, 19, FALSE)</f>
        <v>#N/A</v>
      </c>
      <c r="AN409" s="53" t="e">
        <f>W409-X409-VLOOKUP(C409, 'Вчера_Спутник Лайт'!C:BG, 21, FALSE)</f>
        <v>#N/A</v>
      </c>
      <c r="AO409" s="53" t="e">
        <f>VLOOKUP(C409, Вчера_Спутник!C:BG, 25, FALSE)+F409-#REF!-X409-Y409</f>
        <v>#N/A</v>
      </c>
    </row>
    <row r="410" spans="1:41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8"/>
      <c r="AA410" s="52">
        <f t="shared" si="7"/>
        <v>0</v>
      </c>
      <c r="AB410" s="53" t="str">
        <f>IF(ISNA(VLOOKUP(C410,'Вчера_Спутник Лайт'!C:C, 1, FALSE)),"ошибка",0)</f>
        <v>ошибка</v>
      </c>
      <c r="AC410" s="55"/>
      <c r="AD410" s="53" t="e">
        <f>D410-VLOOKUP(C410, 'Вчера_Спутник Лайт'!C:BG, 2, FALSE)</f>
        <v>#N/A</v>
      </c>
      <c r="AE410" s="53" t="e">
        <f>E410-F410-VLOOKUP(C410, 'Вчера_Спутник Лайт'!C:BG, 3, FALSE)</f>
        <v>#N/A</v>
      </c>
      <c r="AF410" s="53" t="e">
        <f>G410-H410-VLOOKUP(C410, 'Вчера_Спутник Лайт'!C:BG, 5, FALSE)</f>
        <v>#N/A</v>
      </c>
      <c r="AG410" s="53" t="e">
        <f>I410-J410-VLOOKUP(C410, 'Вчера_Спутник Лайт'!C:BG, 7, FALSE)</f>
        <v>#N/A</v>
      </c>
      <c r="AH410" s="53" t="e">
        <f>K410-L410-VLOOKUP(C410, 'Вчера_Спутник Лайт'!C:BG, 9, FALSE)</f>
        <v>#N/A</v>
      </c>
      <c r="AI410" s="53" t="e">
        <f>M410-N410-VLOOKUP(C410, 'Вчера_Спутник Лайт'!C:BG, 11, FALSE)</f>
        <v>#N/A</v>
      </c>
      <c r="AJ410" s="53" t="e">
        <f>O410-P410-VLOOKUP(C410, 'Вчера_Спутник Лайт'!C:BG, 13, FALSE)</f>
        <v>#N/A</v>
      </c>
      <c r="AK410" s="53" t="e">
        <f>Q410-R410-VLOOKUP(C410, 'Вчера_Спутник Лайт'!C:BG, 15, FALSE)</f>
        <v>#N/A</v>
      </c>
      <c r="AL410" s="53" t="e">
        <f>S410-T410-VLOOKUP(C410, 'Вчера_Спутник Лайт'!C:BG, 17, FALSE)</f>
        <v>#N/A</v>
      </c>
      <c r="AM410" s="53" t="e">
        <f>U410-V410-VLOOKUP(C410, 'Вчера_Спутник Лайт'!C:BG, 19, FALSE)</f>
        <v>#N/A</v>
      </c>
      <c r="AN410" s="53" t="e">
        <f>W410-X410-VLOOKUP(C410, 'Вчера_Спутник Лайт'!C:BG, 21, FALSE)</f>
        <v>#N/A</v>
      </c>
      <c r="AO410" s="53" t="e">
        <f>VLOOKUP(C410, Вчера_Спутник!C:BG, 25, FALSE)+F410-#REF!-X410-Y410</f>
        <v>#N/A</v>
      </c>
    </row>
    <row r="411" spans="1:41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8"/>
      <c r="AA411" s="52">
        <f t="shared" si="7"/>
        <v>0</v>
      </c>
      <c r="AB411" s="53" t="str">
        <f>IF(ISNA(VLOOKUP(C411,'Вчера_Спутник Лайт'!C:C, 1, FALSE)),"ошибка",0)</f>
        <v>ошибка</v>
      </c>
      <c r="AC411" s="55"/>
      <c r="AD411" s="53" t="e">
        <f>D411-VLOOKUP(C411, 'Вчера_Спутник Лайт'!C:BG, 2, FALSE)</f>
        <v>#N/A</v>
      </c>
      <c r="AE411" s="53" t="e">
        <f>E411-F411-VLOOKUP(C411, 'Вчера_Спутник Лайт'!C:BG, 3, FALSE)</f>
        <v>#N/A</v>
      </c>
      <c r="AF411" s="53" t="e">
        <f>G411-H411-VLOOKUP(C411, 'Вчера_Спутник Лайт'!C:BG, 5, FALSE)</f>
        <v>#N/A</v>
      </c>
      <c r="AG411" s="53" t="e">
        <f>I411-J411-VLOOKUP(C411, 'Вчера_Спутник Лайт'!C:BG, 7, FALSE)</f>
        <v>#N/A</v>
      </c>
      <c r="AH411" s="53" t="e">
        <f>K411-L411-VLOOKUP(C411, 'Вчера_Спутник Лайт'!C:BG, 9, FALSE)</f>
        <v>#N/A</v>
      </c>
      <c r="AI411" s="53" t="e">
        <f>M411-N411-VLOOKUP(C411, 'Вчера_Спутник Лайт'!C:BG, 11, FALSE)</f>
        <v>#N/A</v>
      </c>
      <c r="AJ411" s="53" t="e">
        <f>O411-P411-VLOOKUP(C411, 'Вчера_Спутник Лайт'!C:BG, 13, FALSE)</f>
        <v>#N/A</v>
      </c>
      <c r="AK411" s="53" t="e">
        <f>Q411-R411-VLOOKUP(C411, 'Вчера_Спутник Лайт'!C:BG, 15, FALSE)</f>
        <v>#N/A</v>
      </c>
      <c r="AL411" s="53" t="e">
        <f>S411-T411-VLOOKUP(C411, 'Вчера_Спутник Лайт'!C:BG, 17, FALSE)</f>
        <v>#N/A</v>
      </c>
      <c r="AM411" s="53" t="e">
        <f>U411-V411-VLOOKUP(C411, 'Вчера_Спутник Лайт'!C:BG, 19, FALSE)</f>
        <v>#N/A</v>
      </c>
      <c r="AN411" s="53" t="e">
        <f>W411-X411-VLOOKUP(C411, 'Вчера_Спутник Лайт'!C:BG, 21, FALSE)</f>
        <v>#N/A</v>
      </c>
      <c r="AO411" s="53" t="e">
        <f>VLOOKUP(C411, Вчера_Спутник!C:BG, 25, FALSE)+F411-#REF!-X411-Y411</f>
        <v>#N/A</v>
      </c>
    </row>
    <row r="412" spans="1:41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8"/>
      <c r="AA412" s="52">
        <f t="shared" si="7"/>
        <v>0</v>
      </c>
      <c r="AB412" s="53" t="str">
        <f>IF(ISNA(VLOOKUP(C412,'Вчера_Спутник Лайт'!C:C, 1, FALSE)),"ошибка",0)</f>
        <v>ошибка</v>
      </c>
      <c r="AC412" s="55"/>
      <c r="AD412" s="53" t="e">
        <f>D412-VLOOKUP(C412, 'Вчера_Спутник Лайт'!C:BG, 2, FALSE)</f>
        <v>#N/A</v>
      </c>
      <c r="AE412" s="53" t="e">
        <f>E412-F412-VLOOKUP(C412, 'Вчера_Спутник Лайт'!C:BG, 3, FALSE)</f>
        <v>#N/A</v>
      </c>
      <c r="AF412" s="53" t="e">
        <f>G412-H412-VLOOKUP(C412, 'Вчера_Спутник Лайт'!C:BG, 5, FALSE)</f>
        <v>#N/A</v>
      </c>
      <c r="AG412" s="53" t="e">
        <f>I412-J412-VLOOKUP(C412, 'Вчера_Спутник Лайт'!C:BG, 7, FALSE)</f>
        <v>#N/A</v>
      </c>
      <c r="AH412" s="53" t="e">
        <f>K412-L412-VLOOKUP(C412, 'Вчера_Спутник Лайт'!C:BG, 9, FALSE)</f>
        <v>#N/A</v>
      </c>
      <c r="AI412" s="53" t="e">
        <f>M412-N412-VLOOKUP(C412, 'Вчера_Спутник Лайт'!C:BG, 11, FALSE)</f>
        <v>#N/A</v>
      </c>
      <c r="AJ412" s="53" t="e">
        <f>O412-P412-VLOOKUP(C412, 'Вчера_Спутник Лайт'!C:BG, 13, FALSE)</f>
        <v>#N/A</v>
      </c>
      <c r="AK412" s="53" t="e">
        <f>Q412-R412-VLOOKUP(C412, 'Вчера_Спутник Лайт'!C:BG, 15, FALSE)</f>
        <v>#N/A</v>
      </c>
      <c r="AL412" s="53" t="e">
        <f>S412-T412-VLOOKUP(C412, 'Вчера_Спутник Лайт'!C:BG, 17, FALSE)</f>
        <v>#N/A</v>
      </c>
      <c r="AM412" s="53" t="e">
        <f>U412-V412-VLOOKUP(C412, 'Вчера_Спутник Лайт'!C:BG, 19, FALSE)</f>
        <v>#N/A</v>
      </c>
      <c r="AN412" s="53" t="e">
        <f>W412-X412-VLOOKUP(C412, 'Вчера_Спутник Лайт'!C:BG, 21, FALSE)</f>
        <v>#N/A</v>
      </c>
      <c r="AO412" s="53" t="e">
        <f>VLOOKUP(C412, Вчера_Спутник!C:BG, 25, FALSE)+F412-#REF!-X412-Y412</f>
        <v>#N/A</v>
      </c>
    </row>
    <row r="413" spans="1:41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8"/>
      <c r="AA413" s="52">
        <f t="shared" si="7"/>
        <v>0</v>
      </c>
      <c r="AB413" s="53" t="str">
        <f>IF(ISNA(VLOOKUP(C413,'Вчера_Спутник Лайт'!C:C, 1, FALSE)),"ошибка",0)</f>
        <v>ошибка</v>
      </c>
      <c r="AC413" s="55"/>
      <c r="AD413" s="53" t="e">
        <f>D413-VLOOKUP(C413, 'Вчера_Спутник Лайт'!C:BG, 2, FALSE)</f>
        <v>#N/A</v>
      </c>
      <c r="AE413" s="53" t="e">
        <f>E413-F413-VLOOKUP(C413, 'Вчера_Спутник Лайт'!C:BG, 3, FALSE)</f>
        <v>#N/A</v>
      </c>
      <c r="AF413" s="53" t="e">
        <f>G413-H413-VLOOKUP(C413, 'Вчера_Спутник Лайт'!C:BG, 5, FALSE)</f>
        <v>#N/A</v>
      </c>
      <c r="AG413" s="53" t="e">
        <f>I413-J413-VLOOKUP(C413, 'Вчера_Спутник Лайт'!C:BG, 7, FALSE)</f>
        <v>#N/A</v>
      </c>
      <c r="AH413" s="53" t="e">
        <f>K413-L413-VLOOKUP(C413, 'Вчера_Спутник Лайт'!C:BG, 9, FALSE)</f>
        <v>#N/A</v>
      </c>
      <c r="AI413" s="53" t="e">
        <f>M413-N413-VLOOKUP(C413, 'Вчера_Спутник Лайт'!C:BG, 11, FALSE)</f>
        <v>#N/A</v>
      </c>
      <c r="AJ413" s="53" t="e">
        <f>O413-P413-VLOOKUP(C413, 'Вчера_Спутник Лайт'!C:BG, 13, FALSE)</f>
        <v>#N/A</v>
      </c>
      <c r="AK413" s="53" t="e">
        <f>Q413-R413-VLOOKUP(C413, 'Вчера_Спутник Лайт'!C:BG, 15, FALSE)</f>
        <v>#N/A</v>
      </c>
      <c r="AL413" s="53" t="e">
        <f>S413-T413-VLOOKUP(C413, 'Вчера_Спутник Лайт'!C:BG, 17, FALSE)</f>
        <v>#N/A</v>
      </c>
      <c r="AM413" s="53" t="e">
        <f>U413-V413-VLOOKUP(C413, 'Вчера_Спутник Лайт'!C:BG, 19, FALSE)</f>
        <v>#N/A</v>
      </c>
      <c r="AN413" s="53" t="e">
        <f>W413-X413-VLOOKUP(C413, 'Вчера_Спутник Лайт'!C:BG, 21, FALSE)</f>
        <v>#N/A</v>
      </c>
      <c r="AO413" s="53" t="e">
        <f>VLOOKUP(C413, Вчера_Спутник!C:BG, 25, FALSE)+F413-#REF!-X413-Y413</f>
        <v>#N/A</v>
      </c>
    </row>
    <row r="414" spans="1:41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8"/>
      <c r="AA414" s="52">
        <f t="shared" si="7"/>
        <v>0</v>
      </c>
      <c r="AB414" s="53" t="str">
        <f>IF(ISNA(VLOOKUP(C414,'Вчера_Спутник Лайт'!C:C, 1, FALSE)),"ошибка",0)</f>
        <v>ошибка</v>
      </c>
      <c r="AC414" s="55"/>
      <c r="AD414" s="53" t="e">
        <f>D414-VLOOKUP(C414, 'Вчера_Спутник Лайт'!C:BG, 2, FALSE)</f>
        <v>#N/A</v>
      </c>
      <c r="AE414" s="53" t="e">
        <f>E414-F414-VLOOKUP(C414, 'Вчера_Спутник Лайт'!C:BG, 3, FALSE)</f>
        <v>#N/A</v>
      </c>
      <c r="AF414" s="53" t="e">
        <f>G414-H414-VLOOKUP(C414, 'Вчера_Спутник Лайт'!C:BG, 5, FALSE)</f>
        <v>#N/A</v>
      </c>
      <c r="AG414" s="53" t="e">
        <f>I414-J414-VLOOKUP(C414, 'Вчера_Спутник Лайт'!C:BG, 7, FALSE)</f>
        <v>#N/A</v>
      </c>
      <c r="AH414" s="53" t="e">
        <f>K414-L414-VLOOKUP(C414, 'Вчера_Спутник Лайт'!C:BG, 9, FALSE)</f>
        <v>#N/A</v>
      </c>
      <c r="AI414" s="53" t="e">
        <f>M414-N414-VLOOKUP(C414, 'Вчера_Спутник Лайт'!C:BG, 11, FALSE)</f>
        <v>#N/A</v>
      </c>
      <c r="AJ414" s="53" t="e">
        <f>O414-P414-VLOOKUP(C414, 'Вчера_Спутник Лайт'!C:BG, 13, FALSE)</f>
        <v>#N/A</v>
      </c>
      <c r="AK414" s="53" t="e">
        <f>Q414-R414-VLOOKUP(C414, 'Вчера_Спутник Лайт'!C:BG, 15, FALSE)</f>
        <v>#N/A</v>
      </c>
      <c r="AL414" s="53" t="e">
        <f>S414-T414-VLOOKUP(C414, 'Вчера_Спутник Лайт'!C:BG, 17, FALSE)</f>
        <v>#N/A</v>
      </c>
      <c r="AM414" s="53" t="e">
        <f>U414-V414-VLOOKUP(C414, 'Вчера_Спутник Лайт'!C:BG, 19, FALSE)</f>
        <v>#N/A</v>
      </c>
      <c r="AN414" s="53" t="e">
        <f>W414-X414-VLOOKUP(C414, 'Вчера_Спутник Лайт'!C:BG, 21, FALSE)</f>
        <v>#N/A</v>
      </c>
      <c r="AO414" s="53" t="e">
        <f>VLOOKUP(C414, Вчера_Спутник!C:BG, 25, FALSE)+F414-#REF!-X414-Y414</f>
        <v>#N/A</v>
      </c>
    </row>
    <row r="415" spans="1:41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8"/>
      <c r="AA415" s="52">
        <f t="shared" si="7"/>
        <v>0</v>
      </c>
      <c r="AB415" s="53" t="str">
        <f>IF(ISNA(VLOOKUP(C415,'Вчера_Спутник Лайт'!C:C, 1, FALSE)),"ошибка",0)</f>
        <v>ошибка</v>
      </c>
      <c r="AC415" s="55"/>
      <c r="AD415" s="53" t="e">
        <f>D415-VLOOKUP(C415, 'Вчера_Спутник Лайт'!C:BG, 2, FALSE)</f>
        <v>#N/A</v>
      </c>
      <c r="AE415" s="53" t="e">
        <f>E415-F415-VLOOKUP(C415, 'Вчера_Спутник Лайт'!C:BG, 3, FALSE)</f>
        <v>#N/A</v>
      </c>
      <c r="AF415" s="53" t="e">
        <f>G415-H415-VLOOKUP(C415, 'Вчера_Спутник Лайт'!C:BG, 5, FALSE)</f>
        <v>#N/A</v>
      </c>
      <c r="AG415" s="53" t="e">
        <f>I415-J415-VLOOKUP(C415, 'Вчера_Спутник Лайт'!C:BG, 7, FALSE)</f>
        <v>#N/A</v>
      </c>
      <c r="AH415" s="53" t="e">
        <f>K415-L415-VLOOKUP(C415, 'Вчера_Спутник Лайт'!C:BG, 9, FALSE)</f>
        <v>#N/A</v>
      </c>
      <c r="AI415" s="53" t="e">
        <f>M415-N415-VLOOKUP(C415, 'Вчера_Спутник Лайт'!C:BG, 11, FALSE)</f>
        <v>#N/A</v>
      </c>
      <c r="AJ415" s="53" t="e">
        <f>O415-P415-VLOOKUP(C415, 'Вчера_Спутник Лайт'!C:BG, 13, FALSE)</f>
        <v>#N/A</v>
      </c>
      <c r="AK415" s="53" t="e">
        <f>Q415-R415-VLOOKUP(C415, 'Вчера_Спутник Лайт'!C:BG, 15, FALSE)</f>
        <v>#N/A</v>
      </c>
      <c r="AL415" s="53" t="e">
        <f>S415-T415-VLOOKUP(C415, 'Вчера_Спутник Лайт'!C:BG, 17, FALSE)</f>
        <v>#N/A</v>
      </c>
      <c r="AM415" s="53" t="e">
        <f>U415-V415-VLOOKUP(C415, 'Вчера_Спутник Лайт'!C:BG, 19, FALSE)</f>
        <v>#N/A</v>
      </c>
      <c r="AN415" s="53" t="e">
        <f>W415-X415-VLOOKUP(C415, 'Вчера_Спутник Лайт'!C:BG, 21, FALSE)</f>
        <v>#N/A</v>
      </c>
      <c r="AO415" s="53" t="e">
        <f>VLOOKUP(C415, Вчера_Спутник!C:BG, 25, FALSE)+F415-#REF!-X415-Y415</f>
        <v>#N/A</v>
      </c>
    </row>
    <row r="416" spans="1:41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8"/>
      <c r="AA416" s="52">
        <f t="shared" si="7"/>
        <v>0</v>
      </c>
      <c r="AB416" s="53" t="str">
        <f>IF(ISNA(VLOOKUP(C416,'Вчера_Спутник Лайт'!C:C, 1, FALSE)),"ошибка",0)</f>
        <v>ошибка</v>
      </c>
      <c r="AC416" s="55"/>
      <c r="AD416" s="53" t="e">
        <f>D416-VLOOKUP(C416, 'Вчера_Спутник Лайт'!C:BG, 2, FALSE)</f>
        <v>#N/A</v>
      </c>
      <c r="AE416" s="53" t="e">
        <f>E416-F416-VLOOKUP(C416, 'Вчера_Спутник Лайт'!C:BG, 3, FALSE)</f>
        <v>#N/A</v>
      </c>
      <c r="AF416" s="53" t="e">
        <f>G416-H416-VLOOKUP(C416, 'Вчера_Спутник Лайт'!C:BG, 5, FALSE)</f>
        <v>#N/A</v>
      </c>
      <c r="AG416" s="53" t="e">
        <f>I416-J416-VLOOKUP(C416, 'Вчера_Спутник Лайт'!C:BG, 7, FALSE)</f>
        <v>#N/A</v>
      </c>
      <c r="AH416" s="53" t="e">
        <f>K416-L416-VLOOKUP(C416, 'Вчера_Спутник Лайт'!C:BG, 9, FALSE)</f>
        <v>#N/A</v>
      </c>
      <c r="AI416" s="53" t="e">
        <f>M416-N416-VLOOKUP(C416, 'Вчера_Спутник Лайт'!C:BG, 11, FALSE)</f>
        <v>#N/A</v>
      </c>
      <c r="AJ416" s="53" t="e">
        <f>O416-P416-VLOOKUP(C416, 'Вчера_Спутник Лайт'!C:BG, 13, FALSE)</f>
        <v>#N/A</v>
      </c>
      <c r="AK416" s="53" t="e">
        <f>Q416-R416-VLOOKUP(C416, 'Вчера_Спутник Лайт'!C:BG, 15, FALSE)</f>
        <v>#N/A</v>
      </c>
      <c r="AL416" s="53" t="e">
        <f>S416-T416-VLOOKUP(C416, 'Вчера_Спутник Лайт'!C:BG, 17, FALSE)</f>
        <v>#N/A</v>
      </c>
      <c r="AM416" s="53" t="e">
        <f>U416-V416-VLOOKUP(C416, 'Вчера_Спутник Лайт'!C:BG, 19, FALSE)</f>
        <v>#N/A</v>
      </c>
      <c r="AN416" s="53" t="e">
        <f>W416-X416-VLOOKUP(C416, 'Вчера_Спутник Лайт'!C:BG, 21, FALSE)</f>
        <v>#N/A</v>
      </c>
      <c r="AO416" s="53" t="e">
        <f>VLOOKUP(C416, Вчера_Спутник!C:BG, 25, FALSE)+F416-#REF!-X416-Y416</f>
        <v>#N/A</v>
      </c>
    </row>
    <row r="417" spans="1:41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8"/>
      <c r="AA417" s="52">
        <f t="shared" si="7"/>
        <v>0</v>
      </c>
      <c r="AB417" s="53" t="str">
        <f>IF(ISNA(VLOOKUP(C417,'Вчера_Спутник Лайт'!C:C, 1, FALSE)),"ошибка",0)</f>
        <v>ошибка</v>
      </c>
      <c r="AC417" s="55"/>
      <c r="AD417" s="53" t="e">
        <f>D417-VLOOKUP(C417, 'Вчера_Спутник Лайт'!C:BG, 2, FALSE)</f>
        <v>#N/A</v>
      </c>
      <c r="AE417" s="53" t="e">
        <f>E417-F417-VLOOKUP(C417, 'Вчера_Спутник Лайт'!C:BG, 3, FALSE)</f>
        <v>#N/A</v>
      </c>
      <c r="AF417" s="53" t="e">
        <f>G417-H417-VLOOKUP(C417, 'Вчера_Спутник Лайт'!C:BG, 5, FALSE)</f>
        <v>#N/A</v>
      </c>
      <c r="AG417" s="53" t="e">
        <f>I417-J417-VLOOKUP(C417, 'Вчера_Спутник Лайт'!C:BG, 7, FALSE)</f>
        <v>#N/A</v>
      </c>
      <c r="AH417" s="53" t="e">
        <f>K417-L417-VLOOKUP(C417, 'Вчера_Спутник Лайт'!C:BG, 9, FALSE)</f>
        <v>#N/A</v>
      </c>
      <c r="AI417" s="53" t="e">
        <f>M417-N417-VLOOKUP(C417, 'Вчера_Спутник Лайт'!C:BG, 11, FALSE)</f>
        <v>#N/A</v>
      </c>
      <c r="AJ417" s="53" t="e">
        <f>O417-P417-VLOOKUP(C417, 'Вчера_Спутник Лайт'!C:BG, 13, FALSE)</f>
        <v>#N/A</v>
      </c>
      <c r="AK417" s="53" t="e">
        <f>Q417-R417-VLOOKUP(C417, 'Вчера_Спутник Лайт'!C:BG, 15, FALSE)</f>
        <v>#N/A</v>
      </c>
      <c r="AL417" s="53" t="e">
        <f>S417-T417-VLOOKUP(C417, 'Вчера_Спутник Лайт'!C:BG, 17, FALSE)</f>
        <v>#N/A</v>
      </c>
      <c r="AM417" s="53" t="e">
        <f>U417-V417-VLOOKUP(C417, 'Вчера_Спутник Лайт'!C:BG, 19, FALSE)</f>
        <v>#N/A</v>
      </c>
      <c r="AN417" s="53" t="e">
        <f>W417-X417-VLOOKUP(C417, 'Вчера_Спутник Лайт'!C:BG, 21, FALSE)</f>
        <v>#N/A</v>
      </c>
      <c r="AO417" s="53" t="e">
        <f>VLOOKUP(C417, Вчера_Спутник!C:BG, 25, FALSE)+F417-#REF!-X417-Y417</f>
        <v>#N/A</v>
      </c>
    </row>
    <row r="418" spans="1:41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8"/>
      <c r="AA418" s="52">
        <f t="shared" si="7"/>
        <v>0</v>
      </c>
      <c r="AB418" s="53" t="str">
        <f>IF(ISNA(VLOOKUP(C418,'Вчера_Спутник Лайт'!C:C, 1, FALSE)),"ошибка",0)</f>
        <v>ошибка</v>
      </c>
      <c r="AC418" s="55"/>
      <c r="AD418" s="53" t="e">
        <f>D418-VLOOKUP(C418, 'Вчера_Спутник Лайт'!C:BG, 2, FALSE)</f>
        <v>#N/A</v>
      </c>
      <c r="AE418" s="53" t="e">
        <f>E418-F418-VLOOKUP(C418, 'Вчера_Спутник Лайт'!C:BG, 3, FALSE)</f>
        <v>#N/A</v>
      </c>
      <c r="AF418" s="53" t="e">
        <f>G418-H418-VLOOKUP(C418, 'Вчера_Спутник Лайт'!C:BG, 5, FALSE)</f>
        <v>#N/A</v>
      </c>
      <c r="AG418" s="53" t="e">
        <f>I418-J418-VLOOKUP(C418, 'Вчера_Спутник Лайт'!C:BG, 7, FALSE)</f>
        <v>#N/A</v>
      </c>
      <c r="AH418" s="53" t="e">
        <f>K418-L418-VLOOKUP(C418, 'Вчера_Спутник Лайт'!C:BG, 9, FALSE)</f>
        <v>#N/A</v>
      </c>
      <c r="AI418" s="53" t="e">
        <f>M418-N418-VLOOKUP(C418, 'Вчера_Спутник Лайт'!C:BG, 11, FALSE)</f>
        <v>#N/A</v>
      </c>
      <c r="AJ418" s="53" t="e">
        <f>O418-P418-VLOOKUP(C418, 'Вчера_Спутник Лайт'!C:BG, 13, FALSE)</f>
        <v>#N/A</v>
      </c>
      <c r="AK418" s="53" t="e">
        <f>Q418-R418-VLOOKUP(C418, 'Вчера_Спутник Лайт'!C:BG, 15, FALSE)</f>
        <v>#N/A</v>
      </c>
      <c r="AL418" s="53" t="e">
        <f>S418-T418-VLOOKUP(C418, 'Вчера_Спутник Лайт'!C:BG, 17, FALSE)</f>
        <v>#N/A</v>
      </c>
      <c r="AM418" s="53" t="e">
        <f>U418-V418-VLOOKUP(C418, 'Вчера_Спутник Лайт'!C:BG, 19, FALSE)</f>
        <v>#N/A</v>
      </c>
      <c r="AN418" s="53" t="e">
        <f>W418-X418-VLOOKUP(C418, 'Вчера_Спутник Лайт'!C:BG, 21, FALSE)</f>
        <v>#N/A</v>
      </c>
      <c r="AO418" s="53" t="e">
        <f>VLOOKUP(C418, Вчера_Спутник!C:BG, 25, FALSE)+F418-#REF!-X418-Y418</f>
        <v>#N/A</v>
      </c>
    </row>
    <row r="419" spans="1:41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8"/>
      <c r="AA419" s="52">
        <f t="shared" si="7"/>
        <v>0</v>
      </c>
      <c r="AB419" s="53" t="str">
        <f>IF(ISNA(VLOOKUP(C419,'Вчера_Спутник Лайт'!C:C, 1, FALSE)),"ошибка",0)</f>
        <v>ошибка</v>
      </c>
      <c r="AC419" s="55"/>
      <c r="AD419" s="53" t="e">
        <f>D419-VLOOKUP(C419, 'Вчера_Спутник Лайт'!C:BG, 2, FALSE)</f>
        <v>#N/A</v>
      </c>
      <c r="AE419" s="53" t="e">
        <f>E419-F419-VLOOKUP(C419, 'Вчера_Спутник Лайт'!C:BG, 3, FALSE)</f>
        <v>#N/A</v>
      </c>
      <c r="AF419" s="53" t="e">
        <f>G419-H419-VLOOKUP(C419, 'Вчера_Спутник Лайт'!C:BG, 5, FALSE)</f>
        <v>#N/A</v>
      </c>
      <c r="AG419" s="53" t="e">
        <f>I419-J419-VLOOKUP(C419, 'Вчера_Спутник Лайт'!C:BG, 7, FALSE)</f>
        <v>#N/A</v>
      </c>
      <c r="AH419" s="53" t="e">
        <f>K419-L419-VLOOKUP(C419, 'Вчера_Спутник Лайт'!C:BG, 9, FALSE)</f>
        <v>#N/A</v>
      </c>
      <c r="AI419" s="53" t="e">
        <f>M419-N419-VLOOKUP(C419, 'Вчера_Спутник Лайт'!C:BG, 11, FALSE)</f>
        <v>#N/A</v>
      </c>
      <c r="AJ419" s="53" t="e">
        <f>O419-P419-VLOOKUP(C419, 'Вчера_Спутник Лайт'!C:BG, 13, FALSE)</f>
        <v>#N/A</v>
      </c>
      <c r="AK419" s="53" t="e">
        <f>Q419-R419-VLOOKUP(C419, 'Вчера_Спутник Лайт'!C:BG, 15, FALSE)</f>
        <v>#N/A</v>
      </c>
      <c r="AL419" s="53" t="e">
        <f>S419-T419-VLOOKUP(C419, 'Вчера_Спутник Лайт'!C:BG, 17, FALSE)</f>
        <v>#N/A</v>
      </c>
      <c r="AM419" s="53" t="e">
        <f>U419-V419-VLOOKUP(C419, 'Вчера_Спутник Лайт'!C:BG, 19, FALSE)</f>
        <v>#N/A</v>
      </c>
      <c r="AN419" s="53" t="e">
        <f>W419-X419-VLOOKUP(C419, 'Вчера_Спутник Лайт'!C:BG, 21, FALSE)</f>
        <v>#N/A</v>
      </c>
      <c r="AO419" s="53" t="e">
        <f>VLOOKUP(C419, Вчера_Спутник!C:BG, 25, FALSE)+F419-#REF!-X419-Y419</f>
        <v>#N/A</v>
      </c>
    </row>
    <row r="420" spans="1:41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8"/>
      <c r="AA420" s="52">
        <f t="shared" si="7"/>
        <v>0</v>
      </c>
      <c r="AB420" s="53" t="str">
        <f>IF(ISNA(VLOOKUP(C420,'Вчера_Спутник Лайт'!C:C, 1, FALSE)),"ошибка",0)</f>
        <v>ошибка</v>
      </c>
      <c r="AC420" s="55"/>
      <c r="AD420" s="53" t="e">
        <f>D420-VLOOKUP(C420, 'Вчера_Спутник Лайт'!C:BG, 2, FALSE)</f>
        <v>#N/A</v>
      </c>
      <c r="AE420" s="53" t="e">
        <f>E420-F420-VLOOKUP(C420, 'Вчера_Спутник Лайт'!C:BG, 3, FALSE)</f>
        <v>#N/A</v>
      </c>
      <c r="AF420" s="53" t="e">
        <f>G420-H420-VLOOKUP(C420, 'Вчера_Спутник Лайт'!C:BG, 5, FALSE)</f>
        <v>#N/A</v>
      </c>
      <c r="AG420" s="53" t="e">
        <f>I420-J420-VLOOKUP(C420, 'Вчера_Спутник Лайт'!C:BG, 7, FALSE)</f>
        <v>#N/A</v>
      </c>
      <c r="AH420" s="53" t="e">
        <f>K420-L420-VLOOKUP(C420, 'Вчера_Спутник Лайт'!C:BG, 9, FALSE)</f>
        <v>#N/A</v>
      </c>
      <c r="AI420" s="53" t="e">
        <f>M420-N420-VLOOKUP(C420, 'Вчера_Спутник Лайт'!C:BG, 11, FALSE)</f>
        <v>#N/A</v>
      </c>
      <c r="AJ420" s="53" t="e">
        <f>O420-P420-VLOOKUP(C420, 'Вчера_Спутник Лайт'!C:BG, 13, FALSE)</f>
        <v>#N/A</v>
      </c>
      <c r="AK420" s="53" t="e">
        <f>Q420-R420-VLOOKUP(C420, 'Вчера_Спутник Лайт'!C:BG, 15, FALSE)</f>
        <v>#N/A</v>
      </c>
      <c r="AL420" s="53" t="e">
        <f>S420-T420-VLOOKUP(C420, 'Вчера_Спутник Лайт'!C:BG, 17, FALSE)</f>
        <v>#N/A</v>
      </c>
      <c r="AM420" s="53" t="e">
        <f>U420-V420-VLOOKUP(C420, 'Вчера_Спутник Лайт'!C:BG, 19, FALSE)</f>
        <v>#N/A</v>
      </c>
      <c r="AN420" s="53" t="e">
        <f>W420-X420-VLOOKUP(C420, 'Вчера_Спутник Лайт'!C:BG, 21, FALSE)</f>
        <v>#N/A</v>
      </c>
      <c r="AO420" s="53" t="e">
        <f>VLOOKUP(C420, Вчера_Спутник!C:BG, 25, FALSE)+F420-#REF!-X420-Y420</f>
        <v>#N/A</v>
      </c>
    </row>
    <row r="421" spans="1:41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8"/>
      <c r="AA421" s="52">
        <f t="shared" si="7"/>
        <v>0</v>
      </c>
      <c r="AB421" s="53" t="str">
        <f>IF(ISNA(VLOOKUP(C421,'Вчера_Спутник Лайт'!C:C, 1, FALSE)),"ошибка",0)</f>
        <v>ошибка</v>
      </c>
      <c r="AC421" s="55"/>
      <c r="AD421" s="53" t="e">
        <f>D421-VLOOKUP(C421, 'Вчера_Спутник Лайт'!C:BG, 2, FALSE)</f>
        <v>#N/A</v>
      </c>
      <c r="AE421" s="53" t="e">
        <f>E421-F421-VLOOKUP(C421, 'Вчера_Спутник Лайт'!C:BG, 3, FALSE)</f>
        <v>#N/A</v>
      </c>
      <c r="AF421" s="53" t="e">
        <f>G421-H421-VLOOKUP(C421, 'Вчера_Спутник Лайт'!C:BG, 5, FALSE)</f>
        <v>#N/A</v>
      </c>
      <c r="AG421" s="53" t="e">
        <f>I421-J421-VLOOKUP(C421, 'Вчера_Спутник Лайт'!C:BG, 7, FALSE)</f>
        <v>#N/A</v>
      </c>
      <c r="AH421" s="53" t="e">
        <f>K421-L421-VLOOKUP(C421, 'Вчера_Спутник Лайт'!C:BG, 9, FALSE)</f>
        <v>#N/A</v>
      </c>
      <c r="AI421" s="53" t="e">
        <f>M421-N421-VLOOKUP(C421, 'Вчера_Спутник Лайт'!C:BG, 11, FALSE)</f>
        <v>#N/A</v>
      </c>
      <c r="AJ421" s="53" t="e">
        <f>O421-P421-VLOOKUP(C421, 'Вчера_Спутник Лайт'!C:BG, 13, FALSE)</f>
        <v>#N/A</v>
      </c>
      <c r="AK421" s="53" t="e">
        <f>Q421-R421-VLOOKUP(C421, 'Вчера_Спутник Лайт'!C:BG, 15, FALSE)</f>
        <v>#N/A</v>
      </c>
      <c r="AL421" s="53" t="e">
        <f>S421-T421-VLOOKUP(C421, 'Вчера_Спутник Лайт'!C:BG, 17, FALSE)</f>
        <v>#N/A</v>
      </c>
      <c r="AM421" s="53" t="e">
        <f>U421-V421-VLOOKUP(C421, 'Вчера_Спутник Лайт'!C:BG, 19, FALSE)</f>
        <v>#N/A</v>
      </c>
      <c r="AN421" s="53" t="e">
        <f>W421-X421-VLOOKUP(C421, 'Вчера_Спутник Лайт'!C:BG, 21, FALSE)</f>
        <v>#N/A</v>
      </c>
      <c r="AO421" s="53" t="e">
        <f>VLOOKUP(C421, Вчера_Спутник!C:BG, 25, FALSE)+F421-#REF!-X421-Y421</f>
        <v>#N/A</v>
      </c>
    </row>
    <row r="422" spans="1:41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8"/>
      <c r="AA422" s="52">
        <f t="shared" si="7"/>
        <v>0</v>
      </c>
      <c r="AB422" s="53" t="str">
        <f>IF(ISNA(VLOOKUP(C422,'Вчера_Спутник Лайт'!C:C, 1, FALSE)),"ошибка",0)</f>
        <v>ошибка</v>
      </c>
      <c r="AC422" s="55"/>
      <c r="AD422" s="53" t="e">
        <f>D422-VLOOKUP(C422, 'Вчера_Спутник Лайт'!C:BG, 2, FALSE)</f>
        <v>#N/A</v>
      </c>
      <c r="AE422" s="53" t="e">
        <f>E422-F422-VLOOKUP(C422, 'Вчера_Спутник Лайт'!C:BG, 3, FALSE)</f>
        <v>#N/A</v>
      </c>
      <c r="AF422" s="53" t="e">
        <f>G422-H422-VLOOKUP(C422, 'Вчера_Спутник Лайт'!C:BG, 5, FALSE)</f>
        <v>#N/A</v>
      </c>
      <c r="AG422" s="53" t="e">
        <f>I422-J422-VLOOKUP(C422, 'Вчера_Спутник Лайт'!C:BG, 7, FALSE)</f>
        <v>#N/A</v>
      </c>
      <c r="AH422" s="53" t="e">
        <f>K422-L422-VLOOKUP(C422, 'Вчера_Спутник Лайт'!C:BG, 9, FALSE)</f>
        <v>#N/A</v>
      </c>
      <c r="AI422" s="53" t="e">
        <f>M422-N422-VLOOKUP(C422, 'Вчера_Спутник Лайт'!C:BG, 11, FALSE)</f>
        <v>#N/A</v>
      </c>
      <c r="AJ422" s="53" t="e">
        <f>O422-P422-VLOOKUP(C422, 'Вчера_Спутник Лайт'!C:BG, 13, FALSE)</f>
        <v>#N/A</v>
      </c>
      <c r="AK422" s="53" t="e">
        <f>Q422-R422-VLOOKUP(C422, 'Вчера_Спутник Лайт'!C:BG, 15, FALSE)</f>
        <v>#N/A</v>
      </c>
      <c r="AL422" s="53" t="e">
        <f>S422-T422-VLOOKUP(C422, 'Вчера_Спутник Лайт'!C:BG, 17, FALSE)</f>
        <v>#N/A</v>
      </c>
      <c r="AM422" s="53" t="e">
        <f>U422-V422-VLOOKUP(C422, 'Вчера_Спутник Лайт'!C:BG, 19, FALSE)</f>
        <v>#N/A</v>
      </c>
      <c r="AN422" s="53" t="e">
        <f>W422-X422-VLOOKUP(C422, 'Вчера_Спутник Лайт'!C:BG, 21, FALSE)</f>
        <v>#N/A</v>
      </c>
      <c r="AO422" s="53" t="e">
        <f>VLOOKUP(C422, Вчера_Спутник!C:BG, 25, FALSE)+F422-#REF!-X422-Y422</f>
        <v>#N/A</v>
      </c>
    </row>
    <row r="423" spans="1:41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8"/>
      <c r="AA423" s="52">
        <f t="shared" si="7"/>
        <v>0</v>
      </c>
      <c r="AB423" s="53" t="str">
        <f>IF(ISNA(VLOOKUP(C423,'Вчера_Спутник Лайт'!C:C, 1, FALSE)),"ошибка",0)</f>
        <v>ошибка</v>
      </c>
      <c r="AC423" s="55"/>
      <c r="AD423" s="53" t="e">
        <f>D423-VLOOKUP(C423, 'Вчера_Спутник Лайт'!C:BG, 2, FALSE)</f>
        <v>#N/A</v>
      </c>
      <c r="AE423" s="53" t="e">
        <f>E423-F423-VLOOKUP(C423, 'Вчера_Спутник Лайт'!C:BG, 3, FALSE)</f>
        <v>#N/A</v>
      </c>
      <c r="AF423" s="53" t="e">
        <f>G423-H423-VLOOKUP(C423, 'Вчера_Спутник Лайт'!C:BG, 5, FALSE)</f>
        <v>#N/A</v>
      </c>
      <c r="AG423" s="53" t="e">
        <f>I423-J423-VLOOKUP(C423, 'Вчера_Спутник Лайт'!C:BG, 7, FALSE)</f>
        <v>#N/A</v>
      </c>
      <c r="AH423" s="53" t="e">
        <f>K423-L423-VLOOKUP(C423, 'Вчера_Спутник Лайт'!C:BG, 9, FALSE)</f>
        <v>#N/A</v>
      </c>
      <c r="AI423" s="53" t="e">
        <f>M423-N423-VLOOKUP(C423, 'Вчера_Спутник Лайт'!C:BG, 11, FALSE)</f>
        <v>#N/A</v>
      </c>
      <c r="AJ423" s="53" t="e">
        <f>O423-P423-VLOOKUP(C423, 'Вчера_Спутник Лайт'!C:BG, 13, FALSE)</f>
        <v>#N/A</v>
      </c>
      <c r="AK423" s="53" t="e">
        <f>Q423-R423-VLOOKUP(C423, 'Вчера_Спутник Лайт'!C:BG, 15, FALSE)</f>
        <v>#N/A</v>
      </c>
      <c r="AL423" s="53" t="e">
        <f>S423-T423-VLOOKUP(C423, 'Вчера_Спутник Лайт'!C:BG, 17, FALSE)</f>
        <v>#N/A</v>
      </c>
      <c r="AM423" s="53" t="e">
        <f>U423-V423-VLOOKUP(C423, 'Вчера_Спутник Лайт'!C:BG, 19, FALSE)</f>
        <v>#N/A</v>
      </c>
      <c r="AN423" s="53" t="e">
        <f>W423-X423-VLOOKUP(C423, 'Вчера_Спутник Лайт'!C:BG, 21, FALSE)</f>
        <v>#N/A</v>
      </c>
      <c r="AO423" s="53" t="e">
        <f>VLOOKUP(C423, Вчера_Спутник!C:BG, 25, FALSE)+F423-#REF!-X423-Y423</f>
        <v>#N/A</v>
      </c>
    </row>
    <row r="424" spans="1:41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8"/>
      <c r="AA424" s="52">
        <f t="shared" si="7"/>
        <v>0</v>
      </c>
      <c r="AB424" s="53" t="str">
        <f>IF(ISNA(VLOOKUP(C424,'Вчера_Спутник Лайт'!C:C, 1, FALSE)),"ошибка",0)</f>
        <v>ошибка</v>
      </c>
      <c r="AC424" s="55"/>
      <c r="AD424" s="53" t="e">
        <f>D424-VLOOKUP(C424, 'Вчера_Спутник Лайт'!C:BG, 2, FALSE)</f>
        <v>#N/A</v>
      </c>
      <c r="AE424" s="53" t="e">
        <f>E424-F424-VLOOKUP(C424, 'Вчера_Спутник Лайт'!C:BG, 3, FALSE)</f>
        <v>#N/A</v>
      </c>
      <c r="AF424" s="53" t="e">
        <f>G424-H424-VLOOKUP(C424, 'Вчера_Спутник Лайт'!C:BG, 5, FALSE)</f>
        <v>#N/A</v>
      </c>
      <c r="AG424" s="53" t="e">
        <f>I424-J424-VLOOKUP(C424, 'Вчера_Спутник Лайт'!C:BG, 7, FALSE)</f>
        <v>#N/A</v>
      </c>
      <c r="AH424" s="53" t="e">
        <f>K424-L424-VLOOKUP(C424, 'Вчера_Спутник Лайт'!C:BG, 9, FALSE)</f>
        <v>#N/A</v>
      </c>
      <c r="AI424" s="53" t="e">
        <f>M424-N424-VLOOKUP(C424, 'Вчера_Спутник Лайт'!C:BG, 11, FALSE)</f>
        <v>#N/A</v>
      </c>
      <c r="AJ424" s="53" t="e">
        <f>O424-P424-VLOOKUP(C424, 'Вчера_Спутник Лайт'!C:BG, 13, FALSE)</f>
        <v>#N/A</v>
      </c>
      <c r="AK424" s="53" t="e">
        <f>Q424-R424-VLOOKUP(C424, 'Вчера_Спутник Лайт'!C:BG, 15, FALSE)</f>
        <v>#N/A</v>
      </c>
      <c r="AL424" s="53" t="e">
        <f>S424-T424-VLOOKUP(C424, 'Вчера_Спутник Лайт'!C:BG, 17, FALSE)</f>
        <v>#N/A</v>
      </c>
      <c r="AM424" s="53" t="e">
        <f>U424-V424-VLOOKUP(C424, 'Вчера_Спутник Лайт'!C:BG, 19, FALSE)</f>
        <v>#N/A</v>
      </c>
      <c r="AN424" s="53" t="e">
        <f>W424-X424-VLOOKUP(C424, 'Вчера_Спутник Лайт'!C:BG, 21, FALSE)</f>
        <v>#N/A</v>
      </c>
      <c r="AO424" s="53" t="e">
        <f>VLOOKUP(C424, Вчера_Спутник!C:BG, 25, FALSE)+F424-#REF!-X424-Y424</f>
        <v>#N/A</v>
      </c>
    </row>
    <row r="425" spans="1:41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8"/>
      <c r="AA425" s="52">
        <f t="shared" si="7"/>
        <v>0</v>
      </c>
      <c r="AB425" s="53" t="str">
        <f>IF(ISNA(VLOOKUP(C425,'Вчера_Спутник Лайт'!C:C, 1, FALSE)),"ошибка",0)</f>
        <v>ошибка</v>
      </c>
      <c r="AC425" s="55"/>
      <c r="AD425" s="53" t="e">
        <f>D425-VLOOKUP(C425, 'Вчера_Спутник Лайт'!C:BG, 2, FALSE)</f>
        <v>#N/A</v>
      </c>
      <c r="AE425" s="53" t="e">
        <f>E425-F425-VLOOKUP(C425, 'Вчера_Спутник Лайт'!C:BG, 3, FALSE)</f>
        <v>#N/A</v>
      </c>
      <c r="AF425" s="53" t="e">
        <f>G425-H425-VLOOKUP(C425, 'Вчера_Спутник Лайт'!C:BG, 5, FALSE)</f>
        <v>#N/A</v>
      </c>
      <c r="AG425" s="53" t="e">
        <f>I425-J425-VLOOKUP(C425, 'Вчера_Спутник Лайт'!C:BG, 7, FALSE)</f>
        <v>#N/A</v>
      </c>
      <c r="AH425" s="53" t="e">
        <f>K425-L425-VLOOKUP(C425, 'Вчера_Спутник Лайт'!C:BG, 9, FALSE)</f>
        <v>#N/A</v>
      </c>
      <c r="AI425" s="53" t="e">
        <f>M425-N425-VLOOKUP(C425, 'Вчера_Спутник Лайт'!C:BG, 11, FALSE)</f>
        <v>#N/A</v>
      </c>
      <c r="AJ425" s="53" t="e">
        <f>O425-P425-VLOOKUP(C425, 'Вчера_Спутник Лайт'!C:BG, 13, FALSE)</f>
        <v>#N/A</v>
      </c>
      <c r="AK425" s="53" t="e">
        <f>Q425-R425-VLOOKUP(C425, 'Вчера_Спутник Лайт'!C:BG, 15, FALSE)</f>
        <v>#N/A</v>
      </c>
      <c r="AL425" s="53" t="e">
        <f>S425-T425-VLOOKUP(C425, 'Вчера_Спутник Лайт'!C:BG, 17, FALSE)</f>
        <v>#N/A</v>
      </c>
      <c r="AM425" s="53" t="e">
        <f>U425-V425-VLOOKUP(C425, 'Вчера_Спутник Лайт'!C:BG, 19, FALSE)</f>
        <v>#N/A</v>
      </c>
      <c r="AN425" s="53" t="e">
        <f>W425-X425-VLOOKUP(C425, 'Вчера_Спутник Лайт'!C:BG, 21, FALSE)</f>
        <v>#N/A</v>
      </c>
      <c r="AO425" s="53" t="e">
        <f>VLOOKUP(C425, Вчера_Спутник!C:BG, 25, FALSE)+F425-#REF!-X425-Y425</f>
        <v>#N/A</v>
      </c>
    </row>
    <row r="426" spans="1:41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8"/>
      <c r="AA426" s="52">
        <f t="shared" si="7"/>
        <v>0</v>
      </c>
      <c r="AB426" s="53" t="str">
        <f>IF(ISNA(VLOOKUP(C426,'Вчера_Спутник Лайт'!C:C, 1, FALSE)),"ошибка",0)</f>
        <v>ошибка</v>
      </c>
      <c r="AC426" s="55"/>
      <c r="AD426" s="53" t="e">
        <f>D426-VLOOKUP(C426, 'Вчера_Спутник Лайт'!C:BG, 2, FALSE)</f>
        <v>#N/A</v>
      </c>
      <c r="AE426" s="53" t="e">
        <f>E426-F426-VLOOKUP(C426, 'Вчера_Спутник Лайт'!C:BG, 3, FALSE)</f>
        <v>#N/A</v>
      </c>
      <c r="AF426" s="53" t="e">
        <f>G426-H426-VLOOKUP(C426, 'Вчера_Спутник Лайт'!C:BG, 5, FALSE)</f>
        <v>#N/A</v>
      </c>
      <c r="AG426" s="53" t="e">
        <f>I426-J426-VLOOKUP(C426, 'Вчера_Спутник Лайт'!C:BG, 7, FALSE)</f>
        <v>#N/A</v>
      </c>
      <c r="AH426" s="53" t="e">
        <f>K426-L426-VLOOKUP(C426, 'Вчера_Спутник Лайт'!C:BG, 9, FALSE)</f>
        <v>#N/A</v>
      </c>
      <c r="AI426" s="53" t="e">
        <f>M426-N426-VLOOKUP(C426, 'Вчера_Спутник Лайт'!C:BG, 11, FALSE)</f>
        <v>#N/A</v>
      </c>
      <c r="AJ426" s="53" t="e">
        <f>O426-P426-VLOOKUP(C426, 'Вчера_Спутник Лайт'!C:BG, 13, FALSE)</f>
        <v>#N/A</v>
      </c>
      <c r="AK426" s="53" t="e">
        <f>Q426-R426-VLOOKUP(C426, 'Вчера_Спутник Лайт'!C:BG, 15, FALSE)</f>
        <v>#N/A</v>
      </c>
      <c r="AL426" s="53" t="e">
        <f>S426-T426-VLOOKUP(C426, 'Вчера_Спутник Лайт'!C:BG, 17, FALSE)</f>
        <v>#N/A</v>
      </c>
      <c r="AM426" s="53" t="e">
        <f>U426-V426-VLOOKUP(C426, 'Вчера_Спутник Лайт'!C:BG, 19, FALSE)</f>
        <v>#N/A</v>
      </c>
      <c r="AN426" s="53" t="e">
        <f>W426-X426-VLOOKUP(C426, 'Вчера_Спутник Лайт'!C:BG, 21, FALSE)</f>
        <v>#N/A</v>
      </c>
      <c r="AO426" s="53" t="e">
        <f>VLOOKUP(C426, Вчера_Спутник!C:BG, 25, FALSE)+F426-#REF!-X426-Y426</f>
        <v>#N/A</v>
      </c>
    </row>
    <row r="427" spans="1:41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8"/>
      <c r="AA427" s="52">
        <f t="shared" si="7"/>
        <v>0</v>
      </c>
      <c r="AB427" s="53" t="str">
        <f>IF(ISNA(VLOOKUP(C427,'Вчера_Спутник Лайт'!C:C, 1, FALSE)),"ошибка",0)</f>
        <v>ошибка</v>
      </c>
      <c r="AC427" s="55"/>
      <c r="AD427" s="53" t="e">
        <f>D427-VLOOKUP(C427, 'Вчера_Спутник Лайт'!C:BG, 2, FALSE)</f>
        <v>#N/A</v>
      </c>
      <c r="AE427" s="53" t="e">
        <f>E427-F427-VLOOKUP(C427, 'Вчера_Спутник Лайт'!C:BG, 3, FALSE)</f>
        <v>#N/A</v>
      </c>
      <c r="AF427" s="53" t="e">
        <f>G427-H427-VLOOKUP(C427, 'Вчера_Спутник Лайт'!C:BG, 5, FALSE)</f>
        <v>#N/A</v>
      </c>
      <c r="AG427" s="53" t="e">
        <f>I427-J427-VLOOKUP(C427, 'Вчера_Спутник Лайт'!C:BG, 7, FALSE)</f>
        <v>#N/A</v>
      </c>
      <c r="AH427" s="53" t="e">
        <f>K427-L427-VLOOKUP(C427, 'Вчера_Спутник Лайт'!C:BG, 9, FALSE)</f>
        <v>#N/A</v>
      </c>
      <c r="AI427" s="53" t="e">
        <f>M427-N427-VLOOKUP(C427, 'Вчера_Спутник Лайт'!C:BG, 11, FALSE)</f>
        <v>#N/A</v>
      </c>
      <c r="AJ427" s="53" t="e">
        <f>O427-P427-VLOOKUP(C427, 'Вчера_Спутник Лайт'!C:BG, 13, FALSE)</f>
        <v>#N/A</v>
      </c>
      <c r="AK427" s="53" t="e">
        <f>Q427-R427-VLOOKUP(C427, 'Вчера_Спутник Лайт'!C:BG, 15, FALSE)</f>
        <v>#N/A</v>
      </c>
      <c r="AL427" s="53" t="e">
        <f>S427-T427-VLOOKUP(C427, 'Вчера_Спутник Лайт'!C:BG, 17, FALSE)</f>
        <v>#N/A</v>
      </c>
      <c r="AM427" s="53" t="e">
        <f>U427-V427-VLOOKUP(C427, 'Вчера_Спутник Лайт'!C:BG, 19, FALSE)</f>
        <v>#N/A</v>
      </c>
      <c r="AN427" s="53" t="e">
        <f>W427-X427-VLOOKUP(C427, 'Вчера_Спутник Лайт'!C:BG, 21, FALSE)</f>
        <v>#N/A</v>
      </c>
      <c r="AO427" s="53" t="e">
        <f>VLOOKUP(C427, Вчера_Спутник!C:BG, 25, FALSE)+F427-#REF!-X427-Y427</f>
        <v>#N/A</v>
      </c>
    </row>
    <row r="428" spans="1:41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8"/>
      <c r="AA428" s="52">
        <f t="shared" si="7"/>
        <v>0</v>
      </c>
      <c r="AB428" s="53" t="str">
        <f>IF(ISNA(VLOOKUP(C428,'Вчера_Спутник Лайт'!C:C, 1, FALSE)),"ошибка",0)</f>
        <v>ошибка</v>
      </c>
      <c r="AC428" s="55"/>
      <c r="AD428" s="53" t="e">
        <f>D428-VLOOKUP(C428, 'Вчера_Спутник Лайт'!C:BG, 2, FALSE)</f>
        <v>#N/A</v>
      </c>
      <c r="AE428" s="53" t="e">
        <f>E428-F428-VLOOKUP(C428, 'Вчера_Спутник Лайт'!C:BG, 3, FALSE)</f>
        <v>#N/A</v>
      </c>
      <c r="AF428" s="53" t="e">
        <f>G428-H428-VLOOKUP(C428, 'Вчера_Спутник Лайт'!C:BG, 5, FALSE)</f>
        <v>#N/A</v>
      </c>
      <c r="AG428" s="53" t="e">
        <f>I428-J428-VLOOKUP(C428, 'Вчера_Спутник Лайт'!C:BG, 7, FALSE)</f>
        <v>#N/A</v>
      </c>
      <c r="AH428" s="53" t="e">
        <f>K428-L428-VLOOKUP(C428, 'Вчера_Спутник Лайт'!C:BG, 9, FALSE)</f>
        <v>#N/A</v>
      </c>
      <c r="AI428" s="53" t="e">
        <f>M428-N428-VLOOKUP(C428, 'Вчера_Спутник Лайт'!C:BG, 11, FALSE)</f>
        <v>#N/A</v>
      </c>
      <c r="AJ428" s="53" t="e">
        <f>O428-P428-VLOOKUP(C428, 'Вчера_Спутник Лайт'!C:BG, 13, FALSE)</f>
        <v>#N/A</v>
      </c>
      <c r="AK428" s="53" t="e">
        <f>Q428-R428-VLOOKUP(C428, 'Вчера_Спутник Лайт'!C:BG, 15, FALSE)</f>
        <v>#N/A</v>
      </c>
      <c r="AL428" s="53" t="e">
        <f>S428-T428-VLOOKUP(C428, 'Вчера_Спутник Лайт'!C:BG, 17, FALSE)</f>
        <v>#N/A</v>
      </c>
      <c r="AM428" s="53" t="e">
        <f>U428-V428-VLOOKUP(C428, 'Вчера_Спутник Лайт'!C:BG, 19, FALSE)</f>
        <v>#N/A</v>
      </c>
      <c r="AN428" s="53" t="e">
        <f>W428-X428-VLOOKUP(C428, 'Вчера_Спутник Лайт'!C:BG, 21, FALSE)</f>
        <v>#N/A</v>
      </c>
      <c r="AO428" s="53" t="e">
        <f>VLOOKUP(C428, Вчера_Спутник!C:BG, 25, FALSE)+F428-#REF!-X428-Y428</f>
        <v>#N/A</v>
      </c>
    </row>
    <row r="429" spans="1:41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8"/>
      <c r="AA429" s="52">
        <f t="shared" si="7"/>
        <v>0</v>
      </c>
      <c r="AB429" s="53" t="str">
        <f>IF(ISNA(VLOOKUP(C429,'Вчера_Спутник Лайт'!C:C, 1, FALSE)),"ошибка",0)</f>
        <v>ошибка</v>
      </c>
      <c r="AC429" s="55"/>
      <c r="AD429" s="53" t="e">
        <f>D429-VLOOKUP(C429, 'Вчера_Спутник Лайт'!C:BG, 2, FALSE)</f>
        <v>#N/A</v>
      </c>
      <c r="AE429" s="53" t="e">
        <f>E429-F429-VLOOKUP(C429, 'Вчера_Спутник Лайт'!C:BG, 3, FALSE)</f>
        <v>#N/A</v>
      </c>
      <c r="AF429" s="53" t="e">
        <f>G429-H429-VLOOKUP(C429, 'Вчера_Спутник Лайт'!C:BG, 5, FALSE)</f>
        <v>#N/A</v>
      </c>
      <c r="AG429" s="53" t="e">
        <f>I429-J429-VLOOKUP(C429, 'Вчера_Спутник Лайт'!C:BG, 7, FALSE)</f>
        <v>#N/A</v>
      </c>
      <c r="AH429" s="53" t="e">
        <f>K429-L429-VLOOKUP(C429, 'Вчера_Спутник Лайт'!C:BG, 9, FALSE)</f>
        <v>#N/A</v>
      </c>
      <c r="AI429" s="53" t="e">
        <f>M429-N429-VLOOKUP(C429, 'Вчера_Спутник Лайт'!C:BG, 11, FALSE)</f>
        <v>#N/A</v>
      </c>
      <c r="AJ429" s="53" t="e">
        <f>O429-P429-VLOOKUP(C429, 'Вчера_Спутник Лайт'!C:BG, 13, FALSE)</f>
        <v>#N/A</v>
      </c>
      <c r="AK429" s="53" t="e">
        <f>Q429-R429-VLOOKUP(C429, 'Вчера_Спутник Лайт'!C:BG, 15, FALSE)</f>
        <v>#N/A</v>
      </c>
      <c r="AL429" s="53" t="e">
        <f>S429-T429-VLOOKUP(C429, 'Вчера_Спутник Лайт'!C:BG, 17, FALSE)</f>
        <v>#N/A</v>
      </c>
      <c r="AM429" s="53" t="e">
        <f>U429-V429-VLOOKUP(C429, 'Вчера_Спутник Лайт'!C:BG, 19, FALSE)</f>
        <v>#N/A</v>
      </c>
      <c r="AN429" s="53" t="e">
        <f>W429-X429-VLOOKUP(C429, 'Вчера_Спутник Лайт'!C:BG, 21, FALSE)</f>
        <v>#N/A</v>
      </c>
      <c r="AO429" s="53" t="e">
        <f>VLOOKUP(C429, Вчера_Спутник!C:BG, 25, FALSE)+F429-#REF!-X429-Y429</f>
        <v>#N/A</v>
      </c>
    </row>
    <row r="430" spans="1:41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8"/>
      <c r="AA430" s="52">
        <f t="shared" si="7"/>
        <v>0</v>
      </c>
      <c r="AB430" s="53" t="str">
        <f>IF(ISNA(VLOOKUP(C430,'Вчера_Спутник Лайт'!C:C, 1, FALSE)),"ошибка",0)</f>
        <v>ошибка</v>
      </c>
      <c r="AC430" s="55"/>
      <c r="AD430" s="53" t="e">
        <f>D430-VLOOKUP(C430, 'Вчера_Спутник Лайт'!C:BG, 2, FALSE)</f>
        <v>#N/A</v>
      </c>
      <c r="AE430" s="53" t="e">
        <f>E430-F430-VLOOKUP(C430, 'Вчера_Спутник Лайт'!C:BG, 3, FALSE)</f>
        <v>#N/A</v>
      </c>
      <c r="AF430" s="53" t="e">
        <f>G430-H430-VLOOKUP(C430, 'Вчера_Спутник Лайт'!C:BG, 5, FALSE)</f>
        <v>#N/A</v>
      </c>
      <c r="AG430" s="53" t="e">
        <f>I430-J430-VLOOKUP(C430, 'Вчера_Спутник Лайт'!C:BG, 7, FALSE)</f>
        <v>#N/A</v>
      </c>
      <c r="AH430" s="53" t="e">
        <f>K430-L430-VLOOKUP(C430, 'Вчера_Спутник Лайт'!C:BG, 9, FALSE)</f>
        <v>#N/A</v>
      </c>
      <c r="AI430" s="53" t="e">
        <f>M430-N430-VLOOKUP(C430, 'Вчера_Спутник Лайт'!C:BG, 11, FALSE)</f>
        <v>#N/A</v>
      </c>
      <c r="AJ430" s="53" t="e">
        <f>O430-P430-VLOOKUP(C430, 'Вчера_Спутник Лайт'!C:BG, 13, FALSE)</f>
        <v>#N/A</v>
      </c>
      <c r="AK430" s="53" t="e">
        <f>Q430-R430-VLOOKUP(C430, 'Вчера_Спутник Лайт'!C:BG, 15, FALSE)</f>
        <v>#N/A</v>
      </c>
      <c r="AL430" s="53" t="e">
        <f>S430-T430-VLOOKUP(C430, 'Вчера_Спутник Лайт'!C:BG, 17, FALSE)</f>
        <v>#N/A</v>
      </c>
      <c r="AM430" s="53" t="e">
        <f>U430-V430-VLOOKUP(C430, 'Вчера_Спутник Лайт'!C:BG, 19, FALSE)</f>
        <v>#N/A</v>
      </c>
      <c r="AN430" s="53" t="e">
        <f>W430-X430-VLOOKUP(C430, 'Вчера_Спутник Лайт'!C:BG, 21, FALSE)</f>
        <v>#N/A</v>
      </c>
      <c r="AO430" s="53" t="e">
        <f>VLOOKUP(C430, Вчера_Спутник!C:BG, 25, FALSE)+F430-#REF!-X430-Y430</f>
        <v>#N/A</v>
      </c>
    </row>
    <row r="431" spans="1:41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8"/>
      <c r="AA431" s="52">
        <f t="shared" si="7"/>
        <v>0</v>
      </c>
      <c r="AB431" s="53" t="str">
        <f>IF(ISNA(VLOOKUP(C431,'Вчера_Спутник Лайт'!C:C, 1, FALSE)),"ошибка",0)</f>
        <v>ошибка</v>
      </c>
      <c r="AC431" s="55"/>
      <c r="AD431" s="53" t="e">
        <f>D431-VLOOKUP(C431, 'Вчера_Спутник Лайт'!C:BG, 2, FALSE)</f>
        <v>#N/A</v>
      </c>
      <c r="AE431" s="53" t="e">
        <f>E431-F431-VLOOKUP(C431, 'Вчера_Спутник Лайт'!C:BG, 3, FALSE)</f>
        <v>#N/A</v>
      </c>
      <c r="AF431" s="53" t="e">
        <f>G431-H431-VLOOKUP(C431, 'Вчера_Спутник Лайт'!C:BG, 5, FALSE)</f>
        <v>#N/A</v>
      </c>
      <c r="AG431" s="53" t="e">
        <f>I431-J431-VLOOKUP(C431, 'Вчера_Спутник Лайт'!C:BG, 7, FALSE)</f>
        <v>#N/A</v>
      </c>
      <c r="AH431" s="53" t="e">
        <f>K431-L431-VLOOKUP(C431, 'Вчера_Спутник Лайт'!C:BG, 9, FALSE)</f>
        <v>#N/A</v>
      </c>
      <c r="AI431" s="53" t="e">
        <f>M431-N431-VLOOKUP(C431, 'Вчера_Спутник Лайт'!C:BG, 11, FALSE)</f>
        <v>#N/A</v>
      </c>
      <c r="AJ431" s="53" t="e">
        <f>O431-P431-VLOOKUP(C431, 'Вчера_Спутник Лайт'!C:BG, 13, FALSE)</f>
        <v>#N/A</v>
      </c>
      <c r="AK431" s="53" t="e">
        <f>Q431-R431-VLOOKUP(C431, 'Вчера_Спутник Лайт'!C:BG, 15, FALSE)</f>
        <v>#N/A</v>
      </c>
      <c r="AL431" s="53" t="e">
        <f>S431-T431-VLOOKUP(C431, 'Вчера_Спутник Лайт'!C:BG, 17, FALSE)</f>
        <v>#N/A</v>
      </c>
      <c r="AM431" s="53" t="e">
        <f>U431-V431-VLOOKUP(C431, 'Вчера_Спутник Лайт'!C:BG, 19, FALSE)</f>
        <v>#N/A</v>
      </c>
      <c r="AN431" s="53" t="e">
        <f>W431-X431-VLOOKUP(C431, 'Вчера_Спутник Лайт'!C:BG, 21, FALSE)</f>
        <v>#N/A</v>
      </c>
      <c r="AO431" s="53" t="e">
        <f>VLOOKUP(C431, Вчера_Спутник!C:BG, 25, FALSE)+F431-#REF!-X431-Y431</f>
        <v>#N/A</v>
      </c>
    </row>
    <row r="432" spans="1:41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8"/>
      <c r="AA432" s="52">
        <f t="shared" si="7"/>
        <v>0</v>
      </c>
      <c r="AB432" s="53" t="str">
        <f>IF(ISNA(VLOOKUP(C432,'Вчера_Спутник Лайт'!C:C, 1, FALSE)),"ошибка",0)</f>
        <v>ошибка</v>
      </c>
      <c r="AC432" s="55"/>
      <c r="AD432" s="53" t="e">
        <f>D432-VLOOKUP(C432, 'Вчера_Спутник Лайт'!C:BG, 2, FALSE)</f>
        <v>#N/A</v>
      </c>
      <c r="AE432" s="53" t="e">
        <f>E432-F432-VLOOKUP(C432, 'Вчера_Спутник Лайт'!C:BG, 3, FALSE)</f>
        <v>#N/A</v>
      </c>
      <c r="AF432" s="53" t="e">
        <f>G432-H432-VLOOKUP(C432, 'Вчера_Спутник Лайт'!C:BG, 5, FALSE)</f>
        <v>#N/A</v>
      </c>
      <c r="AG432" s="53" t="e">
        <f>I432-J432-VLOOKUP(C432, 'Вчера_Спутник Лайт'!C:BG, 7, FALSE)</f>
        <v>#N/A</v>
      </c>
      <c r="AH432" s="53" t="e">
        <f>K432-L432-VLOOKUP(C432, 'Вчера_Спутник Лайт'!C:BG, 9, FALSE)</f>
        <v>#N/A</v>
      </c>
      <c r="AI432" s="53" t="e">
        <f>M432-N432-VLOOKUP(C432, 'Вчера_Спутник Лайт'!C:BG, 11, FALSE)</f>
        <v>#N/A</v>
      </c>
      <c r="AJ432" s="53" t="e">
        <f>O432-P432-VLOOKUP(C432, 'Вчера_Спутник Лайт'!C:BG, 13, FALSE)</f>
        <v>#N/A</v>
      </c>
      <c r="AK432" s="53" t="e">
        <f>Q432-R432-VLOOKUP(C432, 'Вчера_Спутник Лайт'!C:BG, 15, FALSE)</f>
        <v>#N/A</v>
      </c>
      <c r="AL432" s="53" t="e">
        <f>S432-T432-VLOOKUP(C432, 'Вчера_Спутник Лайт'!C:BG, 17, FALSE)</f>
        <v>#N/A</v>
      </c>
      <c r="AM432" s="53" t="e">
        <f>U432-V432-VLOOKUP(C432, 'Вчера_Спутник Лайт'!C:BG, 19, FALSE)</f>
        <v>#N/A</v>
      </c>
      <c r="AN432" s="53" t="e">
        <f>W432-X432-VLOOKUP(C432, 'Вчера_Спутник Лайт'!C:BG, 21, FALSE)</f>
        <v>#N/A</v>
      </c>
      <c r="AO432" s="53" t="e">
        <f>VLOOKUP(C432, Вчера_Спутник!C:BG, 25, FALSE)+F432-#REF!-X432-Y432</f>
        <v>#N/A</v>
      </c>
    </row>
    <row r="433" spans="1:41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8"/>
      <c r="AA433" s="52">
        <f t="shared" si="7"/>
        <v>0</v>
      </c>
      <c r="AB433" s="53" t="str">
        <f>IF(ISNA(VLOOKUP(C433,'Вчера_Спутник Лайт'!C:C, 1, FALSE)),"ошибка",0)</f>
        <v>ошибка</v>
      </c>
      <c r="AC433" s="55"/>
      <c r="AD433" s="53" t="e">
        <f>D433-VLOOKUP(C433, 'Вчера_Спутник Лайт'!C:BG, 2, FALSE)</f>
        <v>#N/A</v>
      </c>
      <c r="AE433" s="53" t="e">
        <f>E433-F433-VLOOKUP(C433, 'Вчера_Спутник Лайт'!C:BG, 3, FALSE)</f>
        <v>#N/A</v>
      </c>
      <c r="AF433" s="53" t="e">
        <f>G433-H433-VLOOKUP(C433, 'Вчера_Спутник Лайт'!C:BG, 5, FALSE)</f>
        <v>#N/A</v>
      </c>
      <c r="AG433" s="53" t="e">
        <f>I433-J433-VLOOKUP(C433, 'Вчера_Спутник Лайт'!C:BG, 7, FALSE)</f>
        <v>#N/A</v>
      </c>
      <c r="AH433" s="53" t="e">
        <f>K433-L433-VLOOKUP(C433, 'Вчера_Спутник Лайт'!C:BG, 9, FALSE)</f>
        <v>#N/A</v>
      </c>
      <c r="AI433" s="53" t="e">
        <f>M433-N433-VLOOKUP(C433, 'Вчера_Спутник Лайт'!C:BG, 11, FALSE)</f>
        <v>#N/A</v>
      </c>
      <c r="AJ433" s="53" t="e">
        <f>O433-P433-VLOOKUP(C433, 'Вчера_Спутник Лайт'!C:BG, 13, FALSE)</f>
        <v>#N/A</v>
      </c>
      <c r="AK433" s="53" t="e">
        <f>Q433-R433-VLOOKUP(C433, 'Вчера_Спутник Лайт'!C:BG, 15, FALSE)</f>
        <v>#N/A</v>
      </c>
      <c r="AL433" s="53" t="e">
        <f>S433-T433-VLOOKUP(C433, 'Вчера_Спутник Лайт'!C:BG, 17, FALSE)</f>
        <v>#N/A</v>
      </c>
      <c r="AM433" s="53" t="e">
        <f>U433-V433-VLOOKUP(C433, 'Вчера_Спутник Лайт'!C:BG, 19, FALSE)</f>
        <v>#N/A</v>
      </c>
      <c r="AN433" s="53" t="e">
        <f>W433-X433-VLOOKUP(C433, 'Вчера_Спутник Лайт'!C:BG, 21, FALSE)</f>
        <v>#N/A</v>
      </c>
      <c r="AO433" s="53" t="e">
        <f>VLOOKUP(C433, Вчера_Спутник!C:BG, 25, FALSE)+F433-#REF!-X433-Y433</f>
        <v>#N/A</v>
      </c>
    </row>
    <row r="434" spans="1:41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8"/>
      <c r="AA434" s="52">
        <f t="shared" si="7"/>
        <v>0</v>
      </c>
      <c r="AB434" s="53" t="str">
        <f>IF(ISNA(VLOOKUP(C434,'Вчера_Спутник Лайт'!C:C, 1, FALSE)),"ошибка",0)</f>
        <v>ошибка</v>
      </c>
      <c r="AC434" s="55"/>
      <c r="AD434" s="53" t="e">
        <f>D434-VLOOKUP(C434, 'Вчера_Спутник Лайт'!C:BG, 2, FALSE)</f>
        <v>#N/A</v>
      </c>
      <c r="AE434" s="53" t="e">
        <f>E434-F434-VLOOKUP(C434, 'Вчера_Спутник Лайт'!C:BG, 3, FALSE)</f>
        <v>#N/A</v>
      </c>
      <c r="AF434" s="53" t="e">
        <f>G434-H434-VLOOKUP(C434, 'Вчера_Спутник Лайт'!C:BG, 5, FALSE)</f>
        <v>#N/A</v>
      </c>
      <c r="AG434" s="53" t="e">
        <f>I434-J434-VLOOKUP(C434, 'Вчера_Спутник Лайт'!C:BG, 7, FALSE)</f>
        <v>#N/A</v>
      </c>
      <c r="AH434" s="53" t="e">
        <f>K434-L434-VLOOKUP(C434, 'Вчера_Спутник Лайт'!C:BG, 9, FALSE)</f>
        <v>#N/A</v>
      </c>
      <c r="AI434" s="53" t="e">
        <f>M434-N434-VLOOKUP(C434, 'Вчера_Спутник Лайт'!C:BG, 11, FALSE)</f>
        <v>#N/A</v>
      </c>
      <c r="AJ434" s="53" t="e">
        <f>O434-P434-VLOOKUP(C434, 'Вчера_Спутник Лайт'!C:BG, 13, FALSE)</f>
        <v>#N/A</v>
      </c>
      <c r="AK434" s="53" t="e">
        <f>Q434-R434-VLOOKUP(C434, 'Вчера_Спутник Лайт'!C:BG, 15, FALSE)</f>
        <v>#N/A</v>
      </c>
      <c r="AL434" s="53" t="e">
        <f>S434-T434-VLOOKUP(C434, 'Вчера_Спутник Лайт'!C:BG, 17, FALSE)</f>
        <v>#N/A</v>
      </c>
      <c r="AM434" s="53" t="e">
        <f>U434-V434-VLOOKUP(C434, 'Вчера_Спутник Лайт'!C:BG, 19, FALSE)</f>
        <v>#N/A</v>
      </c>
      <c r="AN434" s="53" t="e">
        <f>W434-X434-VLOOKUP(C434, 'Вчера_Спутник Лайт'!C:BG, 21, FALSE)</f>
        <v>#N/A</v>
      </c>
      <c r="AO434" s="53" t="e">
        <f>VLOOKUP(C434, Вчера_Спутник!C:BG, 25, FALSE)+F434-#REF!-X434-Y434</f>
        <v>#N/A</v>
      </c>
    </row>
    <row r="435" spans="1:41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8"/>
      <c r="AA435" s="52">
        <f t="shared" si="7"/>
        <v>0</v>
      </c>
      <c r="AB435" s="53" t="str">
        <f>IF(ISNA(VLOOKUP(C435,'Вчера_Спутник Лайт'!C:C, 1, FALSE)),"ошибка",0)</f>
        <v>ошибка</v>
      </c>
      <c r="AC435" s="55"/>
      <c r="AD435" s="53" t="e">
        <f>D435-VLOOKUP(C435, 'Вчера_Спутник Лайт'!C:BG, 2, FALSE)</f>
        <v>#N/A</v>
      </c>
      <c r="AE435" s="53" t="e">
        <f>E435-F435-VLOOKUP(C435, 'Вчера_Спутник Лайт'!C:BG, 3, FALSE)</f>
        <v>#N/A</v>
      </c>
      <c r="AF435" s="53" t="e">
        <f>G435-H435-VLOOKUP(C435, 'Вчера_Спутник Лайт'!C:BG, 5, FALSE)</f>
        <v>#N/A</v>
      </c>
      <c r="AG435" s="53" t="e">
        <f>I435-J435-VLOOKUP(C435, 'Вчера_Спутник Лайт'!C:BG, 7, FALSE)</f>
        <v>#N/A</v>
      </c>
      <c r="AH435" s="53" t="e">
        <f>K435-L435-VLOOKUP(C435, 'Вчера_Спутник Лайт'!C:BG, 9, FALSE)</f>
        <v>#N/A</v>
      </c>
      <c r="AI435" s="53" t="e">
        <f>M435-N435-VLOOKUP(C435, 'Вчера_Спутник Лайт'!C:BG, 11, FALSE)</f>
        <v>#N/A</v>
      </c>
      <c r="AJ435" s="53" t="e">
        <f>O435-P435-VLOOKUP(C435, 'Вчера_Спутник Лайт'!C:BG, 13, FALSE)</f>
        <v>#N/A</v>
      </c>
      <c r="AK435" s="53" t="e">
        <f>Q435-R435-VLOOKUP(C435, 'Вчера_Спутник Лайт'!C:BG, 15, FALSE)</f>
        <v>#N/A</v>
      </c>
      <c r="AL435" s="53" t="e">
        <f>S435-T435-VLOOKUP(C435, 'Вчера_Спутник Лайт'!C:BG, 17, FALSE)</f>
        <v>#N/A</v>
      </c>
      <c r="AM435" s="53" t="e">
        <f>U435-V435-VLOOKUP(C435, 'Вчера_Спутник Лайт'!C:BG, 19, FALSE)</f>
        <v>#N/A</v>
      </c>
      <c r="AN435" s="53" t="e">
        <f>W435-X435-VLOOKUP(C435, 'Вчера_Спутник Лайт'!C:BG, 21, FALSE)</f>
        <v>#N/A</v>
      </c>
      <c r="AO435" s="53" t="e">
        <f>VLOOKUP(C435, Вчера_Спутник!C:BG, 25, FALSE)+F435-#REF!-X435-Y435</f>
        <v>#N/A</v>
      </c>
    </row>
    <row r="436" spans="1:41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8"/>
      <c r="AA436" s="52">
        <f t="shared" si="7"/>
        <v>0</v>
      </c>
      <c r="AB436" s="53" t="str">
        <f>IF(ISNA(VLOOKUP(C436,'Вчера_Спутник Лайт'!C:C, 1, FALSE)),"ошибка",0)</f>
        <v>ошибка</v>
      </c>
      <c r="AC436" s="55"/>
      <c r="AD436" s="53" t="e">
        <f>D436-VLOOKUP(C436, 'Вчера_Спутник Лайт'!C:BG, 2, FALSE)</f>
        <v>#N/A</v>
      </c>
      <c r="AE436" s="53" t="e">
        <f>E436-F436-VLOOKUP(C436, 'Вчера_Спутник Лайт'!C:BG, 3, FALSE)</f>
        <v>#N/A</v>
      </c>
      <c r="AF436" s="53" t="e">
        <f>G436-H436-VLOOKUP(C436, 'Вчера_Спутник Лайт'!C:BG, 5, FALSE)</f>
        <v>#N/A</v>
      </c>
      <c r="AG436" s="53" t="e">
        <f>I436-J436-VLOOKUP(C436, 'Вчера_Спутник Лайт'!C:BG, 7, FALSE)</f>
        <v>#N/A</v>
      </c>
      <c r="AH436" s="53" t="e">
        <f>K436-L436-VLOOKUP(C436, 'Вчера_Спутник Лайт'!C:BG, 9, FALSE)</f>
        <v>#N/A</v>
      </c>
      <c r="AI436" s="53" t="e">
        <f>M436-N436-VLOOKUP(C436, 'Вчера_Спутник Лайт'!C:BG, 11, FALSE)</f>
        <v>#N/A</v>
      </c>
      <c r="AJ436" s="53" t="e">
        <f>O436-P436-VLOOKUP(C436, 'Вчера_Спутник Лайт'!C:BG, 13, FALSE)</f>
        <v>#N/A</v>
      </c>
      <c r="AK436" s="53" t="e">
        <f>Q436-R436-VLOOKUP(C436, 'Вчера_Спутник Лайт'!C:BG, 15, FALSE)</f>
        <v>#N/A</v>
      </c>
      <c r="AL436" s="53" t="e">
        <f>S436-T436-VLOOKUP(C436, 'Вчера_Спутник Лайт'!C:BG, 17, FALSE)</f>
        <v>#N/A</v>
      </c>
      <c r="AM436" s="53" t="e">
        <f>U436-V436-VLOOKUP(C436, 'Вчера_Спутник Лайт'!C:BG, 19, FALSE)</f>
        <v>#N/A</v>
      </c>
      <c r="AN436" s="53" t="e">
        <f>W436-X436-VLOOKUP(C436, 'Вчера_Спутник Лайт'!C:BG, 21, FALSE)</f>
        <v>#N/A</v>
      </c>
      <c r="AO436" s="53" t="e">
        <f>VLOOKUP(C436, Вчера_Спутник!C:BG, 25, FALSE)+F436-#REF!-X436-Y436</f>
        <v>#N/A</v>
      </c>
    </row>
    <row r="437" spans="1:41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8"/>
      <c r="AA437" s="52">
        <f t="shared" si="7"/>
        <v>0</v>
      </c>
      <c r="AB437" s="53" t="str">
        <f>IF(ISNA(VLOOKUP(C437,'Вчера_Спутник Лайт'!C:C, 1, FALSE)),"ошибка",0)</f>
        <v>ошибка</v>
      </c>
      <c r="AC437" s="55"/>
      <c r="AD437" s="53" t="e">
        <f>D437-VLOOKUP(C437, 'Вчера_Спутник Лайт'!C:BG, 2, FALSE)</f>
        <v>#N/A</v>
      </c>
      <c r="AE437" s="53" t="e">
        <f>E437-F437-VLOOKUP(C437, 'Вчера_Спутник Лайт'!C:BG, 3, FALSE)</f>
        <v>#N/A</v>
      </c>
      <c r="AF437" s="53" t="e">
        <f>G437-H437-VLOOKUP(C437, 'Вчера_Спутник Лайт'!C:BG, 5, FALSE)</f>
        <v>#N/A</v>
      </c>
      <c r="AG437" s="53" t="e">
        <f>I437-J437-VLOOKUP(C437, 'Вчера_Спутник Лайт'!C:BG, 7, FALSE)</f>
        <v>#N/A</v>
      </c>
      <c r="AH437" s="53" t="e">
        <f>K437-L437-VLOOKUP(C437, 'Вчера_Спутник Лайт'!C:BG, 9, FALSE)</f>
        <v>#N/A</v>
      </c>
      <c r="AI437" s="53" t="e">
        <f>M437-N437-VLOOKUP(C437, 'Вчера_Спутник Лайт'!C:BG, 11, FALSE)</f>
        <v>#N/A</v>
      </c>
      <c r="AJ437" s="53" t="e">
        <f>O437-P437-VLOOKUP(C437, 'Вчера_Спутник Лайт'!C:BG, 13, FALSE)</f>
        <v>#N/A</v>
      </c>
      <c r="AK437" s="53" t="e">
        <f>Q437-R437-VLOOKUP(C437, 'Вчера_Спутник Лайт'!C:BG, 15, FALSE)</f>
        <v>#N/A</v>
      </c>
      <c r="AL437" s="53" t="e">
        <f>S437-T437-VLOOKUP(C437, 'Вчера_Спутник Лайт'!C:BG, 17, FALSE)</f>
        <v>#N/A</v>
      </c>
      <c r="AM437" s="53" t="e">
        <f>U437-V437-VLOOKUP(C437, 'Вчера_Спутник Лайт'!C:BG, 19, FALSE)</f>
        <v>#N/A</v>
      </c>
      <c r="AN437" s="53" t="e">
        <f>W437-X437-VLOOKUP(C437, 'Вчера_Спутник Лайт'!C:BG, 21, FALSE)</f>
        <v>#N/A</v>
      </c>
      <c r="AO437" s="53" t="e">
        <f>VLOOKUP(C437, Вчера_Спутник!C:BG, 25, FALSE)+F437-#REF!-X437-Y437</f>
        <v>#N/A</v>
      </c>
    </row>
    <row r="438" spans="1:41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8"/>
      <c r="AA438" s="52">
        <f t="shared" si="7"/>
        <v>0</v>
      </c>
      <c r="AB438" s="53" t="str">
        <f>IF(ISNA(VLOOKUP(C438,'Вчера_Спутник Лайт'!C:C, 1, FALSE)),"ошибка",0)</f>
        <v>ошибка</v>
      </c>
      <c r="AC438" s="55"/>
      <c r="AD438" s="53" t="e">
        <f>D438-VLOOKUP(C438, 'Вчера_Спутник Лайт'!C:BG, 2, FALSE)</f>
        <v>#N/A</v>
      </c>
      <c r="AE438" s="53" t="e">
        <f>E438-F438-VLOOKUP(C438, 'Вчера_Спутник Лайт'!C:BG, 3, FALSE)</f>
        <v>#N/A</v>
      </c>
      <c r="AF438" s="53" t="e">
        <f>G438-H438-VLOOKUP(C438, 'Вчера_Спутник Лайт'!C:BG, 5, FALSE)</f>
        <v>#N/A</v>
      </c>
      <c r="AG438" s="53" t="e">
        <f>I438-J438-VLOOKUP(C438, 'Вчера_Спутник Лайт'!C:BG, 7, FALSE)</f>
        <v>#N/A</v>
      </c>
      <c r="AH438" s="53" t="e">
        <f>K438-L438-VLOOKUP(C438, 'Вчера_Спутник Лайт'!C:BG, 9, FALSE)</f>
        <v>#N/A</v>
      </c>
      <c r="AI438" s="53" t="e">
        <f>M438-N438-VLOOKUP(C438, 'Вчера_Спутник Лайт'!C:BG, 11, FALSE)</f>
        <v>#N/A</v>
      </c>
      <c r="AJ438" s="53" t="e">
        <f>O438-P438-VLOOKUP(C438, 'Вчера_Спутник Лайт'!C:BG, 13, FALSE)</f>
        <v>#N/A</v>
      </c>
      <c r="AK438" s="53" t="e">
        <f>Q438-R438-VLOOKUP(C438, 'Вчера_Спутник Лайт'!C:BG, 15, FALSE)</f>
        <v>#N/A</v>
      </c>
      <c r="AL438" s="53" t="e">
        <f>S438-T438-VLOOKUP(C438, 'Вчера_Спутник Лайт'!C:BG, 17, FALSE)</f>
        <v>#N/A</v>
      </c>
      <c r="AM438" s="53" t="e">
        <f>U438-V438-VLOOKUP(C438, 'Вчера_Спутник Лайт'!C:BG, 19, FALSE)</f>
        <v>#N/A</v>
      </c>
      <c r="AN438" s="53" t="e">
        <f>W438-X438-VLOOKUP(C438, 'Вчера_Спутник Лайт'!C:BG, 21, FALSE)</f>
        <v>#N/A</v>
      </c>
      <c r="AO438" s="53" t="e">
        <f>VLOOKUP(C438, Вчера_Спутник!C:BG, 25, FALSE)+F438-#REF!-X438-Y438</f>
        <v>#N/A</v>
      </c>
    </row>
    <row r="439" spans="1:41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8"/>
      <c r="AA439" s="52">
        <f t="shared" si="7"/>
        <v>0</v>
      </c>
      <c r="AB439" s="53" t="str">
        <f>IF(ISNA(VLOOKUP(C439,'Вчера_Спутник Лайт'!C:C, 1, FALSE)),"ошибка",0)</f>
        <v>ошибка</v>
      </c>
      <c r="AC439" s="55"/>
      <c r="AD439" s="53" t="e">
        <f>D439-VLOOKUP(C439, 'Вчера_Спутник Лайт'!C:BG, 2, FALSE)</f>
        <v>#N/A</v>
      </c>
      <c r="AE439" s="53" t="e">
        <f>E439-F439-VLOOKUP(C439, 'Вчера_Спутник Лайт'!C:BG, 3, FALSE)</f>
        <v>#N/A</v>
      </c>
      <c r="AF439" s="53" t="e">
        <f>G439-H439-VLOOKUP(C439, 'Вчера_Спутник Лайт'!C:BG, 5, FALSE)</f>
        <v>#N/A</v>
      </c>
      <c r="AG439" s="53" t="e">
        <f>I439-J439-VLOOKUP(C439, 'Вчера_Спутник Лайт'!C:BG, 7, FALSE)</f>
        <v>#N/A</v>
      </c>
      <c r="AH439" s="53" t="e">
        <f>K439-L439-VLOOKUP(C439, 'Вчера_Спутник Лайт'!C:BG, 9, FALSE)</f>
        <v>#N/A</v>
      </c>
      <c r="AI439" s="53" t="e">
        <f>M439-N439-VLOOKUP(C439, 'Вчера_Спутник Лайт'!C:BG, 11, FALSE)</f>
        <v>#N/A</v>
      </c>
      <c r="AJ439" s="53" t="e">
        <f>O439-P439-VLOOKUP(C439, 'Вчера_Спутник Лайт'!C:BG, 13, FALSE)</f>
        <v>#N/A</v>
      </c>
      <c r="AK439" s="53" t="e">
        <f>Q439-R439-VLOOKUP(C439, 'Вчера_Спутник Лайт'!C:BG, 15, FALSE)</f>
        <v>#N/A</v>
      </c>
      <c r="AL439" s="53" t="e">
        <f>S439-T439-VLOOKUP(C439, 'Вчера_Спутник Лайт'!C:BG, 17, FALSE)</f>
        <v>#N/A</v>
      </c>
      <c r="AM439" s="53" t="e">
        <f>U439-V439-VLOOKUP(C439, 'Вчера_Спутник Лайт'!C:BG, 19, FALSE)</f>
        <v>#N/A</v>
      </c>
      <c r="AN439" s="53" t="e">
        <f>W439-X439-VLOOKUP(C439, 'Вчера_Спутник Лайт'!C:BG, 21, FALSE)</f>
        <v>#N/A</v>
      </c>
      <c r="AO439" s="53" t="e">
        <f>VLOOKUP(C439, Вчера_Спутник!C:BG, 25, FALSE)+F439-#REF!-X439-Y439</f>
        <v>#N/A</v>
      </c>
    </row>
    <row r="440" spans="1:41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8"/>
      <c r="AA440" s="52">
        <f t="shared" si="7"/>
        <v>0</v>
      </c>
      <c r="AB440" s="53" t="str">
        <f>IF(ISNA(VLOOKUP(C440,'Вчера_Спутник Лайт'!C:C, 1, FALSE)),"ошибка",0)</f>
        <v>ошибка</v>
      </c>
      <c r="AC440" s="55"/>
      <c r="AD440" s="53" t="e">
        <f>D440-VLOOKUP(C440, 'Вчера_Спутник Лайт'!C:BG, 2, FALSE)</f>
        <v>#N/A</v>
      </c>
      <c r="AE440" s="53" t="e">
        <f>E440-F440-VLOOKUP(C440, 'Вчера_Спутник Лайт'!C:BG, 3, FALSE)</f>
        <v>#N/A</v>
      </c>
      <c r="AF440" s="53" t="e">
        <f>G440-H440-VLOOKUP(C440, 'Вчера_Спутник Лайт'!C:BG, 5, FALSE)</f>
        <v>#N/A</v>
      </c>
      <c r="AG440" s="53" t="e">
        <f>I440-J440-VLOOKUP(C440, 'Вчера_Спутник Лайт'!C:BG, 7, FALSE)</f>
        <v>#N/A</v>
      </c>
      <c r="AH440" s="53" t="e">
        <f>K440-L440-VLOOKUP(C440, 'Вчера_Спутник Лайт'!C:BG, 9, FALSE)</f>
        <v>#N/A</v>
      </c>
      <c r="AI440" s="53" t="e">
        <f>M440-N440-VLOOKUP(C440, 'Вчера_Спутник Лайт'!C:BG, 11, FALSE)</f>
        <v>#N/A</v>
      </c>
      <c r="AJ440" s="53" t="e">
        <f>O440-P440-VLOOKUP(C440, 'Вчера_Спутник Лайт'!C:BG, 13, FALSE)</f>
        <v>#N/A</v>
      </c>
      <c r="AK440" s="53" t="e">
        <f>Q440-R440-VLOOKUP(C440, 'Вчера_Спутник Лайт'!C:BG, 15, FALSE)</f>
        <v>#N/A</v>
      </c>
      <c r="AL440" s="53" t="e">
        <f>S440-T440-VLOOKUP(C440, 'Вчера_Спутник Лайт'!C:BG, 17, FALSE)</f>
        <v>#N/A</v>
      </c>
      <c r="AM440" s="53" t="e">
        <f>U440-V440-VLOOKUP(C440, 'Вчера_Спутник Лайт'!C:BG, 19, FALSE)</f>
        <v>#N/A</v>
      </c>
      <c r="AN440" s="53" t="e">
        <f>W440-X440-VLOOKUP(C440, 'Вчера_Спутник Лайт'!C:BG, 21, FALSE)</f>
        <v>#N/A</v>
      </c>
      <c r="AO440" s="53" t="e">
        <f>VLOOKUP(C440, Вчера_Спутник!C:BG, 25, FALSE)+F440-#REF!-X440-Y440</f>
        <v>#N/A</v>
      </c>
    </row>
    <row r="441" spans="1:41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8"/>
      <c r="AA441" s="52">
        <f t="shared" si="7"/>
        <v>0</v>
      </c>
      <c r="AB441" s="53" t="str">
        <f>IF(ISNA(VLOOKUP(C441,'Вчера_Спутник Лайт'!C:C, 1, FALSE)),"ошибка",0)</f>
        <v>ошибка</v>
      </c>
      <c r="AC441" s="55"/>
      <c r="AD441" s="53" t="e">
        <f>D441-VLOOKUP(C441, 'Вчера_Спутник Лайт'!C:BG, 2, FALSE)</f>
        <v>#N/A</v>
      </c>
      <c r="AE441" s="53" t="e">
        <f>E441-F441-VLOOKUP(C441, 'Вчера_Спутник Лайт'!C:BG, 3, FALSE)</f>
        <v>#N/A</v>
      </c>
      <c r="AF441" s="53" t="e">
        <f>G441-H441-VLOOKUP(C441, 'Вчера_Спутник Лайт'!C:BG, 5, FALSE)</f>
        <v>#N/A</v>
      </c>
      <c r="AG441" s="53" t="e">
        <f>I441-J441-VLOOKUP(C441, 'Вчера_Спутник Лайт'!C:BG, 7, FALSE)</f>
        <v>#N/A</v>
      </c>
      <c r="AH441" s="53" t="e">
        <f>K441-L441-VLOOKUP(C441, 'Вчера_Спутник Лайт'!C:BG, 9, FALSE)</f>
        <v>#N/A</v>
      </c>
      <c r="AI441" s="53" t="e">
        <f>M441-N441-VLOOKUP(C441, 'Вчера_Спутник Лайт'!C:BG, 11, FALSE)</f>
        <v>#N/A</v>
      </c>
      <c r="AJ441" s="53" t="e">
        <f>O441-P441-VLOOKUP(C441, 'Вчера_Спутник Лайт'!C:BG, 13, FALSE)</f>
        <v>#N/A</v>
      </c>
      <c r="AK441" s="53" t="e">
        <f>Q441-R441-VLOOKUP(C441, 'Вчера_Спутник Лайт'!C:BG, 15, FALSE)</f>
        <v>#N/A</v>
      </c>
      <c r="AL441" s="53" t="e">
        <f>S441-T441-VLOOKUP(C441, 'Вчера_Спутник Лайт'!C:BG, 17, FALSE)</f>
        <v>#N/A</v>
      </c>
      <c r="AM441" s="53" t="e">
        <f>U441-V441-VLOOKUP(C441, 'Вчера_Спутник Лайт'!C:BG, 19, FALSE)</f>
        <v>#N/A</v>
      </c>
      <c r="AN441" s="53" t="e">
        <f>W441-X441-VLOOKUP(C441, 'Вчера_Спутник Лайт'!C:BG, 21, FALSE)</f>
        <v>#N/A</v>
      </c>
      <c r="AO441" s="53" t="e">
        <f>VLOOKUP(C441, Вчера_Спутник!C:BG, 25, FALSE)+F441-#REF!-X441-Y441</f>
        <v>#N/A</v>
      </c>
    </row>
    <row r="442" spans="1:41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8"/>
      <c r="AA442" s="52">
        <f t="shared" si="7"/>
        <v>0</v>
      </c>
      <c r="AB442" s="53" t="str">
        <f>IF(ISNA(VLOOKUP(C442,'Вчера_Спутник Лайт'!C:C, 1, FALSE)),"ошибка",0)</f>
        <v>ошибка</v>
      </c>
      <c r="AC442" s="55"/>
      <c r="AD442" s="53" t="e">
        <f>D442-VLOOKUP(C442, 'Вчера_Спутник Лайт'!C:BG, 2, FALSE)</f>
        <v>#N/A</v>
      </c>
      <c r="AE442" s="53" t="e">
        <f>E442-F442-VLOOKUP(C442, 'Вчера_Спутник Лайт'!C:BG, 3, FALSE)</f>
        <v>#N/A</v>
      </c>
      <c r="AF442" s="53" t="e">
        <f>G442-H442-VLOOKUP(C442, 'Вчера_Спутник Лайт'!C:BG, 5, FALSE)</f>
        <v>#N/A</v>
      </c>
      <c r="AG442" s="53" t="e">
        <f>I442-J442-VLOOKUP(C442, 'Вчера_Спутник Лайт'!C:BG, 7, FALSE)</f>
        <v>#N/A</v>
      </c>
      <c r="AH442" s="53" t="e">
        <f>K442-L442-VLOOKUP(C442, 'Вчера_Спутник Лайт'!C:BG, 9, FALSE)</f>
        <v>#N/A</v>
      </c>
      <c r="AI442" s="53" t="e">
        <f>M442-N442-VLOOKUP(C442, 'Вчера_Спутник Лайт'!C:BG, 11, FALSE)</f>
        <v>#N/A</v>
      </c>
      <c r="AJ442" s="53" t="e">
        <f>O442-P442-VLOOKUP(C442, 'Вчера_Спутник Лайт'!C:BG, 13, FALSE)</f>
        <v>#N/A</v>
      </c>
      <c r="AK442" s="53" t="e">
        <f>Q442-R442-VLOOKUP(C442, 'Вчера_Спутник Лайт'!C:BG, 15, FALSE)</f>
        <v>#N/A</v>
      </c>
      <c r="AL442" s="53" t="e">
        <f>S442-T442-VLOOKUP(C442, 'Вчера_Спутник Лайт'!C:BG, 17, FALSE)</f>
        <v>#N/A</v>
      </c>
      <c r="AM442" s="53" t="e">
        <f>U442-V442-VLOOKUP(C442, 'Вчера_Спутник Лайт'!C:BG, 19, FALSE)</f>
        <v>#N/A</v>
      </c>
      <c r="AN442" s="53" t="e">
        <f>W442-X442-VLOOKUP(C442, 'Вчера_Спутник Лайт'!C:BG, 21, FALSE)</f>
        <v>#N/A</v>
      </c>
      <c r="AO442" s="53" t="e">
        <f>VLOOKUP(C442, Вчера_Спутник!C:BG, 25, FALSE)+F442-#REF!-X442-Y442</f>
        <v>#N/A</v>
      </c>
    </row>
    <row r="443" spans="1:41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8"/>
      <c r="AA443" s="52">
        <f t="shared" si="7"/>
        <v>0</v>
      </c>
      <c r="AB443" s="53" t="str">
        <f>IF(ISNA(VLOOKUP(C443,'Вчера_Спутник Лайт'!C:C, 1, FALSE)),"ошибка",0)</f>
        <v>ошибка</v>
      </c>
      <c r="AC443" s="55"/>
      <c r="AD443" s="53" t="e">
        <f>D443-VLOOKUP(C443, 'Вчера_Спутник Лайт'!C:BG, 2, FALSE)</f>
        <v>#N/A</v>
      </c>
      <c r="AE443" s="53" t="e">
        <f>E443-F443-VLOOKUP(C443, 'Вчера_Спутник Лайт'!C:BG, 3, FALSE)</f>
        <v>#N/A</v>
      </c>
      <c r="AF443" s="53" t="e">
        <f>G443-H443-VLOOKUP(C443, 'Вчера_Спутник Лайт'!C:BG, 5, FALSE)</f>
        <v>#N/A</v>
      </c>
      <c r="AG443" s="53" t="e">
        <f>I443-J443-VLOOKUP(C443, 'Вчера_Спутник Лайт'!C:BG, 7, FALSE)</f>
        <v>#N/A</v>
      </c>
      <c r="AH443" s="53" t="e">
        <f>K443-L443-VLOOKUP(C443, 'Вчера_Спутник Лайт'!C:BG, 9, FALSE)</f>
        <v>#N/A</v>
      </c>
      <c r="AI443" s="53" t="e">
        <f>M443-N443-VLOOKUP(C443, 'Вчера_Спутник Лайт'!C:BG, 11, FALSE)</f>
        <v>#N/A</v>
      </c>
      <c r="AJ443" s="53" t="e">
        <f>O443-P443-VLOOKUP(C443, 'Вчера_Спутник Лайт'!C:BG, 13, FALSE)</f>
        <v>#N/A</v>
      </c>
      <c r="AK443" s="53" t="e">
        <f>Q443-R443-VLOOKUP(C443, 'Вчера_Спутник Лайт'!C:BG, 15, FALSE)</f>
        <v>#N/A</v>
      </c>
      <c r="AL443" s="53" t="e">
        <f>S443-T443-VLOOKUP(C443, 'Вчера_Спутник Лайт'!C:BG, 17, FALSE)</f>
        <v>#N/A</v>
      </c>
      <c r="AM443" s="53" t="e">
        <f>U443-V443-VLOOKUP(C443, 'Вчера_Спутник Лайт'!C:BG, 19, FALSE)</f>
        <v>#N/A</v>
      </c>
      <c r="AN443" s="53" t="e">
        <f>W443-X443-VLOOKUP(C443, 'Вчера_Спутник Лайт'!C:BG, 21, FALSE)</f>
        <v>#N/A</v>
      </c>
      <c r="AO443" s="53" t="e">
        <f>VLOOKUP(C443, Вчера_Спутник!C:BG, 25, FALSE)+F443-#REF!-X443-Y443</f>
        <v>#N/A</v>
      </c>
    </row>
    <row r="444" spans="1:41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8"/>
      <c r="AA444" s="52">
        <f t="shared" si="7"/>
        <v>0</v>
      </c>
      <c r="AB444" s="53" t="str">
        <f>IF(ISNA(VLOOKUP(C444,'Вчера_Спутник Лайт'!C:C, 1, FALSE)),"ошибка",0)</f>
        <v>ошибка</v>
      </c>
      <c r="AC444" s="55"/>
      <c r="AD444" s="53" t="e">
        <f>D444-VLOOKUP(C444, 'Вчера_Спутник Лайт'!C:BG, 2, FALSE)</f>
        <v>#N/A</v>
      </c>
      <c r="AE444" s="53" t="e">
        <f>E444-F444-VLOOKUP(C444, 'Вчера_Спутник Лайт'!C:BG, 3, FALSE)</f>
        <v>#N/A</v>
      </c>
      <c r="AF444" s="53" t="e">
        <f>G444-H444-VLOOKUP(C444, 'Вчера_Спутник Лайт'!C:BG, 5, FALSE)</f>
        <v>#N/A</v>
      </c>
      <c r="AG444" s="53" t="e">
        <f>I444-J444-VLOOKUP(C444, 'Вчера_Спутник Лайт'!C:BG, 7, FALSE)</f>
        <v>#N/A</v>
      </c>
      <c r="AH444" s="53" t="e">
        <f>K444-L444-VLOOKUP(C444, 'Вчера_Спутник Лайт'!C:BG, 9, FALSE)</f>
        <v>#N/A</v>
      </c>
      <c r="AI444" s="53" t="e">
        <f>M444-N444-VLOOKUP(C444, 'Вчера_Спутник Лайт'!C:BG, 11, FALSE)</f>
        <v>#N/A</v>
      </c>
      <c r="AJ444" s="53" t="e">
        <f>O444-P444-VLOOKUP(C444, 'Вчера_Спутник Лайт'!C:BG, 13, FALSE)</f>
        <v>#N/A</v>
      </c>
      <c r="AK444" s="53" t="e">
        <f>Q444-R444-VLOOKUP(C444, 'Вчера_Спутник Лайт'!C:BG, 15, FALSE)</f>
        <v>#N/A</v>
      </c>
      <c r="AL444" s="53" t="e">
        <f>S444-T444-VLOOKUP(C444, 'Вчера_Спутник Лайт'!C:BG, 17, FALSE)</f>
        <v>#N/A</v>
      </c>
      <c r="AM444" s="53" t="e">
        <f>U444-V444-VLOOKUP(C444, 'Вчера_Спутник Лайт'!C:BG, 19, FALSE)</f>
        <v>#N/A</v>
      </c>
      <c r="AN444" s="53" t="e">
        <f>W444-X444-VLOOKUP(C444, 'Вчера_Спутник Лайт'!C:BG, 21, FALSE)</f>
        <v>#N/A</v>
      </c>
      <c r="AO444" s="53" t="e">
        <f>VLOOKUP(C444, Вчера_Спутник!C:BG, 25, FALSE)+F444-#REF!-X444-Y444</f>
        <v>#N/A</v>
      </c>
    </row>
    <row r="445" spans="1:41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8"/>
      <c r="AA445" s="52">
        <f t="shared" si="7"/>
        <v>0</v>
      </c>
      <c r="AB445" s="53" t="str">
        <f>IF(ISNA(VLOOKUP(C445,'Вчера_Спутник Лайт'!C:C, 1, FALSE)),"ошибка",0)</f>
        <v>ошибка</v>
      </c>
      <c r="AC445" s="55"/>
      <c r="AD445" s="53" t="e">
        <f>D445-VLOOKUP(C445, 'Вчера_Спутник Лайт'!C:BG, 2, FALSE)</f>
        <v>#N/A</v>
      </c>
      <c r="AE445" s="53" t="e">
        <f>E445-F445-VLOOKUP(C445, 'Вчера_Спутник Лайт'!C:BG, 3, FALSE)</f>
        <v>#N/A</v>
      </c>
      <c r="AF445" s="53" t="e">
        <f>G445-H445-VLOOKUP(C445, 'Вчера_Спутник Лайт'!C:BG, 5, FALSE)</f>
        <v>#N/A</v>
      </c>
      <c r="AG445" s="53" t="e">
        <f>I445-J445-VLOOKUP(C445, 'Вчера_Спутник Лайт'!C:BG, 7, FALSE)</f>
        <v>#N/A</v>
      </c>
      <c r="AH445" s="53" t="e">
        <f>K445-L445-VLOOKUP(C445, 'Вчера_Спутник Лайт'!C:BG, 9, FALSE)</f>
        <v>#N/A</v>
      </c>
      <c r="AI445" s="53" t="e">
        <f>M445-N445-VLOOKUP(C445, 'Вчера_Спутник Лайт'!C:BG, 11, FALSE)</f>
        <v>#N/A</v>
      </c>
      <c r="AJ445" s="53" t="e">
        <f>O445-P445-VLOOKUP(C445, 'Вчера_Спутник Лайт'!C:BG, 13, FALSE)</f>
        <v>#N/A</v>
      </c>
      <c r="AK445" s="53" t="e">
        <f>Q445-R445-VLOOKUP(C445, 'Вчера_Спутник Лайт'!C:BG, 15, FALSE)</f>
        <v>#N/A</v>
      </c>
      <c r="AL445" s="53" t="e">
        <f>S445-T445-VLOOKUP(C445, 'Вчера_Спутник Лайт'!C:BG, 17, FALSE)</f>
        <v>#N/A</v>
      </c>
      <c r="AM445" s="53" t="e">
        <f>U445-V445-VLOOKUP(C445, 'Вчера_Спутник Лайт'!C:BG, 19, FALSE)</f>
        <v>#N/A</v>
      </c>
      <c r="AN445" s="53" t="e">
        <f>W445-X445-VLOOKUP(C445, 'Вчера_Спутник Лайт'!C:BG, 21, FALSE)</f>
        <v>#N/A</v>
      </c>
      <c r="AO445" s="53" t="e">
        <f>VLOOKUP(C445, Вчера_Спутник!C:BG, 25, FALSE)+F445-#REF!-X445-Y445</f>
        <v>#N/A</v>
      </c>
    </row>
    <row r="446" spans="1:41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8"/>
      <c r="AA446" s="52">
        <f t="shared" si="7"/>
        <v>0</v>
      </c>
      <c r="AB446" s="53" t="str">
        <f>IF(ISNA(VLOOKUP(C446,'Вчера_Спутник Лайт'!C:C, 1, FALSE)),"ошибка",0)</f>
        <v>ошибка</v>
      </c>
      <c r="AC446" s="55"/>
      <c r="AD446" s="53" t="e">
        <f>D446-VLOOKUP(C446, 'Вчера_Спутник Лайт'!C:BG, 2, FALSE)</f>
        <v>#N/A</v>
      </c>
      <c r="AE446" s="53" t="e">
        <f>E446-F446-VLOOKUP(C446, 'Вчера_Спутник Лайт'!C:BG, 3, FALSE)</f>
        <v>#N/A</v>
      </c>
      <c r="AF446" s="53" t="e">
        <f>G446-H446-VLOOKUP(C446, 'Вчера_Спутник Лайт'!C:BG, 5, FALSE)</f>
        <v>#N/A</v>
      </c>
      <c r="AG446" s="53" t="e">
        <f>I446-J446-VLOOKUP(C446, 'Вчера_Спутник Лайт'!C:BG, 7, FALSE)</f>
        <v>#N/A</v>
      </c>
      <c r="AH446" s="53" t="e">
        <f>K446-L446-VLOOKUP(C446, 'Вчера_Спутник Лайт'!C:BG, 9, FALSE)</f>
        <v>#N/A</v>
      </c>
      <c r="AI446" s="53" t="e">
        <f>M446-N446-VLOOKUP(C446, 'Вчера_Спутник Лайт'!C:BG, 11, FALSE)</f>
        <v>#N/A</v>
      </c>
      <c r="AJ446" s="53" t="e">
        <f>O446-P446-VLOOKUP(C446, 'Вчера_Спутник Лайт'!C:BG, 13, FALSE)</f>
        <v>#N/A</v>
      </c>
      <c r="AK446" s="53" t="e">
        <f>Q446-R446-VLOOKUP(C446, 'Вчера_Спутник Лайт'!C:BG, 15, FALSE)</f>
        <v>#N/A</v>
      </c>
      <c r="AL446" s="53" t="e">
        <f>S446-T446-VLOOKUP(C446, 'Вчера_Спутник Лайт'!C:BG, 17, FALSE)</f>
        <v>#N/A</v>
      </c>
      <c r="AM446" s="53" t="e">
        <f>U446-V446-VLOOKUP(C446, 'Вчера_Спутник Лайт'!C:BG, 19, FALSE)</f>
        <v>#N/A</v>
      </c>
      <c r="AN446" s="53" t="e">
        <f>W446-X446-VLOOKUP(C446, 'Вчера_Спутник Лайт'!C:BG, 21, FALSE)</f>
        <v>#N/A</v>
      </c>
      <c r="AO446" s="53" t="e">
        <f>VLOOKUP(C446, Вчера_Спутник!C:BG, 25, FALSE)+F446-#REF!-X446-Y446</f>
        <v>#N/A</v>
      </c>
    </row>
    <row r="447" spans="1:41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8"/>
      <c r="AA447" s="52">
        <f t="shared" si="7"/>
        <v>0</v>
      </c>
      <c r="AB447" s="53" t="str">
        <f>IF(ISNA(VLOOKUP(C447,'Вчера_Спутник Лайт'!C:C, 1, FALSE)),"ошибка",0)</f>
        <v>ошибка</v>
      </c>
      <c r="AC447" s="55"/>
      <c r="AD447" s="53" t="e">
        <f>D447-VLOOKUP(C447, 'Вчера_Спутник Лайт'!C:BG, 2, FALSE)</f>
        <v>#N/A</v>
      </c>
      <c r="AE447" s="53" t="e">
        <f>E447-F447-VLOOKUP(C447, 'Вчера_Спутник Лайт'!C:BG, 3, FALSE)</f>
        <v>#N/A</v>
      </c>
      <c r="AF447" s="53" t="e">
        <f>G447-H447-VLOOKUP(C447, 'Вчера_Спутник Лайт'!C:BG, 5, FALSE)</f>
        <v>#N/A</v>
      </c>
      <c r="AG447" s="53" t="e">
        <f>I447-J447-VLOOKUP(C447, 'Вчера_Спутник Лайт'!C:BG, 7, FALSE)</f>
        <v>#N/A</v>
      </c>
      <c r="AH447" s="53" t="e">
        <f>K447-L447-VLOOKUP(C447, 'Вчера_Спутник Лайт'!C:BG, 9, FALSE)</f>
        <v>#N/A</v>
      </c>
      <c r="AI447" s="53" t="e">
        <f>M447-N447-VLOOKUP(C447, 'Вчера_Спутник Лайт'!C:BG, 11, FALSE)</f>
        <v>#N/A</v>
      </c>
      <c r="AJ447" s="53" t="e">
        <f>O447-P447-VLOOKUP(C447, 'Вчера_Спутник Лайт'!C:BG, 13, FALSE)</f>
        <v>#N/A</v>
      </c>
      <c r="AK447" s="53" t="e">
        <f>Q447-R447-VLOOKUP(C447, 'Вчера_Спутник Лайт'!C:BG, 15, FALSE)</f>
        <v>#N/A</v>
      </c>
      <c r="AL447" s="53" t="e">
        <f>S447-T447-VLOOKUP(C447, 'Вчера_Спутник Лайт'!C:BG, 17, FALSE)</f>
        <v>#N/A</v>
      </c>
      <c r="AM447" s="53" t="e">
        <f>U447-V447-VLOOKUP(C447, 'Вчера_Спутник Лайт'!C:BG, 19, FALSE)</f>
        <v>#N/A</v>
      </c>
      <c r="AN447" s="53" t="e">
        <f>W447-X447-VLOOKUP(C447, 'Вчера_Спутник Лайт'!C:BG, 21, FALSE)</f>
        <v>#N/A</v>
      </c>
      <c r="AO447" s="53" t="e">
        <f>VLOOKUP(C447, Вчера_Спутник!C:BG, 25, FALSE)+F447-#REF!-X447-Y447</f>
        <v>#N/A</v>
      </c>
    </row>
    <row r="448" spans="1:41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8"/>
      <c r="AA448" s="52">
        <f t="shared" si="7"/>
        <v>0</v>
      </c>
      <c r="AB448" s="53" t="str">
        <f>IF(ISNA(VLOOKUP(C448,'Вчера_Спутник Лайт'!C:C, 1, FALSE)),"ошибка",0)</f>
        <v>ошибка</v>
      </c>
      <c r="AC448" s="55"/>
      <c r="AD448" s="53" t="e">
        <f>D448-VLOOKUP(C448, 'Вчера_Спутник Лайт'!C:BG, 2, FALSE)</f>
        <v>#N/A</v>
      </c>
      <c r="AE448" s="53" t="e">
        <f>E448-F448-VLOOKUP(C448, 'Вчера_Спутник Лайт'!C:BG, 3, FALSE)</f>
        <v>#N/A</v>
      </c>
      <c r="AF448" s="53" t="e">
        <f>G448-H448-VLOOKUP(C448, 'Вчера_Спутник Лайт'!C:BG, 5, FALSE)</f>
        <v>#N/A</v>
      </c>
      <c r="AG448" s="53" t="e">
        <f>I448-J448-VLOOKUP(C448, 'Вчера_Спутник Лайт'!C:BG, 7, FALSE)</f>
        <v>#N/A</v>
      </c>
      <c r="AH448" s="53" t="e">
        <f>K448-L448-VLOOKUP(C448, 'Вчера_Спутник Лайт'!C:BG, 9, FALSE)</f>
        <v>#N/A</v>
      </c>
      <c r="AI448" s="53" t="e">
        <f>M448-N448-VLOOKUP(C448, 'Вчера_Спутник Лайт'!C:BG, 11, FALSE)</f>
        <v>#N/A</v>
      </c>
      <c r="AJ448" s="53" t="e">
        <f>O448-P448-VLOOKUP(C448, 'Вчера_Спутник Лайт'!C:BG, 13, FALSE)</f>
        <v>#N/A</v>
      </c>
      <c r="AK448" s="53" t="e">
        <f>Q448-R448-VLOOKUP(C448, 'Вчера_Спутник Лайт'!C:BG, 15, FALSE)</f>
        <v>#N/A</v>
      </c>
      <c r="AL448" s="53" t="e">
        <f>S448-T448-VLOOKUP(C448, 'Вчера_Спутник Лайт'!C:BG, 17, FALSE)</f>
        <v>#N/A</v>
      </c>
      <c r="AM448" s="53" t="e">
        <f>U448-V448-VLOOKUP(C448, 'Вчера_Спутник Лайт'!C:BG, 19, FALSE)</f>
        <v>#N/A</v>
      </c>
      <c r="AN448" s="53" t="e">
        <f>W448-X448-VLOOKUP(C448, 'Вчера_Спутник Лайт'!C:BG, 21, FALSE)</f>
        <v>#N/A</v>
      </c>
      <c r="AO448" s="53" t="e">
        <f>VLOOKUP(C448, Вчера_Спутник!C:BG, 25, FALSE)+F448-#REF!-X448-Y448</f>
        <v>#N/A</v>
      </c>
    </row>
    <row r="449" spans="1:41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8"/>
      <c r="AA449" s="52">
        <f t="shared" si="7"/>
        <v>0</v>
      </c>
      <c r="AB449" s="53" t="str">
        <f>IF(ISNA(VLOOKUP(C449,'Вчера_Спутник Лайт'!C:C, 1, FALSE)),"ошибка",0)</f>
        <v>ошибка</v>
      </c>
      <c r="AC449" s="55"/>
      <c r="AD449" s="53" t="e">
        <f>D449-VLOOKUP(C449, 'Вчера_Спутник Лайт'!C:BG, 2, FALSE)</f>
        <v>#N/A</v>
      </c>
      <c r="AE449" s="53" t="e">
        <f>E449-F449-VLOOKUP(C449, 'Вчера_Спутник Лайт'!C:BG, 3, FALSE)</f>
        <v>#N/A</v>
      </c>
      <c r="AF449" s="53" t="e">
        <f>G449-H449-VLOOKUP(C449, 'Вчера_Спутник Лайт'!C:BG, 5, FALSE)</f>
        <v>#N/A</v>
      </c>
      <c r="AG449" s="53" t="e">
        <f>I449-J449-VLOOKUP(C449, 'Вчера_Спутник Лайт'!C:BG, 7, FALSE)</f>
        <v>#N/A</v>
      </c>
      <c r="AH449" s="53" t="e">
        <f>K449-L449-VLOOKUP(C449, 'Вчера_Спутник Лайт'!C:BG, 9, FALSE)</f>
        <v>#N/A</v>
      </c>
      <c r="AI449" s="53" t="e">
        <f>M449-N449-VLOOKUP(C449, 'Вчера_Спутник Лайт'!C:BG, 11, FALSE)</f>
        <v>#N/A</v>
      </c>
      <c r="AJ449" s="53" t="e">
        <f>O449-P449-VLOOKUP(C449, 'Вчера_Спутник Лайт'!C:BG, 13, FALSE)</f>
        <v>#N/A</v>
      </c>
      <c r="AK449" s="53" t="e">
        <f>Q449-R449-VLOOKUP(C449, 'Вчера_Спутник Лайт'!C:BG, 15, FALSE)</f>
        <v>#N/A</v>
      </c>
      <c r="AL449" s="53" t="e">
        <f>S449-T449-VLOOKUP(C449, 'Вчера_Спутник Лайт'!C:BG, 17, FALSE)</f>
        <v>#N/A</v>
      </c>
      <c r="AM449" s="53" t="e">
        <f>U449-V449-VLOOKUP(C449, 'Вчера_Спутник Лайт'!C:BG, 19, FALSE)</f>
        <v>#N/A</v>
      </c>
      <c r="AN449" s="53" t="e">
        <f>W449-X449-VLOOKUP(C449, 'Вчера_Спутник Лайт'!C:BG, 21, FALSE)</f>
        <v>#N/A</v>
      </c>
      <c r="AO449" s="53" t="e">
        <f>VLOOKUP(C449, Вчера_Спутник!C:BG, 25, FALSE)+F449-#REF!-X449-Y449</f>
        <v>#N/A</v>
      </c>
    </row>
    <row r="450" spans="1:41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8"/>
      <c r="AA450" s="52">
        <f t="shared" si="7"/>
        <v>0</v>
      </c>
      <c r="AB450" s="53" t="str">
        <f>IF(ISNA(VLOOKUP(C450,'Вчера_Спутник Лайт'!C:C, 1, FALSE)),"ошибка",0)</f>
        <v>ошибка</v>
      </c>
      <c r="AC450" s="55"/>
      <c r="AD450" s="53" t="e">
        <f>D450-VLOOKUP(C450, 'Вчера_Спутник Лайт'!C:BG, 2, FALSE)</f>
        <v>#N/A</v>
      </c>
      <c r="AE450" s="53" t="e">
        <f>E450-F450-VLOOKUP(C450, 'Вчера_Спутник Лайт'!C:BG, 3, FALSE)</f>
        <v>#N/A</v>
      </c>
      <c r="AF450" s="53" t="e">
        <f>G450-H450-VLOOKUP(C450, 'Вчера_Спутник Лайт'!C:BG, 5, FALSE)</f>
        <v>#N/A</v>
      </c>
      <c r="AG450" s="53" t="e">
        <f>I450-J450-VLOOKUP(C450, 'Вчера_Спутник Лайт'!C:BG, 7, FALSE)</f>
        <v>#N/A</v>
      </c>
      <c r="AH450" s="53" t="e">
        <f>K450-L450-VLOOKUP(C450, 'Вчера_Спутник Лайт'!C:BG, 9, FALSE)</f>
        <v>#N/A</v>
      </c>
      <c r="AI450" s="53" t="e">
        <f>M450-N450-VLOOKUP(C450, 'Вчера_Спутник Лайт'!C:BG, 11, FALSE)</f>
        <v>#N/A</v>
      </c>
      <c r="AJ450" s="53" t="e">
        <f>O450-P450-VLOOKUP(C450, 'Вчера_Спутник Лайт'!C:BG, 13, FALSE)</f>
        <v>#N/A</v>
      </c>
      <c r="AK450" s="53" t="e">
        <f>Q450-R450-VLOOKUP(C450, 'Вчера_Спутник Лайт'!C:BG, 15, FALSE)</f>
        <v>#N/A</v>
      </c>
      <c r="AL450" s="53" t="e">
        <f>S450-T450-VLOOKUP(C450, 'Вчера_Спутник Лайт'!C:BG, 17, FALSE)</f>
        <v>#N/A</v>
      </c>
      <c r="AM450" s="53" t="e">
        <f>U450-V450-VLOOKUP(C450, 'Вчера_Спутник Лайт'!C:BG, 19, FALSE)</f>
        <v>#N/A</v>
      </c>
      <c r="AN450" s="53" t="e">
        <f>W450-X450-VLOOKUP(C450, 'Вчера_Спутник Лайт'!C:BG, 21, FALSE)</f>
        <v>#N/A</v>
      </c>
      <c r="AO450" s="53" t="e">
        <f>VLOOKUP(C450, Вчера_Спутник!C:BG, 25, FALSE)+F450-#REF!-X450-Y450</f>
        <v>#N/A</v>
      </c>
    </row>
    <row r="451" spans="1:41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8"/>
      <c r="AA451" s="52">
        <f t="shared" si="7"/>
        <v>0</v>
      </c>
      <c r="AB451" s="53" t="str">
        <f>IF(ISNA(VLOOKUP(C451,'Вчера_Спутник Лайт'!C:C, 1, FALSE)),"ошибка",0)</f>
        <v>ошибка</v>
      </c>
      <c r="AC451" s="55"/>
      <c r="AD451" s="53" t="e">
        <f>D451-VLOOKUP(C451, 'Вчера_Спутник Лайт'!C:BG, 2, FALSE)</f>
        <v>#N/A</v>
      </c>
      <c r="AE451" s="53" t="e">
        <f>E451-F451-VLOOKUP(C451, 'Вчера_Спутник Лайт'!C:BG, 3, FALSE)</f>
        <v>#N/A</v>
      </c>
      <c r="AF451" s="53" t="e">
        <f>G451-H451-VLOOKUP(C451, 'Вчера_Спутник Лайт'!C:BG, 5, FALSE)</f>
        <v>#N/A</v>
      </c>
      <c r="AG451" s="53" t="e">
        <f>I451-J451-VLOOKUP(C451, 'Вчера_Спутник Лайт'!C:BG, 7, FALSE)</f>
        <v>#N/A</v>
      </c>
      <c r="AH451" s="53" t="e">
        <f>K451-L451-VLOOKUP(C451, 'Вчера_Спутник Лайт'!C:BG, 9, FALSE)</f>
        <v>#N/A</v>
      </c>
      <c r="AI451" s="53" t="e">
        <f>M451-N451-VLOOKUP(C451, 'Вчера_Спутник Лайт'!C:BG, 11, FALSE)</f>
        <v>#N/A</v>
      </c>
      <c r="AJ451" s="53" t="e">
        <f>O451-P451-VLOOKUP(C451, 'Вчера_Спутник Лайт'!C:BG, 13, FALSE)</f>
        <v>#N/A</v>
      </c>
      <c r="AK451" s="53" t="e">
        <f>Q451-R451-VLOOKUP(C451, 'Вчера_Спутник Лайт'!C:BG, 15, FALSE)</f>
        <v>#N/A</v>
      </c>
      <c r="AL451" s="53" t="e">
        <f>S451-T451-VLOOKUP(C451, 'Вчера_Спутник Лайт'!C:BG, 17, FALSE)</f>
        <v>#N/A</v>
      </c>
      <c r="AM451" s="53" t="e">
        <f>U451-V451-VLOOKUP(C451, 'Вчера_Спутник Лайт'!C:BG, 19, FALSE)</f>
        <v>#N/A</v>
      </c>
      <c r="AN451" s="53" t="e">
        <f>W451-X451-VLOOKUP(C451, 'Вчера_Спутник Лайт'!C:BG, 21, FALSE)</f>
        <v>#N/A</v>
      </c>
      <c r="AO451" s="53" t="e">
        <f>VLOOKUP(C451, Вчера_Спутник!C:BG, 25, FALSE)+F451-#REF!-X451-Y451</f>
        <v>#N/A</v>
      </c>
    </row>
    <row r="452" spans="1:41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8"/>
      <c r="AA452" s="52">
        <f t="shared" ref="AA452:AA515" si="8">E452-U452-W452</f>
        <v>0</v>
      </c>
      <c r="AB452" s="53" t="str">
        <f>IF(ISNA(VLOOKUP(C452,'Вчера_Спутник Лайт'!C:C, 1, FALSE)),"ошибка",0)</f>
        <v>ошибка</v>
      </c>
      <c r="AC452" s="55"/>
      <c r="AD452" s="53" t="e">
        <f>D452-VLOOKUP(C452, 'Вчера_Спутник Лайт'!C:BG, 2, FALSE)</f>
        <v>#N/A</v>
      </c>
      <c r="AE452" s="53" t="e">
        <f>E452-F452-VLOOKUP(C452, 'Вчера_Спутник Лайт'!C:BG, 3, FALSE)</f>
        <v>#N/A</v>
      </c>
      <c r="AF452" s="53" t="e">
        <f>G452-H452-VLOOKUP(C452, 'Вчера_Спутник Лайт'!C:BG, 5, FALSE)</f>
        <v>#N/A</v>
      </c>
      <c r="AG452" s="53" t="e">
        <f>I452-J452-VLOOKUP(C452, 'Вчера_Спутник Лайт'!C:BG, 7, FALSE)</f>
        <v>#N/A</v>
      </c>
      <c r="AH452" s="53" t="e">
        <f>K452-L452-VLOOKUP(C452, 'Вчера_Спутник Лайт'!C:BG, 9, FALSE)</f>
        <v>#N/A</v>
      </c>
      <c r="AI452" s="53" t="e">
        <f>M452-N452-VLOOKUP(C452, 'Вчера_Спутник Лайт'!C:BG, 11, FALSE)</f>
        <v>#N/A</v>
      </c>
      <c r="AJ452" s="53" t="e">
        <f>O452-P452-VLOOKUP(C452, 'Вчера_Спутник Лайт'!C:BG, 13, FALSE)</f>
        <v>#N/A</v>
      </c>
      <c r="AK452" s="53" t="e">
        <f>Q452-R452-VLOOKUP(C452, 'Вчера_Спутник Лайт'!C:BG, 15, FALSE)</f>
        <v>#N/A</v>
      </c>
      <c r="AL452" s="53" t="e">
        <f>S452-T452-VLOOKUP(C452, 'Вчера_Спутник Лайт'!C:BG, 17, FALSE)</f>
        <v>#N/A</v>
      </c>
      <c r="AM452" s="53" t="e">
        <f>U452-V452-VLOOKUP(C452, 'Вчера_Спутник Лайт'!C:BG, 19, FALSE)</f>
        <v>#N/A</v>
      </c>
      <c r="AN452" s="53" t="e">
        <f>W452-X452-VLOOKUP(C452, 'Вчера_Спутник Лайт'!C:BG, 21, FALSE)</f>
        <v>#N/A</v>
      </c>
      <c r="AO452" s="53" t="e">
        <f>VLOOKUP(C452, Вчера_Спутник!C:BG, 25, FALSE)+F452-#REF!-X452-Y452</f>
        <v>#N/A</v>
      </c>
    </row>
    <row r="453" spans="1:41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8"/>
      <c r="AA453" s="52">
        <f t="shared" si="8"/>
        <v>0</v>
      </c>
      <c r="AB453" s="53" t="str">
        <f>IF(ISNA(VLOOKUP(C453,'Вчера_Спутник Лайт'!C:C, 1, FALSE)),"ошибка",0)</f>
        <v>ошибка</v>
      </c>
      <c r="AC453" s="55"/>
      <c r="AD453" s="53" t="e">
        <f>D453-VLOOKUP(C453, 'Вчера_Спутник Лайт'!C:BG, 2, FALSE)</f>
        <v>#N/A</v>
      </c>
      <c r="AE453" s="53" t="e">
        <f>E453-F453-VLOOKUP(C453, 'Вчера_Спутник Лайт'!C:BG, 3, FALSE)</f>
        <v>#N/A</v>
      </c>
      <c r="AF453" s="53" t="e">
        <f>G453-H453-VLOOKUP(C453, 'Вчера_Спутник Лайт'!C:BG, 5, FALSE)</f>
        <v>#N/A</v>
      </c>
      <c r="AG453" s="53" t="e">
        <f>I453-J453-VLOOKUP(C453, 'Вчера_Спутник Лайт'!C:BG, 7, FALSE)</f>
        <v>#N/A</v>
      </c>
      <c r="AH453" s="53" t="e">
        <f>K453-L453-VLOOKUP(C453, 'Вчера_Спутник Лайт'!C:BG, 9, FALSE)</f>
        <v>#N/A</v>
      </c>
      <c r="AI453" s="53" t="e">
        <f>M453-N453-VLOOKUP(C453, 'Вчера_Спутник Лайт'!C:BG, 11, FALSE)</f>
        <v>#N/A</v>
      </c>
      <c r="AJ453" s="53" t="e">
        <f>O453-P453-VLOOKUP(C453, 'Вчера_Спутник Лайт'!C:BG, 13, FALSE)</f>
        <v>#N/A</v>
      </c>
      <c r="AK453" s="53" t="e">
        <f>Q453-R453-VLOOKUP(C453, 'Вчера_Спутник Лайт'!C:BG, 15, FALSE)</f>
        <v>#N/A</v>
      </c>
      <c r="AL453" s="53" t="e">
        <f>S453-T453-VLOOKUP(C453, 'Вчера_Спутник Лайт'!C:BG, 17, FALSE)</f>
        <v>#N/A</v>
      </c>
      <c r="AM453" s="53" t="e">
        <f>U453-V453-VLOOKUP(C453, 'Вчера_Спутник Лайт'!C:BG, 19, FALSE)</f>
        <v>#N/A</v>
      </c>
      <c r="AN453" s="53" t="e">
        <f>W453-X453-VLOOKUP(C453, 'Вчера_Спутник Лайт'!C:BG, 21, FALSE)</f>
        <v>#N/A</v>
      </c>
      <c r="AO453" s="53" t="e">
        <f>VLOOKUP(C453, Вчера_Спутник!C:BG, 25, FALSE)+F453-#REF!-X453-Y453</f>
        <v>#N/A</v>
      </c>
    </row>
    <row r="454" spans="1:41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8"/>
      <c r="AA454" s="52">
        <f t="shared" si="8"/>
        <v>0</v>
      </c>
      <c r="AB454" s="53" t="str">
        <f>IF(ISNA(VLOOKUP(C454,'Вчера_Спутник Лайт'!C:C, 1, FALSE)),"ошибка",0)</f>
        <v>ошибка</v>
      </c>
      <c r="AC454" s="55"/>
      <c r="AD454" s="53" t="e">
        <f>D454-VLOOKUP(C454, 'Вчера_Спутник Лайт'!C:BG, 2, FALSE)</f>
        <v>#N/A</v>
      </c>
      <c r="AE454" s="53" t="e">
        <f>E454-F454-VLOOKUP(C454, 'Вчера_Спутник Лайт'!C:BG, 3, FALSE)</f>
        <v>#N/A</v>
      </c>
      <c r="AF454" s="53" t="e">
        <f>G454-H454-VLOOKUP(C454, 'Вчера_Спутник Лайт'!C:BG, 5, FALSE)</f>
        <v>#N/A</v>
      </c>
      <c r="AG454" s="53" t="e">
        <f>I454-J454-VLOOKUP(C454, 'Вчера_Спутник Лайт'!C:BG, 7, FALSE)</f>
        <v>#N/A</v>
      </c>
      <c r="AH454" s="53" t="e">
        <f>K454-L454-VLOOKUP(C454, 'Вчера_Спутник Лайт'!C:BG, 9, FALSE)</f>
        <v>#N/A</v>
      </c>
      <c r="AI454" s="53" t="e">
        <f>M454-N454-VLOOKUP(C454, 'Вчера_Спутник Лайт'!C:BG, 11, FALSE)</f>
        <v>#N/A</v>
      </c>
      <c r="AJ454" s="53" t="e">
        <f>O454-P454-VLOOKUP(C454, 'Вчера_Спутник Лайт'!C:BG, 13, FALSE)</f>
        <v>#N/A</v>
      </c>
      <c r="AK454" s="53" t="e">
        <f>Q454-R454-VLOOKUP(C454, 'Вчера_Спутник Лайт'!C:BG, 15, FALSE)</f>
        <v>#N/A</v>
      </c>
      <c r="AL454" s="53" t="e">
        <f>S454-T454-VLOOKUP(C454, 'Вчера_Спутник Лайт'!C:BG, 17, FALSE)</f>
        <v>#N/A</v>
      </c>
      <c r="AM454" s="53" t="e">
        <f>U454-V454-VLOOKUP(C454, 'Вчера_Спутник Лайт'!C:BG, 19, FALSE)</f>
        <v>#N/A</v>
      </c>
      <c r="AN454" s="53" t="e">
        <f>W454-X454-VLOOKUP(C454, 'Вчера_Спутник Лайт'!C:BG, 21, FALSE)</f>
        <v>#N/A</v>
      </c>
      <c r="AO454" s="53" t="e">
        <f>VLOOKUP(C454, Вчера_Спутник!C:BG, 25, FALSE)+F454-#REF!-X454-Y454</f>
        <v>#N/A</v>
      </c>
    </row>
    <row r="455" spans="1:41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8"/>
      <c r="AA455" s="52">
        <f t="shared" si="8"/>
        <v>0</v>
      </c>
      <c r="AB455" s="53" t="str">
        <f>IF(ISNA(VLOOKUP(C455,'Вчера_Спутник Лайт'!C:C, 1, FALSE)),"ошибка",0)</f>
        <v>ошибка</v>
      </c>
      <c r="AC455" s="55"/>
      <c r="AD455" s="53" t="e">
        <f>D455-VLOOKUP(C455, 'Вчера_Спутник Лайт'!C:BG, 2, FALSE)</f>
        <v>#N/A</v>
      </c>
      <c r="AE455" s="53" t="e">
        <f>E455-F455-VLOOKUP(C455, 'Вчера_Спутник Лайт'!C:BG, 3, FALSE)</f>
        <v>#N/A</v>
      </c>
      <c r="AF455" s="53" t="e">
        <f>G455-H455-VLOOKUP(C455, 'Вчера_Спутник Лайт'!C:BG, 5, FALSE)</f>
        <v>#N/A</v>
      </c>
      <c r="AG455" s="53" t="e">
        <f>I455-J455-VLOOKUP(C455, 'Вчера_Спутник Лайт'!C:BG, 7, FALSE)</f>
        <v>#N/A</v>
      </c>
      <c r="AH455" s="53" t="e">
        <f>K455-L455-VLOOKUP(C455, 'Вчера_Спутник Лайт'!C:BG, 9, FALSE)</f>
        <v>#N/A</v>
      </c>
      <c r="AI455" s="53" t="e">
        <f>M455-N455-VLOOKUP(C455, 'Вчера_Спутник Лайт'!C:BG, 11, FALSE)</f>
        <v>#N/A</v>
      </c>
      <c r="AJ455" s="53" t="e">
        <f>O455-P455-VLOOKUP(C455, 'Вчера_Спутник Лайт'!C:BG, 13, FALSE)</f>
        <v>#N/A</v>
      </c>
      <c r="AK455" s="53" t="e">
        <f>Q455-R455-VLOOKUP(C455, 'Вчера_Спутник Лайт'!C:BG, 15, FALSE)</f>
        <v>#N/A</v>
      </c>
      <c r="AL455" s="53" t="e">
        <f>S455-T455-VLOOKUP(C455, 'Вчера_Спутник Лайт'!C:BG, 17, FALSE)</f>
        <v>#N/A</v>
      </c>
      <c r="AM455" s="53" t="e">
        <f>U455-V455-VLOOKUP(C455, 'Вчера_Спутник Лайт'!C:BG, 19, FALSE)</f>
        <v>#N/A</v>
      </c>
      <c r="AN455" s="53" t="e">
        <f>W455-X455-VLOOKUP(C455, 'Вчера_Спутник Лайт'!C:BG, 21, FALSE)</f>
        <v>#N/A</v>
      </c>
      <c r="AO455" s="53" t="e">
        <f>VLOOKUP(C455, Вчера_Спутник!C:BG, 25, FALSE)+F455-#REF!-X455-Y455</f>
        <v>#N/A</v>
      </c>
    </row>
    <row r="456" spans="1:41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8"/>
      <c r="AA456" s="52">
        <f t="shared" si="8"/>
        <v>0</v>
      </c>
      <c r="AB456" s="53" t="str">
        <f>IF(ISNA(VLOOKUP(C456,'Вчера_Спутник Лайт'!C:C, 1, FALSE)),"ошибка",0)</f>
        <v>ошибка</v>
      </c>
      <c r="AC456" s="55"/>
      <c r="AD456" s="53" t="e">
        <f>D456-VLOOKUP(C456, 'Вчера_Спутник Лайт'!C:BG, 2, FALSE)</f>
        <v>#N/A</v>
      </c>
      <c r="AE456" s="53" t="e">
        <f>E456-F456-VLOOKUP(C456, 'Вчера_Спутник Лайт'!C:BG, 3, FALSE)</f>
        <v>#N/A</v>
      </c>
      <c r="AF456" s="53" t="e">
        <f>G456-H456-VLOOKUP(C456, 'Вчера_Спутник Лайт'!C:BG, 5, FALSE)</f>
        <v>#N/A</v>
      </c>
      <c r="AG456" s="53" t="e">
        <f>I456-J456-VLOOKUP(C456, 'Вчера_Спутник Лайт'!C:BG, 7, FALSE)</f>
        <v>#N/A</v>
      </c>
      <c r="AH456" s="53" t="e">
        <f>K456-L456-VLOOKUP(C456, 'Вчера_Спутник Лайт'!C:BG, 9, FALSE)</f>
        <v>#N/A</v>
      </c>
      <c r="AI456" s="53" t="e">
        <f>M456-N456-VLOOKUP(C456, 'Вчера_Спутник Лайт'!C:BG, 11, FALSE)</f>
        <v>#N/A</v>
      </c>
      <c r="AJ456" s="53" t="e">
        <f>O456-P456-VLOOKUP(C456, 'Вчера_Спутник Лайт'!C:BG, 13, FALSE)</f>
        <v>#N/A</v>
      </c>
      <c r="AK456" s="53" t="e">
        <f>Q456-R456-VLOOKUP(C456, 'Вчера_Спутник Лайт'!C:BG, 15, FALSE)</f>
        <v>#N/A</v>
      </c>
      <c r="AL456" s="53" t="e">
        <f>S456-T456-VLOOKUP(C456, 'Вчера_Спутник Лайт'!C:BG, 17, FALSE)</f>
        <v>#N/A</v>
      </c>
      <c r="AM456" s="53" t="e">
        <f>U456-V456-VLOOKUP(C456, 'Вчера_Спутник Лайт'!C:BG, 19, FALSE)</f>
        <v>#N/A</v>
      </c>
      <c r="AN456" s="53" t="e">
        <f>W456-X456-VLOOKUP(C456, 'Вчера_Спутник Лайт'!C:BG, 21, FALSE)</f>
        <v>#N/A</v>
      </c>
      <c r="AO456" s="53" t="e">
        <f>VLOOKUP(C456, Вчера_Спутник!C:BG, 25, FALSE)+F456-#REF!-X456-Y456</f>
        <v>#N/A</v>
      </c>
    </row>
    <row r="457" spans="1:41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8"/>
      <c r="AA457" s="52">
        <f t="shared" si="8"/>
        <v>0</v>
      </c>
      <c r="AB457" s="53" t="str">
        <f>IF(ISNA(VLOOKUP(C457,'Вчера_Спутник Лайт'!C:C, 1, FALSE)),"ошибка",0)</f>
        <v>ошибка</v>
      </c>
      <c r="AC457" s="55"/>
      <c r="AD457" s="53" t="e">
        <f>D457-VLOOKUP(C457, 'Вчера_Спутник Лайт'!C:BG, 2, FALSE)</f>
        <v>#N/A</v>
      </c>
      <c r="AE457" s="53" t="e">
        <f>E457-F457-VLOOKUP(C457, 'Вчера_Спутник Лайт'!C:BG, 3, FALSE)</f>
        <v>#N/A</v>
      </c>
      <c r="AF457" s="53" t="e">
        <f>G457-H457-VLOOKUP(C457, 'Вчера_Спутник Лайт'!C:BG, 5, FALSE)</f>
        <v>#N/A</v>
      </c>
      <c r="AG457" s="53" t="e">
        <f>I457-J457-VLOOKUP(C457, 'Вчера_Спутник Лайт'!C:BG, 7, FALSE)</f>
        <v>#N/A</v>
      </c>
      <c r="AH457" s="53" t="e">
        <f>K457-L457-VLOOKUP(C457, 'Вчера_Спутник Лайт'!C:BG, 9, FALSE)</f>
        <v>#N/A</v>
      </c>
      <c r="AI457" s="53" t="e">
        <f>M457-N457-VLOOKUP(C457, 'Вчера_Спутник Лайт'!C:BG, 11, FALSE)</f>
        <v>#N/A</v>
      </c>
      <c r="AJ457" s="53" t="e">
        <f>O457-P457-VLOOKUP(C457, 'Вчера_Спутник Лайт'!C:BG, 13, FALSE)</f>
        <v>#N/A</v>
      </c>
      <c r="AK457" s="53" t="e">
        <f>Q457-R457-VLOOKUP(C457, 'Вчера_Спутник Лайт'!C:BG, 15, FALSE)</f>
        <v>#N/A</v>
      </c>
      <c r="AL457" s="53" t="e">
        <f>S457-T457-VLOOKUP(C457, 'Вчера_Спутник Лайт'!C:BG, 17, FALSE)</f>
        <v>#N/A</v>
      </c>
      <c r="AM457" s="53" t="e">
        <f>U457-V457-VLOOKUP(C457, 'Вчера_Спутник Лайт'!C:BG, 19, FALSE)</f>
        <v>#N/A</v>
      </c>
      <c r="AN457" s="53" t="e">
        <f>W457-X457-VLOOKUP(C457, 'Вчера_Спутник Лайт'!C:BG, 21, FALSE)</f>
        <v>#N/A</v>
      </c>
      <c r="AO457" s="53" t="e">
        <f>VLOOKUP(C457, Вчера_Спутник!C:BG, 25, FALSE)+F457-#REF!-X457-Y457</f>
        <v>#N/A</v>
      </c>
    </row>
    <row r="458" spans="1:41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8"/>
      <c r="AA458" s="52">
        <f t="shared" si="8"/>
        <v>0</v>
      </c>
      <c r="AB458" s="53" t="str">
        <f>IF(ISNA(VLOOKUP(C458,'Вчера_Спутник Лайт'!C:C, 1, FALSE)),"ошибка",0)</f>
        <v>ошибка</v>
      </c>
      <c r="AC458" s="55"/>
      <c r="AD458" s="53" t="e">
        <f>D458-VLOOKUP(C458, 'Вчера_Спутник Лайт'!C:BG, 2, FALSE)</f>
        <v>#N/A</v>
      </c>
      <c r="AE458" s="53" t="e">
        <f>E458-F458-VLOOKUP(C458, 'Вчера_Спутник Лайт'!C:BG, 3, FALSE)</f>
        <v>#N/A</v>
      </c>
      <c r="AF458" s="53" t="e">
        <f>G458-H458-VLOOKUP(C458, 'Вчера_Спутник Лайт'!C:BG, 5, FALSE)</f>
        <v>#N/A</v>
      </c>
      <c r="AG458" s="53" t="e">
        <f>I458-J458-VLOOKUP(C458, 'Вчера_Спутник Лайт'!C:BG, 7, FALSE)</f>
        <v>#N/A</v>
      </c>
      <c r="AH458" s="53" t="e">
        <f>K458-L458-VLOOKUP(C458, 'Вчера_Спутник Лайт'!C:BG, 9, FALSE)</f>
        <v>#N/A</v>
      </c>
      <c r="AI458" s="53" t="e">
        <f>M458-N458-VLOOKUP(C458, 'Вчера_Спутник Лайт'!C:BG, 11, FALSE)</f>
        <v>#N/A</v>
      </c>
      <c r="AJ458" s="53" t="e">
        <f>O458-P458-VLOOKUP(C458, 'Вчера_Спутник Лайт'!C:BG, 13, FALSE)</f>
        <v>#N/A</v>
      </c>
      <c r="AK458" s="53" t="e">
        <f>Q458-R458-VLOOKUP(C458, 'Вчера_Спутник Лайт'!C:BG, 15, FALSE)</f>
        <v>#N/A</v>
      </c>
      <c r="AL458" s="53" t="e">
        <f>S458-T458-VLOOKUP(C458, 'Вчера_Спутник Лайт'!C:BG, 17, FALSE)</f>
        <v>#N/A</v>
      </c>
      <c r="AM458" s="53" t="e">
        <f>U458-V458-VLOOKUP(C458, 'Вчера_Спутник Лайт'!C:BG, 19, FALSE)</f>
        <v>#N/A</v>
      </c>
      <c r="AN458" s="53" t="e">
        <f>W458-X458-VLOOKUP(C458, 'Вчера_Спутник Лайт'!C:BG, 21, FALSE)</f>
        <v>#N/A</v>
      </c>
      <c r="AO458" s="53" t="e">
        <f>VLOOKUP(C458, Вчера_Спутник!C:BG, 25, FALSE)+F458-#REF!-X458-Y458</f>
        <v>#N/A</v>
      </c>
    </row>
    <row r="459" spans="1:41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8"/>
      <c r="AA459" s="52">
        <f t="shared" si="8"/>
        <v>0</v>
      </c>
      <c r="AB459" s="53" t="str">
        <f>IF(ISNA(VLOOKUP(C459,'Вчера_Спутник Лайт'!C:C, 1, FALSE)),"ошибка",0)</f>
        <v>ошибка</v>
      </c>
      <c r="AC459" s="55"/>
      <c r="AD459" s="53" t="e">
        <f>D459-VLOOKUP(C459, 'Вчера_Спутник Лайт'!C:BG, 2, FALSE)</f>
        <v>#N/A</v>
      </c>
      <c r="AE459" s="53" t="e">
        <f>E459-F459-VLOOKUP(C459, 'Вчера_Спутник Лайт'!C:BG, 3, FALSE)</f>
        <v>#N/A</v>
      </c>
      <c r="AF459" s="53" t="e">
        <f>G459-H459-VLOOKUP(C459, 'Вчера_Спутник Лайт'!C:BG, 5, FALSE)</f>
        <v>#N/A</v>
      </c>
      <c r="AG459" s="53" t="e">
        <f>I459-J459-VLOOKUP(C459, 'Вчера_Спутник Лайт'!C:BG, 7, FALSE)</f>
        <v>#N/A</v>
      </c>
      <c r="AH459" s="53" t="e">
        <f>K459-L459-VLOOKUP(C459, 'Вчера_Спутник Лайт'!C:BG, 9, FALSE)</f>
        <v>#N/A</v>
      </c>
      <c r="AI459" s="53" t="e">
        <f>M459-N459-VLOOKUP(C459, 'Вчера_Спутник Лайт'!C:BG, 11, FALSE)</f>
        <v>#N/A</v>
      </c>
      <c r="AJ459" s="53" t="e">
        <f>O459-P459-VLOOKUP(C459, 'Вчера_Спутник Лайт'!C:BG, 13, FALSE)</f>
        <v>#N/A</v>
      </c>
      <c r="AK459" s="53" t="e">
        <f>Q459-R459-VLOOKUP(C459, 'Вчера_Спутник Лайт'!C:BG, 15, FALSE)</f>
        <v>#N/A</v>
      </c>
      <c r="AL459" s="53" t="e">
        <f>S459-T459-VLOOKUP(C459, 'Вчера_Спутник Лайт'!C:BG, 17, FALSE)</f>
        <v>#N/A</v>
      </c>
      <c r="AM459" s="53" t="e">
        <f>U459-V459-VLOOKUP(C459, 'Вчера_Спутник Лайт'!C:BG, 19, FALSE)</f>
        <v>#N/A</v>
      </c>
      <c r="AN459" s="53" t="e">
        <f>W459-X459-VLOOKUP(C459, 'Вчера_Спутник Лайт'!C:BG, 21, FALSE)</f>
        <v>#N/A</v>
      </c>
      <c r="AO459" s="53" t="e">
        <f>VLOOKUP(C459, Вчера_Спутник!C:BG, 25, FALSE)+F459-#REF!-X459-Y459</f>
        <v>#N/A</v>
      </c>
    </row>
    <row r="460" spans="1:41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8"/>
      <c r="AA460" s="52">
        <f t="shared" si="8"/>
        <v>0</v>
      </c>
      <c r="AB460" s="53" t="str">
        <f>IF(ISNA(VLOOKUP(C460,'Вчера_Спутник Лайт'!C:C, 1, FALSE)),"ошибка",0)</f>
        <v>ошибка</v>
      </c>
      <c r="AC460" s="55"/>
      <c r="AD460" s="53" t="e">
        <f>D460-VLOOKUP(C460, 'Вчера_Спутник Лайт'!C:BG, 2, FALSE)</f>
        <v>#N/A</v>
      </c>
      <c r="AE460" s="53" t="e">
        <f>E460-F460-VLOOKUP(C460, 'Вчера_Спутник Лайт'!C:BG, 3, FALSE)</f>
        <v>#N/A</v>
      </c>
      <c r="AF460" s="53" t="e">
        <f>G460-H460-VLOOKUP(C460, 'Вчера_Спутник Лайт'!C:BG, 5, FALSE)</f>
        <v>#N/A</v>
      </c>
      <c r="AG460" s="53" t="e">
        <f>I460-J460-VLOOKUP(C460, 'Вчера_Спутник Лайт'!C:BG, 7, FALSE)</f>
        <v>#N/A</v>
      </c>
      <c r="AH460" s="53" t="e">
        <f>K460-L460-VLOOKUP(C460, 'Вчера_Спутник Лайт'!C:BG, 9, FALSE)</f>
        <v>#N/A</v>
      </c>
      <c r="AI460" s="53" t="e">
        <f>M460-N460-VLOOKUP(C460, 'Вчера_Спутник Лайт'!C:BG, 11, FALSE)</f>
        <v>#N/A</v>
      </c>
      <c r="AJ460" s="53" t="e">
        <f>O460-P460-VLOOKUP(C460, 'Вчера_Спутник Лайт'!C:BG, 13, FALSE)</f>
        <v>#N/A</v>
      </c>
      <c r="AK460" s="53" t="e">
        <f>Q460-R460-VLOOKUP(C460, 'Вчера_Спутник Лайт'!C:BG, 15, FALSE)</f>
        <v>#N/A</v>
      </c>
      <c r="AL460" s="53" t="e">
        <f>S460-T460-VLOOKUP(C460, 'Вчера_Спутник Лайт'!C:BG, 17, FALSE)</f>
        <v>#N/A</v>
      </c>
      <c r="AM460" s="53" t="e">
        <f>U460-V460-VLOOKUP(C460, 'Вчера_Спутник Лайт'!C:BG, 19, FALSE)</f>
        <v>#N/A</v>
      </c>
      <c r="AN460" s="53" t="e">
        <f>W460-X460-VLOOKUP(C460, 'Вчера_Спутник Лайт'!C:BG, 21, FALSE)</f>
        <v>#N/A</v>
      </c>
      <c r="AO460" s="53" t="e">
        <f>VLOOKUP(C460, Вчера_Спутник!C:BG, 25, FALSE)+F460-#REF!-X460-Y460</f>
        <v>#N/A</v>
      </c>
    </row>
    <row r="461" spans="1:41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8"/>
      <c r="AA461" s="52">
        <f t="shared" si="8"/>
        <v>0</v>
      </c>
      <c r="AB461" s="53" t="str">
        <f>IF(ISNA(VLOOKUP(C461,'Вчера_Спутник Лайт'!C:C, 1, FALSE)),"ошибка",0)</f>
        <v>ошибка</v>
      </c>
      <c r="AC461" s="55"/>
      <c r="AD461" s="53" t="e">
        <f>D461-VLOOKUP(C461, 'Вчера_Спутник Лайт'!C:BG, 2, FALSE)</f>
        <v>#N/A</v>
      </c>
      <c r="AE461" s="53" t="e">
        <f>E461-F461-VLOOKUP(C461, 'Вчера_Спутник Лайт'!C:BG, 3, FALSE)</f>
        <v>#N/A</v>
      </c>
      <c r="AF461" s="53" t="e">
        <f>G461-H461-VLOOKUP(C461, 'Вчера_Спутник Лайт'!C:BG, 5, FALSE)</f>
        <v>#N/A</v>
      </c>
      <c r="AG461" s="53" t="e">
        <f>I461-J461-VLOOKUP(C461, 'Вчера_Спутник Лайт'!C:BG, 7, FALSE)</f>
        <v>#N/A</v>
      </c>
      <c r="AH461" s="53" t="e">
        <f>K461-L461-VLOOKUP(C461, 'Вчера_Спутник Лайт'!C:BG, 9, FALSE)</f>
        <v>#N/A</v>
      </c>
      <c r="AI461" s="53" t="e">
        <f>M461-N461-VLOOKUP(C461, 'Вчера_Спутник Лайт'!C:BG, 11, FALSE)</f>
        <v>#N/A</v>
      </c>
      <c r="AJ461" s="53" t="e">
        <f>O461-P461-VLOOKUP(C461, 'Вчера_Спутник Лайт'!C:BG, 13, FALSE)</f>
        <v>#N/A</v>
      </c>
      <c r="AK461" s="53" t="e">
        <f>Q461-R461-VLOOKUP(C461, 'Вчера_Спутник Лайт'!C:BG, 15, FALSE)</f>
        <v>#N/A</v>
      </c>
      <c r="AL461" s="53" t="e">
        <f>S461-T461-VLOOKUP(C461, 'Вчера_Спутник Лайт'!C:BG, 17, FALSE)</f>
        <v>#N/A</v>
      </c>
      <c r="AM461" s="53" t="e">
        <f>U461-V461-VLOOKUP(C461, 'Вчера_Спутник Лайт'!C:BG, 19, FALSE)</f>
        <v>#N/A</v>
      </c>
      <c r="AN461" s="53" t="e">
        <f>W461-X461-VLOOKUP(C461, 'Вчера_Спутник Лайт'!C:BG, 21, FALSE)</f>
        <v>#N/A</v>
      </c>
      <c r="AO461" s="53" t="e">
        <f>VLOOKUP(C461, Вчера_Спутник!C:BG, 25, FALSE)+F461-#REF!-X461-Y461</f>
        <v>#N/A</v>
      </c>
    </row>
    <row r="462" spans="1:41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8"/>
      <c r="AA462" s="52">
        <f t="shared" si="8"/>
        <v>0</v>
      </c>
      <c r="AB462" s="53" t="str">
        <f>IF(ISNA(VLOOKUP(C462,'Вчера_Спутник Лайт'!C:C, 1, FALSE)),"ошибка",0)</f>
        <v>ошибка</v>
      </c>
      <c r="AC462" s="55"/>
      <c r="AD462" s="53" t="e">
        <f>D462-VLOOKUP(C462, 'Вчера_Спутник Лайт'!C:BG, 2, FALSE)</f>
        <v>#N/A</v>
      </c>
      <c r="AE462" s="53" t="e">
        <f>E462-F462-VLOOKUP(C462, 'Вчера_Спутник Лайт'!C:BG, 3, FALSE)</f>
        <v>#N/A</v>
      </c>
      <c r="AF462" s="53" t="e">
        <f>G462-H462-VLOOKUP(C462, 'Вчера_Спутник Лайт'!C:BG, 5, FALSE)</f>
        <v>#N/A</v>
      </c>
      <c r="AG462" s="53" t="e">
        <f>I462-J462-VLOOKUP(C462, 'Вчера_Спутник Лайт'!C:BG, 7, FALSE)</f>
        <v>#N/A</v>
      </c>
      <c r="AH462" s="53" t="e">
        <f>K462-L462-VLOOKUP(C462, 'Вчера_Спутник Лайт'!C:BG, 9, FALSE)</f>
        <v>#N/A</v>
      </c>
      <c r="AI462" s="53" t="e">
        <f>M462-N462-VLOOKUP(C462, 'Вчера_Спутник Лайт'!C:BG, 11, FALSE)</f>
        <v>#N/A</v>
      </c>
      <c r="AJ462" s="53" t="e">
        <f>O462-P462-VLOOKUP(C462, 'Вчера_Спутник Лайт'!C:BG, 13, FALSE)</f>
        <v>#N/A</v>
      </c>
      <c r="AK462" s="53" t="e">
        <f>Q462-R462-VLOOKUP(C462, 'Вчера_Спутник Лайт'!C:BG, 15, FALSE)</f>
        <v>#N/A</v>
      </c>
      <c r="AL462" s="53" t="e">
        <f>S462-T462-VLOOKUP(C462, 'Вчера_Спутник Лайт'!C:BG, 17, FALSE)</f>
        <v>#N/A</v>
      </c>
      <c r="AM462" s="53" t="e">
        <f>U462-V462-VLOOKUP(C462, 'Вчера_Спутник Лайт'!C:BG, 19, FALSE)</f>
        <v>#N/A</v>
      </c>
      <c r="AN462" s="53" t="e">
        <f>W462-X462-VLOOKUP(C462, 'Вчера_Спутник Лайт'!C:BG, 21, FALSE)</f>
        <v>#N/A</v>
      </c>
      <c r="AO462" s="53" t="e">
        <f>VLOOKUP(C462, Вчера_Спутник!C:BG, 25, FALSE)+F462-#REF!-X462-Y462</f>
        <v>#N/A</v>
      </c>
    </row>
    <row r="463" spans="1:41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8"/>
      <c r="AA463" s="52">
        <f t="shared" si="8"/>
        <v>0</v>
      </c>
      <c r="AB463" s="53" t="str">
        <f>IF(ISNA(VLOOKUP(C463,'Вчера_Спутник Лайт'!C:C, 1, FALSE)),"ошибка",0)</f>
        <v>ошибка</v>
      </c>
      <c r="AC463" s="55"/>
      <c r="AD463" s="53" t="e">
        <f>D463-VLOOKUP(C463, 'Вчера_Спутник Лайт'!C:BG, 2, FALSE)</f>
        <v>#N/A</v>
      </c>
      <c r="AE463" s="53" t="e">
        <f>E463-F463-VLOOKUP(C463, 'Вчера_Спутник Лайт'!C:BG, 3, FALSE)</f>
        <v>#N/A</v>
      </c>
      <c r="AF463" s="53" t="e">
        <f>G463-H463-VLOOKUP(C463, 'Вчера_Спутник Лайт'!C:BG, 5, FALSE)</f>
        <v>#N/A</v>
      </c>
      <c r="AG463" s="53" t="e">
        <f>I463-J463-VLOOKUP(C463, 'Вчера_Спутник Лайт'!C:BG, 7, FALSE)</f>
        <v>#N/A</v>
      </c>
      <c r="AH463" s="53" t="e">
        <f>K463-L463-VLOOKUP(C463, 'Вчера_Спутник Лайт'!C:BG, 9, FALSE)</f>
        <v>#N/A</v>
      </c>
      <c r="AI463" s="53" t="e">
        <f>M463-N463-VLOOKUP(C463, 'Вчера_Спутник Лайт'!C:BG, 11, FALSE)</f>
        <v>#N/A</v>
      </c>
      <c r="AJ463" s="53" t="e">
        <f>O463-P463-VLOOKUP(C463, 'Вчера_Спутник Лайт'!C:BG, 13, FALSE)</f>
        <v>#N/A</v>
      </c>
      <c r="AK463" s="53" t="e">
        <f>Q463-R463-VLOOKUP(C463, 'Вчера_Спутник Лайт'!C:BG, 15, FALSE)</f>
        <v>#N/A</v>
      </c>
      <c r="AL463" s="53" t="e">
        <f>S463-T463-VLOOKUP(C463, 'Вчера_Спутник Лайт'!C:BG, 17, FALSE)</f>
        <v>#N/A</v>
      </c>
      <c r="AM463" s="53" t="e">
        <f>U463-V463-VLOOKUP(C463, 'Вчера_Спутник Лайт'!C:BG, 19, FALSE)</f>
        <v>#N/A</v>
      </c>
      <c r="AN463" s="53" t="e">
        <f>W463-X463-VLOOKUP(C463, 'Вчера_Спутник Лайт'!C:BG, 21, FALSE)</f>
        <v>#N/A</v>
      </c>
      <c r="AO463" s="53" t="e">
        <f>VLOOKUP(C463, Вчера_Спутник!C:BG, 25, FALSE)+F463-#REF!-X463-Y463</f>
        <v>#N/A</v>
      </c>
    </row>
    <row r="464" spans="1:41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8"/>
      <c r="AA464" s="52">
        <f t="shared" si="8"/>
        <v>0</v>
      </c>
      <c r="AB464" s="53" t="str">
        <f>IF(ISNA(VLOOKUP(C464,'Вчера_Спутник Лайт'!C:C, 1, FALSE)),"ошибка",0)</f>
        <v>ошибка</v>
      </c>
      <c r="AC464" s="55"/>
      <c r="AD464" s="53" t="e">
        <f>D464-VLOOKUP(C464, 'Вчера_Спутник Лайт'!C:BG, 2, FALSE)</f>
        <v>#N/A</v>
      </c>
      <c r="AE464" s="53" t="e">
        <f>E464-F464-VLOOKUP(C464, 'Вчера_Спутник Лайт'!C:BG, 3, FALSE)</f>
        <v>#N/A</v>
      </c>
      <c r="AF464" s="53" t="e">
        <f>G464-H464-VLOOKUP(C464, 'Вчера_Спутник Лайт'!C:BG, 5, FALSE)</f>
        <v>#N/A</v>
      </c>
      <c r="AG464" s="53" t="e">
        <f>I464-J464-VLOOKUP(C464, 'Вчера_Спутник Лайт'!C:BG, 7, FALSE)</f>
        <v>#N/A</v>
      </c>
      <c r="AH464" s="53" t="e">
        <f>K464-L464-VLOOKUP(C464, 'Вчера_Спутник Лайт'!C:BG, 9, FALSE)</f>
        <v>#N/A</v>
      </c>
      <c r="AI464" s="53" t="e">
        <f>M464-N464-VLOOKUP(C464, 'Вчера_Спутник Лайт'!C:BG, 11, FALSE)</f>
        <v>#N/A</v>
      </c>
      <c r="AJ464" s="53" t="e">
        <f>O464-P464-VLOOKUP(C464, 'Вчера_Спутник Лайт'!C:BG, 13, FALSE)</f>
        <v>#N/A</v>
      </c>
      <c r="AK464" s="53" t="e">
        <f>Q464-R464-VLOOKUP(C464, 'Вчера_Спутник Лайт'!C:BG, 15, FALSE)</f>
        <v>#N/A</v>
      </c>
      <c r="AL464" s="53" t="e">
        <f>S464-T464-VLOOKUP(C464, 'Вчера_Спутник Лайт'!C:BG, 17, FALSE)</f>
        <v>#N/A</v>
      </c>
      <c r="AM464" s="53" t="e">
        <f>U464-V464-VLOOKUP(C464, 'Вчера_Спутник Лайт'!C:BG, 19, FALSE)</f>
        <v>#N/A</v>
      </c>
      <c r="AN464" s="53" t="e">
        <f>W464-X464-VLOOKUP(C464, 'Вчера_Спутник Лайт'!C:BG, 21, FALSE)</f>
        <v>#N/A</v>
      </c>
      <c r="AO464" s="53" t="e">
        <f>VLOOKUP(C464, Вчера_Спутник!C:BG, 25, FALSE)+F464-#REF!-X464-Y464</f>
        <v>#N/A</v>
      </c>
    </row>
    <row r="465" spans="1:41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8"/>
      <c r="AA465" s="52">
        <f t="shared" si="8"/>
        <v>0</v>
      </c>
      <c r="AB465" s="53" t="str">
        <f>IF(ISNA(VLOOKUP(C465,'Вчера_Спутник Лайт'!C:C, 1, FALSE)),"ошибка",0)</f>
        <v>ошибка</v>
      </c>
      <c r="AC465" s="55"/>
      <c r="AD465" s="53" t="e">
        <f>D465-VLOOKUP(C465, 'Вчера_Спутник Лайт'!C:BG, 2, FALSE)</f>
        <v>#N/A</v>
      </c>
      <c r="AE465" s="53" t="e">
        <f>E465-F465-VLOOKUP(C465, 'Вчера_Спутник Лайт'!C:BG, 3, FALSE)</f>
        <v>#N/A</v>
      </c>
      <c r="AF465" s="53" t="e">
        <f>G465-H465-VLOOKUP(C465, 'Вчера_Спутник Лайт'!C:BG, 5, FALSE)</f>
        <v>#N/A</v>
      </c>
      <c r="AG465" s="53" t="e">
        <f>I465-J465-VLOOKUP(C465, 'Вчера_Спутник Лайт'!C:BG, 7, FALSE)</f>
        <v>#N/A</v>
      </c>
      <c r="AH465" s="53" t="e">
        <f>K465-L465-VLOOKUP(C465, 'Вчера_Спутник Лайт'!C:BG, 9, FALSE)</f>
        <v>#N/A</v>
      </c>
      <c r="AI465" s="53" t="e">
        <f>M465-N465-VLOOKUP(C465, 'Вчера_Спутник Лайт'!C:BG, 11, FALSE)</f>
        <v>#N/A</v>
      </c>
      <c r="AJ465" s="53" t="e">
        <f>O465-P465-VLOOKUP(C465, 'Вчера_Спутник Лайт'!C:BG, 13, FALSE)</f>
        <v>#N/A</v>
      </c>
      <c r="AK465" s="53" t="e">
        <f>Q465-R465-VLOOKUP(C465, 'Вчера_Спутник Лайт'!C:BG, 15, FALSE)</f>
        <v>#N/A</v>
      </c>
      <c r="AL465" s="53" t="e">
        <f>S465-T465-VLOOKUP(C465, 'Вчера_Спутник Лайт'!C:BG, 17, FALSE)</f>
        <v>#N/A</v>
      </c>
      <c r="AM465" s="53" t="e">
        <f>U465-V465-VLOOKUP(C465, 'Вчера_Спутник Лайт'!C:BG, 19, FALSE)</f>
        <v>#N/A</v>
      </c>
      <c r="AN465" s="53" t="e">
        <f>W465-X465-VLOOKUP(C465, 'Вчера_Спутник Лайт'!C:BG, 21, FALSE)</f>
        <v>#N/A</v>
      </c>
      <c r="AO465" s="53" t="e">
        <f>VLOOKUP(C465, Вчера_Спутник!C:BG, 25, FALSE)+F465-#REF!-X465-Y465</f>
        <v>#N/A</v>
      </c>
    </row>
    <row r="466" spans="1:41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8"/>
      <c r="AA466" s="52">
        <f t="shared" si="8"/>
        <v>0</v>
      </c>
      <c r="AB466" s="53" t="str">
        <f>IF(ISNA(VLOOKUP(C466,'Вчера_Спутник Лайт'!C:C, 1, FALSE)),"ошибка",0)</f>
        <v>ошибка</v>
      </c>
      <c r="AC466" s="55"/>
      <c r="AD466" s="53" t="e">
        <f>D466-VLOOKUP(C466, 'Вчера_Спутник Лайт'!C:BG, 2, FALSE)</f>
        <v>#N/A</v>
      </c>
      <c r="AE466" s="53" t="e">
        <f>E466-F466-VLOOKUP(C466, 'Вчера_Спутник Лайт'!C:BG, 3, FALSE)</f>
        <v>#N/A</v>
      </c>
      <c r="AF466" s="53" t="e">
        <f>G466-H466-VLOOKUP(C466, 'Вчера_Спутник Лайт'!C:BG, 5, FALSE)</f>
        <v>#N/A</v>
      </c>
      <c r="AG466" s="53" t="e">
        <f>I466-J466-VLOOKUP(C466, 'Вчера_Спутник Лайт'!C:BG, 7, FALSE)</f>
        <v>#N/A</v>
      </c>
      <c r="AH466" s="53" t="e">
        <f>K466-L466-VLOOKUP(C466, 'Вчера_Спутник Лайт'!C:BG, 9, FALSE)</f>
        <v>#N/A</v>
      </c>
      <c r="AI466" s="53" t="e">
        <f>M466-N466-VLOOKUP(C466, 'Вчера_Спутник Лайт'!C:BG, 11, FALSE)</f>
        <v>#N/A</v>
      </c>
      <c r="AJ466" s="53" t="e">
        <f>O466-P466-VLOOKUP(C466, 'Вчера_Спутник Лайт'!C:BG, 13, FALSE)</f>
        <v>#N/A</v>
      </c>
      <c r="AK466" s="53" t="e">
        <f>Q466-R466-VLOOKUP(C466, 'Вчера_Спутник Лайт'!C:BG, 15, FALSE)</f>
        <v>#N/A</v>
      </c>
      <c r="AL466" s="53" t="e">
        <f>S466-T466-VLOOKUP(C466, 'Вчера_Спутник Лайт'!C:BG, 17, FALSE)</f>
        <v>#N/A</v>
      </c>
      <c r="AM466" s="53" t="e">
        <f>U466-V466-VLOOKUP(C466, 'Вчера_Спутник Лайт'!C:BG, 19, FALSE)</f>
        <v>#N/A</v>
      </c>
      <c r="AN466" s="53" t="e">
        <f>W466-X466-VLOOKUP(C466, 'Вчера_Спутник Лайт'!C:BG, 21, FALSE)</f>
        <v>#N/A</v>
      </c>
      <c r="AO466" s="53" t="e">
        <f>VLOOKUP(C466, Вчера_Спутник!C:BG, 25, FALSE)+F466-#REF!-X466-Y466</f>
        <v>#N/A</v>
      </c>
    </row>
    <row r="467" spans="1:41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8"/>
      <c r="AA467" s="52">
        <f t="shared" si="8"/>
        <v>0</v>
      </c>
      <c r="AB467" s="53" t="str">
        <f>IF(ISNA(VLOOKUP(C467,'Вчера_Спутник Лайт'!C:C, 1, FALSE)),"ошибка",0)</f>
        <v>ошибка</v>
      </c>
      <c r="AC467" s="55"/>
      <c r="AD467" s="53" t="e">
        <f>D467-VLOOKUP(C467, 'Вчера_Спутник Лайт'!C:BG, 2, FALSE)</f>
        <v>#N/A</v>
      </c>
      <c r="AE467" s="53" t="e">
        <f>E467-F467-VLOOKUP(C467, 'Вчера_Спутник Лайт'!C:BG, 3, FALSE)</f>
        <v>#N/A</v>
      </c>
      <c r="AF467" s="53" t="e">
        <f>G467-H467-VLOOKUP(C467, 'Вчера_Спутник Лайт'!C:BG, 5, FALSE)</f>
        <v>#N/A</v>
      </c>
      <c r="AG467" s="53" t="e">
        <f>I467-J467-VLOOKUP(C467, 'Вчера_Спутник Лайт'!C:BG, 7, FALSE)</f>
        <v>#N/A</v>
      </c>
      <c r="AH467" s="53" t="e">
        <f>K467-L467-VLOOKUP(C467, 'Вчера_Спутник Лайт'!C:BG, 9, FALSE)</f>
        <v>#N/A</v>
      </c>
      <c r="AI467" s="53" t="e">
        <f>M467-N467-VLOOKUP(C467, 'Вчера_Спутник Лайт'!C:BG, 11, FALSE)</f>
        <v>#N/A</v>
      </c>
      <c r="AJ467" s="53" t="e">
        <f>O467-P467-VLOOKUP(C467, 'Вчера_Спутник Лайт'!C:BG, 13, FALSE)</f>
        <v>#N/A</v>
      </c>
      <c r="AK467" s="53" t="e">
        <f>Q467-R467-VLOOKUP(C467, 'Вчера_Спутник Лайт'!C:BG, 15, FALSE)</f>
        <v>#N/A</v>
      </c>
      <c r="AL467" s="53" t="e">
        <f>S467-T467-VLOOKUP(C467, 'Вчера_Спутник Лайт'!C:BG, 17, FALSE)</f>
        <v>#N/A</v>
      </c>
      <c r="AM467" s="53" t="e">
        <f>U467-V467-VLOOKUP(C467, 'Вчера_Спутник Лайт'!C:BG, 19, FALSE)</f>
        <v>#N/A</v>
      </c>
      <c r="AN467" s="53" t="e">
        <f>W467-X467-VLOOKUP(C467, 'Вчера_Спутник Лайт'!C:BG, 21, FALSE)</f>
        <v>#N/A</v>
      </c>
      <c r="AO467" s="53" t="e">
        <f>VLOOKUP(C467, Вчера_Спутник!C:BG, 25, FALSE)+F467-#REF!-X467-Y467</f>
        <v>#N/A</v>
      </c>
    </row>
    <row r="468" spans="1:41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8"/>
      <c r="AA468" s="52">
        <f t="shared" si="8"/>
        <v>0</v>
      </c>
      <c r="AB468" s="53" t="str">
        <f>IF(ISNA(VLOOKUP(C468,'Вчера_Спутник Лайт'!C:C, 1, FALSE)),"ошибка",0)</f>
        <v>ошибка</v>
      </c>
      <c r="AC468" s="55"/>
      <c r="AD468" s="53" t="e">
        <f>D468-VLOOKUP(C468, 'Вчера_Спутник Лайт'!C:BG, 2, FALSE)</f>
        <v>#N/A</v>
      </c>
      <c r="AE468" s="53" t="e">
        <f>E468-F468-VLOOKUP(C468, 'Вчера_Спутник Лайт'!C:BG, 3, FALSE)</f>
        <v>#N/A</v>
      </c>
      <c r="AF468" s="53" t="e">
        <f>G468-H468-VLOOKUP(C468, 'Вчера_Спутник Лайт'!C:BG, 5, FALSE)</f>
        <v>#N/A</v>
      </c>
      <c r="AG468" s="53" t="e">
        <f>I468-J468-VLOOKUP(C468, 'Вчера_Спутник Лайт'!C:BG, 7, FALSE)</f>
        <v>#N/A</v>
      </c>
      <c r="AH468" s="53" t="e">
        <f>K468-L468-VLOOKUP(C468, 'Вчера_Спутник Лайт'!C:BG, 9, FALSE)</f>
        <v>#N/A</v>
      </c>
      <c r="AI468" s="53" t="e">
        <f>M468-N468-VLOOKUP(C468, 'Вчера_Спутник Лайт'!C:BG, 11, FALSE)</f>
        <v>#N/A</v>
      </c>
      <c r="AJ468" s="53" t="e">
        <f>O468-P468-VLOOKUP(C468, 'Вчера_Спутник Лайт'!C:BG, 13, FALSE)</f>
        <v>#N/A</v>
      </c>
      <c r="AK468" s="53" t="e">
        <f>Q468-R468-VLOOKUP(C468, 'Вчера_Спутник Лайт'!C:BG, 15, FALSE)</f>
        <v>#N/A</v>
      </c>
      <c r="AL468" s="53" t="e">
        <f>S468-T468-VLOOKUP(C468, 'Вчера_Спутник Лайт'!C:BG, 17, FALSE)</f>
        <v>#N/A</v>
      </c>
      <c r="AM468" s="53" t="e">
        <f>U468-V468-VLOOKUP(C468, 'Вчера_Спутник Лайт'!C:BG, 19, FALSE)</f>
        <v>#N/A</v>
      </c>
      <c r="AN468" s="53" t="e">
        <f>W468-X468-VLOOKUP(C468, 'Вчера_Спутник Лайт'!C:BG, 21, FALSE)</f>
        <v>#N/A</v>
      </c>
      <c r="AO468" s="53" t="e">
        <f>VLOOKUP(C468, Вчера_Спутник!C:BG, 25, FALSE)+F468-#REF!-X468-Y468</f>
        <v>#N/A</v>
      </c>
    </row>
    <row r="469" spans="1:41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8"/>
      <c r="AA469" s="52">
        <f t="shared" si="8"/>
        <v>0</v>
      </c>
      <c r="AB469" s="53" t="str">
        <f>IF(ISNA(VLOOKUP(C469,'Вчера_Спутник Лайт'!C:C, 1, FALSE)),"ошибка",0)</f>
        <v>ошибка</v>
      </c>
      <c r="AC469" s="55"/>
      <c r="AD469" s="53" t="e">
        <f>D469-VLOOKUP(C469, 'Вчера_Спутник Лайт'!C:BG, 2, FALSE)</f>
        <v>#N/A</v>
      </c>
      <c r="AE469" s="53" t="e">
        <f>E469-F469-VLOOKUP(C469, 'Вчера_Спутник Лайт'!C:BG, 3, FALSE)</f>
        <v>#N/A</v>
      </c>
      <c r="AF469" s="53" t="e">
        <f>G469-H469-VLOOKUP(C469, 'Вчера_Спутник Лайт'!C:BG, 5, FALSE)</f>
        <v>#N/A</v>
      </c>
      <c r="AG469" s="53" t="e">
        <f>I469-J469-VLOOKUP(C469, 'Вчера_Спутник Лайт'!C:BG, 7, FALSE)</f>
        <v>#N/A</v>
      </c>
      <c r="AH469" s="53" t="e">
        <f>K469-L469-VLOOKUP(C469, 'Вчера_Спутник Лайт'!C:BG, 9, FALSE)</f>
        <v>#N/A</v>
      </c>
      <c r="AI469" s="53" t="e">
        <f>M469-N469-VLOOKUP(C469, 'Вчера_Спутник Лайт'!C:BG, 11, FALSE)</f>
        <v>#N/A</v>
      </c>
      <c r="AJ469" s="53" t="e">
        <f>O469-P469-VLOOKUP(C469, 'Вчера_Спутник Лайт'!C:BG, 13, FALSE)</f>
        <v>#N/A</v>
      </c>
      <c r="AK469" s="53" t="e">
        <f>Q469-R469-VLOOKUP(C469, 'Вчера_Спутник Лайт'!C:BG, 15, FALSE)</f>
        <v>#N/A</v>
      </c>
      <c r="AL469" s="53" t="e">
        <f>S469-T469-VLOOKUP(C469, 'Вчера_Спутник Лайт'!C:BG, 17, FALSE)</f>
        <v>#N/A</v>
      </c>
      <c r="AM469" s="53" t="e">
        <f>U469-V469-VLOOKUP(C469, 'Вчера_Спутник Лайт'!C:BG, 19, FALSE)</f>
        <v>#N/A</v>
      </c>
      <c r="AN469" s="53" t="e">
        <f>W469-X469-VLOOKUP(C469, 'Вчера_Спутник Лайт'!C:BG, 21, FALSE)</f>
        <v>#N/A</v>
      </c>
      <c r="AO469" s="53" t="e">
        <f>VLOOKUP(C469, Вчера_Спутник!C:BG, 25, FALSE)+F469-#REF!-X469-Y469</f>
        <v>#N/A</v>
      </c>
    </row>
    <row r="470" spans="1:41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8"/>
      <c r="AA470" s="52">
        <f t="shared" si="8"/>
        <v>0</v>
      </c>
      <c r="AB470" s="53" t="str">
        <f>IF(ISNA(VLOOKUP(C470,'Вчера_Спутник Лайт'!C:C, 1, FALSE)),"ошибка",0)</f>
        <v>ошибка</v>
      </c>
      <c r="AC470" s="55"/>
      <c r="AD470" s="53" t="e">
        <f>D470-VLOOKUP(C470, 'Вчера_Спутник Лайт'!C:BG, 2, FALSE)</f>
        <v>#N/A</v>
      </c>
      <c r="AE470" s="53" t="e">
        <f>E470-F470-VLOOKUP(C470, 'Вчера_Спутник Лайт'!C:BG, 3, FALSE)</f>
        <v>#N/A</v>
      </c>
      <c r="AF470" s="53" t="e">
        <f>G470-H470-VLOOKUP(C470, 'Вчера_Спутник Лайт'!C:BG, 5, FALSE)</f>
        <v>#N/A</v>
      </c>
      <c r="AG470" s="53" t="e">
        <f>I470-J470-VLOOKUP(C470, 'Вчера_Спутник Лайт'!C:BG, 7, FALSE)</f>
        <v>#N/A</v>
      </c>
      <c r="AH470" s="53" t="e">
        <f>K470-L470-VLOOKUP(C470, 'Вчера_Спутник Лайт'!C:BG, 9, FALSE)</f>
        <v>#N/A</v>
      </c>
      <c r="AI470" s="53" t="e">
        <f>M470-N470-VLOOKUP(C470, 'Вчера_Спутник Лайт'!C:BG, 11, FALSE)</f>
        <v>#N/A</v>
      </c>
      <c r="AJ470" s="53" t="e">
        <f>O470-P470-VLOOKUP(C470, 'Вчера_Спутник Лайт'!C:BG, 13, FALSE)</f>
        <v>#N/A</v>
      </c>
      <c r="AK470" s="53" t="e">
        <f>Q470-R470-VLOOKUP(C470, 'Вчера_Спутник Лайт'!C:BG, 15, FALSE)</f>
        <v>#N/A</v>
      </c>
      <c r="AL470" s="53" t="e">
        <f>S470-T470-VLOOKUP(C470, 'Вчера_Спутник Лайт'!C:BG, 17, FALSE)</f>
        <v>#N/A</v>
      </c>
      <c r="AM470" s="53" t="e">
        <f>U470-V470-VLOOKUP(C470, 'Вчера_Спутник Лайт'!C:BG, 19, FALSE)</f>
        <v>#N/A</v>
      </c>
      <c r="AN470" s="53" t="e">
        <f>W470-X470-VLOOKUP(C470, 'Вчера_Спутник Лайт'!C:BG, 21, FALSE)</f>
        <v>#N/A</v>
      </c>
      <c r="AO470" s="53" t="e">
        <f>VLOOKUP(C470, Вчера_Спутник!C:BG, 25, FALSE)+F470-#REF!-X470-Y470</f>
        <v>#N/A</v>
      </c>
    </row>
    <row r="471" spans="1:41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8"/>
      <c r="AA471" s="52">
        <f t="shared" si="8"/>
        <v>0</v>
      </c>
      <c r="AB471" s="53" t="str">
        <f>IF(ISNA(VLOOKUP(C471,'Вчера_Спутник Лайт'!C:C, 1, FALSE)),"ошибка",0)</f>
        <v>ошибка</v>
      </c>
      <c r="AC471" s="55"/>
      <c r="AD471" s="53" t="e">
        <f>D471-VLOOKUP(C471, 'Вчера_Спутник Лайт'!C:BG, 2, FALSE)</f>
        <v>#N/A</v>
      </c>
      <c r="AE471" s="53" t="e">
        <f>E471-F471-VLOOKUP(C471, 'Вчера_Спутник Лайт'!C:BG, 3, FALSE)</f>
        <v>#N/A</v>
      </c>
      <c r="AF471" s="53" t="e">
        <f>G471-H471-VLOOKUP(C471, 'Вчера_Спутник Лайт'!C:BG, 5, FALSE)</f>
        <v>#N/A</v>
      </c>
      <c r="AG471" s="53" t="e">
        <f>I471-J471-VLOOKUP(C471, 'Вчера_Спутник Лайт'!C:BG, 7, FALSE)</f>
        <v>#N/A</v>
      </c>
      <c r="AH471" s="53" t="e">
        <f>K471-L471-VLOOKUP(C471, 'Вчера_Спутник Лайт'!C:BG, 9, FALSE)</f>
        <v>#N/A</v>
      </c>
      <c r="AI471" s="53" t="e">
        <f>M471-N471-VLOOKUP(C471, 'Вчера_Спутник Лайт'!C:BG, 11, FALSE)</f>
        <v>#N/A</v>
      </c>
      <c r="AJ471" s="53" t="e">
        <f>O471-P471-VLOOKUP(C471, 'Вчера_Спутник Лайт'!C:BG, 13, FALSE)</f>
        <v>#N/A</v>
      </c>
      <c r="AK471" s="53" t="e">
        <f>Q471-R471-VLOOKUP(C471, 'Вчера_Спутник Лайт'!C:BG, 15, FALSE)</f>
        <v>#N/A</v>
      </c>
      <c r="AL471" s="53" t="e">
        <f>S471-T471-VLOOKUP(C471, 'Вчера_Спутник Лайт'!C:BG, 17, FALSE)</f>
        <v>#N/A</v>
      </c>
      <c r="AM471" s="53" t="e">
        <f>U471-V471-VLOOKUP(C471, 'Вчера_Спутник Лайт'!C:BG, 19, FALSE)</f>
        <v>#N/A</v>
      </c>
      <c r="AN471" s="53" t="e">
        <f>W471-X471-VLOOKUP(C471, 'Вчера_Спутник Лайт'!C:BG, 21, FALSE)</f>
        <v>#N/A</v>
      </c>
      <c r="AO471" s="53" t="e">
        <f>VLOOKUP(C471, Вчера_Спутник!C:BG, 25, FALSE)+F471-#REF!-X471-Y471</f>
        <v>#N/A</v>
      </c>
    </row>
    <row r="472" spans="1:41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8"/>
      <c r="AA472" s="52">
        <f t="shared" si="8"/>
        <v>0</v>
      </c>
      <c r="AB472" s="53" t="str">
        <f>IF(ISNA(VLOOKUP(C472,'Вчера_Спутник Лайт'!C:C, 1, FALSE)),"ошибка",0)</f>
        <v>ошибка</v>
      </c>
      <c r="AC472" s="55"/>
      <c r="AD472" s="53" t="e">
        <f>D472-VLOOKUP(C472, 'Вчера_Спутник Лайт'!C:BG, 2, FALSE)</f>
        <v>#N/A</v>
      </c>
      <c r="AE472" s="53" t="e">
        <f>E472-F472-VLOOKUP(C472, 'Вчера_Спутник Лайт'!C:BG, 3, FALSE)</f>
        <v>#N/A</v>
      </c>
      <c r="AF472" s="53" t="e">
        <f>G472-H472-VLOOKUP(C472, 'Вчера_Спутник Лайт'!C:BG, 5, FALSE)</f>
        <v>#N/A</v>
      </c>
      <c r="AG472" s="53" t="e">
        <f>I472-J472-VLOOKUP(C472, 'Вчера_Спутник Лайт'!C:BG, 7, FALSE)</f>
        <v>#N/A</v>
      </c>
      <c r="AH472" s="53" t="e">
        <f>K472-L472-VLOOKUP(C472, 'Вчера_Спутник Лайт'!C:BG, 9, FALSE)</f>
        <v>#N/A</v>
      </c>
      <c r="AI472" s="53" t="e">
        <f>M472-N472-VLOOKUP(C472, 'Вчера_Спутник Лайт'!C:BG, 11, FALSE)</f>
        <v>#N/A</v>
      </c>
      <c r="AJ472" s="53" t="e">
        <f>O472-P472-VLOOKUP(C472, 'Вчера_Спутник Лайт'!C:BG, 13, FALSE)</f>
        <v>#N/A</v>
      </c>
      <c r="AK472" s="53" t="e">
        <f>Q472-R472-VLOOKUP(C472, 'Вчера_Спутник Лайт'!C:BG, 15, FALSE)</f>
        <v>#N/A</v>
      </c>
      <c r="AL472" s="53" t="e">
        <f>S472-T472-VLOOKUP(C472, 'Вчера_Спутник Лайт'!C:BG, 17, FALSE)</f>
        <v>#N/A</v>
      </c>
      <c r="AM472" s="53" t="e">
        <f>U472-V472-VLOOKUP(C472, 'Вчера_Спутник Лайт'!C:BG, 19, FALSE)</f>
        <v>#N/A</v>
      </c>
      <c r="AN472" s="53" t="e">
        <f>W472-X472-VLOOKUP(C472, 'Вчера_Спутник Лайт'!C:BG, 21, FALSE)</f>
        <v>#N/A</v>
      </c>
      <c r="AO472" s="53" t="e">
        <f>VLOOKUP(C472, Вчера_Спутник!C:BG, 25, FALSE)+F472-#REF!-X472-Y472</f>
        <v>#N/A</v>
      </c>
    </row>
    <row r="473" spans="1:41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8"/>
      <c r="AA473" s="52">
        <f t="shared" si="8"/>
        <v>0</v>
      </c>
      <c r="AB473" s="53" t="str">
        <f>IF(ISNA(VLOOKUP(C473,'Вчера_Спутник Лайт'!C:C, 1, FALSE)),"ошибка",0)</f>
        <v>ошибка</v>
      </c>
      <c r="AC473" s="55"/>
      <c r="AD473" s="53" t="e">
        <f>D473-VLOOKUP(C473, 'Вчера_Спутник Лайт'!C:BG, 2, FALSE)</f>
        <v>#N/A</v>
      </c>
      <c r="AE473" s="53" t="e">
        <f>E473-F473-VLOOKUP(C473, 'Вчера_Спутник Лайт'!C:BG, 3, FALSE)</f>
        <v>#N/A</v>
      </c>
      <c r="AF473" s="53" t="e">
        <f>G473-H473-VLOOKUP(C473, 'Вчера_Спутник Лайт'!C:BG, 5, FALSE)</f>
        <v>#N/A</v>
      </c>
      <c r="AG473" s="53" t="e">
        <f>I473-J473-VLOOKUP(C473, 'Вчера_Спутник Лайт'!C:BG, 7, FALSE)</f>
        <v>#N/A</v>
      </c>
      <c r="AH473" s="53" t="e">
        <f>K473-L473-VLOOKUP(C473, 'Вчера_Спутник Лайт'!C:BG, 9, FALSE)</f>
        <v>#N/A</v>
      </c>
      <c r="AI473" s="53" t="e">
        <f>M473-N473-VLOOKUP(C473, 'Вчера_Спутник Лайт'!C:BG, 11, FALSE)</f>
        <v>#N/A</v>
      </c>
      <c r="AJ473" s="53" t="e">
        <f>O473-P473-VLOOKUP(C473, 'Вчера_Спутник Лайт'!C:BG, 13, FALSE)</f>
        <v>#N/A</v>
      </c>
      <c r="AK473" s="53" t="e">
        <f>Q473-R473-VLOOKUP(C473, 'Вчера_Спутник Лайт'!C:BG, 15, FALSE)</f>
        <v>#N/A</v>
      </c>
      <c r="AL473" s="53" t="e">
        <f>S473-T473-VLOOKUP(C473, 'Вчера_Спутник Лайт'!C:BG, 17, FALSE)</f>
        <v>#N/A</v>
      </c>
      <c r="AM473" s="53" t="e">
        <f>U473-V473-VLOOKUP(C473, 'Вчера_Спутник Лайт'!C:BG, 19, FALSE)</f>
        <v>#N/A</v>
      </c>
      <c r="AN473" s="53" t="e">
        <f>W473-X473-VLOOKUP(C473, 'Вчера_Спутник Лайт'!C:BG, 21, FALSE)</f>
        <v>#N/A</v>
      </c>
      <c r="AO473" s="53" t="e">
        <f>VLOOKUP(C473, Вчера_Спутник!C:BG, 25, FALSE)+F473-#REF!-X473-Y473</f>
        <v>#N/A</v>
      </c>
    </row>
    <row r="474" spans="1:41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8"/>
      <c r="AA474" s="52">
        <f t="shared" si="8"/>
        <v>0</v>
      </c>
      <c r="AB474" s="53" t="str">
        <f>IF(ISNA(VLOOKUP(C474,'Вчера_Спутник Лайт'!C:C, 1, FALSE)),"ошибка",0)</f>
        <v>ошибка</v>
      </c>
      <c r="AC474" s="55"/>
      <c r="AD474" s="53" t="e">
        <f>D474-VLOOKUP(C474, 'Вчера_Спутник Лайт'!C:BG, 2, FALSE)</f>
        <v>#N/A</v>
      </c>
      <c r="AE474" s="53" t="e">
        <f>E474-F474-VLOOKUP(C474, 'Вчера_Спутник Лайт'!C:BG, 3, FALSE)</f>
        <v>#N/A</v>
      </c>
      <c r="AF474" s="53" t="e">
        <f>G474-H474-VLOOKUP(C474, 'Вчера_Спутник Лайт'!C:BG, 5, FALSE)</f>
        <v>#N/A</v>
      </c>
      <c r="AG474" s="53" t="e">
        <f>I474-J474-VLOOKUP(C474, 'Вчера_Спутник Лайт'!C:BG, 7, FALSE)</f>
        <v>#N/A</v>
      </c>
      <c r="AH474" s="53" t="e">
        <f>K474-L474-VLOOKUP(C474, 'Вчера_Спутник Лайт'!C:BG, 9, FALSE)</f>
        <v>#N/A</v>
      </c>
      <c r="AI474" s="53" t="e">
        <f>M474-N474-VLOOKUP(C474, 'Вчера_Спутник Лайт'!C:BG, 11, FALSE)</f>
        <v>#N/A</v>
      </c>
      <c r="AJ474" s="53" t="e">
        <f>O474-P474-VLOOKUP(C474, 'Вчера_Спутник Лайт'!C:BG, 13, FALSE)</f>
        <v>#N/A</v>
      </c>
      <c r="AK474" s="53" t="e">
        <f>Q474-R474-VLOOKUP(C474, 'Вчера_Спутник Лайт'!C:BG, 15, FALSE)</f>
        <v>#N/A</v>
      </c>
      <c r="AL474" s="53" t="e">
        <f>S474-T474-VLOOKUP(C474, 'Вчера_Спутник Лайт'!C:BG, 17, FALSE)</f>
        <v>#N/A</v>
      </c>
      <c r="AM474" s="53" t="e">
        <f>U474-V474-VLOOKUP(C474, 'Вчера_Спутник Лайт'!C:BG, 19, FALSE)</f>
        <v>#N/A</v>
      </c>
      <c r="AN474" s="53" t="e">
        <f>W474-X474-VLOOKUP(C474, 'Вчера_Спутник Лайт'!C:BG, 21, FALSE)</f>
        <v>#N/A</v>
      </c>
      <c r="AO474" s="53" t="e">
        <f>VLOOKUP(C474, Вчера_Спутник!C:BG, 25, FALSE)+F474-#REF!-X474-Y474</f>
        <v>#N/A</v>
      </c>
    </row>
    <row r="475" spans="1:41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8"/>
      <c r="AA475" s="52">
        <f t="shared" si="8"/>
        <v>0</v>
      </c>
      <c r="AB475" s="53" t="str">
        <f>IF(ISNA(VLOOKUP(C475,'Вчера_Спутник Лайт'!C:C, 1, FALSE)),"ошибка",0)</f>
        <v>ошибка</v>
      </c>
      <c r="AC475" s="55"/>
      <c r="AD475" s="53" t="e">
        <f>D475-VLOOKUP(C475, 'Вчера_Спутник Лайт'!C:BG, 2, FALSE)</f>
        <v>#N/A</v>
      </c>
      <c r="AE475" s="53" t="e">
        <f>E475-F475-VLOOKUP(C475, 'Вчера_Спутник Лайт'!C:BG, 3, FALSE)</f>
        <v>#N/A</v>
      </c>
      <c r="AF475" s="53" t="e">
        <f>G475-H475-VLOOKUP(C475, 'Вчера_Спутник Лайт'!C:BG, 5, FALSE)</f>
        <v>#N/A</v>
      </c>
      <c r="AG475" s="53" t="e">
        <f>I475-J475-VLOOKUP(C475, 'Вчера_Спутник Лайт'!C:BG, 7, FALSE)</f>
        <v>#N/A</v>
      </c>
      <c r="AH475" s="53" t="e">
        <f>K475-L475-VLOOKUP(C475, 'Вчера_Спутник Лайт'!C:BG, 9, FALSE)</f>
        <v>#N/A</v>
      </c>
      <c r="AI475" s="53" t="e">
        <f>M475-N475-VLOOKUP(C475, 'Вчера_Спутник Лайт'!C:BG, 11, FALSE)</f>
        <v>#N/A</v>
      </c>
      <c r="AJ475" s="53" t="e">
        <f>O475-P475-VLOOKUP(C475, 'Вчера_Спутник Лайт'!C:BG, 13, FALSE)</f>
        <v>#N/A</v>
      </c>
      <c r="AK475" s="53" t="e">
        <f>Q475-R475-VLOOKUP(C475, 'Вчера_Спутник Лайт'!C:BG, 15, FALSE)</f>
        <v>#N/A</v>
      </c>
      <c r="AL475" s="53" t="e">
        <f>S475-T475-VLOOKUP(C475, 'Вчера_Спутник Лайт'!C:BG, 17, FALSE)</f>
        <v>#N/A</v>
      </c>
      <c r="AM475" s="53" t="e">
        <f>U475-V475-VLOOKUP(C475, 'Вчера_Спутник Лайт'!C:BG, 19, FALSE)</f>
        <v>#N/A</v>
      </c>
      <c r="AN475" s="53" t="e">
        <f>W475-X475-VLOOKUP(C475, 'Вчера_Спутник Лайт'!C:BG, 21, FALSE)</f>
        <v>#N/A</v>
      </c>
      <c r="AO475" s="53" t="e">
        <f>VLOOKUP(C475, Вчера_Спутник!C:BG, 25, FALSE)+F475-#REF!-X475-Y475</f>
        <v>#N/A</v>
      </c>
    </row>
    <row r="476" spans="1:41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8"/>
      <c r="AA476" s="52">
        <f t="shared" si="8"/>
        <v>0</v>
      </c>
      <c r="AB476" s="53" t="str">
        <f>IF(ISNA(VLOOKUP(C476,'Вчера_Спутник Лайт'!C:C, 1, FALSE)),"ошибка",0)</f>
        <v>ошибка</v>
      </c>
      <c r="AC476" s="55"/>
      <c r="AD476" s="53" t="e">
        <f>D476-VLOOKUP(C476, 'Вчера_Спутник Лайт'!C:BG, 2, FALSE)</f>
        <v>#N/A</v>
      </c>
      <c r="AE476" s="53" t="e">
        <f>E476-F476-VLOOKUP(C476, 'Вчера_Спутник Лайт'!C:BG, 3, FALSE)</f>
        <v>#N/A</v>
      </c>
      <c r="AF476" s="53" t="e">
        <f>G476-H476-VLOOKUP(C476, 'Вчера_Спутник Лайт'!C:BG, 5, FALSE)</f>
        <v>#N/A</v>
      </c>
      <c r="AG476" s="53" t="e">
        <f>I476-J476-VLOOKUP(C476, 'Вчера_Спутник Лайт'!C:BG, 7, FALSE)</f>
        <v>#N/A</v>
      </c>
      <c r="AH476" s="53" t="e">
        <f>K476-L476-VLOOKUP(C476, 'Вчера_Спутник Лайт'!C:BG, 9, FALSE)</f>
        <v>#N/A</v>
      </c>
      <c r="AI476" s="53" t="e">
        <f>M476-N476-VLOOKUP(C476, 'Вчера_Спутник Лайт'!C:BG, 11, FALSE)</f>
        <v>#N/A</v>
      </c>
      <c r="AJ476" s="53" t="e">
        <f>O476-P476-VLOOKUP(C476, 'Вчера_Спутник Лайт'!C:BG, 13, FALSE)</f>
        <v>#N/A</v>
      </c>
      <c r="AK476" s="53" t="e">
        <f>Q476-R476-VLOOKUP(C476, 'Вчера_Спутник Лайт'!C:BG, 15, FALSE)</f>
        <v>#N/A</v>
      </c>
      <c r="AL476" s="53" t="e">
        <f>S476-T476-VLOOKUP(C476, 'Вчера_Спутник Лайт'!C:BG, 17, FALSE)</f>
        <v>#N/A</v>
      </c>
      <c r="AM476" s="53" t="e">
        <f>U476-V476-VLOOKUP(C476, 'Вчера_Спутник Лайт'!C:BG, 19, FALSE)</f>
        <v>#N/A</v>
      </c>
      <c r="AN476" s="53" t="e">
        <f>W476-X476-VLOOKUP(C476, 'Вчера_Спутник Лайт'!C:BG, 21, FALSE)</f>
        <v>#N/A</v>
      </c>
      <c r="AO476" s="53" t="e">
        <f>VLOOKUP(C476, Вчера_Спутник!C:BG, 25, FALSE)+F476-#REF!-X476-Y476</f>
        <v>#N/A</v>
      </c>
    </row>
    <row r="477" spans="1:41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8"/>
      <c r="AA477" s="52">
        <f t="shared" si="8"/>
        <v>0</v>
      </c>
      <c r="AB477" s="53" t="str">
        <f>IF(ISNA(VLOOKUP(C477,'Вчера_Спутник Лайт'!C:C, 1, FALSE)),"ошибка",0)</f>
        <v>ошибка</v>
      </c>
      <c r="AC477" s="55"/>
      <c r="AD477" s="53" t="e">
        <f>D477-VLOOKUP(C477, 'Вчера_Спутник Лайт'!C:BG, 2, FALSE)</f>
        <v>#N/A</v>
      </c>
      <c r="AE477" s="53" t="e">
        <f>E477-F477-VLOOKUP(C477, 'Вчера_Спутник Лайт'!C:BG, 3, FALSE)</f>
        <v>#N/A</v>
      </c>
      <c r="AF477" s="53" t="e">
        <f>G477-H477-VLOOKUP(C477, 'Вчера_Спутник Лайт'!C:BG, 5, FALSE)</f>
        <v>#N/A</v>
      </c>
      <c r="AG477" s="53" t="e">
        <f>I477-J477-VLOOKUP(C477, 'Вчера_Спутник Лайт'!C:BG, 7, FALSE)</f>
        <v>#N/A</v>
      </c>
      <c r="AH477" s="53" t="e">
        <f>K477-L477-VLOOKUP(C477, 'Вчера_Спутник Лайт'!C:BG, 9, FALSE)</f>
        <v>#N/A</v>
      </c>
      <c r="AI477" s="53" t="e">
        <f>M477-N477-VLOOKUP(C477, 'Вчера_Спутник Лайт'!C:BG, 11, FALSE)</f>
        <v>#N/A</v>
      </c>
      <c r="AJ477" s="53" t="e">
        <f>O477-P477-VLOOKUP(C477, 'Вчера_Спутник Лайт'!C:BG, 13, FALSE)</f>
        <v>#N/A</v>
      </c>
      <c r="AK477" s="53" t="e">
        <f>Q477-R477-VLOOKUP(C477, 'Вчера_Спутник Лайт'!C:BG, 15, FALSE)</f>
        <v>#N/A</v>
      </c>
      <c r="AL477" s="53" t="e">
        <f>S477-T477-VLOOKUP(C477, 'Вчера_Спутник Лайт'!C:BG, 17, FALSE)</f>
        <v>#N/A</v>
      </c>
      <c r="AM477" s="53" t="e">
        <f>U477-V477-VLOOKUP(C477, 'Вчера_Спутник Лайт'!C:BG, 19, FALSE)</f>
        <v>#N/A</v>
      </c>
      <c r="AN477" s="53" t="e">
        <f>W477-X477-VLOOKUP(C477, 'Вчера_Спутник Лайт'!C:BG, 21, FALSE)</f>
        <v>#N/A</v>
      </c>
      <c r="AO477" s="53" t="e">
        <f>VLOOKUP(C477, Вчера_Спутник!C:BG, 25, FALSE)+F477-#REF!-X477-Y477</f>
        <v>#N/A</v>
      </c>
    </row>
    <row r="478" spans="1:41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8"/>
      <c r="AA478" s="52">
        <f t="shared" si="8"/>
        <v>0</v>
      </c>
      <c r="AB478" s="53" t="str">
        <f>IF(ISNA(VLOOKUP(C478,'Вчера_Спутник Лайт'!C:C, 1, FALSE)),"ошибка",0)</f>
        <v>ошибка</v>
      </c>
      <c r="AC478" s="55"/>
      <c r="AD478" s="53" t="e">
        <f>D478-VLOOKUP(C478, 'Вчера_Спутник Лайт'!C:BG, 2, FALSE)</f>
        <v>#N/A</v>
      </c>
      <c r="AE478" s="53" t="e">
        <f>E478-F478-VLOOKUP(C478, 'Вчера_Спутник Лайт'!C:BG, 3, FALSE)</f>
        <v>#N/A</v>
      </c>
      <c r="AF478" s="53" t="e">
        <f>G478-H478-VLOOKUP(C478, 'Вчера_Спутник Лайт'!C:BG, 5, FALSE)</f>
        <v>#N/A</v>
      </c>
      <c r="AG478" s="53" t="e">
        <f>I478-J478-VLOOKUP(C478, 'Вчера_Спутник Лайт'!C:BG, 7, FALSE)</f>
        <v>#N/A</v>
      </c>
      <c r="AH478" s="53" t="e">
        <f>K478-L478-VLOOKUP(C478, 'Вчера_Спутник Лайт'!C:BG, 9, FALSE)</f>
        <v>#N/A</v>
      </c>
      <c r="AI478" s="53" t="e">
        <f>M478-N478-VLOOKUP(C478, 'Вчера_Спутник Лайт'!C:BG, 11, FALSE)</f>
        <v>#N/A</v>
      </c>
      <c r="AJ478" s="53" t="e">
        <f>O478-P478-VLOOKUP(C478, 'Вчера_Спутник Лайт'!C:BG, 13, FALSE)</f>
        <v>#N/A</v>
      </c>
      <c r="AK478" s="53" t="e">
        <f>Q478-R478-VLOOKUP(C478, 'Вчера_Спутник Лайт'!C:BG, 15, FALSE)</f>
        <v>#N/A</v>
      </c>
      <c r="AL478" s="53" t="e">
        <f>S478-T478-VLOOKUP(C478, 'Вчера_Спутник Лайт'!C:BG, 17, FALSE)</f>
        <v>#N/A</v>
      </c>
      <c r="AM478" s="53" t="e">
        <f>U478-V478-VLOOKUP(C478, 'Вчера_Спутник Лайт'!C:BG, 19, FALSE)</f>
        <v>#N/A</v>
      </c>
      <c r="AN478" s="53" t="e">
        <f>W478-X478-VLOOKUP(C478, 'Вчера_Спутник Лайт'!C:BG, 21, FALSE)</f>
        <v>#N/A</v>
      </c>
      <c r="AO478" s="53" t="e">
        <f>VLOOKUP(C478, Вчера_Спутник!C:BG, 25, FALSE)+F478-#REF!-X478-Y478</f>
        <v>#N/A</v>
      </c>
    </row>
    <row r="479" spans="1:41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8"/>
      <c r="AA479" s="52">
        <f t="shared" si="8"/>
        <v>0</v>
      </c>
      <c r="AB479" s="53" t="str">
        <f>IF(ISNA(VLOOKUP(C479,'Вчера_Спутник Лайт'!C:C, 1, FALSE)),"ошибка",0)</f>
        <v>ошибка</v>
      </c>
      <c r="AC479" s="55"/>
      <c r="AD479" s="53" t="e">
        <f>D479-VLOOKUP(C479, 'Вчера_Спутник Лайт'!C:BG, 2, FALSE)</f>
        <v>#N/A</v>
      </c>
      <c r="AE479" s="53" t="e">
        <f>E479-F479-VLOOKUP(C479, 'Вчера_Спутник Лайт'!C:BG, 3, FALSE)</f>
        <v>#N/A</v>
      </c>
      <c r="AF479" s="53" t="e">
        <f>G479-H479-VLOOKUP(C479, 'Вчера_Спутник Лайт'!C:BG, 5, FALSE)</f>
        <v>#N/A</v>
      </c>
      <c r="AG479" s="53" t="e">
        <f>I479-J479-VLOOKUP(C479, 'Вчера_Спутник Лайт'!C:BG, 7, FALSE)</f>
        <v>#N/A</v>
      </c>
      <c r="AH479" s="53" t="e">
        <f>K479-L479-VLOOKUP(C479, 'Вчера_Спутник Лайт'!C:BG, 9, FALSE)</f>
        <v>#N/A</v>
      </c>
      <c r="AI479" s="53" t="e">
        <f>M479-N479-VLOOKUP(C479, 'Вчера_Спутник Лайт'!C:BG, 11, FALSE)</f>
        <v>#N/A</v>
      </c>
      <c r="AJ479" s="53" t="e">
        <f>O479-P479-VLOOKUP(C479, 'Вчера_Спутник Лайт'!C:BG, 13, FALSE)</f>
        <v>#N/A</v>
      </c>
      <c r="AK479" s="53" t="e">
        <f>Q479-R479-VLOOKUP(C479, 'Вчера_Спутник Лайт'!C:BG, 15, FALSE)</f>
        <v>#N/A</v>
      </c>
      <c r="AL479" s="53" t="e">
        <f>S479-T479-VLOOKUP(C479, 'Вчера_Спутник Лайт'!C:BG, 17, FALSE)</f>
        <v>#N/A</v>
      </c>
      <c r="AM479" s="53" t="e">
        <f>U479-V479-VLOOKUP(C479, 'Вчера_Спутник Лайт'!C:BG, 19, FALSE)</f>
        <v>#N/A</v>
      </c>
      <c r="AN479" s="53" t="e">
        <f>W479-X479-VLOOKUP(C479, 'Вчера_Спутник Лайт'!C:BG, 21, FALSE)</f>
        <v>#N/A</v>
      </c>
      <c r="AO479" s="53" t="e">
        <f>VLOOKUP(C479, Вчера_Спутник!C:BG, 25, FALSE)+F479-#REF!-X479-Y479</f>
        <v>#N/A</v>
      </c>
    </row>
    <row r="480" spans="1:41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8"/>
      <c r="AA480" s="52">
        <f t="shared" si="8"/>
        <v>0</v>
      </c>
      <c r="AB480" s="53" t="str">
        <f>IF(ISNA(VLOOKUP(C480,'Вчера_Спутник Лайт'!C:C, 1, FALSE)),"ошибка",0)</f>
        <v>ошибка</v>
      </c>
      <c r="AC480" s="55"/>
      <c r="AD480" s="53" t="e">
        <f>D480-VLOOKUP(C480, 'Вчера_Спутник Лайт'!C:BG, 2, FALSE)</f>
        <v>#N/A</v>
      </c>
      <c r="AE480" s="53" t="e">
        <f>E480-F480-VLOOKUP(C480, 'Вчера_Спутник Лайт'!C:BG, 3, FALSE)</f>
        <v>#N/A</v>
      </c>
      <c r="AF480" s="53" t="e">
        <f>G480-H480-VLOOKUP(C480, 'Вчера_Спутник Лайт'!C:BG, 5, FALSE)</f>
        <v>#N/A</v>
      </c>
      <c r="AG480" s="53" t="e">
        <f>I480-J480-VLOOKUP(C480, 'Вчера_Спутник Лайт'!C:BG, 7, FALSE)</f>
        <v>#N/A</v>
      </c>
      <c r="AH480" s="53" t="e">
        <f>K480-L480-VLOOKUP(C480, 'Вчера_Спутник Лайт'!C:BG, 9, FALSE)</f>
        <v>#N/A</v>
      </c>
      <c r="AI480" s="53" t="e">
        <f>M480-N480-VLOOKUP(C480, 'Вчера_Спутник Лайт'!C:BG, 11, FALSE)</f>
        <v>#N/A</v>
      </c>
      <c r="AJ480" s="53" t="e">
        <f>O480-P480-VLOOKUP(C480, 'Вчера_Спутник Лайт'!C:BG, 13, FALSE)</f>
        <v>#N/A</v>
      </c>
      <c r="AK480" s="53" t="e">
        <f>Q480-R480-VLOOKUP(C480, 'Вчера_Спутник Лайт'!C:BG, 15, FALSE)</f>
        <v>#N/A</v>
      </c>
      <c r="AL480" s="53" t="e">
        <f>S480-T480-VLOOKUP(C480, 'Вчера_Спутник Лайт'!C:BG, 17, FALSE)</f>
        <v>#N/A</v>
      </c>
      <c r="AM480" s="53" t="e">
        <f>U480-V480-VLOOKUP(C480, 'Вчера_Спутник Лайт'!C:BG, 19, FALSE)</f>
        <v>#N/A</v>
      </c>
      <c r="AN480" s="53" t="e">
        <f>W480-X480-VLOOKUP(C480, 'Вчера_Спутник Лайт'!C:BG, 21, FALSE)</f>
        <v>#N/A</v>
      </c>
      <c r="AO480" s="53" t="e">
        <f>VLOOKUP(C480, Вчера_Спутник!C:BG, 25, FALSE)+F480-#REF!-X480-Y480</f>
        <v>#N/A</v>
      </c>
    </row>
    <row r="481" spans="1:41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8"/>
      <c r="AA481" s="52">
        <f t="shared" si="8"/>
        <v>0</v>
      </c>
      <c r="AB481" s="53" t="str">
        <f>IF(ISNA(VLOOKUP(C481,'Вчера_Спутник Лайт'!C:C, 1, FALSE)),"ошибка",0)</f>
        <v>ошибка</v>
      </c>
      <c r="AC481" s="55"/>
      <c r="AD481" s="53" t="e">
        <f>D481-VLOOKUP(C481, 'Вчера_Спутник Лайт'!C:BG, 2, FALSE)</f>
        <v>#N/A</v>
      </c>
      <c r="AE481" s="53" t="e">
        <f>E481-F481-VLOOKUP(C481, 'Вчера_Спутник Лайт'!C:BG, 3, FALSE)</f>
        <v>#N/A</v>
      </c>
      <c r="AF481" s="53" t="e">
        <f>G481-H481-VLOOKUP(C481, 'Вчера_Спутник Лайт'!C:BG, 5, FALSE)</f>
        <v>#N/A</v>
      </c>
      <c r="AG481" s="53" t="e">
        <f>I481-J481-VLOOKUP(C481, 'Вчера_Спутник Лайт'!C:BG, 7, FALSE)</f>
        <v>#N/A</v>
      </c>
      <c r="AH481" s="53" t="e">
        <f>K481-L481-VLOOKUP(C481, 'Вчера_Спутник Лайт'!C:BG, 9, FALSE)</f>
        <v>#N/A</v>
      </c>
      <c r="AI481" s="53" t="e">
        <f>M481-N481-VLOOKUP(C481, 'Вчера_Спутник Лайт'!C:BG, 11, FALSE)</f>
        <v>#N/A</v>
      </c>
      <c r="AJ481" s="53" t="e">
        <f>O481-P481-VLOOKUP(C481, 'Вчера_Спутник Лайт'!C:BG, 13, FALSE)</f>
        <v>#N/A</v>
      </c>
      <c r="AK481" s="53" t="e">
        <f>Q481-R481-VLOOKUP(C481, 'Вчера_Спутник Лайт'!C:BG, 15, FALSE)</f>
        <v>#N/A</v>
      </c>
      <c r="AL481" s="53" t="e">
        <f>S481-T481-VLOOKUP(C481, 'Вчера_Спутник Лайт'!C:BG, 17, FALSE)</f>
        <v>#N/A</v>
      </c>
      <c r="AM481" s="53" t="e">
        <f>U481-V481-VLOOKUP(C481, 'Вчера_Спутник Лайт'!C:BG, 19, FALSE)</f>
        <v>#N/A</v>
      </c>
      <c r="AN481" s="53" t="e">
        <f>W481-X481-VLOOKUP(C481, 'Вчера_Спутник Лайт'!C:BG, 21, FALSE)</f>
        <v>#N/A</v>
      </c>
      <c r="AO481" s="53" t="e">
        <f>VLOOKUP(C481, Вчера_Спутник!C:BG, 25, FALSE)+F481-#REF!-X481-Y481</f>
        <v>#N/A</v>
      </c>
    </row>
    <row r="482" spans="1:41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8"/>
      <c r="AA482" s="52">
        <f t="shared" si="8"/>
        <v>0</v>
      </c>
      <c r="AB482" s="53" t="str">
        <f>IF(ISNA(VLOOKUP(C482,'Вчера_Спутник Лайт'!C:C, 1, FALSE)),"ошибка",0)</f>
        <v>ошибка</v>
      </c>
      <c r="AC482" s="55"/>
      <c r="AD482" s="53" t="e">
        <f>D482-VLOOKUP(C482, 'Вчера_Спутник Лайт'!C:BG, 2, FALSE)</f>
        <v>#N/A</v>
      </c>
      <c r="AE482" s="53" t="e">
        <f>E482-F482-VLOOKUP(C482, 'Вчера_Спутник Лайт'!C:BG, 3, FALSE)</f>
        <v>#N/A</v>
      </c>
      <c r="AF482" s="53" t="e">
        <f>G482-H482-VLOOKUP(C482, 'Вчера_Спутник Лайт'!C:BG, 5, FALSE)</f>
        <v>#N/A</v>
      </c>
      <c r="AG482" s="53" t="e">
        <f>I482-J482-VLOOKUP(C482, 'Вчера_Спутник Лайт'!C:BG, 7, FALSE)</f>
        <v>#N/A</v>
      </c>
      <c r="AH482" s="53" t="e">
        <f>K482-L482-VLOOKUP(C482, 'Вчера_Спутник Лайт'!C:BG, 9, FALSE)</f>
        <v>#N/A</v>
      </c>
      <c r="AI482" s="53" t="e">
        <f>M482-N482-VLOOKUP(C482, 'Вчера_Спутник Лайт'!C:BG, 11, FALSE)</f>
        <v>#N/A</v>
      </c>
      <c r="AJ482" s="53" t="e">
        <f>O482-P482-VLOOKUP(C482, 'Вчера_Спутник Лайт'!C:BG, 13, FALSE)</f>
        <v>#N/A</v>
      </c>
      <c r="AK482" s="53" t="e">
        <f>Q482-R482-VLOOKUP(C482, 'Вчера_Спутник Лайт'!C:BG, 15, FALSE)</f>
        <v>#N/A</v>
      </c>
      <c r="AL482" s="53" t="e">
        <f>S482-T482-VLOOKUP(C482, 'Вчера_Спутник Лайт'!C:BG, 17, FALSE)</f>
        <v>#N/A</v>
      </c>
      <c r="AM482" s="53" t="e">
        <f>U482-V482-VLOOKUP(C482, 'Вчера_Спутник Лайт'!C:BG, 19, FALSE)</f>
        <v>#N/A</v>
      </c>
      <c r="AN482" s="53" t="e">
        <f>W482-X482-VLOOKUP(C482, 'Вчера_Спутник Лайт'!C:BG, 21, FALSE)</f>
        <v>#N/A</v>
      </c>
      <c r="AO482" s="53" t="e">
        <f>VLOOKUP(C482, Вчера_Спутник!C:BG, 25, FALSE)+F482-#REF!-X482-Y482</f>
        <v>#N/A</v>
      </c>
    </row>
    <row r="483" spans="1:41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8"/>
      <c r="AA483" s="52">
        <f t="shared" si="8"/>
        <v>0</v>
      </c>
      <c r="AB483" s="53" t="str">
        <f>IF(ISNA(VLOOKUP(C483,'Вчера_Спутник Лайт'!C:C, 1, FALSE)),"ошибка",0)</f>
        <v>ошибка</v>
      </c>
      <c r="AC483" s="55"/>
      <c r="AD483" s="53" t="e">
        <f>D483-VLOOKUP(C483, 'Вчера_Спутник Лайт'!C:BG, 2, FALSE)</f>
        <v>#N/A</v>
      </c>
      <c r="AE483" s="53" t="e">
        <f>E483-F483-VLOOKUP(C483, 'Вчера_Спутник Лайт'!C:BG, 3, FALSE)</f>
        <v>#N/A</v>
      </c>
      <c r="AF483" s="53" t="e">
        <f>G483-H483-VLOOKUP(C483, 'Вчера_Спутник Лайт'!C:BG, 5, FALSE)</f>
        <v>#N/A</v>
      </c>
      <c r="AG483" s="53" t="e">
        <f>I483-J483-VLOOKUP(C483, 'Вчера_Спутник Лайт'!C:BG, 7, FALSE)</f>
        <v>#N/A</v>
      </c>
      <c r="AH483" s="53" t="e">
        <f>K483-L483-VLOOKUP(C483, 'Вчера_Спутник Лайт'!C:BG, 9, FALSE)</f>
        <v>#N/A</v>
      </c>
      <c r="AI483" s="53" t="e">
        <f>M483-N483-VLOOKUP(C483, 'Вчера_Спутник Лайт'!C:BG, 11, FALSE)</f>
        <v>#N/A</v>
      </c>
      <c r="AJ483" s="53" t="e">
        <f>O483-P483-VLOOKUP(C483, 'Вчера_Спутник Лайт'!C:BG, 13, FALSE)</f>
        <v>#N/A</v>
      </c>
      <c r="AK483" s="53" t="e">
        <f>Q483-R483-VLOOKUP(C483, 'Вчера_Спутник Лайт'!C:BG, 15, FALSE)</f>
        <v>#N/A</v>
      </c>
      <c r="AL483" s="53" t="e">
        <f>S483-T483-VLOOKUP(C483, 'Вчера_Спутник Лайт'!C:BG, 17, FALSE)</f>
        <v>#N/A</v>
      </c>
      <c r="AM483" s="53" t="e">
        <f>U483-V483-VLOOKUP(C483, 'Вчера_Спутник Лайт'!C:BG, 19, FALSE)</f>
        <v>#N/A</v>
      </c>
      <c r="AN483" s="53" t="e">
        <f>W483-X483-VLOOKUP(C483, 'Вчера_Спутник Лайт'!C:BG, 21, FALSE)</f>
        <v>#N/A</v>
      </c>
      <c r="AO483" s="53" t="e">
        <f>VLOOKUP(C483, Вчера_Спутник!C:BG, 25, FALSE)+F483-#REF!-X483-Y483</f>
        <v>#N/A</v>
      </c>
    </row>
    <row r="484" spans="1:41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8"/>
      <c r="AA484" s="52">
        <f t="shared" si="8"/>
        <v>0</v>
      </c>
      <c r="AB484" s="53" t="str">
        <f>IF(ISNA(VLOOKUP(C484,'Вчера_Спутник Лайт'!C:C, 1, FALSE)),"ошибка",0)</f>
        <v>ошибка</v>
      </c>
      <c r="AC484" s="55"/>
      <c r="AD484" s="53" t="e">
        <f>D484-VLOOKUP(C484, 'Вчера_Спутник Лайт'!C:BG, 2, FALSE)</f>
        <v>#N/A</v>
      </c>
      <c r="AE484" s="53" t="e">
        <f>E484-F484-VLOOKUP(C484, 'Вчера_Спутник Лайт'!C:BG, 3, FALSE)</f>
        <v>#N/A</v>
      </c>
      <c r="AF484" s="53" t="e">
        <f>G484-H484-VLOOKUP(C484, 'Вчера_Спутник Лайт'!C:BG, 5, FALSE)</f>
        <v>#N/A</v>
      </c>
      <c r="AG484" s="53" t="e">
        <f>I484-J484-VLOOKUP(C484, 'Вчера_Спутник Лайт'!C:BG, 7, FALSE)</f>
        <v>#N/A</v>
      </c>
      <c r="AH484" s="53" t="e">
        <f>K484-L484-VLOOKUP(C484, 'Вчера_Спутник Лайт'!C:BG, 9, FALSE)</f>
        <v>#N/A</v>
      </c>
      <c r="AI484" s="53" t="e">
        <f>M484-N484-VLOOKUP(C484, 'Вчера_Спутник Лайт'!C:BG, 11, FALSE)</f>
        <v>#N/A</v>
      </c>
      <c r="AJ484" s="53" t="e">
        <f>O484-P484-VLOOKUP(C484, 'Вчера_Спутник Лайт'!C:BG, 13, FALSE)</f>
        <v>#N/A</v>
      </c>
      <c r="AK484" s="53" t="e">
        <f>Q484-R484-VLOOKUP(C484, 'Вчера_Спутник Лайт'!C:BG, 15, FALSE)</f>
        <v>#N/A</v>
      </c>
      <c r="AL484" s="53" t="e">
        <f>S484-T484-VLOOKUP(C484, 'Вчера_Спутник Лайт'!C:BG, 17, FALSE)</f>
        <v>#N/A</v>
      </c>
      <c r="AM484" s="53" t="e">
        <f>U484-V484-VLOOKUP(C484, 'Вчера_Спутник Лайт'!C:BG, 19, FALSE)</f>
        <v>#N/A</v>
      </c>
      <c r="AN484" s="53" t="e">
        <f>W484-X484-VLOOKUP(C484, 'Вчера_Спутник Лайт'!C:BG, 21, FALSE)</f>
        <v>#N/A</v>
      </c>
      <c r="AO484" s="53" t="e">
        <f>VLOOKUP(C484, Вчера_Спутник!C:BG, 25, FALSE)+F484-#REF!-X484-Y484</f>
        <v>#N/A</v>
      </c>
    </row>
    <row r="485" spans="1:41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8"/>
      <c r="AA485" s="52">
        <f t="shared" si="8"/>
        <v>0</v>
      </c>
      <c r="AB485" s="53" t="str">
        <f>IF(ISNA(VLOOKUP(C485,'Вчера_Спутник Лайт'!C:C, 1, FALSE)),"ошибка",0)</f>
        <v>ошибка</v>
      </c>
      <c r="AC485" s="55"/>
      <c r="AD485" s="53" t="e">
        <f>D485-VLOOKUP(C485, 'Вчера_Спутник Лайт'!C:BG, 2, FALSE)</f>
        <v>#N/A</v>
      </c>
      <c r="AE485" s="53" t="e">
        <f>E485-F485-VLOOKUP(C485, 'Вчера_Спутник Лайт'!C:BG, 3, FALSE)</f>
        <v>#N/A</v>
      </c>
      <c r="AF485" s="53" t="e">
        <f>G485-H485-VLOOKUP(C485, 'Вчера_Спутник Лайт'!C:BG, 5, FALSE)</f>
        <v>#N/A</v>
      </c>
      <c r="AG485" s="53" t="e">
        <f>I485-J485-VLOOKUP(C485, 'Вчера_Спутник Лайт'!C:BG, 7, FALSE)</f>
        <v>#N/A</v>
      </c>
      <c r="AH485" s="53" t="e">
        <f>K485-L485-VLOOKUP(C485, 'Вчера_Спутник Лайт'!C:BG, 9, FALSE)</f>
        <v>#N/A</v>
      </c>
      <c r="AI485" s="53" t="e">
        <f>M485-N485-VLOOKUP(C485, 'Вчера_Спутник Лайт'!C:BG, 11, FALSE)</f>
        <v>#N/A</v>
      </c>
      <c r="AJ485" s="53" t="e">
        <f>O485-P485-VLOOKUP(C485, 'Вчера_Спутник Лайт'!C:BG, 13, FALSE)</f>
        <v>#N/A</v>
      </c>
      <c r="AK485" s="53" t="e">
        <f>Q485-R485-VLOOKUP(C485, 'Вчера_Спутник Лайт'!C:BG, 15, FALSE)</f>
        <v>#N/A</v>
      </c>
      <c r="AL485" s="53" t="e">
        <f>S485-T485-VLOOKUP(C485, 'Вчера_Спутник Лайт'!C:BG, 17, FALSE)</f>
        <v>#N/A</v>
      </c>
      <c r="AM485" s="53" t="e">
        <f>U485-V485-VLOOKUP(C485, 'Вчера_Спутник Лайт'!C:BG, 19, FALSE)</f>
        <v>#N/A</v>
      </c>
      <c r="AN485" s="53" t="e">
        <f>W485-X485-VLOOKUP(C485, 'Вчера_Спутник Лайт'!C:BG, 21, FALSE)</f>
        <v>#N/A</v>
      </c>
      <c r="AO485" s="53" t="e">
        <f>VLOOKUP(C485, Вчера_Спутник!C:BG, 25, FALSE)+F485-#REF!-X485-Y485</f>
        <v>#N/A</v>
      </c>
    </row>
    <row r="486" spans="1:41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8"/>
      <c r="AA486" s="52">
        <f t="shared" si="8"/>
        <v>0</v>
      </c>
      <c r="AB486" s="53" t="str">
        <f>IF(ISNA(VLOOKUP(C486,'Вчера_Спутник Лайт'!C:C, 1, FALSE)),"ошибка",0)</f>
        <v>ошибка</v>
      </c>
      <c r="AC486" s="55"/>
      <c r="AD486" s="53" t="e">
        <f>D486-VLOOKUP(C486, 'Вчера_Спутник Лайт'!C:BG, 2, FALSE)</f>
        <v>#N/A</v>
      </c>
      <c r="AE486" s="53" t="e">
        <f>E486-F486-VLOOKUP(C486, 'Вчера_Спутник Лайт'!C:BG, 3, FALSE)</f>
        <v>#N/A</v>
      </c>
      <c r="AF486" s="53" t="e">
        <f>G486-H486-VLOOKUP(C486, 'Вчера_Спутник Лайт'!C:BG, 5, FALSE)</f>
        <v>#N/A</v>
      </c>
      <c r="AG486" s="53" t="e">
        <f>I486-J486-VLOOKUP(C486, 'Вчера_Спутник Лайт'!C:BG, 7, FALSE)</f>
        <v>#N/A</v>
      </c>
      <c r="AH486" s="53" t="e">
        <f>K486-L486-VLOOKUP(C486, 'Вчера_Спутник Лайт'!C:BG, 9, FALSE)</f>
        <v>#N/A</v>
      </c>
      <c r="AI486" s="53" t="e">
        <f>M486-N486-VLOOKUP(C486, 'Вчера_Спутник Лайт'!C:BG, 11, FALSE)</f>
        <v>#N/A</v>
      </c>
      <c r="AJ486" s="53" t="e">
        <f>O486-P486-VLOOKUP(C486, 'Вчера_Спутник Лайт'!C:BG, 13, FALSE)</f>
        <v>#N/A</v>
      </c>
      <c r="AK486" s="53" t="e">
        <f>Q486-R486-VLOOKUP(C486, 'Вчера_Спутник Лайт'!C:BG, 15, FALSE)</f>
        <v>#N/A</v>
      </c>
      <c r="AL486" s="53" t="e">
        <f>S486-T486-VLOOKUP(C486, 'Вчера_Спутник Лайт'!C:BG, 17, FALSE)</f>
        <v>#N/A</v>
      </c>
      <c r="AM486" s="53" t="e">
        <f>U486-V486-VLOOKUP(C486, 'Вчера_Спутник Лайт'!C:BG, 19, FALSE)</f>
        <v>#N/A</v>
      </c>
      <c r="AN486" s="53" t="e">
        <f>W486-X486-VLOOKUP(C486, 'Вчера_Спутник Лайт'!C:BG, 21, FALSE)</f>
        <v>#N/A</v>
      </c>
      <c r="AO486" s="53" t="e">
        <f>VLOOKUP(C486, Вчера_Спутник!C:BG, 25, FALSE)+F486-#REF!-X486-Y486</f>
        <v>#N/A</v>
      </c>
    </row>
    <row r="487" spans="1:41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8"/>
      <c r="AA487" s="52">
        <f t="shared" si="8"/>
        <v>0</v>
      </c>
      <c r="AB487" s="53" t="str">
        <f>IF(ISNA(VLOOKUP(C487,'Вчера_Спутник Лайт'!C:C, 1, FALSE)),"ошибка",0)</f>
        <v>ошибка</v>
      </c>
      <c r="AC487" s="55"/>
      <c r="AD487" s="53" t="e">
        <f>D487-VLOOKUP(C487, 'Вчера_Спутник Лайт'!C:BG, 2, FALSE)</f>
        <v>#N/A</v>
      </c>
      <c r="AE487" s="53" t="e">
        <f>E487-F487-VLOOKUP(C487, 'Вчера_Спутник Лайт'!C:BG, 3, FALSE)</f>
        <v>#N/A</v>
      </c>
      <c r="AF487" s="53" t="e">
        <f>G487-H487-VLOOKUP(C487, 'Вчера_Спутник Лайт'!C:BG, 5, FALSE)</f>
        <v>#N/A</v>
      </c>
      <c r="AG487" s="53" t="e">
        <f>I487-J487-VLOOKUP(C487, 'Вчера_Спутник Лайт'!C:BG, 7, FALSE)</f>
        <v>#N/A</v>
      </c>
      <c r="AH487" s="53" t="e">
        <f>K487-L487-VLOOKUP(C487, 'Вчера_Спутник Лайт'!C:BG, 9, FALSE)</f>
        <v>#N/A</v>
      </c>
      <c r="AI487" s="53" t="e">
        <f>M487-N487-VLOOKUP(C487, 'Вчера_Спутник Лайт'!C:BG, 11, FALSE)</f>
        <v>#N/A</v>
      </c>
      <c r="AJ487" s="53" t="e">
        <f>O487-P487-VLOOKUP(C487, 'Вчера_Спутник Лайт'!C:BG, 13, FALSE)</f>
        <v>#N/A</v>
      </c>
      <c r="AK487" s="53" t="e">
        <f>Q487-R487-VLOOKUP(C487, 'Вчера_Спутник Лайт'!C:BG, 15, FALSE)</f>
        <v>#N/A</v>
      </c>
      <c r="AL487" s="53" t="e">
        <f>S487-T487-VLOOKUP(C487, 'Вчера_Спутник Лайт'!C:BG, 17, FALSE)</f>
        <v>#N/A</v>
      </c>
      <c r="AM487" s="53" t="e">
        <f>U487-V487-VLOOKUP(C487, 'Вчера_Спутник Лайт'!C:BG, 19, FALSE)</f>
        <v>#N/A</v>
      </c>
      <c r="AN487" s="53" t="e">
        <f>W487-X487-VLOOKUP(C487, 'Вчера_Спутник Лайт'!C:BG, 21, FALSE)</f>
        <v>#N/A</v>
      </c>
      <c r="AO487" s="53" t="e">
        <f>VLOOKUP(C487, Вчера_Спутник!C:BG, 25, FALSE)+F487-#REF!-X487-Y487</f>
        <v>#N/A</v>
      </c>
    </row>
    <row r="488" spans="1:41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8"/>
      <c r="AA488" s="52">
        <f t="shared" si="8"/>
        <v>0</v>
      </c>
      <c r="AB488" s="53" t="str">
        <f>IF(ISNA(VLOOKUP(C488,'Вчера_Спутник Лайт'!C:C, 1, FALSE)),"ошибка",0)</f>
        <v>ошибка</v>
      </c>
      <c r="AC488" s="55"/>
      <c r="AD488" s="53" t="e">
        <f>D488-VLOOKUP(C488, 'Вчера_Спутник Лайт'!C:BG, 2, FALSE)</f>
        <v>#N/A</v>
      </c>
      <c r="AE488" s="53" t="e">
        <f>E488-F488-VLOOKUP(C488, 'Вчера_Спутник Лайт'!C:BG, 3, FALSE)</f>
        <v>#N/A</v>
      </c>
      <c r="AF488" s="53" t="e">
        <f>G488-H488-VLOOKUP(C488, 'Вчера_Спутник Лайт'!C:BG, 5, FALSE)</f>
        <v>#N/A</v>
      </c>
      <c r="AG488" s="53" t="e">
        <f>I488-J488-VLOOKUP(C488, 'Вчера_Спутник Лайт'!C:BG, 7, FALSE)</f>
        <v>#N/A</v>
      </c>
      <c r="AH488" s="53" t="e">
        <f>K488-L488-VLOOKUP(C488, 'Вчера_Спутник Лайт'!C:BG, 9, FALSE)</f>
        <v>#N/A</v>
      </c>
      <c r="AI488" s="53" t="e">
        <f>M488-N488-VLOOKUP(C488, 'Вчера_Спутник Лайт'!C:BG, 11, FALSE)</f>
        <v>#N/A</v>
      </c>
      <c r="AJ488" s="53" t="e">
        <f>O488-P488-VLOOKUP(C488, 'Вчера_Спутник Лайт'!C:BG, 13, FALSE)</f>
        <v>#N/A</v>
      </c>
      <c r="AK488" s="53" t="e">
        <f>Q488-R488-VLOOKUP(C488, 'Вчера_Спутник Лайт'!C:BG, 15, FALSE)</f>
        <v>#N/A</v>
      </c>
      <c r="AL488" s="53" t="e">
        <f>S488-T488-VLOOKUP(C488, 'Вчера_Спутник Лайт'!C:BG, 17, FALSE)</f>
        <v>#N/A</v>
      </c>
      <c r="AM488" s="53" t="e">
        <f>U488-V488-VLOOKUP(C488, 'Вчера_Спутник Лайт'!C:BG, 19, FALSE)</f>
        <v>#N/A</v>
      </c>
      <c r="AN488" s="53" t="e">
        <f>W488-X488-VLOOKUP(C488, 'Вчера_Спутник Лайт'!C:BG, 21, FALSE)</f>
        <v>#N/A</v>
      </c>
      <c r="AO488" s="53" t="e">
        <f>VLOOKUP(C488, Вчера_Спутник!C:BG, 25, FALSE)+F488-#REF!-X488-Y488</f>
        <v>#N/A</v>
      </c>
    </row>
    <row r="489" spans="1:41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8"/>
      <c r="AA489" s="52">
        <f t="shared" si="8"/>
        <v>0</v>
      </c>
      <c r="AB489" s="53" t="str">
        <f>IF(ISNA(VLOOKUP(C489,'Вчера_Спутник Лайт'!C:C, 1, FALSE)),"ошибка",0)</f>
        <v>ошибка</v>
      </c>
      <c r="AC489" s="55"/>
      <c r="AD489" s="53" t="e">
        <f>D489-VLOOKUP(C489, 'Вчера_Спутник Лайт'!C:BG, 2, FALSE)</f>
        <v>#N/A</v>
      </c>
      <c r="AE489" s="53" t="e">
        <f>E489-F489-VLOOKUP(C489, 'Вчера_Спутник Лайт'!C:BG, 3, FALSE)</f>
        <v>#N/A</v>
      </c>
      <c r="AF489" s="53" t="e">
        <f>G489-H489-VLOOKUP(C489, 'Вчера_Спутник Лайт'!C:BG, 5, FALSE)</f>
        <v>#N/A</v>
      </c>
      <c r="AG489" s="53" t="e">
        <f>I489-J489-VLOOKUP(C489, 'Вчера_Спутник Лайт'!C:BG, 7, FALSE)</f>
        <v>#N/A</v>
      </c>
      <c r="AH489" s="53" t="e">
        <f>K489-L489-VLOOKUP(C489, 'Вчера_Спутник Лайт'!C:BG, 9, FALSE)</f>
        <v>#N/A</v>
      </c>
      <c r="AI489" s="53" t="e">
        <f>M489-N489-VLOOKUP(C489, 'Вчера_Спутник Лайт'!C:BG, 11, FALSE)</f>
        <v>#N/A</v>
      </c>
      <c r="AJ489" s="53" t="e">
        <f>O489-P489-VLOOKUP(C489, 'Вчера_Спутник Лайт'!C:BG, 13, FALSE)</f>
        <v>#N/A</v>
      </c>
      <c r="AK489" s="53" t="e">
        <f>Q489-R489-VLOOKUP(C489, 'Вчера_Спутник Лайт'!C:BG, 15, FALSE)</f>
        <v>#N/A</v>
      </c>
      <c r="AL489" s="53" t="e">
        <f>S489-T489-VLOOKUP(C489, 'Вчера_Спутник Лайт'!C:BG, 17, FALSE)</f>
        <v>#N/A</v>
      </c>
      <c r="AM489" s="53" t="e">
        <f>U489-V489-VLOOKUP(C489, 'Вчера_Спутник Лайт'!C:BG, 19, FALSE)</f>
        <v>#N/A</v>
      </c>
      <c r="AN489" s="53" t="e">
        <f>W489-X489-VLOOKUP(C489, 'Вчера_Спутник Лайт'!C:BG, 21, FALSE)</f>
        <v>#N/A</v>
      </c>
      <c r="AO489" s="53" t="e">
        <f>VLOOKUP(C489, Вчера_Спутник!C:BG, 25, FALSE)+F489-#REF!-X489-Y489</f>
        <v>#N/A</v>
      </c>
    </row>
    <row r="490" spans="1:41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8"/>
      <c r="AA490" s="52">
        <f t="shared" si="8"/>
        <v>0</v>
      </c>
      <c r="AB490" s="53" t="str">
        <f>IF(ISNA(VLOOKUP(C490,'Вчера_Спутник Лайт'!C:C, 1, FALSE)),"ошибка",0)</f>
        <v>ошибка</v>
      </c>
      <c r="AC490" s="55"/>
      <c r="AD490" s="53" t="e">
        <f>D490-VLOOKUP(C490, 'Вчера_Спутник Лайт'!C:BG, 2, FALSE)</f>
        <v>#N/A</v>
      </c>
      <c r="AE490" s="53" t="e">
        <f>E490-F490-VLOOKUP(C490, 'Вчера_Спутник Лайт'!C:BG, 3, FALSE)</f>
        <v>#N/A</v>
      </c>
      <c r="AF490" s="53" t="e">
        <f>G490-H490-VLOOKUP(C490, 'Вчера_Спутник Лайт'!C:BG, 5, FALSE)</f>
        <v>#N/A</v>
      </c>
      <c r="AG490" s="53" t="e">
        <f>I490-J490-VLOOKUP(C490, 'Вчера_Спутник Лайт'!C:BG, 7, FALSE)</f>
        <v>#N/A</v>
      </c>
      <c r="AH490" s="53" t="e">
        <f>K490-L490-VLOOKUP(C490, 'Вчера_Спутник Лайт'!C:BG, 9, FALSE)</f>
        <v>#N/A</v>
      </c>
      <c r="AI490" s="53" t="e">
        <f>M490-N490-VLOOKUP(C490, 'Вчера_Спутник Лайт'!C:BG, 11, FALSE)</f>
        <v>#N/A</v>
      </c>
      <c r="AJ490" s="53" t="e">
        <f>O490-P490-VLOOKUP(C490, 'Вчера_Спутник Лайт'!C:BG, 13, FALSE)</f>
        <v>#N/A</v>
      </c>
      <c r="AK490" s="53" t="e">
        <f>Q490-R490-VLOOKUP(C490, 'Вчера_Спутник Лайт'!C:BG, 15, FALSE)</f>
        <v>#N/A</v>
      </c>
      <c r="AL490" s="53" t="e">
        <f>S490-T490-VLOOKUP(C490, 'Вчера_Спутник Лайт'!C:BG, 17, FALSE)</f>
        <v>#N/A</v>
      </c>
      <c r="AM490" s="53" t="e">
        <f>U490-V490-VLOOKUP(C490, 'Вчера_Спутник Лайт'!C:BG, 19, FALSE)</f>
        <v>#N/A</v>
      </c>
      <c r="AN490" s="53" t="e">
        <f>W490-X490-VLOOKUP(C490, 'Вчера_Спутник Лайт'!C:BG, 21, FALSE)</f>
        <v>#N/A</v>
      </c>
      <c r="AO490" s="53" t="e">
        <f>VLOOKUP(C490, Вчера_Спутник!C:BG, 25, FALSE)+F490-#REF!-X490-Y490</f>
        <v>#N/A</v>
      </c>
    </row>
    <row r="491" spans="1:41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8"/>
      <c r="AA491" s="52">
        <f t="shared" si="8"/>
        <v>0</v>
      </c>
      <c r="AB491" s="53" t="str">
        <f>IF(ISNA(VLOOKUP(C491,'Вчера_Спутник Лайт'!C:C, 1, FALSE)),"ошибка",0)</f>
        <v>ошибка</v>
      </c>
      <c r="AC491" s="55"/>
      <c r="AD491" s="53" t="e">
        <f>D491-VLOOKUP(C491, 'Вчера_Спутник Лайт'!C:BG, 2, FALSE)</f>
        <v>#N/A</v>
      </c>
      <c r="AE491" s="53" t="e">
        <f>E491-F491-VLOOKUP(C491, 'Вчера_Спутник Лайт'!C:BG, 3, FALSE)</f>
        <v>#N/A</v>
      </c>
      <c r="AF491" s="53" t="e">
        <f>G491-H491-VLOOKUP(C491, 'Вчера_Спутник Лайт'!C:BG, 5, FALSE)</f>
        <v>#N/A</v>
      </c>
      <c r="AG491" s="53" t="e">
        <f>I491-J491-VLOOKUP(C491, 'Вчера_Спутник Лайт'!C:BG, 7, FALSE)</f>
        <v>#N/A</v>
      </c>
      <c r="AH491" s="53" t="e">
        <f>K491-L491-VLOOKUP(C491, 'Вчера_Спутник Лайт'!C:BG, 9, FALSE)</f>
        <v>#N/A</v>
      </c>
      <c r="AI491" s="53" t="e">
        <f>M491-N491-VLOOKUP(C491, 'Вчера_Спутник Лайт'!C:BG, 11, FALSE)</f>
        <v>#N/A</v>
      </c>
      <c r="AJ491" s="53" t="e">
        <f>O491-P491-VLOOKUP(C491, 'Вчера_Спутник Лайт'!C:BG, 13, FALSE)</f>
        <v>#N/A</v>
      </c>
      <c r="AK491" s="53" t="e">
        <f>Q491-R491-VLOOKUP(C491, 'Вчера_Спутник Лайт'!C:BG, 15, FALSE)</f>
        <v>#N/A</v>
      </c>
      <c r="AL491" s="53" t="e">
        <f>S491-T491-VLOOKUP(C491, 'Вчера_Спутник Лайт'!C:BG, 17, FALSE)</f>
        <v>#N/A</v>
      </c>
      <c r="AM491" s="53" t="e">
        <f>U491-V491-VLOOKUP(C491, 'Вчера_Спутник Лайт'!C:BG, 19, FALSE)</f>
        <v>#N/A</v>
      </c>
      <c r="AN491" s="53" t="e">
        <f>W491-X491-VLOOKUP(C491, 'Вчера_Спутник Лайт'!C:BG, 21, FALSE)</f>
        <v>#N/A</v>
      </c>
      <c r="AO491" s="53" t="e">
        <f>VLOOKUP(C491, Вчера_Спутник!C:BG, 25, FALSE)+F491-#REF!-X491-Y491</f>
        <v>#N/A</v>
      </c>
    </row>
    <row r="492" spans="1:41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8"/>
      <c r="AA492" s="52">
        <f t="shared" si="8"/>
        <v>0</v>
      </c>
      <c r="AB492" s="53" t="str">
        <f>IF(ISNA(VLOOKUP(C492,'Вчера_Спутник Лайт'!C:C, 1, FALSE)),"ошибка",0)</f>
        <v>ошибка</v>
      </c>
      <c r="AC492" s="55"/>
      <c r="AD492" s="53" t="e">
        <f>D492-VLOOKUP(C492, 'Вчера_Спутник Лайт'!C:BG, 2, FALSE)</f>
        <v>#N/A</v>
      </c>
      <c r="AE492" s="53" t="e">
        <f>E492-F492-VLOOKUP(C492, 'Вчера_Спутник Лайт'!C:BG, 3, FALSE)</f>
        <v>#N/A</v>
      </c>
      <c r="AF492" s="53" t="e">
        <f>G492-H492-VLOOKUP(C492, 'Вчера_Спутник Лайт'!C:BG, 5, FALSE)</f>
        <v>#N/A</v>
      </c>
      <c r="AG492" s="53" t="e">
        <f>I492-J492-VLOOKUP(C492, 'Вчера_Спутник Лайт'!C:BG, 7, FALSE)</f>
        <v>#N/A</v>
      </c>
      <c r="AH492" s="53" t="e">
        <f>K492-L492-VLOOKUP(C492, 'Вчера_Спутник Лайт'!C:BG, 9, FALSE)</f>
        <v>#N/A</v>
      </c>
      <c r="AI492" s="53" t="e">
        <f>M492-N492-VLOOKUP(C492, 'Вчера_Спутник Лайт'!C:BG, 11, FALSE)</f>
        <v>#N/A</v>
      </c>
      <c r="AJ492" s="53" t="e">
        <f>O492-P492-VLOOKUP(C492, 'Вчера_Спутник Лайт'!C:BG, 13, FALSE)</f>
        <v>#N/A</v>
      </c>
      <c r="AK492" s="53" t="e">
        <f>Q492-R492-VLOOKUP(C492, 'Вчера_Спутник Лайт'!C:BG, 15, FALSE)</f>
        <v>#N/A</v>
      </c>
      <c r="AL492" s="53" t="e">
        <f>S492-T492-VLOOKUP(C492, 'Вчера_Спутник Лайт'!C:BG, 17, FALSE)</f>
        <v>#N/A</v>
      </c>
      <c r="AM492" s="53" t="e">
        <f>U492-V492-VLOOKUP(C492, 'Вчера_Спутник Лайт'!C:BG, 19, FALSE)</f>
        <v>#N/A</v>
      </c>
      <c r="AN492" s="53" t="e">
        <f>W492-X492-VLOOKUP(C492, 'Вчера_Спутник Лайт'!C:BG, 21, FALSE)</f>
        <v>#N/A</v>
      </c>
      <c r="AO492" s="53" t="e">
        <f>VLOOKUP(C492, Вчера_Спутник!C:BG, 25, FALSE)+F492-#REF!-X492-Y492</f>
        <v>#N/A</v>
      </c>
    </row>
    <row r="493" spans="1:41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8"/>
      <c r="AA493" s="52">
        <f t="shared" si="8"/>
        <v>0</v>
      </c>
      <c r="AB493" s="53" t="str">
        <f>IF(ISNA(VLOOKUP(C493,'Вчера_Спутник Лайт'!C:C, 1, FALSE)),"ошибка",0)</f>
        <v>ошибка</v>
      </c>
      <c r="AC493" s="55"/>
      <c r="AD493" s="53" t="e">
        <f>D493-VLOOKUP(C493, 'Вчера_Спутник Лайт'!C:BG, 2, FALSE)</f>
        <v>#N/A</v>
      </c>
      <c r="AE493" s="53" t="e">
        <f>E493-F493-VLOOKUP(C493, 'Вчера_Спутник Лайт'!C:BG, 3, FALSE)</f>
        <v>#N/A</v>
      </c>
      <c r="AF493" s="53" t="e">
        <f>G493-H493-VLOOKUP(C493, 'Вчера_Спутник Лайт'!C:BG, 5, FALSE)</f>
        <v>#N/A</v>
      </c>
      <c r="AG493" s="53" t="e">
        <f>I493-J493-VLOOKUP(C493, 'Вчера_Спутник Лайт'!C:BG, 7, FALSE)</f>
        <v>#N/A</v>
      </c>
      <c r="AH493" s="53" t="e">
        <f>K493-L493-VLOOKUP(C493, 'Вчера_Спутник Лайт'!C:BG, 9, FALSE)</f>
        <v>#N/A</v>
      </c>
      <c r="AI493" s="53" t="e">
        <f>M493-N493-VLOOKUP(C493, 'Вчера_Спутник Лайт'!C:BG, 11, FALSE)</f>
        <v>#N/A</v>
      </c>
      <c r="AJ493" s="53" t="e">
        <f>O493-P493-VLOOKUP(C493, 'Вчера_Спутник Лайт'!C:BG, 13, FALSE)</f>
        <v>#N/A</v>
      </c>
      <c r="AK493" s="53" t="e">
        <f>Q493-R493-VLOOKUP(C493, 'Вчера_Спутник Лайт'!C:BG, 15, FALSE)</f>
        <v>#N/A</v>
      </c>
      <c r="AL493" s="53" t="e">
        <f>S493-T493-VLOOKUP(C493, 'Вчера_Спутник Лайт'!C:BG, 17, FALSE)</f>
        <v>#N/A</v>
      </c>
      <c r="AM493" s="53" t="e">
        <f>U493-V493-VLOOKUP(C493, 'Вчера_Спутник Лайт'!C:BG, 19, FALSE)</f>
        <v>#N/A</v>
      </c>
      <c r="AN493" s="53" t="e">
        <f>W493-X493-VLOOKUP(C493, 'Вчера_Спутник Лайт'!C:BG, 21, FALSE)</f>
        <v>#N/A</v>
      </c>
      <c r="AO493" s="53" t="e">
        <f>VLOOKUP(C493, Вчера_Спутник!C:BG, 25, FALSE)+F493-#REF!-X493-Y493</f>
        <v>#N/A</v>
      </c>
    </row>
    <row r="494" spans="1:41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8"/>
      <c r="AA494" s="52">
        <f t="shared" si="8"/>
        <v>0</v>
      </c>
      <c r="AB494" s="53" t="str">
        <f>IF(ISNA(VLOOKUP(C494,'Вчера_Спутник Лайт'!C:C, 1, FALSE)),"ошибка",0)</f>
        <v>ошибка</v>
      </c>
      <c r="AC494" s="55"/>
      <c r="AD494" s="53" t="e">
        <f>D494-VLOOKUP(C494, 'Вчера_Спутник Лайт'!C:BG, 2, FALSE)</f>
        <v>#N/A</v>
      </c>
      <c r="AE494" s="53" t="e">
        <f>E494-F494-VLOOKUP(C494, 'Вчера_Спутник Лайт'!C:BG, 3, FALSE)</f>
        <v>#N/A</v>
      </c>
      <c r="AF494" s="53" t="e">
        <f>G494-H494-VLOOKUP(C494, 'Вчера_Спутник Лайт'!C:BG, 5, FALSE)</f>
        <v>#N/A</v>
      </c>
      <c r="AG494" s="53" t="e">
        <f>I494-J494-VLOOKUP(C494, 'Вчера_Спутник Лайт'!C:BG, 7, FALSE)</f>
        <v>#N/A</v>
      </c>
      <c r="AH494" s="53" t="e">
        <f>K494-L494-VLOOKUP(C494, 'Вчера_Спутник Лайт'!C:BG, 9, FALSE)</f>
        <v>#N/A</v>
      </c>
      <c r="AI494" s="53" t="e">
        <f>M494-N494-VLOOKUP(C494, 'Вчера_Спутник Лайт'!C:BG, 11, FALSE)</f>
        <v>#N/A</v>
      </c>
      <c r="AJ494" s="53" t="e">
        <f>O494-P494-VLOOKUP(C494, 'Вчера_Спутник Лайт'!C:BG, 13, FALSE)</f>
        <v>#N/A</v>
      </c>
      <c r="AK494" s="53" t="e">
        <f>Q494-R494-VLOOKUP(C494, 'Вчера_Спутник Лайт'!C:BG, 15, FALSE)</f>
        <v>#N/A</v>
      </c>
      <c r="AL494" s="53" t="e">
        <f>S494-T494-VLOOKUP(C494, 'Вчера_Спутник Лайт'!C:BG, 17, FALSE)</f>
        <v>#N/A</v>
      </c>
      <c r="AM494" s="53" t="e">
        <f>U494-V494-VLOOKUP(C494, 'Вчера_Спутник Лайт'!C:BG, 19, FALSE)</f>
        <v>#N/A</v>
      </c>
      <c r="AN494" s="53" t="e">
        <f>W494-X494-VLOOKUP(C494, 'Вчера_Спутник Лайт'!C:BG, 21, FALSE)</f>
        <v>#N/A</v>
      </c>
      <c r="AO494" s="53" t="e">
        <f>VLOOKUP(C494, Вчера_Спутник!C:BG, 25, FALSE)+F494-#REF!-X494-Y494</f>
        <v>#N/A</v>
      </c>
    </row>
    <row r="495" spans="1:41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8"/>
      <c r="AA495" s="52">
        <f t="shared" si="8"/>
        <v>0</v>
      </c>
      <c r="AB495" s="53" t="str">
        <f>IF(ISNA(VLOOKUP(C495,'Вчера_Спутник Лайт'!C:C, 1, FALSE)),"ошибка",0)</f>
        <v>ошибка</v>
      </c>
      <c r="AC495" s="55"/>
      <c r="AD495" s="53" t="e">
        <f>D495-VLOOKUP(C495, 'Вчера_Спутник Лайт'!C:BG, 2, FALSE)</f>
        <v>#N/A</v>
      </c>
      <c r="AE495" s="53" t="e">
        <f>E495-F495-VLOOKUP(C495, 'Вчера_Спутник Лайт'!C:BG, 3, FALSE)</f>
        <v>#N/A</v>
      </c>
      <c r="AF495" s="53" t="e">
        <f>G495-H495-VLOOKUP(C495, 'Вчера_Спутник Лайт'!C:BG, 5, FALSE)</f>
        <v>#N/A</v>
      </c>
      <c r="AG495" s="53" t="e">
        <f>I495-J495-VLOOKUP(C495, 'Вчера_Спутник Лайт'!C:BG, 7, FALSE)</f>
        <v>#N/A</v>
      </c>
      <c r="AH495" s="53" t="e">
        <f>K495-L495-VLOOKUP(C495, 'Вчера_Спутник Лайт'!C:BG, 9, FALSE)</f>
        <v>#N/A</v>
      </c>
      <c r="AI495" s="53" t="e">
        <f>M495-N495-VLOOKUP(C495, 'Вчера_Спутник Лайт'!C:BG, 11, FALSE)</f>
        <v>#N/A</v>
      </c>
      <c r="AJ495" s="53" t="e">
        <f>O495-P495-VLOOKUP(C495, 'Вчера_Спутник Лайт'!C:BG, 13, FALSE)</f>
        <v>#N/A</v>
      </c>
      <c r="AK495" s="53" t="e">
        <f>Q495-R495-VLOOKUP(C495, 'Вчера_Спутник Лайт'!C:BG, 15, FALSE)</f>
        <v>#N/A</v>
      </c>
      <c r="AL495" s="53" t="e">
        <f>S495-T495-VLOOKUP(C495, 'Вчера_Спутник Лайт'!C:BG, 17, FALSE)</f>
        <v>#N/A</v>
      </c>
      <c r="AM495" s="53" t="e">
        <f>U495-V495-VLOOKUP(C495, 'Вчера_Спутник Лайт'!C:BG, 19, FALSE)</f>
        <v>#N/A</v>
      </c>
      <c r="AN495" s="53" t="e">
        <f>W495-X495-VLOOKUP(C495, 'Вчера_Спутник Лайт'!C:BG, 21, FALSE)</f>
        <v>#N/A</v>
      </c>
      <c r="AO495" s="53" t="e">
        <f>VLOOKUP(C495, Вчера_Спутник!C:BG, 25, FALSE)+F495-#REF!-X495-Y495</f>
        <v>#N/A</v>
      </c>
    </row>
    <row r="496" spans="1:41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8"/>
      <c r="AA496" s="52">
        <f t="shared" si="8"/>
        <v>0</v>
      </c>
      <c r="AB496" s="53" t="str">
        <f>IF(ISNA(VLOOKUP(C496,'Вчера_Спутник Лайт'!C:C, 1, FALSE)),"ошибка",0)</f>
        <v>ошибка</v>
      </c>
      <c r="AC496" s="55"/>
      <c r="AD496" s="53" t="e">
        <f>D496-VLOOKUP(C496, 'Вчера_Спутник Лайт'!C:BG, 2, FALSE)</f>
        <v>#N/A</v>
      </c>
      <c r="AE496" s="53" t="e">
        <f>E496-F496-VLOOKUP(C496, 'Вчера_Спутник Лайт'!C:BG, 3, FALSE)</f>
        <v>#N/A</v>
      </c>
      <c r="AF496" s="53" t="e">
        <f>G496-H496-VLOOKUP(C496, 'Вчера_Спутник Лайт'!C:BG, 5, FALSE)</f>
        <v>#N/A</v>
      </c>
      <c r="AG496" s="53" t="e">
        <f>I496-J496-VLOOKUP(C496, 'Вчера_Спутник Лайт'!C:BG, 7, FALSE)</f>
        <v>#N/A</v>
      </c>
      <c r="AH496" s="53" t="e">
        <f>K496-L496-VLOOKUP(C496, 'Вчера_Спутник Лайт'!C:BG, 9, FALSE)</f>
        <v>#N/A</v>
      </c>
      <c r="AI496" s="53" t="e">
        <f>M496-N496-VLOOKUP(C496, 'Вчера_Спутник Лайт'!C:BG, 11, FALSE)</f>
        <v>#N/A</v>
      </c>
      <c r="AJ496" s="53" t="e">
        <f>O496-P496-VLOOKUP(C496, 'Вчера_Спутник Лайт'!C:BG, 13, FALSE)</f>
        <v>#N/A</v>
      </c>
      <c r="AK496" s="53" t="e">
        <f>Q496-R496-VLOOKUP(C496, 'Вчера_Спутник Лайт'!C:BG, 15, FALSE)</f>
        <v>#N/A</v>
      </c>
      <c r="AL496" s="53" t="e">
        <f>S496-T496-VLOOKUP(C496, 'Вчера_Спутник Лайт'!C:BG, 17, FALSE)</f>
        <v>#N/A</v>
      </c>
      <c r="AM496" s="53" t="e">
        <f>U496-V496-VLOOKUP(C496, 'Вчера_Спутник Лайт'!C:BG, 19, FALSE)</f>
        <v>#N/A</v>
      </c>
      <c r="AN496" s="53" t="e">
        <f>W496-X496-VLOOKUP(C496, 'Вчера_Спутник Лайт'!C:BG, 21, FALSE)</f>
        <v>#N/A</v>
      </c>
      <c r="AO496" s="53" t="e">
        <f>VLOOKUP(C496, Вчера_Спутник!C:BG, 25, FALSE)+F496-#REF!-X496-Y496</f>
        <v>#N/A</v>
      </c>
    </row>
    <row r="497" spans="1:41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8"/>
      <c r="AA497" s="52">
        <f t="shared" si="8"/>
        <v>0</v>
      </c>
      <c r="AB497" s="53" t="str">
        <f>IF(ISNA(VLOOKUP(C497,'Вчера_Спутник Лайт'!C:C, 1, FALSE)),"ошибка",0)</f>
        <v>ошибка</v>
      </c>
      <c r="AC497" s="55"/>
      <c r="AD497" s="53" t="e">
        <f>D497-VLOOKUP(C497, 'Вчера_Спутник Лайт'!C:BG, 2, FALSE)</f>
        <v>#N/A</v>
      </c>
      <c r="AE497" s="53" t="e">
        <f>E497-F497-VLOOKUP(C497, 'Вчера_Спутник Лайт'!C:BG, 3, FALSE)</f>
        <v>#N/A</v>
      </c>
      <c r="AF497" s="53" t="e">
        <f>G497-H497-VLOOKUP(C497, 'Вчера_Спутник Лайт'!C:BG, 5, FALSE)</f>
        <v>#N/A</v>
      </c>
      <c r="AG497" s="53" t="e">
        <f>I497-J497-VLOOKUP(C497, 'Вчера_Спутник Лайт'!C:BG, 7, FALSE)</f>
        <v>#N/A</v>
      </c>
      <c r="AH497" s="53" t="e">
        <f>K497-L497-VLOOKUP(C497, 'Вчера_Спутник Лайт'!C:BG, 9, FALSE)</f>
        <v>#N/A</v>
      </c>
      <c r="AI497" s="53" t="e">
        <f>M497-N497-VLOOKUP(C497, 'Вчера_Спутник Лайт'!C:BG, 11, FALSE)</f>
        <v>#N/A</v>
      </c>
      <c r="AJ497" s="53" t="e">
        <f>O497-P497-VLOOKUP(C497, 'Вчера_Спутник Лайт'!C:BG, 13, FALSE)</f>
        <v>#N/A</v>
      </c>
      <c r="AK497" s="53" t="e">
        <f>Q497-R497-VLOOKUP(C497, 'Вчера_Спутник Лайт'!C:BG, 15, FALSE)</f>
        <v>#N/A</v>
      </c>
      <c r="AL497" s="53" t="e">
        <f>S497-T497-VLOOKUP(C497, 'Вчера_Спутник Лайт'!C:BG, 17, FALSE)</f>
        <v>#N/A</v>
      </c>
      <c r="AM497" s="53" t="e">
        <f>U497-V497-VLOOKUP(C497, 'Вчера_Спутник Лайт'!C:BG, 19, FALSE)</f>
        <v>#N/A</v>
      </c>
      <c r="AN497" s="53" t="e">
        <f>W497-X497-VLOOKUP(C497, 'Вчера_Спутник Лайт'!C:BG, 21, FALSE)</f>
        <v>#N/A</v>
      </c>
      <c r="AO497" s="53" t="e">
        <f>VLOOKUP(C497, Вчера_Спутник!C:BG, 25, FALSE)+F497-#REF!-X497-Y497</f>
        <v>#N/A</v>
      </c>
    </row>
    <row r="498" spans="1:41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8"/>
      <c r="AA498" s="52">
        <f t="shared" si="8"/>
        <v>0</v>
      </c>
      <c r="AB498" s="53" t="str">
        <f>IF(ISNA(VLOOKUP(C498,'Вчера_Спутник Лайт'!C:C, 1, FALSE)),"ошибка",0)</f>
        <v>ошибка</v>
      </c>
      <c r="AC498" s="55"/>
      <c r="AD498" s="53" t="e">
        <f>D498-VLOOKUP(C498, 'Вчера_Спутник Лайт'!C:BG, 2, FALSE)</f>
        <v>#N/A</v>
      </c>
      <c r="AE498" s="53" t="e">
        <f>E498-F498-VLOOKUP(C498, 'Вчера_Спутник Лайт'!C:BG, 3, FALSE)</f>
        <v>#N/A</v>
      </c>
      <c r="AF498" s="53" t="e">
        <f>G498-H498-VLOOKUP(C498, 'Вчера_Спутник Лайт'!C:BG, 5, FALSE)</f>
        <v>#N/A</v>
      </c>
      <c r="AG498" s="53" t="e">
        <f>I498-J498-VLOOKUP(C498, 'Вчера_Спутник Лайт'!C:BG, 7, FALSE)</f>
        <v>#N/A</v>
      </c>
      <c r="AH498" s="53" t="e">
        <f>K498-L498-VLOOKUP(C498, 'Вчера_Спутник Лайт'!C:BG, 9, FALSE)</f>
        <v>#N/A</v>
      </c>
      <c r="AI498" s="53" t="e">
        <f>M498-N498-VLOOKUP(C498, 'Вчера_Спутник Лайт'!C:BG, 11, FALSE)</f>
        <v>#N/A</v>
      </c>
      <c r="AJ498" s="53" t="e">
        <f>O498-P498-VLOOKUP(C498, 'Вчера_Спутник Лайт'!C:BG, 13, FALSE)</f>
        <v>#N/A</v>
      </c>
      <c r="AK498" s="53" t="e">
        <f>Q498-R498-VLOOKUP(C498, 'Вчера_Спутник Лайт'!C:BG, 15, FALSE)</f>
        <v>#N/A</v>
      </c>
      <c r="AL498" s="53" t="e">
        <f>S498-T498-VLOOKUP(C498, 'Вчера_Спутник Лайт'!C:BG, 17, FALSE)</f>
        <v>#N/A</v>
      </c>
      <c r="AM498" s="53" t="e">
        <f>U498-V498-VLOOKUP(C498, 'Вчера_Спутник Лайт'!C:BG, 19, FALSE)</f>
        <v>#N/A</v>
      </c>
      <c r="AN498" s="53" t="e">
        <f>W498-X498-VLOOKUP(C498, 'Вчера_Спутник Лайт'!C:BG, 21, FALSE)</f>
        <v>#N/A</v>
      </c>
      <c r="AO498" s="53" t="e">
        <f>VLOOKUP(C498, Вчера_Спутник!C:BG, 25, FALSE)+F498-#REF!-X498-Y498</f>
        <v>#N/A</v>
      </c>
    </row>
    <row r="499" spans="1:41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8"/>
      <c r="AA499" s="52">
        <f t="shared" si="8"/>
        <v>0</v>
      </c>
      <c r="AB499" s="53" t="str">
        <f>IF(ISNA(VLOOKUP(C499,'Вчера_Спутник Лайт'!C:C, 1, FALSE)),"ошибка",0)</f>
        <v>ошибка</v>
      </c>
      <c r="AC499" s="55"/>
      <c r="AD499" s="53" t="e">
        <f>D499-VLOOKUP(C499, 'Вчера_Спутник Лайт'!C:BG, 2, FALSE)</f>
        <v>#N/A</v>
      </c>
      <c r="AE499" s="53" t="e">
        <f>E499-F499-VLOOKUP(C499, 'Вчера_Спутник Лайт'!C:BG, 3, FALSE)</f>
        <v>#N/A</v>
      </c>
      <c r="AF499" s="53" t="e">
        <f>G499-H499-VLOOKUP(C499, 'Вчера_Спутник Лайт'!C:BG, 5, FALSE)</f>
        <v>#N/A</v>
      </c>
      <c r="AG499" s="53" t="e">
        <f>I499-J499-VLOOKUP(C499, 'Вчера_Спутник Лайт'!C:BG, 7, FALSE)</f>
        <v>#N/A</v>
      </c>
      <c r="AH499" s="53" t="e">
        <f>K499-L499-VLOOKUP(C499, 'Вчера_Спутник Лайт'!C:BG, 9, FALSE)</f>
        <v>#N/A</v>
      </c>
      <c r="AI499" s="53" t="e">
        <f>M499-N499-VLOOKUP(C499, 'Вчера_Спутник Лайт'!C:BG, 11, FALSE)</f>
        <v>#N/A</v>
      </c>
      <c r="AJ499" s="53" t="e">
        <f>O499-P499-VLOOKUP(C499, 'Вчера_Спутник Лайт'!C:BG, 13, FALSE)</f>
        <v>#N/A</v>
      </c>
      <c r="AK499" s="53" t="e">
        <f>Q499-R499-VLOOKUP(C499, 'Вчера_Спутник Лайт'!C:BG, 15, FALSE)</f>
        <v>#N/A</v>
      </c>
      <c r="AL499" s="53" t="e">
        <f>S499-T499-VLOOKUP(C499, 'Вчера_Спутник Лайт'!C:BG, 17, FALSE)</f>
        <v>#N/A</v>
      </c>
      <c r="AM499" s="53" t="e">
        <f>U499-V499-VLOOKUP(C499, 'Вчера_Спутник Лайт'!C:BG, 19, FALSE)</f>
        <v>#N/A</v>
      </c>
      <c r="AN499" s="53" t="e">
        <f>W499-X499-VLOOKUP(C499, 'Вчера_Спутник Лайт'!C:BG, 21, FALSE)</f>
        <v>#N/A</v>
      </c>
      <c r="AO499" s="53" t="e">
        <f>VLOOKUP(C499, Вчера_Спутник!C:BG, 25, FALSE)+F499-#REF!-X499-Y499</f>
        <v>#N/A</v>
      </c>
    </row>
    <row r="500" spans="1:41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8"/>
      <c r="AA500" s="52">
        <f t="shared" si="8"/>
        <v>0</v>
      </c>
      <c r="AB500" s="53" t="str">
        <f>IF(ISNA(VLOOKUP(C500,'Вчера_Спутник Лайт'!C:C, 1, FALSE)),"ошибка",0)</f>
        <v>ошибка</v>
      </c>
      <c r="AC500" s="55"/>
      <c r="AD500" s="53" t="e">
        <f>D500-VLOOKUP(C500, 'Вчера_Спутник Лайт'!C:BG, 2, FALSE)</f>
        <v>#N/A</v>
      </c>
      <c r="AE500" s="53" t="e">
        <f>E500-F500-VLOOKUP(C500, 'Вчера_Спутник Лайт'!C:BG, 3, FALSE)</f>
        <v>#N/A</v>
      </c>
      <c r="AF500" s="53" t="e">
        <f>G500-H500-VLOOKUP(C500, 'Вчера_Спутник Лайт'!C:BG, 5, FALSE)</f>
        <v>#N/A</v>
      </c>
      <c r="AG500" s="53" t="e">
        <f>I500-J500-VLOOKUP(C500, 'Вчера_Спутник Лайт'!C:BG, 7, FALSE)</f>
        <v>#N/A</v>
      </c>
      <c r="AH500" s="53" t="e">
        <f>K500-L500-VLOOKUP(C500, 'Вчера_Спутник Лайт'!C:BG, 9, FALSE)</f>
        <v>#N/A</v>
      </c>
      <c r="AI500" s="53" t="e">
        <f>M500-N500-VLOOKUP(C500, 'Вчера_Спутник Лайт'!C:BG, 11, FALSE)</f>
        <v>#N/A</v>
      </c>
      <c r="AJ500" s="53" t="e">
        <f>O500-P500-VLOOKUP(C500, 'Вчера_Спутник Лайт'!C:BG, 13, FALSE)</f>
        <v>#N/A</v>
      </c>
      <c r="AK500" s="53" t="e">
        <f>Q500-R500-VLOOKUP(C500, 'Вчера_Спутник Лайт'!C:BG, 15, FALSE)</f>
        <v>#N/A</v>
      </c>
      <c r="AL500" s="53" t="e">
        <f>S500-T500-VLOOKUP(C500, 'Вчера_Спутник Лайт'!C:BG, 17, FALSE)</f>
        <v>#N/A</v>
      </c>
      <c r="AM500" s="53" t="e">
        <f>U500-V500-VLOOKUP(C500, 'Вчера_Спутник Лайт'!C:BG, 19, FALSE)</f>
        <v>#N/A</v>
      </c>
      <c r="AN500" s="53" t="e">
        <f>W500-X500-VLOOKUP(C500, 'Вчера_Спутник Лайт'!C:BG, 21, FALSE)</f>
        <v>#N/A</v>
      </c>
      <c r="AO500" s="53" t="e">
        <f>VLOOKUP(C500, Вчера_Спутник!C:BG, 25, FALSE)+F500-#REF!-X500-Y500</f>
        <v>#N/A</v>
      </c>
    </row>
    <row r="501" spans="1:41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8"/>
      <c r="AA501" s="52">
        <f t="shared" si="8"/>
        <v>0</v>
      </c>
      <c r="AB501" s="53" t="str">
        <f>IF(ISNA(VLOOKUP(C501,'Вчера_Спутник Лайт'!C:C, 1, FALSE)),"ошибка",0)</f>
        <v>ошибка</v>
      </c>
      <c r="AC501" s="55"/>
      <c r="AD501" s="53" t="e">
        <f>D501-VLOOKUP(C501, 'Вчера_Спутник Лайт'!C:BG, 2, FALSE)</f>
        <v>#N/A</v>
      </c>
      <c r="AE501" s="53" t="e">
        <f>E501-F501-VLOOKUP(C501, 'Вчера_Спутник Лайт'!C:BG, 3, FALSE)</f>
        <v>#N/A</v>
      </c>
      <c r="AF501" s="53" t="e">
        <f>G501-H501-VLOOKUP(C501, 'Вчера_Спутник Лайт'!C:BG, 5, FALSE)</f>
        <v>#N/A</v>
      </c>
      <c r="AG501" s="53" t="e">
        <f>I501-J501-VLOOKUP(C501, 'Вчера_Спутник Лайт'!C:BG, 7, FALSE)</f>
        <v>#N/A</v>
      </c>
      <c r="AH501" s="53" t="e">
        <f>K501-L501-VLOOKUP(C501, 'Вчера_Спутник Лайт'!C:BG, 9, FALSE)</f>
        <v>#N/A</v>
      </c>
      <c r="AI501" s="53" t="e">
        <f>M501-N501-VLOOKUP(C501, 'Вчера_Спутник Лайт'!C:BG, 11, FALSE)</f>
        <v>#N/A</v>
      </c>
      <c r="AJ501" s="53" t="e">
        <f>O501-P501-VLOOKUP(C501, 'Вчера_Спутник Лайт'!C:BG, 13, FALSE)</f>
        <v>#N/A</v>
      </c>
      <c r="AK501" s="53" t="e">
        <f>Q501-R501-VLOOKUP(C501, 'Вчера_Спутник Лайт'!C:BG, 15, FALSE)</f>
        <v>#N/A</v>
      </c>
      <c r="AL501" s="53" t="e">
        <f>S501-T501-VLOOKUP(C501, 'Вчера_Спутник Лайт'!C:BG, 17, FALSE)</f>
        <v>#N/A</v>
      </c>
      <c r="AM501" s="53" t="e">
        <f>U501-V501-VLOOKUP(C501, 'Вчера_Спутник Лайт'!C:BG, 19, FALSE)</f>
        <v>#N/A</v>
      </c>
      <c r="AN501" s="53" t="e">
        <f>W501-X501-VLOOKUP(C501, 'Вчера_Спутник Лайт'!C:BG, 21, FALSE)</f>
        <v>#N/A</v>
      </c>
      <c r="AO501" s="53" t="e">
        <f>VLOOKUP(C501, Вчера_Спутник!C:BG, 25, FALSE)+F501-#REF!-X501-Y501</f>
        <v>#N/A</v>
      </c>
    </row>
    <row r="502" spans="1:41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8"/>
      <c r="AA502" s="52">
        <f t="shared" si="8"/>
        <v>0</v>
      </c>
      <c r="AB502" s="53" t="str">
        <f>IF(ISNA(VLOOKUP(C502,'Вчера_Спутник Лайт'!C:C, 1, FALSE)),"ошибка",0)</f>
        <v>ошибка</v>
      </c>
      <c r="AC502" s="55"/>
      <c r="AD502" s="53" t="e">
        <f>D502-VLOOKUP(C502, 'Вчера_Спутник Лайт'!C:BG, 2, FALSE)</f>
        <v>#N/A</v>
      </c>
      <c r="AE502" s="53" t="e">
        <f>E502-F502-VLOOKUP(C502, 'Вчера_Спутник Лайт'!C:BG, 3, FALSE)</f>
        <v>#N/A</v>
      </c>
      <c r="AF502" s="53" t="e">
        <f>G502-H502-VLOOKUP(C502, 'Вчера_Спутник Лайт'!C:BG, 5, FALSE)</f>
        <v>#N/A</v>
      </c>
      <c r="AG502" s="53" t="e">
        <f>I502-J502-VLOOKUP(C502, 'Вчера_Спутник Лайт'!C:BG, 7, FALSE)</f>
        <v>#N/A</v>
      </c>
      <c r="AH502" s="53" t="e">
        <f>K502-L502-VLOOKUP(C502, 'Вчера_Спутник Лайт'!C:BG, 9, FALSE)</f>
        <v>#N/A</v>
      </c>
      <c r="AI502" s="53" t="e">
        <f>M502-N502-VLOOKUP(C502, 'Вчера_Спутник Лайт'!C:BG, 11, FALSE)</f>
        <v>#N/A</v>
      </c>
      <c r="AJ502" s="53" t="e">
        <f>O502-P502-VLOOKUP(C502, 'Вчера_Спутник Лайт'!C:BG, 13, FALSE)</f>
        <v>#N/A</v>
      </c>
      <c r="AK502" s="53" t="e">
        <f>Q502-R502-VLOOKUP(C502, 'Вчера_Спутник Лайт'!C:BG, 15, FALSE)</f>
        <v>#N/A</v>
      </c>
      <c r="AL502" s="53" t="e">
        <f>S502-T502-VLOOKUP(C502, 'Вчера_Спутник Лайт'!C:BG, 17, FALSE)</f>
        <v>#N/A</v>
      </c>
      <c r="AM502" s="53" t="e">
        <f>U502-V502-VLOOKUP(C502, 'Вчера_Спутник Лайт'!C:BG, 19, FALSE)</f>
        <v>#N/A</v>
      </c>
      <c r="AN502" s="53" t="e">
        <f>W502-X502-VLOOKUP(C502, 'Вчера_Спутник Лайт'!C:BG, 21, FALSE)</f>
        <v>#N/A</v>
      </c>
      <c r="AO502" s="53" t="e">
        <f>VLOOKUP(C502, Вчера_Спутник!C:BG, 25, FALSE)+F502-#REF!-X502-Y502</f>
        <v>#N/A</v>
      </c>
    </row>
    <row r="503" spans="1:41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8"/>
      <c r="AA503" s="52">
        <f t="shared" si="8"/>
        <v>0</v>
      </c>
      <c r="AB503" s="53" t="str">
        <f>IF(ISNA(VLOOKUP(C503,'Вчера_Спутник Лайт'!C:C, 1, FALSE)),"ошибка",0)</f>
        <v>ошибка</v>
      </c>
      <c r="AC503" s="55"/>
      <c r="AD503" s="53" t="e">
        <f>D503-VLOOKUP(C503, 'Вчера_Спутник Лайт'!C:BG, 2, FALSE)</f>
        <v>#N/A</v>
      </c>
      <c r="AE503" s="53" t="e">
        <f>E503-F503-VLOOKUP(C503, 'Вчера_Спутник Лайт'!C:BG, 3, FALSE)</f>
        <v>#N/A</v>
      </c>
      <c r="AF503" s="53" t="e">
        <f>G503-H503-VLOOKUP(C503, 'Вчера_Спутник Лайт'!C:BG, 5, FALSE)</f>
        <v>#N/A</v>
      </c>
      <c r="AG503" s="53" t="e">
        <f>I503-J503-VLOOKUP(C503, 'Вчера_Спутник Лайт'!C:BG, 7, FALSE)</f>
        <v>#N/A</v>
      </c>
      <c r="AH503" s="53" t="e">
        <f>K503-L503-VLOOKUP(C503, 'Вчера_Спутник Лайт'!C:BG, 9, FALSE)</f>
        <v>#N/A</v>
      </c>
      <c r="AI503" s="53" t="e">
        <f>M503-N503-VLOOKUP(C503, 'Вчера_Спутник Лайт'!C:BG, 11, FALSE)</f>
        <v>#N/A</v>
      </c>
      <c r="AJ503" s="53" t="e">
        <f>O503-P503-VLOOKUP(C503, 'Вчера_Спутник Лайт'!C:BG, 13, FALSE)</f>
        <v>#N/A</v>
      </c>
      <c r="AK503" s="53" t="e">
        <f>Q503-R503-VLOOKUP(C503, 'Вчера_Спутник Лайт'!C:BG, 15, FALSE)</f>
        <v>#N/A</v>
      </c>
      <c r="AL503" s="53" t="e">
        <f>S503-T503-VLOOKUP(C503, 'Вчера_Спутник Лайт'!C:BG, 17, FALSE)</f>
        <v>#N/A</v>
      </c>
      <c r="AM503" s="53" t="e">
        <f>U503-V503-VLOOKUP(C503, 'Вчера_Спутник Лайт'!C:BG, 19, FALSE)</f>
        <v>#N/A</v>
      </c>
      <c r="AN503" s="53" t="e">
        <f>W503-X503-VLOOKUP(C503, 'Вчера_Спутник Лайт'!C:BG, 21, FALSE)</f>
        <v>#N/A</v>
      </c>
      <c r="AO503" s="53" t="e">
        <f>VLOOKUP(C503, Вчера_Спутник!C:BG, 25, FALSE)+F503-#REF!-X503-Y503</f>
        <v>#N/A</v>
      </c>
    </row>
    <row r="504" spans="1:41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8"/>
      <c r="AA504" s="52">
        <f t="shared" si="8"/>
        <v>0</v>
      </c>
      <c r="AB504" s="53" t="str">
        <f>IF(ISNA(VLOOKUP(C504,'Вчера_Спутник Лайт'!C:C, 1, FALSE)),"ошибка",0)</f>
        <v>ошибка</v>
      </c>
      <c r="AC504" s="55"/>
      <c r="AD504" s="53" t="e">
        <f>D504-VLOOKUP(C504, 'Вчера_Спутник Лайт'!C:BG, 2, FALSE)</f>
        <v>#N/A</v>
      </c>
      <c r="AE504" s="53" t="e">
        <f>E504-F504-VLOOKUP(C504, 'Вчера_Спутник Лайт'!C:BG, 3, FALSE)</f>
        <v>#N/A</v>
      </c>
      <c r="AF504" s="53" t="e">
        <f>G504-H504-VLOOKUP(C504, 'Вчера_Спутник Лайт'!C:BG, 5, FALSE)</f>
        <v>#N/A</v>
      </c>
      <c r="AG504" s="53" t="e">
        <f>I504-J504-VLOOKUP(C504, 'Вчера_Спутник Лайт'!C:BG, 7, FALSE)</f>
        <v>#N/A</v>
      </c>
      <c r="AH504" s="53" t="e">
        <f>K504-L504-VLOOKUP(C504, 'Вчера_Спутник Лайт'!C:BG, 9, FALSE)</f>
        <v>#N/A</v>
      </c>
      <c r="AI504" s="53" t="e">
        <f>M504-N504-VLOOKUP(C504, 'Вчера_Спутник Лайт'!C:BG, 11, FALSE)</f>
        <v>#N/A</v>
      </c>
      <c r="AJ504" s="53" t="e">
        <f>O504-P504-VLOOKUP(C504, 'Вчера_Спутник Лайт'!C:BG, 13, FALSE)</f>
        <v>#N/A</v>
      </c>
      <c r="AK504" s="53" t="e">
        <f>Q504-R504-VLOOKUP(C504, 'Вчера_Спутник Лайт'!C:BG, 15, FALSE)</f>
        <v>#N/A</v>
      </c>
      <c r="AL504" s="53" t="e">
        <f>S504-T504-VLOOKUP(C504, 'Вчера_Спутник Лайт'!C:BG, 17, FALSE)</f>
        <v>#N/A</v>
      </c>
      <c r="AM504" s="53" t="e">
        <f>U504-V504-VLOOKUP(C504, 'Вчера_Спутник Лайт'!C:BG, 19, FALSE)</f>
        <v>#N/A</v>
      </c>
      <c r="AN504" s="53" t="e">
        <f>W504-X504-VLOOKUP(C504, 'Вчера_Спутник Лайт'!C:BG, 21, FALSE)</f>
        <v>#N/A</v>
      </c>
      <c r="AO504" s="53" t="e">
        <f>VLOOKUP(C504, Вчера_Спутник!C:BG, 25, FALSE)+F504-#REF!-X504-Y504</f>
        <v>#N/A</v>
      </c>
    </row>
    <row r="505" spans="1:41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8"/>
      <c r="AA505" s="52">
        <f t="shared" si="8"/>
        <v>0</v>
      </c>
      <c r="AB505" s="53" t="str">
        <f>IF(ISNA(VLOOKUP(C505,'Вчера_Спутник Лайт'!C:C, 1, FALSE)),"ошибка",0)</f>
        <v>ошибка</v>
      </c>
      <c r="AC505" s="55"/>
      <c r="AD505" s="53" t="e">
        <f>D505-VLOOKUP(C505, 'Вчера_Спутник Лайт'!C:BG, 2, FALSE)</f>
        <v>#N/A</v>
      </c>
      <c r="AE505" s="53" t="e">
        <f>E505-F505-VLOOKUP(C505, 'Вчера_Спутник Лайт'!C:BG, 3, FALSE)</f>
        <v>#N/A</v>
      </c>
      <c r="AF505" s="53" t="e">
        <f>G505-H505-VLOOKUP(C505, 'Вчера_Спутник Лайт'!C:BG, 5, FALSE)</f>
        <v>#N/A</v>
      </c>
      <c r="AG505" s="53" t="e">
        <f>I505-J505-VLOOKUP(C505, 'Вчера_Спутник Лайт'!C:BG, 7, FALSE)</f>
        <v>#N/A</v>
      </c>
      <c r="AH505" s="53" t="e">
        <f>K505-L505-VLOOKUP(C505, 'Вчера_Спутник Лайт'!C:BG, 9, FALSE)</f>
        <v>#N/A</v>
      </c>
      <c r="AI505" s="53" t="e">
        <f>M505-N505-VLOOKUP(C505, 'Вчера_Спутник Лайт'!C:BG, 11, FALSE)</f>
        <v>#N/A</v>
      </c>
      <c r="AJ505" s="53" t="e">
        <f>O505-P505-VLOOKUP(C505, 'Вчера_Спутник Лайт'!C:BG, 13, FALSE)</f>
        <v>#N/A</v>
      </c>
      <c r="AK505" s="53" t="e">
        <f>Q505-R505-VLOOKUP(C505, 'Вчера_Спутник Лайт'!C:BG, 15, FALSE)</f>
        <v>#N/A</v>
      </c>
      <c r="AL505" s="53" t="e">
        <f>S505-T505-VLOOKUP(C505, 'Вчера_Спутник Лайт'!C:BG, 17, FALSE)</f>
        <v>#N/A</v>
      </c>
      <c r="AM505" s="53" t="e">
        <f>U505-V505-VLOOKUP(C505, 'Вчера_Спутник Лайт'!C:BG, 19, FALSE)</f>
        <v>#N/A</v>
      </c>
      <c r="AN505" s="53" t="e">
        <f>W505-X505-VLOOKUP(C505, 'Вчера_Спутник Лайт'!C:BG, 21, FALSE)</f>
        <v>#N/A</v>
      </c>
      <c r="AO505" s="53" t="e">
        <f>VLOOKUP(C505, Вчера_Спутник!C:BG, 25, FALSE)+F505-#REF!-X505-Y505</f>
        <v>#N/A</v>
      </c>
    </row>
    <row r="506" spans="1:41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8"/>
      <c r="AA506" s="52">
        <f t="shared" si="8"/>
        <v>0</v>
      </c>
      <c r="AB506" s="53" t="str">
        <f>IF(ISNA(VLOOKUP(C506,'Вчера_Спутник Лайт'!C:C, 1, FALSE)),"ошибка",0)</f>
        <v>ошибка</v>
      </c>
      <c r="AC506" s="55"/>
      <c r="AD506" s="53" t="e">
        <f>D506-VLOOKUP(C506, 'Вчера_Спутник Лайт'!C:BG, 2, FALSE)</f>
        <v>#N/A</v>
      </c>
      <c r="AE506" s="53" t="e">
        <f>E506-F506-VLOOKUP(C506, 'Вчера_Спутник Лайт'!C:BG, 3, FALSE)</f>
        <v>#N/A</v>
      </c>
      <c r="AF506" s="53" t="e">
        <f>G506-H506-VLOOKUP(C506, 'Вчера_Спутник Лайт'!C:BG, 5, FALSE)</f>
        <v>#N/A</v>
      </c>
      <c r="AG506" s="53" t="e">
        <f>I506-J506-VLOOKUP(C506, 'Вчера_Спутник Лайт'!C:BG, 7, FALSE)</f>
        <v>#N/A</v>
      </c>
      <c r="AH506" s="53" t="e">
        <f>K506-L506-VLOOKUP(C506, 'Вчера_Спутник Лайт'!C:BG, 9, FALSE)</f>
        <v>#N/A</v>
      </c>
      <c r="AI506" s="53" t="e">
        <f>M506-N506-VLOOKUP(C506, 'Вчера_Спутник Лайт'!C:BG, 11, FALSE)</f>
        <v>#N/A</v>
      </c>
      <c r="AJ506" s="53" t="e">
        <f>O506-P506-VLOOKUP(C506, 'Вчера_Спутник Лайт'!C:BG, 13, FALSE)</f>
        <v>#N/A</v>
      </c>
      <c r="AK506" s="53" t="e">
        <f>Q506-R506-VLOOKUP(C506, 'Вчера_Спутник Лайт'!C:BG, 15, FALSE)</f>
        <v>#N/A</v>
      </c>
      <c r="AL506" s="53" t="e">
        <f>S506-T506-VLOOKUP(C506, 'Вчера_Спутник Лайт'!C:BG, 17, FALSE)</f>
        <v>#N/A</v>
      </c>
      <c r="AM506" s="53" t="e">
        <f>U506-V506-VLOOKUP(C506, 'Вчера_Спутник Лайт'!C:BG, 19, FALSE)</f>
        <v>#N/A</v>
      </c>
      <c r="AN506" s="53" t="e">
        <f>W506-X506-VLOOKUP(C506, 'Вчера_Спутник Лайт'!C:BG, 21, FALSE)</f>
        <v>#N/A</v>
      </c>
      <c r="AO506" s="53" t="e">
        <f>VLOOKUP(C506, Вчера_Спутник!C:BG, 25, FALSE)+F506-#REF!-X506-Y506</f>
        <v>#N/A</v>
      </c>
    </row>
    <row r="507" spans="1:41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8"/>
      <c r="AA507" s="52">
        <f t="shared" si="8"/>
        <v>0</v>
      </c>
      <c r="AB507" s="53" t="str">
        <f>IF(ISNA(VLOOKUP(C507,'Вчера_Спутник Лайт'!C:C, 1, FALSE)),"ошибка",0)</f>
        <v>ошибка</v>
      </c>
      <c r="AC507" s="55"/>
      <c r="AD507" s="53" t="e">
        <f>D507-VLOOKUP(C507, 'Вчера_Спутник Лайт'!C:BG, 2, FALSE)</f>
        <v>#N/A</v>
      </c>
      <c r="AE507" s="53" t="e">
        <f>E507-F507-VLOOKUP(C507, 'Вчера_Спутник Лайт'!C:BG, 3, FALSE)</f>
        <v>#N/A</v>
      </c>
      <c r="AF507" s="53" t="e">
        <f>G507-H507-VLOOKUP(C507, 'Вчера_Спутник Лайт'!C:BG, 5, FALSE)</f>
        <v>#N/A</v>
      </c>
      <c r="AG507" s="53" t="e">
        <f>I507-J507-VLOOKUP(C507, 'Вчера_Спутник Лайт'!C:BG, 7, FALSE)</f>
        <v>#N/A</v>
      </c>
      <c r="AH507" s="53" t="e">
        <f>K507-L507-VLOOKUP(C507, 'Вчера_Спутник Лайт'!C:BG, 9, FALSE)</f>
        <v>#N/A</v>
      </c>
      <c r="AI507" s="53" t="e">
        <f>M507-N507-VLOOKUP(C507, 'Вчера_Спутник Лайт'!C:BG, 11, FALSE)</f>
        <v>#N/A</v>
      </c>
      <c r="AJ507" s="53" t="e">
        <f>O507-P507-VLOOKUP(C507, 'Вчера_Спутник Лайт'!C:BG, 13, FALSE)</f>
        <v>#N/A</v>
      </c>
      <c r="AK507" s="53" t="e">
        <f>Q507-R507-VLOOKUP(C507, 'Вчера_Спутник Лайт'!C:BG, 15, FALSE)</f>
        <v>#N/A</v>
      </c>
      <c r="AL507" s="53" t="e">
        <f>S507-T507-VLOOKUP(C507, 'Вчера_Спутник Лайт'!C:BG, 17, FALSE)</f>
        <v>#N/A</v>
      </c>
      <c r="AM507" s="53" t="e">
        <f>U507-V507-VLOOKUP(C507, 'Вчера_Спутник Лайт'!C:BG, 19, FALSE)</f>
        <v>#N/A</v>
      </c>
      <c r="AN507" s="53" t="e">
        <f>W507-X507-VLOOKUP(C507, 'Вчера_Спутник Лайт'!C:BG, 21, FALSE)</f>
        <v>#N/A</v>
      </c>
      <c r="AO507" s="53" t="e">
        <f>VLOOKUP(C507, Вчера_Спутник!C:BG, 25, FALSE)+F507-#REF!-X507-Y507</f>
        <v>#N/A</v>
      </c>
    </row>
    <row r="508" spans="1:41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8"/>
      <c r="AA508" s="52">
        <f t="shared" si="8"/>
        <v>0</v>
      </c>
      <c r="AB508" s="53" t="str">
        <f>IF(ISNA(VLOOKUP(C508,'Вчера_Спутник Лайт'!C:C, 1, FALSE)),"ошибка",0)</f>
        <v>ошибка</v>
      </c>
      <c r="AC508" s="55"/>
      <c r="AD508" s="53" t="e">
        <f>D508-VLOOKUP(C508, 'Вчера_Спутник Лайт'!C:BG, 2, FALSE)</f>
        <v>#N/A</v>
      </c>
      <c r="AE508" s="53" t="e">
        <f>E508-F508-VLOOKUP(C508, 'Вчера_Спутник Лайт'!C:BG, 3, FALSE)</f>
        <v>#N/A</v>
      </c>
      <c r="AF508" s="53" t="e">
        <f>G508-H508-VLOOKUP(C508, 'Вчера_Спутник Лайт'!C:BG, 5, FALSE)</f>
        <v>#N/A</v>
      </c>
      <c r="AG508" s="53" t="e">
        <f>I508-J508-VLOOKUP(C508, 'Вчера_Спутник Лайт'!C:BG, 7, FALSE)</f>
        <v>#N/A</v>
      </c>
      <c r="AH508" s="53" t="e">
        <f>K508-L508-VLOOKUP(C508, 'Вчера_Спутник Лайт'!C:BG, 9, FALSE)</f>
        <v>#N/A</v>
      </c>
      <c r="AI508" s="53" t="e">
        <f>M508-N508-VLOOKUP(C508, 'Вчера_Спутник Лайт'!C:BG, 11, FALSE)</f>
        <v>#N/A</v>
      </c>
      <c r="AJ508" s="53" t="e">
        <f>O508-P508-VLOOKUP(C508, 'Вчера_Спутник Лайт'!C:BG, 13, FALSE)</f>
        <v>#N/A</v>
      </c>
      <c r="AK508" s="53" t="e">
        <f>Q508-R508-VLOOKUP(C508, 'Вчера_Спутник Лайт'!C:BG, 15, FALSE)</f>
        <v>#N/A</v>
      </c>
      <c r="AL508" s="53" t="e">
        <f>S508-T508-VLOOKUP(C508, 'Вчера_Спутник Лайт'!C:BG, 17, FALSE)</f>
        <v>#N/A</v>
      </c>
      <c r="AM508" s="53" t="e">
        <f>U508-V508-VLOOKUP(C508, 'Вчера_Спутник Лайт'!C:BG, 19, FALSE)</f>
        <v>#N/A</v>
      </c>
      <c r="AN508" s="53" t="e">
        <f>W508-X508-VLOOKUP(C508, 'Вчера_Спутник Лайт'!C:BG, 21, FALSE)</f>
        <v>#N/A</v>
      </c>
      <c r="AO508" s="53" t="e">
        <f>VLOOKUP(C508, Вчера_Спутник!C:BG, 25, FALSE)+F508-#REF!-X508-Y508</f>
        <v>#N/A</v>
      </c>
    </row>
    <row r="509" spans="1:41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8"/>
      <c r="AA509" s="52">
        <f t="shared" si="8"/>
        <v>0</v>
      </c>
      <c r="AB509" s="53" t="str">
        <f>IF(ISNA(VLOOKUP(C509,'Вчера_Спутник Лайт'!C:C, 1, FALSE)),"ошибка",0)</f>
        <v>ошибка</v>
      </c>
      <c r="AC509" s="55"/>
      <c r="AD509" s="53" t="e">
        <f>D509-VLOOKUP(C509, 'Вчера_Спутник Лайт'!C:BG, 2, FALSE)</f>
        <v>#N/A</v>
      </c>
      <c r="AE509" s="53" t="e">
        <f>E509-F509-VLOOKUP(C509, 'Вчера_Спутник Лайт'!C:BG, 3, FALSE)</f>
        <v>#N/A</v>
      </c>
      <c r="AF509" s="53" t="e">
        <f>G509-H509-VLOOKUP(C509, 'Вчера_Спутник Лайт'!C:BG, 5, FALSE)</f>
        <v>#N/A</v>
      </c>
      <c r="AG509" s="53" t="e">
        <f>I509-J509-VLOOKUP(C509, 'Вчера_Спутник Лайт'!C:BG, 7, FALSE)</f>
        <v>#N/A</v>
      </c>
      <c r="AH509" s="53" t="e">
        <f>K509-L509-VLOOKUP(C509, 'Вчера_Спутник Лайт'!C:BG, 9, FALSE)</f>
        <v>#N/A</v>
      </c>
      <c r="AI509" s="53" t="e">
        <f>M509-N509-VLOOKUP(C509, 'Вчера_Спутник Лайт'!C:BG, 11, FALSE)</f>
        <v>#N/A</v>
      </c>
      <c r="AJ509" s="53" t="e">
        <f>O509-P509-VLOOKUP(C509, 'Вчера_Спутник Лайт'!C:BG, 13, FALSE)</f>
        <v>#N/A</v>
      </c>
      <c r="AK509" s="53" t="e">
        <f>Q509-R509-VLOOKUP(C509, 'Вчера_Спутник Лайт'!C:BG, 15, FALSE)</f>
        <v>#N/A</v>
      </c>
      <c r="AL509" s="53" t="e">
        <f>S509-T509-VLOOKUP(C509, 'Вчера_Спутник Лайт'!C:BG, 17, FALSE)</f>
        <v>#N/A</v>
      </c>
      <c r="AM509" s="53" t="e">
        <f>U509-V509-VLOOKUP(C509, 'Вчера_Спутник Лайт'!C:BG, 19, FALSE)</f>
        <v>#N/A</v>
      </c>
      <c r="AN509" s="53" t="e">
        <f>W509-X509-VLOOKUP(C509, 'Вчера_Спутник Лайт'!C:BG, 21, FALSE)</f>
        <v>#N/A</v>
      </c>
      <c r="AO509" s="53" t="e">
        <f>VLOOKUP(C509, Вчера_Спутник!C:BG, 25, FALSE)+F509-#REF!-X509-Y509</f>
        <v>#N/A</v>
      </c>
    </row>
    <row r="510" spans="1:41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8"/>
      <c r="AA510" s="52">
        <f t="shared" si="8"/>
        <v>0</v>
      </c>
      <c r="AB510" s="53" t="str">
        <f>IF(ISNA(VLOOKUP(C510,'Вчера_Спутник Лайт'!C:C, 1, FALSE)),"ошибка",0)</f>
        <v>ошибка</v>
      </c>
      <c r="AC510" s="55"/>
      <c r="AD510" s="53" t="e">
        <f>D510-VLOOKUP(C510, 'Вчера_Спутник Лайт'!C:BG, 2, FALSE)</f>
        <v>#N/A</v>
      </c>
      <c r="AE510" s="53" t="e">
        <f>E510-F510-VLOOKUP(C510, 'Вчера_Спутник Лайт'!C:BG, 3, FALSE)</f>
        <v>#N/A</v>
      </c>
      <c r="AF510" s="53" t="e">
        <f>G510-H510-VLOOKUP(C510, 'Вчера_Спутник Лайт'!C:BG, 5, FALSE)</f>
        <v>#N/A</v>
      </c>
      <c r="AG510" s="53" t="e">
        <f>I510-J510-VLOOKUP(C510, 'Вчера_Спутник Лайт'!C:BG, 7, FALSE)</f>
        <v>#N/A</v>
      </c>
      <c r="AH510" s="53" t="e">
        <f>K510-L510-VLOOKUP(C510, 'Вчера_Спутник Лайт'!C:BG, 9, FALSE)</f>
        <v>#N/A</v>
      </c>
      <c r="AI510" s="53" t="e">
        <f>M510-N510-VLOOKUP(C510, 'Вчера_Спутник Лайт'!C:BG, 11, FALSE)</f>
        <v>#N/A</v>
      </c>
      <c r="AJ510" s="53" t="e">
        <f>O510-P510-VLOOKUP(C510, 'Вчера_Спутник Лайт'!C:BG, 13, FALSE)</f>
        <v>#N/A</v>
      </c>
      <c r="AK510" s="53" t="e">
        <f>Q510-R510-VLOOKUP(C510, 'Вчера_Спутник Лайт'!C:BG, 15, FALSE)</f>
        <v>#N/A</v>
      </c>
      <c r="AL510" s="53" t="e">
        <f>S510-T510-VLOOKUP(C510, 'Вчера_Спутник Лайт'!C:BG, 17, FALSE)</f>
        <v>#N/A</v>
      </c>
      <c r="AM510" s="53" t="e">
        <f>U510-V510-VLOOKUP(C510, 'Вчера_Спутник Лайт'!C:BG, 19, FALSE)</f>
        <v>#N/A</v>
      </c>
      <c r="AN510" s="53" t="e">
        <f>W510-X510-VLOOKUP(C510, 'Вчера_Спутник Лайт'!C:BG, 21, FALSE)</f>
        <v>#N/A</v>
      </c>
      <c r="AO510" s="53" t="e">
        <f>VLOOKUP(C510, Вчера_Спутник!C:BG, 25, FALSE)+F510-#REF!-X510-Y510</f>
        <v>#N/A</v>
      </c>
    </row>
    <row r="511" spans="1:41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8"/>
      <c r="AA511" s="52">
        <f t="shared" si="8"/>
        <v>0</v>
      </c>
      <c r="AB511" s="53" t="str">
        <f>IF(ISNA(VLOOKUP(C511,'Вчера_Спутник Лайт'!C:C, 1, FALSE)),"ошибка",0)</f>
        <v>ошибка</v>
      </c>
      <c r="AC511" s="55"/>
      <c r="AD511" s="53" t="e">
        <f>D511-VLOOKUP(C511, 'Вчера_Спутник Лайт'!C:BG, 2, FALSE)</f>
        <v>#N/A</v>
      </c>
      <c r="AE511" s="53" t="e">
        <f>E511-F511-VLOOKUP(C511, 'Вчера_Спутник Лайт'!C:BG, 3, FALSE)</f>
        <v>#N/A</v>
      </c>
      <c r="AF511" s="53" t="e">
        <f>G511-H511-VLOOKUP(C511, 'Вчера_Спутник Лайт'!C:BG, 5, FALSE)</f>
        <v>#N/A</v>
      </c>
      <c r="AG511" s="53" t="e">
        <f>I511-J511-VLOOKUP(C511, 'Вчера_Спутник Лайт'!C:BG, 7, FALSE)</f>
        <v>#N/A</v>
      </c>
      <c r="AH511" s="53" t="e">
        <f>K511-L511-VLOOKUP(C511, 'Вчера_Спутник Лайт'!C:BG, 9, FALSE)</f>
        <v>#N/A</v>
      </c>
      <c r="AI511" s="53" t="e">
        <f>M511-N511-VLOOKUP(C511, 'Вчера_Спутник Лайт'!C:BG, 11, FALSE)</f>
        <v>#N/A</v>
      </c>
      <c r="AJ511" s="53" t="e">
        <f>O511-P511-VLOOKUP(C511, 'Вчера_Спутник Лайт'!C:BG, 13, FALSE)</f>
        <v>#N/A</v>
      </c>
      <c r="AK511" s="53" t="e">
        <f>Q511-R511-VLOOKUP(C511, 'Вчера_Спутник Лайт'!C:BG, 15, FALSE)</f>
        <v>#N/A</v>
      </c>
      <c r="AL511" s="53" t="e">
        <f>S511-T511-VLOOKUP(C511, 'Вчера_Спутник Лайт'!C:BG, 17, FALSE)</f>
        <v>#N/A</v>
      </c>
      <c r="AM511" s="53" t="e">
        <f>U511-V511-VLOOKUP(C511, 'Вчера_Спутник Лайт'!C:BG, 19, FALSE)</f>
        <v>#N/A</v>
      </c>
      <c r="AN511" s="53" t="e">
        <f>W511-X511-VLOOKUP(C511, 'Вчера_Спутник Лайт'!C:BG, 21, FALSE)</f>
        <v>#N/A</v>
      </c>
      <c r="AO511" s="53" t="e">
        <f>VLOOKUP(C511, Вчера_Спутник!C:BG, 25, FALSE)+F511-#REF!-X511-Y511</f>
        <v>#N/A</v>
      </c>
    </row>
    <row r="512" spans="1:41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8"/>
      <c r="AA512" s="52">
        <f t="shared" si="8"/>
        <v>0</v>
      </c>
      <c r="AB512" s="53" t="str">
        <f>IF(ISNA(VLOOKUP(C512,'Вчера_Спутник Лайт'!C:C, 1, FALSE)),"ошибка",0)</f>
        <v>ошибка</v>
      </c>
      <c r="AC512" s="55"/>
      <c r="AD512" s="53" t="e">
        <f>D512-VLOOKUP(C512, 'Вчера_Спутник Лайт'!C:BG, 2, FALSE)</f>
        <v>#N/A</v>
      </c>
      <c r="AE512" s="53" t="e">
        <f>E512-F512-VLOOKUP(C512, 'Вчера_Спутник Лайт'!C:BG, 3, FALSE)</f>
        <v>#N/A</v>
      </c>
      <c r="AF512" s="53" t="e">
        <f>G512-H512-VLOOKUP(C512, 'Вчера_Спутник Лайт'!C:BG, 5, FALSE)</f>
        <v>#N/A</v>
      </c>
      <c r="AG512" s="53" t="e">
        <f>I512-J512-VLOOKUP(C512, 'Вчера_Спутник Лайт'!C:BG, 7, FALSE)</f>
        <v>#N/A</v>
      </c>
      <c r="AH512" s="53" t="e">
        <f>K512-L512-VLOOKUP(C512, 'Вчера_Спутник Лайт'!C:BG, 9, FALSE)</f>
        <v>#N/A</v>
      </c>
      <c r="AI512" s="53" t="e">
        <f>M512-N512-VLOOKUP(C512, 'Вчера_Спутник Лайт'!C:BG, 11, FALSE)</f>
        <v>#N/A</v>
      </c>
      <c r="AJ512" s="53" t="e">
        <f>O512-P512-VLOOKUP(C512, 'Вчера_Спутник Лайт'!C:BG, 13, FALSE)</f>
        <v>#N/A</v>
      </c>
      <c r="AK512" s="53" t="e">
        <f>Q512-R512-VLOOKUP(C512, 'Вчера_Спутник Лайт'!C:BG, 15, FALSE)</f>
        <v>#N/A</v>
      </c>
      <c r="AL512" s="53" t="e">
        <f>S512-T512-VLOOKUP(C512, 'Вчера_Спутник Лайт'!C:BG, 17, FALSE)</f>
        <v>#N/A</v>
      </c>
      <c r="AM512" s="53" t="e">
        <f>U512-V512-VLOOKUP(C512, 'Вчера_Спутник Лайт'!C:BG, 19, FALSE)</f>
        <v>#N/A</v>
      </c>
      <c r="AN512" s="53" t="e">
        <f>W512-X512-VLOOKUP(C512, 'Вчера_Спутник Лайт'!C:BG, 21, FALSE)</f>
        <v>#N/A</v>
      </c>
      <c r="AO512" s="53" t="e">
        <f>VLOOKUP(C512, Вчера_Спутник!C:BG, 25, FALSE)+F512-#REF!-X512-Y512</f>
        <v>#N/A</v>
      </c>
    </row>
    <row r="513" spans="1:41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8"/>
      <c r="AA513" s="52">
        <f t="shared" si="8"/>
        <v>0</v>
      </c>
      <c r="AB513" s="53" t="str">
        <f>IF(ISNA(VLOOKUP(C513,'Вчера_Спутник Лайт'!C:C, 1, FALSE)),"ошибка",0)</f>
        <v>ошибка</v>
      </c>
      <c r="AC513" s="55"/>
      <c r="AD513" s="53" t="e">
        <f>D513-VLOOKUP(C513, 'Вчера_Спутник Лайт'!C:BG, 2, FALSE)</f>
        <v>#N/A</v>
      </c>
      <c r="AE513" s="53" t="e">
        <f>E513-F513-VLOOKUP(C513, 'Вчера_Спутник Лайт'!C:BG, 3, FALSE)</f>
        <v>#N/A</v>
      </c>
      <c r="AF513" s="53" t="e">
        <f>G513-H513-VLOOKUP(C513, 'Вчера_Спутник Лайт'!C:BG, 5, FALSE)</f>
        <v>#N/A</v>
      </c>
      <c r="AG513" s="53" t="e">
        <f>I513-J513-VLOOKUP(C513, 'Вчера_Спутник Лайт'!C:BG, 7, FALSE)</f>
        <v>#N/A</v>
      </c>
      <c r="AH513" s="53" t="e">
        <f>K513-L513-VLOOKUP(C513, 'Вчера_Спутник Лайт'!C:BG, 9, FALSE)</f>
        <v>#N/A</v>
      </c>
      <c r="AI513" s="53" t="e">
        <f>M513-N513-VLOOKUP(C513, 'Вчера_Спутник Лайт'!C:BG, 11, FALSE)</f>
        <v>#N/A</v>
      </c>
      <c r="AJ513" s="53" t="e">
        <f>O513-P513-VLOOKUP(C513, 'Вчера_Спутник Лайт'!C:BG, 13, FALSE)</f>
        <v>#N/A</v>
      </c>
      <c r="AK513" s="53" t="e">
        <f>Q513-R513-VLOOKUP(C513, 'Вчера_Спутник Лайт'!C:BG, 15, FALSE)</f>
        <v>#N/A</v>
      </c>
      <c r="AL513" s="53" t="e">
        <f>S513-T513-VLOOKUP(C513, 'Вчера_Спутник Лайт'!C:BG, 17, FALSE)</f>
        <v>#N/A</v>
      </c>
      <c r="AM513" s="53" t="e">
        <f>U513-V513-VLOOKUP(C513, 'Вчера_Спутник Лайт'!C:BG, 19, FALSE)</f>
        <v>#N/A</v>
      </c>
      <c r="AN513" s="53" t="e">
        <f>W513-X513-VLOOKUP(C513, 'Вчера_Спутник Лайт'!C:BG, 21, FALSE)</f>
        <v>#N/A</v>
      </c>
      <c r="AO513" s="53" t="e">
        <f>VLOOKUP(C513, Вчера_Спутник!C:BG, 25, FALSE)+F513-#REF!-X513-Y513</f>
        <v>#N/A</v>
      </c>
    </row>
    <row r="514" spans="1:41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8"/>
      <c r="AA514" s="52">
        <f t="shared" si="8"/>
        <v>0</v>
      </c>
      <c r="AB514" s="53" t="str">
        <f>IF(ISNA(VLOOKUP(C514,'Вчера_Спутник Лайт'!C:C, 1, FALSE)),"ошибка",0)</f>
        <v>ошибка</v>
      </c>
      <c r="AC514" s="55"/>
      <c r="AD514" s="53" t="e">
        <f>D514-VLOOKUP(C514, 'Вчера_Спутник Лайт'!C:BG, 2, FALSE)</f>
        <v>#N/A</v>
      </c>
      <c r="AE514" s="53" t="e">
        <f>E514-F514-VLOOKUP(C514, 'Вчера_Спутник Лайт'!C:BG, 3, FALSE)</f>
        <v>#N/A</v>
      </c>
      <c r="AF514" s="53" t="e">
        <f>G514-H514-VLOOKUP(C514, 'Вчера_Спутник Лайт'!C:BG, 5, FALSE)</f>
        <v>#N/A</v>
      </c>
      <c r="AG514" s="53" t="e">
        <f>I514-J514-VLOOKUP(C514, 'Вчера_Спутник Лайт'!C:BG, 7, FALSE)</f>
        <v>#N/A</v>
      </c>
      <c r="AH514" s="53" t="e">
        <f>K514-L514-VLOOKUP(C514, 'Вчера_Спутник Лайт'!C:BG, 9, FALSE)</f>
        <v>#N/A</v>
      </c>
      <c r="AI514" s="53" t="e">
        <f>M514-N514-VLOOKUP(C514, 'Вчера_Спутник Лайт'!C:BG, 11, FALSE)</f>
        <v>#N/A</v>
      </c>
      <c r="AJ514" s="53" t="e">
        <f>O514-P514-VLOOKUP(C514, 'Вчера_Спутник Лайт'!C:BG, 13, FALSE)</f>
        <v>#N/A</v>
      </c>
      <c r="AK514" s="53" t="e">
        <f>Q514-R514-VLOOKUP(C514, 'Вчера_Спутник Лайт'!C:BG, 15, FALSE)</f>
        <v>#N/A</v>
      </c>
      <c r="AL514" s="53" t="e">
        <f>S514-T514-VLOOKUP(C514, 'Вчера_Спутник Лайт'!C:BG, 17, FALSE)</f>
        <v>#N/A</v>
      </c>
      <c r="AM514" s="53" t="e">
        <f>U514-V514-VLOOKUP(C514, 'Вчера_Спутник Лайт'!C:BG, 19, FALSE)</f>
        <v>#N/A</v>
      </c>
      <c r="AN514" s="53" t="e">
        <f>W514-X514-VLOOKUP(C514, 'Вчера_Спутник Лайт'!C:BG, 21, FALSE)</f>
        <v>#N/A</v>
      </c>
      <c r="AO514" s="53" t="e">
        <f>VLOOKUP(C514, Вчера_Спутник!C:BG, 25, FALSE)+F514-#REF!-X514-Y514</f>
        <v>#N/A</v>
      </c>
    </row>
    <row r="515" spans="1:41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8"/>
      <c r="AA515" s="52">
        <f t="shared" si="8"/>
        <v>0</v>
      </c>
      <c r="AB515" s="53" t="str">
        <f>IF(ISNA(VLOOKUP(C515,'Вчера_Спутник Лайт'!C:C, 1, FALSE)),"ошибка",0)</f>
        <v>ошибка</v>
      </c>
      <c r="AC515" s="55"/>
      <c r="AD515" s="53" t="e">
        <f>D515-VLOOKUP(C515, 'Вчера_Спутник Лайт'!C:BG, 2, FALSE)</f>
        <v>#N/A</v>
      </c>
      <c r="AE515" s="53" t="e">
        <f>E515-F515-VLOOKUP(C515, 'Вчера_Спутник Лайт'!C:BG, 3, FALSE)</f>
        <v>#N/A</v>
      </c>
      <c r="AF515" s="53" t="e">
        <f>G515-H515-VLOOKUP(C515, 'Вчера_Спутник Лайт'!C:BG, 5, FALSE)</f>
        <v>#N/A</v>
      </c>
      <c r="AG515" s="53" t="e">
        <f>I515-J515-VLOOKUP(C515, 'Вчера_Спутник Лайт'!C:BG, 7, FALSE)</f>
        <v>#N/A</v>
      </c>
      <c r="AH515" s="53" t="e">
        <f>K515-L515-VLOOKUP(C515, 'Вчера_Спутник Лайт'!C:BG, 9, FALSE)</f>
        <v>#N/A</v>
      </c>
      <c r="AI515" s="53" t="e">
        <f>M515-N515-VLOOKUP(C515, 'Вчера_Спутник Лайт'!C:BG, 11, FALSE)</f>
        <v>#N/A</v>
      </c>
      <c r="AJ515" s="53" t="e">
        <f>O515-P515-VLOOKUP(C515, 'Вчера_Спутник Лайт'!C:BG, 13, FALSE)</f>
        <v>#N/A</v>
      </c>
      <c r="AK515" s="53" t="e">
        <f>Q515-R515-VLOOKUP(C515, 'Вчера_Спутник Лайт'!C:BG, 15, FALSE)</f>
        <v>#N/A</v>
      </c>
      <c r="AL515" s="53" t="e">
        <f>S515-T515-VLOOKUP(C515, 'Вчера_Спутник Лайт'!C:BG, 17, FALSE)</f>
        <v>#N/A</v>
      </c>
      <c r="AM515" s="53" t="e">
        <f>U515-V515-VLOOKUP(C515, 'Вчера_Спутник Лайт'!C:BG, 19, FALSE)</f>
        <v>#N/A</v>
      </c>
      <c r="AN515" s="53" t="e">
        <f>W515-X515-VLOOKUP(C515, 'Вчера_Спутник Лайт'!C:BG, 21, FALSE)</f>
        <v>#N/A</v>
      </c>
      <c r="AO515" s="53" t="e">
        <f>VLOOKUP(C515, Вчера_Спутник!C:BG, 25, FALSE)+F515-#REF!-X515-Y515</f>
        <v>#N/A</v>
      </c>
    </row>
    <row r="516" spans="1:41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8"/>
      <c r="AA516" s="52">
        <f t="shared" ref="AA516:AA579" si="9">E516-U516-W516</f>
        <v>0</v>
      </c>
      <c r="AB516" s="53" t="str">
        <f>IF(ISNA(VLOOKUP(C516,'Вчера_Спутник Лайт'!C:C, 1, FALSE)),"ошибка",0)</f>
        <v>ошибка</v>
      </c>
      <c r="AC516" s="55"/>
      <c r="AD516" s="53" t="e">
        <f>D516-VLOOKUP(C516, 'Вчера_Спутник Лайт'!C:BG, 2, FALSE)</f>
        <v>#N/A</v>
      </c>
      <c r="AE516" s="53" t="e">
        <f>E516-F516-VLOOKUP(C516, 'Вчера_Спутник Лайт'!C:BG, 3, FALSE)</f>
        <v>#N/A</v>
      </c>
      <c r="AF516" s="53" t="e">
        <f>G516-H516-VLOOKUP(C516, 'Вчера_Спутник Лайт'!C:BG, 5, FALSE)</f>
        <v>#N/A</v>
      </c>
      <c r="AG516" s="53" t="e">
        <f>I516-J516-VLOOKUP(C516, 'Вчера_Спутник Лайт'!C:BG, 7, FALSE)</f>
        <v>#N/A</v>
      </c>
      <c r="AH516" s="53" t="e">
        <f>K516-L516-VLOOKUP(C516, 'Вчера_Спутник Лайт'!C:BG, 9, FALSE)</f>
        <v>#N/A</v>
      </c>
      <c r="AI516" s="53" t="e">
        <f>M516-N516-VLOOKUP(C516, 'Вчера_Спутник Лайт'!C:BG, 11, FALSE)</f>
        <v>#N/A</v>
      </c>
      <c r="AJ516" s="53" t="e">
        <f>O516-P516-VLOOKUP(C516, 'Вчера_Спутник Лайт'!C:BG, 13, FALSE)</f>
        <v>#N/A</v>
      </c>
      <c r="AK516" s="53" t="e">
        <f>Q516-R516-VLOOKUP(C516, 'Вчера_Спутник Лайт'!C:BG, 15, FALSE)</f>
        <v>#N/A</v>
      </c>
      <c r="AL516" s="53" t="e">
        <f>S516-T516-VLOOKUP(C516, 'Вчера_Спутник Лайт'!C:BG, 17, FALSE)</f>
        <v>#N/A</v>
      </c>
      <c r="AM516" s="53" t="e">
        <f>U516-V516-VLOOKUP(C516, 'Вчера_Спутник Лайт'!C:BG, 19, FALSE)</f>
        <v>#N/A</v>
      </c>
      <c r="AN516" s="53" t="e">
        <f>W516-X516-VLOOKUP(C516, 'Вчера_Спутник Лайт'!C:BG, 21, FALSE)</f>
        <v>#N/A</v>
      </c>
      <c r="AO516" s="53" t="e">
        <f>VLOOKUP(C516, Вчера_Спутник!C:BG, 25, FALSE)+F516-#REF!-X516-Y516</f>
        <v>#N/A</v>
      </c>
    </row>
    <row r="517" spans="1:41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8"/>
      <c r="AA517" s="52">
        <f t="shared" si="9"/>
        <v>0</v>
      </c>
      <c r="AB517" s="53" t="str">
        <f>IF(ISNA(VLOOKUP(C517,'Вчера_Спутник Лайт'!C:C, 1, FALSE)),"ошибка",0)</f>
        <v>ошибка</v>
      </c>
      <c r="AC517" s="55"/>
      <c r="AD517" s="53" t="e">
        <f>D517-VLOOKUP(C517, 'Вчера_Спутник Лайт'!C:BG, 2, FALSE)</f>
        <v>#N/A</v>
      </c>
      <c r="AE517" s="53" t="e">
        <f>E517-F517-VLOOKUP(C517, 'Вчера_Спутник Лайт'!C:BG, 3, FALSE)</f>
        <v>#N/A</v>
      </c>
      <c r="AF517" s="53" t="e">
        <f>G517-H517-VLOOKUP(C517, 'Вчера_Спутник Лайт'!C:BG, 5, FALSE)</f>
        <v>#N/A</v>
      </c>
      <c r="AG517" s="53" t="e">
        <f>I517-J517-VLOOKUP(C517, 'Вчера_Спутник Лайт'!C:BG, 7, FALSE)</f>
        <v>#N/A</v>
      </c>
      <c r="AH517" s="53" t="e">
        <f>K517-L517-VLOOKUP(C517, 'Вчера_Спутник Лайт'!C:BG, 9, FALSE)</f>
        <v>#N/A</v>
      </c>
      <c r="AI517" s="53" t="e">
        <f>M517-N517-VLOOKUP(C517, 'Вчера_Спутник Лайт'!C:BG, 11, FALSE)</f>
        <v>#N/A</v>
      </c>
      <c r="AJ517" s="53" t="e">
        <f>O517-P517-VLOOKUP(C517, 'Вчера_Спутник Лайт'!C:BG, 13, FALSE)</f>
        <v>#N/A</v>
      </c>
      <c r="AK517" s="53" t="e">
        <f>Q517-R517-VLOOKUP(C517, 'Вчера_Спутник Лайт'!C:BG, 15, FALSE)</f>
        <v>#N/A</v>
      </c>
      <c r="AL517" s="53" t="e">
        <f>S517-T517-VLOOKUP(C517, 'Вчера_Спутник Лайт'!C:BG, 17, FALSE)</f>
        <v>#N/A</v>
      </c>
      <c r="AM517" s="53" t="e">
        <f>U517-V517-VLOOKUP(C517, 'Вчера_Спутник Лайт'!C:BG, 19, FALSE)</f>
        <v>#N/A</v>
      </c>
      <c r="AN517" s="53" t="e">
        <f>W517-X517-VLOOKUP(C517, 'Вчера_Спутник Лайт'!C:BG, 21, FALSE)</f>
        <v>#N/A</v>
      </c>
      <c r="AO517" s="53" t="e">
        <f>VLOOKUP(C517, Вчера_Спутник!C:BG, 25, FALSE)+F517-#REF!-X517-Y517</f>
        <v>#N/A</v>
      </c>
    </row>
    <row r="518" spans="1:41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8"/>
      <c r="AA518" s="52">
        <f t="shared" si="9"/>
        <v>0</v>
      </c>
      <c r="AB518" s="53" t="str">
        <f>IF(ISNA(VLOOKUP(C518,'Вчера_Спутник Лайт'!C:C, 1, FALSE)),"ошибка",0)</f>
        <v>ошибка</v>
      </c>
      <c r="AC518" s="55"/>
      <c r="AD518" s="53" t="e">
        <f>D518-VLOOKUP(C518, 'Вчера_Спутник Лайт'!C:BG, 2, FALSE)</f>
        <v>#N/A</v>
      </c>
      <c r="AE518" s="53" t="e">
        <f>E518-F518-VLOOKUP(C518, 'Вчера_Спутник Лайт'!C:BG, 3, FALSE)</f>
        <v>#N/A</v>
      </c>
      <c r="AF518" s="53" t="e">
        <f>G518-H518-VLOOKUP(C518, 'Вчера_Спутник Лайт'!C:BG, 5, FALSE)</f>
        <v>#N/A</v>
      </c>
      <c r="AG518" s="53" t="e">
        <f>I518-J518-VLOOKUP(C518, 'Вчера_Спутник Лайт'!C:BG, 7, FALSE)</f>
        <v>#N/A</v>
      </c>
      <c r="AH518" s="53" t="e">
        <f>K518-L518-VLOOKUP(C518, 'Вчера_Спутник Лайт'!C:BG, 9, FALSE)</f>
        <v>#N/A</v>
      </c>
      <c r="AI518" s="53" t="e">
        <f>M518-N518-VLOOKUP(C518, 'Вчера_Спутник Лайт'!C:BG, 11, FALSE)</f>
        <v>#N/A</v>
      </c>
      <c r="AJ518" s="53" t="e">
        <f>O518-P518-VLOOKUP(C518, 'Вчера_Спутник Лайт'!C:BG, 13, FALSE)</f>
        <v>#N/A</v>
      </c>
      <c r="AK518" s="53" t="e">
        <f>Q518-R518-VLOOKUP(C518, 'Вчера_Спутник Лайт'!C:BG, 15, FALSE)</f>
        <v>#N/A</v>
      </c>
      <c r="AL518" s="53" t="e">
        <f>S518-T518-VLOOKUP(C518, 'Вчера_Спутник Лайт'!C:BG, 17, FALSE)</f>
        <v>#N/A</v>
      </c>
      <c r="AM518" s="53" t="e">
        <f>U518-V518-VLOOKUP(C518, 'Вчера_Спутник Лайт'!C:BG, 19, FALSE)</f>
        <v>#N/A</v>
      </c>
      <c r="AN518" s="53" t="e">
        <f>W518-X518-VLOOKUP(C518, 'Вчера_Спутник Лайт'!C:BG, 21, FALSE)</f>
        <v>#N/A</v>
      </c>
      <c r="AO518" s="53" t="e">
        <f>VLOOKUP(C518, Вчера_Спутник!C:BG, 25, FALSE)+F518-#REF!-X518-Y518</f>
        <v>#N/A</v>
      </c>
    </row>
    <row r="519" spans="1:41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8"/>
      <c r="AA519" s="52">
        <f t="shared" si="9"/>
        <v>0</v>
      </c>
      <c r="AB519" s="53" t="str">
        <f>IF(ISNA(VLOOKUP(C519,'Вчера_Спутник Лайт'!C:C, 1, FALSE)),"ошибка",0)</f>
        <v>ошибка</v>
      </c>
      <c r="AC519" s="55"/>
      <c r="AD519" s="53" t="e">
        <f>D519-VLOOKUP(C519, 'Вчера_Спутник Лайт'!C:BG, 2, FALSE)</f>
        <v>#N/A</v>
      </c>
      <c r="AE519" s="53" t="e">
        <f>E519-F519-VLOOKUP(C519, 'Вчера_Спутник Лайт'!C:BG, 3, FALSE)</f>
        <v>#N/A</v>
      </c>
      <c r="AF519" s="53" t="e">
        <f>G519-H519-VLOOKUP(C519, 'Вчера_Спутник Лайт'!C:BG, 5, FALSE)</f>
        <v>#N/A</v>
      </c>
      <c r="AG519" s="53" t="e">
        <f>I519-J519-VLOOKUP(C519, 'Вчера_Спутник Лайт'!C:BG, 7, FALSE)</f>
        <v>#N/A</v>
      </c>
      <c r="AH519" s="53" t="e">
        <f>K519-L519-VLOOKUP(C519, 'Вчера_Спутник Лайт'!C:BG, 9, FALSE)</f>
        <v>#N/A</v>
      </c>
      <c r="AI519" s="53" t="e">
        <f>M519-N519-VLOOKUP(C519, 'Вчера_Спутник Лайт'!C:BG, 11, FALSE)</f>
        <v>#N/A</v>
      </c>
      <c r="AJ519" s="53" t="e">
        <f>O519-P519-VLOOKUP(C519, 'Вчера_Спутник Лайт'!C:BG, 13, FALSE)</f>
        <v>#N/A</v>
      </c>
      <c r="AK519" s="53" t="e">
        <f>Q519-R519-VLOOKUP(C519, 'Вчера_Спутник Лайт'!C:BG, 15, FALSE)</f>
        <v>#N/A</v>
      </c>
      <c r="AL519" s="53" t="e">
        <f>S519-T519-VLOOKUP(C519, 'Вчера_Спутник Лайт'!C:BG, 17, FALSE)</f>
        <v>#N/A</v>
      </c>
      <c r="AM519" s="53" t="e">
        <f>U519-V519-VLOOKUP(C519, 'Вчера_Спутник Лайт'!C:BG, 19, FALSE)</f>
        <v>#N/A</v>
      </c>
      <c r="AN519" s="53" t="e">
        <f>W519-X519-VLOOKUP(C519, 'Вчера_Спутник Лайт'!C:BG, 21, FALSE)</f>
        <v>#N/A</v>
      </c>
      <c r="AO519" s="53" t="e">
        <f>VLOOKUP(C519, Вчера_Спутник!C:BG, 25, FALSE)+F519-#REF!-X519-Y519</f>
        <v>#N/A</v>
      </c>
    </row>
    <row r="520" spans="1:41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8"/>
      <c r="AA520" s="52">
        <f t="shared" si="9"/>
        <v>0</v>
      </c>
      <c r="AB520" s="53" t="str">
        <f>IF(ISNA(VLOOKUP(C520,'Вчера_Спутник Лайт'!C:C, 1, FALSE)),"ошибка",0)</f>
        <v>ошибка</v>
      </c>
      <c r="AC520" s="55"/>
      <c r="AD520" s="53" t="e">
        <f>D520-VLOOKUP(C520, 'Вчера_Спутник Лайт'!C:BG, 2, FALSE)</f>
        <v>#N/A</v>
      </c>
      <c r="AE520" s="53" t="e">
        <f>E520-F520-VLOOKUP(C520, 'Вчера_Спутник Лайт'!C:BG, 3, FALSE)</f>
        <v>#N/A</v>
      </c>
      <c r="AF520" s="53" t="e">
        <f>G520-H520-VLOOKUP(C520, 'Вчера_Спутник Лайт'!C:BG, 5, FALSE)</f>
        <v>#N/A</v>
      </c>
      <c r="AG520" s="53" t="e">
        <f>I520-J520-VLOOKUP(C520, 'Вчера_Спутник Лайт'!C:BG, 7, FALSE)</f>
        <v>#N/A</v>
      </c>
      <c r="AH520" s="53" t="e">
        <f>K520-L520-VLOOKUP(C520, 'Вчера_Спутник Лайт'!C:BG, 9, FALSE)</f>
        <v>#N/A</v>
      </c>
      <c r="AI520" s="53" t="e">
        <f>M520-N520-VLOOKUP(C520, 'Вчера_Спутник Лайт'!C:BG, 11, FALSE)</f>
        <v>#N/A</v>
      </c>
      <c r="AJ520" s="53" t="e">
        <f>O520-P520-VLOOKUP(C520, 'Вчера_Спутник Лайт'!C:BG, 13, FALSE)</f>
        <v>#N/A</v>
      </c>
      <c r="AK520" s="53" t="e">
        <f>Q520-R520-VLOOKUP(C520, 'Вчера_Спутник Лайт'!C:BG, 15, FALSE)</f>
        <v>#N/A</v>
      </c>
      <c r="AL520" s="53" t="e">
        <f>S520-T520-VLOOKUP(C520, 'Вчера_Спутник Лайт'!C:BG, 17, FALSE)</f>
        <v>#N/A</v>
      </c>
      <c r="AM520" s="53" t="e">
        <f>U520-V520-VLOOKUP(C520, 'Вчера_Спутник Лайт'!C:BG, 19, FALSE)</f>
        <v>#N/A</v>
      </c>
      <c r="AN520" s="53" t="e">
        <f>W520-X520-VLOOKUP(C520, 'Вчера_Спутник Лайт'!C:BG, 21, FALSE)</f>
        <v>#N/A</v>
      </c>
      <c r="AO520" s="53" t="e">
        <f>VLOOKUP(C520, Вчера_Спутник!C:BG, 25, FALSE)+F520-#REF!-X520-Y520</f>
        <v>#N/A</v>
      </c>
    </row>
    <row r="521" spans="1:41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8"/>
      <c r="AA521" s="52">
        <f t="shared" si="9"/>
        <v>0</v>
      </c>
      <c r="AB521" s="53" t="str">
        <f>IF(ISNA(VLOOKUP(C521,'Вчера_Спутник Лайт'!C:C, 1, FALSE)),"ошибка",0)</f>
        <v>ошибка</v>
      </c>
      <c r="AC521" s="55"/>
      <c r="AD521" s="53" t="e">
        <f>D521-VLOOKUP(C521, 'Вчера_Спутник Лайт'!C:BG, 2, FALSE)</f>
        <v>#N/A</v>
      </c>
      <c r="AE521" s="53" t="e">
        <f>E521-F521-VLOOKUP(C521, 'Вчера_Спутник Лайт'!C:BG, 3, FALSE)</f>
        <v>#N/A</v>
      </c>
      <c r="AF521" s="53" t="e">
        <f>G521-H521-VLOOKUP(C521, 'Вчера_Спутник Лайт'!C:BG, 5, FALSE)</f>
        <v>#N/A</v>
      </c>
      <c r="AG521" s="53" t="e">
        <f>I521-J521-VLOOKUP(C521, 'Вчера_Спутник Лайт'!C:BG, 7, FALSE)</f>
        <v>#N/A</v>
      </c>
      <c r="AH521" s="53" t="e">
        <f>K521-L521-VLOOKUP(C521, 'Вчера_Спутник Лайт'!C:BG, 9, FALSE)</f>
        <v>#N/A</v>
      </c>
      <c r="AI521" s="53" t="e">
        <f>M521-N521-VLOOKUP(C521, 'Вчера_Спутник Лайт'!C:BG, 11, FALSE)</f>
        <v>#N/A</v>
      </c>
      <c r="AJ521" s="53" t="e">
        <f>O521-P521-VLOOKUP(C521, 'Вчера_Спутник Лайт'!C:BG, 13, FALSE)</f>
        <v>#N/A</v>
      </c>
      <c r="AK521" s="53" t="e">
        <f>Q521-R521-VLOOKUP(C521, 'Вчера_Спутник Лайт'!C:BG, 15, FALSE)</f>
        <v>#N/A</v>
      </c>
      <c r="AL521" s="53" t="e">
        <f>S521-T521-VLOOKUP(C521, 'Вчера_Спутник Лайт'!C:BG, 17, FALSE)</f>
        <v>#N/A</v>
      </c>
      <c r="AM521" s="53" t="e">
        <f>U521-V521-VLOOKUP(C521, 'Вчера_Спутник Лайт'!C:BG, 19, FALSE)</f>
        <v>#N/A</v>
      </c>
      <c r="AN521" s="53" t="e">
        <f>W521-X521-VLOOKUP(C521, 'Вчера_Спутник Лайт'!C:BG, 21, FALSE)</f>
        <v>#N/A</v>
      </c>
      <c r="AO521" s="53" t="e">
        <f>VLOOKUP(C521, Вчера_Спутник!C:BG, 25, FALSE)+F521-#REF!-X521-Y521</f>
        <v>#N/A</v>
      </c>
    </row>
    <row r="522" spans="1:41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8"/>
      <c r="AA522" s="52">
        <f t="shared" si="9"/>
        <v>0</v>
      </c>
      <c r="AB522" s="53" t="str">
        <f>IF(ISNA(VLOOKUP(C522,'Вчера_Спутник Лайт'!C:C, 1, FALSE)),"ошибка",0)</f>
        <v>ошибка</v>
      </c>
      <c r="AC522" s="55"/>
      <c r="AD522" s="53" t="e">
        <f>D522-VLOOKUP(C522, 'Вчера_Спутник Лайт'!C:BG, 2, FALSE)</f>
        <v>#N/A</v>
      </c>
      <c r="AE522" s="53" t="e">
        <f>E522-F522-VLOOKUP(C522, 'Вчера_Спутник Лайт'!C:BG, 3, FALSE)</f>
        <v>#N/A</v>
      </c>
      <c r="AF522" s="53" t="e">
        <f>G522-H522-VLOOKUP(C522, 'Вчера_Спутник Лайт'!C:BG, 5, FALSE)</f>
        <v>#N/A</v>
      </c>
      <c r="AG522" s="53" t="e">
        <f>I522-J522-VLOOKUP(C522, 'Вчера_Спутник Лайт'!C:BG, 7, FALSE)</f>
        <v>#N/A</v>
      </c>
      <c r="AH522" s="53" t="e">
        <f>K522-L522-VLOOKUP(C522, 'Вчера_Спутник Лайт'!C:BG, 9, FALSE)</f>
        <v>#N/A</v>
      </c>
      <c r="AI522" s="53" t="e">
        <f>M522-N522-VLOOKUP(C522, 'Вчера_Спутник Лайт'!C:BG, 11, FALSE)</f>
        <v>#N/A</v>
      </c>
      <c r="AJ522" s="53" t="e">
        <f>O522-P522-VLOOKUP(C522, 'Вчера_Спутник Лайт'!C:BG, 13, FALSE)</f>
        <v>#N/A</v>
      </c>
      <c r="AK522" s="53" t="e">
        <f>Q522-R522-VLOOKUP(C522, 'Вчера_Спутник Лайт'!C:BG, 15, FALSE)</f>
        <v>#N/A</v>
      </c>
      <c r="AL522" s="53" t="e">
        <f>S522-T522-VLOOKUP(C522, 'Вчера_Спутник Лайт'!C:BG, 17, FALSE)</f>
        <v>#N/A</v>
      </c>
      <c r="AM522" s="53" t="e">
        <f>U522-V522-VLOOKUP(C522, 'Вчера_Спутник Лайт'!C:BG, 19, FALSE)</f>
        <v>#N/A</v>
      </c>
      <c r="AN522" s="53" t="e">
        <f>W522-X522-VLOOKUP(C522, 'Вчера_Спутник Лайт'!C:BG, 21, FALSE)</f>
        <v>#N/A</v>
      </c>
      <c r="AO522" s="53" t="e">
        <f>VLOOKUP(C522, Вчера_Спутник!C:BG, 25, FALSE)+F522-#REF!-X522-Y522</f>
        <v>#N/A</v>
      </c>
    </row>
    <row r="523" spans="1:41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8"/>
      <c r="AA523" s="52">
        <f t="shared" si="9"/>
        <v>0</v>
      </c>
      <c r="AB523" s="53" t="str">
        <f>IF(ISNA(VLOOKUP(C523,'Вчера_Спутник Лайт'!C:C, 1, FALSE)),"ошибка",0)</f>
        <v>ошибка</v>
      </c>
      <c r="AC523" s="55"/>
      <c r="AD523" s="53" t="e">
        <f>D523-VLOOKUP(C523, 'Вчера_Спутник Лайт'!C:BG, 2, FALSE)</f>
        <v>#N/A</v>
      </c>
      <c r="AE523" s="53" t="e">
        <f>E523-F523-VLOOKUP(C523, 'Вчера_Спутник Лайт'!C:BG, 3, FALSE)</f>
        <v>#N/A</v>
      </c>
      <c r="AF523" s="53" t="e">
        <f>G523-H523-VLOOKUP(C523, 'Вчера_Спутник Лайт'!C:BG, 5, FALSE)</f>
        <v>#N/A</v>
      </c>
      <c r="AG523" s="53" t="e">
        <f>I523-J523-VLOOKUP(C523, 'Вчера_Спутник Лайт'!C:BG, 7, FALSE)</f>
        <v>#N/A</v>
      </c>
      <c r="AH523" s="53" t="e">
        <f>K523-L523-VLOOKUP(C523, 'Вчера_Спутник Лайт'!C:BG, 9, FALSE)</f>
        <v>#N/A</v>
      </c>
      <c r="AI523" s="53" t="e">
        <f>M523-N523-VLOOKUP(C523, 'Вчера_Спутник Лайт'!C:BG, 11, FALSE)</f>
        <v>#N/A</v>
      </c>
      <c r="AJ523" s="53" t="e">
        <f>O523-P523-VLOOKUP(C523, 'Вчера_Спутник Лайт'!C:BG, 13, FALSE)</f>
        <v>#N/A</v>
      </c>
      <c r="AK523" s="53" t="e">
        <f>Q523-R523-VLOOKUP(C523, 'Вчера_Спутник Лайт'!C:BG, 15, FALSE)</f>
        <v>#N/A</v>
      </c>
      <c r="AL523" s="53" t="e">
        <f>S523-T523-VLOOKUP(C523, 'Вчера_Спутник Лайт'!C:BG, 17, FALSE)</f>
        <v>#N/A</v>
      </c>
      <c r="AM523" s="53" t="e">
        <f>U523-V523-VLOOKUP(C523, 'Вчера_Спутник Лайт'!C:BG, 19, FALSE)</f>
        <v>#N/A</v>
      </c>
      <c r="AN523" s="53" t="e">
        <f>W523-X523-VLOOKUP(C523, 'Вчера_Спутник Лайт'!C:BG, 21, FALSE)</f>
        <v>#N/A</v>
      </c>
      <c r="AO523" s="53" t="e">
        <f>VLOOKUP(C523, Вчера_Спутник!C:BG, 25, FALSE)+F523-#REF!-X523-Y523</f>
        <v>#N/A</v>
      </c>
    </row>
    <row r="524" spans="1:41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8"/>
      <c r="AA524" s="52">
        <f t="shared" si="9"/>
        <v>0</v>
      </c>
      <c r="AB524" s="53" t="str">
        <f>IF(ISNA(VLOOKUP(C524,'Вчера_Спутник Лайт'!C:C, 1, FALSE)),"ошибка",0)</f>
        <v>ошибка</v>
      </c>
      <c r="AC524" s="55"/>
      <c r="AD524" s="53" t="e">
        <f>D524-VLOOKUP(C524, 'Вчера_Спутник Лайт'!C:BG, 2, FALSE)</f>
        <v>#N/A</v>
      </c>
      <c r="AE524" s="53" t="e">
        <f>E524-F524-VLOOKUP(C524, 'Вчера_Спутник Лайт'!C:BG, 3, FALSE)</f>
        <v>#N/A</v>
      </c>
      <c r="AF524" s="53" t="e">
        <f>G524-H524-VLOOKUP(C524, 'Вчера_Спутник Лайт'!C:BG, 5, FALSE)</f>
        <v>#N/A</v>
      </c>
      <c r="AG524" s="53" t="e">
        <f>I524-J524-VLOOKUP(C524, 'Вчера_Спутник Лайт'!C:BG, 7, FALSE)</f>
        <v>#N/A</v>
      </c>
      <c r="AH524" s="53" t="e">
        <f>K524-L524-VLOOKUP(C524, 'Вчера_Спутник Лайт'!C:BG, 9, FALSE)</f>
        <v>#N/A</v>
      </c>
      <c r="AI524" s="53" t="e">
        <f>M524-N524-VLOOKUP(C524, 'Вчера_Спутник Лайт'!C:BG, 11, FALSE)</f>
        <v>#N/A</v>
      </c>
      <c r="AJ524" s="53" t="e">
        <f>O524-P524-VLOOKUP(C524, 'Вчера_Спутник Лайт'!C:BG, 13, FALSE)</f>
        <v>#N/A</v>
      </c>
      <c r="AK524" s="53" t="e">
        <f>Q524-R524-VLOOKUP(C524, 'Вчера_Спутник Лайт'!C:BG, 15, FALSE)</f>
        <v>#N/A</v>
      </c>
      <c r="AL524" s="53" t="e">
        <f>S524-T524-VLOOKUP(C524, 'Вчера_Спутник Лайт'!C:BG, 17, FALSE)</f>
        <v>#N/A</v>
      </c>
      <c r="AM524" s="53" t="e">
        <f>U524-V524-VLOOKUP(C524, 'Вчера_Спутник Лайт'!C:BG, 19, FALSE)</f>
        <v>#N/A</v>
      </c>
      <c r="AN524" s="53" t="e">
        <f>W524-X524-VLOOKUP(C524, 'Вчера_Спутник Лайт'!C:BG, 21, FALSE)</f>
        <v>#N/A</v>
      </c>
      <c r="AO524" s="53" t="e">
        <f>VLOOKUP(C524, Вчера_Спутник!C:BG, 25, FALSE)+F524-#REF!-X524-Y524</f>
        <v>#N/A</v>
      </c>
    </row>
    <row r="525" spans="1:41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8"/>
      <c r="AA525" s="52">
        <f t="shared" si="9"/>
        <v>0</v>
      </c>
      <c r="AB525" s="53" t="str">
        <f>IF(ISNA(VLOOKUP(C525,'Вчера_Спутник Лайт'!C:C, 1, FALSE)),"ошибка",0)</f>
        <v>ошибка</v>
      </c>
      <c r="AC525" s="55"/>
      <c r="AD525" s="53" t="e">
        <f>D525-VLOOKUP(C525, 'Вчера_Спутник Лайт'!C:BG, 2, FALSE)</f>
        <v>#N/A</v>
      </c>
      <c r="AE525" s="53" t="e">
        <f>E525-F525-VLOOKUP(C525, 'Вчера_Спутник Лайт'!C:BG, 3, FALSE)</f>
        <v>#N/A</v>
      </c>
      <c r="AF525" s="53" t="e">
        <f>G525-H525-VLOOKUP(C525, 'Вчера_Спутник Лайт'!C:BG, 5, FALSE)</f>
        <v>#N/A</v>
      </c>
      <c r="AG525" s="53" t="e">
        <f>I525-J525-VLOOKUP(C525, 'Вчера_Спутник Лайт'!C:BG, 7, FALSE)</f>
        <v>#N/A</v>
      </c>
      <c r="AH525" s="53" t="e">
        <f>K525-L525-VLOOKUP(C525, 'Вчера_Спутник Лайт'!C:BG, 9, FALSE)</f>
        <v>#N/A</v>
      </c>
      <c r="AI525" s="53" t="e">
        <f>M525-N525-VLOOKUP(C525, 'Вчера_Спутник Лайт'!C:BG, 11, FALSE)</f>
        <v>#N/A</v>
      </c>
      <c r="AJ525" s="53" t="e">
        <f>O525-P525-VLOOKUP(C525, 'Вчера_Спутник Лайт'!C:BG, 13, FALSE)</f>
        <v>#N/A</v>
      </c>
      <c r="AK525" s="53" t="e">
        <f>Q525-R525-VLOOKUP(C525, 'Вчера_Спутник Лайт'!C:BG, 15, FALSE)</f>
        <v>#N/A</v>
      </c>
      <c r="AL525" s="53" t="e">
        <f>S525-T525-VLOOKUP(C525, 'Вчера_Спутник Лайт'!C:BG, 17, FALSE)</f>
        <v>#N/A</v>
      </c>
      <c r="AM525" s="53" t="e">
        <f>U525-V525-VLOOKUP(C525, 'Вчера_Спутник Лайт'!C:BG, 19, FALSE)</f>
        <v>#N/A</v>
      </c>
      <c r="AN525" s="53" t="e">
        <f>W525-X525-VLOOKUP(C525, 'Вчера_Спутник Лайт'!C:BG, 21, FALSE)</f>
        <v>#N/A</v>
      </c>
      <c r="AO525" s="53" t="e">
        <f>VLOOKUP(C525, Вчера_Спутник!C:BG, 25, FALSE)+F525-#REF!-X525-Y525</f>
        <v>#N/A</v>
      </c>
    </row>
    <row r="526" spans="1:41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8"/>
      <c r="AA526" s="52">
        <f t="shared" si="9"/>
        <v>0</v>
      </c>
      <c r="AB526" s="53" t="str">
        <f>IF(ISNA(VLOOKUP(C526,'Вчера_Спутник Лайт'!C:C, 1, FALSE)),"ошибка",0)</f>
        <v>ошибка</v>
      </c>
      <c r="AC526" s="55"/>
      <c r="AD526" s="53" t="e">
        <f>D526-VLOOKUP(C526, 'Вчера_Спутник Лайт'!C:BG, 2, FALSE)</f>
        <v>#N/A</v>
      </c>
      <c r="AE526" s="53" t="e">
        <f>E526-F526-VLOOKUP(C526, 'Вчера_Спутник Лайт'!C:BG, 3, FALSE)</f>
        <v>#N/A</v>
      </c>
      <c r="AF526" s="53" t="e">
        <f>G526-H526-VLOOKUP(C526, 'Вчера_Спутник Лайт'!C:BG, 5, FALSE)</f>
        <v>#N/A</v>
      </c>
      <c r="AG526" s="53" t="e">
        <f>I526-J526-VLOOKUP(C526, 'Вчера_Спутник Лайт'!C:BG, 7, FALSE)</f>
        <v>#N/A</v>
      </c>
      <c r="AH526" s="53" t="e">
        <f>K526-L526-VLOOKUP(C526, 'Вчера_Спутник Лайт'!C:BG, 9, FALSE)</f>
        <v>#N/A</v>
      </c>
      <c r="AI526" s="53" t="e">
        <f>M526-N526-VLOOKUP(C526, 'Вчера_Спутник Лайт'!C:BG, 11, FALSE)</f>
        <v>#N/A</v>
      </c>
      <c r="AJ526" s="53" t="e">
        <f>O526-P526-VLOOKUP(C526, 'Вчера_Спутник Лайт'!C:BG, 13, FALSE)</f>
        <v>#N/A</v>
      </c>
      <c r="AK526" s="53" t="e">
        <f>Q526-R526-VLOOKUP(C526, 'Вчера_Спутник Лайт'!C:BG, 15, FALSE)</f>
        <v>#N/A</v>
      </c>
      <c r="AL526" s="53" t="e">
        <f>S526-T526-VLOOKUP(C526, 'Вчера_Спутник Лайт'!C:BG, 17, FALSE)</f>
        <v>#N/A</v>
      </c>
      <c r="AM526" s="53" t="e">
        <f>U526-V526-VLOOKUP(C526, 'Вчера_Спутник Лайт'!C:BG, 19, FALSE)</f>
        <v>#N/A</v>
      </c>
      <c r="AN526" s="53" t="e">
        <f>W526-X526-VLOOKUP(C526, 'Вчера_Спутник Лайт'!C:BG, 21, FALSE)</f>
        <v>#N/A</v>
      </c>
      <c r="AO526" s="53" t="e">
        <f>VLOOKUP(C526, Вчера_Спутник!C:BG, 25, FALSE)+F526-#REF!-X526-Y526</f>
        <v>#N/A</v>
      </c>
    </row>
    <row r="527" spans="1:41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8"/>
      <c r="AA527" s="52">
        <f t="shared" si="9"/>
        <v>0</v>
      </c>
      <c r="AB527" s="53" t="str">
        <f>IF(ISNA(VLOOKUP(C527,'Вчера_Спутник Лайт'!C:C, 1, FALSE)),"ошибка",0)</f>
        <v>ошибка</v>
      </c>
      <c r="AC527" s="55"/>
      <c r="AD527" s="53" t="e">
        <f>D527-VLOOKUP(C527, 'Вчера_Спутник Лайт'!C:BG, 2, FALSE)</f>
        <v>#N/A</v>
      </c>
      <c r="AE527" s="53" t="e">
        <f>E527-F527-VLOOKUP(C527, 'Вчера_Спутник Лайт'!C:BG, 3, FALSE)</f>
        <v>#N/A</v>
      </c>
      <c r="AF527" s="53" t="e">
        <f>G527-H527-VLOOKUP(C527, 'Вчера_Спутник Лайт'!C:BG, 5, FALSE)</f>
        <v>#N/A</v>
      </c>
      <c r="AG527" s="53" t="e">
        <f>I527-J527-VLOOKUP(C527, 'Вчера_Спутник Лайт'!C:BG, 7, FALSE)</f>
        <v>#N/A</v>
      </c>
      <c r="AH527" s="53" t="e">
        <f>K527-L527-VLOOKUP(C527, 'Вчера_Спутник Лайт'!C:BG, 9, FALSE)</f>
        <v>#N/A</v>
      </c>
      <c r="AI527" s="53" t="e">
        <f>M527-N527-VLOOKUP(C527, 'Вчера_Спутник Лайт'!C:BG, 11, FALSE)</f>
        <v>#N/A</v>
      </c>
      <c r="AJ527" s="53" t="e">
        <f>O527-P527-VLOOKUP(C527, 'Вчера_Спутник Лайт'!C:BG, 13, FALSE)</f>
        <v>#N/A</v>
      </c>
      <c r="AK527" s="53" t="e">
        <f>Q527-R527-VLOOKUP(C527, 'Вчера_Спутник Лайт'!C:BG, 15, FALSE)</f>
        <v>#N/A</v>
      </c>
      <c r="AL527" s="53" t="e">
        <f>S527-T527-VLOOKUP(C527, 'Вчера_Спутник Лайт'!C:BG, 17, FALSE)</f>
        <v>#N/A</v>
      </c>
      <c r="AM527" s="53" t="e">
        <f>U527-V527-VLOOKUP(C527, 'Вчера_Спутник Лайт'!C:BG, 19, FALSE)</f>
        <v>#N/A</v>
      </c>
      <c r="AN527" s="53" t="e">
        <f>W527-X527-VLOOKUP(C527, 'Вчера_Спутник Лайт'!C:BG, 21, FALSE)</f>
        <v>#N/A</v>
      </c>
      <c r="AO527" s="53" t="e">
        <f>VLOOKUP(C527, Вчера_Спутник!C:BG, 25, FALSE)+F527-#REF!-X527-Y527</f>
        <v>#N/A</v>
      </c>
    </row>
    <row r="528" spans="1:41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8"/>
      <c r="AA528" s="52">
        <f t="shared" si="9"/>
        <v>0</v>
      </c>
      <c r="AB528" s="53" t="str">
        <f>IF(ISNA(VLOOKUP(C528,'Вчера_Спутник Лайт'!C:C, 1, FALSE)),"ошибка",0)</f>
        <v>ошибка</v>
      </c>
      <c r="AC528" s="55"/>
      <c r="AD528" s="53" t="e">
        <f>D528-VLOOKUP(C528, 'Вчера_Спутник Лайт'!C:BG, 2, FALSE)</f>
        <v>#N/A</v>
      </c>
      <c r="AE528" s="53" t="e">
        <f>E528-F528-VLOOKUP(C528, 'Вчера_Спутник Лайт'!C:BG, 3, FALSE)</f>
        <v>#N/A</v>
      </c>
      <c r="AF528" s="53" t="e">
        <f>G528-H528-VLOOKUP(C528, 'Вчера_Спутник Лайт'!C:BG, 5, FALSE)</f>
        <v>#N/A</v>
      </c>
      <c r="AG528" s="53" t="e">
        <f>I528-J528-VLOOKUP(C528, 'Вчера_Спутник Лайт'!C:BG, 7, FALSE)</f>
        <v>#N/A</v>
      </c>
      <c r="AH528" s="53" t="e">
        <f>K528-L528-VLOOKUP(C528, 'Вчера_Спутник Лайт'!C:BG, 9, FALSE)</f>
        <v>#N/A</v>
      </c>
      <c r="AI528" s="53" t="e">
        <f>M528-N528-VLOOKUP(C528, 'Вчера_Спутник Лайт'!C:BG, 11, FALSE)</f>
        <v>#N/A</v>
      </c>
      <c r="AJ528" s="53" t="e">
        <f>O528-P528-VLOOKUP(C528, 'Вчера_Спутник Лайт'!C:BG, 13, FALSE)</f>
        <v>#N/A</v>
      </c>
      <c r="AK528" s="53" t="e">
        <f>Q528-R528-VLOOKUP(C528, 'Вчера_Спутник Лайт'!C:BG, 15, FALSE)</f>
        <v>#N/A</v>
      </c>
      <c r="AL528" s="53" t="e">
        <f>S528-T528-VLOOKUP(C528, 'Вчера_Спутник Лайт'!C:BG, 17, FALSE)</f>
        <v>#N/A</v>
      </c>
      <c r="AM528" s="53" t="e">
        <f>U528-V528-VLOOKUP(C528, 'Вчера_Спутник Лайт'!C:BG, 19, FALSE)</f>
        <v>#N/A</v>
      </c>
      <c r="AN528" s="53" t="e">
        <f>W528-X528-VLOOKUP(C528, 'Вчера_Спутник Лайт'!C:BG, 21, FALSE)</f>
        <v>#N/A</v>
      </c>
      <c r="AO528" s="53" t="e">
        <f>VLOOKUP(C528, Вчера_Спутник!C:BG, 25, FALSE)+F528-#REF!-X528-Y528</f>
        <v>#N/A</v>
      </c>
    </row>
    <row r="529" spans="1:41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8"/>
      <c r="AA529" s="52">
        <f t="shared" si="9"/>
        <v>0</v>
      </c>
      <c r="AB529" s="53" t="str">
        <f>IF(ISNA(VLOOKUP(C529,'Вчера_Спутник Лайт'!C:C, 1, FALSE)),"ошибка",0)</f>
        <v>ошибка</v>
      </c>
      <c r="AC529" s="55"/>
      <c r="AD529" s="53" t="e">
        <f>D529-VLOOKUP(C529, 'Вчера_Спутник Лайт'!C:BG, 2, FALSE)</f>
        <v>#N/A</v>
      </c>
      <c r="AE529" s="53" t="e">
        <f>E529-F529-VLOOKUP(C529, 'Вчера_Спутник Лайт'!C:BG, 3, FALSE)</f>
        <v>#N/A</v>
      </c>
      <c r="AF529" s="53" t="e">
        <f>G529-H529-VLOOKUP(C529, 'Вчера_Спутник Лайт'!C:BG, 5, FALSE)</f>
        <v>#N/A</v>
      </c>
      <c r="AG529" s="53" t="e">
        <f>I529-J529-VLOOKUP(C529, 'Вчера_Спутник Лайт'!C:BG, 7, FALSE)</f>
        <v>#N/A</v>
      </c>
      <c r="AH529" s="53" t="e">
        <f>K529-L529-VLOOKUP(C529, 'Вчера_Спутник Лайт'!C:BG, 9, FALSE)</f>
        <v>#N/A</v>
      </c>
      <c r="AI529" s="53" t="e">
        <f>M529-N529-VLOOKUP(C529, 'Вчера_Спутник Лайт'!C:BG, 11, FALSE)</f>
        <v>#N/A</v>
      </c>
      <c r="AJ529" s="53" t="e">
        <f>O529-P529-VLOOKUP(C529, 'Вчера_Спутник Лайт'!C:BG, 13, FALSE)</f>
        <v>#N/A</v>
      </c>
      <c r="AK529" s="53" t="e">
        <f>Q529-R529-VLOOKUP(C529, 'Вчера_Спутник Лайт'!C:BG, 15, FALSE)</f>
        <v>#N/A</v>
      </c>
      <c r="AL529" s="53" t="e">
        <f>S529-T529-VLOOKUP(C529, 'Вчера_Спутник Лайт'!C:BG, 17, FALSE)</f>
        <v>#N/A</v>
      </c>
      <c r="AM529" s="53" t="e">
        <f>U529-V529-VLOOKUP(C529, 'Вчера_Спутник Лайт'!C:BG, 19, FALSE)</f>
        <v>#N/A</v>
      </c>
      <c r="AN529" s="53" t="e">
        <f>W529-X529-VLOOKUP(C529, 'Вчера_Спутник Лайт'!C:BG, 21, FALSE)</f>
        <v>#N/A</v>
      </c>
      <c r="AO529" s="53" t="e">
        <f>VLOOKUP(C529, Вчера_Спутник!C:BG, 25, FALSE)+F529-#REF!-X529-Y529</f>
        <v>#N/A</v>
      </c>
    </row>
    <row r="530" spans="1:41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8"/>
      <c r="AA530" s="52">
        <f t="shared" si="9"/>
        <v>0</v>
      </c>
      <c r="AB530" s="53" t="str">
        <f>IF(ISNA(VLOOKUP(C530,'Вчера_Спутник Лайт'!C:C, 1, FALSE)),"ошибка",0)</f>
        <v>ошибка</v>
      </c>
      <c r="AC530" s="55"/>
      <c r="AD530" s="53" t="e">
        <f>D530-VLOOKUP(C530, 'Вчера_Спутник Лайт'!C:BG, 2, FALSE)</f>
        <v>#N/A</v>
      </c>
      <c r="AE530" s="53" t="e">
        <f>E530-F530-VLOOKUP(C530, 'Вчера_Спутник Лайт'!C:BG, 3, FALSE)</f>
        <v>#N/A</v>
      </c>
      <c r="AF530" s="53" t="e">
        <f>G530-H530-VLOOKUP(C530, 'Вчера_Спутник Лайт'!C:BG, 5, FALSE)</f>
        <v>#N/A</v>
      </c>
      <c r="AG530" s="53" t="e">
        <f>I530-J530-VLOOKUP(C530, 'Вчера_Спутник Лайт'!C:BG, 7, FALSE)</f>
        <v>#N/A</v>
      </c>
      <c r="AH530" s="53" t="e">
        <f>K530-L530-VLOOKUP(C530, 'Вчера_Спутник Лайт'!C:BG, 9, FALSE)</f>
        <v>#N/A</v>
      </c>
      <c r="AI530" s="53" t="e">
        <f>M530-N530-VLOOKUP(C530, 'Вчера_Спутник Лайт'!C:BG, 11, FALSE)</f>
        <v>#N/A</v>
      </c>
      <c r="AJ530" s="53" t="e">
        <f>O530-P530-VLOOKUP(C530, 'Вчера_Спутник Лайт'!C:BG, 13, FALSE)</f>
        <v>#N/A</v>
      </c>
      <c r="AK530" s="53" t="e">
        <f>Q530-R530-VLOOKUP(C530, 'Вчера_Спутник Лайт'!C:BG, 15, FALSE)</f>
        <v>#N/A</v>
      </c>
      <c r="AL530" s="53" t="e">
        <f>S530-T530-VLOOKUP(C530, 'Вчера_Спутник Лайт'!C:BG, 17, FALSE)</f>
        <v>#N/A</v>
      </c>
      <c r="AM530" s="53" t="e">
        <f>U530-V530-VLOOKUP(C530, 'Вчера_Спутник Лайт'!C:BG, 19, FALSE)</f>
        <v>#N/A</v>
      </c>
      <c r="AN530" s="53" t="e">
        <f>W530-X530-VLOOKUP(C530, 'Вчера_Спутник Лайт'!C:BG, 21, FALSE)</f>
        <v>#N/A</v>
      </c>
      <c r="AO530" s="53" t="e">
        <f>VLOOKUP(C530, Вчера_Спутник!C:BG, 25, FALSE)+F530-#REF!-X530-Y530</f>
        <v>#N/A</v>
      </c>
    </row>
    <row r="531" spans="1:41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8"/>
      <c r="AA531" s="52">
        <f t="shared" si="9"/>
        <v>0</v>
      </c>
      <c r="AB531" s="53" t="str">
        <f>IF(ISNA(VLOOKUP(C531,'Вчера_Спутник Лайт'!C:C, 1, FALSE)),"ошибка",0)</f>
        <v>ошибка</v>
      </c>
      <c r="AC531" s="55"/>
      <c r="AD531" s="53" t="e">
        <f>D531-VLOOKUP(C531, 'Вчера_Спутник Лайт'!C:BG, 2, FALSE)</f>
        <v>#N/A</v>
      </c>
      <c r="AE531" s="53" t="e">
        <f>E531-F531-VLOOKUP(C531, 'Вчера_Спутник Лайт'!C:BG, 3, FALSE)</f>
        <v>#N/A</v>
      </c>
      <c r="AF531" s="53" t="e">
        <f>G531-H531-VLOOKUP(C531, 'Вчера_Спутник Лайт'!C:BG, 5, FALSE)</f>
        <v>#N/A</v>
      </c>
      <c r="AG531" s="53" t="e">
        <f>I531-J531-VLOOKUP(C531, 'Вчера_Спутник Лайт'!C:BG, 7, FALSE)</f>
        <v>#N/A</v>
      </c>
      <c r="AH531" s="53" t="e">
        <f>K531-L531-VLOOKUP(C531, 'Вчера_Спутник Лайт'!C:BG, 9, FALSE)</f>
        <v>#N/A</v>
      </c>
      <c r="AI531" s="53" t="e">
        <f>M531-N531-VLOOKUP(C531, 'Вчера_Спутник Лайт'!C:BG, 11, FALSE)</f>
        <v>#N/A</v>
      </c>
      <c r="AJ531" s="53" t="e">
        <f>O531-P531-VLOOKUP(C531, 'Вчера_Спутник Лайт'!C:BG, 13, FALSE)</f>
        <v>#N/A</v>
      </c>
      <c r="AK531" s="53" t="e">
        <f>Q531-R531-VLOOKUP(C531, 'Вчера_Спутник Лайт'!C:BG, 15, FALSE)</f>
        <v>#N/A</v>
      </c>
      <c r="AL531" s="53" t="e">
        <f>S531-T531-VLOOKUP(C531, 'Вчера_Спутник Лайт'!C:BG, 17, FALSE)</f>
        <v>#N/A</v>
      </c>
      <c r="AM531" s="53" t="e">
        <f>U531-V531-VLOOKUP(C531, 'Вчера_Спутник Лайт'!C:BG, 19, FALSE)</f>
        <v>#N/A</v>
      </c>
      <c r="AN531" s="53" t="e">
        <f>W531-X531-VLOOKUP(C531, 'Вчера_Спутник Лайт'!C:BG, 21, FALSE)</f>
        <v>#N/A</v>
      </c>
      <c r="AO531" s="53" t="e">
        <f>VLOOKUP(C531, Вчера_Спутник!C:BG, 25, FALSE)+F531-#REF!-X531-Y531</f>
        <v>#N/A</v>
      </c>
    </row>
    <row r="532" spans="1:41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8"/>
      <c r="AA532" s="52">
        <f t="shared" si="9"/>
        <v>0</v>
      </c>
      <c r="AB532" s="53" t="str">
        <f>IF(ISNA(VLOOKUP(C532,'Вчера_Спутник Лайт'!C:C, 1, FALSE)),"ошибка",0)</f>
        <v>ошибка</v>
      </c>
      <c r="AC532" s="55"/>
      <c r="AD532" s="53" t="e">
        <f>D532-VLOOKUP(C532, 'Вчера_Спутник Лайт'!C:BG, 2, FALSE)</f>
        <v>#N/A</v>
      </c>
      <c r="AE532" s="53" t="e">
        <f>E532-F532-VLOOKUP(C532, 'Вчера_Спутник Лайт'!C:BG, 3, FALSE)</f>
        <v>#N/A</v>
      </c>
      <c r="AF532" s="53" t="e">
        <f>G532-H532-VLOOKUP(C532, 'Вчера_Спутник Лайт'!C:BG, 5, FALSE)</f>
        <v>#N/A</v>
      </c>
      <c r="AG532" s="53" t="e">
        <f>I532-J532-VLOOKUP(C532, 'Вчера_Спутник Лайт'!C:BG, 7, FALSE)</f>
        <v>#N/A</v>
      </c>
      <c r="AH532" s="53" t="e">
        <f>K532-L532-VLOOKUP(C532, 'Вчера_Спутник Лайт'!C:BG, 9, FALSE)</f>
        <v>#N/A</v>
      </c>
      <c r="AI532" s="53" t="e">
        <f>M532-N532-VLOOKUP(C532, 'Вчера_Спутник Лайт'!C:BG, 11, FALSE)</f>
        <v>#N/A</v>
      </c>
      <c r="AJ532" s="53" t="e">
        <f>O532-P532-VLOOKUP(C532, 'Вчера_Спутник Лайт'!C:BG, 13, FALSE)</f>
        <v>#N/A</v>
      </c>
      <c r="AK532" s="53" t="e">
        <f>Q532-R532-VLOOKUP(C532, 'Вчера_Спутник Лайт'!C:BG, 15, FALSE)</f>
        <v>#N/A</v>
      </c>
      <c r="AL532" s="53" t="e">
        <f>S532-T532-VLOOKUP(C532, 'Вчера_Спутник Лайт'!C:BG, 17, FALSE)</f>
        <v>#N/A</v>
      </c>
      <c r="AM532" s="53" t="e">
        <f>U532-V532-VLOOKUP(C532, 'Вчера_Спутник Лайт'!C:BG, 19, FALSE)</f>
        <v>#N/A</v>
      </c>
      <c r="AN532" s="53" t="e">
        <f>W532-X532-VLOOKUP(C532, 'Вчера_Спутник Лайт'!C:BG, 21, FALSE)</f>
        <v>#N/A</v>
      </c>
      <c r="AO532" s="53" t="e">
        <f>VLOOKUP(C532, Вчера_Спутник!C:BG, 25, FALSE)+F532-#REF!-X532-Y532</f>
        <v>#N/A</v>
      </c>
    </row>
    <row r="533" spans="1:41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8"/>
      <c r="AA533" s="52">
        <f t="shared" si="9"/>
        <v>0</v>
      </c>
      <c r="AB533" s="53" t="str">
        <f>IF(ISNA(VLOOKUP(C533,'Вчера_Спутник Лайт'!C:C, 1, FALSE)),"ошибка",0)</f>
        <v>ошибка</v>
      </c>
      <c r="AC533" s="55"/>
      <c r="AD533" s="53" t="e">
        <f>D533-VLOOKUP(C533, 'Вчера_Спутник Лайт'!C:BG, 2, FALSE)</f>
        <v>#N/A</v>
      </c>
      <c r="AE533" s="53" t="e">
        <f>E533-F533-VLOOKUP(C533, 'Вчера_Спутник Лайт'!C:BG, 3, FALSE)</f>
        <v>#N/A</v>
      </c>
      <c r="AF533" s="53" t="e">
        <f>G533-H533-VLOOKUP(C533, 'Вчера_Спутник Лайт'!C:BG, 5, FALSE)</f>
        <v>#N/A</v>
      </c>
      <c r="AG533" s="53" t="e">
        <f>I533-J533-VLOOKUP(C533, 'Вчера_Спутник Лайт'!C:BG, 7, FALSE)</f>
        <v>#N/A</v>
      </c>
      <c r="AH533" s="53" t="e">
        <f>K533-L533-VLOOKUP(C533, 'Вчера_Спутник Лайт'!C:BG, 9, FALSE)</f>
        <v>#N/A</v>
      </c>
      <c r="AI533" s="53" t="e">
        <f>M533-N533-VLOOKUP(C533, 'Вчера_Спутник Лайт'!C:BG, 11, FALSE)</f>
        <v>#N/A</v>
      </c>
      <c r="AJ533" s="53" t="e">
        <f>O533-P533-VLOOKUP(C533, 'Вчера_Спутник Лайт'!C:BG, 13, FALSE)</f>
        <v>#N/A</v>
      </c>
      <c r="AK533" s="53" t="e">
        <f>Q533-R533-VLOOKUP(C533, 'Вчера_Спутник Лайт'!C:BG, 15, FALSE)</f>
        <v>#N/A</v>
      </c>
      <c r="AL533" s="53" t="e">
        <f>S533-T533-VLOOKUP(C533, 'Вчера_Спутник Лайт'!C:BG, 17, FALSE)</f>
        <v>#N/A</v>
      </c>
      <c r="AM533" s="53" t="e">
        <f>U533-V533-VLOOKUP(C533, 'Вчера_Спутник Лайт'!C:BG, 19, FALSE)</f>
        <v>#N/A</v>
      </c>
      <c r="AN533" s="53" t="e">
        <f>W533-X533-VLOOKUP(C533, 'Вчера_Спутник Лайт'!C:BG, 21, FALSE)</f>
        <v>#N/A</v>
      </c>
      <c r="AO533" s="53" t="e">
        <f>VLOOKUP(C533, Вчера_Спутник!C:BG, 25, FALSE)+F533-#REF!-X533-Y533</f>
        <v>#N/A</v>
      </c>
    </row>
    <row r="534" spans="1:41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8"/>
      <c r="AA534" s="52">
        <f t="shared" si="9"/>
        <v>0</v>
      </c>
      <c r="AB534" s="53" t="str">
        <f>IF(ISNA(VLOOKUP(C534,'Вчера_Спутник Лайт'!C:C, 1, FALSE)),"ошибка",0)</f>
        <v>ошибка</v>
      </c>
      <c r="AC534" s="55"/>
      <c r="AD534" s="53" t="e">
        <f>D534-VLOOKUP(C534, 'Вчера_Спутник Лайт'!C:BG, 2, FALSE)</f>
        <v>#N/A</v>
      </c>
      <c r="AE534" s="53" t="e">
        <f>E534-F534-VLOOKUP(C534, 'Вчера_Спутник Лайт'!C:BG, 3, FALSE)</f>
        <v>#N/A</v>
      </c>
      <c r="AF534" s="53" t="e">
        <f>G534-H534-VLOOKUP(C534, 'Вчера_Спутник Лайт'!C:BG, 5, FALSE)</f>
        <v>#N/A</v>
      </c>
      <c r="AG534" s="53" t="e">
        <f>I534-J534-VLOOKUP(C534, 'Вчера_Спутник Лайт'!C:BG, 7, FALSE)</f>
        <v>#N/A</v>
      </c>
      <c r="AH534" s="53" t="e">
        <f>K534-L534-VLOOKUP(C534, 'Вчера_Спутник Лайт'!C:BG, 9, FALSE)</f>
        <v>#N/A</v>
      </c>
      <c r="AI534" s="53" t="e">
        <f>M534-N534-VLOOKUP(C534, 'Вчера_Спутник Лайт'!C:BG, 11, FALSE)</f>
        <v>#N/A</v>
      </c>
      <c r="AJ534" s="53" t="e">
        <f>O534-P534-VLOOKUP(C534, 'Вчера_Спутник Лайт'!C:BG, 13, FALSE)</f>
        <v>#N/A</v>
      </c>
      <c r="AK534" s="53" t="e">
        <f>Q534-R534-VLOOKUP(C534, 'Вчера_Спутник Лайт'!C:BG, 15, FALSE)</f>
        <v>#N/A</v>
      </c>
      <c r="AL534" s="53" t="e">
        <f>S534-T534-VLOOKUP(C534, 'Вчера_Спутник Лайт'!C:BG, 17, FALSE)</f>
        <v>#N/A</v>
      </c>
      <c r="AM534" s="53" t="e">
        <f>U534-V534-VLOOKUP(C534, 'Вчера_Спутник Лайт'!C:BG, 19, FALSE)</f>
        <v>#N/A</v>
      </c>
      <c r="AN534" s="53" t="e">
        <f>W534-X534-VLOOKUP(C534, 'Вчера_Спутник Лайт'!C:BG, 21, FALSE)</f>
        <v>#N/A</v>
      </c>
      <c r="AO534" s="53" t="e">
        <f>VLOOKUP(C534, Вчера_Спутник!C:BG, 25, FALSE)+F534-#REF!-X534-Y534</f>
        <v>#N/A</v>
      </c>
    </row>
    <row r="535" spans="1:41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8"/>
      <c r="AA535" s="52">
        <f t="shared" si="9"/>
        <v>0</v>
      </c>
      <c r="AB535" s="53" t="str">
        <f>IF(ISNA(VLOOKUP(C535,'Вчера_Спутник Лайт'!C:C, 1, FALSE)),"ошибка",0)</f>
        <v>ошибка</v>
      </c>
      <c r="AC535" s="55"/>
      <c r="AD535" s="53" t="e">
        <f>D535-VLOOKUP(C535, 'Вчера_Спутник Лайт'!C:BG, 2, FALSE)</f>
        <v>#N/A</v>
      </c>
      <c r="AE535" s="53" t="e">
        <f>E535-F535-VLOOKUP(C535, 'Вчера_Спутник Лайт'!C:BG, 3, FALSE)</f>
        <v>#N/A</v>
      </c>
      <c r="AF535" s="53" t="e">
        <f>G535-H535-VLOOKUP(C535, 'Вчера_Спутник Лайт'!C:BG, 5, FALSE)</f>
        <v>#N/A</v>
      </c>
      <c r="AG535" s="53" t="e">
        <f>I535-J535-VLOOKUP(C535, 'Вчера_Спутник Лайт'!C:BG, 7, FALSE)</f>
        <v>#N/A</v>
      </c>
      <c r="AH535" s="53" t="e">
        <f>K535-L535-VLOOKUP(C535, 'Вчера_Спутник Лайт'!C:BG, 9, FALSE)</f>
        <v>#N/A</v>
      </c>
      <c r="AI535" s="53" t="e">
        <f>M535-N535-VLOOKUP(C535, 'Вчера_Спутник Лайт'!C:BG, 11, FALSE)</f>
        <v>#N/A</v>
      </c>
      <c r="AJ535" s="53" t="e">
        <f>O535-P535-VLOOKUP(C535, 'Вчера_Спутник Лайт'!C:BG, 13, FALSE)</f>
        <v>#N/A</v>
      </c>
      <c r="AK535" s="53" t="e">
        <f>Q535-R535-VLOOKUP(C535, 'Вчера_Спутник Лайт'!C:BG, 15, FALSE)</f>
        <v>#N/A</v>
      </c>
      <c r="AL535" s="53" t="e">
        <f>S535-T535-VLOOKUP(C535, 'Вчера_Спутник Лайт'!C:BG, 17, FALSE)</f>
        <v>#N/A</v>
      </c>
      <c r="AM535" s="53" t="e">
        <f>U535-V535-VLOOKUP(C535, 'Вчера_Спутник Лайт'!C:BG, 19, FALSE)</f>
        <v>#N/A</v>
      </c>
      <c r="AN535" s="53" t="e">
        <f>W535-X535-VLOOKUP(C535, 'Вчера_Спутник Лайт'!C:BG, 21, FALSE)</f>
        <v>#N/A</v>
      </c>
      <c r="AO535" s="53" t="e">
        <f>VLOOKUP(C535, Вчера_Спутник!C:BG, 25, FALSE)+F535-#REF!-X535-Y535</f>
        <v>#N/A</v>
      </c>
    </row>
    <row r="536" spans="1:41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8"/>
      <c r="AA536" s="52">
        <f t="shared" si="9"/>
        <v>0</v>
      </c>
      <c r="AB536" s="53" t="str">
        <f>IF(ISNA(VLOOKUP(C536,'Вчера_Спутник Лайт'!C:C, 1, FALSE)),"ошибка",0)</f>
        <v>ошибка</v>
      </c>
      <c r="AC536" s="55"/>
      <c r="AD536" s="53" t="e">
        <f>D536-VLOOKUP(C536, 'Вчера_Спутник Лайт'!C:BG, 2, FALSE)</f>
        <v>#N/A</v>
      </c>
      <c r="AE536" s="53" t="e">
        <f>E536-F536-VLOOKUP(C536, 'Вчера_Спутник Лайт'!C:BG, 3, FALSE)</f>
        <v>#N/A</v>
      </c>
      <c r="AF536" s="53" t="e">
        <f>G536-H536-VLOOKUP(C536, 'Вчера_Спутник Лайт'!C:BG, 5, FALSE)</f>
        <v>#N/A</v>
      </c>
      <c r="AG536" s="53" t="e">
        <f>I536-J536-VLOOKUP(C536, 'Вчера_Спутник Лайт'!C:BG, 7, FALSE)</f>
        <v>#N/A</v>
      </c>
      <c r="AH536" s="53" t="e">
        <f>K536-L536-VLOOKUP(C536, 'Вчера_Спутник Лайт'!C:BG, 9, FALSE)</f>
        <v>#N/A</v>
      </c>
      <c r="AI536" s="53" t="e">
        <f>M536-N536-VLOOKUP(C536, 'Вчера_Спутник Лайт'!C:BG, 11, FALSE)</f>
        <v>#N/A</v>
      </c>
      <c r="AJ536" s="53" t="e">
        <f>O536-P536-VLOOKUP(C536, 'Вчера_Спутник Лайт'!C:BG, 13, FALSE)</f>
        <v>#N/A</v>
      </c>
      <c r="AK536" s="53" t="e">
        <f>Q536-R536-VLOOKUP(C536, 'Вчера_Спутник Лайт'!C:BG, 15, FALSE)</f>
        <v>#N/A</v>
      </c>
      <c r="AL536" s="53" t="e">
        <f>S536-T536-VLOOKUP(C536, 'Вчера_Спутник Лайт'!C:BG, 17, FALSE)</f>
        <v>#N/A</v>
      </c>
      <c r="AM536" s="53" t="e">
        <f>U536-V536-VLOOKUP(C536, 'Вчера_Спутник Лайт'!C:BG, 19, FALSE)</f>
        <v>#N/A</v>
      </c>
      <c r="AN536" s="53" t="e">
        <f>W536-X536-VLOOKUP(C536, 'Вчера_Спутник Лайт'!C:BG, 21, FALSE)</f>
        <v>#N/A</v>
      </c>
      <c r="AO536" s="53" t="e">
        <f>VLOOKUP(C536, Вчера_Спутник!C:BG, 25, FALSE)+F536-#REF!-X536-Y536</f>
        <v>#N/A</v>
      </c>
    </row>
    <row r="537" spans="1:41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8"/>
      <c r="AA537" s="52">
        <f t="shared" si="9"/>
        <v>0</v>
      </c>
      <c r="AB537" s="53" t="str">
        <f>IF(ISNA(VLOOKUP(C537,'Вчера_Спутник Лайт'!C:C, 1, FALSE)),"ошибка",0)</f>
        <v>ошибка</v>
      </c>
      <c r="AC537" s="55"/>
      <c r="AD537" s="53" t="e">
        <f>D537-VLOOKUP(C537, 'Вчера_Спутник Лайт'!C:BG, 2, FALSE)</f>
        <v>#N/A</v>
      </c>
      <c r="AE537" s="53" t="e">
        <f>E537-F537-VLOOKUP(C537, 'Вчера_Спутник Лайт'!C:BG, 3, FALSE)</f>
        <v>#N/A</v>
      </c>
      <c r="AF537" s="53" t="e">
        <f>G537-H537-VLOOKUP(C537, 'Вчера_Спутник Лайт'!C:BG, 5, FALSE)</f>
        <v>#N/A</v>
      </c>
      <c r="AG537" s="53" t="e">
        <f>I537-J537-VLOOKUP(C537, 'Вчера_Спутник Лайт'!C:BG, 7, FALSE)</f>
        <v>#N/A</v>
      </c>
      <c r="AH537" s="53" t="e">
        <f>K537-L537-VLOOKUP(C537, 'Вчера_Спутник Лайт'!C:BG, 9, FALSE)</f>
        <v>#N/A</v>
      </c>
      <c r="AI537" s="53" t="e">
        <f>M537-N537-VLOOKUP(C537, 'Вчера_Спутник Лайт'!C:BG, 11, FALSE)</f>
        <v>#N/A</v>
      </c>
      <c r="AJ537" s="53" t="e">
        <f>O537-P537-VLOOKUP(C537, 'Вчера_Спутник Лайт'!C:BG, 13, FALSE)</f>
        <v>#N/A</v>
      </c>
      <c r="AK537" s="53" t="e">
        <f>Q537-R537-VLOOKUP(C537, 'Вчера_Спутник Лайт'!C:BG, 15, FALSE)</f>
        <v>#N/A</v>
      </c>
      <c r="AL537" s="53" t="e">
        <f>S537-T537-VLOOKUP(C537, 'Вчера_Спутник Лайт'!C:BG, 17, FALSE)</f>
        <v>#N/A</v>
      </c>
      <c r="AM537" s="53" t="e">
        <f>U537-V537-VLOOKUP(C537, 'Вчера_Спутник Лайт'!C:BG, 19, FALSE)</f>
        <v>#N/A</v>
      </c>
      <c r="AN537" s="53" t="e">
        <f>W537-X537-VLOOKUP(C537, 'Вчера_Спутник Лайт'!C:BG, 21, FALSE)</f>
        <v>#N/A</v>
      </c>
      <c r="AO537" s="53" t="e">
        <f>VLOOKUP(C537, Вчера_Спутник!C:BG, 25, FALSE)+F537-#REF!-X537-Y537</f>
        <v>#N/A</v>
      </c>
    </row>
    <row r="538" spans="1:41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8"/>
      <c r="AA538" s="52">
        <f t="shared" si="9"/>
        <v>0</v>
      </c>
      <c r="AB538" s="53" t="str">
        <f>IF(ISNA(VLOOKUP(C538,'Вчера_Спутник Лайт'!C:C, 1, FALSE)),"ошибка",0)</f>
        <v>ошибка</v>
      </c>
      <c r="AC538" s="55"/>
      <c r="AD538" s="53" t="e">
        <f>D538-VLOOKUP(C538, 'Вчера_Спутник Лайт'!C:BG, 2, FALSE)</f>
        <v>#N/A</v>
      </c>
      <c r="AE538" s="53" t="e">
        <f>E538-F538-VLOOKUP(C538, 'Вчера_Спутник Лайт'!C:BG, 3, FALSE)</f>
        <v>#N/A</v>
      </c>
      <c r="AF538" s="53" t="e">
        <f>G538-H538-VLOOKUP(C538, 'Вчера_Спутник Лайт'!C:BG, 5, FALSE)</f>
        <v>#N/A</v>
      </c>
      <c r="AG538" s="53" t="e">
        <f>I538-J538-VLOOKUP(C538, 'Вчера_Спутник Лайт'!C:BG, 7, FALSE)</f>
        <v>#N/A</v>
      </c>
      <c r="AH538" s="53" t="e">
        <f>K538-L538-VLOOKUP(C538, 'Вчера_Спутник Лайт'!C:BG, 9, FALSE)</f>
        <v>#N/A</v>
      </c>
      <c r="AI538" s="53" t="e">
        <f>M538-N538-VLOOKUP(C538, 'Вчера_Спутник Лайт'!C:BG, 11, FALSE)</f>
        <v>#N/A</v>
      </c>
      <c r="AJ538" s="53" t="e">
        <f>O538-P538-VLOOKUP(C538, 'Вчера_Спутник Лайт'!C:BG, 13, FALSE)</f>
        <v>#N/A</v>
      </c>
      <c r="AK538" s="53" t="e">
        <f>Q538-R538-VLOOKUP(C538, 'Вчера_Спутник Лайт'!C:BG, 15, FALSE)</f>
        <v>#N/A</v>
      </c>
      <c r="AL538" s="53" t="e">
        <f>S538-T538-VLOOKUP(C538, 'Вчера_Спутник Лайт'!C:BG, 17, FALSE)</f>
        <v>#N/A</v>
      </c>
      <c r="AM538" s="53" t="e">
        <f>U538-V538-VLOOKUP(C538, 'Вчера_Спутник Лайт'!C:BG, 19, FALSE)</f>
        <v>#N/A</v>
      </c>
      <c r="AN538" s="53" t="e">
        <f>W538-X538-VLOOKUP(C538, 'Вчера_Спутник Лайт'!C:BG, 21, FALSE)</f>
        <v>#N/A</v>
      </c>
      <c r="AO538" s="53" t="e">
        <f>VLOOKUP(C538, Вчера_Спутник!C:BG, 25, FALSE)+F538-#REF!-X538-Y538</f>
        <v>#N/A</v>
      </c>
    </row>
    <row r="539" spans="1:41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8"/>
      <c r="AA539" s="52">
        <f t="shared" si="9"/>
        <v>0</v>
      </c>
      <c r="AB539" s="53" t="str">
        <f>IF(ISNA(VLOOKUP(C539,'Вчера_Спутник Лайт'!C:C, 1, FALSE)),"ошибка",0)</f>
        <v>ошибка</v>
      </c>
      <c r="AC539" s="55"/>
      <c r="AD539" s="53" t="e">
        <f>D539-VLOOKUP(C539, 'Вчера_Спутник Лайт'!C:BG, 2, FALSE)</f>
        <v>#N/A</v>
      </c>
      <c r="AE539" s="53" t="e">
        <f>E539-F539-VLOOKUP(C539, 'Вчера_Спутник Лайт'!C:BG, 3, FALSE)</f>
        <v>#N/A</v>
      </c>
      <c r="AF539" s="53" t="e">
        <f>G539-H539-VLOOKUP(C539, 'Вчера_Спутник Лайт'!C:BG, 5, FALSE)</f>
        <v>#N/A</v>
      </c>
      <c r="AG539" s="53" t="e">
        <f>I539-J539-VLOOKUP(C539, 'Вчера_Спутник Лайт'!C:BG, 7, FALSE)</f>
        <v>#N/A</v>
      </c>
      <c r="AH539" s="53" t="e">
        <f>K539-L539-VLOOKUP(C539, 'Вчера_Спутник Лайт'!C:BG, 9, FALSE)</f>
        <v>#N/A</v>
      </c>
      <c r="AI539" s="53" t="e">
        <f>M539-N539-VLOOKUP(C539, 'Вчера_Спутник Лайт'!C:BG, 11, FALSE)</f>
        <v>#N/A</v>
      </c>
      <c r="AJ539" s="53" t="e">
        <f>O539-P539-VLOOKUP(C539, 'Вчера_Спутник Лайт'!C:BG, 13, FALSE)</f>
        <v>#N/A</v>
      </c>
      <c r="AK539" s="53" t="e">
        <f>Q539-R539-VLOOKUP(C539, 'Вчера_Спутник Лайт'!C:BG, 15, FALSE)</f>
        <v>#N/A</v>
      </c>
      <c r="AL539" s="53" t="e">
        <f>S539-T539-VLOOKUP(C539, 'Вчера_Спутник Лайт'!C:BG, 17, FALSE)</f>
        <v>#N/A</v>
      </c>
      <c r="AM539" s="53" t="e">
        <f>U539-V539-VLOOKUP(C539, 'Вчера_Спутник Лайт'!C:BG, 19, FALSE)</f>
        <v>#N/A</v>
      </c>
      <c r="AN539" s="53" t="e">
        <f>W539-X539-VLOOKUP(C539, 'Вчера_Спутник Лайт'!C:BG, 21, FALSE)</f>
        <v>#N/A</v>
      </c>
      <c r="AO539" s="53" t="e">
        <f>VLOOKUP(C539, Вчера_Спутник!C:BG, 25, FALSE)+F539-#REF!-X539-Y539</f>
        <v>#N/A</v>
      </c>
    </row>
    <row r="540" spans="1:41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8"/>
      <c r="AA540" s="52">
        <f t="shared" si="9"/>
        <v>0</v>
      </c>
      <c r="AB540" s="53" t="str">
        <f>IF(ISNA(VLOOKUP(C540,'Вчера_Спутник Лайт'!C:C, 1, FALSE)),"ошибка",0)</f>
        <v>ошибка</v>
      </c>
      <c r="AC540" s="55"/>
      <c r="AD540" s="53" t="e">
        <f>D540-VLOOKUP(C540, 'Вчера_Спутник Лайт'!C:BG, 2, FALSE)</f>
        <v>#N/A</v>
      </c>
      <c r="AE540" s="53" t="e">
        <f>E540-F540-VLOOKUP(C540, 'Вчера_Спутник Лайт'!C:BG, 3, FALSE)</f>
        <v>#N/A</v>
      </c>
      <c r="AF540" s="53" t="e">
        <f>G540-H540-VLOOKUP(C540, 'Вчера_Спутник Лайт'!C:BG, 5, FALSE)</f>
        <v>#N/A</v>
      </c>
      <c r="AG540" s="53" t="e">
        <f>I540-J540-VLOOKUP(C540, 'Вчера_Спутник Лайт'!C:BG, 7, FALSE)</f>
        <v>#N/A</v>
      </c>
      <c r="AH540" s="53" t="e">
        <f>K540-L540-VLOOKUP(C540, 'Вчера_Спутник Лайт'!C:BG, 9, FALSE)</f>
        <v>#N/A</v>
      </c>
      <c r="AI540" s="53" t="e">
        <f>M540-N540-VLOOKUP(C540, 'Вчера_Спутник Лайт'!C:BG, 11, FALSE)</f>
        <v>#N/A</v>
      </c>
      <c r="AJ540" s="53" t="e">
        <f>O540-P540-VLOOKUP(C540, 'Вчера_Спутник Лайт'!C:BG, 13, FALSE)</f>
        <v>#N/A</v>
      </c>
      <c r="AK540" s="53" t="e">
        <f>Q540-R540-VLOOKUP(C540, 'Вчера_Спутник Лайт'!C:BG, 15, FALSE)</f>
        <v>#N/A</v>
      </c>
      <c r="AL540" s="53" t="e">
        <f>S540-T540-VLOOKUP(C540, 'Вчера_Спутник Лайт'!C:BG, 17, FALSE)</f>
        <v>#N/A</v>
      </c>
      <c r="AM540" s="53" t="e">
        <f>U540-V540-VLOOKUP(C540, 'Вчера_Спутник Лайт'!C:BG, 19, FALSE)</f>
        <v>#N/A</v>
      </c>
      <c r="AN540" s="53" t="e">
        <f>W540-X540-VLOOKUP(C540, 'Вчера_Спутник Лайт'!C:BG, 21, FALSE)</f>
        <v>#N/A</v>
      </c>
      <c r="AO540" s="53" t="e">
        <f>VLOOKUP(C540, Вчера_Спутник!C:BG, 25, FALSE)+F540-#REF!-X540-Y540</f>
        <v>#N/A</v>
      </c>
    </row>
    <row r="541" spans="1:41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8"/>
      <c r="AA541" s="52">
        <f t="shared" si="9"/>
        <v>0</v>
      </c>
      <c r="AB541" s="53" t="str">
        <f>IF(ISNA(VLOOKUP(C541,'Вчера_Спутник Лайт'!C:C, 1, FALSE)),"ошибка",0)</f>
        <v>ошибка</v>
      </c>
      <c r="AC541" s="55"/>
      <c r="AD541" s="53" t="e">
        <f>D541-VLOOKUP(C541, 'Вчера_Спутник Лайт'!C:BG, 2, FALSE)</f>
        <v>#N/A</v>
      </c>
      <c r="AE541" s="53" t="e">
        <f>E541-F541-VLOOKUP(C541, 'Вчера_Спутник Лайт'!C:BG, 3, FALSE)</f>
        <v>#N/A</v>
      </c>
      <c r="AF541" s="53" t="e">
        <f>G541-H541-VLOOKUP(C541, 'Вчера_Спутник Лайт'!C:BG, 5, FALSE)</f>
        <v>#N/A</v>
      </c>
      <c r="AG541" s="53" t="e">
        <f>I541-J541-VLOOKUP(C541, 'Вчера_Спутник Лайт'!C:BG, 7, FALSE)</f>
        <v>#N/A</v>
      </c>
      <c r="AH541" s="53" t="e">
        <f>K541-L541-VLOOKUP(C541, 'Вчера_Спутник Лайт'!C:BG, 9, FALSE)</f>
        <v>#N/A</v>
      </c>
      <c r="AI541" s="53" t="e">
        <f>M541-N541-VLOOKUP(C541, 'Вчера_Спутник Лайт'!C:BG, 11, FALSE)</f>
        <v>#N/A</v>
      </c>
      <c r="AJ541" s="53" t="e">
        <f>O541-P541-VLOOKUP(C541, 'Вчера_Спутник Лайт'!C:BG, 13, FALSE)</f>
        <v>#N/A</v>
      </c>
      <c r="AK541" s="53" t="e">
        <f>Q541-R541-VLOOKUP(C541, 'Вчера_Спутник Лайт'!C:BG, 15, FALSE)</f>
        <v>#N/A</v>
      </c>
      <c r="AL541" s="53" t="e">
        <f>S541-T541-VLOOKUP(C541, 'Вчера_Спутник Лайт'!C:BG, 17, FALSE)</f>
        <v>#N/A</v>
      </c>
      <c r="AM541" s="53" t="e">
        <f>U541-V541-VLOOKUP(C541, 'Вчера_Спутник Лайт'!C:BG, 19, FALSE)</f>
        <v>#N/A</v>
      </c>
      <c r="AN541" s="53" t="e">
        <f>W541-X541-VLOOKUP(C541, 'Вчера_Спутник Лайт'!C:BG, 21, FALSE)</f>
        <v>#N/A</v>
      </c>
      <c r="AO541" s="53" t="e">
        <f>VLOOKUP(C541, Вчера_Спутник!C:BG, 25, FALSE)+F541-#REF!-X541-Y541</f>
        <v>#N/A</v>
      </c>
    </row>
    <row r="542" spans="1:41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8"/>
      <c r="AA542" s="52">
        <f t="shared" si="9"/>
        <v>0</v>
      </c>
      <c r="AB542" s="53" t="str">
        <f>IF(ISNA(VLOOKUP(C542,'Вчера_Спутник Лайт'!C:C, 1, FALSE)),"ошибка",0)</f>
        <v>ошибка</v>
      </c>
      <c r="AC542" s="55"/>
      <c r="AD542" s="53" t="e">
        <f>D542-VLOOKUP(C542, 'Вчера_Спутник Лайт'!C:BG, 2, FALSE)</f>
        <v>#N/A</v>
      </c>
      <c r="AE542" s="53" t="e">
        <f>E542-F542-VLOOKUP(C542, 'Вчера_Спутник Лайт'!C:BG, 3, FALSE)</f>
        <v>#N/A</v>
      </c>
      <c r="AF542" s="53" t="e">
        <f>G542-H542-VLOOKUP(C542, 'Вчера_Спутник Лайт'!C:BG, 5, FALSE)</f>
        <v>#N/A</v>
      </c>
      <c r="AG542" s="53" t="e">
        <f>I542-J542-VLOOKUP(C542, 'Вчера_Спутник Лайт'!C:BG, 7, FALSE)</f>
        <v>#N/A</v>
      </c>
      <c r="AH542" s="53" t="e">
        <f>K542-L542-VLOOKUP(C542, 'Вчера_Спутник Лайт'!C:BG, 9, FALSE)</f>
        <v>#N/A</v>
      </c>
      <c r="AI542" s="53" t="e">
        <f>M542-N542-VLOOKUP(C542, 'Вчера_Спутник Лайт'!C:BG, 11, FALSE)</f>
        <v>#N/A</v>
      </c>
      <c r="AJ542" s="53" t="e">
        <f>O542-P542-VLOOKUP(C542, 'Вчера_Спутник Лайт'!C:BG, 13, FALSE)</f>
        <v>#N/A</v>
      </c>
      <c r="AK542" s="53" t="e">
        <f>Q542-R542-VLOOKUP(C542, 'Вчера_Спутник Лайт'!C:BG, 15, FALSE)</f>
        <v>#N/A</v>
      </c>
      <c r="AL542" s="53" t="e">
        <f>S542-T542-VLOOKUP(C542, 'Вчера_Спутник Лайт'!C:BG, 17, FALSE)</f>
        <v>#N/A</v>
      </c>
      <c r="AM542" s="53" t="e">
        <f>U542-V542-VLOOKUP(C542, 'Вчера_Спутник Лайт'!C:BG, 19, FALSE)</f>
        <v>#N/A</v>
      </c>
      <c r="AN542" s="53" t="e">
        <f>W542-X542-VLOOKUP(C542, 'Вчера_Спутник Лайт'!C:BG, 21, FALSE)</f>
        <v>#N/A</v>
      </c>
      <c r="AO542" s="53" t="e">
        <f>VLOOKUP(C542, Вчера_Спутник!C:BG, 25, FALSE)+F542-#REF!-X542-Y542</f>
        <v>#N/A</v>
      </c>
    </row>
    <row r="543" spans="1:41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8"/>
      <c r="AA543" s="52">
        <f t="shared" si="9"/>
        <v>0</v>
      </c>
      <c r="AB543" s="53" t="str">
        <f>IF(ISNA(VLOOKUP(C543,'Вчера_Спутник Лайт'!C:C, 1, FALSE)),"ошибка",0)</f>
        <v>ошибка</v>
      </c>
      <c r="AC543" s="55"/>
      <c r="AD543" s="53" t="e">
        <f>D543-VLOOKUP(C543, 'Вчера_Спутник Лайт'!C:BG, 2, FALSE)</f>
        <v>#N/A</v>
      </c>
      <c r="AE543" s="53" t="e">
        <f>E543-F543-VLOOKUP(C543, 'Вчера_Спутник Лайт'!C:BG, 3, FALSE)</f>
        <v>#N/A</v>
      </c>
      <c r="AF543" s="53" t="e">
        <f>G543-H543-VLOOKUP(C543, 'Вчера_Спутник Лайт'!C:BG, 5, FALSE)</f>
        <v>#N/A</v>
      </c>
      <c r="AG543" s="53" t="e">
        <f>I543-J543-VLOOKUP(C543, 'Вчера_Спутник Лайт'!C:BG, 7, FALSE)</f>
        <v>#N/A</v>
      </c>
      <c r="AH543" s="53" t="e">
        <f>K543-L543-VLOOKUP(C543, 'Вчера_Спутник Лайт'!C:BG, 9, FALSE)</f>
        <v>#N/A</v>
      </c>
      <c r="AI543" s="53" t="e">
        <f>M543-N543-VLOOKUP(C543, 'Вчера_Спутник Лайт'!C:BG, 11, FALSE)</f>
        <v>#N/A</v>
      </c>
      <c r="AJ543" s="53" t="e">
        <f>O543-P543-VLOOKUP(C543, 'Вчера_Спутник Лайт'!C:BG, 13, FALSE)</f>
        <v>#N/A</v>
      </c>
      <c r="AK543" s="53" t="e">
        <f>Q543-R543-VLOOKUP(C543, 'Вчера_Спутник Лайт'!C:BG, 15, FALSE)</f>
        <v>#N/A</v>
      </c>
      <c r="AL543" s="53" t="e">
        <f>S543-T543-VLOOKUP(C543, 'Вчера_Спутник Лайт'!C:BG, 17, FALSE)</f>
        <v>#N/A</v>
      </c>
      <c r="AM543" s="53" t="e">
        <f>U543-V543-VLOOKUP(C543, 'Вчера_Спутник Лайт'!C:BG, 19, FALSE)</f>
        <v>#N/A</v>
      </c>
      <c r="AN543" s="53" t="e">
        <f>W543-X543-VLOOKUP(C543, 'Вчера_Спутник Лайт'!C:BG, 21, FALSE)</f>
        <v>#N/A</v>
      </c>
      <c r="AO543" s="53" t="e">
        <f>VLOOKUP(C543, Вчера_Спутник!C:BG, 25, FALSE)+F543-#REF!-X543-Y543</f>
        <v>#N/A</v>
      </c>
    </row>
    <row r="544" spans="1:41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8"/>
      <c r="AA544" s="52">
        <f t="shared" si="9"/>
        <v>0</v>
      </c>
      <c r="AB544" s="53" t="str">
        <f>IF(ISNA(VLOOKUP(C544,'Вчера_Спутник Лайт'!C:C, 1, FALSE)),"ошибка",0)</f>
        <v>ошибка</v>
      </c>
      <c r="AC544" s="55"/>
      <c r="AD544" s="53" t="e">
        <f>D544-VLOOKUP(C544, 'Вчера_Спутник Лайт'!C:BG, 2, FALSE)</f>
        <v>#N/A</v>
      </c>
      <c r="AE544" s="53" t="e">
        <f>E544-F544-VLOOKUP(C544, 'Вчера_Спутник Лайт'!C:BG, 3, FALSE)</f>
        <v>#N/A</v>
      </c>
      <c r="AF544" s="53" t="e">
        <f>G544-H544-VLOOKUP(C544, 'Вчера_Спутник Лайт'!C:BG, 5, FALSE)</f>
        <v>#N/A</v>
      </c>
      <c r="AG544" s="53" t="e">
        <f>I544-J544-VLOOKUP(C544, 'Вчера_Спутник Лайт'!C:BG, 7, FALSE)</f>
        <v>#N/A</v>
      </c>
      <c r="AH544" s="53" t="e">
        <f>K544-L544-VLOOKUP(C544, 'Вчера_Спутник Лайт'!C:BG, 9, FALSE)</f>
        <v>#N/A</v>
      </c>
      <c r="AI544" s="53" t="e">
        <f>M544-N544-VLOOKUP(C544, 'Вчера_Спутник Лайт'!C:BG, 11, FALSE)</f>
        <v>#N/A</v>
      </c>
      <c r="AJ544" s="53" t="e">
        <f>O544-P544-VLOOKUP(C544, 'Вчера_Спутник Лайт'!C:BG, 13, FALSE)</f>
        <v>#N/A</v>
      </c>
      <c r="AK544" s="53" t="e">
        <f>Q544-R544-VLOOKUP(C544, 'Вчера_Спутник Лайт'!C:BG, 15, FALSE)</f>
        <v>#N/A</v>
      </c>
      <c r="AL544" s="53" t="e">
        <f>S544-T544-VLOOKUP(C544, 'Вчера_Спутник Лайт'!C:BG, 17, FALSE)</f>
        <v>#N/A</v>
      </c>
      <c r="AM544" s="53" t="e">
        <f>U544-V544-VLOOKUP(C544, 'Вчера_Спутник Лайт'!C:BG, 19, FALSE)</f>
        <v>#N/A</v>
      </c>
      <c r="AN544" s="53" t="e">
        <f>W544-X544-VLOOKUP(C544, 'Вчера_Спутник Лайт'!C:BG, 21, FALSE)</f>
        <v>#N/A</v>
      </c>
      <c r="AO544" s="53" t="e">
        <f>VLOOKUP(C544, Вчера_Спутник!C:BG, 25, FALSE)+F544-#REF!-X544-Y544</f>
        <v>#N/A</v>
      </c>
    </row>
    <row r="545" spans="1:41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8"/>
      <c r="AA545" s="52">
        <f t="shared" si="9"/>
        <v>0</v>
      </c>
      <c r="AB545" s="53" t="str">
        <f>IF(ISNA(VLOOKUP(C545,'Вчера_Спутник Лайт'!C:C, 1, FALSE)),"ошибка",0)</f>
        <v>ошибка</v>
      </c>
      <c r="AC545" s="55"/>
      <c r="AD545" s="53" t="e">
        <f>D545-VLOOKUP(C545, 'Вчера_Спутник Лайт'!C:BG, 2, FALSE)</f>
        <v>#N/A</v>
      </c>
      <c r="AE545" s="53" t="e">
        <f>E545-F545-VLOOKUP(C545, 'Вчера_Спутник Лайт'!C:BG, 3, FALSE)</f>
        <v>#N/A</v>
      </c>
      <c r="AF545" s="53" t="e">
        <f>G545-H545-VLOOKUP(C545, 'Вчера_Спутник Лайт'!C:BG, 5, FALSE)</f>
        <v>#N/A</v>
      </c>
      <c r="AG545" s="53" t="e">
        <f>I545-J545-VLOOKUP(C545, 'Вчера_Спутник Лайт'!C:BG, 7, FALSE)</f>
        <v>#N/A</v>
      </c>
      <c r="AH545" s="53" t="e">
        <f>K545-L545-VLOOKUP(C545, 'Вчера_Спутник Лайт'!C:BG, 9, FALSE)</f>
        <v>#N/A</v>
      </c>
      <c r="AI545" s="53" t="e">
        <f>M545-N545-VLOOKUP(C545, 'Вчера_Спутник Лайт'!C:BG, 11, FALSE)</f>
        <v>#N/A</v>
      </c>
      <c r="AJ545" s="53" t="e">
        <f>O545-P545-VLOOKUP(C545, 'Вчера_Спутник Лайт'!C:BG, 13, FALSE)</f>
        <v>#N/A</v>
      </c>
      <c r="AK545" s="53" t="e">
        <f>Q545-R545-VLOOKUP(C545, 'Вчера_Спутник Лайт'!C:BG, 15, FALSE)</f>
        <v>#N/A</v>
      </c>
      <c r="AL545" s="53" t="e">
        <f>S545-T545-VLOOKUP(C545, 'Вчера_Спутник Лайт'!C:BG, 17, FALSE)</f>
        <v>#N/A</v>
      </c>
      <c r="AM545" s="53" t="e">
        <f>U545-V545-VLOOKUP(C545, 'Вчера_Спутник Лайт'!C:BG, 19, FALSE)</f>
        <v>#N/A</v>
      </c>
      <c r="AN545" s="53" t="e">
        <f>W545-X545-VLOOKUP(C545, 'Вчера_Спутник Лайт'!C:BG, 21, FALSE)</f>
        <v>#N/A</v>
      </c>
      <c r="AO545" s="53" t="e">
        <f>VLOOKUP(C545, Вчера_Спутник!C:BG, 25, FALSE)+F545-#REF!-X545-Y545</f>
        <v>#N/A</v>
      </c>
    </row>
    <row r="546" spans="1:41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8"/>
      <c r="AA546" s="52">
        <f t="shared" si="9"/>
        <v>0</v>
      </c>
      <c r="AB546" s="53" t="str">
        <f>IF(ISNA(VLOOKUP(C546,'Вчера_Спутник Лайт'!C:C, 1, FALSE)),"ошибка",0)</f>
        <v>ошибка</v>
      </c>
      <c r="AC546" s="55"/>
      <c r="AD546" s="53" t="e">
        <f>D546-VLOOKUP(C546, 'Вчера_Спутник Лайт'!C:BG, 2, FALSE)</f>
        <v>#N/A</v>
      </c>
      <c r="AE546" s="53" t="e">
        <f>E546-F546-VLOOKUP(C546, 'Вчера_Спутник Лайт'!C:BG, 3, FALSE)</f>
        <v>#N/A</v>
      </c>
      <c r="AF546" s="53" t="e">
        <f>G546-H546-VLOOKUP(C546, 'Вчера_Спутник Лайт'!C:BG, 5, FALSE)</f>
        <v>#N/A</v>
      </c>
      <c r="AG546" s="53" t="e">
        <f>I546-J546-VLOOKUP(C546, 'Вчера_Спутник Лайт'!C:BG, 7, FALSE)</f>
        <v>#N/A</v>
      </c>
      <c r="AH546" s="53" t="e">
        <f>K546-L546-VLOOKUP(C546, 'Вчера_Спутник Лайт'!C:BG, 9, FALSE)</f>
        <v>#N/A</v>
      </c>
      <c r="AI546" s="53" t="e">
        <f>M546-N546-VLOOKUP(C546, 'Вчера_Спутник Лайт'!C:BG, 11, FALSE)</f>
        <v>#N/A</v>
      </c>
      <c r="AJ546" s="53" t="e">
        <f>O546-P546-VLOOKUP(C546, 'Вчера_Спутник Лайт'!C:BG, 13, FALSE)</f>
        <v>#N/A</v>
      </c>
      <c r="AK546" s="53" t="e">
        <f>Q546-R546-VLOOKUP(C546, 'Вчера_Спутник Лайт'!C:BG, 15, FALSE)</f>
        <v>#N/A</v>
      </c>
      <c r="AL546" s="53" t="e">
        <f>S546-T546-VLOOKUP(C546, 'Вчера_Спутник Лайт'!C:BG, 17, FALSE)</f>
        <v>#N/A</v>
      </c>
      <c r="AM546" s="53" t="e">
        <f>U546-V546-VLOOKUP(C546, 'Вчера_Спутник Лайт'!C:BG, 19, FALSE)</f>
        <v>#N/A</v>
      </c>
      <c r="AN546" s="53" t="e">
        <f>W546-X546-VLOOKUP(C546, 'Вчера_Спутник Лайт'!C:BG, 21, FALSE)</f>
        <v>#N/A</v>
      </c>
      <c r="AO546" s="53" t="e">
        <f>VLOOKUP(C546, Вчера_Спутник!C:BG, 25, FALSE)+F546-#REF!-X546-Y546</f>
        <v>#N/A</v>
      </c>
    </row>
    <row r="547" spans="1:41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8"/>
      <c r="AA547" s="52">
        <f t="shared" si="9"/>
        <v>0</v>
      </c>
      <c r="AB547" s="53" t="str">
        <f>IF(ISNA(VLOOKUP(C547,'Вчера_Спутник Лайт'!C:C, 1, FALSE)),"ошибка",0)</f>
        <v>ошибка</v>
      </c>
      <c r="AC547" s="55"/>
      <c r="AD547" s="53" t="e">
        <f>D547-VLOOKUP(C547, 'Вчера_Спутник Лайт'!C:BG, 2, FALSE)</f>
        <v>#N/A</v>
      </c>
      <c r="AE547" s="53" t="e">
        <f>E547-F547-VLOOKUP(C547, 'Вчера_Спутник Лайт'!C:BG, 3, FALSE)</f>
        <v>#N/A</v>
      </c>
      <c r="AF547" s="53" t="e">
        <f>G547-H547-VLOOKUP(C547, 'Вчера_Спутник Лайт'!C:BG, 5, FALSE)</f>
        <v>#N/A</v>
      </c>
      <c r="AG547" s="53" t="e">
        <f>I547-J547-VLOOKUP(C547, 'Вчера_Спутник Лайт'!C:BG, 7, FALSE)</f>
        <v>#N/A</v>
      </c>
      <c r="AH547" s="53" t="e">
        <f>K547-L547-VLOOKUP(C547, 'Вчера_Спутник Лайт'!C:BG, 9, FALSE)</f>
        <v>#N/A</v>
      </c>
      <c r="AI547" s="53" t="e">
        <f>M547-N547-VLOOKUP(C547, 'Вчера_Спутник Лайт'!C:BG, 11, FALSE)</f>
        <v>#N/A</v>
      </c>
      <c r="AJ547" s="53" t="e">
        <f>O547-P547-VLOOKUP(C547, 'Вчера_Спутник Лайт'!C:BG, 13, FALSE)</f>
        <v>#N/A</v>
      </c>
      <c r="AK547" s="53" t="e">
        <f>Q547-R547-VLOOKUP(C547, 'Вчера_Спутник Лайт'!C:BG, 15, FALSE)</f>
        <v>#N/A</v>
      </c>
      <c r="AL547" s="53" t="e">
        <f>S547-T547-VLOOKUP(C547, 'Вчера_Спутник Лайт'!C:BG, 17, FALSE)</f>
        <v>#N/A</v>
      </c>
      <c r="AM547" s="53" t="e">
        <f>U547-V547-VLOOKUP(C547, 'Вчера_Спутник Лайт'!C:BG, 19, FALSE)</f>
        <v>#N/A</v>
      </c>
      <c r="AN547" s="53" t="e">
        <f>W547-X547-VLOOKUP(C547, 'Вчера_Спутник Лайт'!C:BG, 21, FALSE)</f>
        <v>#N/A</v>
      </c>
      <c r="AO547" s="53" t="e">
        <f>VLOOKUP(C547, Вчера_Спутник!C:BG, 25, FALSE)+F547-#REF!-X547-Y547</f>
        <v>#N/A</v>
      </c>
    </row>
    <row r="548" spans="1:41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8"/>
      <c r="AA548" s="52">
        <f t="shared" si="9"/>
        <v>0</v>
      </c>
      <c r="AB548" s="53" t="str">
        <f>IF(ISNA(VLOOKUP(C548,'Вчера_Спутник Лайт'!C:C, 1, FALSE)),"ошибка",0)</f>
        <v>ошибка</v>
      </c>
      <c r="AC548" s="55"/>
      <c r="AD548" s="53" t="e">
        <f>D548-VLOOKUP(C548, 'Вчера_Спутник Лайт'!C:BG, 2, FALSE)</f>
        <v>#N/A</v>
      </c>
      <c r="AE548" s="53" t="e">
        <f>E548-F548-VLOOKUP(C548, 'Вчера_Спутник Лайт'!C:BG, 3, FALSE)</f>
        <v>#N/A</v>
      </c>
      <c r="AF548" s="53" t="e">
        <f>G548-H548-VLOOKUP(C548, 'Вчера_Спутник Лайт'!C:BG, 5, FALSE)</f>
        <v>#N/A</v>
      </c>
      <c r="AG548" s="53" t="e">
        <f>I548-J548-VLOOKUP(C548, 'Вчера_Спутник Лайт'!C:BG, 7, FALSE)</f>
        <v>#N/A</v>
      </c>
      <c r="AH548" s="53" t="e">
        <f>K548-L548-VLOOKUP(C548, 'Вчера_Спутник Лайт'!C:BG, 9, FALSE)</f>
        <v>#N/A</v>
      </c>
      <c r="AI548" s="53" t="e">
        <f>M548-N548-VLOOKUP(C548, 'Вчера_Спутник Лайт'!C:BG, 11, FALSE)</f>
        <v>#N/A</v>
      </c>
      <c r="AJ548" s="53" t="e">
        <f>O548-P548-VLOOKUP(C548, 'Вчера_Спутник Лайт'!C:BG, 13, FALSE)</f>
        <v>#N/A</v>
      </c>
      <c r="AK548" s="53" t="e">
        <f>Q548-R548-VLOOKUP(C548, 'Вчера_Спутник Лайт'!C:BG, 15, FALSE)</f>
        <v>#N/A</v>
      </c>
      <c r="AL548" s="53" t="e">
        <f>S548-T548-VLOOKUP(C548, 'Вчера_Спутник Лайт'!C:BG, 17, FALSE)</f>
        <v>#N/A</v>
      </c>
      <c r="AM548" s="53" t="e">
        <f>U548-V548-VLOOKUP(C548, 'Вчера_Спутник Лайт'!C:BG, 19, FALSE)</f>
        <v>#N/A</v>
      </c>
      <c r="AN548" s="53" t="e">
        <f>W548-X548-VLOOKUP(C548, 'Вчера_Спутник Лайт'!C:BG, 21, FALSE)</f>
        <v>#N/A</v>
      </c>
      <c r="AO548" s="53" t="e">
        <f>VLOOKUP(C548, Вчера_Спутник!C:BG, 25, FALSE)+F548-#REF!-X548-Y548</f>
        <v>#N/A</v>
      </c>
    </row>
    <row r="549" spans="1:41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8"/>
      <c r="AA549" s="52">
        <f t="shared" si="9"/>
        <v>0</v>
      </c>
      <c r="AB549" s="53" t="str">
        <f>IF(ISNA(VLOOKUP(C549,'Вчера_Спутник Лайт'!C:C, 1, FALSE)),"ошибка",0)</f>
        <v>ошибка</v>
      </c>
      <c r="AC549" s="55"/>
      <c r="AD549" s="53" t="e">
        <f>D549-VLOOKUP(C549, 'Вчера_Спутник Лайт'!C:BG, 2, FALSE)</f>
        <v>#N/A</v>
      </c>
      <c r="AE549" s="53" t="e">
        <f>E549-F549-VLOOKUP(C549, 'Вчера_Спутник Лайт'!C:BG, 3, FALSE)</f>
        <v>#N/A</v>
      </c>
      <c r="AF549" s="53" t="e">
        <f>G549-H549-VLOOKUP(C549, 'Вчера_Спутник Лайт'!C:BG, 5, FALSE)</f>
        <v>#N/A</v>
      </c>
      <c r="AG549" s="53" t="e">
        <f>I549-J549-VLOOKUP(C549, 'Вчера_Спутник Лайт'!C:BG, 7, FALSE)</f>
        <v>#N/A</v>
      </c>
      <c r="AH549" s="53" t="e">
        <f>K549-L549-VLOOKUP(C549, 'Вчера_Спутник Лайт'!C:BG, 9, FALSE)</f>
        <v>#N/A</v>
      </c>
      <c r="AI549" s="53" t="e">
        <f>M549-N549-VLOOKUP(C549, 'Вчера_Спутник Лайт'!C:BG, 11, FALSE)</f>
        <v>#N/A</v>
      </c>
      <c r="AJ549" s="53" t="e">
        <f>O549-P549-VLOOKUP(C549, 'Вчера_Спутник Лайт'!C:BG, 13, FALSE)</f>
        <v>#N/A</v>
      </c>
      <c r="AK549" s="53" t="e">
        <f>Q549-R549-VLOOKUP(C549, 'Вчера_Спутник Лайт'!C:BG, 15, FALSE)</f>
        <v>#N/A</v>
      </c>
      <c r="AL549" s="53" t="e">
        <f>S549-T549-VLOOKUP(C549, 'Вчера_Спутник Лайт'!C:BG, 17, FALSE)</f>
        <v>#N/A</v>
      </c>
      <c r="AM549" s="53" t="e">
        <f>U549-V549-VLOOKUP(C549, 'Вчера_Спутник Лайт'!C:BG, 19, FALSE)</f>
        <v>#N/A</v>
      </c>
      <c r="AN549" s="53" t="e">
        <f>W549-X549-VLOOKUP(C549, 'Вчера_Спутник Лайт'!C:BG, 21, FALSE)</f>
        <v>#N/A</v>
      </c>
      <c r="AO549" s="53" t="e">
        <f>VLOOKUP(C549, Вчера_Спутник!C:BG, 25, FALSE)+F549-#REF!-X549-Y549</f>
        <v>#N/A</v>
      </c>
    </row>
    <row r="550" spans="1:41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8"/>
      <c r="AA550" s="52">
        <f t="shared" si="9"/>
        <v>0</v>
      </c>
      <c r="AB550" s="53" t="str">
        <f>IF(ISNA(VLOOKUP(C550,'Вчера_Спутник Лайт'!C:C, 1, FALSE)),"ошибка",0)</f>
        <v>ошибка</v>
      </c>
      <c r="AC550" s="55"/>
      <c r="AD550" s="53" t="e">
        <f>D550-VLOOKUP(C550, 'Вчера_Спутник Лайт'!C:BG, 2, FALSE)</f>
        <v>#N/A</v>
      </c>
      <c r="AE550" s="53" t="e">
        <f>E550-F550-VLOOKUP(C550, 'Вчера_Спутник Лайт'!C:BG, 3, FALSE)</f>
        <v>#N/A</v>
      </c>
      <c r="AF550" s="53" t="e">
        <f>G550-H550-VLOOKUP(C550, 'Вчера_Спутник Лайт'!C:BG, 5, FALSE)</f>
        <v>#N/A</v>
      </c>
      <c r="AG550" s="53" t="e">
        <f>I550-J550-VLOOKUP(C550, 'Вчера_Спутник Лайт'!C:BG, 7, FALSE)</f>
        <v>#N/A</v>
      </c>
      <c r="AH550" s="53" t="e">
        <f>K550-L550-VLOOKUP(C550, 'Вчера_Спутник Лайт'!C:BG, 9, FALSE)</f>
        <v>#N/A</v>
      </c>
      <c r="AI550" s="53" t="e">
        <f>M550-N550-VLOOKUP(C550, 'Вчера_Спутник Лайт'!C:BG, 11, FALSE)</f>
        <v>#N/A</v>
      </c>
      <c r="AJ550" s="53" t="e">
        <f>O550-P550-VLOOKUP(C550, 'Вчера_Спутник Лайт'!C:BG, 13, FALSE)</f>
        <v>#N/A</v>
      </c>
      <c r="AK550" s="53" t="e">
        <f>Q550-R550-VLOOKUP(C550, 'Вчера_Спутник Лайт'!C:BG, 15, FALSE)</f>
        <v>#N/A</v>
      </c>
      <c r="AL550" s="53" t="e">
        <f>S550-T550-VLOOKUP(C550, 'Вчера_Спутник Лайт'!C:BG, 17, FALSE)</f>
        <v>#N/A</v>
      </c>
      <c r="AM550" s="53" t="e">
        <f>U550-V550-VLOOKUP(C550, 'Вчера_Спутник Лайт'!C:BG, 19, FALSE)</f>
        <v>#N/A</v>
      </c>
      <c r="AN550" s="53" t="e">
        <f>W550-X550-VLOOKUP(C550, 'Вчера_Спутник Лайт'!C:BG, 21, FALSE)</f>
        <v>#N/A</v>
      </c>
      <c r="AO550" s="53" t="e">
        <f>VLOOKUP(C550, Вчера_Спутник!C:BG, 25, FALSE)+F550-#REF!-X550-Y550</f>
        <v>#N/A</v>
      </c>
    </row>
    <row r="551" spans="1:41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8"/>
      <c r="AA551" s="52">
        <f t="shared" si="9"/>
        <v>0</v>
      </c>
      <c r="AB551" s="53" t="str">
        <f>IF(ISNA(VLOOKUP(C551,'Вчера_Спутник Лайт'!C:C, 1, FALSE)),"ошибка",0)</f>
        <v>ошибка</v>
      </c>
      <c r="AC551" s="55"/>
      <c r="AD551" s="53" t="e">
        <f>D551-VLOOKUP(C551, 'Вчера_Спутник Лайт'!C:BG, 2, FALSE)</f>
        <v>#N/A</v>
      </c>
      <c r="AE551" s="53" t="e">
        <f>E551-F551-VLOOKUP(C551, 'Вчера_Спутник Лайт'!C:BG, 3, FALSE)</f>
        <v>#N/A</v>
      </c>
      <c r="AF551" s="53" t="e">
        <f>G551-H551-VLOOKUP(C551, 'Вчера_Спутник Лайт'!C:BG, 5, FALSE)</f>
        <v>#N/A</v>
      </c>
      <c r="AG551" s="53" t="e">
        <f>I551-J551-VLOOKUP(C551, 'Вчера_Спутник Лайт'!C:BG, 7, FALSE)</f>
        <v>#N/A</v>
      </c>
      <c r="AH551" s="53" t="e">
        <f>K551-L551-VLOOKUP(C551, 'Вчера_Спутник Лайт'!C:BG, 9, FALSE)</f>
        <v>#N/A</v>
      </c>
      <c r="AI551" s="53" t="e">
        <f>M551-N551-VLOOKUP(C551, 'Вчера_Спутник Лайт'!C:BG, 11, FALSE)</f>
        <v>#N/A</v>
      </c>
      <c r="AJ551" s="53" t="e">
        <f>O551-P551-VLOOKUP(C551, 'Вчера_Спутник Лайт'!C:BG, 13, FALSE)</f>
        <v>#N/A</v>
      </c>
      <c r="AK551" s="53" t="e">
        <f>Q551-R551-VLOOKUP(C551, 'Вчера_Спутник Лайт'!C:BG, 15, FALSE)</f>
        <v>#N/A</v>
      </c>
      <c r="AL551" s="53" t="e">
        <f>S551-T551-VLOOKUP(C551, 'Вчера_Спутник Лайт'!C:BG, 17, FALSE)</f>
        <v>#N/A</v>
      </c>
      <c r="AM551" s="53" t="e">
        <f>U551-V551-VLOOKUP(C551, 'Вчера_Спутник Лайт'!C:BG, 19, FALSE)</f>
        <v>#N/A</v>
      </c>
      <c r="AN551" s="53" t="e">
        <f>W551-X551-VLOOKUP(C551, 'Вчера_Спутник Лайт'!C:BG, 21, FALSE)</f>
        <v>#N/A</v>
      </c>
      <c r="AO551" s="53" t="e">
        <f>VLOOKUP(C551, Вчера_Спутник!C:BG, 25, FALSE)+F551-#REF!-X551-Y551</f>
        <v>#N/A</v>
      </c>
    </row>
    <row r="552" spans="1:41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8"/>
      <c r="AA552" s="52">
        <f t="shared" si="9"/>
        <v>0</v>
      </c>
      <c r="AB552" s="53" t="str">
        <f>IF(ISNA(VLOOKUP(C552,'Вчера_Спутник Лайт'!C:C, 1, FALSE)),"ошибка",0)</f>
        <v>ошибка</v>
      </c>
      <c r="AC552" s="55"/>
      <c r="AD552" s="53" t="e">
        <f>D552-VLOOKUP(C552, 'Вчера_Спутник Лайт'!C:BG, 2, FALSE)</f>
        <v>#N/A</v>
      </c>
      <c r="AE552" s="53" t="e">
        <f>E552-F552-VLOOKUP(C552, 'Вчера_Спутник Лайт'!C:BG, 3, FALSE)</f>
        <v>#N/A</v>
      </c>
      <c r="AF552" s="53" t="e">
        <f>G552-H552-VLOOKUP(C552, 'Вчера_Спутник Лайт'!C:BG, 5, FALSE)</f>
        <v>#N/A</v>
      </c>
      <c r="AG552" s="53" t="e">
        <f>I552-J552-VLOOKUP(C552, 'Вчера_Спутник Лайт'!C:BG, 7, FALSE)</f>
        <v>#N/A</v>
      </c>
      <c r="AH552" s="53" t="e">
        <f>K552-L552-VLOOKUP(C552, 'Вчера_Спутник Лайт'!C:BG, 9, FALSE)</f>
        <v>#N/A</v>
      </c>
      <c r="AI552" s="53" t="e">
        <f>M552-N552-VLOOKUP(C552, 'Вчера_Спутник Лайт'!C:BG, 11, FALSE)</f>
        <v>#N/A</v>
      </c>
      <c r="AJ552" s="53" t="e">
        <f>O552-P552-VLOOKUP(C552, 'Вчера_Спутник Лайт'!C:BG, 13, FALSE)</f>
        <v>#N/A</v>
      </c>
      <c r="AK552" s="53" t="e">
        <f>Q552-R552-VLOOKUP(C552, 'Вчера_Спутник Лайт'!C:BG, 15, FALSE)</f>
        <v>#N/A</v>
      </c>
      <c r="AL552" s="53" t="e">
        <f>S552-T552-VLOOKUP(C552, 'Вчера_Спутник Лайт'!C:BG, 17, FALSE)</f>
        <v>#N/A</v>
      </c>
      <c r="AM552" s="53" t="e">
        <f>U552-V552-VLOOKUP(C552, 'Вчера_Спутник Лайт'!C:BG, 19, FALSE)</f>
        <v>#N/A</v>
      </c>
      <c r="AN552" s="53" t="e">
        <f>W552-X552-VLOOKUP(C552, 'Вчера_Спутник Лайт'!C:BG, 21, FALSE)</f>
        <v>#N/A</v>
      </c>
      <c r="AO552" s="53" t="e">
        <f>VLOOKUP(C552, Вчера_Спутник!C:BG, 25, FALSE)+F552-#REF!-X552-Y552</f>
        <v>#N/A</v>
      </c>
    </row>
    <row r="553" spans="1:41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8"/>
      <c r="AA553" s="52">
        <f t="shared" si="9"/>
        <v>0</v>
      </c>
      <c r="AB553" s="53" t="str">
        <f>IF(ISNA(VLOOKUP(C553,'Вчера_Спутник Лайт'!C:C, 1, FALSE)),"ошибка",0)</f>
        <v>ошибка</v>
      </c>
      <c r="AC553" s="55"/>
      <c r="AD553" s="53" t="e">
        <f>D553-VLOOKUP(C553, 'Вчера_Спутник Лайт'!C:BG, 2, FALSE)</f>
        <v>#N/A</v>
      </c>
      <c r="AE553" s="53" t="e">
        <f>E553-F553-VLOOKUP(C553, 'Вчера_Спутник Лайт'!C:BG, 3, FALSE)</f>
        <v>#N/A</v>
      </c>
      <c r="AF553" s="53" t="e">
        <f>G553-H553-VLOOKUP(C553, 'Вчера_Спутник Лайт'!C:BG, 5, FALSE)</f>
        <v>#N/A</v>
      </c>
      <c r="AG553" s="53" t="e">
        <f>I553-J553-VLOOKUP(C553, 'Вчера_Спутник Лайт'!C:BG, 7, FALSE)</f>
        <v>#N/A</v>
      </c>
      <c r="AH553" s="53" t="e">
        <f>K553-L553-VLOOKUP(C553, 'Вчера_Спутник Лайт'!C:BG, 9, FALSE)</f>
        <v>#N/A</v>
      </c>
      <c r="AI553" s="53" t="e">
        <f>M553-N553-VLOOKUP(C553, 'Вчера_Спутник Лайт'!C:BG, 11, FALSE)</f>
        <v>#N/A</v>
      </c>
      <c r="AJ553" s="53" t="e">
        <f>O553-P553-VLOOKUP(C553, 'Вчера_Спутник Лайт'!C:BG, 13, FALSE)</f>
        <v>#N/A</v>
      </c>
      <c r="AK553" s="53" t="e">
        <f>Q553-R553-VLOOKUP(C553, 'Вчера_Спутник Лайт'!C:BG, 15, FALSE)</f>
        <v>#N/A</v>
      </c>
      <c r="AL553" s="53" t="e">
        <f>S553-T553-VLOOKUP(C553, 'Вчера_Спутник Лайт'!C:BG, 17, FALSE)</f>
        <v>#N/A</v>
      </c>
      <c r="AM553" s="53" t="e">
        <f>U553-V553-VLOOKUP(C553, 'Вчера_Спутник Лайт'!C:BG, 19, FALSE)</f>
        <v>#N/A</v>
      </c>
      <c r="AN553" s="53" t="e">
        <f>W553-X553-VLOOKUP(C553, 'Вчера_Спутник Лайт'!C:BG, 21, FALSE)</f>
        <v>#N/A</v>
      </c>
      <c r="AO553" s="53" t="e">
        <f>VLOOKUP(C553, Вчера_Спутник!C:BG, 25, FALSE)+F553-#REF!-X553-Y553</f>
        <v>#N/A</v>
      </c>
    </row>
    <row r="554" spans="1:41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8"/>
      <c r="AA554" s="52">
        <f t="shared" si="9"/>
        <v>0</v>
      </c>
      <c r="AB554" s="53" t="str">
        <f>IF(ISNA(VLOOKUP(C554,'Вчера_Спутник Лайт'!C:C, 1, FALSE)),"ошибка",0)</f>
        <v>ошибка</v>
      </c>
      <c r="AC554" s="55"/>
      <c r="AD554" s="53" t="e">
        <f>D554-VLOOKUP(C554, 'Вчера_Спутник Лайт'!C:BG, 2, FALSE)</f>
        <v>#N/A</v>
      </c>
      <c r="AE554" s="53" t="e">
        <f>E554-F554-VLOOKUP(C554, 'Вчера_Спутник Лайт'!C:BG, 3, FALSE)</f>
        <v>#N/A</v>
      </c>
      <c r="AF554" s="53" t="e">
        <f>G554-H554-VLOOKUP(C554, 'Вчера_Спутник Лайт'!C:BG, 5, FALSE)</f>
        <v>#N/A</v>
      </c>
      <c r="AG554" s="53" t="e">
        <f>I554-J554-VLOOKUP(C554, 'Вчера_Спутник Лайт'!C:BG, 7, FALSE)</f>
        <v>#N/A</v>
      </c>
      <c r="AH554" s="53" t="e">
        <f>K554-L554-VLOOKUP(C554, 'Вчера_Спутник Лайт'!C:BG, 9, FALSE)</f>
        <v>#N/A</v>
      </c>
      <c r="AI554" s="53" t="e">
        <f>M554-N554-VLOOKUP(C554, 'Вчера_Спутник Лайт'!C:BG, 11, FALSE)</f>
        <v>#N/A</v>
      </c>
      <c r="AJ554" s="53" t="e">
        <f>O554-P554-VLOOKUP(C554, 'Вчера_Спутник Лайт'!C:BG, 13, FALSE)</f>
        <v>#N/A</v>
      </c>
      <c r="AK554" s="53" t="e">
        <f>Q554-R554-VLOOKUP(C554, 'Вчера_Спутник Лайт'!C:BG, 15, FALSE)</f>
        <v>#N/A</v>
      </c>
      <c r="AL554" s="53" t="e">
        <f>S554-T554-VLOOKUP(C554, 'Вчера_Спутник Лайт'!C:BG, 17, FALSE)</f>
        <v>#N/A</v>
      </c>
      <c r="AM554" s="53" t="e">
        <f>U554-V554-VLOOKUP(C554, 'Вчера_Спутник Лайт'!C:BG, 19, FALSE)</f>
        <v>#N/A</v>
      </c>
      <c r="AN554" s="53" t="e">
        <f>W554-X554-VLOOKUP(C554, 'Вчера_Спутник Лайт'!C:BG, 21, FALSE)</f>
        <v>#N/A</v>
      </c>
      <c r="AO554" s="53" t="e">
        <f>VLOOKUP(C554, Вчера_Спутник!C:BG, 25, FALSE)+F554-#REF!-X554-Y554</f>
        <v>#N/A</v>
      </c>
    </row>
    <row r="555" spans="1:41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8"/>
      <c r="AA555" s="52">
        <f t="shared" si="9"/>
        <v>0</v>
      </c>
      <c r="AB555" s="53" t="str">
        <f>IF(ISNA(VLOOKUP(C555,'Вчера_Спутник Лайт'!C:C, 1, FALSE)),"ошибка",0)</f>
        <v>ошибка</v>
      </c>
      <c r="AC555" s="55"/>
      <c r="AD555" s="53" t="e">
        <f>D555-VLOOKUP(C555, 'Вчера_Спутник Лайт'!C:BG, 2, FALSE)</f>
        <v>#N/A</v>
      </c>
      <c r="AE555" s="53" t="e">
        <f>E555-F555-VLOOKUP(C555, 'Вчера_Спутник Лайт'!C:BG, 3, FALSE)</f>
        <v>#N/A</v>
      </c>
      <c r="AF555" s="53" t="e">
        <f>G555-H555-VLOOKUP(C555, 'Вчера_Спутник Лайт'!C:BG, 5, FALSE)</f>
        <v>#N/A</v>
      </c>
      <c r="AG555" s="53" t="e">
        <f>I555-J555-VLOOKUP(C555, 'Вчера_Спутник Лайт'!C:BG, 7, FALSE)</f>
        <v>#N/A</v>
      </c>
      <c r="AH555" s="53" t="e">
        <f>K555-L555-VLOOKUP(C555, 'Вчера_Спутник Лайт'!C:BG, 9, FALSE)</f>
        <v>#N/A</v>
      </c>
      <c r="AI555" s="53" t="e">
        <f>M555-N555-VLOOKUP(C555, 'Вчера_Спутник Лайт'!C:BG, 11, FALSE)</f>
        <v>#N/A</v>
      </c>
      <c r="AJ555" s="53" t="e">
        <f>O555-P555-VLOOKUP(C555, 'Вчера_Спутник Лайт'!C:BG, 13, FALSE)</f>
        <v>#N/A</v>
      </c>
      <c r="AK555" s="53" t="e">
        <f>Q555-R555-VLOOKUP(C555, 'Вчера_Спутник Лайт'!C:BG, 15, FALSE)</f>
        <v>#N/A</v>
      </c>
      <c r="AL555" s="53" t="e">
        <f>S555-T555-VLOOKUP(C555, 'Вчера_Спутник Лайт'!C:BG, 17, FALSE)</f>
        <v>#N/A</v>
      </c>
      <c r="AM555" s="53" t="e">
        <f>U555-V555-VLOOKUP(C555, 'Вчера_Спутник Лайт'!C:BG, 19, FALSE)</f>
        <v>#N/A</v>
      </c>
      <c r="AN555" s="53" t="e">
        <f>W555-X555-VLOOKUP(C555, 'Вчера_Спутник Лайт'!C:BG, 21, FALSE)</f>
        <v>#N/A</v>
      </c>
      <c r="AO555" s="53" t="e">
        <f>VLOOKUP(C555, Вчера_Спутник!C:BG, 25, FALSE)+F555-#REF!-X555-Y555</f>
        <v>#N/A</v>
      </c>
    </row>
    <row r="556" spans="1:41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8"/>
      <c r="AA556" s="52">
        <f t="shared" si="9"/>
        <v>0</v>
      </c>
      <c r="AB556" s="53" t="str">
        <f>IF(ISNA(VLOOKUP(C556,'Вчера_Спутник Лайт'!C:C, 1, FALSE)),"ошибка",0)</f>
        <v>ошибка</v>
      </c>
      <c r="AC556" s="55"/>
      <c r="AD556" s="53" t="e">
        <f>D556-VLOOKUP(C556, 'Вчера_Спутник Лайт'!C:BG, 2, FALSE)</f>
        <v>#N/A</v>
      </c>
      <c r="AE556" s="53" t="e">
        <f>E556-F556-VLOOKUP(C556, 'Вчера_Спутник Лайт'!C:BG, 3, FALSE)</f>
        <v>#N/A</v>
      </c>
      <c r="AF556" s="53" t="e">
        <f>G556-H556-VLOOKUP(C556, 'Вчера_Спутник Лайт'!C:BG, 5, FALSE)</f>
        <v>#N/A</v>
      </c>
      <c r="AG556" s="53" t="e">
        <f>I556-J556-VLOOKUP(C556, 'Вчера_Спутник Лайт'!C:BG, 7, FALSE)</f>
        <v>#N/A</v>
      </c>
      <c r="AH556" s="53" t="e">
        <f>K556-L556-VLOOKUP(C556, 'Вчера_Спутник Лайт'!C:BG, 9, FALSE)</f>
        <v>#N/A</v>
      </c>
      <c r="AI556" s="53" t="e">
        <f>M556-N556-VLOOKUP(C556, 'Вчера_Спутник Лайт'!C:BG, 11, FALSE)</f>
        <v>#N/A</v>
      </c>
      <c r="AJ556" s="53" t="e">
        <f>O556-P556-VLOOKUP(C556, 'Вчера_Спутник Лайт'!C:BG, 13, FALSE)</f>
        <v>#N/A</v>
      </c>
      <c r="AK556" s="53" t="e">
        <f>Q556-R556-VLOOKUP(C556, 'Вчера_Спутник Лайт'!C:BG, 15, FALSE)</f>
        <v>#N/A</v>
      </c>
      <c r="AL556" s="53" t="e">
        <f>S556-T556-VLOOKUP(C556, 'Вчера_Спутник Лайт'!C:BG, 17, FALSE)</f>
        <v>#N/A</v>
      </c>
      <c r="AM556" s="53" t="e">
        <f>U556-V556-VLOOKUP(C556, 'Вчера_Спутник Лайт'!C:BG, 19, FALSE)</f>
        <v>#N/A</v>
      </c>
      <c r="AN556" s="53" t="e">
        <f>W556-X556-VLOOKUP(C556, 'Вчера_Спутник Лайт'!C:BG, 21, FALSE)</f>
        <v>#N/A</v>
      </c>
      <c r="AO556" s="53" t="e">
        <f>VLOOKUP(C556, Вчера_Спутник!C:BG, 25, FALSE)+F556-#REF!-X556-Y556</f>
        <v>#N/A</v>
      </c>
    </row>
    <row r="557" spans="1:41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8"/>
      <c r="AA557" s="52">
        <f t="shared" si="9"/>
        <v>0</v>
      </c>
      <c r="AB557" s="53" t="str">
        <f>IF(ISNA(VLOOKUP(C557,'Вчера_Спутник Лайт'!C:C, 1, FALSE)),"ошибка",0)</f>
        <v>ошибка</v>
      </c>
      <c r="AC557" s="55"/>
      <c r="AD557" s="53" t="e">
        <f>D557-VLOOKUP(C557, 'Вчера_Спутник Лайт'!C:BG, 2, FALSE)</f>
        <v>#N/A</v>
      </c>
      <c r="AE557" s="53" t="e">
        <f>E557-F557-VLOOKUP(C557, 'Вчера_Спутник Лайт'!C:BG, 3, FALSE)</f>
        <v>#N/A</v>
      </c>
      <c r="AF557" s="53" t="e">
        <f>G557-H557-VLOOKUP(C557, 'Вчера_Спутник Лайт'!C:BG, 5, FALSE)</f>
        <v>#N/A</v>
      </c>
      <c r="AG557" s="53" t="e">
        <f>I557-J557-VLOOKUP(C557, 'Вчера_Спутник Лайт'!C:BG, 7, FALSE)</f>
        <v>#N/A</v>
      </c>
      <c r="AH557" s="53" t="e">
        <f>K557-L557-VLOOKUP(C557, 'Вчера_Спутник Лайт'!C:BG, 9, FALSE)</f>
        <v>#N/A</v>
      </c>
      <c r="AI557" s="53" t="e">
        <f>M557-N557-VLOOKUP(C557, 'Вчера_Спутник Лайт'!C:BG, 11, FALSE)</f>
        <v>#N/A</v>
      </c>
      <c r="AJ557" s="53" t="e">
        <f>O557-P557-VLOOKUP(C557, 'Вчера_Спутник Лайт'!C:BG, 13, FALSE)</f>
        <v>#N/A</v>
      </c>
      <c r="AK557" s="53" t="e">
        <f>Q557-R557-VLOOKUP(C557, 'Вчера_Спутник Лайт'!C:BG, 15, FALSE)</f>
        <v>#N/A</v>
      </c>
      <c r="AL557" s="53" t="e">
        <f>S557-T557-VLOOKUP(C557, 'Вчера_Спутник Лайт'!C:BG, 17, FALSE)</f>
        <v>#N/A</v>
      </c>
      <c r="AM557" s="53" t="e">
        <f>U557-V557-VLOOKUP(C557, 'Вчера_Спутник Лайт'!C:BG, 19, FALSE)</f>
        <v>#N/A</v>
      </c>
      <c r="AN557" s="53" t="e">
        <f>W557-X557-VLOOKUP(C557, 'Вчера_Спутник Лайт'!C:BG, 21, FALSE)</f>
        <v>#N/A</v>
      </c>
      <c r="AO557" s="53" t="e">
        <f>VLOOKUP(C557, Вчера_Спутник!C:BG, 25, FALSE)+F557-#REF!-X557-Y557</f>
        <v>#N/A</v>
      </c>
    </row>
    <row r="558" spans="1:41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8"/>
      <c r="AA558" s="52">
        <f t="shared" si="9"/>
        <v>0</v>
      </c>
      <c r="AB558" s="53" t="str">
        <f>IF(ISNA(VLOOKUP(C558,'Вчера_Спутник Лайт'!C:C, 1, FALSE)),"ошибка",0)</f>
        <v>ошибка</v>
      </c>
      <c r="AC558" s="55"/>
      <c r="AD558" s="53" t="e">
        <f>D558-VLOOKUP(C558, 'Вчера_Спутник Лайт'!C:BG, 2, FALSE)</f>
        <v>#N/A</v>
      </c>
      <c r="AE558" s="53" t="e">
        <f>E558-F558-VLOOKUP(C558, 'Вчера_Спутник Лайт'!C:BG, 3, FALSE)</f>
        <v>#N/A</v>
      </c>
      <c r="AF558" s="53" t="e">
        <f>G558-H558-VLOOKUP(C558, 'Вчера_Спутник Лайт'!C:BG, 5, FALSE)</f>
        <v>#N/A</v>
      </c>
      <c r="AG558" s="53" t="e">
        <f>I558-J558-VLOOKUP(C558, 'Вчера_Спутник Лайт'!C:BG, 7, FALSE)</f>
        <v>#N/A</v>
      </c>
      <c r="AH558" s="53" t="e">
        <f>K558-L558-VLOOKUP(C558, 'Вчера_Спутник Лайт'!C:BG, 9, FALSE)</f>
        <v>#N/A</v>
      </c>
      <c r="AI558" s="53" t="e">
        <f>M558-N558-VLOOKUP(C558, 'Вчера_Спутник Лайт'!C:BG, 11, FALSE)</f>
        <v>#N/A</v>
      </c>
      <c r="AJ558" s="53" t="e">
        <f>O558-P558-VLOOKUP(C558, 'Вчера_Спутник Лайт'!C:BG, 13, FALSE)</f>
        <v>#N/A</v>
      </c>
      <c r="AK558" s="53" t="e">
        <f>Q558-R558-VLOOKUP(C558, 'Вчера_Спутник Лайт'!C:BG, 15, FALSE)</f>
        <v>#N/A</v>
      </c>
      <c r="AL558" s="53" t="e">
        <f>S558-T558-VLOOKUP(C558, 'Вчера_Спутник Лайт'!C:BG, 17, FALSE)</f>
        <v>#N/A</v>
      </c>
      <c r="AM558" s="53" t="e">
        <f>U558-V558-VLOOKUP(C558, 'Вчера_Спутник Лайт'!C:BG, 19, FALSE)</f>
        <v>#N/A</v>
      </c>
      <c r="AN558" s="53" t="e">
        <f>W558-X558-VLOOKUP(C558, 'Вчера_Спутник Лайт'!C:BG, 21, FALSE)</f>
        <v>#N/A</v>
      </c>
      <c r="AO558" s="53" t="e">
        <f>VLOOKUP(C558, Вчера_Спутник!C:BG, 25, FALSE)+F558-#REF!-X558-Y558</f>
        <v>#N/A</v>
      </c>
    </row>
    <row r="559" spans="1:41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8"/>
      <c r="AA559" s="52">
        <f t="shared" si="9"/>
        <v>0</v>
      </c>
      <c r="AB559" s="53" t="str">
        <f>IF(ISNA(VLOOKUP(C559,'Вчера_Спутник Лайт'!C:C, 1, FALSE)),"ошибка",0)</f>
        <v>ошибка</v>
      </c>
      <c r="AC559" s="55"/>
      <c r="AD559" s="53" t="e">
        <f>D559-VLOOKUP(C559, 'Вчера_Спутник Лайт'!C:BG, 2, FALSE)</f>
        <v>#N/A</v>
      </c>
      <c r="AE559" s="53" t="e">
        <f>E559-F559-VLOOKUP(C559, 'Вчера_Спутник Лайт'!C:BG, 3, FALSE)</f>
        <v>#N/A</v>
      </c>
      <c r="AF559" s="53" t="e">
        <f>G559-H559-VLOOKUP(C559, 'Вчера_Спутник Лайт'!C:BG, 5, FALSE)</f>
        <v>#N/A</v>
      </c>
      <c r="AG559" s="53" t="e">
        <f>I559-J559-VLOOKUP(C559, 'Вчера_Спутник Лайт'!C:BG, 7, FALSE)</f>
        <v>#N/A</v>
      </c>
      <c r="AH559" s="53" t="e">
        <f>K559-L559-VLOOKUP(C559, 'Вчера_Спутник Лайт'!C:BG, 9, FALSE)</f>
        <v>#N/A</v>
      </c>
      <c r="AI559" s="53" t="e">
        <f>M559-N559-VLOOKUP(C559, 'Вчера_Спутник Лайт'!C:BG, 11, FALSE)</f>
        <v>#N/A</v>
      </c>
      <c r="AJ559" s="53" t="e">
        <f>O559-P559-VLOOKUP(C559, 'Вчера_Спутник Лайт'!C:BG, 13, FALSE)</f>
        <v>#N/A</v>
      </c>
      <c r="AK559" s="53" t="e">
        <f>Q559-R559-VLOOKUP(C559, 'Вчера_Спутник Лайт'!C:BG, 15, FALSE)</f>
        <v>#N/A</v>
      </c>
      <c r="AL559" s="53" t="e">
        <f>S559-T559-VLOOKUP(C559, 'Вчера_Спутник Лайт'!C:BG, 17, FALSE)</f>
        <v>#N/A</v>
      </c>
      <c r="AM559" s="53" t="e">
        <f>U559-V559-VLOOKUP(C559, 'Вчера_Спутник Лайт'!C:BG, 19, FALSE)</f>
        <v>#N/A</v>
      </c>
      <c r="AN559" s="53" t="e">
        <f>W559-X559-VLOOKUP(C559, 'Вчера_Спутник Лайт'!C:BG, 21, FALSE)</f>
        <v>#N/A</v>
      </c>
      <c r="AO559" s="53" t="e">
        <f>VLOOKUP(C559, Вчера_Спутник!C:BG, 25, FALSE)+F559-#REF!-X559-Y559</f>
        <v>#N/A</v>
      </c>
    </row>
    <row r="560" spans="1:41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8"/>
      <c r="AA560" s="52">
        <f t="shared" si="9"/>
        <v>0</v>
      </c>
      <c r="AB560" s="53" t="str">
        <f>IF(ISNA(VLOOKUP(C560,'Вчера_Спутник Лайт'!C:C, 1, FALSE)),"ошибка",0)</f>
        <v>ошибка</v>
      </c>
      <c r="AC560" s="55"/>
      <c r="AD560" s="53" t="e">
        <f>D560-VLOOKUP(C560, 'Вчера_Спутник Лайт'!C:BG, 2, FALSE)</f>
        <v>#N/A</v>
      </c>
      <c r="AE560" s="53" t="e">
        <f>E560-F560-VLOOKUP(C560, 'Вчера_Спутник Лайт'!C:BG, 3, FALSE)</f>
        <v>#N/A</v>
      </c>
      <c r="AF560" s="53" t="e">
        <f>G560-H560-VLOOKUP(C560, 'Вчера_Спутник Лайт'!C:BG, 5, FALSE)</f>
        <v>#N/A</v>
      </c>
      <c r="AG560" s="53" t="e">
        <f>I560-J560-VLOOKUP(C560, 'Вчера_Спутник Лайт'!C:BG, 7, FALSE)</f>
        <v>#N/A</v>
      </c>
      <c r="AH560" s="53" t="e">
        <f>K560-L560-VLOOKUP(C560, 'Вчера_Спутник Лайт'!C:BG, 9, FALSE)</f>
        <v>#N/A</v>
      </c>
      <c r="AI560" s="53" t="e">
        <f>M560-N560-VLOOKUP(C560, 'Вчера_Спутник Лайт'!C:BG, 11, FALSE)</f>
        <v>#N/A</v>
      </c>
      <c r="AJ560" s="53" t="e">
        <f>O560-P560-VLOOKUP(C560, 'Вчера_Спутник Лайт'!C:BG, 13, FALSE)</f>
        <v>#N/A</v>
      </c>
      <c r="AK560" s="53" t="e">
        <f>Q560-R560-VLOOKUP(C560, 'Вчера_Спутник Лайт'!C:BG, 15, FALSE)</f>
        <v>#N/A</v>
      </c>
      <c r="AL560" s="53" t="e">
        <f>S560-T560-VLOOKUP(C560, 'Вчера_Спутник Лайт'!C:BG, 17, FALSE)</f>
        <v>#N/A</v>
      </c>
      <c r="AM560" s="53" t="e">
        <f>U560-V560-VLOOKUP(C560, 'Вчера_Спутник Лайт'!C:BG, 19, FALSE)</f>
        <v>#N/A</v>
      </c>
      <c r="AN560" s="53" t="e">
        <f>W560-X560-VLOOKUP(C560, 'Вчера_Спутник Лайт'!C:BG, 21, FALSE)</f>
        <v>#N/A</v>
      </c>
      <c r="AO560" s="53" t="e">
        <f>VLOOKUP(C560, Вчера_Спутник!C:BG, 25, FALSE)+F560-#REF!-X560-Y560</f>
        <v>#N/A</v>
      </c>
    </row>
    <row r="561" spans="1:41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8"/>
      <c r="AA561" s="52">
        <f t="shared" si="9"/>
        <v>0</v>
      </c>
      <c r="AB561" s="53" t="str">
        <f>IF(ISNA(VLOOKUP(C561,'Вчера_Спутник Лайт'!C:C, 1, FALSE)),"ошибка",0)</f>
        <v>ошибка</v>
      </c>
      <c r="AC561" s="55"/>
      <c r="AD561" s="53" t="e">
        <f>D561-VLOOKUP(C561, 'Вчера_Спутник Лайт'!C:BG, 2, FALSE)</f>
        <v>#N/A</v>
      </c>
      <c r="AE561" s="53" t="e">
        <f>E561-F561-VLOOKUP(C561, 'Вчера_Спутник Лайт'!C:BG, 3, FALSE)</f>
        <v>#N/A</v>
      </c>
      <c r="AF561" s="53" t="e">
        <f>G561-H561-VLOOKUP(C561, 'Вчера_Спутник Лайт'!C:BG, 5, FALSE)</f>
        <v>#N/A</v>
      </c>
      <c r="AG561" s="53" t="e">
        <f>I561-J561-VLOOKUP(C561, 'Вчера_Спутник Лайт'!C:BG, 7, FALSE)</f>
        <v>#N/A</v>
      </c>
      <c r="AH561" s="53" t="e">
        <f>K561-L561-VLOOKUP(C561, 'Вчера_Спутник Лайт'!C:BG, 9, FALSE)</f>
        <v>#N/A</v>
      </c>
      <c r="AI561" s="53" t="e">
        <f>M561-N561-VLOOKUP(C561, 'Вчера_Спутник Лайт'!C:BG, 11, FALSE)</f>
        <v>#N/A</v>
      </c>
      <c r="AJ561" s="53" t="e">
        <f>O561-P561-VLOOKUP(C561, 'Вчера_Спутник Лайт'!C:BG, 13, FALSE)</f>
        <v>#N/A</v>
      </c>
      <c r="AK561" s="53" t="e">
        <f>Q561-R561-VLOOKUP(C561, 'Вчера_Спутник Лайт'!C:BG, 15, FALSE)</f>
        <v>#N/A</v>
      </c>
      <c r="AL561" s="53" t="e">
        <f>S561-T561-VLOOKUP(C561, 'Вчера_Спутник Лайт'!C:BG, 17, FALSE)</f>
        <v>#N/A</v>
      </c>
      <c r="AM561" s="53" t="e">
        <f>U561-V561-VLOOKUP(C561, 'Вчера_Спутник Лайт'!C:BG, 19, FALSE)</f>
        <v>#N/A</v>
      </c>
      <c r="AN561" s="53" t="e">
        <f>W561-X561-VLOOKUP(C561, 'Вчера_Спутник Лайт'!C:BG, 21, FALSE)</f>
        <v>#N/A</v>
      </c>
      <c r="AO561" s="53" t="e">
        <f>VLOOKUP(C561, Вчера_Спутник!C:BG, 25, FALSE)+F561-#REF!-X561-Y561</f>
        <v>#N/A</v>
      </c>
    </row>
    <row r="562" spans="1:41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8"/>
      <c r="AA562" s="52">
        <f t="shared" si="9"/>
        <v>0</v>
      </c>
      <c r="AB562" s="53" t="str">
        <f>IF(ISNA(VLOOKUP(C562,'Вчера_Спутник Лайт'!C:C, 1, FALSE)),"ошибка",0)</f>
        <v>ошибка</v>
      </c>
      <c r="AC562" s="55"/>
      <c r="AD562" s="53" t="e">
        <f>D562-VLOOKUP(C562, 'Вчера_Спутник Лайт'!C:BG, 2, FALSE)</f>
        <v>#N/A</v>
      </c>
      <c r="AE562" s="53" t="e">
        <f>E562-F562-VLOOKUP(C562, 'Вчера_Спутник Лайт'!C:BG, 3, FALSE)</f>
        <v>#N/A</v>
      </c>
      <c r="AF562" s="53" t="e">
        <f>G562-H562-VLOOKUP(C562, 'Вчера_Спутник Лайт'!C:BG, 5, FALSE)</f>
        <v>#N/A</v>
      </c>
      <c r="AG562" s="53" t="e">
        <f>I562-J562-VLOOKUP(C562, 'Вчера_Спутник Лайт'!C:BG, 7, FALSE)</f>
        <v>#N/A</v>
      </c>
      <c r="AH562" s="53" t="e">
        <f>K562-L562-VLOOKUP(C562, 'Вчера_Спутник Лайт'!C:BG, 9, FALSE)</f>
        <v>#N/A</v>
      </c>
      <c r="AI562" s="53" t="e">
        <f>M562-N562-VLOOKUP(C562, 'Вчера_Спутник Лайт'!C:BG, 11, FALSE)</f>
        <v>#N/A</v>
      </c>
      <c r="AJ562" s="53" t="e">
        <f>O562-P562-VLOOKUP(C562, 'Вчера_Спутник Лайт'!C:BG, 13, FALSE)</f>
        <v>#N/A</v>
      </c>
      <c r="AK562" s="53" t="e">
        <f>Q562-R562-VLOOKUP(C562, 'Вчера_Спутник Лайт'!C:BG, 15, FALSE)</f>
        <v>#N/A</v>
      </c>
      <c r="AL562" s="53" t="e">
        <f>S562-T562-VLOOKUP(C562, 'Вчера_Спутник Лайт'!C:BG, 17, FALSE)</f>
        <v>#N/A</v>
      </c>
      <c r="AM562" s="53" t="e">
        <f>U562-V562-VLOOKUP(C562, 'Вчера_Спутник Лайт'!C:BG, 19, FALSE)</f>
        <v>#N/A</v>
      </c>
      <c r="AN562" s="53" t="e">
        <f>W562-X562-VLOOKUP(C562, 'Вчера_Спутник Лайт'!C:BG, 21, FALSE)</f>
        <v>#N/A</v>
      </c>
      <c r="AO562" s="53" t="e">
        <f>VLOOKUP(C562, Вчера_Спутник!C:BG, 25, FALSE)+F562-#REF!-X562-Y562</f>
        <v>#N/A</v>
      </c>
    </row>
    <row r="563" spans="1:41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8"/>
      <c r="AA563" s="52">
        <f t="shared" si="9"/>
        <v>0</v>
      </c>
      <c r="AB563" s="53" t="str">
        <f>IF(ISNA(VLOOKUP(C563,'Вчера_Спутник Лайт'!C:C, 1, FALSE)),"ошибка",0)</f>
        <v>ошибка</v>
      </c>
      <c r="AC563" s="55"/>
      <c r="AD563" s="53" t="e">
        <f>D563-VLOOKUP(C563, 'Вчера_Спутник Лайт'!C:BG, 2, FALSE)</f>
        <v>#N/A</v>
      </c>
      <c r="AE563" s="53" t="e">
        <f>E563-F563-VLOOKUP(C563, 'Вчера_Спутник Лайт'!C:BG, 3, FALSE)</f>
        <v>#N/A</v>
      </c>
      <c r="AF563" s="53" t="e">
        <f>G563-H563-VLOOKUP(C563, 'Вчера_Спутник Лайт'!C:BG, 5, FALSE)</f>
        <v>#N/A</v>
      </c>
      <c r="AG563" s="53" t="e">
        <f>I563-J563-VLOOKUP(C563, 'Вчера_Спутник Лайт'!C:BG, 7, FALSE)</f>
        <v>#N/A</v>
      </c>
      <c r="AH563" s="53" t="e">
        <f>K563-L563-VLOOKUP(C563, 'Вчера_Спутник Лайт'!C:BG, 9, FALSE)</f>
        <v>#N/A</v>
      </c>
      <c r="AI563" s="53" t="e">
        <f>M563-N563-VLOOKUP(C563, 'Вчера_Спутник Лайт'!C:BG, 11, FALSE)</f>
        <v>#N/A</v>
      </c>
      <c r="AJ563" s="53" t="e">
        <f>O563-P563-VLOOKUP(C563, 'Вчера_Спутник Лайт'!C:BG, 13, FALSE)</f>
        <v>#N/A</v>
      </c>
      <c r="AK563" s="53" t="e">
        <f>Q563-R563-VLOOKUP(C563, 'Вчера_Спутник Лайт'!C:BG, 15, FALSE)</f>
        <v>#N/A</v>
      </c>
      <c r="AL563" s="53" t="e">
        <f>S563-T563-VLOOKUP(C563, 'Вчера_Спутник Лайт'!C:BG, 17, FALSE)</f>
        <v>#N/A</v>
      </c>
      <c r="AM563" s="53" t="e">
        <f>U563-V563-VLOOKUP(C563, 'Вчера_Спутник Лайт'!C:BG, 19, FALSE)</f>
        <v>#N/A</v>
      </c>
      <c r="AN563" s="53" t="e">
        <f>W563-X563-VLOOKUP(C563, 'Вчера_Спутник Лайт'!C:BG, 21, FALSE)</f>
        <v>#N/A</v>
      </c>
      <c r="AO563" s="53" t="e">
        <f>VLOOKUP(C563, Вчера_Спутник!C:BG, 25, FALSE)+F563-#REF!-X563-Y563</f>
        <v>#N/A</v>
      </c>
    </row>
    <row r="564" spans="1:41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8"/>
      <c r="AA564" s="52">
        <f t="shared" si="9"/>
        <v>0</v>
      </c>
      <c r="AB564" s="53" t="str">
        <f>IF(ISNA(VLOOKUP(C564,'Вчера_Спутник Лайт'!C:C, 1, FALSE)),"ошибка",0)</f>
        <v>ошибка</v>
      </c>
      <c r="AC564" s="55"/>
      <c r="AD564" s="53" t="e">
        <f>D564-VLOOKUP(C564, 'Вчера_Спутник Лайт'!C:BG, 2, FALSE)</f>
        <v>#N/A</v>
      </c>
      <c r="AE564" s="53" t="e">
        <f>E564-F564-VLOOKUP(C564, 'Вчера_Спутник Лайт'!C:BG, 3, FALSE)</f>
        <v>#N/A</v>
      </c>
      <c r="AF564" s="53" t="e">
        <f>G564-H564-VLOOKUP(C564, 'Вчера_Спутник Лайт'!C:BG, 5, FALSE)</f>
        <v>#N/A</v>
      </c>
      <c r="AG564" s="53" t="e">
        <f>I564-J564-VLOOKUP(C564, 'Вчера_Спутник Лайт'!C:BG, 7, FALSE)</f>
        <v>#N/A</v>
      </c>
      <c r="AH564" s="53" t="e">
        <f>K564-L564-VLOOKUP(C564, 'Вчера_Спутник Лайт'!C:BG, 9, FALSE)</f>
        <v>#N/A</v>
      </c>
      <c r="AI564" s="53" t="e">
        <f>M564-N564-VLOOKUP(C564, 'Вчера_Спутник Лайт'!C:BG, 11, FALSE)</f>
        <v>#N/A</v>
      </c>
      <c r="AJ564" s="53" t="e">
        <f>O564-P564-VLOOKUP(C564, 'Вчера_Спутник Лайт'!C:BG, 13, FALSE)</f>
        <v>#N/A</v>
      </c>
      <c r="AK564" s="53" t="e">
        <f>Q564-R564-VLOOKUP(C564, 'Вчера_Спутник Лайт'!C:BG, 15, FALSE)</f>
        <v>#N/A</v>
      </c>
      <c r="AL564" s="53" t="e">
        <f>S564-T564-VLOOKUP(C564, 'Вчера_Спутник Лайт'!C:BG, 17, FALSE)</f>
        <v>#N/A</v>
      </c>
      <c r="AM564" s="53" t="e">
        <f>U564-V564-VLOOKUP(C564, 'Вчера_Спутник Лайт'!C:BG, 19, FALSE)</f>
        <v>#N/A</v>
      </c>
      <c r="AN564" s="53" t="e">
        <f>W564-X564-VLOOKUP(C564, 'Вчера_Спутник Лайт'!C:BG, 21, FALSE)</f>
        <v>#N/A</v>
      </c>
      <c r="AO564" s="53" t="e">
        <f>VLOOKUP(C564, Вчера_Спутник!C:BG, 25, FALSE)+F564-#REF!-X564-Y564</f>
        <v>#N/A</v>
      </c>
    </row>
    <row r="565" spans="1:41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8"/>
      <c r="AA565" s="52">
        <f t="shared" si="9"/>
        <v>0</v>
      </c>
      <c r="AB565" s="53" t="str">
        <f>IF(ISNA(VLOOKUP(C565,'Вчера_Спутник Лайт'!C:C, 1, FALSE)),"ошибка",0)</f>
        <v>ошибка</v>
      </c>
      <c r="AC565" s="55"/>
      <c r="AD565" s="53" t="e">
        <f>D565-VLOOKUP(C565, 'Вчера_Спутник Лайт'!C:BG, 2, FALSE)</f>
        <v>#N/A</v>
      </c>
      <c r="AE565" s="53" t="e">
        <f>E565-F565-VLOOKUP(C565, 'Вчера_Спутник Лайт'!C:BG, 3, FALSE)</f>
        <v>#N/A</v>
      </c>
      <c r="AF565" s="53" t="e">
        <f>G565-H565-VLOOKUP(C565, 'Вчера_Спутник Лайт'!C:BG, 5, FALSE)</f>
        <v>#N/A</v>
      </c>
      <c r="AG565" s="53" t="e">
        <f>I565-J565-VLOOKUP(C565, 'Вчера_Спутник Лайт'!C:BG, 7, FALSE)</f>
        <v>#N/A</v>
      </c>
      <c r="AH565" s="53" t="e">
        <f>K565-L565-VLOOKUP(C565, 'Вчера_Спутник Лайт'!C:BG, 9, FALSE)</f>
        <v>#N/A</v>
      </c>
      <c r="AI565" s="53" t="e">
        <f>M565-N565-VLOOKUP(C565, 'Вчера_Спутник Лайт'!C:BG, 11, FALSE)</f>
        <v>#N/A</v>
      </c>
      <c r="AJ565" s="53" t="e">
        <f>O565-P565-VLOOKUP(C565, 'Вчера_Спутник Лайт'!C:BG, 13, FALSE)</f>
        <v>#N/A</v>
      </c>
      <c r="AK565" s="53" t="e">
        <f>Q565-R565-VLOOKUP(C565, 'Вчера_Спутник Лайт'!C:BG, 15, FALSE)</f>
        <v>#N/A</v>
      </c>
      <c r="AL565" s="53" t="e">
        <f>S565-T565-VLOOKUP(C565, 'Вчера_Спутник Лайт'!C:BG, 17, FALSE)</f>
        <v>#N/A</v>
      </c>
      <c r="AM565" s="53" t="e">
        <f>U565-V565-VLOOKUP(C565, 'Вчера_Спутник Лайт'!C:BG, 19, FALSE)</f>
        <v>#N/A</v>
      </c>
      <c r="AN565" s="53" t="e">
        <f>W565-X565-VLOOKUP(C565, 'Вчера_Спутник Лайт'!C:BG, 21, FALSE)</f>
        <v>#N/A</v>
      </c>
      <c r="AO565" s="53" t="e">
        <f>VLOOKUP(C565, Вчера_Спутник!C:BG, 25, FALSE)+F565-#REF!-X565-Y565</f>
        <v>#N/A</v>
      </c>
    </row>
    <row r="566" spans="1:41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8"/>
      <c r="AA566" s="52">
        <f t="shared" si="9"/>
        <v>0</v>
      </c>
      <c r="AB566" s="53" t="str">
        <f>IF(ISNA(VLOOKUP(C566,'Вчера_Спутник Лайт'!C:C, 1, FALSE)),"ошибка",0)</f>
        <v>ошибка</v>
      </c>
      <c r="AC566" s="55"/>
      <c r="AD566" s="53" t="e">
        <f>D566-VLOOKUP(C566, 'Вчера_Спутник Лайт'!C:BG, 2, FALSE)</f>
        <v>#N/A</v>
      </c>
      <c r="AE566" s="53" t="e">
        <f>E566-F566-VLOOKUP(C566, 'Вчера_Спутник Лайт'!C:BG, 3, FALSE)</f>
        <v>#N/A</v>
      </c>
      <c r="AF566" s="53" t="e">
        <f>G566-H566-VLOOKUP(C566, 'Вчера_Спутник Лайт'!C:BG, 5, FALSE)</f>
        <v>#N/A</v>
      </c>
      <c r="AG566" s="53" t="e">
        <f>I566-J566-VLOOKUP(C566, 'Вчера_Спутник Лайт'!C:BG, 7, FALSE)</f>
        <v>#N/A</v>
      </c>
      <c r="AH566" s="53" t="e">
        <f>K566-L566-VLOOKUP(C566, 'Вчера_Спутник Лайт'!C:BG, 9, FALSE)</f>
        <v>#N/A</v>
      </c>
      <c r="AI566" s="53" t="e">
        <f>M566-N566-VLOOKUP(C566, 'Вчера_Спутник Лайт'!C:BG, 11, FALSE)</f>
        <v>#N/A</v>
      </c>
      <c r="AJ566" s="53" t="e">
        <f>O566-P566-VLOOKUP(C566, 'Вчера_Спутник Лайт'!C:BG, 13, FALSE)</f>
        <v>#N/A</v>
      </c>
      <c r="AK566" s="53" t="e">
        <f>Q566-R566-VLOOKUP(C566, 'Вчера_Спутник Лайт'!C:BG, 15, FALSE)</f>
        <v>#N/A</v>
      </c>
      <c r="AL566" s="53" t="e">
        <f>S566-T566-VLOOKUP(C566, 'Вчера_Спутник Лайт'!C:BG, 17, FALSE)</f>
        <v>#N/A</v>
      </c>
      <c r="AM566" s="53" t="e">
        <f>U566-V566-VLOOKUP(C566, 'Вчера_Спутник Лайт'!C:BG, 19, FALSE)</f>
        <v>#N/A</v>
      </c>
      <c r="AN566" s="53" t="e">
        <f>W566-X566-VLOOKUP(C566, 'Вчера_Спутник Лайт'!C:BG, 21, FALSE)</f>
        <v>#N/A</v>
      </c>
      <c r="AO566" s="53" t="e">
        <f>VLOOKUP(C566, Вчера_Спутник!C:BG, 25, FALSE)+F566-#REF!-X566-Y566</f>
        <v>#N/A</v>
      </c>
    </row>
    <row r="567" spans="1:41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8"/>
      <c r="AA567" s="52">
        <f t="shared" si="9"/>
        <v>0</v>
      </c>
      <c r="AB567" s="53" t="str">
        <f>IF(ISNA(VLOOKUP(C567,'Вчера_Спутник Лайт'!C:C, 1, FALSE)),"ошибка",0)</f>
        <v>ошибка</v>
      </c>
      <c r="AC567" s="55"/>
      <c r="AD567" s="53" t="e">
        <f>D567-VLOOKUP(C567, 'Вчера_Спутник Лайт'!C:BG, 2, FALSE)</f>
        <v>#N/A</v>
      </c>
      <c r="AE567" s="53" t="e">
        <f>E567-F567-VLOOKUP(C567, 'Вчера_Спутник Лайт'!C:BG, 3, FALSE)</f>
        <v>#N/A</v>
      </c>
      <c r="AF567" s="53" t="e">
        <f>G567-H567-VLOOKUP(C567, 'Вчера_Спутник Лайт'!C:BG, 5, FALSE)</f>
        <v>#N/A</v>
      </c>
      <c r="AG567" s="53" t="e">
        <f>I567-J567-VLOOKUP(C567, 'Вчера_Спутник Лайт'!C:BG, 7, FALSE)</f>
        <v>#N/A</v>
      </c>
      <c r="AH567" s="53" t="e">
        <f>K567-L567-VLOOKUP(C567, 'Вчера_Спутник Лайт'!C:BG, 9, FALSE)</f>
        <v>#N/A</v>
      </c>
      <c r="AI567" s="53" t="e">
        <f>M567-N567-VLOOKUP(C567, 'Вчера_Спутник Лайт'!C:BG, 11, FALSE)</f>
        <v>#N/A</v>
      </c>
      <c r="AJ567" s="53" t="e">
        <f>O567-P567-VLOOKUP(C567, 'Вчера_Спутник Лайт'!C:BG, 13, FALSE)</f>
        <v>#N/A</v>
      </c>
      <c r="AK567" s="53" t="e">
        <f>Q567-R567-VLOOKUP(C567, 'Вчера_Спутник Лайт'!C:BG, 15, FALSE)</f>
        <v>#N/A</v>
      </c>
      <c r="AL567" s="53" t="e">
        <f>S567-T567-VLOOKUP(C567, 'Вчера_Спутник Лайт'!C:BG, 17, FALSE)</f>
        <v>#N/A</v>
      </c>
      <c r="AM567" s="53" t="e">
        <f>U567-V567-VLOOKUP(C567, 'Вчера_Спутник Лайт'!C:BG, 19, FALSE)</f>
        <v>#N/A</v>
      </c>
      <c r="AN567" s="53" t="e">
        <f>W567-X567-VLOOKUP(C567, 'Вчера_Спутник Лайт'!C:BG, 21, FALSE)</f>
        <v>#N/A</v>
      </c>
      <c r="AO567" s="53" t="e">
        <f>VLOOKUP(C567, Вчера_Спутник!C:BG, 25, FALSE)+F567-#REF!-X567-Y567</f>
        <v>#N/A</v>
      </c>
    </row>
    <row r="568" spans="1:41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8"/>
      <c r="AA568" s="52">
        <f t="shared" si="9"/>
        <v>0</v>
      </c>
      <c r="AB568" s="53" t="str">
        <f>IF(ISNA(VLOOKUP(C568,'Вчера_Спутник Лайт'!C:C, 1, FALSE)),"ошибка",0)</f>
        <v>ошибка</v>
      </c>
      <c r="AC568" s="55"/>
      <c r="AD568" s="53" t="e">
        <f>D568-VLOOKUP(C568, 'Вчера_Спутник Лайт'!C:BG, 2, FALSE)</f>
        <v>#N/A</v>
      </c>
      <c r="AE568" s="53" t="e">
        <f>E568-F568-VLOOKUP(C568, 'Вчера_Спутник Лайт'!C:BG, 3, FALSE)</f>
        <v>#N/A</v>
      </c>
      <c r="AF568" s="53" t="e">
        <f>G568-H568-VLOOKUP(C568, 'Вчера_Спутник Лайт'!C:BG, 5, FALSE)</f>
        <v>#N/A</v>
      </c>
      <c r="AG568" s="53" t="e">
        <f>I568-J568-VLOOKUP(C568, 'Вчера_Спутник Лайт'!C:BG, 7, FALSE)</f>
        <v>#N/A</v>
      </c>
      <c r="AH568" s="53" t="e">
        <f>K568-L568-VLOOKUP(C568, 'Вчера_Спутник Лайт'!C:BG, 9, FALSE)</f>
        <v>#N/A</v>
      </c>
      <c r="AI568" s="53" t="e">
        <f>M568-N568-VLOOKUP(C568, 'Вчера_Спутник Лайт'!C:BG, 11, FALSE)</f>
        <v>#N/A</v>
      </c>
      <c r="AJ568" s="53" t="e">
        <f>O568-P568-VLOOKUP(C568, 'Вчера_Спутник Лайт'!C:BG, 13, FALSE)</f>
        <v>#N/A</v>
      </c>
      <c r="AK568" s="53" t="e">
        <f>Q568-R568-VLOOKUP(C568, 'Вчера_Спутник Лайт'!C:BG, 15, FALSE)</f>
        <v>#N/A</v>
      </c>
      <c r="AL568" s="53" t="e">
        <f>S568-T568-VLOOKUP(C568, 'Вчера_Спутник Лайт'!C:BG, 17, FALSE)</f>
        <v>#N/A</v>
      </c>
      <c r="AM568" s="53" t="e">
        <f>U568-V568-VLOOKUP(C568, 'Вчера_Спутник Лайт'!C:BG, 19, FALSE)</f>
        <v>#N/A</v>
      </c>
      <c r="AN568" s="53" t="e">
        <f>W568-X568-VLOOKUP(C568, 'Вчера_Спутник Лайт'!C:BG, 21, FALSE)</f>
        <v>#N/A</v>
      </c>
      <c r="AO568" s="53" t="e">
        <f>VLOOKUP(C568, Вчера_Спутник!C:BG, 25, FALSE)+F568-#REF!-X568-Y568</f>
        <v>#N/A</v>
      </c>
    </row>
    <row r="569" spans="1:41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8"/>
      <c r="AA569" s="52">
        <f t="shared" si="9"/>
        <v>0</v>
      </c>
      <c r="AB569" s="53" t="str">
        <f>IF(ISNA(VLOOKUP(C569,'Вчера_Спутник Лайт'!C:C, 1, FALSE)),"ошибка",0)</f>
        <v>ошибка</v>
      </c>
      <c r="AC569" s="55"/>
      <c r="AD569" s="53" t="e">
        <f>D569-VLOOKUP(C569, 'Вчера_Спутник Лайт'!C:BG, 2, FALSE)</f>
        <v>#N/A</v>
      </c>
      <c r="AE569" s="53" t="e">
        <f>E569-F569-VLOOKUP(C569, 'Вчера_Спутник Лайт'!C:BG, 3, FALSE)</f>
        <v>#N/A</v>
      </c>
      <c r="AF569" s="53" t="e">
        <f>G569-H569-VLOOKUP(C569, 'Вчера_Спутник Лайт'!C:BG, 5, FALSE)</f>
        <v>#N/A</v>
      </c>
      <c r="AG569" s="53" t="e">
        <f>I569-J569-VLOOKUP(C569, 'Вчера_Спутник Лайт'!C:BG, 7, FALSE)</f>
        <v>#N/A</v>
      </c>
      <c r="AH569" s="53" t="e">
        <f>K569-L569-VLOOKUP(C569, 'Вчера_Спутник Лайт'!C:BG, 9, FALSE)</f>
        <v>#N/A</v>
      </c>
      <c r="AI569" s="53" t="e">
        <f>M569-N569-VLOOKUP(C569, 'Вчера_Спутник Лайт'!C:BG, 11, FALSE)</f>
        <v>#N/A</v>
      </c>
      <c r="AJ569" s="53" t="e">
        <f>O569-P569-VLOOKUP(C569, 'Вчера_Спутник Лайт'!C:BG, 13, FALSE)</f>
        <v>#N/A</v>
      </c>
      <c r="AK569" s="53" t="e">
        <f>Q569-R569-VLOOKUP(C569, 'Вчера_Спутник Лайт'!C:BG, 15, FALSE)</f>
        <v>#N/A</v>
      </c>
      <c r="AL569" s="53" t="e">
        <f>S569-T569-VLOOKUP(C569, 'Вчера_Спутник Лайт'!C:BG, 17, FALSE)</f>
        <v>#N/A</v>
      </c>
      <c r="AM569" s="53" t="e">
        <f>U569-V569-VLOOKUP(C569, 'Вчера_Спутник Лайт'!C:BG, 19, FALSE)</f>
        <v>#N/A</v>
      </c>
      <c r="AN569" s="53" t="e">
        <f>W569-X569-VLOOKUP(C569, 'Вчера_Спутник Лайт'!C:BG, 21, FALSE)</f>
        <v>#N/A</v>
      </c>
      <c r="AO569" s="53" t="e">
        <f>VLOOKUP(C569, Вчера_Спутник!C:BG, 25, FALSE)+F569-#REF!-X569-Y569</f>
        <v>#N/A</v>
      </c>
    </row>
    <row r="570" spans="1:41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8"/>
      <c r="AA570" s="52">
        <f t="shared" si="9"/>
        <v>0</v>
      </c>
      <c r="AB570" s="53" t="str">
        <f>IF(ISNA(VLOOKUP(C570,'Вчера_Спутник Лайт'!C:C, 1, FALSE)),"ошибка",0)</f>
        <v>ошибка</v>
      </c>
      <c r="AC570" s="55"/>
      <c r="AD570" s="53" t="e">
        <f>D570-VLOOKUP(C570, 'Вчера_Спутник Лайт'!C:BG, 2, FALSE)</f>
        <v>#N/A</v>
      </c>
      <c r="AE570" s="53" t="e">
        <f>E570-F570-VLOOKUP(C570, 'Вчера_Спутник Лайт'!C:BG, 3, FALSE)</f>
        <v>#N/A</v>
      </c>
      <c r="AF570" s="53" t="e">
        <f>G570-H570-VLOOKUP(C570, 'Вчера_Спутник Лайт'!C:BG, 5, FALSE)</f>
        <v>#N/A</v>
      </c>
      <c r="AG570" s="53" t="e">
        <f>I570-J570-VLOOKUP(C570, 'Вчера_Спутник Лайт'!C:BG, 7, FALSE)</f>
        <v>#N/A</v>
      </c>
      <c r="AH570" s="53" t="e">
        <f>K570-L570-VLOOKUP(C570, 'Вчера_Спутник Лайт'!C:BG, 9, FALSE)</f>
        <v>#N/A</v>
      </c>
      <c r="AI570" s="53" t="e">
        <f>M570-N570-VLOOKUP(C570, 'Вчера_Спутник Лайт'!C:BG, 11, FALSE)</f>
        <v>#N/A</v>
      </c>
      <c r="AJ570" s="53" t="e">
        <f>O570-P570-VLOOKUP(C570, 'Вчера_Спутник Лайт'!C:BG, 13, FALSE)</f>
        <v>#N/A</v>
      </c>
      <c r="AK570" s="53" t="e">
        <f>Q570-R570-VLOOKUP(C570, 'Вчера_Спутник Лайт'!C:BG, 15, FALSE)</f>
        <v>#N/A</v>
      </c>
      <c r="AL570" s="53" t="e">
        <f>S570-T570-VLOOKUP(C570, 'Вчера_Спутник Лайт'!C:BG, 17, FALSE)</f>
        <v>#N/A</v>
      </c>
      <c r="AM570" s="53" t="e">
        <f>U570-V570-VLOOKUP(C570, 'Вчера_Спутник Лайт'!C:BG, 19, FALSE)</f>
        <v>#N/A</v>
      </c>
      <c r="AN570" s="53" t="e">
        <f>W570-X570-VLOOKUP(C570, 'Вчера_Спутник Лайт'!C:BG, 21, FALSE)</f>
        <v>#N/A</v>
      </c>
      <c r="AO570" s="53" t="e">
        <f>VLOOKUP(C570, Вчера_Спутник!C:BG, 25, FALSE)+F570-#REF!-X570-Y570</f>
        <v>#N/A</v>
      </c>
    </row>
    <row r="571" spans="1:41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8"/>
      <c r="AA571" s="52">
        <f t="shared" si="9"/>
        <v>0</v>
      </c>
      <c r="AB571" s="53" t="str">
        <f>IF(ISNA(VLOOKUP(C571,'Вчера_Спутник Лайт'!C:C, 1, FALSE)),"ошибка",0)</f>
        <v>ошибка</v>
      </c>
      <c r="AC571" s="55"/>
      <c r="AD571" s="53" t="e">
        <f>D571-VLOOKUP(C571, 'Вчера_Спутник Лайт'!C:BG, 2, FALSE)</f>
        <v>#N/A</v>
      </c>
      <c r="AE571" s="53" t="e">
        <f>E571-F571-VLOOKUP(C571, 'Вчера_Спутник Лайт'!C:BG, 3, FALSE)</f>
        <v>#N/A</v>
      </c>
      <c r="AF571" s="53" t="e">
        <f>G571-H571-VLOOKUP(C571, 'Вчера_Спутник Лайт'!C:BG, 5, FALSE)</f>
        <v>#N/A</v>
      </c>
      <c r="AG571" s="53" t="e">
        <f>I571-J571-VLOOKUP(C571, 'Вчера_Спутник Лайт'!C:BG, 7, FALSE)</f>
        <v>#N/A</v>
      </c>
      <c r="AH571" s="53" t="e">
        <f>K571-L571-VLOOKUP(C571, 'Вчера_Спутник Лайт'!C:BG, 9, FALSE)</f>
        <v>#N/A</v>
      </c>
      <c r="AI571" s="53" t="e">
        <f>M571-N571-VLOOKUP(C571, 'Вчера_Спутник Лайт'!C:BG, 11, FALSE)</f>
        <v>#N/A</v>
      </c>
      <c r="AJ571" s="53" t="e">
        <f>O571-P571-VLOOKUP(C571, 'Вчера_Спутник Лайт'!C:BG, 13, FALSE)</f>
        <v>#N/A</v>
      </c>
      <c r="AK571" s="53" t="e">
        <f>Q571-R571-VLOOKUP(C571, 'Вчера_Спутник Лайт'!C:BG, 15, FALSE)</f>
        <v>#N/A</v>
      </c>
      <c r="AL571" s="53" t="e">
        <f>S571-T571-VLOOKUP(C571, 'Вчера_Спутник Лайт'!C:BG, 17, FALSE)</f>
        <v>#N/A</v>
      </c>
      <c r="AM571" s="53" t="e">
        <f>U571-V571-VLOOKUP(C571, 'Вчера_Спутник Лайт'!C:BG, 19, FALSE)</f>
        <v>#N/A</v>
      </c>
      <c r="AN571" s="53" t="e">
        <f>W571-X571-VLOOKUP(C571, 'Вчера_Спутник Лайт'!C:BG, 21, FALSE)</f>
        <v>#N/A</v>
      </c>
      <c r="AO571" s="53" t="e">
        <f>VLOOKUP(C571, Вчера_Спутник!C:BG, 25, FALSE)+F571-#REF!-X571-Y571</f>
        <v>#N/A</v>
      </c>
    </row>
    <row r="572" spans="1:41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8"/>
      <c r="AA572" s="52">
        <f t="shared" si="9"/>
        <v>0</v>
      </c>
      <c r="AB572" s="53" t="str">
        <f>IF(ISNA(VLOOKUP(C572,'Вчера_Спутник Лайт'!C:C, 1, FALSE)),"ошибка",0)</f>
        <v>ошибка</v>
      </c>
      <c r="AC572" s="55"/>
      <c r="AD572" s="53" t="e">
        <f>D572-VLOOKUP(C572, 'Вчера_Спутник Лайт'!C:BG, 2, FALSE)</f>
        <v>#N/A</v>
      </c>
      <c r="AE572" s="53" t="e">
        <f>E572-F572-VLOOKUP(C572, 'Вчера_Спутник Лайт'!C:BG, 3, FALSE)</f>
        <v>#N/A</v>
      </c>
      <c r="AF572" s="53" t="e">
        <f>G572-H572-VLOOKUP(C572, 'Вчера_Спутник Лайт'!C:BG, 5, FALSE)</f>
        <v>#N/A</v>
      </c>
      <c r="AG572" s="53" t="e">
        <f>I572-J572-VLOOKUP(C572, 'Вчера_Спутник Лайт'!C:BG, 7, FALSE)</f>
        <v>#N/A</v>
      </c>
      <c r="AH572" s="53" t="e">
        <f>K572-L572-VLOOKUP(C572, 'Вчера_Спутник Лайт'!C:BG, 9, FALSE)</f>
        <v>#N/A</v>
      </c>
      <c r="AI572" s="53" t="e">
        <f>M572-N572-VLOOKUP(C572, 'Вчера_Спутник Лайт'!C:BG, 11, FALSE)</f>
        <v>#N/A</v>
      </c>
      <c r="AJ572" s="53" t="e">
        <f>O572-P572-VLOOKUP(C572, 'Вчера_Спутник Лайт'!C:BG, 13, FALSE)</f>
        <v>#N/A</v>
      </c>
      <c r="AK572" s="53" t="e">
        <f>Q572-R572-VLOOKUP(C572, 'Вчера_Спутник Лайт'!C:BG, 15, FALSE)</f>
        <v>#N/A</v>
      </c>
      <c r="AL572" s="53" t="e">
        <f>S572-T572-VLOOKUP(C572, 'Вчера_Спутник Лайт'!C:BG, 17, FALSE)</f>
        <v>#N/A</v>
      </c>
      <c r="AM572" s="53" t="e">
        <f>U572-V572-VLOOKUP(C572, 'Вчера_Спутник Лайт'!C:BG, 19, FALSE)</f>
        <v>#N/A</v>
      </c>
      <c r="AN572" s="53" t="e">
        <f>W572-X572-VLOOKUP(C572, 'Вчера_Спутник Лайт'!C:BG, 21, FALSE)</f>
        <v>#N/A</v>
      </c>
      <c r="AO572" s="53" t="e">
        <f>VLOOKUP(C572, Вчера_Спутник!C:BG, 25, FALSE)+F572-#REF!-X572-Y572</f>
        <v>#N/A</v>
      </c>
    </row>
    <row r="573" spans="1:41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8"/>
      <c r="AA573" s="52">
        <f t="shared" si="9"/>
        <v>0</v>
      </c>
      <c r="AB573" s="53" t="str">
        <f>IF(ISNA(VLOOKUP(C573,'Вчера_Спутник Лайт'!C:C, 1, FALSE)),"ошибка",0)</f>
        <v>ошибка</v>
      </c>
      <c r="AC573" s="55"/>
      <c r="AD573" s="53" t="e">
        <f>D573-VLOOKUP(C573, 'Вчера_Спутник Лайт'!C:BG, 2, FALSE)</f>
        <v>#N/A</v>
      </c>
      <c r="AE573" s="53" t="e">
        <f>E573-F573-VLOOKUP(C573, 'Вчера_Спутник Лайт'!C:BG, 3, FALSE)</f>
        <v>#N/A</v>
      </c>
      <c r="AF573" s="53" t="e">
        <f>G573-H573-VLOOKUP(C573, 'Вчера_Спутник Лайт'!C:BG, 5, FALSE)</f>
        <v>#N/A</v>
      </c>
      <c r="AG573" s="53" t="e">
        <f>I573-J573-VLOOKUP(C573, 'Вчера_Спутник Лайт'!C:BG, 7, FALSE)</f>
        <v>#N/A</v>
      </c>
      <c r="AH573" s="53" t="e">
        <f>K573-L573-VLOOKUP(C573, 'Вчера_Спутник Лайт'!C:BG, 9, FALSE)</f>
        <v>#N/A</v>
      </c>
      <c r="AI573" s="53" t="e">
        <f>M573-N573-VLOOKUP(C573, 'Вчера_Спутник Лайт'!C:BG, 11, FALSE)</f>
        <v>#N/A</v>
      </c>
      <c r="AJ573" s="53" t="e">
        <f>O573-P573-VLOOKUP(C573, 'Вчера_Спутник Лайт'!C:BG, 13, FALSE)</f>
        <v>#N/A</v>
      </c>
      <c r="AK573" s="53" t="e">
        <f>Q573-R573-VLOOKUP(C573, 'Вчера_Спутник Лайт'!C:BG, 15, FALSE)</f>
        <v>#N/A</v>
      </c>
      <c r="AL573" s="53" t="e">
        <f>S573-T573-VLOOKUP(C573, 'Вчера_Спутник Лайт'!C:BG, 17, FALSE)</f>
        <v>#N/A</v>
      </c>
      <c r="AM573" s="53" t="e">
        <f>U573-V573-VLOOKUP(C573, 'Вчера_Спутник Лайт'!C:BG, 19, FALSE)</f>
        <v>#N/A</v>
      </c>
      <c r="AN573" s="53" t="e">
        <f>W573-X573-VLOOKUP(C573, 'Вчера_Спутник Лайт'!C:BG, 21, FALSE)</f>
        <v>#N/A</v>
      </c>
      <c r="AO573" s="53" t="e">
        <f>VLOOKUP(C573, Вчера_Спутник!C:BG, 25, FALSE)+F573-#REF!-X573-Y573</f>
        <v>#N/A</v>
      </c>
    </row>
    <row r="574" spans="1:41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8"/>
      <c r="AA574" s="52">
        <f t="shared" si="9"/>
        <v>0</v>
      </c>
      <c r="AB574" s="53" t="str">
        <f>IF(ISNA(VLOOKUP(C574,'Вчера_Спутник Лайт'!C:C, 1, FALSE)),"ошибка",0)</f>
        <v>ошибка</v>
      </c>
      <c r="AC574" s="55"/>
      <c r="AD574" s="53" t="e">
        <f>D574-VLOOKUP(C574, 'Вчера_Спутник Лайт'!C:BG, 2, FALSE)</f>
        <v>#N/A</v>
      </c>
      <c r="AE574" s="53" t="e">
        <f>E574-F574-VLOOKUP(C574, 'Вчера_Спутник Лайт'!C:BG, 3, FALSE)</f>
        <v>#N/A</v>
      </c>
      <c r="AF574" s="53" t="e">
        <f>G574-H574-VLOOKUP(C574, 'Вчера_Спутник Лайт'!C:BG, 5, FALSE)</f>
        <v>#N/A</v>
      </c>
      <c r="AG574" s="53" t="e">
        <f>I574-J574-VLOOKUP(C574, 'Вчера_Спутник Лайт'!C:BG, 7, FALSE)</f>
        <v>#N/A</v>
      </c>
      <c r="AH574" s="53" t="e">
        <f>K574-L574-VLOOKUP(C574, 'Вчера_Спутник Лайт'!C:BG, 9, FALSE)</f>
        <v>#N/A</v>
      </c>
      <c r="AI574" s="53" t="e">
        <f>M574-N574-VLOOKUP(C574, 'Вчера_Спутник Лайт'!C:BG, 11, FALSE)</f>
        <v>#N/A</v>
      </c>
      <c r="AJ574" s="53" t="e">
        <f>O574-P574-VLOOKUP(C574, 'Вчера_Спутник Лайт'!C:BG, 13, FALSE)</f>
        <v>#N/A</v>
      </c>
      <c r="AK574" s="53" t="e">
        <f>Q574-R574-VLOOKUP(C574, 'Вчера_Спутник Лайт'!C:BG, 15, FALSE)</f>
        <v>#N/A</v>
      </c>
      <c r="AL574" s="53" t="e">
        <f>S574-T574-VLOOKUP(C574, 'Вчера_Спутник Лайт'!C:BG, 17, FALSE)</f>
        <v>#N/A</v>
      </c>
      <c r="AM574" s="53" t="e">
        <f>U574-V574-VLOOKUP(C574, 'Вчера_Спутник Лайт'!C:BG, 19, FALSE)</f>
        <v>#N/A</v>
      </c>
      <c r="AN574" s="53" t="e">
        <f>W574-X574-VLOOKUP(C574, 'Вчера_Спутник Лайт'!C:BG, 21, FALSE)</f>
        <v>#N/A</v>
      </c>
      <c r="AO574" s="53" t="e">
        <f>VLOOKUP(C574, Вчера_Спутник!C:BG, 25, FALSE)+F574-#REF!-X574-Y574</f>
        <v>#N/A</v>
      </c>
    </row>
    <row r="575" spans="1:41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8"/>
      <c r="AA575" s="52">
        <f t="shared" si="9"/>
        <v>0</v>
      </c>
      <c r="AB575" s="53" t="str">
        <f>IF(ISNA(VLOOKUP(C575,'Вчера_Спутник Лайт'!C:C, 1, FALSE)),"ошибка",0)</f>
        <v>ошибка</v>
      </c>
      <c r="AC575" s="55"/>
      <c r="AD575" s="53" t="e">
        <f>D575-VLOOKUP(C575, 'Вчера_Спутник Лайт'!C:BG, 2, FALSE)</f>
        <v>#N/A</v>
      </c>
      <c r="AE575" s="53" t="e">
        <f>E575-F575-VLOOKUP(C575, 'Вчера_Спутник Лайт'!C:BG, 3, FALSE)</f>
        <v>#N/A</v>
      </c>
      <c r="AF575" s="53" t="e">
        <f>G575-H575-VLOOKUP(C575, 'Вчера_Спутник Лайт'!C:BG, 5, FALSE)</f>
        <v>#N/A</v>
      </c>
      <c r="AG575" s="53" t="e">
        <f>I575-J575-VLOOKUP(C575, 'Вчера_Спутник Лайт'!C:BG, 7, FALSE)</f>
        <v>#N/A</v>
      </c>
      <c r="AH575" s="53" t="e">
        <f>K575-L575-VLOOKUP(C575, 'Вчера_Спутник Лайт'!C:BG, 9, FALSE)</f>
        <v>#N/A</v>
      </c>
      <c r="AI575" s="53" t="e">
        <f>M575-N575-VLOOKUP(C575, 'Вчера_Спутник Лайт'!C:BG, 11, FALSE)</f>
        <v>#N/A</v>
      </c>
      <c r="AJ575" s="53" t="e">
        <f>O575-P575-VLOOKUP(C575, 'Вчера_Спутник Лайт'!C:BG, 13, FALSE)</f>
        <v>#N/A</v>
      </c>
      <c r="AK575" s="53" t="e">
        <f>Q575-R575-VLOOKUP(C575, 'Вчера_Спутник Лайт'!C:BG, 15, FALSE)</f>
        <v>#N/A</v>
      </c>
      <c r="AL575" s="53" t="e">
        <f>S575-T575-VLOOKUP(C575, 'Вчера_Спутник Лайт'!C:BG, 17, FALSE)</f>
        <v>#N/A</v>
      </c>
      <c r="AM575" s="53" t="e">
        <f>U575-V575-VLOOKUP(C575, 'Вчера_Спутник Лайт'!C:BG, 19, FALSE)</f>
        <v>#N/A</v>
      </c>
      <c r="AN575" s="53" t="e">
        <f>W575-X575-VLOOKUP(C575, 'Вчера_Спутник Лайт'!C:BG, 21, FALSE)</f>
        <v>#N/A</v>
      </c>
      <c r="AO575" s="53" t="e">
        <f>VLOOKUP(C575, Вчера_Спутник!C:BG, 25, FALSE)+F575-#REF!-X575-Y575</f>
        <v>#N/A</v>
      </c>
    </row>
    <row r="576" spans="1:41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8"/>
      <c r="AA576" s="52">
        <f t="shared" si="9"/>
        <v>0</v>
      </c>
      <c r="AB576" s="53" t="str">
        <f>IF(ISNA(VLOOKUP(C576,'Вчера_Спутник Лайт'!C:C, 1, FALSE)),"ошибка",0)</f>
        <v>ошибка</v>
      </c>
      <c r="AC576" s="55"/>
      <c r="AD576" s="53" t="e">
        <f>D576-VLOOKUP(C576, 'Вчера_Спутник Лайт'!C:BG, 2, FALSE)</f>
        <v>#N/A</v>
      </c>
      <c r="AE576" s="53" t="e">
        <f>E576-F576-VLOOKUP(C576, 'Вчера_Спутник Лайт'!C:BG, 3, FALSE)</f>
        <v>#N/A</v>
      </c>
      <c r="AF576" s="53" t="e">
        <f>G576-H576-VLOOKUP(C576, 'Вчера_Спутник Лайт'!C:BG, 5, FALSE)</f>
        <v>#N/A</v>
      </c>
      <c r="AG576" s="53" t="e">
        <f>I576-J576-VLOOKUP(C576, 'Вчера_Спутник Лайт'!C:BG, 7, FALSE)</f>
        <v>#N/A</v>
      </c>
      <c r="AH576" s="53" t="e">
        <f>K576-L576-VLOOKUP(C576, 'Вчера_Спутник Лайт'!C:BG, 9, FALSE)</f>
        <v>#N/A</v>
      </c>
      <c r="AI576" s="53" t="e">
        <f>M576-N576-VLOOKUP(C576, 'Вчера_Спутник Лайт'!C:BG, 11, FALSE)</f>
        <v>#N/A</v>
      </c>
      <c r="AJ576" s="53" t="e">
        <f>O576-P576-VLOOKUP(C576, 'Вчера_Спутник Лайт'!C:BG, 13, FALSE)</f>
        <v>#N/A</v>
      </c>
      <c r="AK576" s="53" t="e">
        <f>Q576-R576-VLOOKUP(C576, 'Вчера_Спутник Лайт'!C:BG, 15, FALSE)</f>
        <v>#N/A</v>
      </c>
      <c r="AL576" s="53" t="e">
        <f>S576-T576-VLOOKUP(C576, 'Вчера_Спутник Лайт'!C:BG, 17, FALSE)</f>
        <v>#N/A</v>
      </c>
      <c r="AM576" s="53" t="e">
        <f>U576-V576-VLOOKUP(C576, 'Вчера_Спутник Лайт'!C:BG, 19, FALSE)</f>
        <v>#N/A</v>
      </c>
      <c r="AN576" s="53" t="e">
        <f>W576-X576-VLOOKUP(C576, 'Вчера_Спутник Лайт'!C:BG, 21, FALSE)</f>
        <v>#N/A</v>
      </c>
      <c r="AO576" s="53" t="e">
        <f>VLOOKUP(C576, Вчера_Спутник!C:BG, 25, FALSE)+F576-#REF!-X576-Y576</f>
        <v>#N/A</v>
      </c>
    </row>
    <row r="577" spans="1:41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8"/>
      <c r="AA577" s="52">
        <f t="shared" si="9"/>
        <v>0</v>
      </c>
      <c r="AB577" s="53" t="str">
        <f>IF(ISNA(VLOOKUP(C577,'Вчера_Спутник Лайт'!C:C, 1, FALSE)),"ошибка",0)</f>
        <v>ошибка</v>
      </c>
      <c r="AC577" s="55"/>
      <c r="AD577" s="53" t="e">
        <f>D577-VLOOKUP(C577, 'Вчера_Спутник Лайт'!C:BG, 2, FALSE)</f>
        <v>#N/A</v>
      </c>
      <c r="AE577" s="53" t="e">
        <f>E577-F577-VLOOKUP(C577, 'Вчера_Спутник Лайт'!C:BG, 3, FALSE)</f>
        <v>#N/A</v>
      </c>
      <c r="AF577" s="53" t="e">
        <f>G577-H577-VLOOKUP(C577, 'Вчера_Спутник Лайт'!C:BG, 5, FALSE)</f>
        <v>#N/A</v>
      </c>
      <c r="AG577" s="53" t="e">
        <f>I577-J577-VLOOKUP(C577, 'Вчера_Спутник Лайт'!C:BG, 7, FALSE)</f>
        <v>#N/A</v>
      </c>
      <c r="AH577" s="53" t="e">
        <f>K577-L577-VLOOKUP(C577, 'Вчера_Спутник Лайт'!C:BG, 9, FALSE)</f>
        <v>#N/A</v>
      </c>
      <c r="AI577" s="53" t="e">
        <f>M577-N577-VLOOKUP(C577, 'Вчера_Спутник Лайт'!C:BG, 11, FALSE)</f>
        <v>#N/A</v>
      </c>
      <c r="AJ577" s="53" t="e">
        <f>O577-P577-VLOOKUP(C577, 'Вчера_Спутник Лайт'!C:BG, 13, FALSE)</f>
        <v>#N/A</v>
      </c>
      <c r="AK577" s="53" t="e">
        <f>Q577-R577-VLOOKUP(C577, 'Вчера_Спутник Лайт'!C:BG, 15, FALSE)</f>
        <v>#N/A</v>
      </c>
      <c r="AL577" s="53" t="e">
        <f>S577-T577-VLOOKUP(C577, 'Вчера_Спутник Лайт'!C:BG, 17, FALSE)</f>
        <v>#N/A</v>
      </c>
      <c r="AM577" s="53" t="e">
        <f>U577-V577-VLOOKUP(C577, 'Вчера_Спутник Лайт'!C:BG, 19, FALSE)</f>
        <v>#N/A</v>
      </c>
      <c r="AN577" s="53" t="e">
        <f>W577-X577-VLOOKUP(C577, 'Вчера_Спутник Лайт'!C:BG, 21, FALSE)</f>
        <v>#N/A</v>
      </c>
      <c r="AO577" s="53" t="e">
        <f>VLOOKUP(C577, Вчера_Спутник!C:BG, 25, FALSE)+F577-#REF!-X577-Y577</f>
        <v>#N/A</v>
      </c>
    </row>
    <row r="578" spans="1:41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8"/>
      <c r="AA578" s="52">
        <f t="shared" si="9"/>
        <v>0</v>
      </c>
      <c r="AB578" s="53" t="str">
        <f>IF(ISNA(VLOOKUP(C578,'Вчера_Спутник Лайт'!C:C, 1, FALSE)),"ошибка",0)</f>
        <v>ошибка</v>
      </c>
      <c r="AC578" s="55"/>
      <c r="AD578" s="53" t="e">
        <f>D578-VLOOKUP(C578, 'Вчера_Спутник Лайт'!C:BG, 2, FALSE)</f>
        <v>#N/A</v>
      </c>
      <c r="AE578" s="53" t="e">
        <f>E578-F578-VLOOKUP(C578, 'Вчера_Спутник Лайт'!C:BG, 3, FALSE)</f>
        <v>#N/A</v>
      </c>
      <c r="AF578" s="53" t="e">
        <f>G578-H578-VLOOKUP(C578, 'Вчера_Спутник Лайт'!C:BG, 5, FALSE)</f>
        <v>#N/A</v>
      </c>
      <c r="AG578" s="53" t="e">
        <f>I578-J578-VLOOKUP(C578, 'Вчера_Спутник Лайт'!C:BG, 7, FALSE)</f>
        <v>#N/A</v>
      </c>
      <c r="AH578" s="53" t="e">
        <f>K578-L578-VLOOKUP(C578, 'Вчера_Спутник Лайт'!C:BG, 9, FALSE)</f>
        <v>#N/A</v>
      </c>
      <c r="AI578" s="53" t="e">
        <f>M578-N578-VLOOKUP(C578, 'Вчера_Спутник Лайт'!C:BG, 11, FALSE)</f>
        <v>#N/A</v>
      </c>
      <c r="AJ578" s="53" t="e">
        <f>O578-P578-VLOOKUP(C578, 'Вчера_Спутник Лайт'!C:BG, 13, FALSE)</f>
        <v>#N/A</v>
      </c>
      <c r="AK578" s="53" t="e">
        <f>Q578-R578-VLOOKUP(C578, 'Вчера_Спутник Лайт'!C:BG, 15, FALSE)</f>
        <v>#N/A</v>
      </c>
      <c r="AL578" s="53" t="e">
        <f>S578-T578-VLOOKUP(C578, 'Вчера_Спутник Лайт'!C:BG, 17, FALSE)</f>
        <v>#N/A</v>
      </c>
      <c r="AM578" s="53" t="e">
        <f>U578-V578-VLOOKUP(C578, 'Вчера_Спутник Лайт'!C:BG, 19, FALSE)</f>
        <v>#N/A</v>
      </c>
      <c r="AN578" s="53" t="e">
        <f>W578-X578-VLOOKUP(C578, 'Вчера_Спутник Лайт'!C:BG, 21, FALSE)</f>
        <v>#N/A</v>
      </c>
      <c r="AO578" s="53" t="e">
        <f>VLOOKUP(C578, Вчера_Спутник!C:BG, 25, FALSE)+F578-#REF!-X578-Y578</f>
        <v>#N/A</v>
      </c>
    </row>
    <row r="579" spans="1:41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8"/>
      <c r="AA579" s="52">
        <f t="shared" si="9"/>
        <v>0</v>
      </c>
      <c r="AB579" s="53" t="str">
        <f>IF(ISNA(VLOOKUP(C579,'Вчера_Спутник Лайт'!C:C, 1, FALSE)),"ошибка",0)</f>
        <v>ошибка</v>
      </c>
      <c r="AC579" s="55"/>
      <c r="AD579" s="53" t="e">
        <f>D579-VLOOKUP(C579, 'Вчера_Спутник Лайт'!C:BG, 2, FALSE)</f>
        <v>#N/A</v>
      </c>
      <c r="AE579" s="53" t="e">
        <f>E579-F579-VLOOKUP(C579, 'Вчера_Спутник Лайт'!C:BG, 3, FALSE)</f>
        <v>#N/A</v>
      </c>
      <c r="AF579" s="53" t="e">
        <f>G579-H579-VLOOKUP(C579, 'Вчера_Спутник Лайт'!C:BG, 5, FALSE)</f>
        <v>#N/A</v>
      </c>
      <c r="AG579" s="53" t="e">
        <f>I579-J579-VLOOKUP(C579, 'Вчера_Спутник Лайт'!C:BG, 7, FALSE)</f>
        <v>#N/A</v>
      </c>
      <c r="AH579" s="53" t="e">
        <f>K579-L579-VLOOKUP(C579, 'Вчера_Спутник Лайт'!C:BG, 9, FALSE)</f>
        <v>#N/A</v>
      </c>
      <c r="AI579" s="53" t="e">
        <f>M579-N579-VLOOKUP(C579, 'Вчера_Спутник Лайт'!C:BG, 11, FALSE)</f>
        <v>#N/A</v>
      </c>
      <c r="AJ579" s="53" t="e">
        <f>O579-P579-VLOOKUP(C579, 'Вчера_Спутник Лайт'!C:BG, 13, FALSE)</f>
        <v>#N/A</v>
      </c>
      <c r="AK579" s="53" t="e">
        <f>Q579-R579-VLOOKUP(C579, 'Вчера_Спутник Лайт'!C:BG, 15, FALSE)</f>
        <v>#N/A</v>
      </c>
      <c r="AL579" s="53" t="e">
        <f>S579-T579-VLOOKUP(C579, 'Вчера_Спутник Лайт'!C:BG, 17, FALSE)</f>
        <v>#N/A</v>
      </c>
      <c r="AM579" s="53" t="e">
        <f>U579-V579-VLOOKUP(C579, 'Вчера_Спутник Лайт'!C:BG, 19, FALSE)</f>
        <v>#N/A</v>
      </c>
      <c r="AN579" s="53" t="e">
        <f>W579-X579-VLOOKUP(C579, 'Вчера_Спутник Лайт'!C:BG, 21, FALSE)</f>
        <v>#N/A</v>
      </c>
      <c r="AO579" s="53" t="e">
        <f>VLOOKUP(C579, Вчера_Спутник!C:BG, 25, FALSE)+F579-#REF!-X579-Y579</f>
        <v>#N/A</v>
      </c>
    </row>
    <row r="580" spans="1:41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8"/>
      <c r="AA580" s="52">
        <f t="shared" ref="AA580:AA643" si="10">E580-U580-W580</f>
        <v>0</v>
      </c>
      <c r="AB580" s="53" t="str">
        <f>IF(ISNA(VLOOKUP(C580,'Вчера_Спутник Лайт'!C:C, 1, FALSE)),"ошибка",0)</f>
        <v>ошибка</v>
      </c>
      <c r="AC580" s="55"/>
      <c r="AD580" s="53" t="e">
        <f>D580-VLOOKUP(C580, 'Вчера_Спутник Лайт'!C:BG, 2, FALSE)</f>
        <v>#N/A</v>
      </c>
      <c r="AE580" s="53" t="e">
        <f>E580-F580-VLOOKUP(C580, 'Вчера_Спутник Лайт'!C:BG, 3, FALSE)</f>
        <v>#N/A</v>
      </c>
      <c r="AF580" s="53" t="e">
        <f>G580-H580-VLOOKUP(C580, 'Вчера_Спутник Лайт'!C:BG, 5, FALSE)</f>
        <v>#N/A</v>
      </c>
      <c r="AG580" s="53" t="e">
        <f>I580-J580-VLOOKUP(C580, 'Вчера_Спутник Лайт'!C:BG, 7, FALSE)</f>
        <v>#N/A</v>
      </c>
      <c r="AH580" s="53" t="e">
        <f>K580-L580-VLOOKUP(C580, 'Вчера_Спутник Лайт'!C:BG, 9, FALSE)</f>
        <v>#N/A</v>
      </c>
      <c r="AI580" s="53" t="e">
        <f>M580-N580-VLOOKUP(C580, 'Вчера_Спутник Лайт'!C:BG, 11, FALSE)</f>
        <v>#N/A</v>
      </c>
      <c r="AJ580" s="53" t="e">
        <f>O580-P580-VLOOKUP(C580, 'Вчера_Спутник Лайт'!C:BG, 13, FALSE)</f>
        <v>#N/A</v>
      </c>
      <c r="AK580" s="53" t="e">
        <f>Q580-R580-VLOOKUP(C580, 'Вчера_Спутник Лайт'!C:BG, 15, FALSE)</f>
        <v>#N/A</v>
      </c>
      <c r="AL580" s="53" t="e">
        <f>S580-T580-VLOOKUP(C580, 'Вчера_Спутник Лайт'!C:BG, 17, FALSE)</f>
        <v>#N/A</v>
      </c>
      <c r="AM580" s="53" t="e">
        <f>U580-V580-VLOOKUP(C580, 'Вчера_Спутник Лайт'!C:BG, 19, FALSE)</f>
        <v>#N/A</v>
      </c>
      <c r="AN580" s="53" t="e">
        <f>W580-X580-VLOOKUP(C580, 'Вчера_Спутник Лайт'!C:BG, 21, FALSE)</f>
        <v>#N/A</v>
      </c>
      <c r="AO580" s="53" t="e">
        <f>VLOOKUP(C580, Вчера_Спутник!C:BG, 25, FALSE)+F580-#REF!-X580-Y580</f>
        <v>#N/A</v>
      </c>
    </row>
    <row r="581" spans="1:41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8"/>
      <c r="AA581" s="52">
        <f t="shared" si="10"/>
        <v>0</v>
      </c>
      <c r="AB581" s="53" t="str">
        <f>IF(ISNA(VLOOKUP(C581,'Вчера_Спутник Лайт'!C:C, 1, FALSE)),"ошибка",0)</f>
        <v>ошибка</v>
      </c>
      <c r="AC581" s="55"/>
      <c r="AD581" s="53" t="e">
        <f>D581-VLOOKUP(C581, 'Вчера_Спутник Лайт'!C:BG, 2, FALSE)</f>
        <v>#N/A</v>
      </c>
      <c r="AE581" s="53" t="e">
        <f>E581-F581-VLOOKUP(C581, 'Вчера_Спутник Лайт'!C:BG, 3, FALSE)</f>
        <v>#N/A</v>
      </c>
      <c r="AF581" s="53" t="e">
        <f>G581-H581-VLOOKUP(C581, 'Вчера_Спутник Лайт'!C:BG, 5, FALSE)</f>
        <v>#N/A</v>
      </c>
      <c r="AG581" s="53" t="e">
        <f>I581-J581-VLOOKUP(C581, 'Вчера_Спутник Лайт'!C:BG, 7, FALSE)</f>
        <v>#N/A</v>
      </c>
      <c r="AH581" s="53" t="e">
        <f>K581-L581-VLOOKUP(C581, 'Вчера_Спутник Лайт'!C:BG, 9, FALSE)</f>
        <v>#N/A</v>
      </c>
      <c r="AI581" s="53" t="e">
        <f>M581-N581-VLOOKUP(C581, 'Вчера_Спутник Лайт'!C:BG, 11, FALSE)</f>
        <v>#N/A</v>
      </c>
      <c r="AJ581" s="53" t="e">
        <f>O581-P581-VLOOKUP(C581, 'Вчера_Спутник Лайт'!C:BG, 13, FALSE)</f>
        <v>#N/A</v>
      </c>
      <c r="AK581" s="53" t="e">
        <f>Q581-R581-VLOOKUP(C581, 'Вчера_Спутник Лайт'!C:BG, 15, FALSE)</f>
        <v>#N/A</v>
      </c>
      <c r="AL581" s="53" t="e">
        <f>S581-T581-VLOOKUP(C581, 'Вчера_Спутник Лайт'!C:BG, 17, FALSE)</f>
        <v>#N/A</v>
      </c>
      <c r="AM581" s="53" t="e">
        <f>U581-V581-VLOOKUP(C581, 'Вчера_Спутник Лайт'!C:BG, 19, FALSE)</f>
        <v>#N/A</v>
      </c>
      <c r="AN581" s="53" t="e">
        <f>W581-X581-VLOOKUP(C581, 'Вчера_Спутник Лайт'!C:BG, 21, FALSE)</f>
        <v>#N/A</v>
      </c>
      <c r="AO581" s="53" t="e">
        <f>VLOOKUP(C581, Вчера_Спутник!C:BG, 25, FALSE)+F581-#REF!-X581-Y581</f>
        <v>#N/A</v>
      </c>
    </row>
    <row r="582" spans="1:41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8"/>
      <c r="AA582" s="52">
        <f t="shared" si="10"/>
        <v>0</v>
      </c>
      <c r="AB582" s="53" t="str">
        <f>IF(ISNA(VLOOKUP(C582,'Вчера_Спутник Лайт'!C:C, 1, FALSE)),"ошибка",0)</f>
        <v>ошибка</v>
      </c>
      <c r="AC582" s="55"/>
      <c r="AD582" s="53" t="e">
        <f>D582-VLOOKUP(C582, 'Вчера_Спутник Лайт'!C:BG, 2, FALSE)</f>
        <v>#N/A</v>
      </c>
      <c r="AE582" s="53" t="e">
        <f>E582-F582-VLOOKUP(C582, 'Вчера_Спутник Лайт'!C:BG, 3, FALSE)</f>
        <v>#N/A</v>
      </c>
      <c r="AF582" s="53" t="e">
        <f>G582-H582-VLOOKUP(C582, 'Вчера_Спутник Лайт'!C:BG, 5, FALSE)</f>
        <v>#N/A</v>
      </c>
      <c r="AG582" s="53" t="e">
        <f>I582-J582-VLOOKUP(C582, 'Вчера_Спутник Лайт'!C:BG, 7, FALSE)</f>
        <v>#N/A</v>
      </c>
      <c r="AH582" s="53" t="e">
        <f>K582-L582-VLOOKUP(C582, 'Вчера_Спутник Лайт'!C:BG, 9, FALSE)</f>
        <v>#N/A</v>
      </c>
      <c r="AI582" s="53" t="e">
        <f>M582-N582-VLOOKUP(C582, 'Вчера_Спутник Лайт'!C:BG, 11, FALSE)</f>
        <v>#N/A</v>
      </c>
      <c r="AJ582" s="53" t="e">
        <f>O582-P582-VLOOKUP(C582, 'Вчера_Спутник Лайт'!C:BG, 13, FALSE)</f>
        <v>#N/A</v>
      </c>
      <c r="AK582" s="53" t="e">
        <f>Q582-R582-VLOOKUP(C582, 'Вчера_Спутник Лайт'!C:BG, 15, FALSE)</f>
        <v>#N/A</v>
      </c>
      <c r="AL582" s="53" t="e">
        <f>S582-T582-VLOOKUP(C582, 'Вчера_Спутник Лайт'!C:BG, 17, FALSE)</f>
        <v>#N/A</v>
      </c>
      <c r="AM582" s="53" t="e">
        <f>U582-V582-VLOOKUP(C582, 'Вчера_Спутник Лайт'!C:BG, 19, FALSE)</f>
        <v>#N/A</v>
      </c>
      <c r="AN582" s="53" t="e">
        <f>W582-X582-VLOOKUP(C582, 'Вчера_Спутник Лайт'!C:BG, 21, FALSE)</f>
        <v>#N/A</v>
      </c>
      <c r="AO582" s="53" t="e">
        <f>VLOOKUP(C582, Вчера_Спутник!C:BG, 25, FALSE)+F582-#REF!-X582-Y582</f>
        <v>#N/A</v>
      </c>
    </row>
    <row r="583" spans="1:41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8"/>
      <c r="AA583" s="52">
        <f t="shared" si="10"/>
        <v>0</v>
      </c>
      <c r="AB583" s="53" t="str">
        <f>IF(ISNA(VLOOKUP(C583,'Вчера_Спутник Лайт'!C:C, 1, FALSE)),"ошибка",0)</f>
        <v>ошибка</v>
      </c>
      <c r="AC583" s="55"/>
      <c r="AD583" s="53" t="e">
        <f>D583-VLOOKUP(C583, 'Вчера_Спутник Лайт'!C:BG, 2, FALSE)</f>
        <v>#N/A</v>
      </c>
      <c r="AE583" s="53" t="e">
        <f>E583-F583-VLOOKUP(C583, 'Вчера_Спутник Лайт'!C:BG, 3, FALSE)</f>
        <v>#N/A</v>
      </c>
      <c r="AF583" s="53" t="e">
        <f>G583-H583-VLOOKUP(C583, 'Вчера_Спутник Лайт'!C:BG, 5, FALSE)</f>
        <v>#N/A</v>
      </c>
      <c r="AG583" s="53" t="e">
        <f>I583-J583-VLOOKUP(C583, 'Вчера_Спутник Лайт'!C:BG, 7, FALSE)</f>
        <v>#N/A</v>
      </c>
      <c r="AH583" s="53" t="e">
        <f>K583-L583-VLOOKUP(C583, 'Вчера_Спутник Лайт'!C:BG, 9, FALSE)</f>
        <v>#N/A</v>
      </c>
      <c r="AI583" s="53" t="e">
        <f>M583-N583-VLOOKUP(C583, 'Вчера_Спутник Лайт'!C:BG, 11, FALSE)</f>
        <v>#N/A</v>
      </c>
      <c r="AJ583" s="53" t="e">
        <f>O583-P583-VLOOKUP(C583, 'Вчера_Спутник Лайт'!C:BG, 13, FALSE)</f>
        <v>#N/A</v>
      </c>
      <c r="AK583" s="53" t="e">
        <f>Q583-R583-VLOOKUP(C583, 'Вчера_Спутник Лайт'!C:BG, 15, FALSE)</f>
        <v>#N/A</v>
      </c>
      <c r="AL583" s="53" t="e">
        <f>S583-T583-VLOOKUP(C583, 'Вчера_Спутник Лайт'!C:BG, 17, FALSE)</f>
        <v>#N/A</v>
      </c>
      <c r="AM583" s="53" t="e">
        <f>U583-V583-VLOOKUP(C583, 'Вчера_Спутник Лайт'!C:BG, 19, FALSE)</f>
        <v>#N/A</v>
      </c>
      <c r="AN583" s="53" t="e">
        <f>W583-X583-VLOOKUP(C583, 'Вчера_Спутник Лайт'!C:BG, 21, FALSE)</f>
        <v>#N/A</v>
      </c>
      <c r="AO583" s="53" t="e">
        <f>VLOOKUP(C583, Вчера_Спутник!C:BG, 25, FALSE)+F583-#REF!-X583-Y583</f>
        <v>#N/A</v>
      </c>
    </row>
    <row r="584" spans="1:41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8"/>
      <c r="AA584" s="52">
        <f t="shared" si="10"/>
        <v>0</v>
      </c>
      <c r="AB584" s="53" t="str">
        <f>IF(ISNA(VLOOKUP(C584,'Вчера_Спутник Лайт'!C:C, 1, FALSE)),"ошибка",0)</f>
        <v>ошибка</v>
      </c>
      <c r="AC584" s="55"/>
      <c r="AD584" s="53" t="e">
        <f>D584-VLOOKUP(C584, 'Вчера_Спутник Лайт'!C:BG, 2, FALSE)</f>
        <v>#N/A</v>
      </c>
      <c r="AE584" s="53" t="e">
        <f>E584-F584-VLOOKUP(C584, 'Вчера_Спутник Лайт'!C:BG, 3, FALSE)</f>
        <v>#N/A</v>
      </c>
      <c r="AF584" s="53" t="e">
        <f>G584-H584-VLOOKUP(C584, 'Вчера_Спутник Лайт'!C:BG, 5, FALSE)</f>
        <v>#N/A</v>
      </c>
      <c r="AG584" s="53" t="e">
        <f>I584-J584-VLOOKUP(C584, 'Вчера_Спутник Лайт'!C:BG, 7, FALSE)</f>
        <v>#N/A</v>
      </c>
      <c r="AH584" s="53" t="e">
        <f>K584-L584-VLOOKUP(C584, 'Вчера_Спутник Лайт'!C:BG, 9, FALSE)</f>
        <v>#N/A</v>
      </c>
      <c r="AI584" s="53" t="e">
        <f>M584-N584-VLOOKUP(C584, 'Вчера_Спутник Лайт'!C:BG, 11, FALSE)</f>
        <v>#N/A</v>
      </c>
      <c r="AJ584" s="53" t="e">
        <f>O584-P584-VLOOKUP(C584, 'Вчера_Спутник Лайт'!C:BG, 13, FALSE)</f>
        <v>#N/A</v>
      </c>
      <c r="AK584" s="53" t="e">
        <f>Q584-R584-VLOOKUP(C584, 'Вчера_Спутник Лайт'!C:BG, 15, FALSE)</f>
        <v>#N/A</v>
      </c>
      <c r="AL584" s="53" t="e">
        <f>S584-T584-VLOOKUP(C584, 'Вчера_Спутник Лайт'!C:BG, 17, FALSE)</f>
        <v>#N/A</v>
      </c>
      <c r="AM584" s="53" t="e">
        <f>U584-V584-VLOOKUP(C584, 'Вчера_Спутник Лайт'!C:BG, 19, FALSE)</f>
        <v>#N/A</v>
      </c>
      <c r="AN584" s="53" t="e">
        <f>W584-X584-VLOOKUP(C584, 'Вчера_Спутник Лайт'!C:BG, 21, FALSE)</f>
        <v>#N/A</v>
      </c>
      <c r="AO584" s="53" t="e">
        <f>VLOOKUP(C584, Вчера_Спутник!C:BG, 25, FALSE)+F584-#REF!-X584-Y584</f>
        <v>#N/A</v>
      </c>
    </row>
    <row r="585" spans="1:41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8"/>
      <c r="AA585" s="52">
        <f t="shared" si="10"/>
        <v>0</v>
      </c>
      <c r="AB585" s="53" t="str">
        <f>IF(ISNA(VLOOKUP(C585,'Вчера_Спутник Лайт'!C:C, 1, FALSE)),"ошибка",0)</f>
        <v>ошибка</v>
      </c>
      <c r="AC585" s="55"/>
      <c r="AD585" s="53" t="e">
        <f>D585-VLOOKUP(C585, 'Вчера_Спутник Лайт'!C:BG, 2, FALSE)</f>
        <v>#N/A</v>
      </c>
      <c r="AE585" s="53" t="e">
        <f>E585-F585-VLOOKUP(C585, 'Вчера_Спутник Лайт'!C:BG, 3, FALSE)</f>
        <v>#N/A</v>
      </c>
      <c r="AF585" s="53" t="e">
        <f>G585-H585-VLOOKUP(C585, 'Вчера_Спутник Лайт'!C:BG, 5, FALSE)</f>
        <v>#N/A</v>
      </c>
      <c r="AG585" s="53" t="e">
        <f>I585-J585-VLOOKUP(C585, 'Вчера_Спутник Лайт'!C:BG, 7, FALSE)</f>
        <v>#N/A</v>
      </c>
      <c r="AH585" s="53" t="e">
        <f>K585-L585-VLOOKUP(C585, 'Вчера_Спутник Лайт'!C:BG, 9, FALSE)</f>
        <v>#N/A</v>
      </c>
      <c r="AI585" s="53" t="e">
        <f>M585-N585-VLOOKUP(C585, 'Вчера_Спутник Лайт'!C:BG, 11, FALSE)</f>
        <v>#N/A</v>
      </c>
      <c r="AJ585" s="53" t="e">
        <f>O585-P585-VLOOKUP(C585, 'Вчера_Спутник Лайт'!C:BG, 13, FALSE)</f>
        <v>#N/A</v>
      </c>
      <c r="AK585" s="53" t="e">
        <f>Q585-R585-VLOOKUP(C585, 'Вчера_Спутник Лайт'!C:BG, 15, FALSE)</f>
        <v>#N/A</v>
      </c>
      <c r="AL585" s="53" t="e">
        <f>S585-T585-VLOOKUP(C585, 'Вчера_Спутник Лайт'!C:BG, 17, FALSE)</f>
        <v>#N/A</v>
      </c>
      <c r="AM585" s="53" t="e">
        <f>U585-V585-VLOOKUP(C585, 'Вчера_Спутник Лайт'!C:BG, 19, FALSE)</f>
        <v>#N/A</v>
      </c>
      <c r="AN585" s="53" t="e">
        <f>W585-X585-VLOOKUP(C585, 'Вчера_Спутник Лайт'!C:BG, 21, FALSE)</f>
        <v>#N/A</v>
      </c>
      <c r="AO585" s="53" t="e">
        <f>VLOOKUP(C585, Вчера_Спутник!C:BG, 25, FALSE)+F585-#REF!-X585-Y585</f>
        <v>#N/A</v>
      </c>
    </row>
    <row r="586" spans="1:41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8"/>
      <c r="AA586" s="52">
        <f t="shared" si="10"/>
        <v>0</v>
      </c>
      <c r="AB586" s="53" t="str">
        <f>IF(ISNA(VLOOKUP(C586,'Вчера_Спутник Лайт'!C:C, 1, FALSE)),"ошибка",0)</f>
        <v>ошибка</v>
      </c>
      <c r="AC586" s="55"/>
      <c r="AD586" s="53" t="e">
        <f>D586-VLOOKUP(C586, 'Вчера_Спутник Лайт'!C:BG, 2, FALSE)</f>
        <v>#N/A</v>
      </c>
      <c r="AE586" s="53" t="e">
        <f>E586-F586-VLOOKUP(C586, 'Вчера_Спутник Лайт'!C:BG, 3, FALSE)</f>
        <v>#N/A</v>
      </c>
      <c r="AF586" s="53" t="e">
        <f>G586-H586-VLOOKUP(C586, 'Вчера_Спутник Лайт'!C:BG, 5, FALSE)</f>
        <v>#N/A</v>
      </c>
      <c r="AG586" s="53" t="e">
        <f>I586-J586-VLOOKUP(C586, 'Вчера_Спутник Лайт'!C:BG, 7, FALSE)</f>
        <v>#N/A</v>
      </c>
      <c r="AH586" s="53" t="e">
        <f>K586-L586-VLOOKUP(C586, 'Вчера_Спутник Лайт'!C:BG, 9, FALSE)</f>
        <v>#N/A</v>
      </c>
      <c r="AI586" s="53" t="e">
        <f>M586-N586-VLOOKUP(C586, 'Вчера_Спутник Лайт'!C:BG, 11, FALSE)</f>
        <v>#N/A</v>
      </c>
      <c r="AJ586" s="53" t="e">
        <f>O586-P586-VLOOKUP(C586, 'Вчера_Спутник Лайт'!C:BG, 13, FALSE)</f>
        <v>#N/A</v>
      </c>
      <c r="AK586" s="53" t="e">
        <f>Q586-R586-VLOOKUP(C586, 'Вчера_Спутник Лайт'!C:BG, 15, FALSE)</f>
        <v>#N/A</v>
      </c>
      <c r="AL586" s="53" t="e">
        <f>S586-T586-VLOOKUP(C586, 'Вчера_Спутник Лайт'!C:BG, 17, FALSE)</f>
        <v>#N/A</v>
      </c>
      <c r="AM586" s="53" t="e">
        <f>U586-V586-VLOOKUP(C586, 'Вчера_Спутник Лайт'!C:BG, 19, FALSE)</f>
        <v>#N/A</v>
      </c>
      <c r="AN586" s="53" t="e">
        <f>W586-X586-VLOOKUP(C586, 'Вчера_Спутник Лайт'!C:BG, 21, FALSE)</f>
        <v>#N/A</v>
      </c>
      <c r="AO586" s="53" t="e">
        <f>VLOOKUP(C586, Вчера_Спутник!C:BG, 25, FALSE)+F586-#REF!-X586-Y586</f>
        <v>#N/A</v>
      </c>
    </row>
    <row r="587" spans="1:41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8"/>
      <c r="AA587" s="52">
        <f t="shared" si="10"/>
        <v>0</v>
      </c>
      <c r="AB587" s="53" t="str">
        <f>IF(ISNA(VLOOKUP(C587,'Вчера_Спутник Лайт'!C:C, 1, FALSE)),"ошибка",0)</f>
        <v>ошибка</v>
      </c>
      <c r="AC587" s="55"/>
      <c r="AD587" s="53" t="e">
        <f>D587-VLOOKUP(C587, 'Вчера_Спутник Лайт'!C:BG, 2, FALSE)</f>
        <v>#N/A</v>
      </c>
      <c r="AE587" s="53" t="e">
        <f>E587-F587-VLOOKUP(C587, 'Вчера_Спутник Лайт'!C:BG, 3, FALSE)</f>
        <v>#N/A</v>
      </c>
      <c r="AF587" s="53" t="e">
        <f>G587-H587-VLOOKUP(C587, 'Вчера_Спутник Лайт'!C:BG, 5, FALSE)</f>
        <v>#N/A</v>
      </c>
      <c r="AG587" s="53" t="e">
        <f>I587-J587-VLOOKUP(C587, 'Вчера_Спутник Лайт'!C:BG, 7, FALSE)</f>
        <v>#N/A</v>
      </c>
      <c r="AH587" s="53" t="e">
        <f>K587-L587-VLOOKUP(C587, 'Вчера_Спутник Лайт'!C:BG, 9, FALSE)</f>
        <v>#N/A</v>
      </c>
      <c r="AI587" s="53" t="e">
        <f>M587-N587-VLOOKUP(C587, 'Вчера_Спутник Лайт'!C:BG, 11, FALSE)</f>
        <v>#N/A</v>
      </c>
      <c r="AJ587" s="53" t="e">
        <f>O587-P587-VLOOKUP(C587, 'Вчера_Спутник Лайт'!C:BG, 13, FALSE)</f>
        <v>#N/A</v>
      </c>
      <c r="AK587" s="53" t="e">
        <f>Q587-R587-VLOOKUP(C587, 'Вчера_Спутник Лайт'!C:BG, 15, FALSE)</f>
        <v>#N/A</v>
      </c>
      <c r="AL587" s="53" t="e">
        <f>S587-T587-VLOOKUP(C587, 'Вчера_Спутник Лайт'!C:BG, 17, FALSE)</f>
        <v>#N/A</v>
      </c>
      <c r="AM587" s="53" t="e">
        <f>U587-V587-VLOOKUP(C587, 'Вчера_Спутник Лайт'!C:BG, 19, FALSE)</f>
        <v>#N/A</v>
      </c>
      <c r="AN587" s="53" t="e">
        <f>W587-X587-VLOOKUP(C587, 'Вчера_Спутник Лайт'!C:BG, 21, FALSE)</f>
        <v>#N/A</v>
      </c>
      <c r="AO587" s="53" t="e">
        <f>VLOOKUP(C587, Вчера_Спутник!C:BG, 25, FALSE)+F587-#REF!-X587-Y587</f>
        <v>#N/A</v>
      </c>
    </row>
    <row r="588" spans="1:41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8"/>
      <c r="AA588" s="52">
        <f t="shared" si="10"/>
        <v>0</v>
      </c>
      <c r="AB588" s="53" t="str">
        <f>IF(ISNA(VLOOKUP(C588,'Вчера_Спутник Лайт'!C:C, 1, FALSE)),"ошибка",0)</f>
        <v>ошибка</v>
      </c>
      <c r="AC588" s="55"/>
      <c r="AD588" s="53" t="e">
        <f>D588-VLOOKUP(C588, 'Вчера_Спутник Лайт'!C:BG, 2, FALSE)</f>
        <v>#N/A</v>
      </c>
      <c r="AE588" s="53" t="e">
        <f>E588-F588-VLOOKUP(C588, 'Вчера_Спутник Лайт'!C:BG, 3, FALSE)</f>
        <v>#N/A</v>
      </c>
      <c r="AF588" s="53" t="e">
        <f>G588-H588-VLOOKUP(C588, 'Вчера_Спутник Лайт'!C:BG, 5, FALSE)</f>
        <v>#N/A</v>
      </c>
      <c r="AG588" s="53" t="e">
        <f>I588-J588-VLOOKUP(C588, 'Вчера_Спутник Лайт'!C:BG, 7, FALSE)</f>
        <v>#N/A</v>
      </c>
      <c r="AH588" s="53" t="e">
        <f>K588-L588-VLOOKUP(C588, 'Вчера_Спутник Лайт'!C:BG, 9, FALSE)</f>
        <v>#N/A</v>
      </c>
      <c r="AI588" s="53" t="e">
        <f>M588-N588-VLOOKUP(C588, 'Вчера_Спутник Лайт'!C:BG, 11, FALSE)</f>
        <v>#N/A</v>
      </c>
      <c r="AJ588" s="53" t="e">
        <f>O588-P588-VLOOKUP(C588, 'Вчера_Спутник Лайт'!C:BG, 13, FALSE)</f>
        <v>#N/A</v>
      </c>
      <c r="AK588" s="53" t="e">
        <f>Q588-R588-VLOOKUP(C588, 'Вчера_Спутник Лайт'!C:BG, 15, FALSE)</f>
        <v>#N/A</v>
      </c>
      <c r="AL588" s="53" t="e">
        <f>S588-T588-VLOOKUP(C588, 'Вчера_Спутник Лайт'!C:BG, 17, FALSE)</f>
        <v>#N/A</v>
      </c>
      <c r="AM588" s="53" t="e">
        <f>U588-V588-VLOOKUP(C588, 'Вчера_Спутник Лайт'!C:BG, 19, FALSE)</f>
        <v>#N/A</v>
      </c>
      <c r="AN588" s="53" t="e">
        <f>W588-X588-VLOOKUP(C588, 'Вчера_Спутник Лайт'!C:BG, 21, FALSE)</f>
        <v>#N/A</v>
      </c>
      <c r="AO588" s="53" t="e">
        <f>VLOOKUP(C588, Вчера_Спутник!C:BG, 25, FALSE)+F588-#REF!-X588-Y588</f>
        <v>#N/A</v>
      </c>
    </row>
    <row r="589" spans="1:41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8"/>
      <c r="AA589" s="52">
        <f t="shared" si="10"/>
        <v>0</v>
      </c>
      <c r="AB589" s="53" t="str">
        <f>IF(ISNA(VLOOKUP(C589,'Вчера_Спутник Лайт'!C:C, 1, FALSE)),"ошибка",0)</f>
        <v>ошибка</v>
      </c>
      <c r="AC589" s="55"/>
      <c r="AD589" s="53" t="e">
        <f>D589-VLOOKUP(C589, 'Вчера_Спутник Лайт'!C:BG, 2, FALSE)</f>
        <v>#N/A</v>
      </c>
      <c r="AE589" s="53" t="e">
        <f>E589-F589-VLOOKUP(C589, 'Вчера_Спутник Лайт'!C:BG, 3, FALSE)</f>
        <v>#N/A</v>
      </c>
      <c r="AF589" s="53" t="e">
        <f>G589-H589-VLOOKUP(C589, 'Вчера_Спутник Лайт'!C:BG, 5, FALSE)</f>
        <v>#N/A</v>
      </c>
      <c r="AG589" s="53" t="e">
        <f>I589-J589-VLOOKUP(C589, 'Вчера_Спутник Лайт'!C:BG, 7, FALSE)</f>
        <v>#N/A</v>
      </c>
      <c r="AH589" s="53" t="e">
        <f>K589-L589-VLOOKUP(C589, 'Вчера_Спутник Лайт'!C:BG, 9, FALSE)</f>
        <v>#N/A</v>
      </c>
      <c r="AI589" s="53" t="e">
        <f>M589-N589-VLOOKUP(C589, 'Вчера_Спутник Лайт'!C:BG, 11, FALSE)</f>
        <v>#N/A</v>
      </c>
      <c r="AJ589" s="53" t="e">
        <f>O589-P589-VLOOKUP(C589, 'Вчера_Спутник Лайт'!C:BG, 13, FALSE)</f>
        <v>#N/A</v>
      </c>
      <c r="AK589" s="53" t="e">
        <f>Q589-R589-VLOOKUP(C589, 'Вчера_Спутник Лайт'!C:BG, 15, FALSE)</f>
        <v>#N/A</v>
      </c>
      <c r="AL589" s="53" t="e">
        <f>S589-T589-VLOOKUP(C589, 'Вчера_Спутник Лайт'!C:BG, 17, FALSE)</f>
        <v>#N/A</v>
      </c>
      <c r="AM589" s="53" t="e">
        <f>U589-V589-VLOOKUP(C589, 'Вчера_Спутник Лайт'!C:BG, 19, FALSE)</f>
        <v>#N/A</v>
      </c>
      <c r="AN589" s="53" t="e">
        <f>W589-X589-VLOOKUP(C589, 'Вчера_Спутник Лайт'!C:BG, 21, FALSE)</f>
        <v>#N/A</v>
      </c>
      <c r="AO589" s="53" t="e">
        <f>VLOOKUP(C589, Вчера_Спутник!C:BG, 25, FALSE)+F589-#REF!-X589-Y589</f>
        <v>#N/A</v>
      </c>
    </row>
    <row r="590" spans="1:41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8"/>
      <c r="AA590" s="52">
        <f t="shared" si="10"/>
        <v>0</v>
      </c>
      <c r="AB590" s="53" t="str">
        <f>IF(ISNA(VLOOKUP(C590,'Вчера_Спутник Лайт'!C:C, 1, FALSE)),"ошибка",0)</f>
        <v>ошибка</v>
      </c>
      <c r="AC590" s="55"/>
      <c r="AD590" s="53" t="e">
        <f>D590-VLOOKUP(C590, 'Вчера_Спутник Лайт'!C:BG, 2, FALSE)</f>
        <v>#N/A</v>
      </c>
      <c r="AE590" s="53" t="e">
        <f>E590-F590-VLOOKUP(C590, 'Вчера_Спутник Лайт'!C:BG, 3, FALSE)</f>
        <v>#N/A</v>
      </c>
      <c r="AF590" s="53" t="e">
        <f>G590-H590-VLOOKUP(C590, 'Вчера_Спутник Лайт'!C:BG, 5, FALSE)</f>
        <v>#N/A</v>
      </c>
      <c r="AG590" s="53" t="e">
        <f>I590-J590-VLOOKUP(C590, 'Вчера_Спутник Лайт'!C:BG, 7, FALSE)</f>
        <v>#N/A</v>
      </c>
      <c r="AH590" s="53" t="e">
        <f>K590-L590-VLOOKUP(C590, 'Вчера_Спутник Лайт'!C:BG, 9, FALSE)</f>
        <v>#N/A</v>
      </c>
      <c r="AI590" s="53" t="e">
        <f>M590-N590-VLOOKUP(C590, 'Вчера_Спутник Лайт'!C:BG, 11, FALSE)</f>
        <v>#N/A</v>
      </c>
      <c r="AJ590" s="53" t="e">
        <f>O590-P590-VLOOKUP(C590, 'Вчера_Спутник Лайт'!C:BG, 13, FALSE)</f>
        <v>#N/A</v>
      </c>
      <c r="AK590" s="53" t="e">
        <f>Q590-R590-VLOOKUP(C590, 'Вчера_Спутник Лайт'!C:BG, 15, FALSE)</f>
        <v>#N/A</v>
      </c>
      <c r="AL590" s="53" t="e">
        <f>S590-T590-VLOOKUP(C590, 'Вчера_Спутник Лайт'!C:BG, 17, FALSE)</f>
        <v>#N/A</v>
      </c>
      <c r="AM590" s="53" t="e">
        <f>U590-V590-VLOOKUP(C590, 'Вчера_Спутник Лайт'!C:BG, 19, FALSE)</f>
        <v>#N/A</v>
      </c>
      <c r="AN590" s="53" t="e">
        <f>W590-X590-VLOOKUP(C590, 'Вчера_Спутник Лайт'!C:BG, 21, FALSE)</f>
        <v>#N/A</v>
      </c>
      <c r="AO590" s="53" t="e">
        <f>VLOOKUP(C590, Вчера_Спутник!C:BG, 25, FALSE)+F590-#REF!-X590-Y590</f>
        <v>#N/A</v>
      </c>
    </row>
    <row r="591" spans="1:41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8"/>
      <c r="AA591" s="52">
        <f t="shared" si="10"/>
        <v>0</v>
      </c>
      <c r="AB591" s="53" t="str">
        <f>IF(ISNA(VLOOKUP(C591,'Вчера_Спутник Лайт'!C:C, 1, FALSE)),"ошибка",0)</f>
        <v>ошибка</v>
      </c>
      <c r="AC591" s="55"/>
      <c r="AD591" s="53" t="e">
        <f>D591-VLOOKUP(C591, 'Вчера_Спутник Лайт'!C:BG, 2, FALSE)</f>
        <v>#N/A</v>
      </c>
      <c r="AE591" s="53" t="e">
        <f>E591-F591-VLOOKUP(C591, 'Вчера_Спутник Лайт'!C:BG, 3, FALSE)</f>
        <v>#N/A</v>
      </c>
      <c r="AF591" s="53" t="e">
        <f>G591-H591-VLOOKUP(C591, 'Вчера_Спутник Лайт'!C:BG, 5, FALSE)</f>
        <v>#N/A</v>
      </c>
      <c r="AG591" s="53" t="e">
        <f>I591-J591-VLOOKUP(C591, 'Вчера_Спутник Лайт'!C:BG, 7, FALSE)</f>
        <v>#N/A</v>
      </c>
      <c r="AH591" s="53" t="e">
        <f>K591-L591-VLOOKUP(C591, 'Вчера_Спутник Лайт'!C:BG, 9, FALSE)</f>
        <v>#N/A</v>
      </c>
      <c r="AI591" s="53" t="e">
        <f>M591-N591-VLOOKUP(C591, 'Вчера_Спутник Лайт'!C:BG, 11, FALSE)</f>
        <v>#N/A</v>
      </c>
      <c r="AJ591" s="53" t="e">
        <f>O591-P591-VLOOKUP(C591, 'Вчера_Спутник Лайт'!C:BG, 13, FALSE)</f>
        <v>#N/A</v>
      </c>
      <c r="AK591" s="53" t="e">
        <f>Q591-R591-VLOOKUP(C591, 'Вчера_Спутник Лайт'!C:BG, 15, FALSE)</f>
        <v>#N/A</v>
      </c>
      <c r="AL591" s="53" t="e">
        <f>S591-T591-VLOOKUP(C591, 'Вчера_Спутник Лайт'!C:BG, 17, FALSE)</f>
        <v>#N/A</v>
      </c>
      <c r="AM591" s="53" t="e">
        <f>U591-V591-VLOOKUP(C591, 'Вчера_Спутник Лайт'!C:BG, 19, FALSE)</f>
        <v>#N/A</v>
      </c>
      <c r="AN591" s="53" t="e">
        <f>W591-X591-VLOOKUP(C591, 'Вчера_Спутник Лайт'!C:BG, 21, FALSE)</f>
        <v>#N/A</v>
      </c>
      <c r="AO591" s="53" t="e">
        <f>VLOOKUP(C591, Вчера_Спутник!C:BG, 25, FALSE)+F591-#REF!-X591-Y591</f>
        <v>#N/A</v>
      </c>
    </row>
    <row r="592" spans="1:41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8"/>
      <c r="AA592" s="52">
        <f t="shared" si="10"/>
        <v>0</v>
      </c>
      <c r="AB592" s="53" t="str">
        <f>IF(ISNA(VLOOKUP(C592,'Вчера_Спутник Лайт'!C:C, 1, FALSE)),"ошибка",0)</f>
        <v>ошибка</v>
      </c>
      <c r="AC592" s="55"/>
      <c r="AD592" s="53" t="e">
        <f>D592-VLOOKUP(C592, 'Вчера_Спутник Лайт'!C:BG, 2, FALSE)</f>
        <v>#N/A</v>
      </c>
      <c r="AE592" s="53" t="e">
        <f>E592-F592-VLOOKUP(C592, 'Вчера_Спутник Лайт'!C:BG, 3, FALSE)</f>
        <v>#N/A</v>
      </c>
      <c r="AF592" s="53" t="e">
        <f>G592-H592-VLOOKUP(C592, 'Вчера_Спутник Лайт'!C:BG, 5, FALSE)</f>
        <v>#N/A</v>
      </c>
      <c r="AG592" s="53" t="e">
        <f>I592-J592-VLOOKUP(C592, 'Вчера_Спутник Лайт'!C:BG, 7, FALSE)</f>
        <v>#N/A</v>
      </c>
      <c r="AH592" s="53" t="e">
        <f>K592-L592-VLOOKUP(C592, 'Вчера_Спутник Лайт'!C:BG, 9, FALSE)</f>
        <v>#N/A</v>
      </c>
      <c r="AI592" s="53" t="e">
        <f>M592-N592-VLOOKUP(C592, 'Вчера_Спутник Лайт'!C:BG, 11, FALSE)</f>
        <v>#N/A</v>
      </c>
      <c r="AJ592" s="53" t="e">
        <f>O592-P592-VLOOKUP(C592, 'Вчера_Спутник Лайт'!C:BG, 13, FALSE)</f>
        <v>#N/A</v>
      </c>
      <c r="AK592" s="53" t="e">
        <f>Q592-R592-VLOOKUP(C592, 'Вчера_Спутник Лайт'!C:BG, 15, FALSE)</f>
        <v>#N/A</v>
      </c>
      <c r="AL592" s="53" t="e">
        <f>S592-T592-VLOOKUP(C592, 'Вчера_Спутник Лайт'!C:BG, 17, FALSE)</f>
        <v>#N/A</v>
      </c>
      <c r="AM592" s="53" t="e">
        <f>U592-V592-VLOOKUP(C592, 'Вчера_Спутник Лайт'!C:BG, 19, FALSE)</f>
        <v>#N/A</v>
      </c>
      <c r="AN592" s="53" t="e">
        <f>W592-X592-VLOOKUP(C592, 'Вчера_Спутник Лайт'!C:BG, 21, FALSE)</f>
        <v>#N/A</v>
      </c>
      <c r="AO592" s="53" t="e">
        <f>VLOOKUP(C592, Вчера_Спутник!C:BG, 25, FALSE)+F592-#REF!-X592-Y592</f>
        <v>#N/A</v>
      </c>
    </row>
    <row r="593" spans="1:41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8"/>
      <c r="AA593" s="52">
        <f t="shared" si="10"/>
        <v>0</v>
      </c>
      <c r="AB593" s="53" t="str">
        <f>IF(ISNA(VLOOKUP(C593,'Вчера_Спутник Лайт'!C:C, 1, FALSE)),"ошибка",0)</f>
        <v>ошибка</v>
      </c>
      <c r="AC593" s="55"/>
      <c r="AD593" s="53" t="e">
        <f>D593-VLOOKUP(C593, 'Вчера_Спутник Лайт'!C:BG, 2, FALSE)</f>
        <v>#N/A</v>
      </c>
      <c r="AE593" s="53" t="e">
        <f>E593-F593-VLOOKUP(C593, 'Вчера_Спутник Лайт'!C:BG, 3, FALSE)</f>
        <v>#N/A</v>
      </c>
      <c r="AF593" s="53" t="e">
        <f>G593-H593-VLOOKUP(C593, 'Вчера_Спутник Лайт'!C:BG, 5, FALSE)</f>
        <v>#N/A</v>
      </c>
      <c r="AG593" s="53" t="e">
        <f>I593-J593-VLOOKUP(C593, 'Вчера_Спутник Лайт'!C:BG, 7, FALSE)</f>
        <v>#N/A</v>
      </c>
      <c r="AH593" s="53" t="e">
        <f>K593-L593-VLOOKUP(C593, 'Вчера_Спутник Лайт'!C:BG, 9, FALSE)</f>
        <v>#N/A</v>
      </c>
      <c r="AI593" s="53" t="e">
        <f>M593-N593-VLOOKUP(C593, 'Вчера_Спутник Лайт'!C:BG, 11, FALSE)</f>
        <v>#N/A</v>
      </c>
      <c r="AJ593" s="53" t="e">
        <f>O593-P593-VLOOKUP(C593, 'Вчера_Спутник Лайт'!C:BG, 13, FALSE)</f>
        <v>#N/A</v>
      </c>
      <c r="AK593" s="53" t="e">
        <f>Q593-R593-VLOOKUP(C593, 'Вчера_Спутник Лайт'!C:BG, 15, FALSE)</f>
        <v>#N/A</v>
      </c>
      <c r="AL593" s="53" t="e">
        <f>S593-T593-VLOOKUP(C593, 'Вчера_Спутник Лайт'!C:BG, 17, FALSE)</f>
        <v>#N/A</v>
      </c>
      <c r="AM593" s="53" t="e">
        <f>U593-V593-VLOOKUP(C593, 'Вчера_Спутник Лайт'!C:BG, 19, FALSE)</f>
        <v>#N/A</v>
      </c>
      <c r="AN593" s="53" t="e">
        <f>W593-X593-VLOOKUP(C593, 'Вчера_Спутник Лайт'!C:BG, 21, FALSE)</f>
        <v>#N/A</v>
      </c>
      <c r="AO593" s="53" t="e">
        <f>VLOOKUP(C593, Вчера_Спутник!C:BG, 25, FALSE)+F593-#REF!-X593-Y593</f>
        <v>#N/A</v>
      </c>
    </row>
    <row r="594" spans="1:41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8"/>
      <c r="AA594" s="52">
        <f t="shared" si="10"/>
        <v>0</v>
      </c>
      <c r="AB594" s="53" t="str">
        <f>IF(ISNA(VLOOKUP(C594,'Вчера_Спутник Лайт'!C:C, 1, FALSE)),"ошибка",0)</f>
        <v>ошибка</v>
      </c>
      <c r="AC594" s="55"/>
      <c r="AD594" s="53" t="e">
        <f>D594-VLOOKUP(C594, 'Вчера_Спутник Лайт'!C:BG, 2, FALSE)</f>
        <v>#N/A</v>
      </c>
      <c r="AE594" s="53" t="e">
        <f>E594-F594-VLOOKUP(C594, 'Вчера_Спутник Лайт'!C:BG, 3, FALSE)</f>
        <v>#N/A</v>
      </c>
      <c r="AF594" s="53" t="e">
        <f>G594-H594-VLOOKUP(C594, 'Вчера_Спутник Лайт'!C:BG, 5, FALSE)</f>
        <v>#N/A</v>
      </c>
      <c r="AG594" s="53" t="e">
        <f>I594-J594-VLOOKUP(C594, 'Вчера_Спутник Лайт'!C:BG, 7, FALSE)</f>
        <v>#N/A</v>
      </c>
      <c r="AH594" s="53" t="e">
        <f>K594-L594-VLOOKUP(C594, 'Вчера_Спутник Лайт'!C:BG, 9, FALSE)</f>
        <v>#N/A</v>
      </c>
      <c r="AI594" s="53" t="e">
        <f>M594-N594-VLOOKUP(C594, 'Вчера_Спутник Лайт'!C:BG, 11, FALSE)</f>
        <v>#N/A</v>
      </c>
      <c r="AJ594" s="53" t="e">
        <f>O594-P594-VLOOKUP(C594, 'Вчера_Спутник Лайт'!C:BG, 13, FALSE)</f>
        <v>#N/A</v>
      </c>
      <c r="AK594" s="53" t="e">
        <f>Q594-R594-VLOOKUP(C594, 'Вчера_Спутник Лайт'!C:BG, 15, FALSE)</f>
        <v>#N/A</v>
      </c>
      <c r="AL594" s="53" t="e">
        <f>S594-T594-VLOOKUP(C594, 'Вчера_Спутник Лайт'!C:BG, 17, FALSE)</f>
        <v>#N/A</v>
      </c>
      <c r="AM594" s="53" t="e">
        <f>U594-V594-VLOOKUP(C594, 'Вчера_Спутник Лайт'!C:BG, 19, FALSE)</f>
        <v>#N/A</v>
      </c>
      <c r="AN594" s="53" t="e">
        <f>W594-X594-VLOOKUP(C594, 'Вчера_Спутник Лайт'!C:BG, 21, FALSE)</f>
        <v>#N/A</v>
      </c>
      <c r="AO594" s="53" t="e">
        <f>VLOOKUP(C594, Вчера_Спутник!C:BG, 25, FALSE)+F594-#REF!-X594-Y594</f>
        <v>#N/A</v>
      </c>
    </row>
    <row r="595" spans="1:41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8"/>
      <c r="AA595" s="52">
        <f t="shared" si="10"/>
        <v>0</v>
      </c>
      <c r="AB595" s="53" t="str">
        <f>IF(ISNA(VLOOKUP(C595,'Вчера_Спутник Лайт'!C:C, 1, FALSE)),"ошибка",0)</f>
        <v>ошибка</v>
      </c>
      <c r="AC595" s="55"/>
      <c r="AD595" s="53" t="e">
        <f>D595-VLOOKUP(C595, 'Вчера_Спутник Лайт'!C:BG, 2, FALSE)</f>
        <v>#N/A</v>
      </c>
      <c r="AE595" s="53" t="e">
        <f>E595-F595-VLOOKUP(C595, 'Вчера_Спутник Лайт'!C:BG, 3, FALSE)</f>
        <v>#N/A</v>
      </c>
      <c r="AF595" s="53" t="e">
        <f>G595-H595-VLOOKUP(C595, 'Вчера_Спутник Лайт'!C:BG, 5, FALSE)</f>
        <v>#N/A</v>
      </c>
      <c r="AG595" s="53" t="e">
        <f>I595-J595-VLOOKUP(C595, 'Вчера_Спутник Лайт'!C:BG, 7, FALSE)</f>
        <v>#N/A</v>
      </c>
      <c r="AH595" s="53" t="e">
        <f>K595-L595-VLOOKUP(C595, 'Вчера_Спутник Лайт'!C:BG, 9, FALSE)</f>
        <v>#N/A</v>
      </c>
      <c r="AI595" s="53" t="e">
        <f>M595-N595-VLOOKUP(C595, 'Вчера_Спутник Лайт'!C:BG, 11, FALSE)</f>
        <v>#N/A</v>
      </c>
      <c r="AJ595" s="53" t="e">
        <f>O595-P595-VLOOKUP(C595, 'Вчера_Спутник Лайт'!C:BG, 13, FALSE)</f>
        <v>#N/A</v>
      </c>
      <c r="AK595" s="53" t="e">
        <f>Q595-R595-VLOOKUP(C595, 'Вчера_Спутник Лайт'!C:BG, 15, FALSE)</f>
        <v>#N/A</v>
      </c>
      <c r="AL595" s="53" t="e">
        <f>S595-T595-VLOOKUP(C595, 'Вчера_Спутник Лайт'!C:BG, 17, FALSE)</f>
        <v>#N/A</v>
      </c>
      <c r="AM595" s="53" t="e">
        <f>U595-V595-VLOOKUP(C595, 'Вчера_Спутник Лайт'!C:BG, 19, FALSE)</f>
        <v>#N/A</v>
      </c>
      <c r="AN595" s="53" t="e">
        <f>W595-X595-VLOOKUP(C595, 'Вчера_Спутник Лайт'!C:BG, 21, FALSE)</f>
        <v>#N/A</v>
      </c>
      <c r="AO595" s="53" t="e">
        <f>VLOOKUP(C595, Вчера_Спутник!C:BG, 25, FALSE)+F595-#REF!-X595-Y595</f>
        <v>#N/A</v>
      </c>
    </row>
    <row r="596" spans="1:41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8"/>
      <c r="AA596" s="52">
        <f t="shared" si="10"/>
        <v>0</v>
      </c>
      <c r="AB596" s="53" t="str">
        <f>IF(ISNA(VLOOKUP(C596,'Вчера_Спутник Лайт'!C:C, 1, FALSE)),"ошибка",0)</f>
        <v>ошибка</v>
      </c>
      <c r="AC596" s="55"/>
      <c r="AD596" s="53" t="e">
        <f>D596-VLOOKUP(C596, 'Вчера_Спутник Лайт'!C:BG, 2, FALSE)</f>
        <v>#N/A</v>
      </c>
      <c r="AE596" s="53" t="e">
        <f>E596-F596-VLOOKUP(C596, 'Вчера_Спутник Лайт'!C:BG, 3, FALSE)</f>
        <v>#N/A</v>
      </c>
      <c r="AF596" s="53" t="e">
        <f>G596-H596-VLOOKUP(C596, 'Вчера_Спутник Лайт'!C:BG, 5, FALSE)</f>
        <v>#N/A</v>
      </c>
      <c r="AG596" s="53" t="e">
        <f>I596-J596-VLOOKUP(C596, 'Вчера_Спутник Лайт'!C:BG, 7, FALSE)</f>
        <v>#N/A</v>
      </c>
      <c r="AH596" s="53" t="e">
        <f>K596-L596-VLOOKUP(C596, 'Вчера_Спутник Лайт'!C:BG, 9, FALSE)</f>
        <v>#N/A</v>
      </c>
      <c r="AI596" s="53" t="e">
        <f>M596-N596-VLOOKUP(C596, 'Вчера_Спутник Лайт'!C:BG, 11, FALSE)</f>
        <v>#N/A</v>
      </c>
      <c r="AJ596" s="53" t="e">
        <f>O596-P596-VLOOKUP(C596, 'Вчера_Спутник Лайт'!C:BG, 13, FALSE)</f>
        <v>#N/A</v>
      </c>
      <c r="AK596" s="53" t="e">
        <f>Q596-R596-VLOOKUP(C596, 'Вчера_Спутник Лайт'!C:BG, 15, FALSE)</f>
        <v>#N/A</v>
      </c>
      <c r="AL596" s="53" t="e">
        <f>S596-T596-VLOOKUP(C596, 'Вчера_Спутник Лайт'!C:BG, 17, FALSE)</f>
        <v>#N/A</v>
      </c>
      <c r="AM596" s="53" t="e">
        <f>U596-V596-VLOOKUP(C596, 'Вчера_Спутник Лайт'!C:BG, 19, FALSE)</f>
        <v>#N/A</v>
      </c>
      <c r="AN596" s="53" t="e">
        <f>W596-X596-VLOOKUP(C596, 'Вчера_Спутник Лайт'!C:BG, 21, FALSE)</f>
        <v>#N/A</v>
      </c>
      <c r="AO596" s="53" t="e">
        <f>VLOOKUP(C596, Вчера_Спутник!C:BG, 25, FALSE)+F596-#REF!-X596-Y596</f>
        <v>#N/A</v>
      </c>
    </row>
    <row r="597" spans="1:41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8"/>
      <c r="AA597" s="52">
        <f t="shared" si="10"/>
        <v>0</v>
      </c>
      <c r="AB597" s="53" t="str">
        <f>IF(ISNA(VLOOKUP(C597,'Вчера_Спутник Лайт'!C:C, 1, FALSE)),"ошибка",0)</f>
        <v>ошибка</v>
      </c>
      <c r="AC597" s="55"/>
      <c r="AD597" s="53" t="e">
        <f>D597-VLOOKUP(C597, 'Вчера_Спутник Лайт'!C:BG, 2, FALSE)</f>
        <v>#N/A</v>
      </c>
      <c r="AE597" s="53" t="e">
        <f>E597-F597-VLOOKUP(C597, 'Вчера_Спутник Лайт'!C:BG, 3, FALSE)</f>
        <v>#N/A</v>
      </c>
      <c r="AF597" s="53" t="e">
        <f>G597-H597-VLOOKUP(C597, 'Вчера_Спутник Лайт'!C:BG, 5, FALSE)</f>
        <v>#N/A</v>
      </c>
      <c r="AG597" s="53" t="e">
        <f>I597-J597-VLOOKUP(C597, 'Вчера_Спутник Лайт'!C:BG, 7, FALSE)</f>
        <v>#N/A</v>
      </c>
      <c r="AH597" s="53" t="e">
        <f>K597-L597-VLOOKUP(C597, 'Вчера_Спутник Лайт'!C:BG, 9, FALSE)</f>
        <v>#N/A</v>
      </c>
      <c r="AI597" s="53" t="e">
        <f>M597-N597-VLOOKUP(C597, 'Вчера_Спутник Лайт'!C:BG, 11, FALSE)</f>
        <v>#N/A</v>
      </c>
      <c r="AJ597" s="53" t="e">
        <f>O597-P597-VLOOKUP(C597, 'Вчера_Спутник Лайт'!C:BG, 13, FALSE)</f>
        <v>#N/A</v>
      </c>
      <c r="AK597" s="53" t="e">
        <f>Q597-R597-VLOOKUP(C597, 'Вчера_Спутник Лайт'!C:BG, 15, FALSE)</f>
        <v>#N/A</v>
      </c>
      <c r="AL597" s="53" t="e">
        <f>S597-T597-VLOOKUP(C597, 'Вчера_Спутник Лайт'!C:BG, 17, FALSE)</f>
        <v>#N/A</v>
      </c>
      <c r="AM597" s="53" t="e">
        <f>U597-V597-VLOOKUP(C597, 'Вчера_Спутник Лайт'!C:BG, 19, FALSE)</f>
        <v>#N/A</v>
      </c>
      <c r="AN597" s="53" t="e">
        <f>W597-X597-VLOOKUP(C597, 'Вчера_Спутник Лайт'!C:BG, 21, FALSE)</f>
        <v>#N/A</v>
      </c>
      <c r="AO597" s="53" t="e">
        <f>VLOOKUP(C597, Вчера_Спутник!C:BG, 25, FALSE)+F597-#REF!-X597-Y597</f>
        <v>#N/A</v>
      </c>
    </row>
    <row r="598" spans="1:41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8"/>
      <c r="AA598" s="52">
        <f t="shared" si="10"/>
        <v>0</v>
      </c>
      <c r="AB598" s="53" t="str">
        <f>IF(ISNA(VLOOKUP(C598,'Вчера_Спутник Лайт'!C:C, 1, FALSE)),"ошибка",0)</f>
        <v>ошибка</v>
      </c>
      <c r="AC598" s="55"/>
      <c r="AD598" s="53" t="e">
        <f>D598-VLOOKUP(C598, 'Вчера_Спутник Лайт'!C:BG, 2, FALSE)</f>
        <v>#N/A</v>
      </c>
      <c r="AE598" s="53" t="e">
        <f>E598-F598-VLOOKUP(C598, 'Вчера_Спутник Лайт'!C:BG, 3, FALSE)</f>
        <v>#N/A</v>
      </c>
      <c r="AF598" s="53" t="e">
        <f>G598-H598-VLOOKUP(C598, 'Вчера_Спутник Лайт'!C:BG, 5, FALSE)</f>
        <v>#N/A</v>
      </c>
      <c r="AG598" s="53" t="e">
        <f>I598-J598-VLOOKUP(C598, 'Вчера_Спутник Лайт'!C:BG, 7, FALSE)</f>
        <v>#N/A</v>
      </c>
      <c r="AH598" s="53" t="e">
        <f>K598-L598-VLOOKUP(C598, 'Вчера_Спутник Лайт'!C:BG, 9, FALSE)</f>
        <v>#N/A</v>
      </c>
      <c r="AI598" s="53" t="e">
        <f>M598-N598-VLOOKUP(C598, 'Вчера_Спутник Лайт'!C:BG, 11, FALSE)</f>
        <v>#N/A</v>
      </c>
      <c r="AJ598" s="53" t="e">
        <f>O598-P598-VLOOKUP(C598, 'Вчера_Спутник Лайт'!C:BG, 13, FALSE)</f>
        <v>#N/A</v>
      </c>
      <c r="AK598" s="53" t="e">
        <f>Q598-R598-VLOOKUP(C598, 'Вчера_Спутник Лайт'!C:BG, 15, FALSE)</f>
        <v>#N/A</v>
      </c>
      <c r="AL598" s="53" t="e">
        <f>S598-T598-VLOOKUP(C598, 'Вчера_Спутник Лайт'!C:BG, 17, FALSE)</f>
        <v>#N/A</v>
      </c>
      <c r="AM598" s="53" t="e">
        <f>U598-V598-VLOOKUP(C598, 'Вчера_Спутник Лайт'!C:BG, 19, FALSE)</f>
        <v>#N/A</v>
      </c>
      <c r="AN598" s="53" t="e">
        <f>W598-X598-VLOOKUP(C598, 'Вчера_Спутник Лайт'!C:BG, 21, FALSE)</f>
        <v>#N/A</v>
      </c>
      <c r="AO598" s="53" t="e">
        <f>VLOOKUP(C598, Вчера_Спутник!C:BG, 25, FALSE)+F598-#REF!-X598-Y598</f>
        <v>#N/A</v>
      </c>
    </row>
    <row r="599" spans="1:41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8"/>
      <c r="AA599" s="52">
        <f t="shared" si="10"/>
        <v>0</v>
      </c>
      <c r="AB599" s="53" t="str">
        <f>IF(ISNA(VLOOKUP(C599,'Вчера_Спутник Лайт'!C:C, 1, FALSE)),"ошибка",0)</f>
        <v>ошибка</v>
      </c>
      <c r="AC599" s="55"/>
      <c r="AD599" s="53" t="e">
        <f>D599-VLOOKUP(C599, 'Вчера_Спутник Лайт'!C:BG, 2, FALSE)</f>
        <v>#N/A</v>
      </c>
      <c r="AE599" s="53" t="e">
        <f>E599-F599-VLOOKUP(C599, 'Вчера_Спутник Лайт'!C:BG, 3, FALSE)</f>
        <v>#N/A</v>
      </c>
      <c r="AF599" s="53" t="e">
        <f>G599-H599-VLOOKUP(C599, 'Вчера_Спутник Лайт'!C:BG, 5, FALSE)</f>
        <v>#N/A</v>
      </c>
      <c r="AG599" s="53" t="e">
        <f>I599-J599-VLOOKUP(C599, 'Вчера_Спутник Лайт'!C:BG, 7, FALSE)</f>
        <v>#N/A</v>
      </c>
      <c r="AH599" s="53" t="e">
        <f>K599-L599-VLOOKUP(C599, 'Вчера_Спутник Лайт'!C:BG, 9, FALSE)</f>
        <v>#N/A</v>
      </c>
      <c r="AI599" s="53" t="e">
        <f>M599-N599-VLOOKUP(C599, 'Вчера_Спутник Лайт'!C:BG, 11, FALSE)</f>
        <v>#N/A</v>
      </c>
      <c r="AJ599" s="53" t="e">
        <f>O599-P599-VLOOKUP(C599, 'Вчера_Спутник Лайт'!C:BG, 13, FALSE)</f>
        <v>#N/A</v>
      </c>
      <c r="AK599" s="53" t="e">
        <f>Q599-R599-VLOOKUP(C599, 'Вчера_Спутник Лайт'!C:BG, 15, FALSE)</f>
        <v>#N/A</v>
      </c>
      <c r="AL599" s="53" t="e">
        <f>S599-T599-VLOOKUP(C599, 'Вчера_Спутник Лайт'!C:BG, 17, FALSE)</f>
        <v>#N/A</v>
      </c>
      <c r="AM599" s="53" t="e">
        <f>U599-V599-VLOOKUP(C599, 'Вчера_Спутник Лайт'!C:BG, 19, FALSE)</f>
        <v>#N/A</v>
      </c>
      <c r="AN599" s="53" t="e">
        <f>W599-X599-VLOOKUP(C599, 'Вчера_Спутник Лайт'!C:BG, 21, FALSE)</f>
        <v>#N/A</v>
      </c>
      <c r="AO599" s="53" t="e">
        <f>VLOOKUP(C599, Вчера_Спутник!C:BG, 25, FALSE)+F599-#REF!-X599-Y599</f>
        <v>#N/A</v>
      </c>
    </row>
    <row r="600" spans="1:41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8"/>
      <c r="AA600" s="52">
        <f t="shared" si="10"/>
        <v>0</v>
      </c>
      <c r="AB600" s="53" t="str">
        <f>IF(ISNA(VLOOKUP(C600,'Вчера_Спутник Лайт'!C:C, 1, FALSE)),"ошибка",0)</f>
        <v>ошибка</v>
      </c>
      <c r="AC600" s="55"/>
      <c r="AD600" s="53" t="e">
        <f>D600-VLOOKUP(C600, 'Вчера_Спутник Лайт'!C:BG, 2, FALSE)</f>
        <v>#N/A</v>
      </c>
      <c r="AE600" s="53" t="e">
        <f>E600-F600-VLOOKUP(C600, 'Вчера_Спутник Лайт'!C:BG, 3, FALSE)</f>
        <v>#N/A</v>
      </c>
      <c r="AF600" s="53" t="e">
        <f>G600-H600-VLOOKUP(C600, 'Вчера_Спутник Лайт'!C:BG, 5, FALSE)</f>
        <v>#N/A</v>
      </c>
      <c r="AG600" s="53" t="e">
        <f>I600-J600-VLOOKUP(C600, 'Вчера_Спутник Лайт'!C:BG, 7, FALSE)</f>
        <v>#N/A</v>
      </c>
      <c r="AH600" s="53" t="e">
        <f>K600-L600-VLOOKUP(C600, 'Вчера_Спутник Лайт'!C:BG, 9, FALSE)</f>
        <v>#N/A</v>
      </c>
      <c r="AI600" s="53" t="e">
        <f>M600-N600-VLOOKUP(C600, 'Вчера_Спутник Лайт'!C:BG, 11, FALSE)</f>
        <v>#N/A</v>
      </c>
      <c r="AJ600" s="53" t="e">
        <f>O600-P600-VLOOKUP(C600, 'Вчера_Спутник Лайт'!C:BG, 13, FALSE)</f>
        <v>#N/A</v>
      </c>
      <c r="AK600" s="53" t="e">
        <f>Q600-R600-VLOOKUP(C600, 'Вчера_Спутник Лайт'!C:BG, 15, FALSE)</f>
        <v>#N/A</v>
      </c>
      <c r="AL600" s="53" t="e">
        <f>S600-T600-VLOOKUP(C600, 'Вчера_Спутник Лайт'!C:BG, 17, FALSE)</f>
        <v>#N/A</v>
      </c>
      <c r="AM600" s="53" t="e">
        <f>U600-V600-VLOOKUP(C600, 'Вчера_Спутник Лайт'!C:BG, 19, FALSE)</f>
        <v>#N/A</v>
      </c>
      <c r="AN600" s="53" t="e">
        <f>W600-X600-VLOOKUP(C600, 'Вчера_Спутник Лайт'!C:BG, 21, FALSE)</f>
        <v>#N/A</v>
      </c>
      <c r="AO600" s="53" t="e">
        <f>VLOOKUP(C600, Вчера_Спутник!C:BG, 25, FALSE)+F600-#REF!-X600-Y600</f>
        <v>#N/A</v>
      </c>
    </row>
    <row r="601" spans="1:41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8"/>
      <c r="AA601" s="52">
        <f t="shared" si="10"/>
        <v>0</v>
      </c>
      <c r="AB601" s="53" t="str">
        <f>IF(ISNA(VLOOKUP(C601,'Вчера_Спутник Лайт'!C:C, 1, FALSE)),"ошибка",0)</f>
        <v>ошибка</v>
      </c>
      <c r="AC601" s="55"/>
      <c r="AD601" s="53" t="e">
        <f>D601-VLOOKUP(C601, 'Вчера_Спутник Лайт'!C:BG, 2, FALSE)</f>
        <v>#N/A</v>
      </c>
      <c r="AE601" s="53" t="e">
        <f>E601-F601-VLOOKUP(C601, 'Вчера_Спутник Лайт'!C:BG, 3, FALSE)</f>
        <v>#N/A</v>
      </c>
      <c r="AF601" s="53" t="e">
        <f>G601-H601-VLOOKUP(C601, 'Вчера_Спутник Лайт'!C:BG, 5, FALSE)</f>
        <v>#N/A</v>
      </c>
      <c r="AG601" s="53" t="e">
        <f>I601-J601-VLOOKUP(C601, 'Вчера_Спутник Лайт'!C:BG, 7, FALSE)</f>
        <v>#N/A</v>
      </c>
      <c r="AH601" s="53" t="e">
        <f>K601-L601-VLOOKUP(C601, 'Вчера_Спутник Лайт'!C:BG, 9, FALSE)</f>
        <v>#N/A</v>
      </c>
      <c r="AI601" s="53" t="e">
        <f>M601-N601-VLOOKUP(C601, 'Вчера_Спутник Лайт'!C:BG, 11, FALSE)</f>
        <v>#N/A</v>
      </c>
      <c r="AJ601" s="53" t="e">
        <f>O601-P601-VLOOKUP(C601, 'Вчера_Спутник Лайт'!C:BG, 13, FALSE)</f>
        <v>#N/A</v>
      </c>
      <c r="AK601" s="53" t="e">
        <f>Q601-R601-VLOOKUP(C601, 'Вчера_Спутник Лайт'!C:BG, 15, FALSE)</f>
        <v>#N/A</v>
      </c>
      <c r="AL601" s="53" t="e">
        <f>S601-T601-VLOOKUP(C601, 'Вчера_Спутник Лайт'!C:BG, 17, FALSE)</f>
        <v>#N/A</v>
      </c>
      <c r="AM601" s="53" t="e">
        <f>U601-V601-VLOOKUP(C601, 'Вчера_Спутник Лайт'!C:BG, 19, FALSE)</f>
        <v>#N/A</v>
      </c>
      <c r="AN601" s="53" t="e">
        <f>W601-X601-VLOOKUP(C601, 'Вчера_Спутник Лайт'!C:BG, 21, FALSE)</f>
        <v>#N/A</v>
      </c>
      <c r="AO601" s="53" t="e">
        <f>VLOOKUP(C601, Вчера_Спутник!C:BG, 25, FALSE)+F601-#REF!-X601-Y601</f>
        <v>#N/A</v>
      </c>
    </row>
    <row r="602" spans="1:41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8"/>
      <c r="AA602" s="52">
        <f t="shared" si="10"/>
        <v>0</v>
      </c>
      <c r="AB602" s="53" t="str">
        <f>IF(ISNA(VLOOKUP(C602,'Вчера_Спутник Лайт'!C:C, 1, FALSE)),"ошибка",0)</f>
        <v>ошибка</v>
      </c>
      <c r="AC602" s="55"/>
      <c r="AD602" s="53" t="e">
        <f>D602-VLOOKUP(C602, 'Вчера_Спутник Лайт'!C:BG, 2, FALSE)</f>
        <v>#N/A</v>
      </c>
      <c r="AE602" s="53" t="e">
        <f>E602-F602-VLOOKUP(C602, 'Вчера_Спутник Лайт'!C:BG, 3, FALSE)</f>
        <v>#N/A</v>
      </c>
      <c r="AF602" s="53" t="e">
        <f>G602-H602-VLOOKUP(C602, 'Вчера_Спутник Лайт'!C:BG, 5, FALSE)</f>
        <v>#N/A</v>
      </c>
      <c r="AG602" s="53" t="e">
        <f>I602-J602-VLOOKUP(C602, 'Вчера_Спутник Лайт'!C:BG, 7, FALSE)</f>
        <v>#N/A</v>
      </c>
      <c r="AH602" s="53" t="e">
        <f>K602-L602-VLOOKUP(C602, 'Вчера_Спутник Лайт'!C:BG, 9, FALSE)</f>
        <v>#N/A</v>
      </c>
      <c r="AI602" s="53" t="e">
        <f>M602-N602-VLOOKUP(C602, 'Вчера_Спутник Лайт'!C:BG, 11, FALSE)</f>
        <v>#N/A</v>
      </c>
      <c r="AJ602" s="53" t="e">
        <f>O602-P602-VLOOKUP(C602, 'Вчера_Спутник Лайт'!C:BG, 13, FALSE)</f>
        <v>#N/A</v>
      </c>
      <c r="AK602" s="53" t="e">
        <f>Q602-R602-VLOOKUP(C602, 'Вчера_Спутник Лайт'!C:BG, 15, FALSE)</f>
        <v>#N/A</v>
      </c>
      <c r="AL602" s="53" t="e">
        <f>S602-T602-VLOOKUP(C602, 'Вчера_Спутник Лайт'!C:BG, 17, FALSE)</f>
        <v>#N/A</v>
      </c>
      <c r="AM602" s="53" t="e">
        <f>U602-V602-VLOOKUP(C602, 'Вчера_Спутник Лайт'!C:BG, 19, FALSE)</f>
        <v>#N/A</v>
      </c>
      <c r="AN602" s="53" t="e">
        <f>W602-X602-VLOOKUP(C602, 'Вчера_Спутник Лайт'!C:BG, 21, FALSE)</f>
        <v>#N/A</v>
      </c>
      <c r="AO602" s="53" t="e">
        <f>VLOOKUP(C602, Вчера_Спутник!C:BG, 25, FALSE)+F602-#REF!-X602-Y602</f>
        <v>#N/A</v>
      </c>
    </row>
    <row r="603" spans="1:41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8"/>
      <c r="AA603" s="52">
        <f t="shared" si="10"/>
        <v>0</v>
      </c>
      <c r="AB603" s="53" t="str">
        <f>IF(ISNA(VLOOKUP(C603,'Вчера_Спутник Лайт'!C:C, 1, FALSE)),"ошибка",0)</f>
        <v>ошибка</v>
      </c>
      <c r="AC603" s="55"/>
      <c r="AD603" s="53" t="e">
        <f>D603-VLOOKUP(C603, 'Вчера_Спутник Лайт'!C:BG, 2, FALSE)</f>
        <v>#N/A</v>
      </c>
      <c r="AE603" s="53" t="e">
        <f>E603-F603-VLOOKUP(C603, 'Вчера_Спутник Лайт'!C:BG, 3, FALSE)</f>
        <v>#N/A</v>
      </c>
      <c r="AF603" s="53" t="e">
        <f>G603-H603-VLOOKUP(C603, 'Вчера_Спутник Лайт'!C:BG, 5, FALSE)</f>
        <v>#N/A</v>
      </c>
      <c r="AG603" s="53" t="e">
        <f>I603-J603-VLOOKUP(C603, 'Вчера_Спутник Лайт'!C:BG, 7, FALSE)</f>
        <v>#N/A</v>
      </c>
      <c r="AH603" s="53" t="e">
        <f>K603-L603-VLOOKUP(C603, 'Вчера_Спутник Лайт'!C:BG, 9, FALSE)</f>
        <v>#N/A</v>
      </c>
      <c r="AI603" s="53" t="e">
        <f>M603-N603-VLOOKUP(C603, 'Вчера_Спутник Лайт'!C:BG, 11, FALSE)</f>
        <v>#N/A</v>
      </c>
      <c r="AJ603" s="53" t="e">
        <f>O603-P603-VLOOKUP(C603, 'Вчера_Спутник Лайт'!C:BG, 13, FALSE)</f>
        <v>#N/A</v>
      </c>
      <c r="AK603" s="53" t="e">
        <f>Q603-R603-VLOOKUP(C603, 'Вчера_Спутник Лайт'!C:BG, 15, FALSE)</f>
        <v>#N/A</v>
      </c>
      <c r="AL603" s="53" t="e">
        <f>S603-T603-VLOOKUP(C603, 'Вчера_Спутник Лайт'!C:BG, 17, FALSE)</f>
        <v>#N/A</v>
      </c>
      <c r="AM603" s="53" t="e">
        <f>U603-V603-VLOOKUP(C603, 'Вчера_Спутник Лайт'!C:BG, 19, FALSE)</f>
        <v>#N/A</v>
      </c>
      <c r="AN603" s="53" t="e">
        <f>W603-X603-VLOOKUP(C603, 'Вчера_Спутник Лайт'!C:BG, 21, FALSE)</f>
        <v>#N/A</v>
      </c>
      <c r="AO603" s="53" t="e">
        <f>VLOOKUP(C603, Вчера_Спутник!C:BG, 25, FALSE)+F603-#REF!-X603-Y603</f>
        <v>#N/A</v>
      </c>
    </row>
    <row r="604" spans="1:41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8"/>
      <c r="AA604" s="52">
        <f t="shared" si="10"/>
        <v>0</v>
      </c>
      <c r="AB604" s="53" t="str">
        <f>IF(ISNA(VLOOKUP(C604,'Вчера_Спутник Лайт'!C:C, 1, FALSE)),"ошибка",0)</f>
        <v>ошибка</v>
      </c>
      <c r="AC604" s="55"/>
      <c r="AD604" s="53" t="e">
        <f>D604-VLOOKUP(C604, 'Вчера_Спутник Лайт'!C:BG, 2, FALSE)</f>
        <v>#N/A</v>
      </c>
      <c r="AE604" s="53" t="e">
        <f>E604-F604-VLOOKUP(C604, 'Вчера_Спутник Лайт'!C:BG, 3, FALSE)</f>
        <v>#N/A</v>
      </c>
      <c r="AF604" s="53" t="e">
        <f>G604-H604-VLOOKUP(C604, 'Вчера_Спутник Лайт'!C:BG, 5, FALSE)</f>
        <v>#N/A</v>
      </c>
      <c r="AG604" s="53" t="e">
        <f>I604-J604-VLOOKUP(C604, 'Вчера_Спутник Лайт'!C:BG, 7, FALSE)</f>
        <v>#N/A</v>
      </c>
      <c r="AH604" s="53" t="e">
        <f>K604-L604-VLOOKUP(C604, 'Вчера_Спутник Лайт'!C:BG, 9, FALSE)</f>
        <v>#N/A</v>
      </c>
      <c r="AI604" s="53" t="e">
        <f>M604-N604-VLOOKUP(C604, 'Вчера_Спутник Лайт'!C:BG, 11, FALSE)</f>
        <v>#N/A</v>
      </c>
      <c r="AJ604" s="53" t="e">
        <f>O604-P604-VLOOKUP(C604, 'Вчера_Спутник Лайт'!C:BG, 13, FALSE)</f>
        <v>#N/A</v>
      </c>
      <c r="AK604" s="53" t="e">
        <f>Q604-R604-VLOOKUP(C604, 'Вчера_Спутник Лайт'!C:BG, 15, FALSE)</f>
        <v>#N/A</v>
      </c>
      <c r="AL604" s="53" t="e">
        <f>S604-T604-VLOOKUP(C604, 'Вчера_Спутник Лайт'!C:BG, 17, FALSE)</f>
        <v>#N/A</v>
      </c>
      <c r="AM604" s="53" t="e">
        <f>U604-V604-VLOOKUP(C604, 'Вчера_Спутник Лайт'!C:BG, 19, FALSE)</f>
        <v>#N/A</v>
      </c>
      <c r="AN604" s="53" t="e">
        <f>W604-X604-VLOOKUP(C604, 'Вчера_Спутник Лайт'!C:BG, 21, FALSE)</f>
        <v>#N/A</v>
      </c>
      <c r="AO604" s="53" t="e">
        <f>VLOOKUP(C604, Вчера_Спутник!C:BG, 25, FALSE)+F604-#REF!-X604-Y604</f>
        <v>#N/A</v>
      </c>
    </row>
    <row r="605" spans="1:41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8"/>
      <c r="AA605" s="52">
        <f t="shared" si="10"/>
        <v>0</v>
      </c>
      <c r="AB605" s="53" t="str">
        <f>IF(ISNA(VLOOKUP(C605,'Вчера_Спутник Лайт'!C:C, 1, FALSE)),"ошибка",0)</f>
        <v>ошибка</v>
      </c>
      <c r="AC605" s="55"/>
      <c r="AD605" s="53" t="e">
        <f>D605-VLOOKUP(C605, 'Вчера_Спутник Лайт'!C:BG, 2, FALSE)</f>
        <v>#N/A</v>
      </c>
      <c r="AE605" s="53" t="e">
        <f>E605-F605-VLOOKUP(C605, 'Вчера_Спутник Лайт'!C:BG, 3, FALSE)</f>
        <v>#N/A</v>
      </c>
      <c r="AF605" s="53" t="e">
        <f>G605-H605-VLOOKUP(C605, 'Вчера_Спутник Лайт'!C:BG, 5, FALSE)</f>
        <v>#N/A</v>
      </c>
      <c r="AG605" s="53" t="e">
        <f>I605-J605-VLOOKUP(C605, 'Вчера_Спутник Лайт'!C:BG, 7, FALSE)</f>
        <v>#N/A</v>
      </c>
      <c r="AH605" s="53" t="e">
        <f>K605-L605-VLOOKUP(C605, 'Вчера_Спутник Лайт'!C:BG, 9, FALSE)</f>
        <v>#N/A</v>
      </c>
      <c r="AI605" s="53" t="e">
        <f>M605-N605-VLOOKUP(C605, 'Вчера_Спутник Лайт'!C:BG, 11, FALSE)</f>
        <v>#N/A</v>
      </c>
      <c r="AJ605" s="53" t="e">
        <f>O605-P605-VLOOKUP(C605, 'Вчера_Спутник Лайт'!C:BG, 13, FALSE)</f>
        <v>#N/A</v>
      </c>
      <c r="AK605" s="53" t="e">
        <f>Q605-R605-VLOOKUP(C605, 'Вчера_Спутник Лайт'!C:BG, 15, FALSE)</f>
        <v>#N/A</v>
      </c>
      <c r="AL605" s="53" t="e">
        <f>S605-T605-VLOOKUP(C605, 'Вчера_Спутник Лайт'!C:BG, 17, FALSE)</f>
        <v>#N/A</v>
      </c>
      <c r="AM605" s="53" t="e">
        <f>U605-V605-VLOOKUP(C605, 'Вчера_Спутник Лайт'!C:BG, 19, FALSE)</f>
        <v>#N/A</v>
      </c>
      <c r="AN605" s="53" t="e">
        <f>W605-X605-VLOOKUP(C605, 'Вчера_Спутник Лайт'!C:BG, 21, FALSE)</f>
        <v>#N/A</v>
      </c>
      <c r="AO605" s="53" t="e">
        <f>VLOOKUP(C605, Вчера_Спутник!C:BG, 25, FALSE)+F605-#REF!-X605-Y605</f>
        <v>#N/A</v>
      </c>
    </row>
    <row r="606" spans="1:41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8"/>
      <c r="AA606" s="52">
        <f t="shared" si="10"/>
        <v>0</v>
      </c>
      <c r="AB606" s="53" t="str">
        <f>IF(ISNA(VLOOKUP(C606,'Вчера_Спутник Лайт'!C:C, 1, FALSE)),"ошибка",0)</f>
        <v>ошибка</v>
      </c>
      <c r="AC606" s="55"/>
      <c r="AD606" s="53" t="e">
        <f>D606-VLOOKUP(C606, 'Вчера_Спутник Лайт'!C:BG, 2, FALSE)</f>
        <v>#N/A</v>
      </c>
      <c r="AE606" s="53" t="e">
        <f>E606-F606-VLOOKUP(C606, 'Вчера_Спутник Лайт'!C:BG, 3, FALSE)</f>
        <v>#N/A</v>
      </c>
      <c r="AF606" s="53" t="e">
        <f>G606-H606-VLOOKUP(C606, 'Вчера_Спутник Лайт'!C:BG, 5, FALSE)</f>
        <v>#N/A</v>
      </c>
      <c r="AG606" s="53" t="e">
        <f>I606-J606-VLOOKUP(C606, 'Вчера_Спутник Лайт'!C:BG, 7, FALSE)</f>
        <v>#N/A</v>
      </c>
      <c r="AH606" s="53" t="e">
        <f>K606-L606-VLOOKUP(C606, 'Вчера_Спутник Лайт'!C:BG, 9, FALSE)</f>
        <v>#N/A</v>
      </c>
      <c r="AI606" s="53" t="e">
        <f>M606-N606-VLOOKUP(C606, 'Вчера_Спутник Лайт'!C:BG, 11, FALSE)</f>
        <v>#N/A</v>
      </c>
      <c r="AJ606" s="53" t="e">
        <f>O606-P606-VLOOKUP(C606, 'Вчера_Спутник Лайт'!C:BG, 13, FALSE)</f>
        <v>#N/A</v>
      </c>
      <c r="AK606" s="53" t="e">
        <f>Q606-R606-VLOOKUP(C606, 'Вчера_Спутник Лайт'!C:BG, 15, FALSE)</f>
        <v>#N/A</v>
      </c>
      <c r="AL606" s="53" t="e">
        <f>S606-T606-VLOOKUP(C606, 'Вчера_Спутник Лайт'!C:BG, 17, FALSE)</f>
        <v>#N/A</v>
      </c>
      <c r="AM606" s="53" t="e">
        <f>U606-V606-VLOOKUP(C606, 'Вчера_Спутник Лайт'!C:BG, 19, FALSE)</f>
        <v>#N/A</v>
      </c>
      <c r="AN606" s="53" t="e">
        <f>W606-X606-VLOOKUP(C606, 'Вчера_Спутник Лайт'!C:BG, 21, FALSE)</f>
        <v>#N/A</v>
      </c>
      <c r="AO606" s="53" t="e">
        <f>VLOOKUP(C606, Вчера_Спутник!C:BG, 25, FALSE)+F606-#REF!-X606-Y606</f>
        <v>#N/A</v>
      </c>
    </row>
    <row r="607" spans="1:41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8"/>
      <c r="AA607" s="52">
        <f t="shared" si="10"/>
        <v>0</v>
      </c>
      <c r="AB607" s="53" t="str">
        <f>IF(ISNA(VLOOKUP(C607,'Вчера_Спутник Лайт'!C:C, 1, FALSE)),"ошибка",0)</f>
        <v>ошибка</v>
      </c>
      <c r="AC607" s="55"/>
      <c r="AD607" s="53" t="e">
        <f>D607-VLOOKUP(C607, 'Вчера_Спутник Лайт'!C:BG, 2, FALSE)</f>
        <v>#N/A</v>
      </c>
      <c r="AE607" s="53" t="e">
        <f>E607-F607-VLOOKUP(C607, 'Вчера_Спутник Лайт'!C:BG, 3, FALSE)</f>
        <v>#N/A</v>
      </c>
      <c r="AF607" s="53" t="e">
        <f>G607-H607-VLOOKUP(C607, 'Вчера_Спутник Лайт'!C:BG, 5, FALSE)</f>
        <v>#N/A</v>
      </c>
      <c r="AG607" s="53" t="e">
        <f>I607-J607-VLOOKUP(C607, 'Вчера_Спутник Лайт'!C:BG, 7, FALSE)</f>
        <v>#N/A</v>
      </c>
      <c r="AH607" s="53" t="e">
        <f>K607-L607-VLOOKUP(C607, 'Вчера_Спутник Лайт'!C:BG, 9, FALSE)</f>
        <v>#N/A</v>
      </c>
      <c r="AI607" s="53" t="e">
        <f>M607-N607-VLOOKUP(C607, 'Вчера_Спутник Лайт'!C:BG, 11, FALSE)</f>
        <v>#N/A</v>
      </c>
      <c r="AJ607" s="53" t="e">
        <f>O607-P607-VLOOKUP(C607, 'Вчера_Спутник Лайт'!C:BG, 13, FALSE)</f>
        <v>#N/A</v>
      </c>
      <c r="AK607" s="53" t="e">
        <f>Q607-R607-VLOOKUP(C607, 'Вчера_Спутник Лайт'!C:BG, 15, FALSE)</f>
        <v>#N/A</v>
      </c>
      <c r="AL607" s="53" t="e">
        <f>S607-T607-VLOOKUP(C607, 'Вчера_Спутник Лайт'!C:BG, 17, FALSE)</f>
        <v>#N/A</v>
      </c>
      <c r="AM607" s="53" t="e">
        <f>U607-V607-VLOOKUP(C607, 'Вчера_Спутник Лайт'!C:BG, 19, FALSE)</f>
        <v>#N/A</v>
      </c>
      <c r="AN607" s="53" t="e">
        <f>W607-X607-VLOOKUP(C607, 'Вчера_Спутник Лайт'!C:BG, 21, FALSE)</f>
        <v>#N/A</v>
      </c>
      <c r="AO607" s="53" t="e">
        <f>VLOOKUP(C607, Вчера_Спутник!C:BG, 25, FALSE)+F607-#REF!-X607-Y607</f>
        <v>#N/A</v>
      </c>
    </row>
    <row r="608" spans="1:41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8"/>
      <c r="AA608" s="52">
        <f t="shared" si="10"/>
        <v>0</v>
      </c>
      <c r="AB608" s="53" t="str">
        <f>IF(ISNA(VLOOKUP(C608,'Вчера_Спутник Лайт'!C:C, 1, FALSE)),"ошибка",0)</f>
        <v>ошибка</v>
      </c>
      <c r="AC608" s="55"/>
      <c r="AD608" s="53" t="e">
        <f>D608-VLOOKUP(C608, 'Вчера_Спутник Лайт'!C:BG, 2, FALSE)</f>
        <v>#N/A</v>
      </c>
      <c r="AE608" s="53" t="e">
        <f>E608-F608-VLOOKUP(C608, 'Вчера_Спутник Лайт'!C:BG, 3, FALSE)</f>
        <v>#N/A</v>
      </c>
      <c r="AF608" s="53" t="e">
        <f>G608-H608-VLOOKUP(C608, 'Вчера_Спутник Лайт'!C:BG, 5, FALSE)</f>
        <v>#N/A</v>
      </c>
      <c r="AG608" s="53" t="e">
        <f>I608-J608-VLOOKUP(C608, 'Вчера_Спутник Лайт'!C:BG, 7, FALSE)</f>
        <v>#N/A</v>
      </c>
      <c r="AH608" s="53" t="e">
        <f>K608-L608-VLOOKUP(C608, 'Вчера_Спутник Лайт'!C:BG, 9, FALSE)</f>
        <v>#N/A</v>
      </c>
      <c r="AI608" s="53" t="e">
        <f>M608-N608-VLOOKUP(C608, 'Вчера_Спутник Лайт'!C:BG, 11, FALSE)</f>
        <v>#N/A</v>
      </c>
      <c r="AJ608" s="53" t="e">
        <f>O608-P608-VLOOKUP(C608, 'Вчера_Спутник Лайт'!C:BG, 13, FALSE)</f>
        <v>#N/A</v>
      </c>
      <c r="AK608" s="53" t="e">
        <f>Q608-R608-VLOOKUP(C608, 'Вчера_Спутник Лайт'!C:BG, 15, FALSE)</f>
        <v>#N/A</v>
      </c>
      <c r="AL608" s="53" t="e">
        <f>S608-T608-VLOOKUP(C608, 'Вчера_Спутник Лайт'!C:BG, 17, FALSE)</f>
        <v>#N/A</v>
      </c>
      <c r="AM608" s="53" t="e">
        <f>U608-V608-VLOOKUP(C608, 'Вчера_Спутник Лайт'!C:BG, 19, FALSE)</f>
        <v>#N/A</v>
      </c>
      <c r="AN608" s="53" t="e">
        <f>W608-X608-VLOOKUP(C608, 'Вчера_Спутник Лайт'!C:BG, 21, FALSE)</f>
        <v>#N/A</v>
      </c>
      <c r="AO608" s="53" t="e">
        <f>VLOOKUP(C608, Вчера_Спутник!C:BG, 25, FALSE)+F608-#REF!-X608-Y608</f>
        <v>#N/A</v>
      </c>
    </row>
    <row r="609" spans="1:41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8"/>
      <c r="AA609" s="52">
        <f t="shared" si="10"/>
        <v>0</v>
      </c>
      <c r="AB609" s="53" t="str">
        <f>IF(ISNA(VLOOKUP(C609,'Вчера_Спутник Лайт'!C:C, 1, FALSE)),"ошибка",0)</f>
        <v>ошибка</v>
      </c>
      <c r="AC609" s="55"/>
      <c r="AD609" s="53" t="e">
        <f>D609-VLOOKUP(C609, 'Вчера_Спутник Лайт'!C:BG, 2, FALSE)</f>
        <v>#N/A</v>
      </c>
      <c r="AE609" s="53" t="e">
        <f>E609-F609-VLOOKUP(C609, 'Вчера_Спутник Лайт'!C:BG, 3, FALSE)</f>
        <v>#N/A</v>
      </c>
      <c r="AF609" s="53" t="e">
        <f>G609-H609-VLOOKUP(C609, 'Вчера_Спутник Лайт'!C:BG, 5, FALSE)</f>
        <v>#N/A</v>
      </c>
      <c r="AG609" s="53" t="e">
        <f>I609-J609-VLOOKUP(C609, 'Вчера_Спутник Лайт'!C:BG, 7, FALSE)</f>
        <v>#N/A</v>
      </c>
      <c r="AH609" s="53" t="e">
        <f>K609-L609-VLOOKUP(C609, 'Вчера_Спутник Лайт'!C:BG, 9, FALSE)</f>
        <v>#N/A</v>
      </c>
      <c r="AI609" s="53" t="e">
        <f>M609-N609-VLOOKUP(C609, 'Вчера_Спутник Лайт'!C:BG, 11, FALSE)</f>
        <v>#N/A</v>
      </c>
      <c r="AJ609" s="53" t="e">
        <f>O609-P609-VLOOKUP(C609, 'Вчера_Спутник Лайт'!C:BG, 13, FALSE)</f>
        <v>#N/A</v>
      </c>
      <c r="AK609" s="53" t="e">
        <f>Q609-R609-VLOOKUP(C609, 'Вчера_Спутник Лайт'!C:BG, 15, FALSE)</f>
        <v>#N/A</v>
      </c>
      <c r="AL609" s="53" t="e">
        <f>S609-T609-VLOOKUP(C609, 'Вчера_Спутник Лайт'!C:BG, 17, FALSE)</f>
        <v>#N/A</v>
      </c>
      <c r="AM609" s="53" t="e">
        <f>U609-V609-VLOOKUP(C609, 'Вчера_Спутник Лайт'!C:BG, 19, FALSE)</f>
        <v>#N/A</v>
      </c>
      <c r="AN609" s="53" t="e">
        <f>W609-X609-VLOOKUP(C609, 'Вчера_Спутник Лайт'!C:BG, 21, FALSE)</f>
        <v>#N/A</v>
      </c>
      <c r="AO609" s="53" t="e">
        <f>VLOOKUP(C609, Вчера_Спутник!C:BG, 25, FALSE)+F609-#REF!-X609-Y609</f>
        <v>#N/A</v>
      </c>
    </row>
    <row r="610" spans="1:41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8"/>
      <c r="AA610" s="52">
        <f t="shared" si="10"/>
        <v>0</v>
      </c>
      <c r="AB610" s="53" t="str">
        <f>IF(ISNA(VLOOKUP(C610,'Вчера_Спутник Лайт'!C:C, 1, FALSE)),"ошибка",0)</f>
        <v>ошибка</v>
      </c>
      <c r="AC610" s="55"/>
      <c r="AD610" s="53" t="e">
        <f>D610-VLOOKUP(C610, 'Вчера_Спутник Лайт'!C:BG, 2, FALSE)</f>
        <v>#N/A</v>
      </c>
      <c r="AE610" s="53" t="e">
        <f>E610-F610-VLOOKUP(C610, 'Вчера_Спутник Лайт'!C:BG, 3, FALSE)</f>
        <v>#N/A</v>
      </c>
      <c r="AF610" s="53" t="e">
        <f>G610-H610-VLOOKUP(C610, 'Вчера_Спутник Лайт'!C:BG, 5, FALSE)</f>
        <v>#N/A</v>
      </c>
      <c r="AG610" s="53" t="e">
        <f>I610-J610-VLOOKUP(C610, 'Вчера_Спутник Лайт'!C:BG, 7, FALSE)</f>
        <v>#N/A</v>
      </c>
      <c r="AH610" s="53" t="e">
        <f>K610-L610-VLOOKUP(C610, 'Вчера_Спутник Лайт'!C:BG, 9, FALSE)</f>
        <v>#N/A</v>
      </c>
      <c r="AI610" s="53" t="e">
        <f>M610-N610-VLOOKUP(C610, 'Вчера_Спутник Лайт'!C:BG, 11, FALSE)</f>
        <v>#N/A</v>
      </c>
      <c r="AJ610" s="53" t="e">
        <f>O610-P610-VLOOKUP(C610, 'Вчера_Спутник Лайт'!C:BG, 13, FALSE)</f>
        <v>#N/A</v>
      </c>
      <c r="AK610" s="53" t="e">
        <f>Q610-R610-VLOOKUP(C610, 'Вчера_Спутник Лайт'!C:BG, 15, FALSE)</f>
        <v>#N/A</v>
      </c>
      <c r="AL610" s="53" t="e">
        <f>S610-T610-VLOOKUP(C610, 'Вчера_Спутник Лайт'!C:BG, 17, FALSE)</f>
        <v>#N/A</v>
      </c>
      <c r="AM610" s="53" t="e">
        <f>U610-V610-VLOOKUP(C610, 'Вчера_Спутник Лайт'!C:BG, 19, FALSE)</f>
        <v>#N/A</v>
      </c>
      <c r="AN610" s="53" t="e">
        <f>W610-X610-VLOOKUP(C610, 'Вчера_Спутник Лайт'!C:BG, 21, FALSE)</f>
        <v>#N/A</v>
      </c>
      <c r="AO610" s="53" t="e">
        <f>VLOOKUP(C610, Вчера_Спутник!C:BG, 25, FALSE)+F610-#REF!-X610-Y610</f>
        <v>#N/A</v>
      </c>
    </row>
    <row r="611" spans="1:41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8"/>
      <c r="AA611" s="52">
        <f t="shared" si="10"/>
        <v>0</v>
      </c>
      <c r="AB611" s="53" t="str">
        <f>IF(ISNA(VLOOKUP(C611,'Вчера_Спутник Лайт'!C:C, 1, FALSE)),"ошибка",0)</f>
        <v>ошибка</v>
      </c>
      <c r="AC611" s="55"/>
      <c r="AD611" s="53" t="e">
        <f>D611-VLOOKUP(C611, 'Вчера_Спутник Лайт'!C:BG, 2, FALSE)</f>
        <v>#N/A</v>
      </c>
      <c r="AE611" s="53" t="e">
        <f>E611-F611-VLOOKUP(C611, 'Вчера_Спутник Лайт'!C:BG, 3, FALSE)</f>
        <v>#N/A</v>
      </c>
      <c r="AF611" s="53" t="e">
        <f>G611-H611-VLOOKUP(C611, 'Вчера_Спутник Лайт'!C:BG, 5, FALSE)</f>
        <v>#N/A</v>
      </c>
      <c r="AG611" s="53" t="e">
        <f>I611-J611-VLOOKUP(C611, 'Вчера_Спутник Лайт'!C:BG, 7, FALSE)</f>
        <v>#N/A</v>
      </c>
      <c r="AH611" s="53" t="e">
        <f>K611-L611-VLOOKUP(C611, 'Вчера_Спутник Лайт'!C:BG, 9, FALSE)</f>
        <v>#N/A</v>
      </c>
      <c r="AI611" s="53" t="e">
        <f>M611-N611-VLOOKUP(C611, 'Вчера_Спутник Лайт'!C:BG, 11, FALSE)</f>
        <v>#N/A</v>
      </c>
      <c r="AJ611" s="53" t="e">
        <f>O611-P611-VLOOKUP(C611, 'Вчера_Спутник Лайт'!C:BG, 13, FALSE)</f>
        <v>#N/A</v>
      </c>
      <c r="AK611" s="53" t="e">
        <f>Q611-R611-VLOOKUP(C611, 'Вчера_Спутник Лайт'!C:BG, 15, FALSE)</f>
        <v>#N/A</v>
      </c>
      <c r="AL611" s="53" t="e">
        <f>S611-T611-VLOOKUP(C611, 'Вчера_Спутник Лайт'!C:BG, 17, FALSE)</f>
        <v>#N/A</v>
      </c>
      <c r="AM611" s="53" t="e">
        <f>U611-V611-VLOOKUP(C611, 'Вчера_Спутник Лайт'!C:BG, 19, FALSE)</f>
        <v>#N/A</v>
      </c>
      <c r="AN611" s="53" t="e">
        <f>W611-X611-VLOOKUP(C611, 'Вчера_Спутник Лайт'!C:BG, 21, FALSE)</f>
        <v>#N/A</v>
      </c>
      <c r="AO611" s="53" t="e">
        <f>VLOOKUP(C611, Вчера_Спутник!C:BG, 25, FALSE)+F611-#REF!-X611-Y611</f>
        <v>#N/A</v>
      </c>
    </row>
    <row r="612" spans="1:41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8"/>
      <c r="AA612" s="52">
        <f t="shared" si="10"/>
        <v>0</v>
      </c>
      <c r="AB612" s="53" t="str">
        <f>IF(ISNA(VLOOKUP(C612,'Вчера_Спутник Лайт'!C:C, 1, FALSE)),"ошибка",0)</f>
        <v>ошибка</v>
      </c>
      <c r="AC612" s="55"/>
      <c r="AD612" s="53" t="e">
        <f>D612-VLOOKUP(C612, 'Вчера_Спутник Лайт'!C:BG, 2, FALSE)</f>
        <v>#N/A</v>
      </c>
      <c r="AE612" s="53" t="e">
        <f>E612-F612-VLOOKUP(C612, 'Вчера_Спутник Лайт'!C:BG, 3, FALSE)</f>
        <v>#N/A</v>
      </c>
      <c r="AF612" s="53" t="e">
        <f>G612-H612-VLOOKUP(C612, 'Вчера_Спутник Лайт'!C:BG, 5, FALSE)</f>
        <v>#N/A</v>
      </c>
      <c r="AG612" s="53" t="e">
        <f>I612-J612-VLOOKUP(C612, 'Вчера_Спутник Лайт'!C:BG, 7, FALSE)</f>
        <v>#N/A</v>
      </c>
      <c r="AH612" s="53" t="e">
        <f>K612-L612-VLOOKUP(C612, 'Вчера_Спутник Лайт'!C:BG, 9, FALSE)</f>
        <v>#N/A</v>
      </c>
      <c r="AI612" s="53" t="e">
        <f>M612-N612-VLOOKUP(C612, 'Вчера_Спутник Лайт'!C:BG, 11, FALSE)</f>
        <v>#N/A</v>
      </c>
      <c r="AJ612" s="53" t="e">
        <f>O612-P612-VLOOKUP(C612, 'Вчера_Спутник Лайт'!C:BG, 13, FALSE)</f>
        <v>#N/A</v>
      </c>
      <c r="AK612" s="53" t="e">
        <f>Q612-R612-VLOOKUP(C612, 'Вчера_Спутник Лайт'!C:BG, 15, FALSE)</f>
        <v>#N/A</v>
      </c>
      <c r="AL612" s="53" t="e">
        <f>S612-T612-VLOOKUP(C612, 'Вчера_Спутник Лайт'!C:BG, 17, FALSE)</f>
        <v>#N/A</v>
      </c>
      <c r="AM612" s="53" t="e">
        <f>U612-V612-VLOOKUP(C612, 'Вчера_Спутник Лайт'!C:BG, 19, FALSE)</f>
        <v>#N/A</v>
      </c>
      <c r="AN612" s="53" t="e">
        <f>W612-X612-VLOOKUP(C612, 'Вчера_Спутник Лайт'!C:BG, 21, FALSE)</f>
        <v>#N/A</v>
      </c>
      <c r="AO612" s="53" t="e">
        <f>VLOOKUP(C612, Вчера_Спутник!C:BG, 25, FALSE)+F612-#REF!-X612-Y612</f>
        <v>#N/A</v>
      </c>
    </row>
    <row r="613" spans="1:41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8"/>
      <c r="AA613" s="52">
        <f t="shared" si="10"/>
        <v>0</v>
      </c>
      <c r="AB613" s="53" t="str">
        <f>IF(ISNA(VLOOKUP(C613,'Вчера_Спутник Лайт'!C:C, 1, FALSE)),"ошибка",0)</f>
        <v>ошибка</v>
      </c>
      <c r="AC613" s="55"/>
      <c r="AD613" s="53" t="e">
        <f>D613-VLOOKUP(C613, 'Вчера_Спутник Лайт'!C:BG, 2, FALSE)</f>
        <v>#N/A</v>
      </c>
      <c r="AE613" s="53" t="e">
        <f>E613-F613-VLOOKUP(C613, 'Вчера_Спутник Лайт'!C:BG, 3, FALSE)</f>
        <v>#N/A</v>
      </c>
      <c r="AF613" s="53" t="e">
        <f>G613-H613-VLOOKUP(C613, 'Вчера_Спутник Лайт'!C:BG, 5, FALSE)</f>
        <v>#N/A</v>
      </c>
      <c r="AG613" s="53" t="e">
        <f>I613-J613-VLOOKUP(C613, 'Вчера_Спутник Лайт'!C:BG, 7, FALSE)</f>
        <v>#N/A</v>
      </c>
      <c r="AH613" s="53" t="e">
        <f>K613-L613-VLOOKUP(C613, 'Вчера_Спутник Лайт'!C:BG, 9, FALSE)</f>
        <v>#N/A</v>
      </c>
      <c r="AI613" s="53" t="e">
        <f>M613-N613-VLOOKUP(C613, 'Вчера_Спутник Лайт'!C:BG, 11, FALSE)</f>
        <v>#N/A</v>
      </c>
      <c r="AJ613" s="53" t="e">
        <f>O613-P613-VLOOKUP(C613, 'Вчера_Спутник Лайт'!C:BG, 13, FALSE)</f>
        <v>#N/A</v>
      </c>
      <c r="AK613" s="53" t="e">
        <f>Q613-R613-VLOOKUP(C613, 'Вчера_Спутник Лайт'!C:BG, 15, FALSE)</f>
        <v>#N/A</v>
      </c>
      <c r="AL613" s="53" t="e">
        <f>S613-T613-VLOOKUP(C613, 'Вчера_Спутник Лайт'!C:BG, 17, FALSE)</f>
        <v>#N/A</v>
      </c>
      <c r="AM613" s="53" t="e">
        <f>U613-V613-VLOOKUP(C613, 'Вчера_Спутник Лайт'!C:BG, 19, FALSE)</f>
        <v>#N/A</v>
      </c>
      <c r="AN613" s="53" t="e">
        <f>W613-X613-VLOOKUP(C613, 'Вчера_Спутник Лайт'!C:BG, 21, FALSE)</f>
        <v>#N/A</v>
      </c>
      <c r="AO613" s="53" t="e">
        <f>VLOOKUP(C613, Вчера_Спутник!C:BG, 25, FALSE)+F613-#REF!-X613-Y613</f>
        <v>#N/A</v>
      </c>
    </row>
    <row r="614" spans="1:41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8"/>
      <c r="AA614" s="52">
        <f t="shared" si="10"/>
        <v>0</v>
      </c>
      <c r="AB614" s="53" t="str">
        <f>IF(ISNA(VLOOKUP(C614,'Вчера_Спутник Лайт'!C:C, 1, FALSE)),"ошибка",0)</f>
        <v>ошибка</v>
      </c>
      <c r="AC614" s="55"/>
      <c r="AD614" s="53" t="e">
        <f>D614-VLOOKUP(C614, 'Вчера_Спутник Лайт'!C:BG, 2, FALSE)</f>
        <v>#N/A</v>
      </c>
      <c r="AE614" s="53" t="e">
        <f>E614-F614-VLOOKUP(C614, 'Вчера_Спутник Лайт'!C:BG, 3, FALSE)</f>
        <v>#N/A</v>
      </c>
      <c r="AF614" s="53" t="e">
        <f>G614-H614-VLOOKUP(C614, 'Вчера_Спутник Лайт'!C:BG, 5, FALSE)</f>
        <v>#N/A</v>
      </c>
      <c r="AG614" s="53" t="e">
        <f>I614-J614-VLOOKUP(C614, 'Вчера_Спутник Лайт'!C:BG, 7, FALSE)</f>
        <v>#N/A</v>
      </c>
      <c r="AH614" s="53" t="e">
        <f>K614-L614-VLOOKUP(C614, 'Вчера_Спутник Лайт'!C:BG, 9, FALSE)</f>
        <v>#N/A</v>
      </c>
      <c r="AI614" s="53" t="e">
        <f>M614-N614-VLOOKUP(C614, 'Вчера_Спутник Лайт'!C:BG, 11, FALSE)</f>
        <v>#N/A</v>
      </c>
      <c r="AJ614" s="53" t="e">
        <f>O614-P614-VLOOKUP(C614, 'Вчера_Спутник Лайт'!C:BG, 13, FALSE)</f>
        <v>#N/A</v>
      </c>
      <c r="AK614" s="53" t="e">
        <f>Q614-R614-VLOOKUP(C614, 'Вчера_Спутник Лайт'!C:BG, 15, FALSE)</f>
        <v>#N/A</v>
      </c>
      <c r="AL614" s="53" t="e">
        <f>S614-T614-VLOOKUP(C614, 'Вчера_Спутник Лайт'!C:BG, 17, FALSE)</f>
        <v>#N/A</v>
      </c>
      <c r="AM614" s="53" t="e">
        <f>U614-V614-VLOOKUP(C614, 'Вчера_Спутник Лайт'!C:BG, 19, FALSE)</f>
        <v>#N/A</v>
      </c>
      <c r="AN614" s="53" t="e">
        <f>W614-X614-VLOOKUP(C614, 'Вчера_Спутник Лайт'!C:BG, 21, FALSE)</f>
        <v>#N/A</v>
      </c>
      <c r="AO614" s="53" t="e">
        <f>VLOOKUP(C614, Вчера_Спутник!C:BG, 25, FALSE)+F614-#REF!-X614-Y614</f>
        <v>#N/A</v>
      </c>
    </row>
    <row r="615" spans="1:41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8"/>
      <c r="AA615" s="52">
        <f t="shared" si="10"/>
        <v>0</v>
      </c>
      <c r="AB615" s="53" t="str">
        <f>IF(ISNA(VLOOKUP(C615,'Вчера_Спутник Лайт'!C:C, 1, FALSE)),"ошибка",0)</f>
        <v>ошибка</v>
      </c>
      <c r="AC615" s="55"/>
      <c r="AD615" s="53" t="e">
        <f>D615-VLOOKUP(C615, 'Вчера_Спутник Лайт'!C:BG, 2, FALSE)</f>
        <v>#N/A</v>
      </c>
      <c r="AE615" s="53" t="e">
        <f>E615-F615-VLOOKUP(C615, 'Вчера_Спутник Лайт'!C:BG, 3, FALSE)</f>
        <v>#N/A</v>
      </c>
      <c r="AF615" s="53" t="e">
        <f>G615-H615-VLOOKUP(C615, 'Вчера_Спутник Лайт'!C:BG, 5, FALSE)</f>
        <v>#N/A</v>
      </c>
      <c r="AG615" s="53" t="e">
        <f>I615-J615-VLOOKUP(C615, 'Вчера_Спутник Лайт'!C:BG, 7, FALSE)</f>
        <v>#N/A</v>
      </c>
      <c r="AH615" s="53" t="e">
        <f>K615-L615-VLOOKUP(C615, 'Вчера_Спутник Лайт'!C:BG, 9, FALSE)</f>
        <v>#N/A</v>
      </c>
      <c r="AI615" s="53" t="e">
        <f>M615-N615-VLOOKUP(C615, 'Вчера_Спутник Лайт'!C:BG, 11, FALSE)</f>
        <v>#N/A</v>
      </c>
      <c r="AJ615" s="53" t="e">
        <f>O615-P615-VLOOKUP(C615, 'Вчера_Спутник Лайт'!C:BG, 13, FALSE)</f>
        <v>#N/A</v>
      </c>
      <c r="AK615" s="53" t="e">
        <f>Q615-R615-VLOOKUP(C615, 'Вчера_Спутник Лайт'!C:BG, 15, FALSE)</f>
        <v>#N/A</v>
      </c>
      <c r="AL615" s="53" t="e">
        <f>S615-T615-VLOOKUP(C615, 'Вчера_Спутник Лайт'!C:BG, 17, FALSE)</f>
        <v>#N/A</v>
      </c>
      <c r="AM615" s="53" t="e">
        <f>U615-V615-VLOOKUP(C615, 'Вчера_Спутник Лайт'!C:BG, 19, FALSE)</f>
        <v>#N/A</v>
      </c>
      <c r="AN615" s="53" t="e">
        <f>W615-X615-VLOOKUP(C615, 'Вчера_Спутник Лайт'!C:BG, 21, FALSE)</f>
        <v>#N/A</v>
      </c>
      <c r="AO615" s="53" t="e">
        <f>VLOOKUP(C615, Вчера_Спутник!C:BG, 25, FALSE)+F615-#REF!-X615-Y615</f>
        <v>#N/A</v>
      </c>
    </row>
    <row r="616" spans="1:41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8"/>
      <c r="AA616" s="52">
        <f t="shared" si="10"/>
        <v>0</v>
      </c>
      <c r="AB616" s="53" t="str">
        <f>IF(ISNA(VLOOKUP(C616,'Вчера_Спутник Лайт'!C:C, 1, FALSE)),"ошибка",0)</f>
        <v>ошибка</v>
      </c>
      <c r="AC616" s="55"/>
      <c r="AD616" s="53" t="e">
        <f>D616-VLOOKUP(C616, 'Вчера_Спутник Лайт'!C:BG, 2, FALSE)</f>
        <v>#N/A</v>
      </c>
      <c r="AE616" s="53" t="e">
        <f>E616-F616-VLOOKUP(C616, 'Вчера_Спутник Лайт'!C:BG, 3, FALSE)</f>
        <v>#N/A</v>
      </c>
      <c r="AF616" s="53" t="e">
        <f>G616-H616-VLOOKUP(C616, 'Вчера_Спутник Лайт'!C:BG, 5, FALSE)</f>
        <v>#N/A</v>
      </c>
      <c r="AG616" s="53" t="e">
        <f>I616-J616-VLOOKUP(C616, 'Вчера_Спутник Лайт'!C:BG, 7, FALSE)</f>
        <v>#N/A</v>
      </c>
      <c r="AH616" s="53" t="e">
        <f>K616-L616-VLOOKUP(C616, 'Вчера_Спутник Лайт'!C:BG, 9, FALSE)</f>
        <v>#N/A</v>
      </c>
      <c r="AI616" s="53" t="e">
        <f>M616-N616-VLOOKUP(C616, 'Вчера_Спутник Лайт'!C:BG, 11, FALSE)</f>
        <v>#N/A</v>
      </c>
      <c r="AJ616" s="53" t="e">
        <f>O616-P616-VLOOKUP(C616, 'Вчера_Спутник Лайт'!C:BG, 13, FALSE)</f>
        <v>#N/A</v>
      </c>
      <c r="AK616" s="53" t="e">
        <f>Q616-R616-VLOOKUP(C616, 'Вчера_Спутник Лайт'!C:BG, 15, FALSE)</f>
        <v>#N/A</v>
      </c>
      <c r="AL616" s="53" t="e">
        <f>S616-T616-VLOOKUP(C616, 'Вчера_Спутник Лайт'!C:BG, 17, FALSE)</f>
        <v>#N/A</v>
      </c>
      <c r="AM616" s="53" t="e">
        <f>U616-V616-VLOOKUP(C616, 'Вчера_Спутник Лайт'!C:BG, 19, FALSE)</f>
        <v>#N/A</v>
      </c>
      <c r="AN616" s="53" t="e">
        <f>W616-X616-VLOOKUP(C616, 'Вчера_Спутник Лайт'!C:BG, 21, FALSE)</f>
        <v>#N/A</v>
      </c>
      <c r="AO616" s="53" t="e">
        <f>VLOOKUP(C616, Вчера_Спутник!C:BG, 25, FALSE)+F616-#REF!-X616-Y616</f>
        <v>#N/A</v>
      </c>
    </row>
    <row r="617" spans="1:41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8"/>
      <c r="AA617" s="52">
        <f t="shared" si="10"/>
        <v>0</v>
      </c>
      <c r="AB617" s="53" t="str">
        <f>IF(ISNA(VLOOKUP(C617,'Вчера_Спутник Лайт'!C:C, 1, FALSE)),"ошибка",0)</f>
        <v>ошибка</v>
      </c>
      <c r="AC617" s="55"/>
      <c r="AD617" s="53" t="e">
        <f>D617-VLOOKUP(C617, 'Вчера_Спутник Лайт'!C:BG, 2, FALSE)</f>
        <v>#N/A</v>
      </c>
      <c r="AE617" s="53" t="e">
        <f>E617-F617-VLOOKUP(C617, 'Вчера_Спутник Лайт'!C:BG, 3, FALSE)</f>
        <v>#N/A</v>
      </c>
      <c r="AF617" s="53" t="e">
        <f>G617-H617-VLOOKUP(C617, 'Вчера_Спутник Лайт'!C:BG, 5, FALSE)</f>
        <v>#N/A</v>
      </c>
      <c r="AG617" s="53" t="e">
        <f>I617-J617-VLOOKUP(C617, 'Вчера_Спутник Лайт'!C:BG, 7, FALSE)</f>
        <v>#N/A</v>
      </c>
      <c r="AH617" s="53" t="e">
        <f>K617-L617-VLOOKUP(C617, 'Вчера_Спутник Лайт'!C:BG, 9, FALSE)</f>
        <v>#N/A</v>
      </c>
      <c r="AI617" s="53" t="e">
        <f>M617-N617-VLOOKUP(C617, 'Вчера_Спутник Лайт'!C:BG, 11, FALSE)</f>
        <v>#N/A</v>
      </c>
      <c r="AJ617" s="53" t="e">
        <f>O617-P617-VLOOKUP(C617, 'Вчера_Спутник Лайт'!C:BG, 13, FALSE)</f>
        <v>#N/A</v>
      </c>
      <c r="AK617" s="53" t="e">
        <f>Q617-R617-VLOOKUP(C617, 'Вчера_Спутник Лайт'!C:BG, 15, FALSE)</f>
        <v>#N/A</v>
      </c>
      <c r="AL617" s="53" t="e">
        <f>S617-T617-VLOOKUP(C617, 'Вчера_Спутник Лайт'!C:BG, 17, FALSE)</f>
        <v>#N/A</v>
      </c>
      <c r="AM617" s="53" t="e">
        <f>U617-V617-VLOOKUP(C617, 'Вчера_Спутник Лайт'!C:BG, 19, FALSE)</f>
        <v>#N/A</v>
      </c>
      <c r="AN617" s="53" t="e">
        <f>W617-X617-VLOOKUP(C617, 'Вчера_Спутник Лайт'!C:BG, 21, FALSE)</f>
        <v>#N/A</v>
      </c>
      <c r="AO617" s="53" t="e">
        <f>VLOOKUP(C617, Вчера_Спутник!C:BG, 25, FALSE)+F617-#REF!-X617-Y617</f>
        <v>#N/A</v>
      </c>
    </row>
    <row r="618" spans="1:41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8"/>
      <c r="AA618" s="52">
        <f t="shared" si="10"/>
        <v>0</v>
      </c>
      <c r="AB618" s="53" t="str">
        <f>IF(ISNA(VLOOKUP(C618,'Вчера_Спутник Лайт'!C:C, 1, FALSE)),"ошибка",0)</f>
        <v>ошибка</v>
      </c>
      <c r="AC618" s="55"/>
      <c r="AD618" s="53" t="e">
        <f>D618-VLOOKUP(C618, 'Вчера_Спутник Лайт'!C:BG, 2, FALSE)</f>
        <v>#N/A</v>
      </c>
      <c r="AE618" s="53" t="e">
        <f>E618-F618-VLOOKUP(C618, 'Вчера_Спутник Лайт'!C:BG, 3, FALSE)</f>
        <v>#N/A</v>
      </c>
      <c r="AF618" s="53" t="e">
        <f>G618-H618-VLOOKUP(C618, 'Вчера_Спутник Лайт'!C:BG, 5, FALSE)</f>
        <v>#N/A</v>
      </c>
      <c r="AG618" s="53" t="e">
        <f>I618-J618-VLOOKUP(C618, 'Вчера_Спутник Лайт'!C:BG, 7, FALSE)</f>
        <v>#N/A</v>
      </c>
      <c r="AH618" s="53" t="e">
        <f>K618-L618-VLOOKUP(C618, 'Вчера_Спутник Лайт'!C:BG, 9, FALSE)</f>
        <v>#N/A</v>
      </c>
      <c r="AI618" s="53" t="e">
        <f>M618-N618-VLOOKUP(C618, 'Вчера_Спутник Лайт'!C:BG, 11, FALSE)</f>
        <v>#N/A</v>
      </c>
      <c r="AJ618" s="53" t="e">
        <f>O618-P618-VLOOKUP(C618, 'Вчера_Спутник Лайт'!C:BG, 13, FALSE)</f>
        <v>#N/A</v>
      </c>
      <c r="AK618" s="53" t="e">
        <f>Q618-R618-VLOOKUP(C618, 'Вчера_Спутник Лайт'!C:BG, 15, FALSE)</f>
        <v>#N/A</v>
      </c>
      <c r="AL618" s="53" t="e">
        <f>S618-T618-VLOOKUP(C618, 'Вчера_Спутник Лайт'!C:BG, 17, FALSE)</f>
        <v>#N/A</v>
      </c>
      <c r="AM618" s="53" t="e">
        <f>U618-V618-VLOOKUP(C618, 'Вчера_Спутник Лайт'!C:BG, 19, FALSE)</f>
        <v>#N/A</v>
      </c>
      <c r="AN618" s="53" t="e">
        <f>W618-X618-VLOOKUP(C618, 'Вчера_Спутник Лайт'!C:BG, 21, FALSE)</f>
        <v>#N/A</v>
      </c>
      <c r="AO618" s="53" t="e">
        <f>VLOOKUP(C618, Вчера_Спутник!C:BG, 25, FALSE)+F618-#REF!-X618-Y618</f>
        <v>#N/A</v>
      </c>
    </row>
    <row r="619" spans="1:41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8"/>
      <c r="AA619" s="52">
        <f t="shared" si="10"/>
        <v>0</v>
      </c>
      <c r="AB619" s="53" t="str">
        <f>IF(ISNA(VLOOKUP(C619,'Вчера_Спутник Лайт'!C:C, 1, FALSE)),"ошибка",0)</f>
        <v>ошибка</v>
      </c>
      <c r="AC619" s="55"/>
      <c r="AD619" s="53" t="e">
        <f>D619-VLOOKUP(C619, 'Вчера_Спутник Лайт'!C:BG, 2, FALSE)</f>
        <v>#N/A</v>
      </c>
      <c r="AE619" s="53" t="e">
        <f>E619-F619-VLOOKUP(C619, 'Вчера_Спутник Лайт'!C:BG, 3, FALSE)</f>
        <v>#N/A</v>
      </c>
      <c r="AF619" s="53" t="e">
        <f>G619-H619-VLOOKUP(C619, 'Вчера_Спутник Лайт'!C:BG, 5, FALSE)</f>
        <v>#N/A</v>
      </c>
      <c r="AG619" s="53" t="e">
        <f>I619-J619-VLOOKUP(C619, 'Вчера_Спутник Лайт'!C:BG, 7, FALSE)</f>
        <v>#N/A</v>
      </c>
      <c r="AH619" s="53" t="e">
        <f>K619-L619-VLOOKUP(C619, 'Вчера_Спутник Лайт'!C:BG, 9, FALSE)</f>
        <v>#N/A</v>
      </c>
      <c r="AI619" s="53" t="e">
        <f>M619-N619-VLOOKUP(C619, 'Вчера_Спутник Лайт'!C:BG, 11, FALSE)</f>
        <v>#N/A</v>
      </c>
      <c r="AJ619" s="53" t="e">
        <f>O619-P619-VLOOKUP(C619, 'Вчера_Спутник Лайт'!C:BG, 13, FALSE)</f>
        <v>#N/A</v>
      </c>
      <c r="AK619" s="53" t="e">
        <f>Q619-R619-VLOOKUP(C619, 'Вчера_Спутник Лайт'!C:BG, 15, FALSE)</f>
        <v>#N/A</v>
      </c>
      <c r="AL619" s="53" t="e">
        <f>S619-T619-VLOOKUP(C619, 'Вчера_Спутник Лайт'!C:BG, 17, FALSE)</f>
        <v>#N/A</v>
      </c>
      <c r="AM619" s="53" t="e">
        <f>U619-V619-VLOOKUP(C619, 'Вчера_Спутник Лайт'!C:BG, 19, FALSE)</f>
        <v>#N/A</v>
      </c>
      <c r="AN619" s="53" t="e">
        <f>W619-X619-VLOOKUP(C619, 'Вчера_Спутник Лайт'!C:BG, 21, FALSE)</f>
        <v>#N/A</v>
      </c>
      <c r="AO619" s="53" t="e">
        <f>VLOOKUP(C619, Вчера_Спутник!C:BG, 25, FALSE)+F619-#REF!-X619-Y619</f>
        <v>#N/A</v>
      </c>
    </row>
    <row r="620" spans="1:41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8"/>
      <c r="AA620" s="52">
        <f t="shared" si="10"/>
        <v>0</v>
      </c>
      <c r="AB620" s="53" t="str">
        <f>IF(ISNA(VLOOKUP(C620,'Вчера_Спутник Лайт'!C:C, 1, FALSE)),"ошибка",0)</f>
        <v>ошибка</v>
      </c>
      <c r="AC620" s="55"/>
      <c r="AD620" s="53" t="e">
        <f>D620-VLOOKUP(C620, 'Вчера_Спутник Лайт'!C:BG, 2, FALSE)</f>
        <v>#N/A</v>
      </c>
      <c r="AE620" s="53" t="e">
        <f>E620-F620-VLOOKUP(C620, 'Вчера_Спутник Лайт'!C:BG, 3, FALSE)</f>
        <v>#N/A</v>
      </c>
      <c r="AF620" s="53" t="e">
        <f>G620-H620-VLOOKUP(C620, 'Вчера_Спутник Лайт'!C:BG, 5, FALSE)</f>
        <v>#N/A</v>
      </c>
      <c r="AG620" s="53" t="e">
        <f>I620-J620-VLOOKUP(C620, 'Вчера_Спутник Лайт'!C:BG, 7, FALSE)</f>
        <v>#N/A</v>
      </c>
      <c r="AH620" s="53" t="e">
        <f>K620-L620-VLOOKUP(C620, 'Вчера_Спутник Лайт'!C:BG, 9, FALSE)</f>
        <v>#N/A</v>
      </c>
      <c r="AI620" s="53" t="e">
        <f>M620-N620-VLOOKUP(C620, 'Вчера_Спутник Лайт'!C:BG, 11, FALSE)</f>
        <v>#N/A</v>
      </c>
      <c r="AJ620" s="53" t="e">
        <f>O620-P620-VLOOKUP(C620, 'Вчера_Спутник Лайт'!C:BG, 13, FALSE)</f>
        <v>#N/A</v>
      </c>
      <c r="AK620" s="53" t="e">
        <f>Q620-R620-VLOOKUP(C620, 'Вчера_Спутник Лайт'!C:BG, 15, FALSE)</f>
        <v>#N/A</v>
      </c>
      <c r="AL620" s="53" t="e">
        <f>S620-T620-VLOOKUP(C620, 'Вчера_Спутник Лайт'!C:BG, 17, FALSE)</f>
        <v>#N/A</v>
      </c>
      <c r="AM620" s="53" t="e">
        <f>U620-V620-VLOOKUP(C620, 'Вчера_Спутник Лайт'!C:BG, 19, FALSE)</f>
        <v>#N/A</v>
      </c>
      <c r="AN620" s="53" t="e">
        <f>W620-X620-VLOOKUP(C620, 'Вчера_Спутник Лайт'!C:BG, 21, FALSE)</f>
        <v>#N/A</v>
      </c>
      <c r="AO620" s="53" t="e">
        <f>VLOOKUP(C620, Вчера_Спутник!C:BG, 25, FALSE)+F620-#REF!-X620-Y620</f>
        <v>#N/A</v>
      </c>
    </row>
    <row r="621" spans="1:41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8"/>
      <c r="AA621" s="52">
        <f t="shared" si="10"/>
        <v>0</v>
      </c>
      <c r="AB621" s="53" t="str">
        <f>IF(ISNA(VLOOKUP(C621,'Вчера_Спутник Лайт'!C:C, 1, FALSE)),"ошибка",0)</f>
        <v>ошибка</v>
      </c>
      <c r="AC621" s="55"/>
      <c r="AD621" s="53" t="e">
        <f>D621-VLOOKUP(C621, 'Вчера_Спутник Лайт'!C:BG, 2, FALSE)</f>
        <v>#N/A</v>
      </c>
      <c r="AE621" s="53" t="e">
        <f>E621-F621-VLOOKUP(C621, 'Вчера_Спутник Лайт'!C:BG, 3, FALSE)</f>
        <v>#N/A</v>
      </c>
      <c r="AF621" s="53" t="e">
        <f>G621-H621-VLOOKUP(C621, 'Вчера_Спутник Лайт'!C:BG, 5, FALSE)</f>
        <v>#N/A</v>
      </c>
      <c r="AG621" s="53" t="e">
        <f>I621-J621-VLOOKUP(C621, 'Вчера_Спутник Лайт'!C:BG, 7, FALSE)</f>
        <v>#N/A</v>
      </c>
      <c r="AH621" s="53" t="e">
        <f>K621-L621-VLOOKUP(C621, 'Вчера_Спутник Лайт'!C:BG, 9, FALSE)</f>
        <v>#N/A</v>
      </c>
      <c r="AI621" s="53" t="e">
        <f>M621-N621-VLOOKUP(C621, 'Вчера_Спутник Лайт'!C:BG, 11, FALSE)</f>
        <v>#N/A</v>
      </c>
      <c r="AJ621" s="53" t="e">
        <f>O621-P621-VLOOKUP(C621, 'Вчера_Спутник Лайт'!C:BG, 13, FALSE)</f>
        <v>#N/A</v>
      </c>
      <c r="AK621" s="53" t="e">
        <f>Q621-R621-VLOOKUP(C621, 'Вчера_Спутник Лайт'!C:BG, 15, FALSE)</f>
        <v>#N/A</v>
      </c>
      <c r="AL621" s="53" t="e">
        <f>S621-T621-VLOOKUP(C621, 'Вчера_Спутник Лайт'!C:BG, 17, FALSE)</f>
        <v>#N/A</v>
      </c>
      <c r="AM621" s="53" t="e">
        <f>U621-V621-VLOOKUP(C621, 'Вчера_Спутник Лайт'!C:BG, 19, FALSE)</f>
        <v>#N/A</v>
      </c>
      <c r="AN621" s="53" t="e">
        <f>W621-X621-VLOOKUP(C621, 'Вчера_Спутник Лайт'!C:BG, 21, FALSE)</f>
        <v>#N/A</v>
      </c>
      <c r="AO621" s="53" t="e">
        <f>VLOOKUP(C621, Вчера_Спутник!C:BG, 25, FALSE)+F621-#REF!-X621-Y621</f>
        <v>#N/A</v>
      </c>
    </row>
    <row r="622" spans="1:41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8"/>
      <c r="AA622" s="52">
        <f t="shared" si="10"/>
        <v>0</v>
      </c>
      <c r="AB622" s="53" t="str">
        <f>IF(ISNA(VLOOKUP(C622,'Вчера_Спутник Лайт'!C:C, 1, FALSE)),"ошибка",0)</f>
        <v>ошибка</v>
      </c>
      <c r="AC622" s="55"/>
      <c r="AD622" s="53" t="e">
        <f>D622-VLOOKUP(C622, 'Вчера_Спутник Лайт'!C:BG, 2, FALSE)</f>
        <v>#N/A</v>
      </c>
      <c r="AE622" s="53" t="e">
        <f>E622-F622-VLOOKUP(C622, 'Вчера_Спутник Лайт'!C:BG, 3, FALSE)</f>
        <v>#N/A</v>
      </c>
      <c r="AF622" s="53" t="e">
        <f>G622-H622-VLOOKUP(C622, 'Вчера_Спутник Лайт'!C:BG, 5, FALSE)</f>
        <v>#N/A</v>
      </c>
      <c r="AG622" s="53" t="e">
        <f>I622-J622-VLOOKUP(C622, 'Вчера_Спутник Лайт'!C:BG, 7, FALSE)</f>
        <v>#N/A</v>
      </c>
      <c r="AH622" s="53" t="e">
        <f>K622-L622-VLOOKUP(C622, 'Вчера_Спутник Лайт'!C:BG, 9, FALSE)</f>
        <v>#N/A</v>
      </c>
      <c r="AI622" s="53" t="e">
        <f>M622-N622-VLOOKUP(C622, 'Вчера_Спутник Лайт'!C:BG, 11, FALSE)</f>
        <v>#N/A</v>
      </c>
      <c r="AJ622" s="53" t="e">
        <f>O622-P622-VLOOKUP(C622, 'Вчера_Спутник Лайт'!C:BG, 13, FALSE)</f>
        <v>#N/A</v>
      </c>
      <c r="AK622" s="53" t="e">
        <f>Q622-R622-VLOOKUP(C622, 'Вчера_Спутник Лайт'!C:BG, 15, FALSE)</f>
        <v>#N/A</v>
      </c>
      <c r="AL622" s="53" t="e">
        <f>S622-T622-VLOOKUP(C622, 'Вчера_Спутник Лайт'!C:BG, 17, FALSE)</f>
        <v>#N/A</v>
      </c>
      <c r="AM622" s="53" t="e">
        <f>U622-V622-VLOOKUP(C622, 'Вчера_Спутник Лайт'!C:BG, 19, FALSE)</f>
        <v>#N/A</v>
      </c>
      <c r="AN622" s="53" t="e">
        <f>W622-X622-VLOOKUP(C622, 'Вчера_Спутник Лайт'!C:BG, 21, FALSE)</f>
        <v>#N/A</v>
      </c>
      <c r="AO622" s="53" t="e">
        <f>VLOOKUP(C622, Вчера_Спутник!C:BG, 25, FALSE)+F622-#REF!-X622-Y622</f>
        <v>#N/A</v>
      </c>
    </row>
    <row r="623" spans="1:41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8"/>
      <c r="AA623" s="52">
        <f t="shared" si="10"/>
        <v>0</v>
      </c>
      <c r="AB623" s="53" t="str">
        <f>IF(ISNA(VLOOKUP(C623,'Вчера_Спутник Лайт'!C:C, 1, FALSE)),"ошибка",0)</f>
        <v>ошибка</v>
      </c>
      <c r="AC623" s="55"/>
      <c r="AD623" s="53" t="e">
        <f>D623-VLOOKUP(C623, 'Вчера_Спутник Лайт'!C:BG, 2, FALSE)</f>
        <v>#N/A</v>
      </c>
      <c r="AE623" s="53" t="e">
        <f>E623-F623-VLOOKUP(C623, 'Вчера_Спутник Лайт'!C:BG, 3, FALSE)</f>
        <v>#N/A</v>
      </c>
      <c r="AF623" s="53" t="e">
        <f>G623-H623-VLOOKUP(C623, 'Вчера_Спутник Лайт'!C:BG, 5, FALSE)</f>
        <v>#N/A</v>
      </c>
      <c r="AG623" s="53" t="e">
        <f>I623-J623-VLOOKUP(C623, 'Вчера_Спутник Лайт'!C:BG, 7, FALSE)</f>
        <v>#N/A</v>
      </c>
      <c r="AH623" s="53" t="e">
        <f>K623-L623-VLOOKUP(C623, 'Вчера_Спутник Лайт'!C:BG, 9, FALSE)</f>
        <v>#N/A</v>
      </c>
      <c r="AI623" s="53" t="e">
        <f>M623-N623-VLOOKUP(C623, 'Вчера_Спутник Лайт'!C:BG, 11, FALSE)</f>
        <v>#N/A</v>
      </c>
      <c r="AJ623" s="53" t="e">
        <f>O623-P623-VLOOKUP(C623, 'Вчера_Спутник Лайт'!C:BG, 13, FALSE)</f>
        <v>#N/A</v>
      </c>
      <c r="AK623" s="53" t="e">
        <f>Q623-R623-VLOOKUP(C623, 'Вчера_Спутник Лайт'!C:BG, 15, FALSE)</f>
        <v>#N/A</v>
      </c>
      <c r="AL623" s="53" t="e">
        <f>S623-T623-VLOOKUP(C623, 'Вчера_Спутник Лайт'!C:BG, 17, FALSE)</f>
        <v>#N/A</v>
      </c>
      <c r="AM623" s="53" t="e">
        <f>U623-V623-VLOOKUP(C623, 'Вчера_Спутник Лайт'!C:BG, 19, FALSE)</f>
        <v>#N/A</v>
      </c>
      <c r="AN623" s="53" t="e">
        <f>W623-X623-VLOOKUP(C623, 'Вчера_Спутник Лайт'!C:BG, 21, FALSE)</f>
        <v>#N/A</v>
      </c>
      <c r="AO623" s="53" t="e">
        <f>VLOOKUP(C623, Вчера_Спутник!C:BG, 25, FALSE)+F623-#REF!-X623-Y623</f>
        <v>#N/A</v>
      </c>
    </row>
    <row r="624" spans="1:41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8"/>
      <c r="AA624" s="52">
        <f t="shared" si="10"/>
        <v>0</v>
      </c>
      <c r="AB624" s="53" t="str">
        <f>IF(ISNA(VLOOKUP(C624,'Вчера_Спутник Лайт'!C:C, 1, FALSE)),"ошибка",0)</f>
        <v>ошибка</v>
      </c>
      <c r="AC624" s="55"/>
      <c r="AD624" s="53" t="e">
        <f>D624-VLOOKUP(C624, 'Вчера_Спутник Лайт'!C:BG, 2, FALSE)</f>
        <v>#N/A</v>
      </c>
      <c r="AE624" s="53" t="e">
        <f>E624-F624-VLOOKUP(C624, 'Вчера_Спутник Лайт'!C:BG, 3, FALSE)</f>
        <v>#N/A</v>
      </c>
      <c r="AF624" s="53" t="e">
        <f>G624-H624-VLOOKUP(C624, 'Вчера_Спутник Лайт'!C:BG, 5, FALSE)</f>
        <v>#N/A</v>
      </c>
      <c r="AG624" s="53" t="e">
        <f>I624-J624-VLOOKUP(C624, 'Вчера_Спутник Лайт'!C:BG, 7, FALSE)</f>
        <v>#N/A</v>
      </c>
      <c r="AH624" s="53" t="e">
        <f>K624-L624-VLOOKUP(C624, 'Вчера_Спутник Лайт'!C:BG, 9, FALSE)</f>
        <v>#N/A</v>
      </c>
      <c r="AI624" s="53" t="e">
        <f>M624-N624-VLOOKUP(C624, 'Вчера_Спутник Лайт'!C:BG, 11, FALSE)</f>
        <v>#N/A</v>
      </c>
      <c r="AJ624" s="53" t="e">
        <f>O624-P624-VLOOKUP(C624, 'Вчера_Спутник Лайт'!C:BG, 13, FALSE)</f>
        <v>#N/A</v>
      </c>
      <c r="AK624" s="53" t="e">
        <f>Q624-R624-VLOOKUP(C624, 'Вчера_Спутник Лайт'!C:BG, 15, FALSE)</f>
        <v>#N/A</v>
      </c>
      <c r="AL624" s="53" t="e">
        <f>S624-T624-VLOOKUP(C624, 'Вчера_Спутник Лайт'!C:BG, 17, FALSE)</f>
        <v>#N/A</v>
      </c>
      <c r="AM624" s="53" t="e">
        <f>U624-V624-VLOOKUP(C624, 'Вчера_Спутник Лайт'!C:BG, 19, FALSE)</f>
        <v>#N/A</v>
      </c>
      <c r="AN624" s="53" t="e">
        <f>W624-X624-VLOOKUP(C624, 'Вчера_Спутник Лайт'!C:BG, 21, FALSE)</f>
        <v>#N/A</v>
      </c>
      <c r="AO624" s="53" t="e">
        <f>VLOOKUP(C624, Вчера_Спутник!C:BG, 25, FALSE)+F624-#REF!-X624-Y624</f>
        <v>#N/A</v>
      </c>
    </row>
    <row r="625" spans="1:41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8"/>
      <c r="AA625" s="52">
        <f t="shared" si="10"/>
        <v>0</v>
      </c>
      <c r="AB625" s="53" t="str">
        <f>IF(ISNA(VLOOKUP(C625,'Вчера_Спутник Лайт'!C:C, 1, FALSE)),"ошибка",0)</f>
        <v>ошибка</v>
      </c>
      <c r="AC625" s="55"/>
      <c r="AD625" s="53" t="e">
        <f>D625-VLOOKUP(C625, 'Вчера_Спутник Лайт'!C:BG, 2, FALSE)</f>
        <v>#N/A</v>
      </c>
      <c r="AE625" s="53" t="e">
        <f>E625-F625-VLOOKUP(C625, 'Вчера_Спутник Лайт'!C:BG, 3, FALSE)</f>
        <v>#N/A</v>
      </c>
      <c r="AF625" s="53" t="e">
        <f>G625-H625-VLOOKUP(C625, 'Вчера_Спутник Лайт'!C:BG, 5, FALSE)</f>
        <v>#N/A</v>
      </c>
      <c r="AG625" s="53" t="e">
        <f>I625-J625-VLOOKUP(C625, 'Вчера_Спутник Лайт'!C:BG, 7, FALSE)</f>
        <v>#N/A</v>
      </c>
      <c r="AH625" s="53" t="e">
        <f>K625-L625-VLOOKUP(C625, 'Вчера_Спутник Лайт'!C:BG, 9, FALSE)</f>
        <v>#N/A</v>
      </c>
      <c r="AI625" s="53" t="e">
        <f>M625-N625-VLOOKUP(C625, 'Вчера_Спутник Лайт'!C:BG, 11, FALSE)</f>
        <v>#N/A</v>
      </c>
      <c r="AJ625" s="53" t="e">
        <f>O625-P625-VLOOKUP(C625, 'Вчера_Спутник Лайт'!C:BG, 13, FALSE)</f>
        <v>#N/A</v>
      </c>
      <c r="AK625" s="53" t="e">
        <f>Q625-R625-VLOOKUP(C625, 'Вчера_Спутник Лайт'!C:BG, 15, FALSE)</f>
        <v>#N/A</v>
      </c>
      <c r="AL625" s="53" t="e">
        <f>S625-T625-VLOOKUP(C625, 'Вчера_Спутник Лайт'!C:BG, 17, FALSE)</f>
        <v>#N/A</v>
      </c>
      <c r="AM625" s="53" t="e">
        <f>U625-V625-VLOOKUP(C625, 'Вчера_Спутник Лайт'!C:BG, 19, FALSE)</f>
        <v>#N/A</v>
      </c>
      <c r="AN625" s="53" t="e">
        <f>W625-X625-VLOOKUP(C625, 'Вчера_Спутник Лайт'!C:BG, 21, FALSE)</f>
        <v>#N/A</v>
      </c>
      <c r="AO625" s="53" t="e">
        <f>VLOOKUP(C625, Вчера_Спутник!C:BG, 25, FALSE)+F625-#REF!-X625-Y625</f>
        <v>#N/A</v>
      </c>
    </row>
    <row r="626" spans="1:41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8"/>
      <c r="AA626" s="52">
        <f t="shared" si="10"/>
        <v>0</v>
      </c>
      <c r="AB626" s="53" t="str">
        <f>IF(ISNA(VLOOKUP(C626,'Вчера_Спутник Лайт'!C:C, 1, FALSE)),"ошибка",0)</f>
        <v>ошибка</v>
      </c>
      <c r="AC626" s="55"/>
      <c r="AD626" s="53" t="e">
        <f>D626-VLOOKUP(C626, 'Вчера_Спутник Лайт'!C:BG, 2, FALSE)</f>
        <v>#N/A</v>
      </c>
      <c r="AE626" s="53" t="e">
        <f>E626-F626-VLOOKUP(C626, 'Вчера_Спутник Лайт'!C:BG, 3, FALSE)</f>
        <v>#N/A</v>
      </c>
      <c r="AF626" s="53" t="e">
        <f>G626-H626-VLOOKUP(C626, 'Вчера_Спутник Лайт'!C:BG, 5, FALSE)</f>
        <v>#N/A</v>
      </c>
      <c r="AG626" s="53" t="e">
        <f>I626-J626-VLOOKUP(C626, 'Вчера_Спутник Лайт'!C:BG, 7, FALSE)</f>
        <v>#N/A</v>
      </c>
      <c r="AH626" s="53" t="e">
        <f>K626-L626-VLOOKUP(C626, 'Вчера_Спутник Лайт'!C:BG, 9, FALSE)</f>
        <v>#N/A</v>
      </c>
      <c r="AI626" s="53" t="e">
        <f>M626-N626-VLOOKUP(C626, 'Вчера_Спутник Лайт'!C:BG, 11, FALSE)</f>
        <v>#N/A</v>
      </c>
      <c r="AJ626" s="53" t="e">
        <f>O626-P626-VLOOKUP(C626, 'Вчера_Спутник Лайт'!C:BG, 13, FALSE)</f>
        <v>#N/A</v>
      </c>
      <c r="AK626" s="53" t="e">
        <f>Q626-R626-VLOOKUP(C626, 'Вчера_Спутник Лайт'!C:BG, 15, FALSE)</f>
        <v>#N/A</v>
      </c>
      <c r="AL626" s="53" t="e">
        <f>S626-T626-VLOOKUP(C626, 'Вчера_Спутник Лайт'!C:BG, 17, FALSE)</f>
        <v>#N/A</v>
      </c>
      <c r="AM626" s="53" t="e">
        <f>U626-V626-VLOOKUP(C626, 'Вчера_Спутник Лайт'!C:BG, 19, FALSE)</f>
        <v>#N/A</v>
      </c>
      <c r="AN626" s="53" t="e">
        <f>W626-X626-VLOOKUP(C626, 'Вчера_Спутник Лайт'!C:BG, 21, FALSE)</f>
        <v>#N/A</v>
      </c>
      <c r="AO626" s="53" t="e">
        <f>VLOOKUP(C626, Вчера_Спутник!C:BG, 25, FALSE)+F626-#REF!-X626-Y626</f>
        <v>#N/A</v>
      </c>
    </row>
    <row r="627" spans="1:41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8"/>
      <c r="AA627" s="52">
        <f t="shared" si="10"/>
        <v>0</v>
      </c>
      <c r="AB627" s="53" t="str">
        <f>IF(ISNA(VLOOKUP(C627,'Вчера_Спутник Лайт'!C:C, 1, FALSE)),"ошибка",0)</f>
        <v>ошибка</v>
      </c>
      <c r="AC627" s="55"/>
      <c r="AD627" s="53" t="e">
        <f>D627-VLOOKUP(C627, 'Вчера_Спутник Лайт'!C:BG, 2, FALSE)</f>
        <v>#N/A</v>
      </c>
      <c r="AE627" s="53" t="e">
        <f>E627-F627-VLOOKUP(C627, 'Вчера_Спутник Лайт'!C:BG, 3, FALSE)</f>
        <v>#N/A</v>
      </c>
      <c r="AF627" s="53" t="e">
        <f>G627-H627-VLOOKUP(C627, 'Вчера_Спутник Лайт'!C:BG, 5, FALSE)</f>
        <v>#N/A</v>
      </c>
      <c r="AG627" s="53" t="e">
        <f>I627-J627-VLOOKUP(C627, 'Вчера_Спутник Лайт'!C:BG, 7, FALSE)</f>
        <v>#N/A</v>
      </c>
      <c r="AH627" s="53" t="e">
        <f>K627-L627-VLOOKUP(C627, 'Вчера_Спутник Лайт'!C:BG, 9, FALSE)</f>
        <v>#N/A</v>
      </c>
      <c r="AI627" s="53" t="e">
        <f>M627-N627-VLOOKUP(C627, 'Вчера_Спутник Лайт'!C:BG, 11, FALSE)</f>
        <v>#N/A</v>
      </c>
      <c r="AJ627" s="53" t="e">
        <f>O627-P627-VLOOKUP(C627, 'Вчера_Спутник Лайт'!C:BG, 13, FALSE)</f>
        <v>#N/A</v>
      </c>
      <c r="AK627" s="53" t="e">
        <f>Q627-R627-VLOOKUP(C627, 'Вчера_Спутник Лайт'!C:BG, 15, FALSE)</f>
        <v>#N/A</v>
      </c>
      <c r="AL627" s="53" t="e">
        <f>S627-T627-VLOOKUP(C627, 'Вчера_Спутник Лайт'!C:BG, 17, FALSE)</f>
        <v>#N/A</v>
      </c>
      <c r="AM627" s="53" t="e">
        <f>U627-V627-VLOOKUP(C627, 'Вчера_Спутник Лайт'!C:BG, 19, FALSE)</f>
        <v>#N/A</v>
      </c>
      <c r="AN627" s="53" t="e">
        <f>W627-X627-VLOOKUP(C627, 'Вчера_Спутник Лайт'!C:BG, 21, FALSE)</f>
        <v>#N/A</v>
      </c>
      <c r="AO627" s="53" t="e">
        <f>VLOOKUP(C627, Вчера_Спутник!C:BG, 25, FALSE)+F627-#REF!-X627-Y627</f>
        <v>#N/A</v>
      </c>
    </row>
    <row r="628" spans="1:41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8"/>
      <c r="AA628" s="52">
        <f t="shared" si="10"/>
        <v>0</v>
      </c>
      <c r="AB628" s="53" t="str">
        <f>IF(ISNA(VLOOKUP(C628,'Вчера_Спутник Лайт'!C:C, 1, FALSE)),"ошибка",0)</f>
        <v>ошибка</v>
      </c>
      <c r="AC628" s="55"/>
      <c r="AD628" s="53" t="e">
        <f>D628-VLOOKUP(C628, 'Вчера_Спутник Лайт'!C:BG, 2, FALSE)</f>
        <v>#N/A</v>
      </c>
      <c r="AE628" s="53" t="e">
        <f>E628-F628-VLOOKUP(C628, 'Вчера_Спутник Лайт'!C:BG, 3, FALSE)</f>
        <v>#N/A</v>
      </c>
      <c r="AF628" s="53" t="e">
        <f>G628-H628-VLOOKUP(C628, 'Вчера_Спутник Лайт'!C:BG, 5, FALSE)</f>
        <v>#N/A</v>
      </c>
      <c r="AG628" s="53" t="e">
        <f>I628-J628-VLOOKUP(C628, 'Вчера_Спутник Лайт'!C:BG, 7, FALSE)</f>
        <v>#N/A</v>
      </c>
      <c r="AH628" s="53" t="e">
        <f>K628-L628-VLOOKUP(C628, 'Вчера_Спутник Лайт'!C:BG, 9, FALSE)</f>
        <v>#N/A</v>
      </c>
      <c r="AI628" s="53" t="e">
        <f>M628-N628-VLOOKUP(C628, 'Вчера_Спутник Лайт'!C:BG, 11, FALSE)</f>
        <v>#N/A</v>
      </c>
      <c r="AJ628" s="53" t="e">
        <f>O628-P628-VLOOKUP(C628, 'Вчера_Спутник Лайт'!C:BG, 13, FALSE)</f>
        <v>#N/A</v>
      </c>
      <c r="AK628" s="53" t="e">
        <f>Q628-R628-VLOOKUP(C628, 'Вчера_Спутник Лайт'!C:BG, 15, FALSE)</f>
        <v>#N/A</v>
      </c>
      <c r="AL628" s="53" t="e">
        <f>S628-T628-VLOOKUP(C628, 'Вчера_Спутник Лайт'!C:BG, 17, FALSE)</f>
        <v>#N/A</v>
      </c>
      <c r="AM628" s="53" t="e">
        <f>U628-V628-VLOOKUP(C628, 'Вчера_Спутник Лайт'!C:BG, 19, FALSE)</f>
        <v>#N/A</v>
      </c>
      <c r="AN628" s="53" t="e">
        <f>W628-X628-VLOOKUP(C628, 'Вчера_Спутник Лайт'!C:BG, 21, FALSE)</f>
        <v>#N/A</v>
      </c>
      <c r="AO628" s="53" t="e">
        <f>VLOOKUP(C628, Вчера_Спутник!C:BG, 25, FALSE)+F628-#REF!-X628-Y628</f>
        <v>#N/A</v>
      </c>
    </row>
    <row r="629" spans="1:41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8"/>
      <c r="AA629" s="52">
        <f t="shared" si="10"/>
        <v>0</v>
      </c>
      <c r="AB629" s="53" t="str">
        <f>IF(ISNA(VLOOKUP(C629,'Вчера_Спутник Лайт'!C:C, 1, FALSE)),"ошибка",0)</f>
        <v>ошибка</v>
      </c>
      <c r="AC629" s="55"/>
      <c r="AD629" s="53" t="e">
        <f>D629-VLOOKUP(C629, 'Вчера_Спутник Лайт'!C:BG, 2, FALSE)</f>
        <v>#N/A</v>
      </c>
      <c r="AE629" s="53" t="e">
        <f>E629-F629-VLOOKUP(C629, 'Вчера_Спутник Лайт'!C:BG, 3, FALSE)</f>
        <v>#N/A</v>
      </c>
      <c r="AF629" s="53" t="e">
        <f>G629-H629-VLOOKUP(C629, 'Вчера_Спутник Лайт'!C:BG, 5, FALSE)</f>
        <v>#N/A</v>
      </c>
      <c r="AG629" s="53" t="e">
        <f>I629-J629-VLOOKUP(C629, 'Вчера_Спутник Лайт'!C:BG, 7, FALSE)</f>
        <v>#N/A</v>
      </c>
      <c r="AH629" s="53" t="e">
        <f>K629-L629-VLOOKUP(C629, 'Вчера_Спутник Лайт'!C:BG, 9, FALSE)</f>
        <v>#N/A</v>
      </c>
      <c r="AI629" s="53" t="e">
        <f>M629-N629-VLOOKUP(C629, 'Вчера_Спутник Лайт'!C:BG, 11, FALSE)</f>
        <v>#N/A</v>
      </c>
      <c r="AJ629" s="53" t="e">
        <f>O629-P629-VLOOKUP(C629, 'Вчера_Спутник Лайт'!C:BG, 13, FALSE)</f>
        <v>#N/A</v>
      </c>
      <c r="AK629" s="53" t="e">
        <f>Q629-R629-VLOOKUP(C629, 'Вчера_Спутник Лайт'!C:BG, 15, FALSE)</f>
        <v>#N/A</v>
      </c>
      <c r="AL629" s="53" t="e">
        <f>S629-T629-VLOOKUP(C629, 'Вчера_Спутник Лайт'!C:BG, 17, FALSE)</f>
        <v>#N/A</v>
      </c>
      <c r="AM629" s="53" t="e">
        <f>U629-V629-VLOOKUP(C629, 'Вчера_Спутник Лайт'!C:BG, 19, FALSE)</f>
        <v>#N/A</v>
      </c>
      <c r="AN629" s="53" t="e">
        <f>W629-X629-VLOOKUP(C629, 'Вчера_Спутник Лайт'!C:BG, 21, FALSE)</f>
        <v>#N/A</v>
      </c>
      <c r="AO629" s="53" t="e">
        <f>VLOOKUP(C629, Вчера_Спутник!C:BG, 25, FALSE)+F629-#REF!-X629-Y629</f>
        <v>#N/A</v>
      </c>
    </row>
    <row r="630" spans="1:41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8"/>
      <c r="AA630" s="52">
        <f t="shared" si="10"/>
        <v>0</v>
      </c>
      <c r="AB630" s="53" t="str">
        <f>IF(ISNA(VLOOKUP(C630,'Вчера_Спутник Лайт'!C:C, 1, FALSE)),"ошибка",0)</f>
        <v>ошибка</v>
      </c>
      <c r="AC630" s="55"/>
      <c r="AD630" s="53" t="e">
        <f>D630-VLOOKUP(C630, 'Вчера_Спутник Лайт'!C:BG, 2, FALSE)</f>
        <v>#N/A</v>
      </c>
      <c r="AE630" s="53" t="e">
        <f>E630-F630-VLOOKUP(C630, 'Вчера_Спутник Лайт'!C:BG, 3, FALSE)</f>
        <v>#N/A</v>
      </c>
      <c r="AF630" s="53" t="e">
        <f>G630-H630-VLOOKUP(C630, 'Вчера_Спутник Лайт'!C:BG, 5, FALSE)</f>
        <v>#N/A</v>
      </c>
      <c r="AG630" s="53" t="e">
        <f>I630-J630-VLOOKUP(C630, 'Вчера_Спутник Лайт'!C:BG, 7, FALSE)</f>
        <v>#N/A</v>
      </c>
      <c r="AH630" s="53" t="e">
        <f>K630-L630-VLOOKUP(C630, 'Вчера_Спутник Лайт'!C:BG, 9, FALSE)</f>
        <v>#N/A</v>
      </c>
      <c r="AI630" s="53" t="e">
        <f>M630-N630-VLOOKUP(C630, 'Вчера_Спутник Лайт'!C:BG, 11, FALSE)</f>
        <v>#N/A</v>
      </c>
      <c r="AJ630" s="53" t="e">
        <f>O630-P630-VLOOKUP(C630, 'Вчера_Спутник Лайт'!C:BG, 13, FALSE)</f>
        <v>#N/A</v>
      </c>
      <c r="AK630" s="53" t="e">
        <f>Q630-R630-VLOOKUP(C630, 'Вчера_Спутник Лайт'!C:BG, 15, FALSE)</f>
        <v>#N/A</v>
      </c>
      <c r="AL630" s="53" t="e">
        <f>S630-T630-VLOOKUP(C630, 'Вчера_Спутник Лайт'!C:BG, 17, FALSE)</f>
        <v>#N/A</v>
      </c>
      <c r="AM630" s="53" t="e">
        <f>U630-V630-VLOOKUP(C630, 'Вчера_Спутник Лайт'!C:BG, 19, FALSE)</f>
        <v>#N/A</v>
      </c>
      <c r="AN630" s="53" t="e">
        <f>W630-X630-VLOOKUP(C630, 'Вчера_Спутник Лайт'!C:BG, 21, FALSE)</f>
        <v>#N/A</v>
      </c>
      <c r="AO630" s="53" t="e">
        <f>VLOOKUP(C630, Вчера_Спутник!C:BG, 25, FALSE)+F630-#REF!-X630-Y630</f>
        <v>#N/A</v>
      </c>
    </row>
    <row r="631" spans="1:41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8"/>
      <c r="AA631" s="52">
        <f t="shared" si="10"/>
        <v>0</v>
      </c>
      <c r="AB631" s="53" t="str">
        <f>IF(ISNA(VLOOKUP(C631,'Вчера_Спутник Лайт'!C:C, 1, FALSE)),"ошибка",0)</f>
        <v>ошибка</v>
      </c>
      <c r="AC631" s="55"/>
      <c r="AD631" s="53" t="e">
        <f>D631-VLOOKUP(C631, 'Вчера_Спутник Лайт'!C:BG, 2, FALSE)</f>
        <v>#N/A</v>
      </c>
      <c r="AE631" s="53" t="e">
        <f>E631-F631-VLOOKUP(C631, 'Вчера_Спутник Лайт'!C:BG, 3, FALSE)</f>
        <v>#N/A</v>
      </c>
      <c r="AF631" s="53" t="e">
        <f>G631-H631-VLOOKUP(C631, 'Вчера_Спутник Лайт'!C:BG, 5, FALSE)</f>
        <v>#N/A</v>
      </c>
      <c r="AG631" s="53" t="e">
        <f>I631-J631-VLOOKUP(C631, 'Вчера_Спутник Лайт'!C:BG, 7, FALSE)</f>
        <v>#N/A</v>
      </c>
      <c r="AH631" s="53" t="e">
        <f>K631-L631-VLOOKUP(C631, 'Вчера_Спутник Лайт'!C:BG, 9, FALSE)</f>
        <v>#N/A</v>
      </c>
      <c r="AI631" s="53" t="e">
        <f>M631-N631-VLOOKUP(C631, 'Вчера_Спутник Лайт'!C:BG, 11, FALSE)</f>
        <v>#N/A</v>
      </c>
      <c r="AJ631" s="53" t="e">
        <f>O631-P631-VLOOKUP(C631, 'Вчера_Спутник Лайт'!C:BG, 13, FALSE)</f>
        <v>#N/A</v>
      </c>
      <c r="AK631" s="53" t="e">
        <f>Q631-R631-VLOOKUP(C631, 'Вчера_Спутник Лайт'!C:BG, 15, FALSE)</f>
        <v>#N/A</v>
      </c>
      <c r="AL631" s="53" t="e">
        <f>S631-T631-VLOOKUP(C631, 'Вчера_Спутник Лайт'!C:BG, 17, FALSE)</f>
        <v>#N/A</v>
      </c>
      <c r="AM631" s="53" t="e">
        <f>U631-V631-VLOOKUP(C631, 'Вчера_Спутник Лайт'!C:BG, 19, FALSE)</f>
        <v>#N/A</v>
      </c>
      <c r="AN631" s="53" t="e">
        <f>W631-X631-VLOOKUP(C631, 'Вчера_Спутник Лайт'!C:BG, 21, FALSE)</f>
        <v>#N/A</v>
      </c>
      <c r="AO631" s="53" t="e">
        <f>VLOOKUP(C631, Вчера_Спутник!C:BG, 25, FALSE)+F631-#REF!-X631-Y631</f>
        <v>#N/A</v>
      </c>
    </row>
    <row r="632" spans="1:41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8"/>
      <c r="AA632" s="52">
        <f t="shared" si="10"/>
        <v>0</v>
      </c>
      <c r="AB632" s="53" t="str">
        <f>IF(ISNA(VLOOKUP(C632,'Вчера_Спутник Лайт'!C:C, 1, FALSE)),"ошибка",0)</f>
        <v>ошибка</v>
      </c>
      <c r="AC632" s="55"/>
      <c r="AD632" s="53" t="e">
        <f>D632-VLOOKUP(C632, 'Вчера_Спутник Лайт'!C:BG, 2, FALSE)</f>
        <v>#N/A</v>
      </c>
      <c r="AE632" s="53" t="e">
        <f>E632-F632-VLOOKUP(C632, 'Вчера_Спутник Лайт'!C:BG, 3, FALSE)</f>
        <v>#N/A</v>
      </c>
      <c r="AF632" s="53" t="e">
        <f>G632-H632-VLOOKUP(C632, 'Вчера_Спутник Лайт'!C:BG, 5, FALSE)</f>
        <v>#N/A</v>
      </c>
      <c r="AG632" s="53" t="e">
        <f>I632-J632-VLOOKUP(C632, 'Вчера_Спутник Лайт'!C:BG, 7, FALSE)</f>
        <v>#N/A</v>
      </c>
      <c r="AH632" s="53" t="e">
        <f>K632-L632-VLOOKUP(C632, 'Вчера_Спутник Лайт'!C:BG, 9, FALSE)</f>
        <v>#N/A</v>
      </c>
      <c r="AI632" s="53" t="e">
        <f>M632-N632-VLOOKUP(C632, 'Вчера_Спутник Лайт'!C:BG, 11, FALSE)</f>
        <v>#N/A</v>
      </c>
      <c r="AJ632" s="53" t="e">
        <f>O632-P632-VLOOKUP(C632, 'Вчера_Спутник Лайт'!C:BG, 13, FALSE)</f>
        <v>#N/A</v>
      </c>
      <c r="AK632" s="53" t="e">
        <f>Q632-R632-VLOOKUP(C632, 'Вчера_Спутник Лайт'!C:BG, 15, FALSE)</f>
        <v>#N/A</v>
      </c>
      <c r="AL632" s="53" t="e">
        <f>S632-T632-VLOOKUP(C632, 'Вчера_Спутник Лайт'!C:BG, 17, FALSE)</f>
        <v>#N/A</v>
      </c>
      <c r="AM632" s="53" t="e">
        <f>U632-V632-VLOOKUP(C632, 'Вчера_Спутник Лайт'!C:BG, 19, FALSE)</f>
        <v>#N/A</v>
      </c>
      <c r="AN632" s="53" t="e">
        <f>W632-X632-VLOOKUP(C632, 'Вчера_Спутник Лайт'!C:BG, 21, FALSE)</f>
        <v>#N/A</v>
      </c>
      <c r="AO632" s="53" t="e">
        <f>VLOOKUP(C632, Вчера_Спутник!C:BG, 25, FALSE)+F632-#REF!-X632-Y632</f>
        <v>#N/A</v>
      </c>
    </row>
    <row r="633" spans="1:41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8"/>
      <c r="AA633" s="52">
        <f t="shared" si="10"/>
        <v>0</v>
      </c>
      <c r="AB633" s="53" t="str">
        <f>IF(ISNA(VLOOKUP(C633,'Вчера_Спутник Лайт'!C:C, 1, FALSE)),"ошибка",0)</f>
        <v>ошибка</v>
      </c>
      <c r="AC633" s="55"/>
      <c r="AD633" s="53" t="e">
        <f>D633-VLOOKUP(C633, 'Вчера_Спутник Лайт'!C:BG, 2, FALSE)</f>
        <v>#N/A</v>
      </c>
      <c r="AE633" s="53" t="e">
        <f>E633-F633-VLOOKUP(C633, 'Вчера_Спутник Лайт'!C:BG, 3, FALSE)</f>
        <v>#N/A</v>
      </c>
      <c r="AF633" s="53" t="e">
        <f>G633-H633-VLOOKUP(C633, 'Вчера_Спутник Лайт'!C:BG, 5, FALSE)</f>
        <v>#N/A</v>
      </c>
      <c r="AG633" s="53" t="e">
        <f>I633-J633-VLOOKUP(C633, 'Вчера_Спутник Лайт'!C:BG, 7, FALSE)</f>
        <v>#N/A</v>
      </c>
      <c r="AH633" s="53" t="e">
        <f>K633-L633-VLOOKUP(C633, 'Вчера_Спутник Лайт'!C:BG, 9, FALSE)</f>
        <v>#N/A</v>
      </c>
      <c r="AI633" s="53" t="e">
        <f>M633-N633-VLOOKUP(C633, 'Вчера_Спутник Лайт'!C:BG, 11, FALSE)</f>
        <v>#N/A</v>
      </c>
      <c r="AJ633" s="53" t="e">
        <f>O633-P633-VLOOKUP(C633, 'Вчера_Спутник Лайт'!C:BG, 13, FALSE)</f>
        <v>#N/A</v>
      </c>
      <c r="AK633" s="53" t="e">
        <f>Q633-R633-VLOOKUP(C633, 'Вчера_Спутник Лайт'!C:BG, 15, FALSE)</f>
        <v>#N/A</v>
      </c>
      <c r="AL633" s="53" t="e">
        <f>S633-T633-VLOOKUP(C633, 'Вчера_Спутник Лайт'!C:BG, 17, FALSE)</f>
        <v>#N/A</v>
      </c>
      <c r="AM633" s="53" t="e">
        <f>U633-V633-VLOOKUP(C633, 'Вчера_Спутник Лайт'!C:BG, 19, FALSE)</f>
        <v>#N/A</v>
      </c>
      <c r="AN633" s="53" t="e">
        <f>W633-X633-VLOOKUP(C633, 'Вчера_Спутник Лайт'!C:BG, 21, FALSE)</f>
        <v>#N/A</v>
      </c>
      <c r="AO633" s="53" t="e">
        <f>VLOOKUP(C633, Вчера_Спутник!C:BG, 25, FALSE)+F633-#REF!-X633-Y633</f>
        <v>#N/A</v>
      </c>
    </row>
    <row r="634" spans="1:41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8"/>
      <c r="AA634" s="52">
        <f t="shared" si="10"/>
        <v>0</v>
      </c>
      <c r="AB634" s="53" t="str">
        <f>IF(ISNA(VLOOKUP(C634,'Вчера_Спутник Лайт'!C:C, 1, FALSE)),"ошибка",0)</f>
        <v>ошибка</v>
      </c>
      <c r="AC634" s="55"/>
      <c r="AD634" s="53" t="e">
        <f>D634-VLOOKUP(C634, 'Вчера_Спутник Лайт'!C:BG, 2, FALSE)</f>
        <v>#N/A</v>
      </c>
      <c r="AE634" s="53" t="e">
        <f>E634-F634-VLOOKUP(C634, 'Вчера_Спутник Лайт'!C:BG, 3, FALSE)</f>
        <v>#N/A</v>
      </c>
      <c r="AF634" s="53" t="e">
        <f>G634-H634-VLOOKUP(C634, 'Вчера_Спутник Лайт'!C:BG, 5, FALSE)</f>
        <v>#N/A</v>
      </c>
      <c r="AG634" s="53" t="e">
        <f>I634-J634-VLOOKUP(C634, 'Вчера_Спутник Лайт'!C:BG, 7, FALSE)</f>
        <v>#N/A</v>
      </c>
      <c r="AH634" s="53" t="e">
        <f>K634-L634-VLOOKUP(C634, 'Вчера_Спутник Лайт'!C:BG, 9, FALSE)</f>
        <v>#N/A</v>
      </c>
      <c r="AI634" s="53" t="e">
        <f>M634-N634-VLOOKUP(C634, 'Вчера_Спутник Лайт'!C:BG, 11, FALSE)</f>
        <v>#N/A</v>
      </c>
      <c r="AJ634" s="53" t="e">
        <f>O634-P634-VLOOKUP(C634, 'Вчера_Спутник Лайт'!C:BG, 13, FALSE)</f>
        <v>#N/A</v>
      </c>
      <c r="AK634" s="53" t="e">
        <f>Q634-R634-VLOOKUP(C634, 'Вчера_Спутник Лайт'!C:BG, 15, FALSE)</f>
        <v>#N/A</v>
      </c>
      <c r="AL634" s="53" t="e">
        <f>S634-T634-VLOOKUP(C634, 'Вчера_Спутник Лайт'!C:BG, 17, FALSE)</f>
        <v>#N/A</v>
      </c>
      <c r="AM634" s="53" t="e">
        <f>U634-V634-VLOOKUP(C634, 'Вчера_Спутник Лайт'!C:BG, 19, FALSE)</f>
        <v>#N/A</v>
      </c>
      <c r="AN634" s="53" t="e">
        <f>W634-X634-VLOOKUP(C634, 'Вчера_Спутник Лайт'!C:BG, 21, FALSE)</f>
        <v>#N/A</v>
      </c>
      <c r="AO634" s="53" t="e">
        <f>VLOOKUP(C634, Вчера_Спутник!C:BG, 25, FALSE)+F634-#REF!-X634-Y634</f>
        <v>#N/A</v>
      </c>
    </row>
    <row r="635" spans="1:41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8"/>
      <c r="AA635" s="52">
        <f t="shared" si="10"/>
        <v>0</v>
      </c>
      <c r="AB635" s="53" t="str">
        <f>IF(ISNA(VLOOKUP(C635,'Вчера_Спутник Лайт'!C:C, 1, FALSE)),"ошибка",0)</f>
        <v>ошибка</v>
      </c>
      <c r="AC635" s="55"/>
      <c r="AD635" s="53" t="e">
        <f>D635-VLOOKUP(C635, 'Вчера_Спутник Лайт'!C:BG, 2, FALSE)</f>
        <v>#N/A</v>
      </c>
      <c r="AE635" s="53" t="e">
        <f>E635-F635-VLOOKUP(C635, 'Вчера_Спутник Лайт'!C:BG, 3, FALSE)</f>
        <v>#N/A</v>
      </c>
      <c r="AF635" s="53" t="e">
        <f>G635-H635-VLOOKUP(C635, 'Вчера_Спутник Лайт'!C:BG, 5, FALSE)</f>
        <v>#N/A</v>
      </c>
      <c r="AG635" s="53" t="e">
        <f>I635-J635-VLOOKUP(C635, 'Вчера_Спутник Лайт'!C:BG, 7, FALSE)</f>
        <v>#N/A</v>
      </c>
      <c r="AH635" s="53" t="e">
        <f>K635-L635-VLOOKUP(C635, 'Вчера_Спутник Лайт'!C:BG, 9, FALSE)</f>
        <v>#N/A</v>
      </c>
      <c r="AI635" s="53" t="e">
        <f>M635-N635-VLOOKUP(C635, 'Вчера_Спутник Лайт'!C:BG, 11, FALSE)</f>
        <v>#N/A</v>
      </c>
      <c r="AJ635" s="53" t="e">
        <f>O635-P635-VLOOKUP(C635, 'Вчера_Спутник Лайт'!C:BG, 13, FALSE)</f>
        <v>#N/A</v>
      </c>
      <c r="AK635" s="53" t="e">
        <f>Q635-R635-VLOOKUP(C635, 'Вчера_Спутник Лайт'!C:BG, 15, FALSE)</f>
        <v>#N/A</v>
      </c>
      <c r="AL635" s="53" t="e">
        <f>S635-T635-VLOOKUP(C635, 'Вчера_Спутник Лайт'!C:BG, 17, FALSE)</f>
        <v>#N/A</v>
      </c>
      <c r="AM635" s="53" t="e">
        <f>U635-V635-VLOOKUP(C635, 'Вчера_Спутник Лайт'!C:BG, 19, FALSE)</f>
        <v>#N/A</v>
      </c>
      <c r="AN635" s="53" t="e">
        <f>W635-X635-VLOOKUP(C635, 'Вчера_Спутник Лайт'!C:BG, 21, FALSE)</f>
        <v>#N/A</v>
      </c>
      <c r="AO635" s="53" t="e">
        <f>VLOOKUP(C635, Вчера_Спутник!C:BG, 25, FALSE)+F635-#REF!-X635-Y635</f>
        <v>#N/A</v>
      </c>
    </row>
    <row r="636" spans="1:41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8"/>
      <c r="AA636" s="52">
        <f t="shared" si="10"/>
        <v>0</v>
      </c>
      <c r="AB636" s="53" t="str">
        <f>IF(ISNA(VLOOKUP(C636,'Вчера_Спутник Лайт'!C:C, 1, FALSE)),"ошибка",0)</f>
        <v>ошибка</v>
      </c>
      <c r="AC636" s="55"/>
      <c r="AD636" s="53" t="e">
        <f>D636-VLOOKUP(C636, 'Вчера_Спутник Лайт'!C:BG, 2, FALSE)</f>
        <v>#N/A</v>
      </c>
      <c r="AE636" s="53" t="e">
        <f>E636-F636-VLOOKUP(C636, 'Вчера_Спутник Лайт'!C:BG, 3, FALSE)</f>
        <v>#N/A</v>
      </c>
      <c r="AF636" s="53" t="e">
        <f>G636-H636-VLOOKUP(C636, 'Вчера_Спутник Лайт'!C:BG, 5, FALSE)</f>
        <v>#N/A</v>
      </c>
      <c r="AG636" s="53" t="e">
        <f>I636-J636-VLOOKUP(C636, 'Вчера_Спутник Лайт'!C:BG, 7, FALSE)</f>
        <v>#N/A</v>
      </c>
      <c r="AH636" s="53" t="e">
        <f>K636-L636-VLOOKUP(C636, 'Вчера_Спутник Лайт'!C:BG, 9, FALSE)</f>
        <v>#N/A</v>
      </c>
      <c r="AI636" s="53" t="e">
        <f>M636-N636-VLOOKUP(C636, 'Вчера_Спутник Лайт'!C:BG, 11, FALSE)</f>
        <v>#N/A</v>
      </c>
      <c r="AJ636" s="53" t="e">
        <f>O636-P636-VLOOKUP(C636, 'Вчера_Спутник Лайт'!C:BG, 13, FALSE)</f>
        <v>#N/A</v>
      </c>
      <c r="AK636" s="53" t="e">
        <f>Q636-R636-VLOOKUP(C636, 'Вчера_Спутник Лайт'!C:BG, 15, FALSE)</f>
        <v>#N/A</v>
      </c>
      <c r="AL636" s="53" t="e">
        <f>S636-T636-VLOOKUP(C636, 'Вчера_Спутник Лайт'!C:BG, 17, FALSE)</f>
        <v>#N/A</v>
      </c>
      <c r="AM636" s="53" t="e">
        <f>U636-V636-VLOOKUP(C636, 'Вчера_Спутник Лайт'!C:BG, 19, FALSE)</f>
        <v>#N/A</v>
      </c>
      <c r="AN636" s="53" t="e">
        <f>W636-X636-VLOOKUP(C636, 'Вчера_Спутник Лайт'!C:BG, 21, FALSE)</f>
        <v>#N/A</v>
      </c>
      <c r="AO636" s="53" t="e">
        <f>VLOOKUP(C636, Вчера_Спутник!C:BG, 25, FALSE)+F636-#REF!-X636-Y636</f>
        <v>#N/A</v>
      </c>
    </row>
    <row r="637" spans="1:41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8"/>
      <c r="AA637" s="52">
        <f t="shared" si="10"/>
        <v>0</v>
      </c>
      <c r="AB637" s="53" t="str">
        <f>IF(ISNA(VLOOKUP(C637,'Вчера_Спутник Лайт'!C:C, 1, FALSE)),"ошибка",0)</f>
        <v>ошибка</v>
      </c>
      <c r="AC637" s="55"/>
      <c r="AD637" s="53" t="e">
        <f>D637-VLOOKUP(C637, 'Вчера_Спутник Лайт'!C:BG, 2, FALSE)</f>
        <v>#N/A</v>
      </c>
      <c r="AE637" s="53" t="e">
        <f>E637-F637-VLOOKUP(C637, 'Вчера_Спутник Лайт'!C:BG, 3, FALSE)</f>
        <v>#N/A</v>
      </c>
      <c r="AF637" s="53" t="e">
        <f>G637-H637-VLOOKUP(C637, 'Вчера_Спутник Лайт'!C:BG, 5, FALSE)</f>
        <v>#N/A</v>
      </c>
      <c r="AG637" s="53" t="e">
        <f>I637-J637-VLOOKUP(C637, 'Вчера_Спутник Лайт'!C:BG, 7, FALSE)</f>
        <v>#N/A</v>
      </c>
      <c r="AH637" s="53" t="e">
        <f>K637-L637-VLOOKUP(C637, 'Вчера_Спутник Лайт'!C:BG, 9, FALSE)</f>
        <v>#N/A</v>
      </c>
      <c r="AI637" s="53" t="e">
        <f>M637-N637-VLOOKUP(C637, 'Вчера_Спутник Лайт'!C:BG, 11, FALSE)</f>
        <v>#N/A</v>
      </c>
      <c r="AJ637" s="53" t="e">
        <f>O637-P637-VLOOKUP(C637, 'Вчера_Спутник Лайт'!C:BG, 13, FALSE)</f>
        <v>#N/A</v>
      </c>
      <c r="AK637" s="53" t="e">
        <f>Q637-R637-VLOOKUP(C637, 'Вчера_Спутник Лайт'!C:BG, 15, FALSE)</f>
        <v>#N/A</v>
      </c>
      <c r="AL637" s="53" t="e">
        <f>S637-T637-VLOOKUP(C637, 'Вчера_Спутник Лайт'!C:BG, 17, FALSE)</f>
        <v>#N/A</v>
      </c>
      <c r="AM637" s="53" t="e">
        <f>U637-V637-VLOOKUP(C637, 'Вчера_Спутник Лайт'!C:BG, 19, FALSE)</f>
        <v>#N/A</v>
      </c>
      <c r="AN637" s="53" t="e">
        <f>W637-X637-VLOOKUP(C637, 'Вчера_Спутник Лайт'!C:BG, 21, FALSE)</f>
        <v>#N/A</v>
      </c>
      <c r="AO637" s="53" t="e">
        <f>VLOOKUP(C637, Вчера_Спутник!C:BG, 25, FALSE)+F637-#REF!-X637-Y637</f>
        <v>#N/A</v>
      </c>
    </row>
    <row r="638" spans="1:41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8"/>
      <c r="AA638" s="52">
        <f t="shared" si="10"/>
        <v>0</v>
      </c>
      <c r="AB638" s="53" t="str">
        <f>IF(ISNA(VLOOKUP(C638,'Вчера_Спутник Лайт'!C:C, 1, FALSE)),"ошибка",0)</f>
        <v>ошибка</v>
      </c>
      <c r="AC638" s="55"/>
      <c r="AD638" s="53" t="e">
        <f>D638-VLOOKUP(C638, 'Вчера_Спутник Лайт'!C:BG, 2, FALSE)</f>
        <v>#N/A</v>
      </c>
      <c r="AE638" s="53" t="e">
        <f>E638-F638-VLOOKUP(C638, 'Вчера_Спутник Лайт'!C:BG, 3, FALSE)</f>
        <v>#N/A</v>
      </c>
      <c r="AF638" s="53" t="e">
        <f>G638-H638-VLOOKUP(C638, 'Вчера_Спутник Лайт'!C:BG, 5, FALSE)</f>
        <v>#N/A</v>
      </c>
      <c r="AG638" s="53" t="e">
        <f>I638-J638-VLOOKUP(C638, 'Вчера_Спутник Лайт'!C:BG, 7, FALSE)</f>
        <v>#N/A</v>
      </c>
      <c r="AH638" s="53" t="e">
        <f>K638-L638-VLOOKUP(C638, 'Вчера_Спутник Лайт'!C:BG, 9, FALSE)</f>
        <v>#N/A</v>
      </c>
      <c r="AI638" s="53" t="e">
        <f>M638-N638-VLOOKUP(C638, 'Вчера_Спутник Лайт'!C:BG, 11, FALSE)</f>
        <v>#N/A</v>
      </c>
      <c r="AJ638" s="53" t="e">
        <f>O638-P638-VLOOKUP(C638, 'Вчера_Спутник Лайт'!C:BG, 13, FALSE)</f>
        <v>#N/A</v>
      </c>
      <c r="AK638" s="53" t="e">
        <f>Q638-R638-VLOOKUP(C638, 'Вчера_Спутник Лайт'!C:BG, 15, FALSE)</f>
        <v>#N/A</v>
      </c>
      <c r="AL638" s="53" t="e">
        <f>S638-T638-VLOOKUP(C638, 'Вчера_Спутник Лайт'!C:BG, 17, FALSE)</f>
        <v>#N/A</v>
      </c>
      <c r="AM638" s="53" t="e">
        <f>U638-V638-VLOOKUP(C638, 'Вчера_Спутник Лайт'!C:BG, 19, FALSE)</f>
        <v>#N/A</v>
      </c>
      <c r="AN638" s="53" t="e">
        <f>W638-X638-VLOOKUP(C638, 'Вчера_Спутник Лайт'!C:BG, 21, FALSE)</f>
        <v>#N/A</v>
      </c>
      <c r="AO638" s="53" t="e">
        <f>VLOOKUP(C638, Вчера_Спутник!C:BG, 25, FALSE)+F638-#REF!-X638-Y638</f>
        <v>#N/A</v>
      </c>
    </row>
    <row r="639" spans="1:41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8"/>
      <c r="AA639" s="52">
        <f t="shared" si="10"/>
        <v>0</v>
      </c>
      <c r="AB639" s="53" t="str">
        <f>IF(ISNA(VLOOKUP(C639,'Вчера_Спутник Лайт'!C:C, 1, FALSE)),"ошибка",0)</f>
        <v>ошибка</v>
      </c>
      <c r="AC639" s="55"/>
      <c r="AD639" s="53" t="e">
        <f>D639-VLOOKUP(C639, 'Вчера_Спутник Лайт'!C:BG, 2, FALSE)</f>
        <v>#N/A</v>
      </c>
      <c r="AE639" s="53" t="e">
        <f>E639-F639-VLOOKUP(C639, 'Вчера_Спутник Лайт'!C:BG, 3, FALSE)</f>
        <v>#N/A</v>
      </c>
      <c r="AF639" s="53" t="e">
        <f>G639-H639-VLOOKUP(C639, 'Вчера_Спутник Лайт'!C:BG, 5, FALSE)</f>
        <v>#N/A</v>
      </c>
      <c r="AG639" s="53" t="e">
        <f>I639-J639-VLOOKUP(C639, 'Вчера_Спутник Лайт'!C:BG, 7, FALSE)</f>
        <v>#N/A</v>
      </c>
      <c r="AH639" s="53" t="e">
        <f>K639-L639-VLOOKUP(C639, 'Вчера_Спутник Лайт'!C:BG, 9, FALSE)</f>
        <v>#N/A</v>
      </c>
      <c r="AI639" s="53" t="e">
        <f>M639-N639-VLOOKUP(C639, 'Вчера_Спутник Лайт'!C:BG, 11, FALSE)</f>
        <v>#N/A</v>
      </c>
      <c r="AJ639" s="53" t="e">
        <f>O639-P639-VLOOKUP(C639, 'Вчера_Спутник Лайт'!C:BG, 13, FALSE)</f>
        <v>#N/A</v>
      </c>
      <c r="AK639" s="53" t="e">
        <f>Q639-R639-VLOOKUP(C639, 'Вчера_Спутник Лайт'!C:BG, 15, FALSE)</f>
        <v>#N/A</v>
      </c>
      <c r="AL639" s="53" t="e">
        <f>S639-T639-VLOOKUP(C639, 'Вчера_Спутник Лайт'!C:BG, 17, FALSE)</f>
        <v>#N/A</v>
      </c>
      <c r="AM639" s="53" t="e">
        <f>U639-V639-VLOOKUP(C639, 'Вчера_Спутник Лайт'!C:BG, 19, FALSE)</f>
        <v>#N/A</v>
      </c>
      <c r="AN639" s="53" t="e">
        <f>W639-X639-VLOOKUP(C639, 'Вчера_Спутник Лайт'!C:BG, 21, FALSE)</f>
        <v>#N/A</v>
      </c>
      <c r="AO639" s="53" t="e">
        <f>VLOOKUP(C639, Вчера_Спутник!C:BG, 25, FALSE)+F639-#REF!-X639-Y639</f>
        <v>#N/A</v>
      </c>
    </row>
    <row r="640" spans="1:41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8"/>
      <c r="AA640" s="52">
        <f t="shared" si="10"/>
        <v>0</v>
      </c>
      <c r="AB640" s="53" t="str">
        <f>IF(ISNA(VLOOKUP(C640,'Вчера_Спутник Лайт'!C:C, 1, FALSE)),"ошибка",0)</f>
        <v>ошибка</v>
      </c>
      <c r="AC640" s="55"/>
      <c r="AD640" s="53" t="e">
        <f>D640-VLOOKUP(C640, 'Вчера_Спутник Лайт'!C:BG, 2, FALSE)</f>
        <v>#N/A</v>
      </c>
      <c r="AE640" s="53" t="e">
        <f>E640-F640-VLOOKUP(C640, 'Вчера_Спутник Лайт'!C:BG, 3, FALSE)</f>
        <v>#N/A</v>
      </c>
      <c r="AF640" s="53" t="e">
        <f>G640-H640-VLOOKUP(C640, 'Вчера_Спутник Лайт'!C:BG, 5, FALSE)</f>
        <v>#N/A</v>
      </c>
      <c r="AG640" s="53" t="e">
        <f>I640-J640-VLOOKUP(C640, 'Вчера_Спутник Лайт'!C:BG, 7, FALSE)</f>
        <v>#N/A</v>
      </c>
      <c r="AH640" s="53" t="e">
        <f>K640-L640-VLOOKUP(C640, 'Вчера_Спутник Лайт'!C:BG, 9, FALSE)</f>
        <v>#N/A</v>
      </c>
      <c r="AI640" s="53" t="e">
        <f>M640-N640-VLOOKUP(C640, 'Вчера_Спутник Лайт'!C:BG, 11, FALSE)</f>
        <v>#N/A</v>
      </c>
      <c r="AJ640" s="53" t="e">
        <f>O640-P640-VLOOKUP(C640, 'Вчера_Спутник Лайт'!C:BG, 13, FALSE)</f>
        <v>#N/A</v>
      </c>
      <c r="AK640" s="53" t="e">
        <f>Q640-R640-VLOOKUP(C640, 'Вчера_Спутник Лайт'!C:BG, 15, FALSE)</f>
        <v>#N/A</v>
      </c>
      <c r="AL640" s="53" t="e">
        <f>S640-T640-VLOOKUP(C640, 'Вчера_Спутник Лайт'!C:BG, 17, FALSE)</f>
        <v>#N/A</v>
      </c>
      <c r="AM640" s="53" t="e">
        <f>U640-V640-VLOOKUP(C640, 'Вчера_Спутник Лайт'!C:BG, 19, FALSE)</f>
        <v>#N/A</v>
      </c>
      <c r="AN640" s="53" t="e">
        <f>W640-X640-VLOOKUP(C640, 'Вчера_Спутник Лайт'!C:BG, 21, FALSE)</f>
        <v>#N/A</v>
      </c>
      <c r="AO640" s="53" t="e">
        <f>VLOOKUP(C640, Вчера_Спутник!C:BG, 25, FALSE)+F640-#REF!-X640-Y640</f>
        <v>#N/A</v>
      </c>
    </row>
    <row r="641" spans="1:41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8"/>
      <c r="AA641" s="52">
        <f t="shared" si="10"/>
        <v>0</v>
      </c>
      <c r="AB641" s="53" t="str">
        <f>IF(ISNA(VLOOKUP(C641,'Вчера_Спутник Лайт'!C:C, 1, FALSE)),"ошибка",0)</f>
        <v>ошибка</v>
      </c>
      <c r="AC641" s="55"/>
      <c r="AD641" s="53" t="e">
        <f>D641-VLOOKUP(C641, 'Вчера_Спутник Лайт'!C:BG, 2, FALSE)</f>
        <v>#N/A</v>
      </c>
      <c r="AE641" s="53" t="e">
        <f>E641-F641-VLOOKUP(C641, 'Вчера_Спутник Лайт'!C:BG, 3, FALSE)</f>
        <v>#N/A</v>
      </c>
      <c r="AF641" s="53" t="e">
        <f>G641-H641-VLOOKUP(C641, 'Вчера_Спутник Лайт'!C:BG, 5, FALSE)</f>
        <v>#N/A</v>
      </c>
      <c r="AG641" s="53" t="e">
        <f>I641-J641-VLOOKUP(C641, 'Вчера_Спутник Лайт'!C:BG, 7, FALSE)</f>
        <v>#N/A</v>
      </c>
      <c r="AH641" s="53" t="e">
        <f>K641-L641-VLOOKUP(C641, 'Вчера_Спутник Лайт'!C:BG, 9, FALSE)</f>
        <v>#N/A</v>
      </c>
      <c r="AI641" s="53" t="e">
        <f>M641-N641-VLOOKUP(C641, 'Вчера_Спутник Лайт'!C:BG, 11, FALSE)</f>
        <v>#N/A</v>
      </c>
      <c r="AJ641" s="53" t="e">
        <f>O641-P641-VLOOKUP(C641, 'Вчера_Спутник Лайт'!C:BG, 13, FALSE)</f>
        <v>#N/A</v>
      </c>
      <c r="AK641" s="53" t="e">
        <f>Q641-R641-VLOOKUP(C641, 'Вчера_Спутник Лайт'!C:BG, 15, FALSE)</f>
        <v>#N/A</v>
      </c>
      <c r="AL641" s="53" t="e">
        <f>S641-T641-VLOOKUP(C641, 'Вчера_Спутник Лайт'!C:BG, 17, FALSE)</f>
        <v>#N/A</v>
      </c>
      <c r="AM641" s="53" t="e">
        <f>U641-V641-VLOOKUP(C641, 'Вчера_Спутник Лайт'!C:BG, 19, FALSE)</f>
        <v>#N/A</v>
      </c>
      <c r="AN641" s="53" t="e">
        <f>W641-X641-VLOOKUP(C641, 'Вчера_Спутник Лайт'!C:BG, 21, FALSE)</f>
        <v>#N/A</v>
      </c>
      <c r="AO641" s="53" t="e">
        <f>VLOOKUP(C641, Вчера_Спутник!C:BG, 25, FALSE)+F641-#REF!-X641-Y641</f>
        <v>#N/A</v>
      </c>
    </row>
    <row r="642" spans="1:41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8"/>
      <c r="AA642" s="52">
        <f t="shared" si="10"/>
        <v>0</v>
      </c>
      <c r="AB642" s="53" t="str">
        <f>IF(ISNA(VLOOKUP(C642,'Вчера_Спутник Лайт'!C:C, 1, FALSE)),"ошибка",0)</f>
        <v>ошибка</v>
      </c>
      <c r="AC642" s="55"/>
      <c r="AD642" s="53" t="e">
        <f>D642-VLOOKUP(C642, 'Вчера_Спутник Лайт'!C:BG, 2, FALSE)</f>
        <v>#N/A</v>
      </c>
      <c r="AE642" s="53" t="e">
        <f>E642-F642-VLOOKUP(C642, 'Вчера_Спутник Лайт'!C:BG, 3, FALSE)</f>
        <v>#N/A</v>
      </c>
      <c r="AF642" s="53" t="e">
        <f>G642-H642-VLOOKUP(C642, 'Вчера_Спутник Лайт'!C:BG, 5, FALSE)</f>
        <v>#N/A</v>
      </c>
      <c r="AG642" s="53" t="e">
        <f>I642-J642-VLOOKUP(C642, 'Вчера_Спутник Лайт'!C:BG, 7, FALSE)</f>
        <v>#N/A</v>
      </c>
      <c r="AH642" s="53" t="e">
        <f>K642-L642-VLOOKUP(C642, 'Вчера_Спутник Лайт'!C:BG, 9, FALSE)</f>
        <v>#N/A</v>
      </c>
      <c r="AI642" s="53" t="e">
        <f>M642-N642-VLOOKUP(C642, 'Вчера_Спутник Лайт'!C:BG, 11, FALSE)</f>
        <v>#N/A</v>
      </c>
      <c r="AJ642" s="53" t="e">
        <f>O642-P642-VLOOKUP(C642, 'Вчера_Спутник Лайт'!C:BG, 13, FALSE)</f>
        <v>#N/A</v>
      </c>
      <c r="AK642" s="53" t="e">
        <f>Q642-R642-VLOOKUP(C642, 'Вчера_Спутник Лайт'!C:BG, 15, FALSE)</f>
        <v>#N/A</v>
      </c>
      <c r="AL642" s="53" t="e">
        <f>S642-T642-VLOOKUP(C642, 'Вчера_Спутник Лайт'!C:BG, 17, FALSE)</f>
        <v>#N/A</v>
      </c>
      <c r="AM642" s="53" t="e">
        <f>U642-V642-VLOOKUP(C642, 'Вчера_Спутник Лайт'!C:BG, 19, FALSE)</f>
        <v>#N/A</v>
      </c>
      <c r="AN642" s="53" t="e">
        <f>W642-X642-VLOOKUP(C642, 'Вчера_Спутник Лайт'!C:BG, 21, FALSE)</f>
        <v>#N/A</v>
      </c>
      <c r="AO642" s="53" t="e">
        <f>VLOOKUP(C642, Вчера_Спутник!C:BG, 25, FALSE)+F642-#REF!-X642-Y642</f>
        <v>#N/A</v>
      </c>
    </row>
    <row r="643" spans="1:41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8"/>
      <c r="AA643" s="52">
        <f t="shared" si="10"/>
        <v>0</v>
      </c>
      <c r="AB643" s="53" t="str">
        <f>IF(ISNA(VLOOKUP(C643,'Вчера_Спутник Лайт'!C:C, 1, FALSE)),"ошибка",0)</f>
        <v>ошибка</v>
      </c>
      <c r="AC643" s="55"/>
      <c r="AD643" s="53" t="e">
        <f>D643-VLOOKUP(C643, 'Вчера_Спутник Лайт'!C:BG, 2, FALSE)</f>
        <v>#N/A</v>
      </c>
      <c r="AE643" s="53" t="e">
        <f>E643-F643-VLOOKUP(C643, 'Вчера_Спутник Лайт'!C:BG, 3, FALSE)</f>
        <v>#N/A</v>
      </c>
      <c r="AF643" s="53" t="e">
        <f>G643-H643-VLOOKUP(C643, 'Вчера_Спутник Лайт'!C:BG, 5, FALSE)</f>
        <v>#N/A</v>
      </c>
      <c r="AG643" s="53" t="e">
        <f>I643-J643-VLOOKUP(C643, 'Вчера_Спутник Лайт'!C:BG, 7, FALSE)</f>
        <v>#N/A</v>
      </c>
      <c r="AH643" s="53" t="e">
        <f>K643-L643-VLOOKUP(C643, 'Вчера_Спутник Лайт'!C:BG, 9, FALSE)</f>
        <v>#N/A</v>
      </c>
      <c r="AI643" s="53" t="e">
        <f>M643-N643-VLOOKUP(C643, 'Вчера_Спутник Лайт'!C:BG, 11, FALSE)</f>
        <v>#N/A</v>
      </c>
      <c r="AJ643" s="53" t="e">
        <f>O643-P643-VLOOKUP(C643, 'Вчера_Спутник Лайт'!C:BG, 13, FALSE)</f>
        <v>#N/A</v>
      </c>
      <c r="AK643" s="53" t="e">
        <f>Q643-R643-VLOOKUP(C643, 'Вчера_Спутник Лайт'!C:BG, 15, FALSE)</f>
        <v>#N/A</v>
      </c>
      <c r="AL643" s="53" t="e">
        <f>S643-T643-VLOOKUP(C643, 'Вчера_Спутник Лайт'!C:BG, 17, FALSE)</f>
        <v>#N/A</v>
      </c>
      <c r="AM643" s="53" t="e">
        <f>U643-V643-VLOOKUP(C643, 'Вчера_Спутник Лайт'!C:BG, 19, FALSE)</f>
        <v>#N/A</v>
      </c>
      <c r="AN643" s="53" t="e">
        <f>W643-X643-VLOOKUP(C643, 'Вчера_Спутник Лайт'!C:BG, 21, FALSE)</f>
        <v>#N/A</v>
      </c>
      <c r="AO643" s="53" t="e">
        <f>VLOOKUP(C643, Вчера_Спутник!C:BG, 25, FALSE)+F643-#REF!-X643-Y643</f>
        <v>#N/A</v>
      </c>
    </row>
    <row r="644" spans="1:41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8"/>
      <c r="AA644" s="52">
        <f t="shared" ref="AA644:AA707" si="11">E644-U644-W644</f>
        <v>0</v>
      </c>
      <c r="AB644" s="53" t="str">
        <f>IF(ISNA(VLOOKUP(C644,'Вчера_Спутник Лайт'!C:C, 1, FALSE)),"ошибка",0)</f>
        <v>ошибка</v>
      </c>
      <c r="AC644" s="55"/>
      <c r="AD644" s="53" t="e">
        <f>D644-VLOOKUP(C644, 'Вчера_Спутник Лайт'!C:BG, 2, FALSE)</f>
        <v>#N/A</v>
      </c>
      <c r="AE644" s="53" t="e">
        <f>E644-F644-VLOOKUP(C644, 'Вчера_Спутник Лайт'!C:BG, 3, FALSE)</f>
        <v>#N/A</v>
      </c>
      <c r="AF644" s="53" t="e">
        <f>G644-H644-VLOOKUP(C644, 'Вчера_Спутник Лайт'!C:BG, 5, FALSE)</f>
        <v>#N/A</v>
      </c>
      <c r="AG644" s="53" t="e">
        <f>I644-J644-VLOOKUP(C644, 'Вчера_Спутник Лайт'!C:BG, 7, FALSE)</f>
        <v>#N/A</v>
      </c>
      <c r="AH644" s="53" t="e">
        <f>K644-L644-VLOOKUP(C644, 'Вчера_Спутник Лайт'!C:BG, 9, FALSE)</f>
        <v>#N/A</v>
      </c>
      <c r="AI644" s="53" t="e">
        <f>M644-N644-VLOOKUP(C644, 'Вчера_Спутник Лайт'!C:BG, 11, FALSE)</f>
        <v>#N/A</v>
      </c>
      <c r="AJ644" s="53" t="e">
        <f>O644-P644-VLOOKUP(C644, 'Вчера_Спутник Лайт'!C:BG, 13, FALSE)</f>
        <v>#N/A</v>
      </c>
      <c r="AK644" s="53" t="e">
        <f>Q644-R644-VLOOKUP(C644, 'Вчера_Спутник Лайт'!C:BG, 15, FALSE)</f>
        <v>#N/A</v>
      </c>
      <c r="AL644" s="53" t="e">
        <f>S644-T644-VLOOKUP(C644, 'Вчера_Спутник Лайт'!C:BG, 17, FALSE)</f>
        <v>#N/A</v>
      </c>
      <c r="AM644" s="53" t="e">
        <f>U644-V644-VLOOKUP(C644, 'Вчера_Спутник Лайт'!C:BG, 19, FALSE)</f>
        <v>#N/A</v>
      </c>
      <c r="AN644" s="53" t="e">
        <f>W644-X644-VLOOKUP(C644, 'Вчера_Спутник Лайт'!C:BG, 21, FALSE)</f>
        <v>#N/A</v>
      </c>
      <c r="AO644" s="53" t="e">
        <f>VLOOKUP(C644, Вчера_Спутник!C:BG, 25, FALSE)+F644-#REF!-X644-Y644</f>
        <v>#N/A</v>
      </c>
    </row>
    <row r="645" spans="1:41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8"/>
      <c r="AA645" s="52">
        <f t="shared" si="11"/>
        <v>0</v>
      </c>
      <c r="AB645" s="53" t="str">
        <f>IF(ISNA(VLOOKUP(C645,'Вчера_Спутник Лайт'!C:C, 1, FALSE)),"ошибка",0)</f>
        <v>ошибка</v>
      </c>
      <c r="AC645" s="55"/>
      <c r="AD645" s="53" t="e">
        <f>D645-VLOOKUP(C645, 'Вчера_Спутник Лайт'!C:BG, 2, FALSE)</f>
        <v>#N/A</v>
      </c>
      <c r="AE645" s="53" t="e">
        <f>E645-F645-VLOOKUP(C645, 'Вчера_Спутник Лайт'!C:BG, 3, FALSE)</f>
        <v>#N/A</v>
      </c>
      <c r="AF645" s="53" t="e">
        <f>G645-H645-VLOOKUP(C645, 'Вчера_Спутник Лайт'!C:BG, 5, FALSE)</f>
        <v>#N/A</v>
      </c>
      <c r="AG645" s="53" t="e">
        <f>I645-J645-VLOOKUP(C645, 'Вчера_Спутник Лайт'!C:BG, 7, FALSE)</f>
        <v>#N/A</v>
      </c>
      <c r="AH645" s="53" t="e">
        <f>K645-L645-VLOOKUP(C645, 'Вчера_Спутник Лайт'!C:BG, 9, FALSE)</f>
        <v>#N/A</v>
      </c>
      <c r="AI645" s="53" t="e">
        <f>M645-N645-VLOOKUP(C645, 'Вчера_Спутник Лайт'!C:BG, 11, FALSE)</f>
        <v>#N/A</v>
      </c>
      <c r="AJ645" s="53" t="e">
        <f>O645-P645-VLOOKUP(C645, 'Вчера_Спутник Лайт'!C:BG, 13, FALSE)</f>
        <v>#N/A</v>
      </c>
      <c r="AK645" s="53" t="e">
        <f>Q645-R645-VLOOKUP(C645, 'Вчера_Спутник Лайт'!C:BG, 15, FALSE)</f>
        <v>#N/A</v>
      </c>
      <c r="AL645" s="53" t="e">
        <f>S645-T645-VLOOKUP(C645, 'Вчера_Спутник Лайт'!C:BG, 17, FALSE)</f>
        <v>#N/A</v>
      </c>
      <c r="AM645" s="53" t="e">
        <f>U645-V645-VLOOKUP(C645, 'Вчера_Спутник Лайт'!C:BG, 19, FALSE)</f>
        <v>#N/A</v>
      </c>
      <c r="AN645" s="53" t="e">
        <f>W645-X645-VLOOKUP(C645, 'Вчера_Спутник Лайт'!C:BG, 21, FALSE)</f>
        <v>#N/A</v>
      </c>
      <c r="AO645" s="53" t="e">
        <f>VLOOKUP(C645, Вчера_Спутник!C:BG, 25, FALSE)+F645-#REF!-X645-Y645</f>
        <v>#N/A</v>
      </c>
    </row>
    <row r="646" spans="1:41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8"/>
      <c r="AA646" s="52">
        <f t="shared" si="11"/>
        <v>0</v>
      </c>
      <c r="AB646" s="53" t="str">
        <f>IF(ISNA(VLOOKUP(C646,'Вчера_Спутник Лайт'!C:C, 1, FALSE)),"ошибка",0)</f>
        <v>ошибка</v>
      </c>
      <c r="AC646" s="55"/>
      <c r="AD646" s="53" t="e">
        <f>D646-VLOOKUP(C646, 'Вчера_Спутник Лайт'!C:BG, 2, FALSE)</f>
        <v>#N/A</v>
      </c>
      <c r="AE646" s="53" t="e">
        <f>E646-F646-VLOOKUP(C646, 'Вчера_Спутник Лайт'!C:BG, 3, FALSE)</f>
        <v>#N/A</v>
      </c>
      <c r="AF646" s="53" t="e">
        <f>G646-H646-VLOOKUP(C646, 'Вчера_Спутник Лайт'!C:BG, 5, FALSE)</f>
        <v>#N/A</v>
      </c>
      <c r="AG646" s="53" t="e">
        <f>I646-J646-VLOOKUP(C646, 'Вчера_Спутник Лайт'!C:BG, 7, FALSE)</f>
        <v>#N/A</v>
      </c>
      <c r="AH646" s="53" t="e">
        <f>K646-L646-VLOOKUP(C646, 'Вчера_Спутник Лайт'!C:BG, 9, FALSE)</f>
        <v>#N/A</v>
      </c>
      <c r="AI646" s="53" t="e">
        <f>M646-N646-VLOOKUP(C646, 'Вчера_Спутник Лайт'!C:BG, 11, FALSE)</f>
        <v>#N/A</v>
      </c>
      <c r="AJ646" s="53" t="e">
        <f>O646-P646-VLOOKUP(C646, 'Вчера_Спутник Лайт'!C:BG, 13, FALSE)</f>
        <v>#N/A</v>
      </c>
      <c r="AK646" s="53" t="e">
        <f>Q646-R646-VLOOKUP(C646, 'Вчера_Спутник Лайт'!C:BG, 15, FALSE)</f>
        <v>#N/A</v>
      </c>
      <c r="AL646" s="53" t="e">
        <f>S646-T646-VLOOKUP(C646, 'Вчера_Спутник Лайт'!C:BG, 17, FALSE)</f>
        <v>#N/A</v>
      </c>
      <c r="AM646" s="53" t="e">
        <f>U646-V646-VLOOKUP(C646, 'Вчера_Спутник Лайт'!C:BG, 19, FALSE)</f>
        <v>#N/A</v>
      </c>
      <c r="AN646" s="53" t="e">
        <f>W646-X646-VLOOKUP(C646, 'Вчера_Спутник Лайт'!C:BG, 21, FALSE)</f>
        <v>#N/A</v>
      </c>
      <c r="AO646" s="53" t="e">
        <f>VLOOKUP(C646, Вчера_Спутник!C:BG, 25, FALSE)+F646-#REF!-X646-Y646</f>
        <v>#N/A</v>
      </c>
    </row>
    <row r="647" spans="1:41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8"/>
      <c r="AA647" s="52">
        <f t="shared" si="11"/>
        <v>0</v>
      </c>
      <c r="AB647" s="53" t="str">
        <f>IF(ISNA(VLOOKUP(C647,'Вчера_Спутник Лайт'!C:C, 1, FALSE)),"ошибка",0)</f>
        <v>ошибка</v>
      </c>
      <c r="AC647" s="55"/>
      <c r="AD647" s="53" t="e">
        <f>D647-VLOOKUP(C647, 'Вчера_Спутник Лайт'!C:BG, 2, FALSE)</f>
        <v>#N/A</v>
      </c>
      <c r="AE647" s="53" t="e">
        <f>E647-F647-VLOOKUP(C647, 'Вчера_Спутник Лайт'!C:BG, 3, FALSE)</f>
        <v>#N/A</v>
      </c>
      <c r="AF647" s="53" t="e">
        <f>G647-H647-VLOOKUP(C647, 'Вчера_Спутник Лайт'!C:BG, 5, FALSE)</f>
        <v>#N/A</v>
      </c>
      <c r="AG647" s="53" t="e">
        <f>I647-J647-VLOOKUP(C647, 'Вчера_Спутник Лайт'!C:BG, 7, FALSE)</f>
        <v>#N/A</v>
      </c>
      <c r="AH647" s="53" t="e">
        <f>K647-L647-VLOOKUP(C647, 'Вчера_Спутник Лайт'!C:BG, 9, FALSE)</f>
        <v>#N/A</v>
      </c>
      <c r="AI647" s="53" t="e">
        <f>M647-N647-VLOOKUP(C647, 'Вчера_Спутник Лайт'!C:BG, 11, FALSE)</f>
        <v>#N/A</v>
      </c>
      <c r="AJ647" s="53" t="e">
        <f>O647-P647-VLOOKUP(C647, 'Вчера_Спутник Лайт'!C:BG, 13, FALSE)</f>
        <v>#N/A</v>
      </c>
      <c r="AK647" s="53" t="e">
        <f>Q647-R647-VLOOKUP(C647, 'Вчера_Спутник Лайт'!C:BG, 15, FALSE)</f>
        <v>#N/A</v>
      </c>
      <c r="AL647" s="53" t="e">
        <f>S647-T647-VLOOKUP(C647, 'Вчера_Спутник Лайт'!C:BG, 17, FALSE)</f>
        <v>#N/A</v>
      </c>
      <c r="AM647" s="53" t="e">
        <f>U647-V647-VLOOKUP(C647, 'Вчера_Спутник Лайт'!C:BG, 19, FALSE)</f>
        <v>#N/A</v>
      </c>
      <c r="AN647" s="53" t="e">
        <f>W647-X647-VLOOKUP(C647, 'Вчера_Спутник Лайт'!C:BG, 21, FALSE)</f>
        <v>#N/A</v>
      </c>
      <c r="AO647" s="53" t="e">
        <f>VLOOKUP(C647, Вчера_Спутник!C:BG, 25, FALSE)+F647-#REF!-X647-Y647</f>
        <v>#N/A</v>
      </c>
    </row>
    <row r="648" spans="1:41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8"/>
      <c r="AA648" s="52">
        <f t="shared" si="11"/>
        <v>0</v>
      </c>
      <c r="AB648" s="53" t="str">
        <f>IF(ISNA(VLOOKUP(C648,'Вчера_Спутник Лайт'!C:C, 1, FALSE)),"ошибка",0)</f>
        <v>ошибка</v>
      </c>
      <c r="AC648" s="55"/>
      <c r="AD648" s="53" t="e">
        <f>D648-VLOOKUP(C648, 'Вчера_Спутник Лайт'!C:BG, 2, FALSE)</f>
        <v>#N/A</v>
      </c>
      <c r="AE648" s="53" t="e">
        <f>E648-F648-VLOOKUP(C648, 'Вчера_Спутник Лайт'!C:BG, 3, FALSE)</f>
        <v>#N/A</v>
      </c>
      <c r="AF648" s="53" t="e">
        <f>G648-H648-VLOOKUP(C648, 'Вчера_Спутник Лайт'!C:BG, 5, FALSE)</f>
        <v>#N/A</v>
      </c>
      <c r="AG648" s="53" t="e">
        <f>I648-J648-VLOOKUP(C648, 'Вчера_Спутник Лайт'!C:BG, 7, FALSE)</f>
        <v>#N/A</v>
      </c>
      <c r="AH648" s="53" t="e">
        <f>K648-L648-VLOOKUP(C648, 'Вчера_Спутник Лайт'!C:BG, 9, FALSE)</f>
        <v>#N/A</v>
      </c>
      <c r="AI648" s="53" t="e">
        <f>M648-N648-VLOOKUP(C648, 'Вчера_Спутник Лайт'!C:BG, 11, FALSE)</f>
        <v>#N/A</v>
      </c>
      <c r="AJ648" s="53" t="e">
        <f>O648-P648-VLOOKUP(C648, 'Вчера_Спутник Лайт'!C:BG, 13, FALSE)</f>
        <v>#N/A</v>
      </c>
      <c r="AK648" s="53" t="e">
        <f>Q648-R648-VLOOKUP(C648, 'Вчера_Спутник Лайт'!C:BG, 15, FALSE)</f>
        <v>#N/A</v>
      </c>
      <c r="AL648" s="53" t="e">
        <f>S648-T648-VLOOKUP(C648, 'Вчера_Спутник Лайт'!C:BG, 17, FALSE)</f>
        <v>#N/A</v>
      </c>
      <c r="AM648" s="53" t="e">
        <f>U648-V648-VLOOKUP(C648, 'Вчера_Спутник Лайт'!C:BG, 19, FALSE)</f>
        <v>#N/A</v>
      </c>
      <c r="AN648" s="53" t="e">
        <f>W648-X648-VLOOKUP(C648, 'Вчера_Спутник Лайт'!C:BG, 21, FALSE)</f>
        <v>#N/A</v>
      </c>
      <c r="AO648" s="53" t="e">
        <f>VLOOKUP(C648, Вчера_Спутник!C:BG, 25, FALSE)+F648-#REF!-X648-Y648</f>
        <v>#N/A</v>
      </c>
    </row>
    <row r="649" spans="1:41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8"/>
      <c r="AA649" s="52">
        <f t="shared" si="11"/>
        <v>0</v>
      </c>
      <c r="AB649" s="53" t="str">
        <f>IF(ISNA(VLOOKUP(C649,'Вчера_Спутник Лайт'!C:C, 1, FALSE)),"ошибка",0)</f>
        <v>ошибка</v>
      </c>
      <c r="AC649" s="55"/>
      <c r="AD649" s="53" t="e">
        <f>D649-VLOOKUP(C649, 'Вчера_Спутник Лайт'!C:BG, 2, FALSE)</f>
        <v>#N/A</v>
      </c>
      <c r="AE649" s="53" t="e">
        <f>E649-F649-VLOOKUP(C649, 'Вчера_Спутник Лайт'!C:BG, 3, FALSE)</f>
        <v>#N/A</v>
      </c>
      <c r="AF649" s="53" t="e">
        <f>G649-H649-VLOOKUP(C649, 'Вчера_Спутник Лайт'!C:BG, 5, FALSE)</f>
        <v>#N/A</v>
      </c>
      <c r="AG649" s="53" t="e">
        <f>I649-J649-VLOOKUP(C649, 'Вчера_Спутник Лайт'!C:BG, 7, FALSE)</f>
        <v>#N/A</v>
      </c>
      <c r="AH649" s="53" t="e">
        <f>K649-L649-VLOOKUP(C649, 'Вчера_Спутник Лайт'!C:BG, 9, FALSE)</f>
        <v>#N/A</v>
      </c>
      <c r="AI649" s="53" t="e">
        <f>M649-N649-VLOOKUP(C649, 'Вчера_Спутник Лайт'!C:BG, 11, FALSE)</f>
        <v>#N/A</v>
      </c>
      <c r="AJ649" s="53" t="e">
        <f>O649-P649-VLOOKUP(C649, 'Вчера_Спутник Лайт'!C:BG, 13, FALSE)</f>
        <v>#N/A</v>
      </c>
      <c r="AK649" s="53" t="e">
        <f>Q649-R649-VLOOKUP(C649, 'Вчера_Спутник Лайт'!C:BG, 15, FALSE)</f>
        <v>#N/A</v>
      </c>
      <c r="AL649" s="53" t="e">
        <f>S649-T649-VLOOKUP(C649, 'Вчера_Спутник Лайт'!C:BG, 17, FALSE)</f>
        <v>#N/A</v>
      </c>
      <c r="AM649" s="53" t="e">
        <f>U649-V649-VLOOKUP(C649, 'Вчера_Спутник Лайт'!C:BG, 19, FALSE)</f>
        <v>#N/A</v>
      </c>
      <c r="AN649" s="53" t="e">
        <f>W649-X649-VLOOKUP(C649, 'Вчера_Спутник Лайт'!C:BG, 21, FALSE)</f>
        <v>#N/A</v>
      </c>
      <c r="AO649" s="53" t="e">
        <f>VLOOKUP(C649, Вчера_Спутник!C:BG, 25, FALSE)+F649-#REF!-X649-Y649</f>
        <v>#N/A</v>
      </c>
    </row>
    <row r="650" spans="1:41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8"/>
      <c r="AA650" s="52">
        <f t="shared" si="11"/>
        <v>0</v>
      </c>
      <c r="AB650" s="53" t="str">
        <f>IF(ISNA(VLOOKUP(C650,'Вчера_Спутник Лайт'!C:C, 1, FALSE)),"ошибка",0)</f>
        <v>ошибка</v>
      </c>
      <c r="AC650" s="55"/>
      <c r="AD650" s="53" t="e">
        <f>D650-VLOOKUP(C650, 'Вчера_Спутник Лайт'!C:BG, 2, FALSE)</f>
        <v>#N/A</v>
      </c>
      <c r="AE650" s="53" t="e">
        <f>E650-F650-VLOOKUP(C650, 'Вчера_Спутник Лайт'!C:BG, 3, FALSE)</f>
        <v>#N/A</v>
      </c>
      <c r="AF650" s="53" t="e">
        <f>G650-H650-VLOOKUP(C650, 'Вчера_Спутник Лайт'!C:BG, 5, FALSE)</f>
        <v>#N/A</v>
      </c>
      <c r="AG650" s="53" t="e">
        <f>I650-J650-VLOOKUP(C650, 'Вчера_Спутник Лайт'!C:BG, 7, FALSE)</f>
        <v>#N/A</v>
      </c>
      <c r="AH650" s="53" t="e">
        <f>K650-L650-VLOOKUP(C650, 'Вчера_Спутник Лайт'!C:BG, 9, FALSE)</f>
        <v>#N/A</v>
      </c>
      <c r="AI650" s="53" t="e">
        <f>M650-N650-VLOOKUP(C650, 'Вчера_Спутник Лайт'!C:BG, 11, FALSE)</f>
        <v>#N/A</v>
      </c>
      <c r="AJ650" s="53" t="e">
        <f>O650-P650-VLOOKUP(C650, 'Вчера_Спутник Лайт'!C:BG, 13, FALSE)</f>
        <v>#N/A</v>
      </c>
      <c r="AK650" s="53" t="e">
        <f>Q650-R650-VLOOKUP(C650, 'Вчера_Спутник Лайт'!C:BG, 15, FALSE)</f>
        <v>#N/A</v>
      </c>
      <c r="AL650" s="53" t="e">
        <f>S650-T650-VLOOKUP(C650, 'Вчера_Спутник Лайт'!C:BG, 17, FALSE)</f>
        <v>#N/A</v>
      </c>
      <c r="AM650" s="53" t="e">
        <f>U650-V650-VLOOKUP(C650, 'Вчера_Спутник Лайт'!C:BG, 19, FALSE)</f>
        <v>#N/A</v>
      </c>
      <c r="AN650" s="53" t="e">
        <f>W650-X650-VLOOKUP(C650, 'Вчера_Спутник Лайт'!C:BG, 21, FALSE)</f>
        <v>#N/A</v>
      </c>
      <c r="AO650" s="53" t="e">
        <f>VLOOKUP(C650, Вчера_Спутник!C:BG, 25, FALSE)+F650-#REF!-X650-Y650</f>
        <v>#N/A</v>
      </c>
    </row>
    <row r="651" spans="1:41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8"/>
      <c r="AA651" s="52">
        <f t="shared" si="11"/>
        <v>0</v>
      </c>
      <c r="AB651" s="53" t="str">
        <f>IF(ISNA(VLOOKUP(C651,'Вчера_Спутник Лайт'!C:C, 1, FALSE)),"ошибка",0)</f>
        <v>ошибка</v>
      </c>
      <c r="AC651" s="55"/>
      <c r="AD651" s="53" t="e">
        <f>D651-VLOOKUP(C651, 'Вчера_Спутник Лайт'!C:BG, 2, FALSE)</f>
        <v>#N/A</v>
      </c>
      <c r="AE651" s="53" t="e">
        <f>E651-F651-VLOOKUP(C651, 'Вчера_Спутник Лайт'!C:BG, 3, FALSE)</f>
        <v>#N/A</v>
      </c>
      <c r="AF651" s="53" t="e">
        <f>G651-H651-VLOOKUP(C651, 'Вчера_Спутник Лайт'!C:BG, 5, FALSE)</f>
        <v>#N/A</v>
      </c>
      <c r="AG651" s="53" t="e">
        <f>I651-J651-VLOOKUP(C651, 'Вчера_Спутник Лайт'!C:BG, 7, FALSE)</f>
        <v>#N/A</v>
      </c>
      <c r="AH651" s="53" t="e">
        <f>K651-L651-VLOOKUP(C651, 'Вчера_Спутник Лайт'!C:BG, 9, FALSE)</f>
        <v>#N/A</v>
      </c>
      <c r="AI651" s="53" t="e">
        <f>M651-N651-VLOOKUP(C651, 'Вчера_Спутник Лайт'!C:BG, 11, FALSE)</f>
        <v>#N/A</v>
      </c>
      <c r="AJ651" s="53" t="e">
        <f>O651-P651-VLOOKUP(C651, 'Вчера_Спутник Лайт'!C:BG, 13, FALSE)</f>
        <v>#N/A</v>
      </c>
      <c r="AK651" s="53" t="e">
        <f>Q651-R651-VLOOKUP(C651, 'Вчера_Спутник Лайт'!C:BG, 15, FALSE)</f>
        <v>#N/A</v>
      </c>
      <c r="AL651" s="53" t="e">
        <f>S651-T651-VLOOKUP(C651, 'Вчера_Спутник Лайт'!C:BG, 17, FALSE)</f>
        <v>#N/A</v>
      </c>
      <c r="AM651" s="53" t="e">
        <f>U651-V651-VLOOKUP(C651, 'Вчера_Спутник Лайт'!C:BG, 19, FALSE)</f>
        <v>#N/A</v>
      </c>
      <c r="AN651" s="53" t="e">
        <f>W651-X651-VLOOKUP(C651, 'Вчера_Спутник Лайт'!C:BG, 21, FALSE)</f>
        <v>#N/A</v>
      </c>
      <c r="AO651" s="53" t="e">
        <f>VLOOKUP(C651, Вчера_Спутник!C:BG, 25, FALSE)+F651-#REF!-X651-Y651</f>
        <v>#N/A</v>
      </c>
    </row>
    <row r="652" spans="1:41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8"/>
      <c r="AA652" s="52">
        <f t="shared" si="11"/>
        <v>0</v>
      </c>
      <c r="AB652" s="53" t="str">
        <f>IF(ISNA(VLOOKUP(C652,'Вчера_Спутник Лайт'!C:C, 1, FALSE)),"ошибка",0)</f>
        <v>ошибка</v>
      </c>
      <c r="AC652" s="55"/>
      <c r="AD652" s="53" t="e">
        <f>D652-VLOOKUP(C652, 'Вчера_Спутник Лайт'!C:BG, 2, FALSE)</f>
        <v>#N/A</v>
      </c>
      <c r="AE652" s="53" t="e">
        <f>E652-F652-VLOOKUP(C652, 'Вчера_Спутник Лайт'!C:BG, 3, FALSE)</f>
        <v>#N/A</v>
      </c>
      <c r="AF652" s="53" t="e">
        <f>G652-H652-VLOOKUP(C652, 'Вчера_Спутник Лайт'!C:BG, 5, FALSE)</f>
        <v>#N/A</v>
      </c>
      <c r="AG652" s="53" t="e">
        <f>I652-J652-VLOOKUP(C652, 'Вчера_Спутник Лайт'!C:BG, 7, FALSE)</f>
        <v>#N/A</v>
      </c>
      <c r="AH652" s="53" t="e">
        <f>K652-L652-VLOOKUP(C652, 'Вчера_Спутник Лайт'!C:BG, 9, FALSE)</f>
        <v>#N/A</v>
      </c>
      <c r="AI652" s="53" t="e">
        <f>M652-N652-VLOOKUP(C652, 'Вчера_Спутник Лайт'!C:BG, 11, FALSE)</f>
        <v>#N/A</v>
      </c>
      <c r="AJ652" s="53" t="e">
        <f>O652-P652-VLOOKUP(C652, 'Вчера_Спутник Лайт'!C:BG, 13, FALSE)</f>
        <v>#N/A</v>
      </c>
      <c r="AK652" s="53" t="e">
        <f>Q652-R652-VLOOKUP(C652, 'Вчера_Спутник Лайт'!C:BG, 15, FALSE)</f>
        <v>#N/A</v>
      </c>
      <c r="AL652" s="53" t="e">
        <f>S652-T652-VLOOKUP(C652, 'Вчера_Спутник Лайт'!C:BG, 17, FALSE)</f>
        <v>#N/A</v>
      </c>
      <c r="AM652" s="53" t="e">
        <f>U652-V652-VLOOKUP(C652, 'Вчера_Спутник Лайт'!C:BG, 19, FALSE)</f>
        <v>#N/A</v>
      </c>
      <c r="AN652" s="53" t="e">
        <f>W652-X652-VLOOKUP(C652, 'Вчера_Спутник Лайт'!C:BG, 21, FALSE)</f>
        <v>#N/A</v>
      </c>
      <c r="AO652" s="53" t="e">
        <f>VLOOKUP(C652, Вчера_Спутник!C:BG, 25, FALSE)+F652-#REF!-X652-Y652</f>
        <v>#N/A</v>
      </c>
    </row>
    <row r="653" spans="1:41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8"/>
      <c r="AA653" s="52">
        <f t="shared" si="11"/>
        <v>0</v>
      </c>
      <c r="AB653" s="53" t="str">
        <f>IF(ISNA(VLOOKUP(C653,'Вчера_Спутник Лайт'!C:C, 1, FALSE)),"ошибка",0)</f>
        <v>ошибка</v>
      </c>
      <c r="AC653" s="55"/>
      <c r="AD653" s="53" t="e">
        <f>D653-VLOOKUP(C653, 'Вчера_Спутник Лайт'!C:BG, 2, FALSE)</f>
        <v>#N/A</v>
      </c>
      <c r="AE653" s="53" t="e">
        <f>E653-F653-VLOOKUP(C653, 'Вчера_Спутник Лайт'!C:BG, 3, FALSE)</f>
        <v>#N/A</v>
      </c>
      <c r="AF653" s="53" t="e">
        <f>G653-H653-VLOOKUP(C653, 'Вчера_Спутник Лайт'!C:BG, 5, FALSE)</f>
        <v>#N/A</v>
      </c>
      <c r="AG653" s="53" t="e">
        <f>I653-J653-VLOOKUP(C653, 'Вчера_Спутник Лайт'!C:BG, 7, FALSE)</f>
        <v>#N/A</v>
      </c>
      <c r="AH653" s="53" t="e">
        <f>K653-L653-VLOOKUP(C653, 'Вчера_Спутник Лайт'!C:BG, 9, FALSE)</f>
        <v>#N/A</v>
      </c>
      <c r="AI653" s="53" t="e">
        <f>M653-N653-VLOOKUP(C653, 'Вчера_Спутник Лайт'!C:BG, 11, FALSE)</f>
        <v>#N/A</v>
      </c>
      <c r="AJ653" s="53" t="e">
        <f>O653-P653-VLOOKUP(C653, 'Вчера_Спутник Лайт'!C:BG, 13, FALSE)</f>
        <v>#N/A</v>
      </c>
      <c r="AK653" s="53" t="e">
        <f>Q653-R653-VLOOKUP(C653, 'Вчера_Спутник Лайт'!C:BG, 15, FALSE)</f>
        <v>#N/A</v>
      </c>
      <c r="AL653" s="53" t="e">
        <f>S653-T653-VLOOKUP(C653, 'Вчера_Спутник Лайт'!C:BG, 17, FALSE)</f>
        <v>#N/A</v>
      </c>
      <c r="AM653" s="53" t="e">
        <f>U653-V653-VLOOKUP(C653, 'Вчера_Спутник Лайт'!C:BG, 19, FALSE)</f>
        <v>#N/A</v>
      </c>
      <c r="AN653" s="53" t="e">
        <f>W653-X653-VLOOKUP(C653, 'Вчера_Спутник Лайт'!C:BG, 21, FALSE)</f>
        <v>#N/A</v>
      </c>
      <c r="AO653" s="53" t="e">
        <f>VLOOKUP(C653, Вчера_Спутник!C:BG, 25, FALSE)+F653-#REF!-X653-Y653</f>
        <v>#N/A</v>
      </c>
    </row>
    <row r="654" spans="1:41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8"/>
      <c r="AA654" s="52">
        <f t="shared" si="11"/>
        <v>0</v>
      </c>
      <c r="AB654" s="53" t="str">
        <f>IF(ISNA(VLOOKUP(C654,'Вчера_Спутник Лайт'!C:C, 1, FALSE)),"ошибка",0)</f>
        <v>ошибка</v>
      </c>
      <c r="AC654" s="55"/>
      <c r="AD654" s="53" t="e">
        <f>D654-VLOOKUP(C654, 'Вчера_Спутник Лайт'!C:BG, 2, FALSE)</f>
        <v>#N/A</v>
      </c>
      <c r="AE654" s="53" t="e">
        <f>E654-F654-VLOOKUP(C654, 'Вчера_Спутник Лайт'!C:BG, 3, FALSE)</f>
        <v>#N/A</v>
      </c>
      <c r="AF654" s="53" t="e">
        <f>G654-H654-VLOOKUP(C654, 'Вчера_Спутник Лайт'!C:BG, 5, FALSE)</f>
        <v>#N/A</v>
      </c>
      <c r="AG654" s="53" t="e">
        <f>I654-J654-VLOOKUP(C654, 'Вчера_Спутник Лайт'!C:BG, 7, FALSE)</f>
        <v>#N/A</v>
      </c>
      <c r="AH654" s="53" t="e">
        <f>K654-L654-VLOOKUP(C654, 'Вчера_Спутник Лайт'!C:BG, 9, FALSE)</f>
        <v>#N/A</v>
      </c>
      <c r="AI654" s="53" t="e">
        <f>M654-N654-VLOOKUP(C654, 'Вчера_Спутник Лайт'!C:BG, 11, FALSE)</f>
        <v>#N/A</v>
      </c>
      <c r="AJ654" s="53" t="e">
        <f>O654-P654-VLOOKUP(C654, 'Вчера_Спутник Лайт'!C:BG, 13, FALSE)</f>
        <v>#N/A</v>
      </c>
      <c r="AK654" s="53" t="e">
        <f>Q654-R654-VLOOKUP(C654, 'Вчера_Спутник Лайт'!C:BG, 15, FALSE)</f>
        <v>#N/A</v>
      </c>
      <c r="AL654" s="53" t="e">
        <f>S654-T654-VLOOKUP(C654, 'Вчера_Спутник Лайт'!C:BG, 17, FALSE)</f>
        <v>#N/A</v>
      </c>
      <c r="AM654" s="53" t="e">
        <f>U654-V654-VLOOKUP(C654, 'Вчера_Спутник Лайт'!C:BG, 19, FALSE)</f>
        <v>#N/A</v>
      </c>
      <c r="AN654" s="53" t="e">
        <f>W654-X654-VLOOKUP(C654, 'Вчера_Спутник Лайт'!C:BG, 21, FALSE)</f>
        <v>#N/A</v>
      </c>
      <c r="AO654" s="53" t="e">
        <f>VLOOKUP(C654, Вчера_Спутник!C:BG, 25, FALSE)+F654-#REF!-X654-Y654</f>
        <v>#N/A</v>
      </c>
    </row>
    <row r="655" spans="1:41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8"/>
      <c r="AA655" s="52">
        <f t="shared" si="11"/>
        <v>0</v>
      </c>
      <c r="AB655" s="53" t="str">
        <f>IF(ISNA(VLOOKUP(C655,'Вчера_Спутник Лайт'!C:C, 1, FALSE)),"ошибка",0)</f>
        <v>ошибка</v>
      </c>
      <c r="AC655" s="55"/>
      <c r="AD655" s="53" t="e">
        <f>D655-VLOOKUP(C655, 'Вчера_Спутник Лайт'!C:BG, 2, FALSE)</f>
        <v>#N/A</v>
      </c>
      <c r="AE655" s="53" t="e">
        <f>E655-F655-VLOOKUP(C655, 'Вчера_Спутник Лайт'!C:BG, 3, FALSE)</f>
        <v>#N/A</v>
      </c>
      <c r="AF655" s="53" t="e">
        <f>G655-H655-VLOOKUP(C655, 'Вчера_Спутник Лайт'!C:BG, 5, FALSE)</f>
        <v>#N/A</v>
      </c>
      <c r="AG655" s="53" t="e">
        <f>I655-J655-VLOOKUP(C655, 'Вчера_Спутник Лайт'!C:BG, 7, FALSE)</f>
        <v>#N/A</v>
      </c>
      <c r="AH655" s="53" t="e">
        <f>K655-L655-VLOOKUP(C655, 'Вчера_Спутник Лайт'!C:BG, 9, FALSE)</f>
        <v>#N/A</v>
      </c>
      <c r="AI655" s="53" t="e">
        <f>M655-N655-VLOOKUP(C655, 'Вчера_Спутник Лайт'!C:BG, 11, FALSE)</f>
        <v>#N/A</v>
      </c>
      <c r="AJ655" s="53" t="e">
        <f>O655-P655-VLOOKUP(C655, 'Вчера_Спутник Лайт'!C:BG, 13, FALSE)</f>
        <v>#N/A</v>
      </c>
      <c r="AK655" s="53" t="e">
        <f>Q655-R655-VLOOKUP(C655, 'Вчера_Спутник Лайт'!C:BG, 15, FALSE)</f>
        <v>#N/A</v>
      </c>
      <c r="AL655" s="53" t="e">
        <f>S655-T655-VLOOKUP(C655, 'Вчера_Спутник Лайт'!C:BG, 17, FALSE)</f>
        <v>#N/A</v>
      </c>
      <c r="AM655" s="53" t="e">
        <f>U655-V655-VLOOKUP(C655, 'Вчера_Спутник Лайт'!C:BG, 19, FALSE)</f>
        <v>#N/A</v>
      </c>
      <c r="AN655" s="53" t="e">
        <f>W655-X655-VLOOKUP(C655, 'Вчера_Спутник Лайт'!C:BG, 21, FALSE)</f>
        <v>#N/A</v>
      </c>
      <c r="AO655" s="53" t="e">
        <f>VLOOKUP(C655, Вчера_Спутник!C:BG, 25, FALSE)+F655-#REF!-X655-Y655</f>
        <v>#N/A</v>
      </c>
    </row>
    <row r="656" spans="1:41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8"/>
      <c r="AA656" s="52">
        <f t="shared" si="11"/>
        <v>0</v>
      </c>
      <c r="AB656" s="53" t="str">
        <f>IF(ISNA(VLOOKUP(C656,'Вчера_Спутник Лайт'!C:C, 1, FALSE)),"ошибка",0)</f>
        <v>ошибка</v>
      </c>
      <c r="AC656" s="55"/>
      <c r="AD656" s="53" t="e">
        <f>D656-VLOOKUP(C656, 'Вчера_Спутник Лайт'!C:BG, 2, FALSE)</f>
        <v>#N/A</v>
      </c>
      <c r="AE656" s="53" t="e">
        <f>E656-F656-VLOOKUP(C656, 'Вчера_Спутник Лайт'!C:BG, 3, FALSE)</f>
        <v>#N/A</v>
      </c>
      <c r="AF656" s="53" t="e">
        <f>G656-H656-VLOOKUP(C656, 'Вчера_Спутник Лайт'!C:BG, 5, FALSE)</f>
        <v>#N/A</v>
      </c>
      <c r="AG656" s="53" t="e">
        <f>I656-J656-VLOOKUP(C656, 'Вчера_Спутник Лайт'!C:BG, 7, FALSE)</f>
        <v>#N/A</v>
      </c>
      <c r="AH656" s="53" t="e">
        <f>K656-L656-VLOOKUP(C656, 'Вчера_Спутник Лайт'!C:BG, 9, FALSE)</f>
        <v>#N/A</v>
      </c>
      <c r="AI656" s="53" t="e">
        <f>M656-N656-VLOOKUP(C656, 'Вчера_Спутник Лайт'!C:BG, 11, FALSE)</f>
        <v>#N/A</v>
      </c>
      <c r="AJ656" s="53" t="e">
        <f>O656-P656-VLOOKUP(C656, 'Вчера_Спутник Лайт'!C:BG, 13, FALSE)</f>
        <v>#N/A</v>
      </c>
      <c r="AK656" s="53" t="e">
        <f>Q656-R656-VLOOKUP(C656, 'Вчера_Спутник Лайт'!C:BG, 15, FALSE)</f>
        <v>#N/A</v>
      </c>
      <c r="AL656" s="53" t="e">
        <f>S656-T656-VLOOKUP(C656, 'Вчера_Спутник Лайт'!C:BG, 17, FALSE)</f>
        <v>#N/A</v>
      </c>
      <c r="AM656" s="53" t="e">
        <f>U656-V656-VLOOKUP(C656, 'Вчера_Спутник Лайт'!C:BG, 19, FALSE)</f>
        <v>#N/A</v>
      </c>
      <c r="AN656" s="53" t="e">
        <f>W656-X656-VLOOKUP(C656, 'Вчера_Спутник Лайт'!C:BG, 21, FALSE)</f>
        <v>#N/A</v>
      </c>
      <c r="AO656" s="53" t="e">
        <f>VLOOKUP(C656, Вчера_Спутник!C:BG, 25, FALSE)+F656-#REF!-X656-Y656</f>
        <v>#N/A</v>
      </c>
    </row>
    <row r="657" spans="1:41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8"/>
      <c r="AA657" s="52">
        <f t="shared" si="11"/>
        <v>0</v>
      </c>
      <c r="AB657" s="53" t="str">
        <f>IF(ISNA(VLOOKUP(C657,'Вчера_Спутник Лайт'!C:C, 1, FALSE)),"ошибка",0)</f>
        <v>ошибка</v>
      </c>
      <c r="AC657" s="55"/>
      <c r="AD657" s="53" t="e">
        <f>D657-VLOOKUP(C657, 'Вчера_Спутник Лайт'!C:BG, 2, FALSE)</f>
        <v>#N/A</v>
      </c>
      <c r="AE657" s="53" t="e">
        <f>E657-F657-VLOOKUP(C657, 'Вчера_Спутник Лайт'!C:BG, 3, FALSE)</f>
        <v>#N/A</v>
      </c>
      <c r="AF657" s="53" t="e">
        <f>G657-H657-VLOOKUP(C657, 'Вчера_Спутник Лайт'!C:BG, 5, FALSE)</f>
        <v>#N/A</v>
      </c>
      <c r="AG657" s="53" t="e">
        <f>I657-J657-VLOOKUP(C657, 'Вчера_Спутник Лайт'!C:BG, 7, FALSE)</f>
        <v>#N/A</v>
      </c>
      <c r="AH657" s="53" t="e">
        <f>K657-L657-VLOOKUP(C657, 'Вчера_Спутник Лайт'!C:BG, 9, FALSE)</f>
        <v>#N/A</v>
      </c>
      <c r="AI657" s="53" t="e">
        <f>M657-N657-VLOOKUP(C657, 'Вчера_Спутник Лайт'!C:BG, 11, FALSE)</f>
        <v>#N/A</v>
      </c>
      <c r="AJ657" s="53" t="e">
        <f>O657-P657-VLOOKUP(C657, 'Вчера_Спутник Лайт'!C:BG, 13, FALSE)</f>
        <v>#N/A</v>
      </c>
      <c r="AK657" s="53" t="e">
        <f>Q657-R657-VLOOKUP(C657, 'Вчера_Спутник Лайт'!C:BG, 15, FALSE)</f>
        <v>#N/A</v>
      </c>
      <c r="AL657" s="53" t="e">
        <f>S657-T657-VLOOKUP(C657, 'Вчера_Спутник Лайт'!C:BG, 17, FALSE)</f>
        <v>#N/A</v>
      </c>
      <c r="AM657" s="53" t="e">
        <f>U657-V657-VLOOKUP(C657, 'Вчера_Спутник Лайт'!C:BG, 19, FALSE)</f>
        <v>#N/A</v>
      </c>
      <c r="AN657" s="53" t="e">
        <f>W657-X657-VLOOKUP(C657, 'Вчера_Спутник Лайт'!C:BG, 21, FALSE)</f>
        <v>#N/A</v>
      </c>
      <c r="AO657" s="53" t="e">
        <f>VLOOKUP(C657, Вчера_Спутник!C:BG, 25, FALSE)+F657-#REF!-X657-Y657</f>
        <v>#N/A</v>
      </c>
    </row>
    <row r="658" spans="1:41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8"/>
      <c r="AA658" s="52">
        <f t="shared" si="11"/>
        <v>0</v>
      </c>
      <c r="AB658" s="53" t="str">
        <f>IF(ISNA(VLOOKUP(C658,'Вчера_Спутник Лайт'!C:C, 1, FALSE)),"ошибка",0)</f>
        <v>ошибка</v>
      </c>
      <c r="AC658" s="55"/>
      <c r="AD658" s="53" t="e">
        <f>D658-VLOOKUP(C658, 'Вчера_Спутник Лайт'!C:BG, 2, FALSE)</f>
        <v>#N/A</v>
      </c>
      <c r="AE658" s="53" t="e">
        <f>E658-F658-VLOOKUP(C658, 'Вчера_Спутник Лайт'!C:BG, 3, FALSE)</f>
        <v>#N/A</v>
      </c>
      <c r="AF658" s="53" t="e">
        <f>G658-H658-VLOOKUP(C658, 'Вчера_Спутник Лайт'!C:BG, 5, FALSE)</f>
        <v>#N/A</v>
      </c>
      <c r="AG658" s="53" t="e">
        <f>I658-J658-VLOOKUP(C658, 'Вчера_Спутник Лайт'!C:BG, 7, FALSE)</f>
        <v>#N/A</v>
      </c>
      <c r="AH658" s="53" t="e">
        <f>K658-L658-VLOOKUP(C658, 'Вчера_Спутник Лайт'!C:BG, 9, FALSE)</f>
        <v>#N/A</v>
      </c>
      <c r="AI658" s="53" t="e">
        <f>M658-N658-VLOOKUP(C658, 'Вчера_Спутник Лайт'!C:BG, 11, FALSE)</f>
        <v>#N/A</v>
      </c>
      <c r="AJ658" s="53" t="e">
        <f>O658-P658-VLOOKUP(C658, 'Вчера_Спутник Лайт'!C:BG, 13, FALSE)</f>
        <v>#N/A</v>
      </c>
      <c r="AK658" s="53" t="e">
        <f>Q658-R658-VLOOKUP(C658, 'Вчера_Спутник Лайт'!C:BG, 15, FALSE)</f>
        <v>#N/A</v>
      </c>
      <c r="AL658" s="53" t="e">
        <f>S658-T658-VLOOKUP(C658, 'Вчера_Спутник Лайт'!C:BG, 17, FALSE)</f>
        <v>#N/A</v>
      </c>
      <c r="AM658" s="53" t="e">
        <f>U658-V658-VLOOKUP(C658, 'Вчера_Спутник Лайт'!C:BG, 19, FALSE)</f>
        <v>#N/A</v>
      </c>
      <c r="AN658" s="53" t="e">
        <f>W658-X658-VLOOKUP(C658, 'Вчера_Спутник Лайт'!C:BG, 21, FALSE)</f>
        <v>#N/A</v>
      </c>
      <c r="AO658" s="53" t="e">
        <f>VLOOKUP(C658, Вчера_Спутник!C:BG, 25, FALSE)+F658-#REF!-X658-Y658</f>
        <v>#N/A</v>
      </c>
    </row>
    <row r="659" spans="1:41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8"/>
      <c r="AA659" s="52">
        <f t="shared" si="11"/>
        <v>0</v>
      </c>
      <c r="AB659" s="53" t="str">
        <f>IF(ISNA(VLOOKUP(C659,'Вчера_Спутник Лайт'!C:C, 1, FALSE)),"ошибка",0)</f>
        <v>ошибка</v>
      </c>
      <c r="AC659" s="55"/>
      <c r="AD659" s="53" t="e">
        <f>D659-VLOOKUP(C659, 'Вчера_Спутник Лайт'!C:BG, 2, FALSE)</f>
        <v>#N/A</v>
      </c>
      <c r="AE659" s="53" t="e">
        <f>E659-F659-VLOOKUP(C659, 'Вчера_Спутник Лайт'!C:BG, 3, FALSE)</f>
        <v>#N/A</v>
      </c>
      <c r="AF659" s="53" t="e">
        <f>G659-H659-VLOOKUP(C659, 'Вчера_Спутник Лайт'!C:BG, 5, FALSE)</f>
        <v>#N/A</v>
      </c>
      <c r="AG659" s="53" t="e">
        <f>I659-J659-VLOOKUP(C659, 'Вчера_Спутник Лайт'!C:BG, 7, FALSE)</f>
        <v>#N/A</v>
      </c>
      <c r="AH659" s="53" t="e">
        <f>K659-L659-VLOOKUP(C659, 'Вчера_Спутник Лайт'!C:BG, 9, FALSE)</f>
        <v>#N/A</v>
      </c>
      <c r="AI659" s="53" t="e">
        <f>M659-N659-VLOOKUP(C659, 'Вчера_Спутник Лайт'!C:BG, 11, FALSE)</f>
        <v>#N/A</v>
      </c>
      <c r="AJ659" s="53" t="e">
        <f>O659-P659-VLOOKUP(C659, 'Вчера_Спутник Лайт'!C:BG, 13, FALSE)</f>
        <v>#N/A</v>
      </c>
      <c r="AK659" s="53" t="e">
        <f>Q659-R659-VLOOKUP(C659, 'Вчера_Спутник Лайт'!C:BG, 15, FALSE)</f>
        <v>#N/A</v>
      </c>
      <c r="AL659" s="53" t="e">
        <f>S659-T659-VLOOKUP(C659, 'Вчера_Спутник Лайт'!C:BG, 17, FALSE)</f>
        <v>#N/A</v>
      </c>
      <c r="AM659" s="53" t="e">
        <f>U659-V659-VLOOKUP(C659, 'Вчера_Спутник Лайт'!C:BG, 19, FALSE)</f>
        <v>#N/A</v>
      </c>
      <c r="AN659" s="53" t="e">
        <f>W659-X659-VLOOKUP(C659, 'Вчера_Спутник Лайт'!C:BG, 21, FALSE)</f>
        <v>#N/A</v>
      </c>
      <c r="AO659" s="53" t="e">
        <f>VLOOKUP(C659, Вчера_Спутник!C:BG, 25, FALSE)+F659-#REF!-X659-Y659</f>
        <v>#N/A</v>
      </c>
    </row>
    <row r="660" spans="1:41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8"/>
      <c r="AA660" s="52">
        <f t="shared" si="11"/>
        <v>0</v>
      </c>
      <c r="AB660" s="53" t="str">
        <f>IF(ISNA(VLOOKUP(C660,'Вчера_Спутник Лайт'!C:C, 1, FALSE)),"ошибка",0)</f>
        <v>ошибка</v>
      </c>
      <c r="AC660" s="55"/>
      <c r="AD660" s="53" t="e">
        <f>D660-VLOOKUP(C660, 'Вчера_Спутник Лайт'!C:BG, 2, FALSE)</f>
        <v>#N/A</v>
      </c>
      <c r="AE660" s="53" t="e">
        <f>E660-F660-VLOOKUP(C660, 'Вчера_Спутник Лайт'!C:BG, 3, FALSE)</f>
        <v>#N/A</v>
      </c>
      <c r="AF660" s="53" t="e">
        <f>G660-H660-VLOOKUP(C660, 'Вчера_Спутник Лайт'!C:BG, 5, FALSE)</f>
        <v>#N/A</v>
      </c>
      <c r="AG660" s="53" t="e">
        <f>I660-J660-VLOOKUP(C660, 'Вчера_Спутник Лайт'!C:BG, 7, FALSE)</f>
        <v>#N/A</v>
      </c>
      <c r="AH660" s="53" t="e">
        <f>K660-L660-VLOOKUP(C660, 'Вчера_Спутник Лайт'!C:BG, 9, FALSE)</f>
        <v>#N/A</v>
      </c>
      <c r="AI660" s="53" t="e">
        <f>M660-N660-VLOOKUP(C660, 'Вчера_Спутник Лайт'!C:BG, 11, FALSE)</f>
        <v>#N/A</v>
      </c>
      <c r="AJ660" s="53" t="e">
        <f>O660-P660-VLOOKUP(C660, 'Вчера_Спутник Лайт'!C:BG, 13, FALSE)</f>
        <v>#N/A</v>
      </c>
      <c r="AK660" s="53" t="e">
        <f>Q660-R660-VLOOKUP(C660, 'Вчера_Спутник Лайт'!C:BG, 15, FALSE)</f>
        <v>#N/A</v>
      </c>
      <c r="AL660" s="53" t="e">
        <f>S660-T660-VLOOKUP(C660, 'Вчера_Спутник Лайт'!C:BG, 17, FALSE)</f>
        <v>#N/A</v>
      </c>
      <c r="AM660" s="53" t="e">
        <f>U660-V660-VLOOKUP(C660, 'Вчера_Спутник Лайт'!C:BG, 19, FALSE)</f>
        <v>#N/A</v>
      </c>
      <c r="AN660" s="53" t="e">
        <f>W660-X660-VLOOKUP(C660, 'Вчера_Спутник Лайт'!C:BG, 21, FALSE)</f>
        <v>#N/A</v>
      </c>
      <c r="AO660" s="53" t="e">
        <f>VLOOKUP(C660, Вчера_Спутник!C:BG, 25, FALSE)+F660-#REF!-X660-Y660</f>
        <v>#N/A</v>
      </c>
    </row>
    <row r="661" spans="1:41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8"/>
      <c r="AA661" s="52">
        <f t="shared" si="11"/>
        <v>0</v>
      </c>
      <c r="AB661" s="53" t="str">
        <f>IF(ISNA(VLOOKUP(C661,'Вчера_Спутник Лайт'!C:C, 1, FALSE)),"ошибка",0)</f>
        <v>ошибка</v>
      </c>
      <c r="AC661" s="55"/>
      <c r="AD661" s="53" t="e">
        <f>D661-VLOOKUP(C661, 'Вчера_Спутник Лайт'!C:BG, 2, FALSE)</f>
        <v>#N/A</v>
      </c>
      <c r="AE661" s="53" t="e">
        <f>E661-F661-VLOOKUP(C661, 'Вчера_Спутник Лайт'!C:BG, 3, FALSE)</f>
        <v>#N/A</v>
      </c>
      <c r="AF661" s="53" t="e">
        <f>G661-H661-VLOOKUP(C661, 'Вчера_Спутник Лайт'!C:BG, 5, FALSE)</f>
        <v>#N/A</v>
      </c>
      <c r="AG661" s="53" t="e">
        <f>I661-J661-VLOOKUP(C661, 'Вчера_Спутник Лайт'!C:BG, 7, FALSE)</f>
        <v>#N/A</v>
      </c>
      <c r="AH661" s="53" t="e">
        <f>K661-L661-VLOOKUP(C661, 'Вчера_Спутник Лайт'!C:BG, 9, FALSE)</f>
        <v>#N/A</v>
      </c>
      <c r="AI661" s="53" t="e">
        <f>M661-N661-VLOOKUP(C661, 'Вчера_Спутник Лайт'!C:BG, 11, FALSE)</f>
        <v>#N/A</v>
      </c>
      <c r="AJ661" s="53" t="e">
        <f>O661-P661-VLOOKUP(C661, 'Вчера_Спутник Лайт'!C:BG, 13, FALSE)</f>
        <v>#N/A</v>
      </c>
      <c r="AK661" s="53" t="e">
        <f>Q661-R661-VLOOKUP(C661, 'Вчера_Спутник Лайт'!C:BG, 15, FALSE)</f>
        <v>#N/A</v>
      </c>
      <c r="AL661" s="53" t="e">
        <f>S661-T661-VLOOKUP(C661, 'Вчера_Спутник Лайт'!C:BG, 17, FALSE)</f>
        <v>#N/A</v>
      </c>
      <c r="AM661" s="53" t="e">
        <f>U661-V661-VLOOKUP(C661, 'Вчера_Спутник Лайт'!C:BG, 19, FALSE)</f>
        <v>#N/A</v>
      </c>
      <c r="AN661" s="53" t="e">
        <f>W661-X661-VLOOKUP(C661, 'Вчера_Спутник Лайт'!C:BG, 21, FALSE)</f>
        <v>#N/A</v>
      </c>
      <c r="AO661" s="53" t="e">
        <f>VLOOKUP(C661, Вчера_Спутник!C:BG, 25, FALSE)+F661-#REF!-X661-Y661</f>
        <v>#N/A</v>
      </c>
    </row>
    <row r="662" spans="1:41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8"/>
      <c r="AA662" s="52">
        <f t="shared" si="11"/>
        <v>0</v>
      </c>
      <c r="AB662" s="53" t="str">
        <f>IF(ISNA(VLOOKUP(C662,'Вчера_Спутник Лайт'!C:C, 1, FALSE)),"ошибка",0)</f>
        <v>ошибка</v>
      </c>
      <c r="AC662" s="55"/>
      <c r="AD662" s="53" t="e">
        <f>D662-VLOOKUP(C662, 'Вчера_Спутник Лайт'!C:BG, 2, FALSE)</f>
        <v>#N/A</v>
      </c>
      <c r="AE662" s="53" t="e">
        <f>E662-F662-VLOOKUP(C662, 'Вчера_Спутник Лайт'!C:BG, 3, FALSE)</f>
        <v>#N/A</v>
      </c>
      <c r="AF662" s="53" t="e">
        <f>G662-H662-VLOOKUP(C662, 'Вчера_Спутник Лайт'!C:BG, 5, FALSE)</f>
        <v>#N/A</v>
      </c>
      <c r="AG662" s="53" t="e">
        <f>I662-J662-VLOOKUP(C662, 'Вчера_Спутник Лайт'!C:BG, 7, FALSE)</f>
        <v>#N/A</v>
      </c>
      <c r="AH662" s="53" t="e">
        <f>K662-L662-VLOOKUP(C662, 'Вчера_Спутник Лайт'!C:BG, 9, FALSE)</f>
        <v>#N/A</v>
      </c>
      <c r="AI662" s="53" t="e">
        <f>M662-N662-VLOOKUP(C662, 'Вчера_Спутник Лайт'!C:BG, 11, FALSE)</f>
        <v>#N/A</v>
      </c>
      <c r="AJ662" s="53" t="e">
        <f>O662-P662-VLOOKUP(C662, 'Вчера_Спутник Лайт'!C:BG, 13, FALSE)</f>
        <v>#N/A</v>
      </c>
      <c r="AK662" s="53" t="e">
        <f>Q662-R662-VLOOKUP(C662, 'Вчера_Спутник Лайт'!C:BG, 15, FALSE)</f>
        <v>#N/A</v>
      </c>
      <c r="AL662" s="53" t="e">
        <f>S662-T662-VLOOKUP(C662, 'Вчера_Спутник Лайт'!C:BG, 17, FALSE)</f>
        <v>#N/A</v>
      </c>
      <c r="AM662" s="53" t="e">
        <f>U662-V662-VLOOKUP(C662, 'Вчера_Спутник Лайт'!C:BG, 19, FALSE)</f>
        <v>#N/A</v>
      </c>
      <c r="AN662" s="53" t="e">
        <f>W662-X662-VLOOKUP(C662, 'Вчера_Спутник Лайт'!C:BG, 21, FALSE)</f>
        <v>#N/A</v>
      </c>
      <c r="AO662" s="53" t="e">
        <f>VLOOKUP(C662, Вчера_Спутник!C:BG, 25, FALSE)+F662-#REF!-X662-Y662</f>
        <v>#N/A</v>
      </c>
    </row>
    <row r="663" spans="1:41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8"/>
      <c r="AA663" s="52">
        <f t="shared" si="11"/>
        <v>0</v>
      </c>
      <c r="AB663" s="53" t="str">
        <f>IF(ISNA(VLOOKUP(C663,'Вчера_Спутник Лайт'!C:C, 1, FALSE)),"ошибка",0)</f>
        <v>ошибка</v>
      </c>
      <c r="AC663" s="55"/>
      <c r="AD663" s="53" t="e">
        <f>D663-VLOOKUP(C663, 'Вчера_Спутник Лайт'!C:BG, 2, FALSE)</f>
        <v>#N/A</v>
      </c>
      <c r="AE663" s="53" t="e">
        <f>E663-F663-VLOOKUP(C663, 'Вчера_Спутник Лайт'!C:BG, 3, FALSE)</f>
        <v>#N/A</v>
      </c>
      <c r="AF663" s="53" t="e">
        <f>G663-H663-VLOOKUP(C663, 'Вчера_Спутник Лайт'!C:BG, 5, FALSE)</f>
        <v>#N/A</v>
      </c>
      <c r="AG663" s="53" t="e">
        <f>I663-J663-VLOOKUP(C663, 'Вчера_Спутник Лайт'!C:BG, 7, FALSE)</f>
        <v>#N/A</v>
      </c>
      <c r="AH663" s="53" t="e">
        <f>K663-L663-VLOOKUP(C663, 'Вчера_Спутник Лайт'!C:BG, 9, FALSE)</f>
        <v>#N/A</v>
      </c>
      <c r="AI663" s="53" t="e">
        <f>M663-N663-VLOOKUP(C663, 'Вчера_Спутник Лайт'!C:BG, 11, FALSE)</f>
        <v>#N/A</v>
      </c>
      <c r="AJ663" s="53" t="e">
        <f>O663-P663-VLOOKUP(C663, 'Вчера_Спутник Лайт'!C:BG, 13, FALSE)</f>
        <v>#N/A</v>
      </c>
      <c r="AK663" s="53" t="e">
        <f>Q663-R663-VLOOKUP(C663, 'Вчера_Спутник Лайт'!C:BG, 15, FALSE)</f>
        <v>#N/A</v>
      </c>
      <c r="AL663" s="53" t="e">
        <f>S663-T663-VLOOKUP(C663, 'Вчера_Спутник Лайт'!C:BG, 17, FALSE)</f>
        <v>#N/A</v>
      </c>
      <c r="AM663" s="53" t="e">
        <f>U663-V663-VLOOKUP(C663, 'Вчера_Спутник Лайт'!C:BG, 19, FALSE)</f>
        <v>#N/A</v>
      </c>
      <c r="AN663" s="53" t="e">
        <f>W663-X663-VLOOKUP(C663, 'Вчера_Спутник Лайт'!C:BG, 21, FALSE)</f>
        <v>#N/A</v>
      </c>
      <c r="AO663" s="53" t="e">
        <f>VLOOKUP(C663, Вчера_Спутник!C:BG, 25, FALSE)+F663-#REF!-X663-Y663</f>
        <v>#N/A</v>
      </c>
    </row>
    <row r="664" spans="1:41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8"/>
      <c r="AA664" s="52">
        <f t="shared" si="11"/>
        <v>0</v>
      </c>
      <c r="AB664" s="53" t="str">
        <f>IF(ISNA(VLOOKUP(C664,'Вчера_Спутник Лайт'!C:C, 1, FALSE)),"ошибка",0)</f>
        <v>ошибка</v>
      </c>
      <c r="AC664" s="55"/>
      <c r="AD664" s="53" t="e">
        <f>D664-VLOOKUP(C664, 'Вчера_Спутник Лайт'!C:BG, 2, FALSE)</f>
        <v>#N/A</v>
      </c>
      <c r="AE664" s="53" t="e">
        <f>E664-F664-VLOOKUP(C664, 'Вчера_Спутник Лайт'!C:BG, 3, FALSE)</f>
        <v>#N/A</v>
      </c>
      <c r="AF664" s="53" t="e">
        <f>G664-H664-VLOOKUP(C664, 'Вчера_Спутник Лайт'!C:BG, 5, FALSE)</f>
        <v>#N/A</v>
      </c>
      <c r="AG664" s="53" t="e">
        <f>I664-J664-VLOOKUP(C664, 'Вчера_Спутник Лайт'!C:BG, 7, FALSE)</f>
        <v>#N/A</v>
      </c>
      <c r="AH664" s="53" t="e">
        <f>K664-L664-VLOOKUP(C664, 'Вчера_Спутник Лайт'!C:BG, 9, FALSE)</f>
        <v>#N/A</v>
      </c>
      <c r="AI664" s="53" t="e">
        <f>M664-N664-VLOOKUP(C664, 'Вчера_Спутник Лайт'!C:BG, 11, FALSE)</f>
        <v>#N/A</v>
      </c>
      <c r="AJ664" s="53" t="e">
        <f>O664-P664-VLOOKUP(C664, 'Вчера_Спутник Лайт'!C:BG, 13, FALSE)</f>
        <v>#N/A</v>
      </c>
      <c r="AK664" s="53" t="e">
        <f>Q664-R664-VLOOKUP(C664, 'Вчера_Спутник Лайт'!C:BG, 15, FALSE)</f>
        <v>#N/A</v>
      </c>
      <c r="AL664" s="53" t="e">
        <f>S664-T664-VLOOKUP(C664, 'Вчера_Спутник Лайт'!C:BG, 17, FALSE)</f>
        <v>#N/A</v>
      </c>
      <c r="AM664" s="53" t="e">
        <f>U664-V664-VLOOKUP(C664, 'Вчера_Спутник Лайт'!C:BG, 19, FALSE)</f>
        <v>#N/A</v>
      </c>
      <c r="AN664" s="53" t="e">
        <f>W664-X664-VLOOKUP(C664, 'Вчера_Спутник Лайт'!C:BG, 21, FALSE)</f>
        <v>#N/A</v>
      </c>
      <c r="AO664" s="53" t="e">
        <f>VLOOKUP(C664, Вчера_Спутник!C:BG, 25, FALSE)+F664-#REF!-X664-Y664</f>
        <v>#N/A</v>
      </c>
    </row>
    <row r="665" spans="1:41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8"/>
      <c r="AA665" s="52">
        <f t="shared" si="11"/>
        <v>0</v>
      </c>
      <c r="AB665" s="53" t="str">
        <f>IF(ISNA(VLOOKUP(C665,'Вчера_Спутник Лайт'!C:C, 1, FALSE)),"ошибка",0)</f>
        <v>ошибка</v>
      </c>
      <c r="AC665" s="55"/>
      <c r="AD665" s="53" t="e">
        <f>D665-VLOOKUP(C665, 'Вчера_Спутник Лайт'!C:BG, 2, FALSE)</f>
        <v>#N/A</v>
      </c>
      <c r="AE665" s="53" t="e">
        <f>E665-F665-VLOOKUP(C665, 'Вчера_Спутник Лайт'!C:BG, 3, FALSE)</f>
        <v>#N/A</v>
      </c>
      <c r="AF665" s="53" t="e">
        <f>G665-H665-VLOOKUP(C665, 'Вчера_Спутник Лайт'!C:BG, 5, FALSE)</f>
        <v>#N/A</v>
      </c>
      <c r="AG665" s="53" t="e">
        <f>I665-J665-VLOOKUP(C665, 'Вчера_Спутник Лайт'!C:BG, 7, FALSE)</f>
        <v>#N/A</v>
      </c>
      <c r="AH665" s="53" t="e">
        <f>K665-L665-VLOOKUP(C665, 'Вчера_Спутник Лайт'!C:BG, 9, FALSE)</f>
        <v>#N/A</v>
      </c>
      <c r="AI665" s="53" t="e">
        <f>M665-N665-VLOOKUP(C665, 'Вчера_Спутник Лайт'!C:BG, 11, FALSE)</f>
        <v>#N/A</v>
      </c>
      <c r="AJ665" s="53" t="e">
        <f>O665-P665-VLOOKUP(C665, 'Вчера_Спутник Лайт'!C:BG, 13, FALSE)</f>
        <v>#N/A</v>
      </c>
      <c r="AK665" s="53" t="e">
        <f>Q665-R665-VLOOKUP(C665, 'Вчера_Спутник Лайт'!C:BG, 15, FALSE)</f>
        <v>#N/A</v>
      </c>
      <c r="AL665" s="53" t="e">
        <f>S665-T665-VLOOKUP(C665, 'Вчера_Спутник Лайт'!C:BG, 17, FALSE)</f>
        <v>#N/A</v>
      </c>
      <c r="AM665" s="53" t="e">
        <f>U665-V665-VLOOKUP(C665, 'Вчера_Спутник Лайт'!C:BG, 19, FALSE)</f>
        <v>#N/A</v>
      </c>
      <c r="AN665" s="53" t="e">
        <f>W665-X665-VLOOKUP(C665, 'Вчера_Спутник Лайт'!C:BG, 21, FALSE)</f>
        <v>#N/A</v>
      </c>
      <c r="AO665" s="53" t="e">
        <f>VLOOKUP(C665, Вчера_Спутник!C:BG, 25, FALSE)+F665-#REF!-X665-Y665</f>
        <v>#N/A</v>
      </c>
    </row>
    <row r="666" spans="1:41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8"/>
      <c r="AA666" s="52">
        <f t="shared" si="11"/>
        <v>0</v>
      </c>
      <c r="AB666" s="53" t="str">
        <f>IF(ISNA(VLOOKUP(C666,'Вчера_Спутник Лайт'!C:C, 1, FALSE)),"ошибка",0)</f>
        <v>ошибка</v>
      </c>
      <c r="AC666" s="55"/>
      <c r="AD666" s="53" t="e">
        <f>D666-VLOOKUP(C666, 'Вчера_Спутник Лайт'!C:BG, 2, FALSE)</f>
        <v>#N/A</v>
      </c>
      <c r="AE666" s="53" t="e">
        <f>E666-F666-VLOOKUP(C666, 'Вчера_Спутник Лайт'!C:BG, 3, FALSE)</f>
        <v>#N/A</v>
      </c>
      <c r="AF666" s="53" t="e">
        <f>G666-H666-VLOOKUP(C666, 'Вчера_Спутник Лайт'!C:BG, 5, FALSE)</f>
        <v>#N/A</v>
      </c>
      <c r="AG666" s="53" t="e">
        <f>I666-J666-VLOOKUP(C666, 'Вчера_Спутник Лайт'!C:BG, 7, FALSE)</f>
        <v>#N/A</v>
      </c>
      <c r="AH666" s="53" t="e">
        <f>K666-L666-VLOOKUP(C666, 'Вчера_Спутник Лайт'!C:BG, 9, FALSE)</f>
        <v>#N/A</v>
      </c>
      <c r="AI666" s="53" t="e">
        <f>M666-N666-VLOOKUP(C666, 'Вчера_Спутник Лайт'!C:BG, 11, FALSE)</f>
        <v>#N/A</v>
      </c>
      <c r="AJ666" s="53" t="e">
        <f>O666-P666-VLOOKUP(C666, 'Вчера_Спутник Лайт'!C:BG, 13, FALSE)</f>
        <v>#N/A</v>
      </c>
      <c r="AK666" s="53" t="e">
        <f>Q666-R666-VLOOKUP(C666, 'Вчера_Спутник Лайт'!C:BG, 15, FALSE)</f>
        <v>#N/A</v>
      </c>
      <c r="AL666" s="53" t="e">
        <f>S666-T666-VLOOKUP(C666, 'Вчера_Спутник Лайт'!C:BG, 17, FALSE)</f>
        <v>#N/A</v>
      </c>
      <c r="AM666" s="53" t="e">
        <f>U666-V666-VLOOKUP(C666, 'Вчера_Спутник Лайт'!C:BG, 19, FALSE)</f>
        <v>#N/A</v>
      </c>
      <c r="AN666" s="53" t="e">
        <f>W666-X666-VLOOKUP(C666, 'Вчера_Спутник Лайт'!C:BG, 21, FALSE)</f>
        <v>#N/A</v>
      </c>
      <c r="AO666" s="53" t="e">
        <f>VLOOKUP(C666, Вчера_Спутник!C:BG, 25, FALSE)+F666-#REF!-X666-Y666</f>
        <v>#N/A</v>
      </c>
    </row>
    <row r="667" spans="1:41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8"/>
      <c r="AA667" s="52">
        <f t="shared" si="11"/>
        <v>0</v>
      </c>
      <c r="AB667" s="53" t="str">
        <f>IF(ISNA(VLOOKUP(C667,'Вчера_Спутник Лайт'!C:C, 1, FALSE)),"ошибка",0)</f>
        <v>ошибка</v>
      </c>
      <c r="AC667" s="55"/>
      <c r="AD667" s="53" t="e">
        <f>D667-VLOOKUP(C667, 'Вчера_Спутник Лайт'!C:BG, 2, FALSE)</f>
        <v>#N/A</v>
      </c>
      <c r="AE667" s="53" t="e">
        <f>E667-F667-VLOOKUP(C667, 'Вчера_Спутник Лайт'!C:BG, 3, FALSE)</f>
        <v>#N/A</v>
      </c>
      <c r="AF667" s="53" t="e">
        <f>G667-H667-VLOOKUP(C667, 'Вчера_Спутник Лайт'!C:BG, 5, FALSE)</f>
        <v>#N/A</v>
      </c>
      <c r="AG667" s="53" t="e">
        <f>I667-J667-VLOOKUP(C667, 'Вчера_Спутник Лайт'!C:BG, 7, FALSE)</f>
        <v>#N/A</v>
      </c>
      <c r="AH667" s="53" t="e">
        <f>K667-L667-VLOOKUP(C667, 'Вчера_Спутник Лайт'!C:BG, 9, FALSE)</f>
        <v>#N/A</v>
      </c>
      <c r="AI667" s="53" t="e">
        <f>M667-N667-VLOOKUP(C667, 'Вчера_Спутник Лайт'!C:BG, 11, FALSE)</f>
        <v>#N/A</v>
      </c>
      <c r="AJ667" s="53" t="e">
        <f>O667-P667-VLOOKUP(C667, 'Вчера_Спутник Лайт'!C:BG, 13, FALSE)</f>
        <v>#N/A</v>
      </c>
      <c r="AK667" s="53" t="e">
        <f>Q667-R667-VLOOKUP(C667, 'Вчера_Спутник Лайт'!C:BG, 15, FALSE)</f>
        <v>#N/A</v>
      </c>
      <c r="AL667" s="53" t="e">
        <f>S667-T667-VLOOKUP(C667, 'Вчера_Спутник Лайт'!C:BG, 17, FALSE)</f>
        <v>#N/A</v>
      </c>
      <c r="AM667" s="53" t="e">
        <f>U667-V667-VLOOKUP(C667, 'Вчера_Спутник Лайт'!C:BG, 19, FALSE)</f>
        <v>#N/A</v>
      </c>
      <c r="AN667" s="53" t="e">
        <f>W667-X667-VLOOKUP(C667, 'Вчера_Спутник Лайт'!C:BG, 21, FALSE)</f>
        <v>#N/A</v>
      </c>
      <c r="AO667" s="53" t="e">
        <f>VLOOKUP(C667, Вчера_Спутник!C:BG, 25, FALSE)+F667-#REF!-X667-Y667</f>
        <v>#N/A</v>
      </c>
    </row>
    <row r="668" spans="1:41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8"/>
      <c r="AA668" s="52">
        <f t="shared" si="11"/>
        <v>0</v>
      </c>
      <c r="AB668" s="53" t="str">
        <f>IF(ISNA(VLOOKUP(C668,'Вчера_Спутник Лайт'!C:C, 1, FALSE)),"ошибка",0)</f>
        <v>ошибка</v>
      </c>
      <c r="AC668" s="55"/>
      <c r="AD668" s="53" t="e">
        <f>D668-VLOOKUP(C668, 'Вчера_Спутник Лайт'!C:BG, 2, FALSE)</f>
        <v>#N/A</v>
      </c>
      <c r="AE668" s="53" t="e">
        <f>E668-F668-VLOOKUP(C668, 'Вчера_Спутник Лайт'!C:BG, 3, FALSE)</f>
        <v>#N/A</v>
      </c>
      <c r="AF668" s="53" t="e">
        <f>G668-H668-VLOOKUP(C668, 'Вчера_Спутник Лайт'!C:BG, 5, FALSE)</f>
        <v>#N/A</v>
      </c>
      <c r="AG668" s="53" t="e">
        <f>I668-J668-VLOOKUP(C668, 'Вчера_Спутник Лайт'!C:BG, 7, FALSE)</f>
        <v>#N/A</v>
      </c>
      <c r="AH668" s="53" t="e">
        <f>K668-L668-VLOOKUP(C668, 'Вчера_Спутник Лайт'!C:BG, 9, FALSE)</f>
        <v>#N/A</v>
      </c>
      <c r="AI668" s="53" t="e">
        <f>M668-N668-VLOOKUP(C668, 'Вчера_Спутник Лайт'!C:BG, 11, FALSE)</f>
        <v>#N/A</v>
      </c>
      <c r="AJ668" s="53" t="e">
        <f>O668-P668-VLOOKUP(C668, 'Вчера_Спутник Лайт'!C:BG, 13, FALSE)</f>
        <v>#N/A</v>
      </c>
      <c r="AK668" s="53" t="e">
        <f>Q668-R668-VLOOKUP(C668, 'Вчера_Спутник Лайт'!C:BG, 15, FALSE)</f>
        <v>#N/A</v>
      </c>
      <c r="AL668" s="53" t="e">
        <f>S668-T668-VLOOKUP(C668, 'Вчера_Спутник Лайт'!C:BG, 17, FALSE)</f>
        <v>#N/A</v>
      </c>
      <c r="AM668" s="53" t="e">
        <f>U668-V668-VLOOKUP(C668, 'Вчера_Спутник Лайт'!C:BG, 19, FALSE)</f>
        <v>#N/A</v>
      </c>
      <c r="AN668" s="53" t="e">
        <f>W668-X668-VLOOKUP(C668, 'Вчера_Спутник Лайт'!C:BG, 21, FALSE)</f>
        <v>#N/A</v>
      </c>
      <c r="AO668" s="53" t="e">
        <f>VLOOKUP(C668, Вчера_Спутник!C:BG, 25, FALSE)+F668-#REF!-X668-Y668</f>
        <v>#N/A</v>
      </c>
    </row>
    <row r="669" spans="1:41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8"/>
      <c r="AA669" s="52">
        <f t="shared" si="11"/>
        <v>0</v>
      </c>
      <c r="AB669" s="53" t="str">
        <f>IF(ISNA(VLOOKUP(C669,'Вчера_Спутник Лайт'!C:C, 1, FALSE)),"ошибка",0)</f>
        <v>ошибка</v>
      </c>
      <c r="AC669" s="55"/>
      <c r="AD669" s="53" t="e">
        <f>D669-VLOOKUP(C669, 'Вчера_Спутник Лайт'!C:BG, 2, FALSE)</f>
        <v>#N/A</v>
      </c>
      <c r="AE669" s="53" t="e">
        <f>E669-F669-VLOOKUP(C669, 'Вчера_Спутник Лайт'!C:BG, 3, FALSE)</f>
        <v>#N/A</v>
      </c>
      <c r="AF669" s="53" t="e">
        <f>G669-H669-VLOOKUP(C669, 'Вчера_Спутник Лайт'!C:BG, 5, FALSE)</f>
        <v>#N/A</v>
      </c>
      <c r="AG669" s="53" t="e">
        <f>I669-J669-VLOOKUP(C669, 'Вчера_Спутник Лайт'!C:BG, 7, FALSE)</f>
        <v>#N/A</v>
      </c>
      <c r="AH669" s="53" t="e">
        <f>K669-L669-VLOOKUP(C669, 'Вчера_Спутник Лайт'!C:BG, 9, FALSE)</f>
        <v>#N/A</v>
      </c>
      <c r="AI669" s="53" t="e">
        <f>M669-N669-VLOOKUP(C669, 'Вчера_Спутник Лайт'!C:BG, 11, FALSE)</f>
        <v>#N/A</v>
      </c>
      <c r="AJ669" s="53" t="e">
        <f>O669-P669-VLOOKUP(C669, 'Вчера_Спутник Лайт'!C:BG, 13, FALSE)</f>
        <v>#N/A</v>
      </c>
      <c r="AK669" s="53" t="e">
        <f>Q669-R669-VLOOKUP(C669, 'Вчера_Спутник Лайт'!C:BG, 15, FALSE)</f>
        <v>#N/A</v>
      </c>
      <c r="AL669" s="53" t="e">
        <f>S669-T669-VLOOKUP(C669, 'Вчера_Спутник Лайт'!C:BG, 17, FALSE)</f>
        <v>#N/A</v>
      </c>
      <c r="AM669" s="53" t="e">
        <f>U669-V669-VLOOKUP(C669, 'Вчера_Спутник Лайт'!C:BG, 19, FALSE)</f>
        <v>#N/A</v>
      </c>
      <c r="AN669" s="53" t="e">
        <f>W669-X669-VLOOKUP(C669, 'Вчера_Спутник Лайт'!C:BG, 21, FALSE)</f>
        <v>#N/A</v>
      </c>
      <c r="AO669" s="53" t="e">
        <f>VLOOKUP(C669, Вчера_Спутник!C:BG, 25, FALSE)+F669-#REF!-X669-Y669</f>
        <v>#N/A</v>
      </c>
    </row>
    <row r="670" spans="1:41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8"/>
      <c r="AA670" s="52">
        <f t="shared" si="11"/>
        <v>0</v>
      </c>
      <c r="AB670" s="53" t="str">
        <f>IF(ISNA(VLOOKUP(C670,'Вчера_Спутник Лайт'!C:C, 1, FALSE)),"ошибка",0)</f>
        <v>ошибка</v>
      </c>
      <c r="AC670" s="55"/>
      <c r="AD670" s="53" t="e">
        <f>D670-VLOOKUP(C670, 'Вчера_Спутник Лайт'!C:BG, 2, FALSE)</f>
        <v>#N/A</v>
      </c>
      <c r="AE670" s="53" t="e">
        <f>E670-F670-VLOOKUP(C670, 'Вчера_Спутник Лайт'!C:BG, 3, FALSE)</f>
        <v>#N/A</v>
      </c>
      <c r="AF670" s="53" t="e">
        <f>G670-H670-VLOOKUP(C670, 'Вчера_Спутник Лайт'!C:BG, 5, FALSE)</f>
        <v>#N/A</v>
      </c>
      <c r="AG670" s="53" t="e">
        <f>I670-J670-VLOOKUP(C670, 'Вчера_Спутник Лайт'!C:BG, 7, FALSE)</f>
        <v>#N/A</v>
      </c>
      <c r="AH670" s="53" t="e">
        <f>K670-L670-VLOOKUP(C670, 'Вчера_Спутник Лайт'!C:BG, 9, FALSE)</f>
        <v>#N/A</v>
      </c>
      <c r="AI670" s="53" t="e">
        <f>M670-N670-VLOOKUP(C670, 'Вчера_Спутник Лайт'!C:BG, 11, FALSE)</f>
        <v>#N/A</v>
      </c>
      <c r="AJ670" s="53" t="e">
        <f>O670-P670-VLOOKUP(C670, 'Вчера_Спутник Лайт'!C:BG, 13, FALSE)</f>
        <v>#N/A</v>
      </c>
      <c r="AK670" s="53" t="e">
        <f>Q670-R670-VLOOKUP(C670, 'Вчера_Спутник Лайт'!C:BG, 15, FALSE)</f>
        <v>#N/A</v>
      </c>
      <c r="AL670" s="53" t="e">
        <f>S670-T670-VLOOKUP(C670, 'Вчера_Спутник Лайт'!C:BG, 17, FALSE)</f>
        <v>#N/A</v>
      </c>
      <c r="AM670" s="53" t="e">
        <f>U670-V670-VLOOKUP(C670, 'Вчера_Спутник Лайт'!C:BG, 19, FALSE)</f>
        <v>#N/A</v>
      </c>
      <c r="AN670" s="53" t="e">
        <f>W670-X670-VLOOKUP(C670, 'Вчера_Спутник Лайт'!C:BG, 21, FALSE)</f>
        <v>#N/A</v>
      </c>
      <c r="AO670" s="53" t="e">
        <f>VLOOKUP(C670, Вчера_Спутник!C:BG, 25, FALSE)+F670-#REF!-X670-Y670</f>
        <v>#N/A</v>
      </c>
    </row>
    <row r="671" spans="1:41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8"/>
      <c r="AA671" s="52">
        <f t="shared" si="11"/>
        <v>0</v>
      </c>
      <c r="AB671" s="53" t="str">
        <f>IF(ISNA(VLOOKUP(C671,'Вчера_Спутник Лайт'!C:C, 1, FALSE)),"ошибка",0)</f>
        <v>ошибка</v>
      </c>
      <c r="AC671" s="55"/>
      <c r="AD671" s="53" t="e">
        <f>D671-VLOOKUP(C671, 'Вчера_Спутник Лайт'!C:BG, 2, FALSE)</f>
        <v>#N/A</v>
      </c>
      <c r="AE671" s="53" t="e">
        <f>E671-F671-VLOOKUP(C671, 'Вчера_Спутник Лайт'!C:BG, 3, FALSE)</f>
        <v>#N/A</v>
      </c>
      <c r="AF671" s="53" t="e">
        <f>G671-H671-VLOOKUP(C671, 'Вчера_Спутник Лайт'!C:BG, 5, FALSE)</f>
        <v>#N/A</v>
      </c>
      <c r="AG671" s="53" t="e">
        <f>I671-J671-VLOOKUP(C671, 'Вчера_Спутник Лайт'!C:BG, 7, FALSE)</f>
        <v>#N/A</v>
      </c>
      <c r="AH671" s="53" t="e">
        <f>K671-L671-VLOOKUP(C671, 'Вчера_Спутник Лайт'!C:BG, 9, FALSE)</f>
        <v>#N/A</v>
      </c>
      <c r="AI671" s="53" t="e">
        <f>M671-N671-VLOOKUP(C671, 'Вчера_Спутник Лайт'!C:BG, 11, FALSE)</f>
        <v>#N/A</v>
      </c>
      <c r="AJ671" s="53" t="e">
        <f>O671-P671-VLOOKUP(C671, 'Вчера_Спутник Лайт'!C:BG, 13, FALSE)</f>
        <v>#N/A</v>
      </c>
      <c r="AK671" s="53" t="e">
        <f>Q671-R671-VLOOKUP(C671, 'Вчера_Спутник Лайт'!C:BG, 15, FALSE)</f>
        <v>#N/A</v>
      </c>
      <c r="AL671" s="53" t="e">
        <f>S671-T671-VLOOKUP(C671, 'Вчера_Спутник Лайт'!C:BG, 17, FALSE)</f>
        <v>#N/A</v>
      </c>
      <c r="AM671" s="53" t="e">
        <f>U671-V671-VLOOKUP(C671, 'Вчера_Спутник Лайт'!C:BG, 19, FALSE)</f>
        <v>#N/A</v>
      </c>
      <c r="AN671" s="53" t="e">
        <f>W671-X671-VLOOKUP(C671, 'Вчера_Спутник Лайт'!C:BG, 21, FALSE)</f>
        <v>#N/A</v>
      </c>
      <c r="AO671" s="53" t="e">
        <f>VLOOKUP(C671, Вчера_Спутник!C:BG, 25, FALSE)+F671-#REF!-X671-Y671</f>
        <v>#N/A</v>
      </c>
    </row>
    <row r="672" spans="1:41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8"/>
      <c r="AA672" s="52">
        <f t="shared" si="11"/>
        <v>0</v>
      </c>
      <c r="AB672" s="53" t="str">
        <f>IF(ISNA(VLOOKUP(C672,'Вчера_Спутник Лайт'!C:C, 1, FALSE)),"ошибка",0)</f>
        <v>ошибка</v>
      </c>
      <c r="AC672" s="55"/>
      <c r="AD672" s="53" t="e">
        <f>D672-VLOOKUP(C672, 'Вчера_Спутник Лайт'!C:BG, 2, FALSE)</f>
        <v>#N/A</v>
      </c>
      <c r="AE672" s="53" t="e">
        <f>E672-F672-VLOOKUP(C672, 'Вчера_Спутник Лайт'!C:BG, 3, FALSE)</f>
        <v>#N/A</v>
      </c>
      <c r="AF672" s="53" t="e">
        <f>G672-H672-VLOOKUP(C672, 'Вчера_Спутник Лайт'!C:BG, 5, FALSE)</f>
        <v>#N/A</v>
      </c>
      <c r="AG672" s="53" t="e">
        <f>I672-J672-VLOOKUP(C672, 'Вчера_Спутник Лайт'!C:BG, 7, FALSE)</f>
        <v>#N/A</v>
      </c>
      <c r="AH672" s="53" t="e">
        <f>K672-L672-VLOOKUP(C672, 'Вчера_Спутник Лайт'!C:BG, 9, FALSE)</f>
        <v>#N/A</v>
      </c>
      <c r="AI672" s="53" t="e">
        <f>M672-N672-VLOOKUP(C672, 'Вчера_Спутник Лайт'!C:BG, 11, FALSE)</f>
        <v>#N/A</v>
      </c>
      <c r="AJ672" s="53" t="e">
        <f>O672-P672-VLOOKUP(C672, 'Вчера_Спутник Лайт'!C:BG, 13, FALSE)</f>
        <v>#N/A</v>
      </c>
      <c r="AK672" s="53" t="e">
        <f>Q672-R672-VLOOKUP(C672, 'Вчера_Спутник Лайт'!C:BG, 15, FALSE)</f>
        <v>#N/A</v>
      </c>
      <c r="AL672" s="53" t="e">
        <f>S672-T672-VLOOKUP(C672, 'Вчера_Спутник Лайт'!C:BG, 17, FALSE)</f>
        <v>#N/A</v>
      </c>
      <c r="AM672" s="53" t="e">
        <f>U672-V672-VLOOKUP(C672, 'Вчера_Спутник Лайт'!C:BG, 19, FALSE)</f>
        <v>#N/A</v>
      </c>
      <c r="AN672" s="53" t="e">
        <f>W672-X672-VLOOKUP(C672, 'Вчера_Спутник Лайт'!C:BG, 21, FALSE)</f>
        <v>#N/A</v>
      </c>
      <c r="AO672" s="53" t="e">
        <f>VLOOKUP(C672, Вчера_Спутник!C:BG, 25, FALSE)+F672-#REF!-X672-Y672</f>
        <v>#N/A</v>
      </c>
    </row>
    <row r="673" spans="1:41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8"/>
      <c r="AA673" s="52">
        <f t="shared" si="11"/>
        <v>0</v>
      </c>
      <c r="AB673" s="53" t="str">
        <f>IF(ISNA(VLOOKUP(C673,'Вчера_Спутник Лайт'!C:C, 1, FALSE)),"ошибка",0)</f>
        <v>ошибка</v>
      </c>
      <c r="AC673" s="55"/>
      <c r="AD673" s="53" t="e">
        <f>D673-VLOOKUP(C673, 'Вчера_Спутник Лайт'!C:BG, 2, FALSE)</f>
        <v>#N/A</v>
      </c>
      <c r="AE673" s="53" t="e">
        <f>E673-F673-VLOOKUP(C673, 'Вчера_Спутник Лайт'!C:BG, 3, FALSE)</f>
        <v>#N/A</v>
      </c>
      <c r="AF673" s="53" t="e">
        <f>G673-H673-VLOOKUP(C673, 'Вчера_Спутник Лайт'!C:BG, 5, FALSE)</f>
        <v>#N/A</v>
      </c>
      <c r="AG673" s="53" t="e">
        <f>I673-J673-VLOOKUP(C673, 'Вчера_Спутник Лайт'!C:BG, 7, FALSE)</f>
        <v>#N/A</v>
      </c>
      <c r="AH673" s="53" t="e">
        <f>K673-L673-VLOOKUP(C673, 'Вчера_Спутник Лайт'!C:BG, 9, FALSE)</f>
        <v>#N/A</v>
      </c>
      <c r="AI673" s="53" t="e">
        <f>M673-N673-VLOOKUP(C673, 'Вчера_Спутник Лайт'!C:BG, 11, FALSE)</f>
        <v>#N/A</v>
      </c>
      <c r="AJ673" s="53" t="e">
        <f>O673-P673-VLOOKUP(C673, 'Вчера_Спутник Лайт'!C:BG, 13, FALSE)</f>
        <v>#N/A</v>
      </c>
      <c r="AK673" s="53" t="e">
        <f>Q673-R673-VLOOKUP(C673, 'Вчера_Спутник Лайт'!C:BG, 15, FALSE)</f>
        <v>#N/A</v>
      </c>
      <c r="AL673" s="53" t="e">
        <f>S673-T673-VLOOKUP(C673, 'Вчера_Спутник Лайт'!C:BG, 17, FALSE)</f>
        <v>#N/A</v>
      </c>
      <c r="AM673" s="53" t="e">
        <f>U673-V673-VLOOKUP(C673, 'Вчера_Спутник Лайт'!C:BG, 19, FALSE)</f>
        <v>#N/A</v>
      </c>
      <c r="AN673" s="53" t="e">
        <f>W673-X673-VLOOKUP(C673, 'Вчера_Спутник Лайт'!C:BG, 21, FALSE)</f>
        <v>#N/A</v>
      </c>
      <c r="AO673" s="53" t="e">
        <f>VLOOKUP(C673, Вчера_Спутник!C:BG, 25, FALSE)+F673-#REF!-X673-Y673</f>
        <v>#N/A</v>
      </c>
    </row>
    <row r="674" spans="1:41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8"/>
      <c r="AA674" s="52">
        <f t="shared" si="11"/>
        <v>0</v>
      </c>
      <c r="AB674" s="53" t="str">
        <f>IF(ISNA(VLOOKUP(C674,'Вчера_Спутник Лайт'!C:C, 1, FALSE)),"ошибка",0)</f>
        <v>ошибка</v>
      </c>
      <c r="AC674" s="55"/>
      <c r="AD674" s="53" t="e">
        <f>D674-VLOOKUP(C674, 'Вчера_Спутник Лайт'!C:BG, 2, FALSE)</f>
        <v>#N/A</v>
      </c>
      <c r="AE674" s="53" t="e">
        <f>E674-F674-VLOOKUP(C674, 'Вчера_Спутник Лайт'!C:BG, 3, FALSE)</f>
        <v>#N/A</v>
      </c>
      <c r="AF674" s="53" t="e">
        <f>G674-H674-VLOOKUP(C674, 'Вчера_Спутник Лайт'!C:BG, 5, FALSE)</f>
        <v>#N/A</v>
      </c>
      <c r="AG674" s="53" t="e">
        <f>I674-J674-VLOOKUP(C674, 'Вчера_Спутник Лайт'!C:BG, 7, FALSE)</f>
        <v>#N/A</v>
      </c>
      <c r="AH674" s="53" t="e">
        <f>K674-L674-VLOOKUP(C674, 'Вчера_Спутник Лайт'!C:BG, 9, FALSE)</f>
        <v>#N/A</v>
      </c>
      <c r="AI674" s="53" t="e">
        <f>M674-N674-VLOOKUP(C674, 'Вчера_Спутник Лайт'!C:BG, 11, FALSE)</f>
        <v>#N/A</v>
      </c>
      <c r="AJ674" s="53" t="e">
        <f>O674-P674-VLOOKUP(C674, 'Вчера_Спутник Лайт'!C:BG, 13, FALSE)</f>
        <v>#N/A</v>
      </c>
      <c r="AK674" s="53" t="e">
        <f>Q674-R674-VLOOKUP(C674, 'Вчера_Спутник Лайт'!C:BG, 15, FALSE)</f>
        <v>#N/A</v>
      </c>
      <c r="AL674" s="53" t="e">
        <f>S674-T674-VLOOKUP(C674, 'Вчера_Спутник Лайт'!C:BG, 17, FALSE)</f>
        <v>#N/A</v>
      </c>
      <c r="AM674" s="53" t="e">
        <f>U674-V674-VLOOKUP(C674, 'Вчера_Спутник Лайт'!C:BG, 19, FALSE)</f>
        <v>#N/A</v>
      </c>
      <c r="AN674" s="53" t="e">
        <f>W674-X674-VLOOKUP(C674, 'Вчера_Спутник Лайт'!C:BG, 21, FALSE)</f>
        <v>#N/A</v>
      </c>
      <c r="AO674" s="53" t="e">
        <f>VLOOKUP(C674, Вчера_Спутник!C:BG, 25, FALSE)+F674-#REF!-X674-Y674</f>
        <v>#N/A</v>
      </c>
    </row>
    <row r="675" spans="1:41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8"/>
      <c r="AA675" s="52">
        <f t="shared" si="11"/>
        <v>0</v>
      </c>
      <c r="AB675" s="53" t="str">
        <f>IF(ISNA(VLOOKUP(C675,'Вчера_Спутник Лайт'!C:C, 1, FALSE)),"ошибка",0)</f>
        <v>ошибка</v>
      </c>
      <c r="AC675" s="55"/>
      <c r="AD675" s="53" t="e">
        <f>D675-VLOOKUP(C675, 'Вчера_Спутник Лайт'!C:BG, 2, FALSE)</f>
        <v>#N/A</v>
      </c>
      <c r="AE675" s="53" t="e">
        <f>E675-F675-VLOOKUP(C675, 'Вчера_Спутник Лайт'!C:BG, 3, FALSE)</f>
        <v>#N/A</v>
      </c>
      <c r="AF675" s="53" t="e">
        <f>G675-H675-VLOOKUP(C675, 'Вчера_Спутник Лайт'!C:BG, 5, FALSE)</f>
        <v>#N/A</v>
      </c>
      <c r="AG675" s="53" t="e">
        <f>I675-J675-VLOOKUP(C675, 'Вчера_Спутник Лайт'!C:BG, 7, FALSE)</f>
        <v>#N/A</v>
      </c>
      <c r="AH675" s="53" t="e">
        <f>K675-L675-VLOOKUP(C675, 'Вчера_Спутник Лайт'!C:BG, 9, FALSE)</f>
        <v>#N/A</v>
      </c>
      <c r="AI675" s="53" t="e">
        <f>M675-N675-VLOOKUP(C675, 'Вчера_Спутник Лайт'!C:BG, 11, FALSE)</f>
        <v>#N/A</v>
      </c>
      <c r="AJ675" s="53" t="e">
        <f>O675-P675-VLOOKUP(C675, 'Вчера_Спутник Лайт'!C:BG, 13, FALSE)</f>
        <v>#N/A</v>
      </c>
      <c r="AK675" s="53" t="e">
        <f>Q675-R675-VLOOKUP(C675, 'Вчера_Спутник Лайт'!C:BG, 15, FALSE)</f>
        <v>#N/A</v>
      </c>
      <c r="AL675" s="53" t="e">
        <f>S675-T675-VLOOKUP(C675, 'Вчера_Спутник Лайт'!C:BG, 17, FALSE)</f>
        <v>#N/A</v>
      </c>
      <c r="AM675" s="53" t="e">
        <f>U675-V675-VLOOKUP(C675, 'Вчера_Спутник Лайт'!C:BG, 19, FALSE)</f>
        <v>#N/A</v>
      </c>
      <c r="AN675" s="53" t="e">
        <f>W675-X675-VLOOKUP(C675, 'Вчера_Спутник Лайт'!C:BG, 21, FALSE)</f>
        <v>#N/A</v>
      </c>
      <c r="AO675" s="53" t="e">
        <f>VLOOKUP(C675, Вчера_Спутник!C:BG, 25, FALSE)+F675-#REF!-X675-Y675</f>
        <v>#N/A</v>
      </c>
    </row>
    <row r="676" spans="1:41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8"/>
      <c r="AA676" s="52">
        <f t="shared" si="11"/>
        <v>0</v>
      </c>
      <c r="AB676" s="53" t="str">
        <f>IF(ISNA(VLOOKUP(C676,'Вчера_Спутник Лайт'!C:C, 1, FALSE)),"ошибка",0)</f>
        <v>ошибка</v>
      </c>
      <c r="AC676" s="55"/>
      <c r="AD676" s="53" t="e">
        <f>D676-VLOOKUP(C676, 'Вчера_Спутник Лайт'!C:BG, 2, FALSE)</f>
        <v>#N/A</v>
      </c>
      <c r="AE676" s="53" t="e">
        <f>E676-F676-VLOOKUP(C676, 'Вчера_Спутник Лайт'!C:BG, 3, FALSE)</f>
        <v>#N/A</v>
      </c>
      <c r="AF676" s="53" t="e">
        <f>G676-H676-VLOOKUP(C676, 'Вчера_Спутник Лайт'!C:BG, 5, FALSE)</f>
        <v>#N/A</v>
      </c>
      <c r="AG676" s="53" t="e">
        <f>I676-J676-VLOOKUP(C676, 'Вчера_Спутник Лайт'!C:BG, 7, FALSE)</f>
        <v>#N/A</v>
      </c>
      <c r="AH676" s="53" t="e">
        <f>K676-L676-VLOOKUP(C676, 'Вчера_Спутник Лайт'!C:BG, 9, FALSE)</f>
        <v>#N/A</v>
      </c>
      <c r="AI676" s="53" t="e">
        <f>M676-N676-VLOOKUP(C676, 'Вчера_Спутник Лайт'!C:BG, 11, FALSE)</f>
        <v>#N/A</v>
      </c>
      <c r="AJ676" s="53" t="e">
        <f>O676-P676-VLOOKUP(C676, 'Вчера_Спутник Лайт'!C:BG, 13, FALSE)</f>
        <v>#N/A</v>
      </c>
      <c r="AK676" s="53" t="e">
        <f>Q676-R676-VLOOKUP(C676, 'Вчера_Спутник Лайт'!C:BG, 15, FALSE)</f>
        <v>#N/A</v>
      </c>
      <c r="AL676" s="53" t="e">
        <f>S676-T676-VLOOKUP(C676, 'Вчера_Спутник Лайт'!C:BG, 17, FALSE)</f>
        <v>#N/A</v>
      </c>
      <c r="AM676" s="53" t="e">
        <f>U676-V676-VLOOKUP(C676, 'Вчера_Спутник Лайт'!C:BG, 19, FALSE)</f>
        <v>#N/A</v>
      </c>
      <c r="AN676" s="53" t="e">
        <f>W676-X676-VLOOKUP(C676, 'Вчера_Спутник Лайт'!C:BG, 21, FALSE)</f>
        <v>#N/A</v>
      </c>
      <c r="AO676" s="53" t="e">
        <f>VLOOKUP(C676, Вчера_Спутник!C:BG, 25, FALSE)+F676-#REF!-X676-Y676</f>
        <v>#N/A</v>
      </c>
    </row>
    <row r="677" spans="1:41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8"/>
      <c r="AA677" s="52">
        <f t="shared" si="11"/>
        <v>0</v>
      </c>
      <c r="AB677" s="53" t="str">
        <f>IF(ISNA(VLOOKUP(C677,'Вчера_Спутник Лайт'!C:C, 1, FALSE)),"ошибка",0)</f>
        <v>ошибка</v>
      </c>
      <c r="AC677" s="55"/>
      <c r="AD677" s="53" t="e">
        <f>D677-VLOOKUP(C677, 'Вчера_Спутник Лайт'!C:BG, 2, FALSE)</f>
        <v>#N/A</v>
      </c>
      <c r="AE677" s="53" t="e">
        <f>E677-F677-VLOOKUP(C677, 'Вчера_Спутник Лайт'!C:BG, 3, FALSE)</f>
        <v>#N/A</v>
      </c>
      <c r="AF677" s="53" t="e">
        <f>G677-H677-VLOOKUP(C677, 'Вчера_Спутник Лайт'!C:BG, 5, FALSE)</f>
        <v>#N/A</v>
      </c>
      <c r="AG677" s="53" t="e">
        <f>I677-J677-VLOOKUP(C677, 'Вчера_Спутник Лайт'!C:BG, 7, FALSE)</f>
        <v>#N/A</v>
      </c>
      <c r="AH677" s="53" t="e">
        <f>K677-L677-VLOOKUP(C677, 'Вчера_Спутник Лайт'!C:BG, 9, FALSE)</f>
        <v>#N/A</v>
      </c>
      <c r="AI677" s="53" t="e">
        <f>M677-N677-VLOOKUP(C677, 'Вчера_Спутник Лайт'!C:BG, 11, FALSE)</f>
        <v>#N/A</v>
      </c>
      <c r="AJ677" s="53" t="e">
        <f>O677-P677-VLOOKUP(C677, 'Вчера_Спутник Лайт'!C:BG, 13, FALSE)</f>
        <v>#N/A</v>
      </c>
      <c r="AK677" s="53" t="e">
        <f>Q677-R677-VLOOKUP(C677, 'Вчера_Спутник Лайт'!C:BG, 15, FALSE)</f>
        <v>#N/A</v>
      </c>
      <c r="AL677" s="53" t="e">
        <f>S677-T677-VLOOKUP(C677, 'Вчера_Спутник Лайт'!C:BG, 17, FALSE)</f>
        <v>#N/A</v>
      </c>
      <c r="AM677" s="53" t="e">
        <f>U677-V677-VLOOKUP(C677, 'Вчера_Спутник Лайт'!C:BG, 19, FALSE)</f>
        <v>#N/A</v>
      </c>
      <c r="AN677" s="53" t="e">
        <f>W677-X677-VLOOKUP(C677, 'Вчера_Спутник Лайт'!C:BG, 21, FALSE)</f>
        <v>#N/A</v>
      </c>
      <c r="AO677" s="53" t="e">
        <f>VLOOKUP(C677, Вчера_Спутник!C:BG, 25, FALSE)+F677-#REF!-X677-Y677</f>
        <v>#N/A</v>
      </c>
    </row>
    <row r="678" spans="1:41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8"/>
      <c r="AA678" s="52">
        <f t="shared" si="11"/>
        <v>0</v>
      </c>
      <c r="AB678" s="53" t="str">
        <f>IF(ISNA(VLOOKUP(C678,'Вчера_Спутник Лайт'!C:C, 1, FALSE)),"ошибка",0)</f>
        <v>ошибка</v>
      </c>
      <c r="AC678" s="55"/>
      <c r="AD678" s="53" t="e">
        <f>D678-VLOOKUP(C678, 'Вчера_Спутник Лайт'!C:BG, 2, FALSE)</f>
        <v>#N/A</v>
      </c>
      <c r="AE678" s="53" t="e">
        <f>E678-F678-VLOOKUP(C678, 'Вчера_Спутник Лайт'!C:BG, 3, FALSE)</f>
        <v>#N/A</v>
      </c>
      <c r="AF678" s="53" t="e">
        <f>G678-H678-VLOOKUP(C678, 'Вчера_Спутник Лайт'!C:BG, 5, FALSE)</f>
        <v>#N/A</v>
      </c>
      <c r="AG678" s="53" t="e">
        <f>I678-J678-VLOOKUP(C678, 'Вчера_Спутник Лайт'!C:BG, 7, FALSE)</f>
        <v>#N/A</v>
      </c>
      <c r="AH678" s="53" t="e">
        <f>K678-L678-VLOOKUP(C678, 'Вчера_Спутник Лайт'!C:BG, 9, FALSE)</f>
        <v>#N/A</v>
      </c>
      <c r="AI678" s="53" t="e">
        <f>M678-N678-VLOOKUP(C678, 'Вчера_Спутник Лайт'!C:BG, 11, FALSE)</f>
        <v>#N/A</v>
      </c>
      <c r="AJ678" s="53" t="e">
        <f>O678-P678-VLOOKUP(C678, 'Вчера_Спутник Лайт'!C:BG, 13, FALSE)</f>
        <v>#N/A</v>
      </c>
      <c r="AK678" s="53" t="e">
        <f>Q678-R678-VLOOKUP(C678, 'Вчера_Спутник Лайт'!C:BG, 15, FALSE)</f>
        <v>#N/A</v>
      </c>
      <c r="AL678" s="53" t="e">
        <f>S678-T678-VLOOKUP(C678, 'Вчера_Спутник Лайт'!C:BG, 17, FALSE)</f>
        <v>#N/A</v>
      </c>
      <c r="AM678" s="53" t="e">
        <f>U678-V678-VLOOKUP(C678, 'Вчера_Спутник Лайт'!C:BG, 19, FALSE)</f>
        <v>#N/A</v>
      </c>
      <c r="AN678" s="53" t="e">
        <f>W678-X678-VLOOKUP(C678, 'Вчера_Спутник Лайт'!C:BG, 21, FALSE)</f>
        <v>#N/A</v>
      </c>
      <c r="AO678" s="53" t="e">
        <f>VLOOKUP(C678, Вчера_Спутник!C:BG, 25, FALSE)+F678-#REF!-X678-Y678</f>
        <v>#N/A</v>
      </c>
    </row>
    <row r="679" spans="1:41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8"/>
      <c r="AA679" s="52">
        <f t="shared" si="11"/>
        <v>0</v>
      </c>
      <c r="AB679" s="53" t="str">
        <f>IF(ISNA(VLOOKUP(C679,'Вчера_Спутник Лайт'!C:C, 1, FALSE)),"ошибка",0)</f>
        <v>ошибка</v>
      </c>
      <c r="AC679" s="55"/>
      <c r="AD679" s="53" t="e">
        <f>D679-VLOOKUP(C679, 'Вчера_Спутник Лайт'!C:BG, 2, FALSE)</f>
        <v>#N/A</v>
      </c>
      <c r="AE679" s="53" t="e">
        <f>E679-F679-VLOOKUP(C679, 'Вчера_Спутник Лайт'!C:BG, 3, FALSE)</f>
        <v>#N/A</v>
      </c>
      <c r="AF679" s="53" t="e">
        <f>G679-H679-VLOOKUP(C679, 'Вчера_Спутник Лайт'!C:BG, 5, FALSE)</f>
        <v>#N/A</v>
      </c>
      <c r="AG679" s="53" t="e">
        <f>I679-J679-VLOOKUP(C679, 'Вчера_Спутник Лайт'!C:BG, 7, FALSE)</f>
        <v>#N/A</v>
      </c>
      <c r="AH679" s="53" t="e">
        <f>K679-L679-VLOOKUP(C679, 'Вчера_Спутник Лайт'!C:BG, 9, FALSE)</f>
        <v>#N/A</v>
      </c>
      <c r="AI679" s="53" t="e">
        <f>M679-N679-VLOOKUP(C679, 'Вчера_Спутник Лайт'!C:BG, 11, FALSE)</f>
        <v>#N/A</v>
      </c>
      <c r="AJ679" s="53" t="e">
        <f>O679-P679-VLOOKUP(C679, 'Вчера_Спутник Лайт'!C:BG, 13, FALSE)</f>
        <v>#N/A</v>
      </c>
      <c r="AK679" s="53" t="e">
        <f>Q679-R679-VLOOKUP(C679, 'Вчера_Спутник Лайт'!C:BG, 15, FALSE)</f>
        <v>#N/A</v>
      </c>
      <c r="AL679" s="53" t="e">
        <f>S679-T679-VLOOKUP(C679, 'Вчера_Спутник Лайт'!C:BG, 17, FALSE)</f>
        <v>#N/A</v>
      </c>
      <c r="AM679" s="53" t="e">
        <f>U679-V679-VLOOKUP(C679, 'Вчера_Спутник Лайт'!C:BG, 19, FALSE)</f>
        <v>#N/A</v>
      </c>
      <c r="AN679" s="53" t="e">
        <f>W679-X679-VLOOKUP(C679, 'Вчера_Спутник Лайт'!C:BG, 21, FALSE)</f>
        <v>#N/A</v>
      </c>
      <c r="AO679" s="53" t="e">
        <f>VLOOKUP(C679, Вчера_Спутник!C:BG, 25, FALSE)+F679-#REF!-X679-Y679</f>
        <v>#N/A</v>
      </c>
    </row>
    <row r="680" spans="1:41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8"/>
      <c r="AA680" s="52">
        <f t="shared" si="11"/>
        <v>0</v>
      </c>
      <c r="AB680" s="53" t="str">
        <f>IF(ISNA(VLOOKUP(C680,'Вчера_Спутник Лайт'!C:C, 1, FALSE)),"ошибка",0)</f>
        <v>ошибка</v>
      </c>
      <c r="AC680" s="55"/>
      <c r="AD680" s="53" t="e">
        <f>D680-VLOOKUP(C680, 'Вчера_Спутник Лайт'!C:BG, 2, FALSE)</f>
        <v>#N/A</v>
      </c>
      <c r="AE680" s="53" t="e">
        <f>E680-F680-VLOOKUP(C680, 'Вчера_Спутник Лайт'!C:BG, 3, FALSE)</f>
        <v>#N/A</v>
      </c>
      <c r="AF680" s="53" t="e">
        <f>G680-H680-VLOOKUP(C680, 'Вчера_Спутник Лайт'!C:BG, 5, FALSE)</f>
        <v>#N/A</v>
      </c>
      <c r="AG680" s="53" t="e">
        <f>I680-J680-VLOOKUP(C680, 'Вчера_Спутник Лайт'!C:BG, 7, FALSE)</f>
        <v>#N/A</v>
      </c>
      <c r="AH680" s="53" t="e">
        <f>K680-L680-VLOOKUP(C680, 'Вчера_Спутник Лайт'!C:BG, 9, FALSE)</f>
        <v>#N/A</v>
      </c>
      <c r="AI680" s="53" t="e">
        <f>M680-N680-VLOOKUP(C680, 'Вчера_Спутник Лайт'!C:BG, 11, FALSE)</f>
        <v>#N/A</v>
      </c>
      <c r="AJ680" s="53" t="e">
        <f>O680-P680-VLOOKUP(C680, 'Вчера_Спутник Лайт'!C:BG, 13, FALSE)</f>
        <v>#N/A</v>
      </c>
      <c r="AK680" s="53" t="e">
        <f>Q680-R680-VLOOKUP(C680, 'Вчера_Спутник Лайт'!C:BG, 15, FALSE)</f>
        <v>#N/A</v>
      </c>
      <c r="AL680" s="53" t="e">
        <f>S680-T680-VLOOKUP(C680, 'Вчера_Спутник Лайт'!C:BG, 17, FALSE)</f>
        <v>#N/A</v>
      </c>
      <c r="AM680" s="53" t="e">
        <f>U680-V680-VLOOKUP(C680, 'Вчера_Спутник Лайт'!C:BG, 19, FALSE)</f>
        <v>#N/A</v>
      </c>
      <c r="AN680" s="53" t="e">
        <f>W680-X680-VLOOKUP(C680, 'Вчера_Спутник Лайт'!C:BG, 21, FALSE)</f>
        <v>#N/A</v>
      </c>
      <c r="AO680" s="53" t="e">
        <f>VLOOKUP(C680, Вчера_Спутник!C:BG, 25, FALSE)+F680-#REF!-X680-Y680</f>
        <v>#N/A</v>
      </c>
    </row>
    <row r="681" spans="1:41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8"/>
      <c r="AA681" s="52">
        <f t="shared" si="11"/>
        <v>0</v>
      </c>
      <c r="AB681" s="53" t="str">
        <f>IF(ISNA(VLOOKUP(C681,'Вчера_Спутник Лайт'!C:C, 1, FALSE)),"ошибка",0)</f>
        <v>ошибка</v>
      </c>
      <c r="AC681" s="55"/>
      <c r="AD681" s="53" t="e">
        <f>D681-VLOOKUP(C681, 'Вчера_Спутник Лайт'!C:BG, 2, FALSE)</f>
        <v>#N/A</v>
      </c>
      <c r="AE681" s="53" t="e">
        <f>E681-F681-VLOOKUP(C681, 'Вчера_Спутник Лайт'!C:BG, 3, FALSE)</f>
        <v>#N/A</v>
      </c>
      <c r="AF681" s="53" t="e">
        <f>G681-H681-VLOOKUP(C681, 'Вчера_Спутник Лайт'!C:BG, 5, FALSE)</f>
        <v>#N/A</v>
      </c>
      <c r="AG681" s="53" t="e">
        <f>I681-J681-VLOOKUP(C681, 'Вчера_Спутник Лайт'!C:BG, 7, FALSE)</f>
        <v>#N/A</v>
      </c>
      <c r="AH681" s="53" t="e">
        <f>K681-L681-VLOOKUP(C681, 'Вчера_Спутник Лайт'!C:BG, 9, FALSE)</f>
        <v>#N/A</v>
      </c>
      <c r="AI681" s="53" t="e">
        <f>M681-N681-VLOOKUP(C681, 'Вчера_Спутник Лайт'!C:BG, 11, FALSE)</f>
        <v>#N/A</v>
      </c>
      <c r="AJ681" s="53" t="e">
        <f>O681-P681-VLOOKUP(C681, 'Вчера_Спутник Лайт'!C:BG, 13, FALSE)</f>
        <v>#N/A</v>
      </c>
      <c r="AK681" s="53" t="e">
        <f>Q681-R681-VLOOKUP(C681, 'Вчера_Спутник Лайт'!C:BG, 15, FALSE)</f>
        <v>#N/A</v>
      </c>
      <c r="AL681" s="53" t="e">
        <f>S681-T681-VLOOKUP(C681, 'Вчера_Спутник Лайт'!C:BG, 17, FALSE)</f>
        <v>#N/A</v>
      </c>
      <c r="AM681" s="53" t="e">
        <f>U681-V681-VLOOKUP(C681, 'Вчера_Спутник Лайт'!C:BG, 19, FALSE)</f>
        <v>#N/A</v>
      </c>
      <c r="AN681" s="53" t="e">
        <f>W681-X681-VLOOKUP(C681, 'Вчера_Спутник Лайт'!C:BG, 21, FALSE)</f>
        <v>#N/A</v>
      </c>
      <c r="AO681" s="53" t="e">
        <f>VLOOKUP(C681, Вчера_Спутник!C:BG, 25, FALSE)+F681-#REF!-X681-Y681</f>
        <v>#N/A</v>
      </c>
    </row>
    <row r="682" spans="1:41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8"/>
      <c r="AA682" s="52">
        <f t="shared" si="11"/>
        <v>0</v>
      </c>
      <c r="AB682" s="53" t="str">
        <f>IF(ISNA(VLOOKUP(C682,'Вчера_Спутник Лайт'!C:C, 1, FALSE)),"ошибка",0)</f>
        <v>ошибка</v>
      </c>
      <c r="AC682" s="55"/>
      <c r="AD682" s="53" t="e">
        <f>D682-VLOOKUP(C682, 'Вчера_Спутник Лайт'!C:BG, 2, FALSE)</f>
        <v>#N/A</v>
      </c>
      <c r="AE682" s="53" t="e">
        <f>E682-F682-VLOOKUP(C682, 'Вчера_Спутник Лайт'!C:BG, 3, FALSE)</f>
        <v>#N/A</v>
      </c>
      <c r="AF682" s="53" t="e">
        <f>G682-H682-VLOOKUP(C682, 'Вчера_Спутник Лайт'!C:BG, 5, FALSE)</f>
        <v>#N/A</v>
      </c>
      <c r="AG682" s="53" t="e">
        <f>I682-J682-VLOOKUP(C682, 'Вчера_Спутник Лайт'!C:BG, 7, FALSE)</f>
        <v>#N/A</v>
      </c>
      <c r="AH682" s="53" t="e">
        <f>K682-L682-VLOOKUP(C682, 'Вчера_Спутник Лайт'!C:BG, 9, FALSE)</f>
        <v>#N/A</v>
      </c>
      <c r="AI682" s="53" t="e">
        <f>M682-N682-VLOOKUP(C682, 'Вчера_Спутник Лайт'!C:BG, 11, FALSE)</f>
        <v>#N/A</v>
      </c>
      <c r="AJ682" s="53" t="e">
        <f>O682-P682-VLOOKUP(C682, 'Вчера_Спутник Лайт'!C:BG, 13, FALSE)</f>
        <v>#N/A</v>
      </c>
      <c r="AK682" s="53" t="e">
        <f>Q682-R682-VLOOKUP(C682, 'Вчера_Спутник Лайт'!C:BG, 15, FALSE)</f>
        <v>#N/A</v>
      </c>
      <c r="AL682" s="53" t="e">
        <f>S682-T682-VLOOKUP(C682, 'Вчера_Спутник Лайт'!C:BG, 17, FALSE)</f>
        <v>#N/A</v>
      </c>
      <c r="AM682" s="53" t="e">
        <f>U682-V682-VLOOKUP(C682, 'Вчера_Спутник Лайт'!C:BG, 19, FALSE)</f>
        <v>#N/A</v>
      </c>
      <c r="AN682" s="53" t="e">
        <f>W682-X682-VLOOKUP(C682, 'Вчера_Спутник Лайт'!C:BG, 21, FALSE)</f>
        <v>#N/A</v>
      </c>
      <c r="AO682" s="53" t="e">
        <f>VLOOKUP(C682, Вчера_Спутник!C:BG, 25, FALSE)+F682-#REF!-X682-Y682</f>
        <v>#N/A</v>
      </c>
    </row>
    <row r="683" spans="1:41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8"/>
      <c r="AA683" s="52">
        <f t="shared" si="11"/>
        <v>0</v>
      </c>
      <c r="AB683" s="53" t="str">
        <f>IF(ISNA(VLOOKUP(C683,'Вчера_Спутник Лайт'!C:C, 1, FALSE)),"ошибка",0)</f>
        <v>ошибка</v>
      </c>
      <c r="AC683" s="55"/>
      <c r="AD683" s="53" t="e">
        <f>D683-VLOOKUP(C683, 'Вчера_Спутник Лайт'!C:BG, 2, FALSE)</f>
        <v>#N/A</v>
      </c>
      <c r="AE683" s="53" t="e">
        <f>E683-F683-VLOOKUP(C683, 'Вчера_Спутник Лайт'!C:BG, 3, FALSE)</f>
        <v>#N/A</v>
      </c>
      <c r="AF683" s="53" t="e">
        <f>G683-H683-VLOOKUP(C683, 'Вчера_Спутник Лайт'!C:BG, 5, FALSE)</f>
        <v>#N/A</v>
      </c>
      <c r="AG683" s="53" t="e">
        <f>I683-J683-VLOOKUP(C683, 'Вчера_Спутник Лайт'!C:BG, 7, FALSE)</f>
        <v>#N/A</v>
      </c>
      <c r="AH683" s="53" t="e">
        <f>K683-L683-VLOOKUP(C683, 'Вчера_Спутник Лайт'!C:BG, 9, FALSE)</f>
        <v>#N/A</v>
      </c>
      <c r="AI683" s="53" t="e">
        <f>M683-N683-VLOOKUP(C683, 'Вчера_Спутник Лайт'!C:BG, 11, FALSE)</f>
        <v>#N/A</v>
      </c>
      <c r="AJ683" s="53" t="e">
        <f>O683-P683-VLOOKUP(C683, 'Вчера_Спутник Лайт'!C:BG, 13, FALSE)</f>
        <v>#N/A</v>
      </c>
      <c r="AK683" s="53" t="e">
        <f>Q683-R683-VLOOKUP(C683, 'Вчера_Спутник Лайт'!C:BG, 15, FALSE)</f>
        <v>#N/A</v>
      </c>
      <c r="AL683" s="53" t="e">
        <f>S683-T683-VLOOKUP(C683, 'Вчера_Спутник Лайт'!C:BG, 17, FALSE)</f>
        <v>#N/A</v>
      </c>
      <c r="AM683" s="53" t="e">
        <f>U683-V683-VLOOKUP(C683, 'Вчера_Спутник Лайт'!C:BG, 19, FALSE)</f>
        <v>#N/A</v>
      </c>
      <c r="AN683" s="53" t="e">
        <f>W683-X683-VLOOKUP(C683, 'Вчера_Спутник Лайт'!C:BG, 21, FALSE)</f>
        <v>#N/A</v>
      </c>
      <c r="AO683" s="53" t="e">
        <f>VLOOKUP(C683, Вчера_Спутник!C:BG, 25, FALSE)+F683-#REF!-X683-Y683</f>
        <v>#N/A</v>
      </c>
    </row>
    <row r="684" spans="1:41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8"/>
      <c r="AA684" s="52">
        <f t="shared" si="11"/>
        <v>0</v>
      </c>
      <c r="AB684" s="53" t="str">
        <f>IF(ISNA(VLOOKUP(C684,'Вчера_Спутник Лайт'!C:C, 1, FALSE)),"ошибка",0)</f>
        <v>ошибка</v>
      </c>
      <c r="AC684" s="55"/>
      <c r="AD684" s="53" t="e">
        <f>D684-VLOOKUP(C684, 'Вчера_Спутник Лайт'!C:BG, 2, FALSE)</f>
        <v>#N/A</v>
      </c>
      <c r="AE684" s="53" t="e">
        <f>E684-F684-VLOOKUP(C684, 'Вчера_Спутник Лайт'!C:BG, 3, FALSE)</f>
        <v>#N/A</v>
      </c>
      <c r="AF684" s="53" t="e">
        <f>G684-H684-VLOOKUP(C684, 'Вчера_Спутник Лайт'!C:BG, 5, FALSE)</f>
        <v>#N/A</v>
      </c>
      <c r="AG684" s="53" t="e">
        <f>I684-J684-VLOOKUP(C684, 'Вчера_Спутник Лайт'!C:BG, 7, FALSE)</f>
        <v>#N/A</v>
      </c>
      <c r="AH684" s="53" t="e">
        <f>K684-L684-VLOOKUP(C684, 'Вчера_Спутник Лайт'!C:BG, 9, FALSE)</f>
        <v>#N/A</v>
      </c>
      <c r="AI684" s="53" t="e">
        <f>M684-N684-VLOOKUP(C684, 'Вчера_Спутник Лайт'!C:BG, 11, FALSE)</f>
        <v>#N/A</v>
      </c>
      <c r="AJ684" s="53" t="e">
        <f>O684-P684-VLOOKUP(C684, 'Вчера_Спутник Лайт'!C:BG, 13, FALSE)</f>
        <v>#N/A</v>
      </c>
      <c r="AK684" s="53" t="e">
        <f>Q684-R684-VLOOKUP(C684, 'Вчера_Спутник Лайт'!C:BG, 15, FALSE)</f>
        <v>#N/A</v>
      </c>
      <c r="AL684" s="53" t="e">
        <f>S684-T684-VLOOKUP(C684, 'Вчера_Спутник Лайт'!C:BG, 17, FALSE)</f>
        <v>#N/A</v>
      </c>
      <c r="AM684" s="53" t="e">
        <f>U684-V684-VLOOKUP(C684, 'Вчера_Спутник Лайт'!C:BG, 19, FALSE)</f>
        <v>#N/A</v>
      </c>
      <c r="AN684" s="53" t="e">
        <f>W684-X684-VLOOKUP(C684, 'Вчера_Спутник Лайт'!C:BG, 21, FALSE)</f>
        <v>#N/A</v>
      </c>
      <c r="AO684" s="53" t="e">
        <f>VLOOKUP(C684, Вчера_Спутник!C:BG, 25, FALSE)+F684-#REF!-X684-Y684</f>
        <v>#N/A</v>
      </c>
    </row>
    <row r="685" spans="1:41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8"/>
      <c r="AA685" s="52">
        <f t="shared" si="11"/>
        <v>0</v>
      </c>
      <c r="AB685" s="53" t="str">
        <f>IF(ISNA(VLOOKUP(C685,'Вчера_Спутник Лайт'!C:C, 1, FALSE)),"ошибка",0)</f>
        <v>ошибка</v>
      </c>
      <c r="AC685" s="55"/>
      <c r="AD685" s="53" t="e">
        <f>D685-VLOOKUP(C685, 'Вчера_Спутник Лайт'!C:BG, 2, FALSE)</f>
        <v>#N/A</v>
      </c>
      <c r="AE685" s="53" t="e">
        <f>E685-F685-VLOOKUP(C685, 'Вчера_Спутник Лайт'!C:BG, 3, FALSE)</f>
        <v>#N/A</v>
      </c>
      <c r="AF685" s="53" t="e">
        <f>G685-H685-VLOOKUP(C685, 'Вчера_Спутник Лайт'!C:BG, 5, FALSE)</f>
        <v>#N/A</v>
      </c>
      <c r="AG685" s="53" t="e">
        <f>I685-J685-VLOOKUP(C685, 'Вчера_Спутник Лайт'!C:BG, 7, FALSE)</f>
        <v>#N/A</v>
      </c>
      <c r="AH685" s="53" t="e">
        <f>K685-L685-VLOOKUP(C685, 'Вчера_Спутник Лайт'!C:BG, 9, FALSE)</f>
        <v>#N/A</v>
      </c>
      <c r="AI685" s="53" t="e">
        <f>M685-N685-VLOOKUP(C685, 'Вчера_Спутник Лайт'!C:BG, 11, FALSE)</f>
        <v>#N/A</v>
      </c>
      <c r="AJ685" s="53" t="e">
        <f>O685-P685-VLOOKUP(C685, 'Вчера_Спутник Лайт'!C:BG, 13, FALSE)</f>
        <v>#N/A</v>
      </c>
      <c r="AK685" s="53" t="e">
        <f>Q685-R685-VLOOKUP(C685, 'Вчера_Спутник Лайт'!C:BG, 15, FALSE)</f>
        <v>#N/A</v>
      </c>
      <c r="AL685" s="53" t="e">
        <f>S685-T685-VLOOKUP(C685, 'Вчера_Спутник Лайт'!C:BG, 17, FALSE)</f>
        <v>#N/A</v>
      </c>
      <c r="AM685" s="53" t="e">
        <f>U685-V685-VLOOKUP(C685, 'Вчера_Спутник Лайт'!C:BG, 19, FALSE)</f>
        <v>#N/A</v>
      </c>
      <c r="AN685" s="53" t="e">
        <f>W685-X685-VLOOKUP(C685, 'Вчера_Спутник Лайт'!C:BG, 21, FALSE)</f>
        <v>#N/A</v>
      </c>
      <c r="AO685" s="53" t="e">
        <f>VLOOKUP(C685, Вчера_Спутник!C:BG, 25, FALSE)+F685-#REF!-X685-Y685</f>
        <v>#N/A</v>
      </c>
    </row>
    <row r="686" spans="1:41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8"/>
      <c r="AA686" s="52">
        <f t="shared" si="11"/>
        <v>0</v>
      </c>
      <c r="AB686" s="53" t="str">
        <f>IF(ISNA(VLOOKUP(C686,'Вчера_Спутник Лайт'!C:C, 1, FALSE)),"ошибка",0)</f>
        <v>ошибка</v>
      </c>
      <c r="AC686" s="55"/>
      <c r="AD686" s="53" t="e">
        <f>D686-VLOOKUP(C686, 'Вчера_Спутник Лайт'!C:BG, 2, FALSE)</f>
        <v>#N/A</v>
      </c>
      <c r="AE686" s="53" t="e">
        <f>E686-F686-VLOOKUP(C686, 'Вчера_Спутник Лайт'!C:BG, 3, FALSE)</f>
        <v>#N/A</v>
      </c>
      <c r="AF686" s="53" t="e">
        <f>G686-H686-VLOOKUP(C686, 'Вчера_Спутник Лайт'!C:BG, 5, FALSE)</f>
        <v>#N/A</v>
      </c>
      <c r="AG686" s="53" t="e">
        <f>I686-J686-VLOOKUP(C686, 'Вчера_Спутник Лайт'!C:BG, 7, FALSE)</f>
        <v>#N/A</v>
      </c>
      <c r="AH686" s="53" t="e">
        <f>K686-L686-VLOOKUP(C686, 'Вчера_Спутник Лайт'!C:BG, 9, FALSE)</f>
        <v>#N/A</v>
      </c>
      <c r="AI686" s="53" t="e">
        <f>M686-N686-VLOOKUP(C686, 'Вчера_Спутник Лайт'!C:BG, 11, FALSE)</f>
        <v>#N/A</v>
      </c>
      <c r="AJ686" s="53" t="e">
        <f>O686-P686-VLOOKUP(C686, 'Вчера_Спутник Лайт'!C:BG, 13, FALSE)</f>
        <v>#N/A</v>
      </c>
      <c r="AK686" s="53" t="e">
        <f>Q686-R686-VLOOKUP(C686, 'Вчера_Спутник Лайт'!C:BG, 15, FALSE)</f>
        <v>#N/A</v>
      </c>
      <c r="AL686" s="53" t="e">
        <f>S686-T686-VLOOKUP(C686, 'Вчера_Спутник Лайт'!C:BG, 17, FALSE)</f>
        <v>#N/A</v>
      </c>
      <c r="AM686" s="53" t="e">
        <f>U686-V686-VLOOKUP(C686, 'Вчера_Спутник Лайт'!C:BG, 19, FALSE)</f>
        <v>#N/A</v>
      </c>
      <c r="AN686" s="53" t="e">
        <f>W686-X686-VLOOKUP(C686, 'Вчера_Спутник Лайт'!C:BG, 21, FALSE)</f>
        <v>#N/A</v>
      </c>
      <c r="AO686" s="53" t="e">
        <f>VLOOKUP(C686, Вчера_Спутник!C:BG, 25, FALSE)+F686-#REF!-X686-Y686</f>
        <v>#N/A</v>
      </c>
    </row>
    <row r="687" spans="1:41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8"/>
      <c r="AA687" s="52">
        <f t="shared" si="11"/>
        <v>0</v>
      </c>
      <c r="AB687" s="53" t="str">
        <f>IF(ISNA(VLOOKUP(C687,'Вчера_Спутник Лайт'!C:C, 1, FALSE)),"ошибка",0)</f>
        <v>ошибка</v>
      </c>
      <c r="AC687" s="55"/>
      <c r="AD687" s="53" t="e">
        <f>D687-VLOOKUP(C687, 'Вчера_Спутник Лайт'!C:BG, 2, FALSE)</f>
        <v>#N/A</v>
      </c>
      <c r="AE687" s="53" t="e">
        <f>E687-F687-VLOOKUP(C687, 'Вчера_Спутник Лайт'!C:BG, 3, FALSE)</f>
        <v>#N/A</v>
      </c>
      <c r="AF687" s="53" t="e">
        <f>G687-H687-VLOOKUP(C687, 'Вчера_Спутник Лайт'!C:BG, 5, FALSE)</f>
        <v>#N/A</v>
      </c>
      <c r="AG687" s="53" t="e">
        <f>I687-J687-VLOOKUP(C687, 'Вчера_Спутник Лайт'!C:BG, 7, FALSE)</f>
        <v>#N/A</v>
      </c>
      <c r="AH687" s="53" t="e">
        <f>K687-L687-VLOOKUP(C687, 'Вчера_Спутник Лайт'!C:BG, 9, FALSE)</f>
        <v>#N/A</v>
      </c>
      <c r="AI687" s="53" t="e">
        <f>M687-N687-VLOOKUP(C687, 'Вчера_Спутник Лайт'!C:BG, 11, FALSE)</f>
        <v>#N/A</v>
      </c>
      <c r="AJ687" s="53" t="e">
        <f>O687-P687-VLOOKUP(C687, 'Вчера_Спутник Лайт'!C:BG, 13, FALSE)</f>
        <v>#N/A</v>
      </c>
      <c r="AK687" s="53" t="e">
        <f>Q687-R687-VLOOKUP(C687, 'Вчера_Спутник Лайт'!C:BG, 15, FALSE)</f>
        <v>#N/A</v>
      </c>
      <c r="AL687" s="53" t="e">
        <f>S687-T687-VLOOKUP(C687, 'Вчера_Спутник Лайт'!C:BG, 17, FALSE)</f>
        <v>#N/A</v>
      </c>
      <c r="AM687" s="53" t="e">
        <f>U687-V687-VLOOKUP(C687, 'Вчера_Спутник Лайт'!C:BG, 19, FALSE)</f>
        <v>#N/A</v>
      </c>
      <c r="AN687" s="53" t="e">
        <f>W687-X687-VLOOKUP(C687, 'Вчера_Спутник Лайт'!C:BG, 21, FALSE)</f>
        <v>#N/A</v>
      </c>
      <c r="AO687" s="53" t="e">
        <f>VLOOKUP(C687, Вчера_Спутник!C:BG, 25, FALSE)+F687-#REF!-X687-Y687</f>
        <v>#N/A</v>
      </c>
    </row>
    <row r="688" spans="1:41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8"/>
      <c r="AA688" s="52">
        <f t="shared" si="11"/>
        <v>0</v>
      </c>
      <c r="AB688" s="53" t="str">
        <f>IF(ISNA(VLOOKUP(C688,'Вчера_Спутник Лайт'!C:C, 1, FALSE)),"ошибка",0)</f>
        <v>ошибка</v>
      </c>
      <c r="AC688" s="55"/>
      <c r="AD688" s="53" t="e">
        <f>D688-VLOOKUP(C688, 'Вчера_Спутник Лайт'!C:BG, 2, FALSE)</f>
        <v>#N/A</v>
      </c>
      <c r="AE688" s="53" t="e">
        <f>E688-F688-VLOOKUP(C688, 'Вчера_Спутник Лайт'!C:BG, 3, FALSE)</f>
        <v>#N/A</v>
      </c>
      <c r="AF688" s="53" t="e">
        <f>G688-H688-VLOOKUP(C688, 'Вчера_Спутник Лайт'!C:BG, 5, FALSE)</f>
        <v>#N/A</v>
      </c>
      <c r="AG688" s="53" t="e">
        <f>I688-J688-VLOOKUP(C688, 'Вчера_Спутник Лайт'!C:BG, 7, FALSE)</f>
        <v>#N/A</v>
      </c>
      <c r="AH688" s="53" t="e">
        <f>K688-L688-VLOOKUP(C688, 'Вчера_Спутник Лайт'!C:BG, 9, FALSE)</f>
        <v>#N/A</v>
      </c>
      <c r="AI688" s="53" t="e">
        <f>M688-N688-VLOOKUP(C688, 'Вчера_Спутник Лайт'!C:BG, 11, FALSE)</f>
        <v>#N/A</v>
      </c>
      <c r="AJ688" s="53" t="e">
        <f>O688-P688-VLOOKUP(C688, 'Вчера_Спутник Лайт'!C:BG, 13, FALSE)</f>
        <v>#N/A</v>
      </c>
      <c r="AK688" s="53" t="e">
        <f>Q688-R688-VLOOKUP(C688, 'Вчера_Спутник Лайт'!C:BG, 15, FALSE)</f>
        <v>#N/A</v>
      </c>
      <c r="AL688" s="53" t="e">
        <f>S688-T688-VLOOKUP(C688, 'Вчера_Спутник Лайт'!C:BG, 17, FALSE)</f>
        <v>#N/A</v>
      </c>
      <c r="AM688" s="53" t="e">
        <f>U688-V688-VLOOKUP(C688, 'Вчера_Спутник Лайт'!C:BG, 19, FALSE)</f>
        <v>#N/A</v>
      </c>
      <c r="AN688" s="53" t="e">
        <f>W688-X688-VLOOKUP(C688, 'Вчера_Спутник Лайт'!C:BG, 21, FALSE)</f>
        <v>#N/A</v>
      </c>
      <c r="AO688" s="53" t="e">
        <f>VLOOKUP(C688, Вчера_Спутник!C:BG, 25, FALSE)+F688-#REF!-X688-Y688</f>
        <v>#N/A</v>
      </c>
    </row>
    <row r="689" spans="1:41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8"/>
      <c r="AA689" s="52">
        <f t="shared" si="11"/>
        <v>0</v>
      </c>
      <c r="AB689" s="53" t="str">
        <f>IF(ISNA(VLOOKUP(C689,'Вчера_Спутник Лайт'!C:C, 1, FALSE)),"ошибка",0)</f>
        <v>ошибка</v>
      </c>
      <c r="AC689" s="55"/>
      <c r="AD689" s="53" t="e">
        <f>D689-VLOOKUP(C689, 'Вчера_Спутник Лайт'!C:BG, 2, FALSE)</f>
        <v>#N/A</v>
      </c>
      <c r="AE689" s="53" t="e">
        <f>E689-F689-VLOOKUP(C689, 'Вчера_Спутник Лайт'!C:BG, 3, FALSE)</f>
        <v>#N/A</v>
      </c>
      <c r="AF689" s="53" t="e">
        <f>G689-H689-VLOOKUP(C689, 'Вчера_Спутник Лайт'!C:BG, 5, FALSE)</f>
        <v>#N/A</v>
      </c>
      <c r="AG689" s="53" t="e">
        <f>I689-J689-VLOOKUP(C689, 'Вчера_Спутник Лайт'!C:BG, 7, FALSE)</f>
        <v>#N/A</v>
      </c>
      <c r="AH689" s="53" t="e">
        <f>K689-L689-VLOOKUP(C689, 'Вчера_Спутник Лайт'!C:BG, 9, FALSE)</f>
        <v>#N/A</v>
      </c>
      <c r="AI689" s="53" t="e">
        <f>M689-N689-VLOOKUP(C689, 'Вчера_Спутник Лайт'!C:BG, 11, FALSE)</f>
        <v>#N/A</v>
      </c>
      <c r="AJ689" s="53" t="e">
        <f>O689-P689-VLOOKUP(C689, 'Вчера_Спутник Лайт'!C:BG, 13, FALSE)</f>
        <v>#N/A</v>
      </c>
      <c r="AK689" s="53" t="e">
        <f>Q689-R689-VLOOKUP(C689, 'Вчера_Спутник Лайт'!C:BG, 15, FALSE)</f>
        <v>#N/A</v>
      </c>
      <c r="AL689" s="53" t="e">
        <f>S689-T689-VLOOKUP(C689, 'Вчера_Спутник Лайт'!C:BG, 17, FALSE)</f>
        <v>#N/A</v>
      </c>
      <c r="AM689" s="53" t="e">
        <f>U689-V689-VLOOKUP(C689, 'Вчера_Спутник Лайт'!C:BG, 19, FALSE)</f>
        <v>#N/A</v>
      </c>
      <c r="AN689" s="53" t="e">
        <f>W689-X689-VLOOKUP(C689, 'Вчера_Спутник Лайт'!C:BG, 21, FALSE)</f>
        <v>#N/A</v>
      </c>
      <c r="AO689" s="53" t="e">
        <f>VLOOKUP(C689, Вчера_Спутник!C:BG, 25, FALSE)+F689-#REF!-X689-Y689</f>
        <v>#N/A</v>
      </c>
    </row>
    <row r="690" spans="1:41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8"/>
      <c r="AA690" s="52">
        <f t="shared" si="11"/>
        <v>0</v>
      </c>
      <c r="AB690" s="53" t="str">
        <f>IF(ISNA(VLOOKUP(C690,'Вчера_Спутник Лайт'!C:C, 1, FALSE)),"ошибка",0)</f>
        <v>ошибка</v>
      </c>
      <c r="AC690" s="55"/>
      <c r="AD690" s="53" t="e">
        <f>D690-VLOOKUP(C690, 'Вчера_Спутник Лайт'!C:BG, 2, FALSE)</f>
        <v>#N/A</v>
      </c>
      <c r="AE690" s="53" t="e">
        <f>E690-F690-VLOOKUP(C690, 'Вчера_Спутник Лайт'!C:BG, 3, FALSE)</f>
        <v>#N/A</v>
      </c>
      <c r="AF690" s="53" t="e">
        <f>G690-H690-VLOOKUP(C690, 'Вчера_Спутник Лайт'!C:BG, 5, FALSE)</f>
        <v>#N/A</v>
      </c>
      <c r="AG690" s="53" t="e">
        <f>I690-J690-VLOOKUP(C690, 'Вчера_Спутник Лайт'!C:BG, 7, FALSE)</f>
        <v>#N/A</v>
      </c>
      <c r="AH690" s="53" t="e">
        <f>K690-L690-VLOOKUP(C690, 'Вчера_Спутник Лайт'!C:BG, 9, FALSE)</f>
        <v>#N/A</v>
      </c>
      <c r="AI690" s="53" t="e">
        <f>M690-N690-VLOOKUP(C690, 'Вчера_Спутник Лайт'!C:BG, 11, FALSE)</f>
        <v>#N/A</v>
      </c>
      <c r="AJ690" s="53" t="e">
        <f>O690-P690-VLOOKUP(C690, 'Вчера_Спутник Лайт'!C:BG, 13, FALSE)</f>
        <v>#N/A</v>
      </c>
      <c r="AK690" s="53" t="e">
        <f>Q690-R690-VLOOKUP(C690, 'Вчера_Спутник Лайт'!C:BG, 15, FALSE)</f>
        <v>#N/A</v>
      </c>
      <c r="AL690" s="53" t="e">
        <f>S690-T690-VLOOKUP(C690, 'Вчера_Спутник Лайт'!C:BG, 17, FALSE)</f>
        <v>#N/A</v>
      </c>
      <c r="AM690" s="53" t="e">
        <f>U690-V690-VLOOKUP(C690, 'Вчера_Спутник Лайт'!C:BG, 19, FALSE)</f>
        <v>#N/A</v>
      </c>
      <c r="AN690" s="53" t="e">
        <f>W690-X690-VLOOKUP(C690, 'Вчера_Спутник Лайт'!C:BG, 21, FALSE)</f>
        <v>#N/A</v>
      </c>
      <c r="AO690" s="53" t="e">
        <f>VLOOKUP(C690, Вчера_Спутник!C:BG, 25, FALSE)+F690-#REF!-X690-Y690</f>
        <v>#N/A</v>
      </c>
    </row>
    <row r="691" spans="1:41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8"/>
      <c r="AA691" s="52">
        <f t="shared" si="11"/>
        <v>0</v>
      </c>
      <c r="AB691" s="53" t="str">
        <f>IF(ISNA(VLOOKUP(C691,'Вчера_Спутник Лайт'!C:C, 1, FALSE)),"ошибка",0)</f>
        <v>ошибка</v>
      </c>
      <c r="AC691" s="55"/>
      <c r="AD691" s="53" t="e">
        <f>D691-VLOOKUP(C691, 'Вчера_Спутник Лайт'!C:BG, 2, FALSE)</f>
        <v>#N/A</v>
      </c>
      <c r="AE691" s="53" t="e">
        <f>E691-F691-VLOOKUP(C691, 'Вчера_Спутник Лайт'!C:BG, 3, FALSE)</f>
        <v>#N/A</v>
      </c>
      <c r="AF691" s="53" t="e">
        <f>G691-H691-VLOOKUP(C691, 'Вчера_Спутник Лайт'!C:BG, 5, FALSE)</f>
        <v>#N/A</v>
      </c>
      <c r="AG691" s="53" t="e">
        <f>I691-J691-VLOOKUP(C691, 'Вчера_Спутник Лайт'!C:BG, 7, FALSE)</f>
        <v>#N/A</v>
      </c>
      <c r="AH691" s="53" t="e">
        <f>K691-L691-VLOOKUP(C691, 'Вчера_Спутник Лайт'!C:BG, 9, FALSE)</f>
        <v>#N/A</v>
      </c>
      <c r="AI691" s="53" t="e">
        <f>M691-N691-VLOOKUP(C691, 'Вчера_Спутник Лайт'!C:BG, 11, FALSE)</f>
        <v>#N/A</v>
      </c>
      <c r="AJ691" s="53" t="e">
        <f>O691-P691-VLOOKUP(C691, 'Вчера_Спутник Лайт'!C:BG, 13, FALSE)</f>
        <v>#N/A</v>
      </c>
      <c r="AK691" s="53" t="e">
        <f>Q691-R691-VLOOKUP(C691, 'Вчера_Спутник Лайт'!C:BG, 15, FALSE)</f>
        <v>#N/A</v>
      </c>
      <c r="AL691" s="53" t="e">
        <f>S691-T691-VLOOKUP(C691, 'Вчера_Спутник Лайт'!C:BG, 17, FALSE)</f>
        <v>#N/A</v>
      </c>
      <c r="AM691" s="53" t="e">
        <f>U691-V691-VLOOKUP(C691, 'Вчера_Спутник Лайт'!C:BG, 19, FALSE)</f>
        <v>#N/A</v>
      </c>
      <c r="AN691" s="53" t="e">
        <f>W691-X691-VLOOKUP(C691, 'Вчера_Спутник Лайт'!C:BG, 21, FALSE)</f>
        <v>#N/A</v>
      </c>
      <c r="AO691" s="53" t="e">
        <f>VLOOKUP(C691, Вчера_Спутник!C:BG, 25, FALSE)+F691-#REF!-X691-Y691</f>
        <v>#N/A</v>
      </c>
    </row>
    <row r="692" spans="1:41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8"/>
      <c r="AA692" s="52">
        <f t="shared" si="11"/>
        <v>0</v>
      </c>
      <c r="AB692" s="53" t="str">
        <f>IF(ISNA(VLOOKUP(C692,'Вчера_Спутник Лайт'!C:C, 1, FALSE)),"ошибка",0)</f>
        <v>ошибка</v>
      </c>
      <c r="AC692" s="55"/>
      <c r="AD692" s="53" t="e">
        <f>D692-VLOOKUP(C692, 'Вчера_Спутник Лайт'!C:BG, 2, FALSE)</f>
        <v>#N/A</v>
      </c>
      <c r="AE692" s="53" t="e">
        <f>E692-F692-VLOOKUP(C692, 'Вчера_Спутник Лайт'!C:BG, 3, FALSE)</f>
        <v>#N/A</v>
      </c>
      <c r="AF692" s="53" t="e">
        <f>G692-H692-VLOOKUP(C692, 'Вчера_Спутник Лайт'!C:BG, 5, FALSE)</f>
        <v>#N/A</v>
      </c>
      <c r="AG692" s="53" t="e">
        <f>I692-J692-VLOOKUP(C692, 'Вчера_Спутник Лайт'!C:BG, 7, FALSE)</f>
        <v>#N/A</v>
      </c>
      <c r="AH692" s="53" t="e">
        <f>K692-L692-VLOOKUP(C692, 'Вчера_Спутник Лайт'!C:BG, 9, FALSE)</f>
        <v>#N/A</v>
      </c>
      <c r="AI692" s="53" t="e">
        <f>M692-N692-VLOOKUP(C692, 'Вчера_Спутник Лайт'!C:BG, 11, FALSE)</f>
        <v>#N/A</v>
      </c>
      <c r="AJ692" s="53" t="e">
        <f>O692-P692-VLOOKUP(C692, 'Вчера_Спутник Лайт'!C:BG, 13, FALSE)</f>
        <v>#N/A</v>
      </c>
      <c r="AK692" s="53" t="e">
        <f>Q692-R692-VLOOKUP(C692, 'Вчера_Спутник Лайт'!C:BG, 15, FALSE)</f>
        <v>#N/A</v>
      </c>
      <c r="AL692" s="53" t="e">
        <f>S692-T692-VLOOKUP(C692, 'Вчера_Спутник Лайт'!C:BG, 17, FALSE)</f>
        <v>#N/A</v>
      </c>
      <c r="AM692" s="53" t="e">
        <f>U692-V692-VLOOKUP(C692, 'Вчера_Спутник Лайт'!C:BG, 19, FALSE)</f>
        <v>#N/A</v>
      </c>
      <c r="AN692" s="53" t="e">
        <f>W692-X692-VLOOKUP(C692, 'Вчера_Спутник Лайт'!C:BG, 21, FALSE)</f>
        <v>#N/A</v>
      </c>
      <c r="AO692" s="53" t="e">
        <f>VLOOKUP(C692, Вчера_Спутник!C:BG, 25, FALSE)+F692-#REF!-X692-Y692</f>
        <v>#N/A</v>
      </c>
    </row>
    <row r="693" spans="1:41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8"/>
      <c r="AA693" s="52">
        <f t="shared" si="11"/>
        <v>0</v>
      </c>
      <c r="AB693" s="53" t="str">
        <f>IF(ISNA(VLOOKUP(C693,'Вчера_Спутник Лайт'!C:C, 1, FALSE)),"ошибка",0)</f>
        <v>ошибка</v>
      </c>
      <c r="AC693" s="55"/>
      <c r="AD693" s="53" t="e">
        <f>D693-VLOOKUP(C693, 'Вчера_Спутник Лайт'!C:BG, 2, FALSE)</f>
        <v>#N/A</v>
      </c>
      <c r="AE693" s="53" t="e">
        <f>E693-F693-VLOOKUP(C693, 'Вчера_Спутник Лайт'!C:BG, 3, FALSE)</f>
        <v>#N/A</v>
      </c>
      <c r="AF693" s="53" t="e">
        <f>G693-H693-VLOOKUP(C693, 'Вчера_Спутник Лайт'!C:BG, 5, FALSE)</f>
        <v>#N/A</v>
      </c>
      <c r="AG693" s="53" t="e">
        <f>I693-J693-VLOOKUP(C693, 'Вчера_Спутник Лайт'!C:BG, 7, FALSE)</f>
        <v>#N/A</v>
      </c>
      <c r="AH693" s="53" t="e">
        <f>K693-L693-VLOOKUP(C693, 'Вчера_Спутник Лайт'!C:BG, 9, FALSE)</f>
        <v>#N/A</v>
      </c>
      <c r="AI693" s="53" t="e">
        <f>M693-N693-VLOOKUP(C693, 'Вчера_Спутник Лайт'!C:BG, 11, FALSE)</f>
        <v>#N/A</v>
      </c>
      <c r="AJ693" s="53" t="e">
        <f>O693-P693-VLOOKUP(C693, 'Вчера_Спутник Лайт'!C:BG, 13, FALSE)</f>
        <v>#N/A</v>
      </c>
      <c r="AK693" s="53" t="e">
        <f>Q693-R693-VLOOKUP(C693, 'Вчера_Спутник Лайт'!C:BG, 15, FALSE)</f>
        <v>#N/A</v>
      </c>
      <c r="AL693" s="53" t="e">
        <f>S693-T693-VLOOKUP(C693, 'Вчера_Спутник Лайт'!C:BG, 17, FALSE)</f>
        <v>#N/A</v>
      </c>
      <c r="AM693" s="53" t="e">
        <f>U693-V693-VLOOKUP(C693, 'Вчера_Спутник Лайт'!C:BG, 19, FALSE)</f>
        <v>#N/A</v>
      </c>
      <c r="AN693" s="53" t="e">
        <f>W693-X693-VLOOKUP(C693, 'Вчера_Спутник Лайт'!C:BG, 21, FALSE)</f>
        <v>#N/A</v>
      </c>
      <c r="AO693" s="53" t="e">
        <f>VLOOKUP(C693, Вчера_Спутник!C:BG, 25, FALSE)+F693-#REF!-X693-Y693</f>
        <v>#N/A</v>
      </c>
    </row>
    <row r="694" spans="1:41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8"/>
      <c r="AA694" s="52">
        <f t="shared" si="11"/>
        <v>0</v>
      </c>
      <c r="AB694" s="53" t="str">
        <f>IF(ISNA(VLOOKUP(C694,'Вчера_Спутник Лайт'!C:C, 1, FALSE)),"ошибка",0)</f>
        <v>ошибка</v>
      </c>
      <c r="AC694" s="55"/>
      <c r="AD694" s="53" t="e">
        <f>D694-VLOOKUP(C694, 'Вчера_Спутник Лайт'!C:BG, 2, FALSE)</f>
        <v>#N/A</v>
      </c>
      <c r="AE694" s="53" t="e">
        <f>E694-F694-VLOOKUP(C694, 'Вчера_Спутник Лайт'!C:BG, 3, FALSE)</f>
        <v>#N/A</v>
      </c>
      <c r="AF694" s="53" t="e">
        <f>G694-H694-VLOOKUP(C694, 'Вчера_Спутник Лайт'!C:BG, 5, FALSE)</f>
        <v>#N/A</v>
      </c>
      <c r="AG694" s="53" t="e">
        <f>I694-J694-VLOOKUP(C694, 'Вчера_Спутник Лайт'!C:BG, 7, FALSE)</f>
        <v>#N/A</v>
      </c>
      <c r="AH694" s="53" t="e">
        <f>K694-L694-VLOOKUP(C694, 'Вчера_Спутник Лайт'!C:BG, 9, FALSE)</f>
        <v>#N/A</v>
      </c>
      <c r="AI694" s="53" t="e">
        <f>M694-N694-VLOOKUP(C694, 'Вчера_Спутник Лайт'!C:BG, 11, FALSE)</f>
        <v>#N/A</v>
      </c>
      <c r="AJ694" s="53" t="e">
        <f>O694-P694-VLOOKUP(C694, 'Вчера_Спутник Лайт'!C:BG, 13, FALSE)</f>
        <v>#N/A</v>
      </c>
      <c r="AK694" s="53" t="e">
        <f>Q694-R694-VLOOKUP(C694, 'Вчера_Спутник Лайт'!C:BG, 15, FALSE)</f>
        <v>#N/A</v>
      </c>
      <c r="AL694" s="53" t="e">
        <f>S694-T694-VLOOKUP(C694, 'Вчера_Спутник Лайт'!C:BG, 17, FALSE)</f>
        <v>#N/A</v>
      </c>
      <c r="AM694" s="53" t="e">
        <f>U694-V694-VLOOKUP(C694, 'Вчера_Спутник Лайт'!C:BG, 19, FALSE)</f>
        <v>#N/A</v>
      </c>
      <c r="AN694" s="53" t="e">
        <f>W694-X694-VLOOKUP(C694, 'Вчера_Спутник Лайт'!C:BG, 21, FALSE)</f>
        <v>#N/A</v>
      </c>
      <c r="AO694" s="53" t="e">
        <f>VLOOKUP(C694, Вчера_Спутник!C:BG, 25, FALSE)+F694-#REF!-X694-Y694</f>
        <v>#N/A</v>
      </c>
    </row>
    <row r="695" spans="1:41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8"/>
      <c r="AA695" s="52">
        <f t="shared" si="11"/>
        <v>0</v>
      </c>
      <c r="AB695" s="53" t="str">
        <f>IF(ISNA(VLOOKUP(C695,'Вчера_Спутник Лайт'!C:C, 1, FALSE)),"ошибка",0)</f>
        <v>ошибка</v>
      </c>
      <c r="AC695" s="55"/>
      <c r="AD695" s="53" t="e">
        <f>D695-VLOOKUP(C695, 'Вчера_Спутник Лайт'!C:BG, 2, FALSE)</f>
        <v>#N/A</v>
      </c>
      <c r="AE695" s="53" t="e">
        <f>E695-F695-VLOOKUP(C695, 'Вчера_Спутник Лайт'!C:BG, 3, FALSE)</f>
        <v>#N/A</v>
      </c>
      <c r="AF695" s="53" t="e">
        <f>G695-H695-VLOOKUP(C695, 'Вчера_Спутник Лайт'!C:BG, 5, FALSE)</f>
        <v>#N/A</v>
      </c>
      <c r="AG695" s="53" t="e">
        <f>I695-J695-VLOOKUP(C695, 'Вчера_Спутник Лайт'!C:BG, 7, FALSE)</f>
        <v>#N/A</v>
      </c>
      <c r="AH695" s="53" t="e">
        <f>K695-L695-VLOOKUP(C695, 'Вчера_Спутник Лайт'!C:BG, 9, FALSE)</f>
        <v>#N/A</v>
      </c>
      <c r="AI695" s="53" t="e">
        <f>M695-N695-VLOOKUP(C695, 'Вчера_Спутник Лайт'!C:BG, 11, FALSE)</f>
        <v>#N/A</v>
      </c>
      <c r="AJ695" s="53" t="e">
        <f>O695-P695-VLOOKUP(C695, 'Вчера_Спутник Лайт'!C:BG, 13, FALSE)</f>
        <v>#N/A</v>
      </c>
      <c r="AK695" s="53" t="e">
        <f>Q695-R695-VLOOKUP(C695, 'Вчера_Спутник Лайт'!C:BG, 15, FALSE)</f>
        <v>#N/A</v>
      </c>
      <c r="AL695" s="53" t="e">
        <f>S695-T695-VLOOKUP(C695, 'Вчера_Спутник Лайт'!C:BG, 17, FALSE)</f>
        <v>#N/A</v>
      </c>
      <c r="AM695" s="53" t="e">
        <f>U695-V695-VLOOKUP(C695, 'Вчера_Спутник Лайт'!C:BG, 19, FALSE)</f>
        <v>#N/A</v>
      </c>
      <c r="AN695" s="53" t="e">
        <f>W695-X695-VLOOKUP(C695, 'Вчера_Спутник Лайт'!C:BG, 21, FALSE)</f>
        <v>#N/A</v>
      </c>
      <c r="AO695" s="53" t="e">
        <f>VLOOKUP(C695, Вчера_Спутник!C:BG, 25, FALSE)+F695-#REF!-X695-Y695</f>
        <v>#N/A</v>
      </c>
    </row>
    <row r="696" spans="1:41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8"/>
      <c r="AA696" s="52">
        <f t="shared" si="11"/>
        <v>0</v>
      </c>
      <c r="AB696" s="53" t="str">
        <f>IF(ISNA(VLOOKUP(C696,'Вчера_Спутник Лайт'!C:C, 1, FALSE)),"ошибка",0)</f>
        <v>ошибка</v>
      </c>
      <c r="AC696" s="55"/>
      <c r="AD696" s="53" t="e">
        <f>D696-VLOOKUP(C696, 'Вчера_Спутник Лайт'!C:BG, 2, FALSE)</f>
        <v>#N/A</v>
      </c>
      <c r="AE696" s="53" t="e">
        <f>E696-F696-VLOOKUP(C696, 'Вчера_Спутник Лайт'!C:BG, 3, FALSE)</f>
        <v>#N/A</v>
      </c>
      <c r="AF696" s="53" t="e">
        <f>G696-H696-VLOOKUP(C696, 'Вчера_Спутник Лайт'!C:BG, 5, FALSE)</f>
        <v>#N/A</v>
      </c>
      <c r="AG696" s="53" t="e">
        <f>I696-J696-VLOOKUP(C696, 'Вчера_Спутник Лайт'!C:BG, 7, FALSE)</f>
        <v>#N/A</v>
      </c>
      <c r="AH696" s="53" t="e">
        <f>K696-L696-VLOOKUP(C696, 'Вчера_Спутник Лайт'!C:BG, 9, FALSE)</f>
        <v>#N/A</v>
      </c>
      <c r="AI696" s="53" t="e">
        <f>M696-N696-VLOOKUP(C696, 'Вчера_Спутник Лайт'!C:BG, 11, FALSE)</f>
        <v>#N/A</v>
      </c>
      <c r="AJ696" s="53" t="e">
        <f>O696-P696-VLOOKUP(C696, 'Вчера_Спутник Лайт'!C:BG, 13, FALSE)</f>
        <v>#N/A</v>
      </c>
      <c r="AK696" s="53" t="e">
        <f>Q696-R696-VLOOKUP(C696, 'Вчера_Спутник Лайт'!C:BG, 15, FALSE)</f>
        <v>#N/A</v>
      </c>
      <c r="AL696" s="53" t="e">
        <f>S696-T696-VLOOKUP(C696, 'Вчера_Спутник Лайт'!C:BG, 17, FALSE)</f>
        <v>#N/A</v>
      </c>
      <c r="AM696" s="53" t="e">
        <f>U696-V696-VLOOKUP(C696, 'Вчера_Спутник Лайт'!C:BG, 19, FALSE)</f>
        <v>#N/A</v>
      </c>
      <c r="AN696" s="53" t="e">
        <f>W696-X696-VLOOKUP(C696, 'Вчера_Спутник Лайт'!C:BG, 21, FALSE)</f>
        <v>#N/A</v>
      </c>
      <c r="AO696" s="53" t="e">
        <f>VLOOKUP(C696, Вчера_Спутник!C:BG, 25, FALSE)+F696-#REF!-X696-Y696</f>
        <v>#N/A</v>
      </c>
    </row>
    <row r="697" spans="1:41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8"/>
      <c r="AA697" s="52">
        <f t="shared" si="11"/>
        <v>0</v>
      </c>
      <c r="AB697" s="53" t="str">
        <f>IF(ISNA(VLOOKUP(C697,'Вчера_Спутник Лайт'!C:C, 1, FALSE)),"ошибка",0)</f>
        <v>ошибка</v>
      </c>
      <c r="AC697" s="55"/>
      <c r="AD697" s="53" t="e">
        <f>D697-VLOOKUP(C697, 'Вчера_Спутник Лайт'!C:BG, 2, FALSE)</f>
        <v>#N/A</v>
      </c>
      <c r="AE697" s="53" t="e">
        <f>E697-F697-VLOOKUP(C697, 'Вчера_Спутник Лайт'!C:BG, 3, FALSE)</f>
        <v>#N/A</v>
      </c>
      <c r="AF697" s="53" t="e">
        <f>G697-H697-VLOOKUP(C697, 'Вчера_Спутник Лайт'!C:BG, 5, FALSE)</f>
        <v>#N/A</v>
      </c>
      <c r="AG697" s="53" t="e">
        <f>I697-J697-VLOOKUP(C697, 'Вчера_Спутник Лайт'!C:BG, 7, FALSE)</f>
        <v>#N/A</v>
      </c>
      <c r="AH697" s="53" t="e">
        <f>K697-L697-VLOOKUP(C697, 'Вчера_Спутник Лайт'!C:BG, 9, FALSE)</f>
        <v>#N/A</v>
      </c>
      <c r="AI697" s="53" t="e">
        <f>M697-N697-VLOOKUP(C697, 'Вчера_Спутник Лайт'!C:BG, 11, FALSE)</f>
        <v>#N/A</v>
      </c>
      <c r="AJ697" s="53" t="e">
        <f>O697-P697-VLOOKUP(C697, 'Вчера_Спутник Лайт'!C:BG, 13, FALSE)</f>
        <v>#N/A</v>
      </c>
      <c r="AK697" s="53" t="e">
        <f>Q697-R697-VLOOKUP(C697, 'Вчера_Спутник Лайт'!C:BG, 15, FALSE)</f>
        <v>#N/A</v>
      </c>
      <c r="AL697" s="53" t="e">
        <f>S697-T697-VLOOKUP(C697, 'Вчера_Спутник Лайт'!C:BG, 17, FALSE)</f>
        <v>#N/A</v>
      </c>
      <c r="AM697" s="53" t="e">
        <f>U697-V697-VLOOKUP(C697, 'Вчера_Спутник Лайт'!C:BG, 19, FALSE)</f>
        <v>#N/A</v>
      </c>
      <c r="AN697" s="53" t="e">
        <f>W697-X697-VLOOKUP(C697, 'Вчера_Спутник Лайт'!C:BG, 21, FALSE)</f>
        <v>#N/A</v>
      </c>
      <c r="AO697" s="53" t="e">
        <f>VLOOKUP(C697, Вчера_Спутник!C:BG, 25, FALSE)+F697-#REF!-X697-Y697</f>
        <v>#N/A</v>
      </c>
    </row>
    <row r="698" spans="1:41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8"/>
      <c r="AA698" s="52">
        <f t="shared" si="11"/>
        <v>0</v>
      </c>
      <c r="AB698" s="53" t="str">
        <f>IF(ISNA(VLOOKUP(C698,'Вчера_Спутник Лайт'!C:C, 1, FALSE)),"ошибка",0)</f>
        <v>ошибка</v>
      </c>
      <c r="AC698" s="55"/>
      <c r="AD698" s="53" t="e">
        <f>D698-VLOOKUP(C698, 'Вчера_Спутник Лайт'!C:BG, 2, FALSE)</f>
        <v>#N/A</v>
      </c>
      <c r="AE698" s="53" t="e">
        <f>E698-F698-VLOOKUP(C698, 'Вчера_Спутник Лайт'!C:BG, 3, FALSE)</f>
        <v>#N/A</v>
      </c>
      <c r="AF698" s="53" t="e">
        <f>G698-H698-VLOOKUP(C698, 'Вчера_Спутник Лайт'!C:BG, 5, FALSE)</f>
        <v>#N/A</v>
      </c>
      <c r="AG698" s="53" t="e">
        <f>I698-J698-VLOOKUP(C698, 'Вчера_Спутник Лайт'!C:BG, 7, FALSE)</f>
        <v>#N/A</v>
      </c>
      <c r="AH698" s="53" t="e">
        <f>K698-L698-VLOOKUP(C698, 'Вчера_Спутник Лайт'!C:BG, 9, FALSE)</f>
        <v>#N/A</v>
      </c>
      <c r="AI698" s="53" t="e">
        <f>M698-N698-VLOOKUP(C698, 'Вчера_Спутник Лайт'!C:BG, 11, FALSE)</f>
        <v>#N/A</v>
      </c>
      <c r="AJ698" s="53" t="e">
        <f>O698-P698-VLOOKUP(C698, 'Вчера_Спутник Лайт'!C:BG, 13, FALSE)</f>
        <v>#N/A</v>
      </c>
      <c r="AK698" s="53" t="e">
        <f>Q698-R698-VLOOKUP(C698, 'Вчера_Спутник Лайт'!C:BG, 15, FALSE)</f>
        <v>#N/A</v>
      </c>
      <c r="AL698" s="53" t="e">
        <f>S698-T698-VLOOKUP(C698, 'Вчера_Спутник Лайт'!C:BG, 17, FALSE)</f>
        <v>#N/A</v>
      </c>
      <c r="AM698" s="53" t="e">
        <f>U698-V698-VLOOKUP(C698, 'Вчера_Спутник Лайт'!C:BG, 19, FALSE)</f>
        <v>#N/A</v>
      </c>
      <c r="AN698" s="53" t="e">
        <f>W698-X698-VLOOKUP(C698, 'Вчера_Спутник Лайт'!C:BG, 21, FALSE)</f>
        <v>#N/A</v>
      </c>
      <c r="AO698" s="53" t="e">
        <f>VLOOKUP(C698, Вчера_Спутник!C:BG, 25, FALSE)+F698-#REF!-X698-Y698</f>
        <v>#N/A</v>
      </c>
    </row>
    <row r="699" spans="1:41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8"/>
      <c r="AA699" s="52">
        <f t="shared" si="11"/>
        <v>0</v>
      </c>
      <c r="AB699" s="53" t="str">
        <f>IF(ISNA(VLOOKUP(C699,'Вчера_Спутник Лайт'!C:C, 1, FALSE)),"ошибка",0)</f>
        <v>ошибка</v>
      </c>
      <c r="AC699" s="55"/>
      <c r="AD699" s="53" t="e">
        <f>D699-VLOOKUP(C699, 'Вчера_Спутник Лайт'!C:BG, 2, FALSE)</f>
        <v>#N/A</v>
      </c>
      <c r="AE699" s="53" t="e">
        <f>E699-F699-VLOOKUP(C699, 'Вчера_Спутник Лайт'!C:BG, 3, FALSE)</f>
        <v>#N/A</v>
      </c>
      <c r="AF699" s="53" t="e">
        <f>G699-H699-VLOOKUP(C699, 'Вчера_Спутник Лайт'!C:BG, 5, FALSE)</f>
        <v>#N/A</v>
      </c>
      <c r="AG699" s="53" t="e">
        <f>I699-J699-VLOOKUP(C699, 'Вчера_Спутник Лайт'!C:BG, 7, FALSE)</f>
        <v>#N/A</v>
      </c>
      <c r="AH699" s="53" t="e">
        <f>K699-L699-VLOOKUP(C699, 'Вчера_Спутник Лайт'!C:BG, 9, FALSE)</f>
        <v>#N/A</v>
      </c>
      <c r="AI699" s="53" t="e">
        <f>M699-N699-VLOOKUP(C699, 'Вчера_Спутник Лайт'!C:BG, 11, FALSE)</f>
        <v>#N/A</v>
      </c>
      <c r="AJ699" s="53" t="e">
        <f>O699-P699-VLOOKUP(C699, 'Вчера_Спутник Лайт'!C:BG, 13, FALSE)</f>
        <v>#N/A</v>
      </c>
      <c r="AK699" s="53" t="e">
        <f>Q699-R699-VLOOKUP(C699, 'Вчера_Спутник Лайт'!C:BG, 15, FALSE)</f>
        <v>#N/A</v>
      </c>
      <c r="AL699" s="53" t="e">
        <f>S699-T699-VLOOKUP(C699, 'Вчера_Спутник Лайт'!C:BG, 17, FALSE)</f>
        <v>#N/A</v>
      </c>
      <c r="AM699" s="53" t="e">
        <f>U699-V699-VLOOKUP(C699, 'Вчера_Спутник Лайт'!C:BG, 19, FALSE)</f>
        <v>#N/A</v>
      </c>
      <c r="AN699" s="53" t="e">
        <f>W699-X699-VLOOKUP(C699, 'Вчера_Спутник Лайт'!C:BG, 21, FALSE)</f>
        <v>#N/A</v>
      </c>
      <c r="AO699" s="53" t="e">
        <f>VLOOKUP(C699, Вчера_Спутник!C:BG, 25, FALSE)+F699-#REF!-X699-Y699</f>
        <v>#N/A</v>
      </c>
    </row>
    <row r="700" spans="1:41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8"/>
      <c r="AA700" s="52">
        <f t="shared" si="11"/>
        <v>0</v>
      </c>
      <c r="AB700" s="53" t="str">
        <f>IF(ISNA(VLOOKUP(C700,'Вчера_Спутник Лайт'!C:C, 1, FALSE)),"ошибка",0)</f>
        <v>ошибка</v>
      </c>
      <c r="AC700" s="55"/>
      <c r="AD700" s="53" t="e">
        <f>D700-VLOOKUP(C700, 'Вчера_Спутник Лайт'!C:BG, 2, FALSE)</f>
        <v>#N/A</v>
      </c>
      <c r="AE700" s="53" t="e">
        <f>E700-F700-VLOOKUP(C700, 'Вчера_Спутник Лайт'!C:BG, 3, FALSE)</f>
        <v>#N/A</v>
      </c>
      <c r="AF700" s="53" t="e">
        <f>G700-H700-VLOOKUP(C700, 'Вчера_Спутник Лайт'!C:BG, 5, FALSE)</f>
        <v>#N/A</v>
      </c>
      <c r="AG700" s="53" t="e">
        <f>I700-J700-VLOOKUP(C700, 'Вчера_Спутник Лайт'!C:BG, 7, FALSE)</f>
        <v>#N/A</v>
      </c>
      <c r="AH700" s="53" t="e">
        <f>K700-L700-VLOOKUP(C700, 'Вчера_Спутник Лайт'!C:BG, 9, FALSE)</f>
        <v>#N/A</v>
      </c>
      <c r="AI700" s="53" t="e">
        <f>M700-N700-VLOOKUP(C700, 'Вчера_Спутник Лайт'!C:BG, 11, FALSE)</f>
        <v>#N/A</v>
      </c>
      <c r="AJ700" s="53" t="e">
        <f>O700-P700-VLOOKUP(C700, 'Вчера_Спутник Лайт'!C:BG, 13, FALSE)</f>
        <v>#N/A</v>
      </c>
      <c r="AK700" s="53" t="e">
        <f>Q700-R700-VLOOKUP(C700, 'Вчера_Спутник Лайт'!C:BG, 15, FALSE)</f>
        <v>#N/A</v>
      </c>
      <c r="AL700" s="53" t="e">
        <f>S700-T700-VLOOKUP(C700, 'Вчера_Спутник Лайт'!C:BG, 17, FALSE)</f>
        <v>#N/A</v>
      </c>
      <c r="AM700" s="53" t="e">
        <f>U700-V700-VLOOKUP(C700, 'Вчера_Спутник Лайт'!C:BG, 19, FALSE)</f>
        <v>#N/A</v>
      </c>
      <c r="AN700" s="53" t="e">
        <f>W700-X700-VLOOKUP(C700, 'Вчера_Спутник Лайт'!C:BG, 21, FALSE)</f>
        <v>#N/A</v>
      </c>
      <c r="AO700" s="53" t="e">
        <f>VLOOKUP(C700, Вчера_Спутник!C:BG, 25, FALSE)+F700-#REF!-X700-Y700</f>
        <v>#N/A</v>
      </c>
    </row>
    <row r="701" spans="1:41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8"/>
      <c r="AA701" s="52">
        <f t="shared" si="11"/>
        <v>0</v>
      </c>
      <c r="AB701" s="53" t="str">
        <f>IF(ISNA(VLOOKUP(C701,'Вчера_Спутник Лайт'!C:C, 1, FALSE)),"ошибка",0)</f>
        <v>ошибка</v>
      </c>
      <c r="AC701" s="55"/>
      <c r="AD701" s="53" t="e">
        <f>D701-VLOOKUP(C701, 'Вчера_Спутник Лайт'!C:BG, 2, FALSE)</f>
        <v>#N/A</v>
      </c>
      <c r="AE701" s="53" t="e">
        <f>E701-F701-VLOOKUP(C701, 'Вчера_Спутник Лайт'!C:BG, 3, FALSE)</f>
        <v>#N/A</v>
      </c>
      <c r="AF701" s="53" t="e">
        <f>G701-H701-VLOOKUP(C701, 'Вчера_Спутник Лайт'!C:BG, 5, FALSE)</f>
        <v>#N/A</v>
      </c>
      <c r="AG701" s="53" t="e">
        <f>I701-J701-VLOOKUP(C701, 'Вчера_Спутник Лайт'!C:BG, 7, FALSE)</f>
        <v>#N/A</v>
      </c>
      <c r="AH701" s="53" t="e">
        <f>K701-L701-VLOOKUP(C701, 'Вчера_Спутник Лайт'!C:BG, 9, FALSE)</f>
        <v>#N/A</v>
      </c>
      <c r="AI701" s="53" t="e">
        <f>M701-N701-VLOOKUP(C701, 'Вчера_Спутник Лайт'!C:BG, 11, FALSE)</f>
        <v>#N/A</v>
      </c>
      <c r="AJ701" s="53" t="e">
        <f>O701-P701-VLOOKUP(C701, 'Вчера_Спутник Лайт'!C:BG, 13, FALSE)</f>
        <v>#N/A</v>
      </c>
      <c r="AK701" s="53" t="e">
        <f>Q701-R701-VLOOKUP(C701, 'Вчера_Спутник Лайт'!C:BG, 15, FALSE)</f>
        <v>#N/A</v>
      </c>
      <c r="AL701" s="53" t="e">
        <f>S701-T701-VLOOKUP(C701, 'Вчера_Спутник Лайт'!C:BG, 17, FALSE)</f>
        <v>#N/A</v>
      </c>
      <c r="AM701" s="53" t="e">
        <f>U701-V701-VLOOKUP(C701, 'Вчера_Спутник Лайт'!C:BG, 19, FALSE)</f>
        <v>#N/A</v>
      </c>
      <c r="AN701" s="53" t="e">
        <f>W701-X701-VLOOKUP(C701, 'Вчера_Спутник Лайт'!C:BG, 21, FALSE)</f>
        <v>#N/A</v>
      </c>
      <c r="AO701" s="53" t="e">
        <f>VLOOKUP(C701, Вчера_Спутник!C:BG, 25, FALSE)+F701-#REF!-X701-Y701</f>
        <v>#N/A</v>
      </c>
    </row>
    <row r="702" spans="1:41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8"/>
      <c r="AA702" s="52">
        <f t="shared" si="11"/>
        <v>0</v>
      </c>
      <c r="AB702" s="53" t="str">
        <f>IF(ISNA(VLOOKUP(C702,'Вчера_Спутник Лайт'!C:C, 1, FALSE)),"ошибка",0)</f>
        <v>ошибка</v>
      </c>
      <c r="AC702" s="55"/>
      <c r="AD702" s="53" t="e">
        <f>D702-VLOOKUP(C702, 'Вчера_Спутник Лайт'!C:BG, 2, FALSE)</f>
        <v>#N/A</v>
      </c>
      <c r="AE702" s="53" t="e">
        <f>E702-F702-VLOOKUP(C702, 'Вчера_Спутник Лайт'!C:BG, 3, FALSE)</f>
        <v>#N/A</v>
      </c>
      <c r="AF702" s="53" t="e">
        <f>G702-H702-VLOOKUP(C702, 'Вчера_Спутник Лайт'!C:BG, 5, FALSE)</f>
        <v>#N/A</v>
      </c>
      <c r="AG702" s="53" t="e">
        <f>I702-J702-VLOOKUP(C702, 'Вчера_Спутник Лайт'!C:BG, 7, FALSE)</f>
        <v>#N/A</v>
      </c>
      <c r="AH702" s="53" t="e">
        <f>K702-L702-VLOOKUP(C702, 'Вчера_Спутник Лайт'!C:BG, 9, FALSE)</f>
        <v>#N/A</v>
      </c>
      <c r="AI702" s="53" t="e">
        <f>M702-N702-VLOOKUP(C702, 'Вчера_Спутник Лайт'!C:BG, 11, FALSE)</f>
        <v>#N/A</v>
      </c>
      <c r="AJ702" s="53" t="e">
        <f>O702-P702-VLOOKUP(C702, 'Вчера_Спутник Лайт'!C:BG, 13, FALSE)</f>
        <v>#N/A</v>
      </c>
      <c r="AK702" s="53" t="e">
        <f>Q702-R702-VLOOKUP(C702, 'Вчера_Спутник Лайт'!C:BG, 15, FALSE)</f>
        <v>#N/A</v>
      </c>
      <c r="AL702" s="53" t="e">
        <f>S702-T702-VLOOKUP(C702, 'Вчера_Спутник Лайт'!C:BG, 17, FALSE)</f>
        <v>#N/A</v>
      </c>
      <c r="AM702" s="53" t="e">
        <f>U702-V702-VLOOKUP(C702, 'Вчера_Спутник Лайт'!C:BG, 19, FALSE)</f>
        <v>#N/A</v>
      </c>
      <c r="AN702" s="53" t="e">
        <f>W702-X702-VLOOKUP(C702, 'Вчера_Спутник Лайт'!C:BG, 21, FALSE)</f>
        <v>#N/A</v>
      </c>
      <c r="AO702" s="53" t="e">
        <f>VLOOKUP(C702, Вчера_Спутник!C:BG, 25, FALSE)+F702-#REF!-X702-Y702</f>
        <v>#N/A</v>
      </c>
    </row>
    <row r="703" spans="1:41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8"/>
      <c r="AA703" s="52">
        <f t="shared" si="11"/>
        <v>0</v>
      </c>
      <c r="AB703" s="53" t="str">
        <f>IF(ISNA(VLOOKUP(C703,'Вчера_Спутник Лайт'!C:C, 1, FALSE)),"ошибка",0)</f>
        <v>ошибка</v>
      </c>
      <c r="AC703" s="55"/>
      <c r="AD703" s="53" t="e">
        <f>D703-VLOOKUP(C703, 'Вчера_Спутник Лайт'!C:BG, 2, FALSE)</f>
        <v>#N/A</v>
      </c>
      <c r="AE703" s="53" t="e">
        <f>E703-F703-VLOOKUP(C703, 'Вчера_Спутник Лайт'!C:BG, 3, FALSE)</f>
        <v>#N/A</v>
      </c>
      <c r="AF703" s="53" t="e">
        <f>G703-H703-VLOOKUP(C703, 'Вчера_Спутник Лайт'!C:BG, 5, FALSE)</f>
        <v>#N/A</v>
      </c>
      <c r="AG703" s="53" t="e">
        <f>I703-J703-VLOOKUP(C703, 'Вчера_Спутник Лайт'!C:BG, 7, FALSE)</f>
        <v>#N/A</v>
      </c>
      <c r="AH703" s="53" t="e">
        <f>K703-L703-VLOOKUP(C703, 'Вчера_Спутник Лайт'!C:BG, 9, FALSE)</f>
        <v>#N/A</v>
      </c>
      <c r="AI703" s="53" t="e">
        <f>M703-N703-VLOOKUP(C703, 'Вчера_Спутник Лайт'!C:BG, 11, FALSE)</f>
        <v>#N/A</v>
      </c>
      <c r="AJ703" s="53" t="e">
        <f>O703-P703-VLOOKUP(C703, 'Вчера_Спутник Лайт'!C:BG, 13, FALSE)</f>
        <v>#N/A</v>
      </c>
      <c r="AK703" s="53" t="e">
        <f>Q703-R703-VLOOKUP(C703, 'Вчера_Спутник Лайт'!C:BG, 15, FALSE)</f>
        <v>#N/A</v>
      </c>
      <c r="AL703" s="53" t="e">
        <f>S703-T703-VLOOKUP(C703, 'Вчера_Спутник Лайт'!C:BG, 17, FALSE)</f>
        <v>#N/A</v>
      </c>
      <c r="AM703" s="53" t="e">
        <f>U703-V703-VLOOKUP(C703, 'Вчера_Спутник Лайт'!C:BG, 19, FALSE)</f>
        <v>#N/A</v>
      </c>
      <c r="AN703" s="53" t="e">
        <f>W703-X703-VLOOKUP(C703, 'Вчера_Спутник Лайт'!C:BG, 21, FALSE)</f>
        <v>#N/A</v>
      </c>
      <c r="AO703" s="53" t="e">
        <f>VLOOKUP(C703, Вчера_Спутник!C:BG, 25, FALSE)+F703-#REF!-X703-Y703</f>
        <v>#N/A</v>
      </c>
    </row>
    <row r="704" spans="1:41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8"/>
      <c r="AA704" s="52">
        <f t="shared" si="11"/>
        <v>0</v>
      </c>
      <c r="AB704" s="53" t="str">
        <f>IF(ISNA(VLOOKUP(C704,'Вчера_Спутник Лайт'!C:C, 1, FALSE)),"ошибка",0)</f>
        <v>ошибка</v>
      </c>
      <c r="AC704" s="55"/>
      <c r="AD704" s="53" t="e">
        <f>D704-VLOOKUP(C704, 'Вчера_Спутник Лайт'!C:BG, 2, FALSE)</f>
        <v>#N/A</v>
      </c>
      <c r="AE704" s="53" t="e">
        <f>E704-F704-VLOOKUP(C704, 'Вчера_Спутник Лайт'!C:BG, 3, FALSE)</f>
        <v>#N/A</v>
      </c>
      <c r="AF704" s="53" t="e">
        <f>G704-H704-VLOOKUP(C704, 'Вчера_Спутник Лайт'!C:BG, 5, FALSE)</f>
        <v>#N/A</v>
      </c>
      <c r="AG704" s="53" t="e">
        <f>I704-J704-VLOOKUP(C704, 'Вчера_Спутник Лайт'!C:BG, 7, FALSE)</f>
        <v>#N/A</v>
      </c>
      <c r="AH704" s="53" t="e">
        <f>K704-L704-VLOOKUP(C704, 'Вчера_Спутник Лайт'!C:BG, 9, FALSE)</f>
        <v>#N/A</v>
      </c>
      <c r="AI704" s="53" t="e">
        <f>M704-N704-VLOOKUP(C704, 'Вчера_Спутник Лайт'!C:BG, 11, FALSE)</f>
        <v>#N/A</v>
      </c>
      <c r="AJ704" s="53" t="e">
        <f>O704-P704-VLOOKUP(C704, 'Вчера_Спутник Лайт'!C:BG, 13, FALSE)</f>
        <v>#N/A</v>
      </c>
      <c r="AK704" s="53" t="e">
        <f>Q704-R704-VLOOKUP(C704, 'Вчера_Спутник Лайт'!C:BG, 15, FALSE)</f>
        <v>#N/A</v>
      </c>
      <c r="AL704" s="53" t="e">
        <f>S704-T704-VLOOKUP(C704, 'Вчера_Спутник Лайт'!C:BG, 17, FALSE)</f>
        <v>#N/A</v>
      </c>
      <c r="AM704" s="53" t="e">
        <f>U704-V704-VLOOKUP(C704, 'Вчера_Спутник Лайт'!C:BG, 19, FALSE)</f>
        <v>#N/A</v>
      </c>
      <c r="AN704" s="53" t="e">
        <f>W704-X704-VLOOKUP(C704, 'Вчера_Спутник Лайт'!C:BG, 21, FALSE)</f>
        <v>#N/A</v>
      </c>
      <c r="AO704" s="53" t="e">
        <f>VLOOKUP(C704, Вчера_Спутник!C:BG, 25, FALSE)+F704-#REF!-X704-Y704</f>
        <v>#N/A</v>
      </c>
    </row>
    <row r="705" spans="1:41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8"/>
      <c r="AA705" s="52">
        <f t="shared" si="11"/>
        <v>0</v>
      </c>
      <c r="AB705" s="53" t="str">
        <f>IF(ISNA(VLOOKUP(C705,'Вчера_Спутник Лайт'!C:C, 1, FALSE)),"ошибка",0)</f>
        <v>ошибка</v>
      </c>
      <c r="AC705" s="55"/>
      <c r="AD705" s="53" t="e">
        <f>D705-VLOOKUP(C705, 'Вчера_Спутник Лайт'!C:BG, 2, FALSE)</f>
        <v>#N/A</v>
      </c>
      <c r="AE705" s="53" t="e">
        <f>E705-F705-VLOOKUP(C705, 'Вчера_Спутник Лайт'!C:BG, 3, FALSE)</f>
        <v>#N/A</v>
      </c>
      <c r="AF705" s="53" t="e">
        <f>G705-H705-VLOOKUP(C705, 'Вчера_Спутник Лайт'!C:BG, 5, FALSE)</f>
        <v>#N/A</v>
      </c>
      <c r="AG705" s="53" t="e">
        <f>I705-J705-VLOOKUP(C705, 'Вчера_Спутник Лайт'!C:BG, 7, FALSE)</f>
        <v>#N/A</v>
      </c>
      <c r="AH705" s="53" t="e">
        <f>K705-L705-VLOOKUP(C705, 'Вчера_Спутник Лайт'!C:BG, 9, FALSE)</f>
        <v>#N/A</v>
      </c>
      <c r="AI705" s="53" t="e">
        <f>M705-N705-VLOOKUP(C705, 'Вчера_Спутник Лайт'!C:BG, 11, FALSE)</f>
        <v>#N/A</v>
      </c>
      <c r="AJ705" s="53" t="e">
        <f>O705-P705-VLOOKUP(C705, 'Вчера_Спутник Лайт'!C:BG, 13, FALSE)</f>
        <v>#N/A</v>
      </c>
      <c r="AK705" s="53" t="e">
        <f>Q705-R705-VLOOKUP(C705, 'Вчера_Спутник Лайт'!C:BG, 15, FALSE)</f>
        <v>#N/A</v>
      </c>
      <c r="AL705" s="53" t="e">
        <f>S705-T705-VLOOKUP(C705, 'Вчера_Спутник Лайт'!C:BG, 17, FALSE)</f>
        <v>#N/A</v>
      </c>
      <c r="AM705" s="53" t="e">
        <f>U705-V705-VLOOKUP(C705, 'Вчера_Спутник Лайт'!C:BG, 19, FALSE)</f>
        <v>#N/A</v>
      </c>
      <c r="AN705" s="53" t="e">
        <f>W705-X705-VLOOKUP(C705, 'Вчера_Спутник Лайт'!C:BG, 21, FALSE)</f>
        <v>#N/A</v>
      </c>
      <c r="AO705" s="53" t="e">
        <f>VLOOKUP(C705, Вчера_Спутник!C:BG, 25, FALSE)+F705-#REF!-X705-Y705</f>
        <v>#N/A</v>
      </c>
    </row>
    <row r="706" spans="1:41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8"/>
      <c r="AA706" s="52">
        <f t="shared" si="11"/>
        <v>0</v>
      </c>
      <c r="AB706" s="53" t="str">
        <f>IF(ISNA(VLOOKUP(C706,'Вчера_Спутник Лайт'!C:C, 1, FALSE)),"ошибка",0)</f>
        <v>ошибка</v>
      </c>
      <c r="AC706" s="55"/>
      <c r="AD706" s="53" t="e">
        <f>D706-VLOOKUP(C706, 'Вчера_Спутник Лайт'!C:BG, 2, FALSE)</f>
        <v>#N/A</v>
      </c>
      <c r="AE706" s="53" t="e">
        <f>E706-F706-VLOOKUP(C706, 'Вчера_Спутник Лайт'!C:BG, 3, FALSE)</f>
        <v>#N/A</v>
      </c>
      <c r="AF706" s="53" t="e">
        <f>G706-H706-VLOOKUP(C706, 'Вчера_Спутник Лайт'!C:BG, 5, FALSE)</f>
        <v>#N/A</v>
      </c>
      <c r="AG706" s="53" t="e">
        <f>I706-J706-VLOOKUP(C706, 'Вчера_Спутник Лайт'!C:BG, 7, FALSE)</f>
        <v>#N/A</v>
      </c>
      <c r="AH706" s="53" t="e">
        <f>K706-L706-VLOOKUP(C706, 'Вчера_Спутник Лайт'!C:BG, 9, FALSE)</f>
        <v>#N/A</v>
      </c>
      <c r="AI706" s="53" t="e">
        <f>M706-N706-VLOOKUP(C706, 'Вчера_Спутник Лайт'!C:BG, 11, FALSE)</f>
        <v>#N/A</v>
      </c>
      <c r="AJ706" s="53" t="e">
        <f>O706-P706-VLOOKUP(C706, 'Вчера_Спутник Лайт'!C:BG, 13, FALSE)</f>
        <v>#N/A</v>
      </c>
      <c r="AK706" s="53" t="e">
        <f>Q706-R706-VLOOKUP(C706, 'Вчера_Спутник Лайт'!C:BG, 15, FALSE)</f>
        <v>#N/A</v>
      </c>
      <c r="AL706" s="53" t="e">
        <f>S706-T706-VLOOKUP(C706, 'Вчера_Спутник Лайт'!C:BG, 17, FALSE)</f>
        <v>#N/A</v>
      </c>
      <c r="AM706" s="53" t="e">
        <f>U706-V706-VLOOKUP(C706, 'Вчера_Спутник Лайт'!C:BG, 19, FALSE)</f>
        <v>#N/A</v>
      </c>
      <c r="AN706" s="53" t="e">
        <f>W706-X706-VLOOKUP(C706, 'Вчера_Спутник Лайт'!C:BG, 21, FALSE)</f>
        <v>#N/A</v>
      </c>
      <c r="AO706" s="53" t="e">
        <f>VLOOKUP(C706, Вчера_Спутник!C:BG, 25, FALSE)+F706-#REF!-X706-Y706</f>
        <v>#N/A</v>
      </c>
    </row>
    <row r="707" spans="1:41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8"/>
      <c r="AA707" s="52">
        <f t="shared" si="11"/>
        <v>0</v>
      </c>
      <c r="AB707" s="53" t="str">
        <f>IF(ISNA(VLOOKUP(C707,'Вчера_Спутник Лайт'!C:C, 1, FALSE)),"ошибка",0)</f>
        <v>ошибка</v>
      </c>
      <c r="AC707" s="55"/>
      <c r="AD707" s="53" t="e">
        <f>D707-VLOOKUP(C707, 'Вчера_Спутник Лайт'!C:BG, 2, FALSE)</f>
        <v>#N/A</v>
      </c>
      <c r="AE707" s="53" t="e">
        <f>E707-F707-VLOOKUP(C707, 'Вчера_Спутник Лайт'!C:BG, 3, FALSE)</f>
        <v>#N/A</v>
      </c>
      <c r="AF707" s="53" t="e">
        <f>G707-H707-VLOOKUP(C707, 'Вчера_Спутник Лайт'!C:BG, 5, FALSE)</f>
        <v>#N/A</v>
      </c>
      <c r="AG707" s="53" t="e">
        <f>I707-J707-VLOOKUP(C707, 'Вчера_Спутник Лайт'!C:BG, 7, FALSE)</f>
        <v>#N/A</v>
      </c>
      <c r="AH707" s="53" t="e">
        <f>K707-L707-VLOOKUP(C707, 'Вчера_Спутник Лайт'!C:BG, 9, FALSE)</f>
        <v>#N/A</v>
      </c>
      <c r="AI707" s="53" t="e">
        <f>M707-N707-VLOOKUP(C707, 'Вчера_Спутник Лайт'!C:BG, 11, FALSE)</f>
        <v>#N/A</v>
      </c>
      <c r="AJ707" s="53" t="e">
        <f>O707-P707-VLOOKUP(C707, 'Вчера_Спутник Лайт'!C:BG, 13, FALSE)</f>
        <v>#N/A</v>
      </c>
      <c r="AK707" s="53" t="e">
        <f>Q707-R707-VLOOKUP(C707, 'Вчера_Спутник Лайт'!C:BG, 15, FALSE)</f>
        <v>#N/A</v>
      </c>
      <c r="AL707" s="53" t="e">
        <f>S707-T707-VLOOKUP(C707, 'Вчера_Спутник Лайт'!C:BG, 17, FALSE)</f>
        <v>#N/A</v>
      </c>
      <c r="AM707" s="53" t="e">
        <f>U707-V707-VLOOKUP(C707, 'Вчера_Спутник Лайт'!C:BG, 19, FALSE)</f>
        <v>#N/A</v>
      </c>
      <c r="AN707" s="53" t="e">
        <f>W707-X707-VLOOKUP(C707, 'Вчера_Спутник Лайт'!C:BG, 21, FALSE)</f>
        <v>#N/A</v>
      </c>
      <c r="AO707" s="53" t="e">
        <f>VLOOKUP(C707, Вчера_Спутник!C:BG, 25, FALSE)+F707-#REF!-X707-Y707</f>
        <v>#N/A</v>
      </c>
    </row>
    <row r="708" spans="1:41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8"/>
      <c r="AA708" s="52">
        <f t="shared" ref="AA708:AA771" si="12">E708-U708-W708</f>
        <v>0</v>
      </c>
      <c r="AB708" s="53" t="str">
        <f>IF(ISNA(VLOOKUP(C708,'Вчера_Спутник Лайт'!C:C, 1, FALSE)),"ошибка",0)</f>
        <v>ошибка</v>
      </c>
      <c r="AC708" s="55"/>
      <c r="AD708" s="53" t="e">
        <f>D708-VLOOKUP(C708, 'Вчера_Спутник Лайт'!C:BG, 2, FALSE)</f>
        <v>#N/A</v>
      </c>
      <c r="AE708" s="53" t="e">
        <f>E708-F708-VLOOKUP(C708, 'Вчера_Спутник Лайт'!C:BG, 3, FALSE)</f>
        <v>#N/A</v>
      </c>
      <c r="AF708" s="53" t="e">
        <f>G708-H708-VLOOKUP(C708, 'Вчера_Спутник Лайт'!C:BG, 5, FALSE)</f>
        <v>#N/A</v>
      </c>
      <c r="AG708" s="53" t="e">
        <f>I708-J708-VLOOKUP(C708, 'Вчера_Спутник Лайт'!C:BG, 7, FALSE)</f>
        <v>#N/A</v>
      </c>
      <c r="AH708" s="53" t="e">
        <f>K708-L708-VLOOKUP(C708, 'Вчера_Спутник Лайт'!C:BG, 9, FALSE)</f>
        <v>#N/A</v>
      </c>
      <c r="AI708" s="53" t="e">
        <f>M708-N708-VLOOKUP(C708, 'Вчера_Спутник Лайт'!C:BG, 11, FALSE)</f>
        <v>#N/A</v>
      </c>
      <c r="AJ708" s="53" t="e">
        <f>O708-P708-VLOOKUP(C708, 'Вчера_Спутник Лайт'!C:BG, 13, FALSE)</f>
        <v>#N/A</v>
      </c>
      <c r="AK708" s="53" t="e">
        <f>Q708-R708-VLOOKUP(C708, 'Вчера_Спутник Лайт'!C:BG, 15, FALSE)</f>
        <v>#N/A</v>
      </c>
      <c r="AL708" s="53" t="e">
        <f>S708-T708-VLOOKUP(C708, 'Вчера_Спутник Лайт'!C:BG, 17, FALSE)</f>
        <v>#N/A</v>
      </c>
      <c r="AM708" s="53" t="e">
        <f>U708-V708-VLOOKUP(C708, 'Вчера_Спутник Лайт'!C:BG, 19, FALSE)</f>
        <v>#N/A</v>
      </c>
      <c r="AN708" s="53" t="e">
        <f>W708-X708-VLOOKUP(C708, 'Вчера_Спутник Лайт'!C:BG, 21, FALSE)</f>
        <v>#N/A</v>
      </c>
      <c r="AO708" s="53" t="e">
        <f>VLOOKUP(C708, Вчера_Спутник!C:BG, 25, FALSE)+F708-#REF!-X708-Y708</f>
        <v>#N/A</v>
      </c>
    </row>
    <row r="709" spans="1:41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8"/>
      <c r="AA709" s="52">
        <f t="shared" si="12"/>
        <v>0</v>
      </c>
      <c r="AB709" s="53" t="str">
        <f>IF(ISNA(VLOOKUP(C709,'Вчера_Спутник Лайт'!C:C, 1, FALSE)),"ошибка",0)</f>
        <v>ошибка</v>
      </c>
      <c r="AC709" s="55"/>
      <c r="AD709" s="53" t="e">
        <f>D709-VLOOKUP(C709, 'Вчера_Спутник Лайт'!C:BG, 2, FALSE)</f>
        <v>#N/A</v>
      </c>
      <c r="AE709" s="53" t="e">
        <f>E709-F709-VLOOKUP(C709, 'Вчера_Спутник Лайт'!C:BG, 3, FALSE)</f>
        <v>#N/A</v>
      </c>
      <c r="AF709" s="53" t="e">
        <f>G709-H709-VLOOKUP(C709, 'Вчера_Спутник Лайт'!C:BG, 5, FALSE)</f>
        <v>#N/A</v>
      </c>
      <c r="AG709" s="53" t="e">
        <f>I709-J709-VLOOKUP(C709, 'Вчера_Спутник Лайт'!C:BG, 7, FALSE)</f>
        <v>#N/A</v>
      </c>
      <c r="AH709" s="53" t="e">
        <f>K709-L709-VLOOKUP(C709, 'Вчера_Спутник Лайт'!C:BG, 9, FALSE)</f>
        <v>#N/A</v>
      </c>
      <c r="AI709" s="53" t="e">
        <f>M709-N709-VLOOKUP(C709, 'Вчера_Спутник Лайт'!C:BG, 11, FALSE)</f>
        <v>#N/A</v>
      </c>
      <c r="AJ709" s="53" t="e">
        <f>O709-P709-VLOOKUP(C709, 'Вчера_Спутник Лайт'!C:BG, 13, FALSE)</f>
        <v>#N/A</v>
      </c>
      <c r="AK709" s="53" t="e">
        <f>Q709-R709-VLOOKUP(C709, 'Вчера_Спутник Лайт'!C:BG, 15, FALSE)</f>
        <v>#N/A</v>
      </c>
      <c r="AL709" s="53" t="e">
        <f>S709-T709-VLOOKUP(C709, 'Вчера_Спутник Лайт'!C:BG, 17, FALSE)</f>
        <v>#N/A</v>
      </c>
      <c r="AM709" s="53" t="e">
        <f>U709-V709-VLOOKUP(C709, 'Вчера_Спутник Лайт'!C:BG, 19, FALSE)</f>
        <v>#N/A</v>
      </c>
      <c r="AN709" s="53" t="e">
        <f>W709-X709-VLOOKUP(C709, 'Вчера_Спутник Лайт'!C:BG, 21, FALSE)</f>
        <v>#N/A</v>
      </c>
      <c r="AO709" s="53" t="e">
        <f>VLOOKUP(C709, Вчера_Спутник!C:BG, 25, FALSE)+F709-#REF!-X709-Y709</f>
        <v>#N/A</v>
      </c>
    </row>
    <row r="710" spans="1:41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8"/>
      <c r="AA710" s="52">
        <f t="shared" si="12"/>
        <v>0</v>
      </c>
      <c r="AB710" s="53" t="str">
        <f>IF(ISNA(VLOOKUP(C710,'Вчера_Спутник Лайт'!C:C, 1, FALSE)),"ошибка",0)</f>
        <v>ошибка</v>
      </c>
      <c r="AC710" s="55"/>
      <c r="AD710" s="53" t="e">
        <f>D710-VLOOKUP(C710, 'Вчера_Спутник Лайт'!C:BG, 2, FALSE)</f>
        <v>#N/A</v>
      </c>
      <c r="AE710" s="53" t="e">
        <f>E710-F710-VLOOKUP(C710, 'Вчера_Спутник Лайт'!C:BG, 3, FALSE)</f>
        <v>#N/A</v>
      </c>
      <c r="AF710" s="53" t="e">
        <f>G710-H710-VLOOKUP(C710, 'Вчера_Спутник Лайт'!C:BG, 5, FALSE)</f>
        <v>#N/A</v>
      </c>
      <c r="AG710" s="53" t="e">
        <f>I710-J710-VLOOKUP(C710, 'Вчера_Спутник Лайт'!C:BG, 7, FALSE)</f>
        <v>#N/A</v>
      </c>
      <c r="AH710" s="53" t="e">
        <f>K710-L710-VLOOKUP(C710, 'Вчера_Спутник Лайт'!C:BG, 9, FALSE)</f>
        <v>#N/A</v>
      </c>
      <c r="AI710" s="53" t="e">
        <f>M710-N710-VLOOKUP(C710, 'Вчера_Спутник Лайт'!C:BG, 11, FALSE)</f>
        <v>#N/A</v>
      </c>
      <c r="AJ710" s="53" t="e">
        <f>O710-P710-VLOOKUP(C710, 'Вчера_Спутник Лайт'!C:BG, 13, FALSE)</f>
        <v>#N/A</v>
      </c>
      <c r="AK710" s="53" t="e">
        <f>Q710-R710-VLOOKUP(C710, 'Вчера_Спутник Лайт'!C:BG, 15, FALSE)</f>
        <v>#N/A</v>
      </c>
      <c r="AL710" s="53" t="e">
        <f>S710-T710-VLOOKUP(C710, 'Вчера_Спутник Лайт'!C:BG, 17, FALSE)</f>
        <v>#N/A</v>
      </c>
      <c r="AM710" s="53" t="e">
        <f>U710-V710-VLOOKUP(C710, 'Вчера_Спутник Лайт'!C:BG, 19, FALSE)</f>
        <v>#N/A</v>
      </c>
      <c r="AN710" s="53" t="e">
        <f>W710-X710-VLOOKUP(C710, 'Вчера_Спутник Лайт'!C:BG, 21, FALSE)</f>
        <v>#N/A</v>
      </c>
      <c r="AO710" s="53" t="e">
        <f>VLOOKUP(C710, Вчера_Спутник!C:BG, 25, FALSE)+F710-#REF!-X710-Y710</f>
        <v>#N/A</v>
      </c>
    </row>
    <row r="711" spans="1:41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8"/>
      <c r="AA711" s="52">
        <f t="shared" si="12"/>
        <v>0</v>
      </c>
      <c r="AB711" s="53" t="str">
        <f>IF(ISNA(VLOOKUP(C711,'Вчера_Спутник Лайт'!C:C, 1, FALSE)),"ошибка",0)</f>
        <v>ошибка</v>
      </c>
      <c r="AC711" s="55"/>
      <c r="AD711" s="53" t="e">
        <f>D711-VLOOKUP(C711, 'Вчера_Спутник Лайт'!C:BG, 2, FALSE)</f>
        <v>#N/A</v>
      </c>
      <c r="AE711" s="53" t="e">
        <f>E711-F711-VLOOKUP(C711, 'Вчера_Спутник Лайт'!C:BG, 3, FALSE)</f>
        <v>#N/A</v>
      </c>
      <c r="AF711" s="53" t="e">
        <f>G711-H711-VLOOKUP(C711, 'Вчера_Спутник Лайт'!C:BG, 5, FALSE)</f>
        <v>#N/A</v>
      </c>
      <c r="AG711" s="53" t="e">
        <f>I711-J711-VLOOKUP(C711, 'Вчера_Спутник Лайт'!C:BG, 7, FALSE)</f>
        <v>#N/A</v>
      </c>
      <c r="AH711" s="53" t="e">
        <f>K711-L711-VLOOKUP(C711, 'Вчера_Спутник Лайт'!C:BG, 9, FALSE)</f>
        <v>#N/A</v>
      </c>
      <c r="AI711" s="53" t="e">
        <f>M711-N711-VLOOKUP(C711, 'Вчера_Спутник Лайт'!C:BG, 11, FALSE)</f>
        <v>#N/A</v>
      </c>
      <c r="AJ711" s="53" t="e">
        <f>O711-P711-VLOOKUP(C711, 'Вчера_Спутник Лайт'!C:BG, 13, FALSE)</f>
        <v>#N/A</v>
      </c>
      <c r="AK711" s="53" t="e">
        <f>Q711-R711-VLOOKUP(C711, 'Вчера_Спутник Лайт'!C:BG, 15, FALSE)</f>
        <v>#N/A</v>
      </c>
      <c r="AL711" s="53" t="e">
        <f>S711-T711-VLOOKUP(C711, 'Вчера_Спутник Лайт'!C:BG, 17, FALSE)</f>
        <v>#N/A</v>
      </c>
      <c r="AM711" s="53" t="e">
        <f>U711-V711-VLOOKUP(C711, 'Вчера_Спутник Лайт'!C:BG, 19, FALSE)</f>
        <v>#N/A</v>
      </c>
      <c r="AN711" s="53" t="e">
        <f>W711-X711-VLOOKUP(C711, 'Вчера_Спутник Лайт'!C:BG, 21, FALSE)</f>
        <v>#N/A</v>
      </c>
      <c r="AO711" s="53" t="e">
        <f>VLOOKUP(C711, Вчера_Спутник!C:BG, 25, FALSE)+F711-#REF!-X711-Y711</f>
        <v>#N/A</v>
      </c>
    </row>
    <row r="712" spans="1:41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8"/>
      <c r="AA712" s="52">
        <f t="shared" si="12"/>
        <v>0</v>
      </c>
      <c r="AB712" s="53" t="str">
        <f>IF(ISNA(VLOOKUP(C712,'Вчера_Спутник Лайт'!C:C, 1, FALSE)),"ошибка",0)</f>
        <v>ошибка</v>
      </c>
      <c r="AC712" s="55"/>
      <c r="AD712" s="53" t="e">
        <f>D712-VLOOKUP(C712, 'Вчера_Спутник Лайт'!C:BG, 2, FALSE)</f>
        <v>#N/A</v>
      </c>
      <c r="AE712" s="53" t="e">
        <f>E712-F712-VLOOKUP(C712, 'Вчера_Спутник Лайт'!C:BG, 3, FALSE)</f>
        <v>#N/A</v>
      </c>
      <c r="AF712" s="53" t="e">
        <f>G712-H712-VLOOKUP(C712, 'Вчера_Спутник Лайт'!C:BG, 5, FALSE)</f>
        <v>#N/A</v>
      </c>
      <c r="AG712" s="53" t="e">
        <f>I712-J712-VLOOKUP(C712, 'Вчера_Спутник Лайт'!C:BG, 7, FALSE)</f>
        <v>#N/A</v>
      </c>
      <c r="AH712" s="53" t="e">
        <f>K712-L712-VLOOKUP(C712, 'Вчера_Спутник Лайт'!C:BG, 9, FALSE)</f>
        <v>#N/A</v>
      </c>
      <c r="AI712" s="53" t="e">
        <f>M712-N712-VLOOKUP(C712, 'Вчера_Спутник Лайт'!C:BG, 11, FALSE)</f>
        <v>#N/A</v>
      </c>
      <c r="AJ712" s="53" t="e">
        <f>O712-P712-VLOOKUP(C712, 'Вчера_Спутник Лайт'!C:BG, 13, FALSE)</f>
        <v>#N/A</v>
      </c>
      <c r="AK712" s="53" t="e">
        <f>Q712-R712-VLOOKUP(C712, 'Вчера_Спутник Лайт'!C:BG, 15, FALSE)</f>
        <v>#N/A</v>
      </c>
      <c r="AL712" s="53" t="e">
        <f>S712-T712-VLOOKUP(C712, 'Вчера_Спутник Лайт'!C:BG, 17, FALSE)</f>
        <v>#N/A</v>
      </c>
      <c r="AM712" s="53" t="e">
        <f>U712-V712-VLOOKUP(C712, 'Вчера_Спутник Лайт'!C:BG, 19, FALSE)</f>
        <v>#N/A</v>
      </c>
      <c r="AN712" s="53" t="e">
        <f>W712-X712-VLOOKUP(C712, 'Вчера_Спутник Лайт'!C:BG, 21, FALSE)</f>
        <v>#N/A</v>
      </c>
      <c r="AO712" s="53" t="e">
        <f>VLOOKUP(C712, Вчера_Спутник!C:BG, 25, FALSE)+F712-#REF!-X712-Y712</f>
        <v>#N/A</v>
      </c>
    </row>
    <row r="713" spans="1:41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8"/>
      <c r="AA713" s="52">
        <f t="shared" si="12"/>
        <v>0</v>
      </c>
      <c r="AB713" s="53" t="str">
        <f>IF(ISNA(VLOOKUP(C713,'Вчера_Спутник Лайт'!C:C, 1, FALSE)),"ошибка",0)</f>
        <v>ошибка</v>
      </c>
      <c r="AC713" s="55"/>
      <c r="AD713" s="53" t="e">
        <f>D713-VLOOKUP(C713, 'Вчера_Спутник Лайт'!C:BG, 2, FALSE)</f>
        <v>#N/A</v>
      </c>
      <c r="AE713" s="53" t="e">
        <f>E713-F713-VLOOKUP(C713, 'Вчера_Спутник Лайт'!C:BG, 3, FALSE)</f>
        <v>#N/A</v>
      </c>
      <c r="AF713" s="53" t="e">
        <f>G713-H713-VLOOKUP(C713, 'Вчера_Спутник Лайт'!C:BG, 5, FALSE)</f>
        <v>#N/A</v>
      </c>
      <c r="AG713" s="53" t="e">
        <f>I713-J713-VLOOKUP(C713, 'Вчера_Спутник Лайт'!C:BG, 7, FALSE)</f>
        <v>#N/A</v>
      </c>
      <c r="AH713" s="53" t="e">
        <f>K713-L713-VLOOKUP(C713, 'Вчера_Спутник Лайт'!C:BG, 9, FALSE)</f>
        <v>#N/A</v>
      </c>
      <c r="AI713" s="53" t="e">
        <f>M713-N713-VLOOKUP(C713, 'Вчера_Спутник Лайт'!C:BG, 11, FALSE)</f>
        <v>#N/A</v>
      </c>
      <c r="AJ713" s="53" t="e">
        <f>O713-P713-VLOOKUP(C713, 'Вчера_Спутник Лайт'!C:BG, 13, FALSE)</f>
        <v>#N/A</v>
      </c>
      <c r="AK713" s="53" t="e">
        <f>Q713-R713-VLOOKUP(C713, 'Вчера_Спутник Лайт'!C:BG, 15, FALSE)</f>
        <v>#N/A</v>
      </c>
      <c r="AL713" s="53" t="e">
        <f>S713-T713-VLOOKUP(C713, 'Вчера_Спутник Лайт'!C:BG, 17, FALSE)</f>
        <v>#N/A</v>
      </c>
      <c r="AM713" s="53" t="e">
        <f>U713-V713-VLOOKUP(C713, 'Вчера_Спутник Лайт'!C:BG, 19, FALSE)</f>
        <v>#N/A</v>
      </c>
      <c r="AN713" s="53" t="e">
        <f>W713-X713-VLOOKUP(C713, 'Вчера_Спутник Лайт'!C:BG, 21, FALSE)</f>
        <v>#N/A</v>
      </c>
      <c r="AO713" s="53" t="e">
        <f>VLOOKUP(C713, Вчера_Спутник!C:BG, 25, FALSE)+F713-#REF!-X713-Y713</f>
        <v>#N/A</v>
      </c>
    </row>
    <row r="714" spans="1:41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8"/>
      <c r="AA714" s="52">
        <f t="shared" si="12"/>
        <v>0</v>
      </c>
      <c r="AB714" s="53" t="str">
        <f>IF(ISNA(VLOOKUP(C714,'Вчера_Спутник Лайт'!C:C, 1, FALSE)),"ошибка",0)</f>
        <v>ошибка</v>
      </c>
      <c r="AC714" s="55"/>
      <c r="AD714" s="53" t="e">
        <f>D714-VLOOKUP(C714, 'Вчера_Спутник Лайт'!C:BG, 2, FALSE)</f>
        <v>#N/A</v>
      </c>
      <c r="AE714" s="53" t="e">
        <f>E714-F714-VLOOKUP(C714, 'Вчера_Спутник Лайт'!C:BG, 3, FALSE)</f>
        <v>#N/A</v>
      </c>
      <c r="AF714" s="53" t="e">
        <f>G714-H714-VLOOKUP(C714, 'Вчера_Спутник Лайт'!C:BG, 5, FALSE)</f>
        <v>#N/A</v>
      </c>
      <c r="AG714" s="53" t="e">
        <f>I714-J714-VLOOKUP(C714, 'Вчера_Спутник Лайт'!C:BG, 7, FALSE)</f>
        <v>#N/A</v>
      </c>
      <c r="AH714" s="53" t="e">
        <f>K714-L714-VLOOKUP(C714, 'Вчера_Спутник Лайт'!C:BG, 9, FALSE)</f>
        <v>#N/A</v>
      </c>
      <c r="AI714" s="53" t="e">
        <f>M714-N714-VLOOKUP(C714, 'Вчера_Спутник Лайт'!C:BG, 11, FALSE)</f>
        <v>#N/A</v>
      </c>
      <c r="AJ714" s="53" t="e">
        <f>O714-P714-VLOOKUP(C714, 'Вчера_Спутник Лайт'!C:BG, 13, FALSE)</f>
        <v>#N/A</v>
      </c>
      <c r="AK714" s="53" t="e">
        <f>Q714-R714-VLOOKUP(C714, 'Вчера_Спутник Лайт'!C:BG, 15, FALSE)</f>
        <v>#N/A</v>
      </c>
      <c r="AL714" s="53" t="e">
        <f>S714-T714-VLOOKUP(C714, 'Вчера_Спутник Лайт'!C:BG, 17, FALSE)</f>
        <v>#N/A</v>
      </c>
      <c r="AM714" s="53" t="e">
        <f>U714-V714-VLOOKUP(C714, 'Вчера_Спутник Лайт'!C:BG, 19, FALSE)</f>
        <v>#N/A</v>
      </c>
      <c r="AN714" s="53" t="e">
        <f>W714-X714-VLOOKUP(C714, 'Вчера_Спутник Лайт'!C:BG, 21, FALSE)</f>
        <v>#N/A</v>
      </c>
      <c r="AO714" s="53" t="e">
        <f>VLOOKUP(C714, Вчера_Спутник!C:BG, 25, FALSE)+F714-#REF!-X714-Y714</f>
        <v>#N/A</v>
      </c>
    </row>
    <row r="715" spans="1:41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8"/>
      <c r="AA715" s="52">
        <f t="shared" si="12"/>
        <v>0</v>
      </c>
      <c r="AB715" s="53" t="str">
        <f>IF(ISNA(VLOOKUP(C715,'Вчера_Спутник Лайт'!C:C, 1, FALSE)),"ошибка",0)</f>
        <v>ошибка</v>
      </c>
      <c r="AC715" s="55"/>
      <c r="AD715" s="53" t="e">
        <f>D715-VLOOKUP(C715, 'Вчера_Спутник Лайт'!C:BG, 2, FALSE)</f>
        <v>#N/A</v>
      </c>
      <c r="AE715" s="53" t="e">
        <f>E715-F715-VLOOKUP(C715, 'Вчера_Спутник Лайт'!C:BG, 3, FALSE)</f>
        <v>#N/A</v>
      </c>
      <c r="AF715" s="53" t="e">
        <f>G715-H715-VLOOKUP(C715, 'Вчера_Спутник Лайт'!C:BG, 5, FALSE)</f>
        <v>#N/A</v>
      </c>
      <c r="AG715" s="53" t="e">
        <f>I715-J715-VLOOKUP(C715, 'Вчера_Спутник Лайт'!C:BG, 7, FALSE)</f>
        <v>#N/A</v>
      </c>
      <c r="AH715" s="53" t="e">
        <f>K715-L715-VLOOKUP(C715, 'Вчера_Спутник Лайт'!C:BG, 9, FALSE)</f>
        <v>#N/A</v>
      </c>
      <c r="AI715" s="53" t="e">
        <f>M715-N715-VLOOKUP(C715, 'Вчера_Спутник Лайт'!C:BG, 11, FALSE)</f>
        <v>#N/A</v>
      </c>
      <c r="AJ715" s="53" t="e">
        <f>O715-P715-VLOOKUP(C715, 'Вчера_Спутник Лайт'!C:BG, 13, FALSE)</f>
        <v>#N/A</v>
      </c>
      <c r="AK715" s="53" t="e">
        <f>Q715-R715-VLOOKUP(C715, 'Вчера_Спутник Лайт'!C:BG, 15, FALSE)</f>
        <v>#N/A</v>
      </c>
      <c r="AL715" s="53" t="e">
        <f>S715-T715-VLOOKUP(C715, 'Вчера_Спутник Лайт'!C:BG, 17, FALSE)</f>
        <v>#N/A</v>
      </c>
      <c r="AM715" s="53" t="e">
        <f>U715-V715-VLOOKUP(C715, 'Вчера_Спутник Лайт'!C:BG, 19, FALSE)</f>
        <v>#N/A</v>
      </c>
      <c r="AN715" s="53" t="e">
        <f>W715-X715-VLOOKUP(C715, 'Вчера_Спутник Лайт'!C:BG, 21, FALSE)</f>
        <v>#N/A</v>
      </c>
      <c r="AO715" s="53" t="e">
        <f>VLOOKUP(C715, Вчера_Спутник!C:BG, 25, FALSE)+F715-#REF!-X715-Y715</f>
        <v>#N/A</v>
      </c>
    </row>
    <row r="716" spans="1:41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8"/>
      <c r="AA716" s="52">
        <f t="shared" si="12"/>
        <v>0</v>
      </c>
      <c r="AB716" s="53" t="str">
        <f>IF(ISNA(VLOOKUP(C716,'Вчера_Спутник Лайт'!C:C, 1, FALSE)),"ошибка",0)</f>
        <v>ошибка</v>
      </c>
      <c r="AC716" s="55"/>
      <c r="AD716" s="53" t="e">
        <f>D716-VLOOKUP(C716, 'Вчера_Спутник Лайт'!C:BG, 2, FALSE)</f>
        <v>#N/A</v>
      </c>
      <c r="AE716" s="53" t="e">
        <f>E716-F716-VLOOKUP(C716, 'Вчера_Спутник Лайт'!C:BG, 3, FALSE)</f>
        <v>#N/A</v>
      </c>
      <c r="AF716" s="53" t="e">
        <f>G716-H716-VLOOKUP(C716, 'Вчера_Спутник Лайт'!C:BG, 5, FALSE)</f>
        <v>#N/A</v>
      </c>
      <c r="AG716" s="53" t="e">
        <f>I716-J716-VLOOKUP(C716, 'Вчера_Спутник Лайт'!C:BG, 7, FALSE)</f>
        <v>#N/A</v>
      </c>
      <c r="AH716" s="53" t="e">
        <f>K716-L716-VLOOKUP(C716, 'Вчера_Спутник Лайт'!C:BG, 9, FALSE)</f>
        <v>#N/A</v>
      </c>
      <c r="AI716" s="53" t="e">
        <f>M716-N716-VLOOKUP(C716, 'Вчера_Спутник Лайт'!C:BG, 11, FALSE)</f>
        <v>#N/A</v>
      </c>
      <c r="AJ716" s="53" t="e">
        <f>O716-P716-VLOOKUP(C716, 'Вчера_Спутник Лайт'!C:BG, 13, FALSE)</f>
        <v>#N/A</v>
      </c>
      <c r="AK716" s="53" t="e">
        <f>Q716-R716-VLOOKUP(C716, 'Вчера_Спутник Лайт'!C:BG, 15, FALSE)</f>
        <v>#N/A</v>
      </c>
      <c r="AL716" s="53" t="e">
        <f>S716-T716-VLOOKUP(C716, 'Вчера_Спутник Лайт'!C:BG, 17, FALSE)</f>
        <v>#N/A</v>
      </c>
      <c r="AM716" s="53" t="e">
        <f>U716-V716-VLOOKUP(C716, 'Вчера_Спутник Лайт'!C:BG, 19, FALSE)</f>
        <v>#N/A</v>
      </c>
      <c r="AN716" s="53" t="e">
        <f>W716-X716-VLOOKUP(C716, 'Вчера_Спутник Лайт'!C:BG, 21, FALSE)</f>
        <v>#N/A</v>
      </c>
      <c r="AO716" s="53" t="e">
        <f>VLOOKUP(C716, Вчера_Спутник!C:BG, 25, FALSE)+F716-#REF!-X716-Y716</f>
        <v>#N/A</v>
      </c>
    </row>
    <row r="717" spans="1:41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8"/>
      <c r="AA717" s="52">
        <f t="shared" si="12"/>
        <v>0</v>
      </c>
      <c r="AB717" s="53" t="str">
        <f>IF(ISNA(VLOOKUP(C717,'Вчера_Спутник Лайт'!C:C, 1, FALSE)),"ошибка",0)</f>
        <v>ошибка</v>
      </c>
      <c r="AC717" s="55"/>
      <c r="AD717" s="53" t="e">
        <f>D717-VLOOKUP(C717, 'Вчера_Спутник Лайт'!C:BG, 2, FALSE)</f>
        <v>#N/A</v>
      </c>
      <c r="AE717" s="53" t="e">
        <f>E717-F717-VLOOKUP(C717, 'Вчера_Спутник Лайт'!C:BG, 3, FALSE)</f>
        <v>#N/A</v>
      </c>
      <c r="AF717" s="53" t="e">
        <f>G717-H717-VLOOKUP(C717, 'Вчера_Спутник Лайт'!C:BG, 5, FALSE)</f>
        <v>#N/A</v>
      </c>
      <c r="AG717" s="53" t="e">
        <f>I717-J717-VLOOKUP(C717, 'Вчера_Спутник Лайт'!C:BG, 7, FALSE)</f>
        <v>#N/A</v>
      </c>
      <c r="AH717" s="53" t="e">
        <f>K717-L717-VLOOKUP(C717, 'Вчера_Спутник Лайт'!C:BG, 9, FALSE)</f>
        <v>#N/A</v>
      </c>
      <c r="AI717" s="53" t="e">
        <f>M717-N717-VLOOKUP(C717, 'Вчера_Спутник Лайт'!C:BG, 11, FALSE)</f>
        <v>#N/A</v>
      </c>
      <c r="AJ717" s="53" t="e">
        <f>O717-P717-VLOOKUP(C717, 'Вчера_Спутник Лайт'!C:BG, 13, FALSE)</f>
        <v>#N/A</v>
      </c>
      <c r="AK717" s="53" t="e">
        <f>Q717-R717-VLOOKUP(C717, 'Вчера_Спутник Лайт'!C:BG, 15, FALSE)</f>
        <v>#N/A</v>
      </c>
      <c r="AL717" s="53" t="e">
        <f>S717-T717-VLOOKUP(C717, 'Вчера_Спутник Лайт'!C:BG, 17, FALSE)</f>
        <v>#N/A</v>
      </c>
      <c r="AM717" s="53" t="e">
        <f>U717-V717-VLOOKUP(C717, 'Вчера_Спутник Лайт'!C:BG, 19, FALSE)</f>
        <v>#N/A</v>
      </c>
      <c r="AN717" s="53" t="e">
        <f>W717-X717-VLOOKUP(C717, 'Вчера_Спутник Лайт'!C:BG, 21, FALSE)</f>
        <v>#N/A</v>
      </c>
      <c r="AO717" s="53" t="e">
        <f>VLOOKUP(C717, Вчера_Спутник!C:BG, 25, FALSE)+F717-#REF!-X717-Y717</f>
        <v>#N/A</v>
      </c>
    </row>
    <row r="718" spans="1:41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8"/>
      <c r="AA718" s="52">
        <f t="shared" si="12"/>
        <v>0</v>
      </c>
      <c r="AB718" s="53" t="str">
        <f>IF(ISNA(VLOOKUP(C718,'Вчера_Спутник Лайт'!C:C, 1, FALSE)),"ошибка",0)</f>
        <v>ошибка</v>
      </c>
      <c r="AC718" s="55"/>
      <c r="AD718" s="53" t="e">
        <f>D718-VLOOKUP(C718, 'Вчера_Спутник Лайт'!C:BG, 2, FALSE)</f>
        <v>#N/A</v>
      </c>
      <c r="AE718" s="53" t="e">
        <f>E718-F718-VLOOKUP(C718, 'Вчера_Спутник Лайт'!C:BG, 3, FALSE)</f>
        <v>#N/A</v>
      </c>
      <c r="AF718" s="53" t="e">
        <f>G718-H718-VLOOKUP(C718, 'Вчера_Спутник Лайт'!C:BG, 5, FALSE)</f>
        <v>#N/A</v>
      </c>
      <c r="AG718" s="53" t="e">
        <f>I718-J718-VLOOKUP(C718, 'Вчера_Спутник Лайт'!C:BG, 7, FALSE)</f>
        <v>#N/A</v>
      </c>
      <c r="AH718" s="53" t="e">
        <f>K718-L718-VLOOKUP(C718, 'Вчера_Спутник Лайт'!C:BG, 9, FALSE)</f>
        <v>#N/A</v>
      </c>
      <c r="AI718" s="53" t="e">
        <f>M718-N718-VLOOKUP(C718, 'Вчера_Спутник Лайт'!C:BG, 11, FALSE)</f>
        <v>#N/A</v>
      </c>
      <c r="AJ718" s="53" t="e">
        <f>O718-P718-VLOOKUP(C718, 'Вчера_Спутник Лайт'!C:BG, 13, FALSE)</f>
        <v>#N/A</v>
      </c>
      <c r="AK718" s="53" t="e">
        <f>Q718-R718-VLOOKUP(C718, 'Вчера_Спутник Лайт'!C:BG, 15, FALSE)</f>
        <v>#N/A</v>
      </c>
      <c r="AL718" s="53" t="e">
        <f>S718-T718-VLOOKUP(C718, 'Вчера_Спутник Лайт'!C:BG, 17, FALSE)</f>
        <v>#N/A</v>
      </c>
      <c r="AM718" s="53" t="e">
        <f>U718-V718-VLOOKUP(C718, 'Вчера_Спутник Лайт'!C:BG, 19, FALSE)</f>
        <v>#N/A</v>
      </c>
      <c r="AN718" s="53" t="e">
        <f>W718-X718-VLOOKUP(C718, 'Вчера_Спутник Лайт'!C:BG, 21, FALSE)</f>
        <v>#N/A</v>
      </c>
      <c r="AO718" s="53" t="e">
        <f>VLOOKUP(C718, Вчера_Спутник!C:BG, 25, FALSE)+F718-#REF!-X718-Y718</f>
        <v>#N/A</v>
      </c>
    </row>
    <row r="719" spans="1:41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8"/>
      <c r="AA719" s="52">
        <f t="shared" si="12"/>
        <v>0</v>
      </c>
      <c r="AB719" s="53" t="str">
        <f>IF(ISNA(VLOOKUP(C719,'Вчера_Спутник Лайт'!C:C, 1, FALSE)),"ошибка",0)</f>
        <v>ошибка</v>
      </c>
      <c r="AC719" s="55"/>
      <c r="AD719" s="53" t="e">
        <f>D719-VLOOKUP(C719, 'Вчера_Спутник Лайт'!C:BG, 2, FALSE)</f>
        <v>#N/A</v>
      </c>
      <c r="AE719" s="53" t="e">
        <f>E719-F719-VLOOKUP(C719, 'Вчера_Спутник Лайт'!C:BG, 3, FALSE)</f>
        <v>#N/A</v>
      </c>
      <c r="AF719" s="53" t="e">
        <f>G719-H719-VLOOKUP(C719, 'Вчера_Спутник Лайт'!C:BG, 5, FALSE)</f>
        <v>#N/A</v>
      </c>
      <c r="AG719" s="53" t="e">
        <f>I719-J719-VLOOKUP(C719, 'Вчера_Спутник Лайт'!C:BG, 7, FALSE)</f>
        <v>#N/A</v>
      </c>
      <c r="AH719" s="53" t="e">
        <f>K719-L719-VLOOKUP(C719, 'Вчера_Спутник Лайт'!C:BG, 9, FALSE)</f>
        <v>#N/A</v>
      </c>
      <c r="AI719" s="53" t="e">
        <f>M719-N719-VLOOKUP(C719, 'Вчера_Спутник Лайт'!C:BG, 11, FALSE)</f>
        <v>#N/A</v>
      </c>
      <c r="AJ719" s="53" t="e">
        <f>O719-P719-VLOOKUP(C719, 'Вчера_Спутник Лайт'!C:BG, 13, FALSE)</f>
        <v>#N/A</v>
      </c>
      <c r="AK719" s="53" t="e">
        <f>Q719-R719-VLOOKUP(C719, 'Вчера_Спутник Лайт'!C:BG, 15, FALSE)</f>
        <v>#N/A</v>
      </c>
      <c r="AL719" s="53" t="e">
        <f>S719-T719-VLOOKUP(C719, 'Вчера_Спутник Лайт'!C:BG, 17, FALSE)</f>
        <v>#N/A</v>
      </c>
      <c r="AM719" s="53" t="e">
        <f>U719-V719-VLOOKUP(C719, 'Вчера_Спутник Лайт'!C:BG, 19, FALSE)</f>
        <v>#N/A</v>
      </c>
      <c r="AN719" s="53" t="e">
        <f>W719-X719-VLOOKUP(C719, 'Вчера_Спутник Лайт'!C:BG, 21, FALSE)</f>
        <v>#N/A</v>
      </c>
      <c r="AO719" s="53" t="e">
        <f>VLOOKUP(C719, Вчера_Спутник!C:BG, 25, FALSE)+F719-#REF!-X719-Y719</f>
        <v>#N/A</v>
      </c>
    </row>
    <row r="720" spans="1:41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8"/>
      <c r="AA720" s="52">
        <f t="shared" si="12"/>
        <v>0</v>
      </c>
      <c r="AB720" s="53" t="str">
        <f>IF(ISNA(VLOOKUP(C720,'Вчера_Спутник Лайт'!C:C, 1, FALSE)),"ошибка",0)</f>
        <v>ошибка</v>
      </c>
      <c r="AC720" s="55"/>
      <c r="AD720" s="53" t="e">
        <f>D720-VLOOKUP(C720, 'Вчера_Спутник Лайт'!C:BG, 2, FALSE)</f>
        <v>#N/A</v>
      </c>
      <c r="AE720" s="53" t="e">
        <f>E720-F720-VLOOKUP(C720, 'Вчера_Спутник Лайт'!C:BG, 3, FALSE)</f>
        <v>#N/A</v>
      </c>
      <c r="AF720" s="53" t="e">
        <f>G720-H720-VLOOKUP(C720, 'Вчера_Спутник Лайт'!C:BG, 5, FALSE)</f>
        <v>#N/A</v>
      </c>
      <c r="AG720" s="53" t="e">
        <f>I720-J720-VLOOKUP(C720, 'Вчера_Спутник Лайт'!C:BG, 7, FALSE)</f>
        <v>#N/A</v>
      </c>
      <c r="AH720" s="53" t="e">
        <f>K720-L720-VLOOKUP(C720, 'Вчера_Спутник Лайт'!C:BG, 9, FALSE)</f>
        <v>#N/A</v>
      </c>
      <c r="AI720" s="53" t="e">
        <f>M720-N720-VLOOKUP(C720, 'Вчера_Спутник Лайт'!C:BG, 11, FALSE)</f>
        <v>#N/A</v>
      </c>
      <c r="AJ720" s="53" t="e">
        <f>O720-P720-VLOOKUP(C720, 'Вчера_Спутник Лайт'!C:BG, 13, FALSE)</f>
        <v>#N/A</v>
      </c>
      <c r="AK720" s="53" t="e">
        <f>Q720-R720-VLOOKUP(C720, 'Вчера_Спутник Лайт'!C:BG, 15, FALSE)</f>
        <v>#N/A</v>
      </c>
      <c r="AL720" s="53" t="e">
        <f>S720-T720-VLOOKUP(C720, 'Вчера_Спутник Лайт'!C:BG, 17, FALSE)</f>
        <v>#N/A</v>
      </c>
      <c r="AM720" s="53" t="e">
        <f>U720-V720-VLOOKUP(C720, 'Вчера_Спутник Лайт'!C:BG, 19, FALSE)</f>
        <v>#N/A</v>
      </c>
      <c r="AN720" s="53" t="e">
        <f>W720-X720-VLOOKUP(C720, 'Вчера_Спутник Лайт'!C:BG, 21, FALSE)</f>
        <v>#N/A</v>
      </c>
      <c r="AO720" s="53" t="e">
        <f>VLOOKUP(C720, Вчера_Спутник!C:BG, 25, FALSE)+F720-#REF!-X720-Y720</f>
        <v>#N/A</v>
      </c>
    </row>
    <row r="721" spans="1:41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8"/>
      <c r="AA721" s="52">
        <f t="shared" si="12"/>
        <v>0</v>
      </c>
      <c r="AB721" s="53" t="str">
        <f>IF(ISNA(VLOOKUP(C721,'Вчера_Спутник Лайт'!C:C, 1, FALSE)),"ошибка",0)</f>
        <v>ошибка</v>
      </c>
      <c r="AC721" s="55"/>
      <c r="AD721" s="53" t="e">
        <f>D721-VLOOKUP(C721, 'Вчера_Спутник Лайт'!C:BG, 2, FALSE)</f>
        <v>#N/A</v>
      </c>
      <c r="AE721" s="53" t="e">
        <f>E721-F721-VLOOKUP(C721, 'Вчера_Спутник Лайт'!C:BG, 3, FALSE)</f>
        <v>#N/A</v>
      </c>
      <c r="AF721" s="53" t="e">
        <f>G721-H721-VLOOKUP(C721, 'Вчера_Спутник Лайт'!C:BG, 5, FALSE)</f>
        <v>#N/A</v>
      </c>
      <c r="AG721" s="53" t="e">
        <f>I721-J721-VLOOKUP(C721, 'Вчера_Спутник Лайт'!C:BG, 7, FALSE)</f>
        <v>#N/A</v>
      </c>
      <c r="AH721" s="53" t="e">
        <f>K721-L721-VLOOKUP(C721, 'Вчера_Спутник Лайт'!C:BG, 9, FALSE)</f>
        <v>#N/A</v>
      </c>
      <c r="AI721" s="53" t="e">
        <f>M721-N721-VLOOKUP(C721, 'Вчера_Спутник Лайт'!C:BG, 11, FALSE)</f>
        <v>#N/A</v>
      </c>
      <c r="AJ721" s="53" t="e">
        <f>O721-P721-VLOOKUP(C721, 'Вчера_Спутник Лайт'!C:BG, 13, FALSE)</f>
        <v>#N/A</v>
      </c>
      <c r="AK721" s="53" t="e">
        <f>Q721-R721-VLOOKUP(C721, 'Вчера_Спутник Лайт'!C:BG, 15, FALSE)</f>
        <v>#N/A</v>
      </c>
      <c r="AL721" s="53" t="e">
        <f>S721-T721-VLOOKUP(C721, 'Вчера_Спутник Лайт'!C:BG, 17, FALSE)</f>
        <v>#N/A</v>
      </c>
      <c r="AM721" s="53" t="e">
        <f>U721-V721-VLOOKUP(C721, 'Вчера_Спутник Лайт'!C:BG, 19, FALSE)</f>
        <v>#N/A</v>
      </c>
      <c r="AN721" s="53" t="e">
        <f>W721-X721-VLOOKUP(C721, 'Вчера_Спутник Лайт'!C:BG, 21, FALSE)</f>
        <v>#N/A</v>
      </c>
      <c r="AO721" s="53" t="e">
        <f>VLOOKUP(C721, Вчера_Спутник!C:BG, 25, FALSE)+F721-#REF!-X721-Y721</f>
        <v>#N/A</v>
      </c>
    </row>
    <row r="722" spans="1:41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8"/>
      <c r="AA722" s="52">
        <f t="shared" si="12"/>
        <v>0</v>
      </c>
      <c r="AB722" s="53" t="str">
        <f>IF(ISNA(VLOOKUP(C722,'Вчера_Спутник Лайт'!C:C, 1, FALSE)),"ошибка",0)</f>
        <v>ошибка</v>
      </c>
      <c r="AC722" s="55"/>
      <c r="AD722" s="53" t="e">
        <f>D722-VLOOKUP(C722, 'Вчера_Спутник Лайт'!C:BG, 2, FALSE)</f>
        <v>#N/A</v>
      </c>
      <c r="AE722" s="53" t="e">
        <f>E722-F722-VLOOKUP(C722, 'Вчера_Спутник Лайт'!C:BG, 3, FALSE)</f>
        <v>#N/A</v>
      </c>
      <c r="AF722" s="53" t="e">
        <f>G722-H722-VLOOKUP(C722, 'Вчера_Спутник Лайт'!C:BG, 5, FALSE)</f>
        <v>#N/A</v>
      </c>
      <c r="AG722" s="53" t="e">
        <f>I722-J722-VLOOKUP(C722, 'Вчера_Спутник Лайт'!C:BG, 7, FALSE)</f>
        <v>#N/A</v>
      </c>
      <c r="AH722" s="53" t="e">
        <f>K722-L722-VLOOKUP(C722, 'Вчера_Спутник Лайт'!C:BG, 9, FALSE)</f>
        <v>#N/A</v>
      </c>
      <c r="AI722" s="53" t="e">
        <f>M722-N722-VLOOKUP(C722, 'Вчера_Спутник Лайт'!C:BG, 11, FALSE)</f>
        <v>#N/A</v>
      </c>
      <c r="AJ722" s="53" t="e">
        <f>O722-P722-VLOOKUP(C722, 'Вчера_Спутник Лайт'!C:BG, 13, FALSE)</f>
        <v>#N/A</v>
      </c>
      <c r="AK722" s="53" t="e">
        <f>Q722-R722-VLOOKUP(C722, 'Вчера_Спутник Лайт'!C:BG, 15, FALSE)</f>
        <v>#N/A</v>
      </c>
      <c r="AL722" s="53" t="e">
        <f>S722-T722-VLOOKUP(C722, 'Вчера_Спутник Лайт'!C:BG, 17, FALSE)</f>
        <v>#N/A</v>
      </c>
      <c r="AM722" s="53" t="e">
        <f>U722-V722-VLOOKUP(C722, 'Вчера_Спутник Лайт'!C:BG, 19, FALSE)</f>
        <v>#N/A</v>
      </c>
      <c r="AN722" s="53" t="e">
        <f>W722-X722-VLOOKUP(C722, 'Вчера_Спутник Лайт'!C:BG, 21, FALSE)</f>
        <v>#N/A</v>
      </c>
      <c r="AO722" s="53" t="e">
        <f>VLOOKUP(C722, Вчера_Спутник!C:BG, 25, FALSE)+F722-#REF!-X722-Y722</f>
        <v>#N/A</v>
      </c>
    </row>
    <row r="723" spans="1:41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8"/>
      <c r="AA723" s="52">
        <f t="shared" si="12"/>
        <v>0</v>
      </c>
      <c r="AB723" s="53" t="str">
        <f>IF(ISNA(VLOOKUP(C723,'Вчера_Спутник Лайт'!C:C, 1, FALSE)),"ошибка",0)</f>
        <v>ошибка</v>
      </c>
      <c r="AC723" s="55"/>
      <c r="AD723" s="53" t="e">
        <f>D723-VLOOKUP(C723, 'Вчера_Спутник Лайт'!C:BG, 2, FALSE)</f>
        <v>#N/A</v>
      </c>
      <c r="AE723" s="53" t="e">
        <f>E723-F723-VLOOKUP(C723, 'Вчера_Спутник Лайт'!C:BG, 3, FALSE)</f>
        <v>#N/A</v>
      </c>
      <c r="AF723" s="53" t="e">
        <f>G723-H723-VLOOKUP(C723, 'Вчера_Спутник Лайт'!C:BG, 5, FALSE)</f>
        <v>#N/A</v>
      </c>
      <c r="AG723" s="53" t="e">
        <f>I723-J723-VLOOKUP(C723, 'Вчера_Спутник Лайт'!C:BG, 7, FALSE)</f>
        <v>#N/A</v>
      </c>
      <c r="AH723" s="53" t="e">
        <f>K723-L723-VLOOKUP(C723, 'Вчера_Спутник Лайт'!C:BG, 9, FALSE)</f>
        <v>#N/A</v>
      </c>
      <c r="AI723" s="53" t="e">
        <f>M723-N723-VLOOKUP(C723, 'Вчера_Спутник Лайт'!C:BG, 11, FALSE)</f>
        <v>#N/A</v>
      </c>
      <c r="AJ723" s="53" t="e">
        <f>O723-P723-VLOOKUP(C723, 'Вчера_Спутник Лайт'!C:BG, 13, FALSE)</f>
        <v>#N/A</v>
      </c>
      <c r="AK723" s="53" t="e">
        <f>Q723-R723-VLOOKUP(C723, 'Вчера_Спутник Лайт'!C:BG, 15, FALSE)</f>
        <v>#N/A</v>
      </c>
      <c r="AL723" s="53" t="e">
        <f>S723-T723-VLOOKUP(C723, 'Вчера_Спутник Лайт'!C:BG, 17, FALSE)</f>
        <v>#N/A</v>
      </c>
      <c r="AM723" s="53" t="e">
        <f>U723-V723-VLOOKUP(C723, 'Вчера_Спутник Лайт'!C:BG, 19, FALSE)</f>
        <v>#N/A</v>
      </c>
      <c r="AN723" s="53" t="e">
        <f>W723-X723-VLOOKUP(C723, 'Вчера_Спутник Лайт'!C:BG, 21, FALSE)</f>
        <v>#N/A</v>
      </c>
      <c r="AO723" s="53" t="e">
        <f>VLOOKUP(C723, Вчера_Спутник!C:BG, 25, FALSE)+F723-#REF!-X723-Y723</f>
        <v>#N/A</v>
      </c>
    </row>
    <row r="724" spans="1:41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8"/>
      <c r="AA724" s="52">
        <f t="shared" si="12"/>
        <v>0</v>
      </c>
      <c r="AB724" s="53" t="str">
        <f>IF(ISNA(VLOOKUP(C724,'Вчера_Спутник Лайт'!C:C, 1, FALSE)),"ошибка",0)</f>
        <v>ошибка</v>
      </c>
      <c r="AC724" s="55"/>
      <c r="AD724" s="53" t="e">
        <f>D724-VLOOKUP(C724, 'Вчера_Спутник Лайт'!C:BG, 2, FALSE)</f>
        <v>#N/A</v>
      </c>
      <c r="AE724" s="53" t="e">
        <f>E724-F724-VLOOKUP(C724, 'Вчера_Спутник Лайт'!C:BG, 3, FALSE)</f>
        <v>#N/A</v>
      </c>
      <c r="AF724" s="53" t="e">
        <f>G724-H724-VLOOKUP(C724, 'Вчера_Спутник Лайт'!C:BG, 5, FALSE)</f>
        <v>#N/A</v>
      </c>
      <c r="AG724" s="53" t="e">
        <f>I724-J724-VLOOKUP(C724, 'Вчера_Спутник Лайт'!C:BG, 7, FALSE)</f>
        <v>#N/A</v>
      </c>
      <c r="AH724" s="53" t="e">
        <f>K724-L724-VLOOKUP(C724, 'Вчера_Спутник Лайт'!C:BG, 9, FALSE)</f>
        <v>#N/A</v>
      </c>
      <c r="AI724" s="53" t="e">
        <f>M724-N724-VLOOKUP(C724, 'Вчера_Спутник Лайт'!C:BG, 11, FALSE)</f>
        <v>#N/A</v>
      </c>
      <c r="AJ724" s="53" t="e">
        <f>O724-P724-VLOOKUP(C724, 'Вчера_Спутник Лайт'!C:BG, 13, FALSE)</f>
        <v>#N/A</v>
      </c>
      <c r="AK724" s="53" t="e">
        <f>Q724-R724-VLOOKUP(C724, 'Вчера_Спутник Лайт'!C:BG, 15, FALSE)</f>
        <v>#N/A</v>
      </c>
      <c r="AL724" s="53" t="e">
        <f>S724-T724-VLOOKUP(C724, 'Вчера_Спутник Лайт'!C:BG, 17, FALSE)</f>
        <v>#N/A</v>
      </c>
      <c r="AM724" s="53" t="e">
        <f>U724-V724-VLOOKUP(C724, 'Вчера_Спутник Лайт'!C:BG, 19, FALSE)</f>
        <v>#N/A</v>
      </c>
      <c r="AN724" s="53" t="e">
        <f>W724-X724-VLOOKUP(C724, 'Вчера_Спутник Лайт'!C:BG, 21, FALSE)</f>
        <v>#N/A</v>
      </c>
      <c r="AO724" s="53" t="e">
        <f>VLOOKUP(C724, Вчера_Спутник!C:BG, 25, FALSE)+F724-#REF!-X724-Y724</f>
        <v>#N/A</v>
      </c>
    </row>
    <row r="725" spans="1:41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8"/>
      <c r="AA725" s="52">
        <f t="shared" si="12"/>
        <v>0</v>
      </c>
      <c r="AB725" s="53" t="str">
        <f>IF(ISNA(VLOOKUP(C725,'Вчера_Спутник Лайт'!C:C, 1, FALSE)),"ошибка",0)</f>
        <v>ошибка</v>
      </c>
      <c r="AC725" s="55"/>
      <c r="AD725" s="53" t="e">
        <f>D725-VLOOKUP(C725, 'Вчера_Спутник Лайт'!C:BG, 2, FALSE)</f>
        <v>#N/A</v>
      </c>
      <c r="AE725" s="53" t="e">
        <f>E725-F725-VLOOKUP(C725, 'Вчера_Спутник Лайт'!C:BG, 3, FALSE)</f>
        <v>#N/A</v>
      </c>
      <c r="AF725" s="53" t="e">
        <f>G725-H725-VLOOKUP(C725, 'Вчера_Спутник Лайт'!C:BG, 5, FALSE)</f>
        <v>#N/A</v>
      </c>
      <c r="AG725" s="53" t="e">
        <f>I725-J725-VLOOKUP(C725, 'Вчера_Спутник Лайт'!C:BG, 7, FALSE)</f>
        <v>#N/A</v>
      </c>
      <c r="AH725" s="53" t="e">
        <f>K725-L725-VLOOKUP(C725, 'Вчера_Спутник Лайт'!C:BG, 9, FALSE)</f>
        <v>#N/A</v>
      </c>
      <c r="AI725" s="53" t="e">
        <f>M725-N725-VLOOKUP(C725, 'Вчера_Спутник Лайт'!C:BG, 11, FALSE)</f>
        <v>#N/A</v>
      </c>
      <c r="AJ725" s="53" t="e">
        <f>O725-P725-VLOOKUP(C725, 'Вчера_Спутник Лайт'!C:BG, 13, FALSE)</f>
        <v>#N/A</v>
      </c>
      <c r="AK725" s="53" t="e">
        <f>Q725-R725-VLOOKUP(C725, 'Вчера_Спутник Лайт'!C:BG, 15, FALSE)</f>
        <v>#N/A</v>
      </c>
      <c r="AL725" s="53" t="e">
        <f>S725-T725-VLOOKUP(C725, 'Вчера_Спутник Лайт'!C:BG, 17, FALSE)</f>
        <v>#N/A</v>
      </c>
      <c r="AM725" s="53" t="e">
        <f>U725-V725-VLOOKUP(C725, 'Вчера_Спутник Лайт'!C:BG, 19, FALSE)</f>
        <v>#N/A</v>
      </c>
      <c r="AN725" s="53" t="e">
        <f>W725-X725-VLOOKUP(C725, 'Вчера_Спутник Лайт'!C:BG, 21, FALSE)</f>
        <v>#N/A</v>
      </c>
      <c r="AO725" s="53" t="e">
        <f>VLOOKUP(C725, Вчера_Спутник!C:BG, 25, FALSE)+F725-#REF!-X725-Y725</f>
        <v>#N/A</v>
      </c>
    </row>
    <row r="726" spans="1:41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8"/>
      <c r="AA726" s="52">
        <f t="shared" si="12"/>
        <v>0</v>
      </c>
      <c r="AB726" s="53" t="str">
        <f>IF(ISNA(VLOOKUP(C726,'Вчера_Спутник Лайт'!C:C, 1, FALSE)),"ошибка",0)</f>
        <v>ошибка</v>
      </c>
      <c r="AC726" s="55"/>
      <c r="AD726" s="53" t="e">
        <f>D726-VLOOKUP(C726, 'Вчера_Спутник Лайт'!C:BG, 2, FALSE)</f>
        <v>#N/A</v>
      </c>
      <c r="AE726" s="53" t="e">
        <f>E726-F726-VLOOKUP(C726, 'Вчера_Спутник Лайт'!C:BG, 3, FALSE)</f>
        <v>#N/A</v>
      </c>
      <c r="AF726" s="53" t="e">
        <f>G726-H726-VLOOKUP(C726, 'Вчера_Спутник Лайт'!C:BG, 5, FALSE)</f>
        <v>#N/A</v>
      </c>
      <c r="AG726" s="53" t="e">
        <f>I726-J726-VLOOKUP(C726, 'Вчера_Спутник Лайт'!C:BG, 7, FALSE)</f>
        <v>#N/A</v>
      </c>
      <c r="AH726" s="53" t="e">
        <f>K726-L726-VLOOKUP(C726, 'Вчера_Спутник Лайт'!C:BG, 9, FALSE)</f>
        <v>#N/A</v>
      </c>
      <c r="AI726" s="53" t="e">
        <f>M726-N726-VLOOKUP(C726, 'Вчера_Спутник Лайт'!C:BG, 11, FALSE)</f>
        <v>#N/A</v>
      </c>
      <c r="AJ726" s="53" t="e">
        <f>O726-P726-VLOOKUP(C726, 'Вчера_Спутник Лайт'!C:BG, 13, FALSE)</f>
        <v>#N/A</v>
      </c>
      <c r="AK726" s="53" t="e">
        <f>Q726-R726-VLOOKUP(C726, 'Вчера_Спутник Лайт'!C:BG, 15, FALSE)</f>
        <v>#N/A</v>
      </c>
      <c r="AL726" s="53" t="e">
        <f>S726-T726-VLOOKUP(C726, 'Вчера_Спутник Лайт'!C:BG, 17, FALSE)</f>
        <v>#N/A</v>
      </c>
      <c r="AM726" s="53" t="e">
        <f>U726-V726-VLOOKUP(C726, 'Вчера_Спутник Лайт'!C:BG, 19, FALSE)</f>
        <v>#N/A</v>
      </c>
      <c r="AN726" s="53" t="e">
        <f>W726-X726-VLOOKUP(C726, 'Вчера_Спутник Лайт'!C:BG, 21, FALSE)</f>
        <v>#N/A</v>
      </c>
      <c r="AO726" s="53" t="e">
        <f>VLOOKUP(C726, Вчера_Спутник!C:BG, 25, FALSE)+F726-#REF!-X726-Y726</f>
        <v>#N/A</v>
      </c>
    </row>
    <row r="727" spans="1:41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8"/>
      <c r="AA727" s="52">
        <f t="shared" si="12"/>
        <v>0</v>
      </c>
      <c r="AB727" s="53" t="str">
        <f>IF(ISNA(VLOOKUP(C727,'Вчера_Спутник Лайт'!C:C, 1, FALSE)),"ошибка",0)</f>
        <v>ошибка</v>
      </c>
      <c r="AC727" s="55"/>
      <c r="AD727" s="53" t="e">
        <f>D727-VLOOKUP(C727, 'Вчера_Спутник Лайт'!C:BG, 2, FALSE)</f>
        <v>#N/A</v>
      </c>
      <c r="AE727" s="53" t="e">
        <f>E727-F727-VLOOKUP(C727, 'Вчера_Спутник Лайт'!C:BG, 3, FALSE)</f>
        <v>#N/A</v>
      </c>
      <c r="AF727" s="53" t="e">
        <f>G727-H727-VLOOKUP(C727, 'Вчера_Спутник Лайт'!C:BG, 5, FALSE)</f>
        <v>#N/A</v>
      </c>
      <c r="AG727" s="53" t="e">
        <f>I727-J727-VLOOKUP(C727, 'Вчера_Спутник Лайт'!C:BG, 7, FALSE)</f>
        <v>#N/A</v>
      </c>
      <c r="AH727" s="53" t="e">
        <f>K727-L727-VLOOKUP(C727, 'Вчера_Спутник Лайт'!C:BG, 9, FALSE)</f>
        <v>#N/A</v>
      </c>
      <c r="AI727" s="53" t="e">
        <f>M727-N727-VLOOKUP(C727, 'Вчера_Спутник Лайт'!C:BG, 11, FALSE)</f>
        <v>#N/A</v>
      </c>
      <c r="AJ727" s="53" t="e">
        <f>O727-P727-VLOOKUP(C727, 'Вчера_Спутник Лайт'!C:BG, 13, FALSE)</f>
        <v>#N/A</v>
      </c>
      <c r="AK727" s="53" t="e">
        <f>Q727-R727-VLOOKUP(C727, 'Вчера_Спутник Лайт'!C:BG, 15, FALSE)</f>
        <v>#N/A</v>
      </c>
      <c r="AL727" s="53" t="e">
        <f>S727-T727-VLOOKUP(C727, 'Вчера_Спутник Лайт'!C:BG, 17, FALSE)</f>
        <v>#N/A</v>
      </c>
      <c r="AM727" s="53" t="e">
        <f>U727-V727-VLOOKUP(C727, 'Вчера_Спутник Лайт'!C:BG, 19, FALSE)</f>
        <v>#N/A</v>
      </c>
      <c r="AN727" s="53" t="e">
        <f>W727-X727-VLOOKUP(C727, 'Вчера_Спутник Лайт'!C:BG, 21, FALSE)</f>
        <v>#N/A</v>
      </c>
      <c r="AO727" s="53" t="e">
        <f>VLOOKUP(C727, Вчера_Спутник!C:BG, 25, FALSE)+F727-#REF!-X727-Y727</f>
        <v>#N/A</v>
      </c>
    </row>
    <row r="728" spans="1:41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8"/>
      <c r="AA728" s="52">
        <f t="shared" si="12"/>
        <v>0</v>
      </c>
      <c r="AB728" s="53" t="str">
        <f>IF(ISNA(VLOOKUP(C728,'Вчера_Спутник Лайт'!C:C, 1, FALSE)),"ошибка",0)</f>
        <v>ошибка</v>
      </c>
      <c r="AC728" s="55"/>
      <c r="AD728" s="53" t="e">
        <f>D728-VLOOKUP(C728, 'Вчера_Спутник Лайт'!C:BG, 2, FALSE)</f>
        <v>#N/A</v>
      </c>
      <c r="AE728" s="53" t="e">
        <f>E728-F728-VLOOKUP(C728, 'Вчера_Спутник Лайт'!C:BG, 3, FALSE)</f>
        <v>#N/A</v>
      </c>
      <c r="AF728" s="53" t="e">
        <f>G728-H728-VLOOKUP(C728, 'Вчера_Спутник Лайт'!C:BG, 5, FALSE)</f>
        <v>#N/A</v>
      </c>
      <c r="AG728" s="53" t="e">
        <f>I728-J728-VLOOKUP(C728, 'Вчера_Спутник Лайт'!C:BG, 7, FALSE)</f>
        <v>#N/A</v>
      </c>
      <c r="AH728" s="53" t="e">
        <f>K728-L728-VLOOKUP(C728, 'Вчера_Спутник Лайт'!C:BG, 9, FALSE)</f>
        <v>#N/A</v>
      </c>
      <c r="AI728" s="53" t="e">
        <f>M728-N728-VLOOKUP(C728, 'Вчера_Спутник Лайт'!C:BG, 11, FALSE)</f>
        <v>#N/A</v>
      </c>
      <c r="AJ728" s="53" t="e">
        <f>O728-P728-VLOOKUP(C728, 'Вчера_Спутник Лайт'!C:BG, 13, FALSE)</f>
        <v>#N/A</v>
      </c>
      <c r="AK728" s="53" t="e">
        <f>Q728-R728-VLOOKUP(C728, 'Вчера_Спутник Лайт'!C:BG, 15, FALSE)</f>
        <v>#N/A</v>
      </c>
      <c r="AL728" s="53" t="e">
        <f>S728-T728-VLOOKUP(C728, 'Вчера_Спутник Лайт'!C:BG, 17, FALSE)</f>
        <v>#N/A</v>
      </c>
      <c r="AM728" s="53" t="e">
        <f>U728-V728-VLOOKUP(C728, 'Вчера_Спутник Лайт'!C:BG, 19, FALSE)</f>
        <v>#N/A</v>
      </c>
      <c r="AN728" s="53" t="e">
        <f>W728-X728-VLOOKUP(C728, 'Вчера_Спутник Лайт'!C:BG, 21, FALSE)</f>
        <v>#N/A</v>
      </c>
      <c r="AO728" s="53" t="e">
        <f>VLOOKUP(C728, Вчера_Спутник!C:BG, 25, FALSE)+F728-#REF!-X728-Y728</f>
        <v>#N/A</v>
      </c>
    </row>
    <row r="729" spans="1:41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8"/>
      <c r="AA729" s="52">
        <f t="shared" si="12"/>
        <v>0</v>
      </c>
      <c r="AB729" s="53" t="str">
        <f>IF(ISNA(VLOOKUP(C729,'Вчера_Спутник Лайт'!C:C, 1, FALSE)),"ошибка",0)</f>
        <v>ошибка</v>
      </c>
      <c r="AC729" s="55"/>
      <c r="AD729" s="53" t="e">
        <f>D729-VLOOKUP(C729, 'Вчера_Спутник Лайт'!C:BG, 2, FALSE)</f>
        <v>#N/A</v>
      </c>
      <c r="AE729" s="53" t="e">
        <f>E729-F729-VLOOKUP(C729, 'Вчера_Спутник Лайт'!C:BG, 3, FALSE)</f>
        <v>#N/A</v>
      </c>
      <c r="AF729" s="53" t="e">
        <f>G729-H729-VLOOKUP(C729, 'Вчера_Спутник Лайт'!C:BG, 5, FALSE)</f>
        <v>#N/A</v>
      </c>
      <c r="AG729" s="53" t="e">
        <f>I729-J729-VLOOKUP(C729, 'Вчера_Спутник Лайт'!C:BG, 7, FALSE)</f>
        <v>#N/A</v>
      </c>
      <c r="AH729" s="53" t="e">
        <f>K729-L729-VLOOKUP(C729, 'Вчера_Спутник Лайт'!C:BG, 9, FALSE)</f>
        <v>#N/A</v>
      </c>
      <c r="AI729" s="53" t="e">
        <f>M729-N729-VLOOKUP(C729, 'Вчера_Спутник Лайт'!C:BG, 11, FALSE)</f>
        <v>#N/A</v>
      </c>
      <c r="AJ729" s="53" t="e">
        <f>O729-P729-VLOOKUP(C729, 'Вчера_Спутник Лайт'!C:BG, 13, FALSE)</f>
        <v>#N/A</v>
      </c>
      <c r="AK729" s="53" t="e">
        <f>Q729-R729-VLOOKUP(C729, 'Вчера_Спутник Лайт'!C:BG, 15, FALSE)</f>
        <v>#N/A</v>
      </c>
      <c r="AL729" s="53" t="e">
        <f>S729-T729-VLOOKUP(C729, 'Вчера_Спутник Лайт'!C:BG, 17, FALSE)</f>
        <v>#N/A</v>
      </c>
      <c r="AM729" s="53" t="e">
        <f>U729-V729-VLOOKUP(C729, 'Вчера_Спутник Лайт'!C:BG, 19, FALSE)</f>
        <v>#N/A</v>
      </c>
      <c r="AN729" s="53" t="e">
        <f>W729-X729-VLOOKUP(C729, 'Вчера_Спутник Лайт'!C:BG, 21, FALSE)</f>
        <v>#N/A</v>
      </c>
      <c r="AO729" s="53" t="e">
        <f>VLOOKUP(C729, Вчера_Спутник!C:BG, 25, FALSE)+F729-#REF!-X729-Y729</f>
        <v>#N/A</v>
      </c>
    </row>
    <row r="730" spans="1:41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8"/>
      <c r="AA730" s="52">
        <f t="shared" si="12"/>
        <v>0</v>
      </c>
      <c r="AB730" s="53" t="str">
        <f>IF(ISNA(VLOOKUP(C730,'Вчера_Спутник Лайт'!C:C, 1, FALSE)),"ошибка",0)</f>
        <v>ошибка</v>
      </c>
      <c r="AC730" s="55"/>
      <c r="AD730" s="53" t="e">
        <f>D730-VLOOKUP(C730, 'Вчера_Спутник Лайт'!C:BG, 2, FALSE)</f>
        <v>#N/A</v>
      </c>
      <c r="AE730" s="53" t="e">
        <f>E730-F730-VLOOKUP(C730, 'Вчера_Спутник Лайт'!C:BG, 3, FALSE)</f>
        <v>#N/A</v>
      </c>
      <c r="AF730" s="53" t="e">
        <f>G730-H730-VLOOKUP(C730, 'Вчера_Спутник Лайт'!C:BG, 5, FALSE)</f>
        <v>#N/A</v>
      </c>
      <c r="AG730" s="53" t="e">
        <f>I730-J730-VLOOKUP(C730, 'Вчера_Спутник Лайт'!C:BG, 7, FALSE)</f>
        <v>#N/A</v>
      </c>
      <c r="AH730" s="53" t="e">
        <f>K730-L730-VLOOKUP(C730, 'Вчера_Спутник Лайт'!C:BG, 9, FALSE)</f>
        <v>#N/A</v>
      </c>
      <c r="AI730" s="53" t="e">
        <f>M730-N730-VLOOKUP(C730, 'Вчера_Спутник Лайт'!C:BG, 11, FALSE)</f>
        <v>#N/A</v>
      </c>
      <c r="AJ730" s="53" t="e">
        <f>O730-P730-VLOOKUP(C730, 'Вчера_Спутник Лайт'!C:BG, 13, FALSE)</f>
        <v>#N/A</v>
      </c>
      <c r="AK730" s="53" t="e">
        <f>Q730-R730-VLOOKUP(C730, 'Вчера_Спутник Лайт'!C:BG, 15, FALSE)</f>
        <v>#N/A</v>
      </c>
      <c r="AL730" s="53" t="e">
        <f>S730-T730-VLOOKUP(C730, 'Вчера_Спутник Лайт'!C:BG, 17, FALSE)</f>
        <v>#N/A</v>
      </c>
      <c r="AM730" s="53" t="e">
        <f>U730-V730-VLOOKUP(C730, 'Вчера_Спутник Лайт'!C:BG, 19, FALSE)</f>
        <v>#N/A</v>
      </c>
      <c r="AN730" s="53" t="e">
        <f>W730-X730-VLOOKUP(C730, 'Вчера_Спутник Лайт'!C:BG, 21, FALSE)</f>
        <v>#N/A</v>
      </c>
      <c r="AO730" s="53" t="e">
        <f>VLOOKUP(C730, Вчера_Спутник!C:BG, 25, FALSE)+F730-#REF!-X730-Y730</f>
        <v>#N/A</v>
      </c>
    </row>
    <row r="731" spans="1:41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8"/>
      <c r="AA731" s="52">
        <f t="shared" si="12"/>
        <v>0</v>
      </c>
      <c r="AB731" s="53" t="str">
        <f>IF(ISNA(VLOOKUP(C731,'Вчера_Спутник Лайт'!C:C, 1, FALSE)),"ошибка",0)</f>
        <v>ошибка</v>
      </c>
      <c r="AC731" s="55"/>
      <c r="AD731" s="53" t="e">
        <f>D731-VLOOKUP(C731, 'Вчера_Спутник Лайт'!C:BG, 2, FALSE)</f>
        <v>#N/A</v>
      </c>
      <c r="AE731" s="53" t="e">
        <f>E731-F731-VLOOKUP(C731, 'Вчера_Спутник Лайт'!C:BG, 3, FALSE)</f>
        <v>#N/A</v>
      </c>
      <c r="AF731" s="53" t="e">
        <f>G731-H731-VLOOKUP(C731, 'Вчера_Спутник Лайт'!C:BG, 5, FALSE)</f>
        <v>#N/A</v>
      </c>
      <c r="AG731" s="53" t="e">
        <f>I731-J731-VLOOKUP(C731, 'Вчера_Спутник Лайт'!C:BG, 7, FALSE)</f>
        <v>#N/A</v>
      </c>
      <c r="AH731" s="53" t="e">
        <f>K731-L731-VLOOKUP(C731, 'Вчера_Спутник Лайт'!C:BG, 9, FALSE)</f>
        <v>#N/A</v>
      </c>
      <c r="AI731" s="53" t="e">
        <f>M731-N731-VLOOKUP(C731, 'Вчера_Спутник Лайт'!C:BG, 11, FALSE)</f>
        <v>#N/A</v>
      </c>
      <c r="AJ731" s="53" t="e">
        <f>O731-P731-VLOOKUP(C731, 'Вчера_Спутник Лайт'!C:BG, 13, FALSE)</f>
        <v>#N/A</v>
      </c>
      <c r="AK731" s="53" t="e">
        <f>Q731-R731-VLOOKUP(C731, 'Вчера_Спутник Лайт'!C:BG, 15, FALSE)</f>
        <v>#N/A</v>
      </c>
      <c r="AL731" s="53" t="e">
        <f>S731-T731-VLOOKUP(C731, 'Вчера_Спутник Лайт'!C:BG, 17, FALSE)</f>
        <v>#N/A</v>
      </c>
      <c r="AM731" s="53" t="e">
        <f>U731-V731-VLOOKUP(C731, 'Вчера_Спутник Лайт'!C:BG, 19, FALSE)</f>
        <v>#N/A</v>
      </c>
      <c r="AN731" s="53" t="e">
        <f>W731-X731-VLOOKUP(C731, 'Вчера_Спутник Лайт'!C:BG, 21, FALSE)</f>
        <v>#N/A</v>
      </c>
      <c r="AO731" s="53" t="e">
        <f>VLOOKUP(C731, Вчера_Спутник!C:BG, 25, FALSE)+F731-#REF!-X731-Y731</f>
        <v>#N/A</v>
      </c>
    </row>
    <row r="732" spans="1:41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8"/>
      <c r="AA732" s="52">
        <f t="shared" si="12"/>
        <v>0</v>
      </c>
      <c r="AB732" s="53" t="str">
        <f>IF(ISNA(VLOOKUP(C732,'Вчера_Спутник Лайт'!C:C, 1, FALSE)),"ошибка",0)</f>
        <v>ошибка</v>
      </c>
      <c r="AC732" s="55"/>
      <c r="AD732" s="53" t="e">
        <f>D732-VLOOKUP(C732, 'Вчера_Спутник Лайт'!C:BG, 2, FALSE)</f>
        <v>#N/A</v>
      </c>
      <c r="AE732" s="53" t="e">
        <f>E732-F732-VLOOKUP(C732, 'Вчера_Спутник Лайт'!C:BG, 3, FALSE)</f>
        <v>#N/A</v>
      </c>
      <c r="AF732" s="53" t="e">
        <f>G732-H732-VLOOKUP(C732, 'Вчера_Спутник Лайт'!C:BG, 5, FALSE)</f>
        <v>#N/A</v>
      </c>
      <c r="AG732" s="53" t="e">
        <f>I732-J732-VLOOKUP(C732, 'Вчера_Спутник Лайт'!C:BG, 7, FALSE)</f>
        <v>#N/A</v>
      </c>
      <c r="AH732" s="53" t="e">
        <f>K732-L732-VLOOKUP(C732, 'Вчера_Спутник Лайт'!C:BG, 9, FALSE)</f>
        <v>#N/A</v>
      </c>
      <c r="AI732" s="53" t="e">
        <f>M732-N732-VLOOKUP(C732, 'Вчера_Спутник Лайт'!C:BG, 11, FALSE)</f>
        <v>#N/A</v>
      </c>
      <c r="AJ732" s="53" t="e">
        <f>O732-P732-VLOOKUP(C732, 'Вчера_Спутник Лайт'!C:BG, 13, FALSE)</f>
        <v>#N/A</v>
      </c>
      <c r="AK732" s="53" t="e">
        <f>Q732-R732-VLOOKUP(C732, 'Вчера_Спутник Лайт'!C:BG, 15, FALSE)</f>
        <v>#N/A</v>
      </c>
      <c r="AL732" s="53" t="e">
        <f>S732-T732-VLOOKUP(C732, 'Вчера_Спутник Лайт'!C:BG, 17, FALSE)</f>
        <v>#N/A</v>
      </c>
      <c r="AM732" s="53" t="e">
        <f>U732-V732-VLOOKUP(C732, 'Вчера_Спутник Лайт'!C:BG, 19, FALSE)</f>
        <v>#N/A</v>
      </c>
      <c r="AN732" s="53" t="e">
        <f>W732-X732-VLOOKUP(C732, 'Вчера_Спутник Лайт'!C:BG, 21, FALSE)</f>
        <v>#N/A</v>
      </c>
      <c r="AO732" s="53" t="e">
        <f>VLOOKUP(C732, Вчера_Спутник!C:BG, 25, FALSE)+F732-#REF!-X732-Y732</f>
        <v>#N/A</v>
      </c>
    </row>
    <row r="733" spans="1:41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8"/>
      <c r="AA733" s="52">
        <f t="shared" si="12"/>
        <v>0</v>
      </c>
      <c r="AB733" s="53" t="str">
        <f>IF(ISNA(VLOOKUP(C733,'Вчера_Спутник Лайт'!C:C, 1, FALSE)),"ошибка",0)</f>
        <v>ошибка</v>
      </c>
      <c r="AC733" s="55"/>
      <c r="AD733" s="53" t="e">
        <f>D733-VLOOKUP(C733, 'Вчера_Спутник Лайт'!C:BG, 2, FALSE)</f>
        <v>#N/A</v>
      </c>
      <c r="AE733" s="53" t="e">
        <f>E733-F733-VLOOKUP(C733, 'Вчера_Спутник Лайт'!C:BG, 3, FALSE)</f>
        <v>#N/A</v>
      </c>
      <c r="AF733" s="53" t="e">
        <f>G733-H733-VLOOKUP(C733, 'Вчера_Спутник Лайт'!C:BG, 5, FALSE)</f>
        <v>#N/A</v>
      </c>
      <c r="AG733" s="53" t="e">
        <f>I733-J733-VLOOKUP(C733, 'Вчера_Спутник Лайт'!C:BG, 7, FALSE)</f>
        <v>#N/A</v>
      </c>
      <c r="AH733" s="53" t="e">
        <f>K733-L733-VLOOKUP(C733, 'Вчера_Спутник Лайт'!C:BG, 9, FALSE)</f>
        <v>#N/A</v>
      </c>
      <c r="AI733" s="53" t="e">
        <f>M733-N733-VLOOKUP(C733, 'Вчера_Спутник Лайт'!C:BG, 11, FALSE)</f>
        <v>#N/A</v>
      </c>
      <c r="AJ733" s="53" t="e">
        <f>O733-P733-VLOOKUP(C733, 'Вчера_Спутник Лайт'!C:BG, 13, FALSE)</f>
        <v>#N/A</v>
      </c>
      <c r="AK733" s="53" t="e">
        <f>Q733-R733-VLOOKUP(C733, 'Вчера_Спутник Лайт'!C:BG, 15, FALSE)</f>
        <v>#N/A</v>
      </c>
      <c r="AL733" s="53" t="e">
        <f>S733-T733-VLOOKUP(C733, 'Вчера_Спутник Лайт'!C:BG, 17, FALSE)</f>
        <v>#N/A</v>
      </c>
      <c r="AM733" s="53" t="e">
        <f>U733-V733-VLOOKUP(C733, 'Вчера_Спутник Лайт'!C:BG, 19, FALSE)</f>
        <v>#N/A</v>
      </c>
      <c r="AN733" s="53" t="e">
        <f>W733-X733-VLOOKUP(C733, 'Вчера_Спутник Лайт'!C:BG, 21, FALSE)</f>
        <v>#N/A</v>
      </c>
      <c r="AO733" s="53" t="e">
        <f>VLOOKUP(C733, Вчера_Спутник!C:BG, 25, FALSE)+F733-#REF!-X733-Y733</f>
        <v>#N/A</v>
      </c>
    </row>
    <row r="734" spans="1:41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8"/>
      <c r="AA734" s="52">
        <f t="shared" si="12"/>
        <v>0</v>
      </c>
      <c r="AB734" s="53" t="str">
        <f>IF(ISNA(VLOOKUP(C734,'Вчера_Спутник Лайт'!C:C, 1, FALSE)),"ошибка",0)</f>
        <v>ошибка</v>
      </c>
      <c r="AC734" s="55"/>
      <c r="AD734" s="53" t="e">
        <f>D734-VLOOKUP(C734, 'Вчера_Спутник Лайт'!C:BG, 2, FALSE)</f>
        <v>#N/A</v>
      </c>
      <c r="AE734" s="53" t="e">
        <f>E734-F734-VLOOKUP(C734, 'Вчера_Спутник Лайт'!C:BG, 3, FALSE)</f>
        <v>#N/A</v>
      </c>
      <c r="AF734" s="53" t="e">
        <f>G734-H734-VLOOKUP(C734, 'Вчера_Спутник Лайт'!C:BG, 5, FALSE)</f>
        <v>#N/A</v>
      </c>
      <c r="AG734" s="53" t="e">
        <f>I734-J734-VLOOKUP(C734, 'Вчера_Спутник Лайт'!C:BG, 7, FALSE)</f>
        <v>#N/A</v>
      </c>
      <c r="AH734" s="53" t="e">
        <f>K734-L734-VLOOKUP(C734, 'Вчера_Спутник Лайт'!C:BG, 9, FALSE)</f>
        <v>#N/A</v>
      </c>
      <c r="AI734" s="53" t="e">
        <f>M734-N734-VLOOKUP(C734, 'Вчера_Спутник Лайт'!C:BG, 11, FALSE)</f>
        <v>#N/A</v>
      </c>
      <c r="AJ734" s="53" t="e">
        <f>O734-P734-VLOOKUP(C734, 'Вчера_Спутник Лайт'!C:BG, 13, FALSE)</f>
        <v>#N/A</v>
      </c>
      <c r="AK734" s="53" t="e">
        <f>Q734-R734-VLOOKUP(C734, 'Вчера_Спутник Лайт'!C:BG, 15, FALSE)</f>
        <v>#N/A</v>
      </c>
      <c r="AL734" s="53" t="e">
        <f>S734-T734-VLOOKUP(C734, 'Вчера_Спутник Лайт'!C:BG, 17, FALSE)</f>
        <v>#N/A</v>
      </c>
      <c r="AM734" s="53" t="e">
        <f>U734-V734-VLOOKUP(C734, 'Вчера_Спутник Лайт'!C:BG, 19, FALSE)</f>
        <v>#N/A</v>
      </c>
      <c r="AN734" s="53" t="e">
        <f>W734-X734-VLOOKUP(C734, 'Вчера_Спутник Лайт'!C:BG, 21, FALSE)</f>
        <v>#N/A</v>
      </c>
      <c r="AO734" s="53" t="e">
        <f>VLOOKUP(C734, Вчера_Спутник!C:BG, 25, FALSE)+F734-#REF!-X734-Y734</f>
        <v>#N/A</v>
      </c>
    </row>
    <row r="735" spans="1:41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8"/>
      <c r="AA735" s="52">
        <f t="shared" si="12"/>
        <v>0</v>
      </c>
      <c r="AB735" s="53" t="str">
        <f>IF(ISNA(VLOOKUP(C735,'Вчера_Спутник Лайт'!C:C, 1, FALSE)),"ошибка",0)</f>
        <v>ошибка</v>
      </c>
      <c r="AC735" s="55"/>
      <c r="AD735" s="53" t="e">
        <f>D735-VLOOKUP(C735, 'Вчера_Спутник Лайт'!C:BG, 2, FALSE)</f>
        <v>#N/A</v>
      </c>
      <c r="AE735" s="53" t="e">
        <f>E735-F735-VLOOKUP(C735, 'Вчера_Спутник Лайт'!C:BG, 3, FALSE)</f>
        <v>#N/A</v>
      </c>
      <c r="AF735" s="53" t="e">
        <f>G735-H735-VLOOKUP(C735, 'Вчера_Спутник Лайт'!C:BG, 5, FALSE)</f>
        <v>#N/A</v>
      </c>
      <c r="AG735" s="53" t="e">
        <f>I735-J735-VLOOKUP(C735, 'Вчера_Спутник Лайт'!C:BG, 7, FALSE)</f>
        <v>#N/A</v>
      </c>
      <c r="AH735" s="53" t="e">
        <f>K735-L735-VLOOKUP(C735, 'Вчера_Спутник Лайт'!C:BG, 9, FALSE)</f>
        <v>#N/A</v>
      </c>
      <c r="AI735" s="53" t="e">
        <f>M735-N735-VLOOKUP(C735, 'Вчера_Спутник Лайт'!C:BG, 11, FALSE)</f>
        <v>#N/A</v>
      </c>
      <c r="AJ735" s="53" t="e">
        <f>O735-P735-VLOOKUP(C735, 'Вчера_Спутник Лайт'!C:BG, 13, FALSE)</f>
        <v>#N/A</v>
      </c>
      <c r="AK735" s="53" t="e">
        <f>Q735-R735-VLOOKUP(C735, 'Вчера_Спутник Лайт'!C:BG, 15, FALSE)</f>
        <v>#N/A</v>
      </c>
      <c r="AL735" s="53" t="e">
        <f>S735-T735-VLOOKUP(C735, 'Вчера_Спутник Лайт'!C:BG, 17, FALSE)</f>
        <v>#N/A</v>
      </c>
      <c r="AM735" s="53" t="e">
        <f>U735-V735-VLOOKUP(C735, 'Вчера_Спутник Лайт'!C:BG, 19, FALSE)</f>
        <v>#N/A</v>
      </c>
      <c r="AN735" s="53" t="e">
        <f>W735-X735-VLOOKUP(C735, 'Вчера_Спутник Лайт'!C:BG, 21, FALSE)</f>
        <v>#N/A</v>
      </c>
      <c r="AO735" s="53" t="e">
        <f>VLOOKUP(C735, Вчера_Спутник!C:BG, 25, FALSE)+F735-#REF!-X735-Y735</f>
        <v>#N/A</v>
      </c>
    </row>
    <row r="736" spans="1:41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8"/>
      <c r="AA736" s="52">
        <f t="shared" si="12"/>
        <v>0</v>
      </c>
      <c r="AB736" s="53" t="str">
        <f>IF(ISNA(VLOOKUP(C736,'Вчера_Спутник Лайт'!C:C, 1, FALSE)),"ошибка",0)</f>
        <v>ошибка</v>
      </c>
      <c r="AC736" s="55"/>
      <c r="AD736" s="53" t="e">
        <f>D736-VLOOKUP(C736, 'Вчера_Спутник Лайт'!C:BG, 2, FALSE)</f>
        <v>#N/A</v>
      </c>
      <c r="AE736" s="53" t="e">
        <f>E736-F736-VLOOKUP(C736, 'Вчера_Спутник Лайт'!C:BG, 3, FALSE)</f>
        <v>#N/A</v>
      </c>
      <c r="AF736" s="53" t="e">
        <f>G736-H736-VLOOKUP(C736, 'Вчера_Спутник Лайт'!C:BG, 5, FALSE)</f>
        <v>#N/A</v>
      </c>
      <c r="AG736" s="53" t="e">
        <f>I736-J736-VLOOKUP(C736, 'Вчера_Спутник Лайт'!C:BG, 7, FALSE)</f>
        <v>#N/A</v>
      </c>
      <c r="AH736" s="53" t="e">
        <f>K736-L736-VLOOKUP(C736, 'Вчера_Спутник Лайт'!C:BG, 9, FALSE)</f>
        <v>#N/A</v>
      </c>
      <c r="AI736" s="53" t="e">
        <f>M736-N736-VLOOKUP(C736, 'Вчера_Спутник Лайт'!C:BG, 11, FALSE)</f>
        <v>#N/A</v>
      </c>
      <c r="AJ736" s="53" t="e">
        <f>O736-P736-VLOOKUP(C736, 'Вчера_Спутник Лайт'!C:BG, 13, FALSE)</f>
        <v>#N/A</v>
      </c>
      <c r="AK736" s="53" t="e">
        <f>Q736-R736-VLOOKUP(C736, 'Вчера_Спутник Лайт'!C:BG, 15, FALSE)</f>
        <v>#N/A</v>
      </c>
      <c r="AL736" s="53" t="e">
        <f>S736-T736-VLOOKUP(C736, 'Вчера_Спутник Лайт'!C:BG, 17, FALSE)</f>
        <v>#N/A</v>
      </c>
      <c r="AM736" s="53" t="e">
        <f>U736-V736-VLOOKUP(C736, 'Вчера_Спутник Лайт'!C:BG, 19, FALSE)</f>
        <v>#N/A</v>
      </c>
      <c r="AN736" s="53" t="e">
        <f>W736-X736-VLOOKUP(C736, 'Вчера_Спутник Лайт'!C:BG, 21, FALSE)</f>
        <v>#N/A</v>
      </c>
      <c r="AO736" s="53" t="e">
        <f>VLOOKUP(C736, Вчера_Спутник!C:BG, 25, FALSE)+F736-#REF!-X736-Y736</f>
        <v>#N/A</v>
      </c>
    </row>
    <row r="737" spans="1:41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8"/>
      <c r="AA737" s="52">
        <f t="shared" si="12"/>
        <v>0</v>
      </c>
      <c r="AB737" s="53" t="str">
        <f>IF(ISNA(VLOOKUP(C737,'Вчера_Спутник Лайт'!C:C, 1, FALSE)),"ошибка",0)</f>
        <v>ошибка</v>
      </c>
      <c r="AC737" s="55"/>
      <c r="AD737" s="53" t="e">
        <f>D737-VLOOKUP(C737, 'Вчера_Спутник Лайт'!C:BG, 2, FALSE)</f>
        <v>#N/A</v>
      </c>
      <c r="AE737" s="53" t="e">
        <f>E737-F737-VLOOKUP(C737, 'Вчера_Спутник Лайт'!C:BG, 3, FALSE)</f>
        <v>#N/A</v>
      </c>
      <c r="AF737" s="53" t="e">
        <f>G737-H737-VLOOKUP(C737, 'Вчера_Спутник Лайт'!C:BG, 5, FALSE)</f>
        <v>#N/A</v>
      </c>
      <c r="AG737" s="53" t="e">
        <f>I737-J737-VLOOKUP(C737, 'Вчера_Спутник Лайт'!C:BG, 7, FALSE)</f>
        <v>#N/A</v>
      </c>
      <c r="AH737" s="53" t="e">
        <f>K737-L737-VLOOKUP(C737, 'Вчера_Спутник Лайт'!C:BG, 9, FALSE)</f>
        <v>#N/A</v>
      </c>
      <c r="AI737" s="53" t="e">
        <f>M737-N737-VLOOKUP(C737, 'Вчера_Спутник Лайт'!C:BG, 11, FALSE)</f>
        <v>#N/A</v>
      </c>
      <c r="AJ737" s="53" t="e">
        <f>O737-P737-VLOOKUP(C737, 'Вчера_Спутник Лайт'!C:BG, 13, FALSE)</f>
        <v>#N/A</v>
      </c>
      <c r="AK737" s="53" t="e">
        <f>Q737-R737-VLOOKUP(C737, 'Вчера_Спутник Лайт'!C:BG, 15, FALSE)</f>
        <v>#N/A</v>
      </c>
      <c r="AL737" s="53" t="e">
        <f>S737-T737-VLOOKUP(C737, 'Вчера_Спутник Лайт'!C:BG, 17, FALSE)</f>
        <v>#N/A</v>
      </c>
      <c r="AM737" s="53" t="e">
        <f>U737-V737-VLOOKUP(C737, 'Вчера_Спутник Лайт'!C:BG, 19, FALSE)</f>
        <v>#N/A</v>
      </c>
      <c r="AN737" s="53" t="e">
        <f>W737-X737-VLOOKUP(C737, 'Вчера_Спутник Лайт'!C:BG, 21, FALSE)</f>
        <v>#N/A</v>
      </c>
      <c r="AO737" s="53" t="e">
        <f>VLOOKUP(C737, Вчера_Спутник!C:BG, 25, FALSE)+F737-#REF!-X737-Y737</f>
        <v>#N/A</v>
      </c>
    </row>
    <row r="738" spans="1:41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8"/>
      <c r="AA738" s="52">
        <f t="shared" si="12"/>
        <v>0</v>
      </c>
      <c r="AB738" s="53" t="str">
        <f>IF(ISNA(VLOOKUP(C738,'Вчера_Спутник Лайт'!C:C, 1, FALSE)),"ошибка",0)</f>
        <v>ошибка</v>
      </c>
      <c r="AC738" s="55"/>
      <c r="AD738" s="53" t="e">
        <f>D738-VLOOKUP(C738, 'Вчера_Спутник Лайт'!C:BG, 2, FALSE)</f>
        <v>#N/A</v>
      </c>
      <c r="AE738" s="53" t="e">
        <f>E738-F738-VLOOKUP(C738, 'Вчера_Спутник Лайт'!C:BG, 3, FALSE)</f>
        <v>#N/A</v>
      </c>
      <c r="AF738" s="53" t="e">
        <f>G738-H738-VLOOKUP(C738, 'Вчера_Спутник Лайт'!C:BG, 5, FALSE)</f>
        <v>#N/A</v>
      </c>
      <c r="AG738" s="53" t="e">
        <f>I738-J738-VLOOKUP(C738, 'Вчера_Спутник Лайт'!C:BG, 7, FALSE)</f>
        <v>#N/A</v>
      </c>
      <c r="AH738" s="53" t="e">
        <f>K738-L738-VLOOKUP(C738, 'Вчера_Спутник Лайт'!C:BG, 9, FALSE)</f>
        <v>#N/A</v>
      </c>
      <c r="AI738" s="53" t="e">
        <f>M738-N738-VLOOKUP(C738, 'Вчера_Спутник Лайт'!C:BG, 11, FALSE)</f>
        <v>#N/A</v>
      </c>
      <c r="AJ738" s="53" t="e">
        <f>O738-P738-VLOOKUP(C738, 'Вчера_Спутник Лайт'!C:BG, 13, FALSE)</f>
        <v>#N/A</v>
      </c>
      <c r="AK738" s="53" t="e">
        <f>Q738-R738-VLOOKUP(C738, 'Вчера_Спутник Лайт'!C:BG, 15, FALSE)</f>
        <v>#N/A</v>
      </c>
      <c r="AL738" s="53" t="e">
        <f>S738-T738-VLOOKUP(C738, 'Вчера_Спутник Лайт'!C:BG, 17, FALSE)</f>
        <v>#N/A</v>
      </c>
      <c r="AM738" s="53" t="e">
        <f>U738-V738-VLOOKUP(C738, 'Вчера_Спутник Лайт'!C:BG, 19, FALSE)</f>
        <v>#N/A</v>
      </c>
      <c r="AN738" s="53" t="e">
        <f>W738-X738-VLOOKUP(C738, 'Вчера_Спутник Лайт'!C:BG, 21, FALSE)</f>
        <v>#N/A</v>
      </c>
      <c r="AO738" s="53" t="e">
        <f>VLOOKUP(C738, Вчера_Спутник!C:BG, 25, FALSE)+F738-#REF!-X738-Y738</f>
        <v>#N/A</v>
      </c>
    </row>
    <row r="739" spans="1:41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8"/>
      <c r="AA739" s="52">
        <f t="shared" si="12"/>
        <v>0</v>
      </c>
      <c r="AB739" s="53" t="str">
        <f>IF(ISNA(VLOOKUP(C739,'Вчера_Спутник Лайт'!C:C, 1, FALSE)),"ошибка",0)</f>
        <v>ошибка</v>
      </c>
      <c r="AC739" s="55"/>
      <c r="AD739" s="53" t="e">
        <f>D739-VLOOKUP(C739, 'Вчера_Спутник Лайт'!C:BG, 2, FALSE)</f>
        <v>#N/A</v>
      </c>
      <c r="AE739" s="53" t="e">
        <f>E739-F739-VLOOKUP(C739, 'Вчера_Спутник Лайт'!C:BG, 3, FALSE)</f>
        <v>#N/A</v>
      </c>
      <c r="AF739" s="53" t="e">
        <f>G739-H739-VLOOKUP(C739, 'Вчера_Спутник Лайт'!C:BG, 5, FALSE)</f>
        <v>#N/A</v>
      </c>
      <c r="AG739" s="53" t="e">
        <f>I739-J739-VLOOKUP(C739, 'Вчера_Спутник Лайт'!C:BG, 7, FALSE)</f>
        <v>#N/A</v>
      </c>
      <c r="AH739" s="53" t="e">
        <f>K739-L739-VLOOKUP(C739, 'Вчера_Спутник Лайт'!C:BG, 9, FALSE)</f>
        <v>#N/A</v>
      </c>
      <c r="AI739" s="53" t="e">
        <f>M739-N739-VLOOKUP(C739, 'Вчера_Спутник Лайт'!C:BG, 11, FALSE)</f>
        <v>#N/A</v>
      </c>
      <c r="AJ739" s="53" t="e">
        <f>O739-P739-VLOOKUP(C739, 'Вчера_Спутник Лайт'!C:BG, 13, FALSE)</f>
        <v>#N/A</v>
      </c>
      <c r="AK739" s="53" t="e">
        <f>Q739-R739-VLOOKUP(C739, 'Вчера_Спутник Лайт'!C:BG, 15, FALSE)</f>
        <v>#N/A</v>
      </c>
      <c r="AL739" s="53" t="e">
        <f>S739-T739-VLOOKUP(C739, 'Вчера_Спутник Лайт'!C:BG, 17, FALSE)</f>
        <v>#N/A</v>
      </c>
      <c r="AM739" s="53" t="e">
        <f>U739-V739-VLOOKUP(C739, 'Вчера_Спутник Лайт'!C:BG, 19, FALSE)</f>
        <v>#N/A</v>
      </c>
      <c r="AN739" s="53" t="e">
        <f>W739-X739-VLOOKUP(C739, 'Вчера_Спутник Лайт'!C:BG, 21, FALSE)</f>
        <v>#N/A</v>
      </c>
      <c r="AO739" s="53" t="e">
        <f>VLOOKUP(C739, Вчера_Спутник!C:BG, 25, FALSE)+F739-#REF!-X739-Y739</f>
        <v>#N/A</v>
      </c>
    </row>
    <row r="740" spans="1:41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8"/>
      <c r="AA740" s="52">
        <f t="shared" si="12"/>
        <v>0</v>
      </c>
      <c r="AB740" s="53" t="str">
        <f>IF(ISNA(VLOOKUP(C740,'Вчера_Спутник Лайт'!C:C, 1, FALSE)),"ошибка",0)</f>
        <v>ошибка</v>
      </c>
      <c r="AC740" s="55"/>
      <c r="AD740" s="53" t="e">
        <f>D740-VLOOKUP(C740, 'Вчера_Спутник Лайт'!C:BG, 2, FALSE)</f>
        <v>#N/A</v>
      </c>
      <c r="AE740" s="53" t="e">
        <f>E740-F740-VLOOKUP(C740, 'Вчера_Спутник Лайт'!C:BG, 3, FALSE)</f>
        <v>#N/A</v>
      </c>
      <c r="AF740" s="53" t="e">
        <f>G740-H740-VLOOKUP(C740, 'Вчера_Спутник Лайт'!C:BG, 5, FALSE)</f>
        <v>#N/A</v>
      </c>
      <c r="AG740" s="53" t="e">
        <f>I740-J740-VLOOKUP(C740, 'Вчера_Спутник Лайт'!C:BG, 7, FALSE)</f>
        <v>#N/A</v>
      </c>
      <c r="AH740" s="53" t="e">
        <f>K740-L740-VLOOKUP(C740, 'Вчера_Спутник Лайт'!C:BG, 9, FALSE)</f>
        <v>#N/A</v>
      </c>
      <c r="AI740" s="53" t="e">
        <f>M740-N740-VLOOKUP(C740, 'Вчера_Спутник Лайт'!C:BG, 11, FALSE)</f>
        <v>#N/A</v>
      </c>
      <c r="AJ740" s="53" t="e">
        <f>O740-P740-VLOOKUP(C740, 'Вчера_Спутник Лайт'!C:BG, 13, FALSE)</f>
        <v>#N/A</v>
      </c>
      <c r="AK740" s="53" t="e">
        <f>Q740-R740-VLOOKUP(C740, 'Вчера_Спутник Лайт'!C:BG, 15, FALSE)</f>
        <v>#N/A</v>
      </c>
      <c r="AL740" s="53" t="e">
        <f>S740-T740-VLOOKUP(C740, 'Вчера_Спутник Лайт'!C:BG, 17, FALSE)</f>
        <v>#N/A</v>
      </c>
      <c r="AM740" s="53" t="e">
        <f>U740-V740-VLOOKUP(C740, 'Вчера_Спутник Лайт'!C:BG, 19, FALSE)</f>
        <v>#N/A</v>
      </c>
      <c r="AN740" s="53" t="e">
        <f>W740-X740-VLOOKUP(C740, 'Вчера_Спутник Лайт'!C:BG, 21, FALSE)</f>
        <v>#N/A</v>
      </c>
      <c r="AO740" s="53" t="e">
        <f>VLOOKUP(C740, Вчера_Спутник!C:BG, 25, FALSE)+F740-#REF!-X740-Y740</f>
        <v>#N/A</v>
      </c>
    </row>
    <row r="741" spans="1:41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8"/>
      <c r="AA741" s="52">
        <f t="shared" si="12"/>
        <v>0</v>
      </c>
      <c r="AB741" s="53" t="str">
        <f>IF(ISNA(VLOOKUP(C741,'Вчера_Спутник Лайт'!C:C, 1, FALSE)),"ошибка",0)</f>
        <v>ошибка</v>
      </c>
      <c r="AC741" s="55"/>
      <c r="AD741" s="53" t="e">
        <f>D741-VLOOKUP(C741, 'Вчера_Спутник Лайт'!C:BG, 2, FALSE)</f>
        <v>#N/A</v>
      </c>
      <c r="AE741" s="53" t="e">
        <f>E741-F741-VLOOKUP(C741, 'Вчера_Спутник Лайт'!C:BG, 3, FALSE)</f>
        <v>#N/A</v>
      </c>
      <c r="AF741" s="53" t="e">
        <f>G741-H741-VLOOKUP(C741, 'Вчера_Спутник Лайт'!C:BG, 5, FALSE)</f>
        <v>#N/A</v>
      </c>
      <c r="AG741" s="53" t="e">
        <f>I741-J741-VLOOKUP(C741, 'Вчера_Спутник Лайт'!C:BG, 7, FALSE)</f>
        <v>#N/A</v>
      </c>
      <c r="AH741" s="53" t="e">
        <f>K741-L741-VLOOKUP(C741, 'Вчера_Спутник Лайт'!C:BG, 9, FALSE)</f>
        <v>#N/A</v>
      </c>
      <c r="AI741" s="53" t="e">
        <f>M741-N741-VLOOKUP(C741, 'Вчера_Спутник Лайт'!C:BG, 11, FALSE)</f>
        <v>#N/A</v>
      </c>
      <c r="AJ741" s="53" t="e">
        <f>O741-P741-VLOOKUP(C741, 'Вчера_Спутник Лайт'!C:BG, 13, FALSE)</f>
        <v>#N/A</v>
      </c>
      <c r="AK741" s="53" t="e">
        <f>Q741-R741-VLOOKUP(C741, 'Вчера_Спутник Лайт'!C:BG, 15, FALSE)</f>
        <v>#N/A</v>
      </c>
      <c r="AL741" s="53" t="e">
        <f>S741-T741-VLOOKUP(C741, 'Вчера_Спутник Лайт'!C:BG, 17, FALSE)</f>
        <v>#N/A</v>
      </c>
      <c r="AM741" s="53" t="e">
        <f>U741-V741-VLOOKUP(C741, 'Вчера_Спутник Лайт'!C:BG, 19, FALSE)</f>
        <v>#N/A</v>
      </c>
      <c r="AN741" s="53" t="e">
        <f>W741-X741-VLOOKUP(C741, 'Вчера_Спутник Лайт'!C:BG, 21, FALSE)</f>
        <v>#N/A</v>
      </c>
      <c r="AO741" s="53" t="e">
        <f>VLOOKUP(C741, Вчера_Спутник!C:BG, 25, FALSE)+F741-#REF!-X741-Y741</f>
        <v>#N/A</v>
      </c>
    </row>
    <row r="742" spans="1:41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8"/>
      <c r="AA742" s="52">
        <f t="shared" si="12"/>
        <v>0</v>
      </c>
      <c r="AB742" s="53" t="str">
        <f>IF(ISNA(VLOOKUP(C742,'Вчера_Спутник Лайт'!C:C, 1, FALSE)),"ошибка",0)</f>
        <v>ошибка</v>
      </c>
      <c r="AC742" s="55"/>
      <c r="AD742" s="53" t="e">
        <f>D742-VLOOKUP(C742, 'Вчера_Спутник Лайт'!C:BG, 2, FALSE)</f>
        <v>#N/A</v>
      </c>
      <c r="AE742" s="53" t="e">
        <f>E742-F742-VLOOKUP(C742, 'Вчера_Спутник Лайт'!C:BG, 3, FALSE)</f>
        <v>#N/A</v>
      </c>
      <c r="AF742" s="53" t="e">
        <f>G742-H742-VLOOKUP(C742, 'Вчера_Спутник Лайт'!C:BG, 5, FALSE)</f>
        <v>#N/A</v>
      </c>
      <c r="AG742" s="53" t="e">
        <f>I742-J742-VLOOKUP(C742, 'Вчера_Спутник Лайт'!C:BG, 7, FALSE)</f>
        <v>#N/A</v>
      </c>
      <c r="AH742" s="53" t="e">
        <f>K742-L742-VLOOKUP(C742, 'Вчера_Спутник Лайт'!C:BG, 9, FALSE)</f>
        <v>#N/A</v>
      </c>
      <c r="AI742" s="53" t="e">
        <f>M742-N742-VLOOKUP(C742, 'Вчера_Спутник Лайт'!C:BG, 11, FALSE)</f>
        <v>#N/A</v>
      </c>
      <c r="AJ742" s="53" t="e">
        <f>O742-P742-VLOOKUP(C742, 'Вчера_Спутник Лайт'!C:BG, 13, FALSE)</f>
        <v>#N/A</v>
      </c>
      <c r="AK742" s="53" t="e">
        <f>Q742-R742-VLOOKUP(C742, 'Вчера_Спутник Лайт'!C:BG, 15, FALSE)</f>
        <v>#N/A</v>
      </c>
      <c r="AL742" s="53" t="e">
        <f>S742-T742-VLOOKUP(C742, 'Вчера_Спутник Лайт'!C:BG, 17, FALSE)</f>
        <v>#N/A</v>
      </c>
      <c r="AM742" s="53" t="e">
        <f>U742-V742-VLOOKUP(C742, 'Вчера_Спутник Лайт'!C:BG, 19, FALSE)</f>
        <v>#N/A</v>
      </c>
      <c r="AN742" s="53" t="e">
        <f>W742-X742-VLOOKUP(C742, 'Вчера_Спутник Лайт'!C:BG, 21, FALSE)</f>
        <v>#N/A</v>
      </c>
      <c r="AO742" s="53" t="e">
        <f>VLOOKUP(C742, Вчера_Спутник!C:BG, 25, FALSE)+F742-#REF!-X742-Y742</f>
        <v>#N/A</v>
      </c>
    </row>
    <row r="743" spans="1:41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8"/>
      <c r="AA743" s="52">
        <f t="shared" si="12"/>
        <v>0</v>
      </c>
      <c r="AB743" s="53" t="str">
        <f>IF(ISNA(VLOOKUP(C743,'Вчера_Спутник Лайт'!C:C, 1, FALSE)),"ошибка",0)</f>
        <v>ошибка</v>
      </c>
      <c r="AC743" s="55"/>
      <c r="AD743" s="53" t="e">
        <f>D743-VLOOKUP(C743, 'Вчера_Спутник Лайт'!C:BG, 2, FALSE)</f>
        <v>#N/A</v>
      </c>
      <c r="AE743" s="53" t="e">
        <f>E743-F743-VLOOKUP(C743, 'Вчера_Спутник Лайт'!C:BG, 3, FALSE)</f>
        <v>#N/A</v>
      </c>
      <c r="AF743" s="53" t="e">
        <f>G743-H743-VLOOKUP(C743, 'Вчера_Спутник Лайт'!C:BG, 5, FALSE)</f>
        <v>#N/A</v>
      </c>
      <c r="AG743" s="53" t="e">
        <f>I743-J743-VLOOKUP(C743, 'Вчера_Спутник Лайт'!C:BG, 7, FALSE)</f>
        <v>#N/A</v>
      </c>
      <c r="AH743" s="53" t="e">
        <f>K743-L743-VLOOKUP(C743, 'Вчера_Спутник Лайт'!C:BG, 9, FALSE)</f>
        <v>#N/A</v>
      </c>
      <c r="AI743" s="53" t="e">
        <f>M743-N743-VLOOKUP(C743, 'Вчера_Спутник Лайт'!C:BG, 11, FALSE)</f>
        <v>#N/A</v>
      </c>
      <c r="AJ743" s="53" t="e">
        <f>O743-P743-VLOOKUP(C743, 'Вчера_Спутник Лайт'!C:BG, 13, FALSE)</f>
        <v>#N/A</v>
      </c>
      <c r="AK743" s="53" t="e">
        <f>Q743-R743-VLOOKUP(C743, 'Вчера_Спутник Лайт'!C:BG, 15, FALSE)</f>
        <v>#N/A</v>
      </c>
      <c r="AL743" s="53" t="e">
        <f>S743-T743-VLOOKUP(C743, 'Вчера_Спутник Лайт'!C:BG, 17, FALSE)</f>
        <v>#N/A</v>
      </c>
      <c r="AM743" s="53" t="e">
        <f>U743-V743-VLOOKUP(C743, 'Вчера_Спутник Лайт'!C:BG, 19, FALSE)</f>
        <v>#N/A</v>
      </c>
      <c r="AN743" s="53" t="e">
        <f>W743-X743-VLOOKUP(C743, 'Вчера_Спутник Лайт'!C:BG, 21, FALSE)</f>
        <v>#N/A</v>
      </c>
      <c r="AO743" s="53" t="e">
        <f>VLOOKUP(C743, Вчера_Спутник!C:BG, 25, FALSE)+F743-#REF!-X743-Y743</f>
        <v>#N/A</v>
      </c>
    </row>
    <row r="744" spans="1:41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8"/>
      <c r="AA744" s="52">
        <f t="shared" si="12"/>
        <v>0</v>
      </c>
      <c r="AB744" s="53" t="str">
        <f>IF(ISNA(VLOOKUP(C744,'Вчера_Спутник Лайт'!C:C, 1, FALSE)),"ошибка",0)</f>
        <v>ошибка</v>
      </c>
      <c r="AC744" s="55"/>
      <c r="AD744" s="53" t="e">
        <f>D744-VLOOKUP(C744, 'Вчера_Спутник Лайт'!C:BG, 2, FALSE)</f>
        <v>#N/A</v>
      </c>
      <c r="AE744" s="53" t="e">
        <f>E744-F744-VLOOKUP(C744, 'Вчера_Спутник Лайт'!C:BG, 3, FALSE)</f>
        <v>#N/A</v>
      </c>
      <c r="AF744" s="53" t="e">
        <f>G744-H744-VLOOKUP(C744, 'Вчера_Спутник Лайт'!C:BG, 5, FALSE)</f>
        <v>#N/A</v>
      </c>
      <c r="AG744" s="53" t="e">
        <f>I744-J744-VLOOKUP(C744, 'Вчера_Спутник Лайт'!C:BG, 7, FALSE)</f>
        <v>#N/A</v>
      </c>
      <c r="AH744" s="53" t="e">
        <f>K744-L744-VLOOKUP(C744, 'Вчера_Спутник Лайт'!C:BG, 9, FALSE)</f>
        <v>#N/A</v>
      </c>
      <c r="AI744" s="53" t="e">
        <f>M744-N744-VLOOKUP(C744, 'Вчера_Спутник Лайт'!C:BG, 11, FALSE)</f>
        <v>#N/A</v>
      </c>
      <c r="AJ744" s="53" t="e">
        <f>O744-P744-VLOOKUP(C744, 'Вчера_Спутник Лайт'!C:BG, 13, FALSE)</f>
        <v>#N/A</v>
      </c>
      <c r="AK744" s="53" t="e">
        <f>Q744-R744-VLOOKUP(C744, 'Вчера_Спутник Лайт'!C:BG, 15, FALSE)</f>
        <v>#N/A</v>
      </c>
      <c r="AL744" s="53" t="e">
        <f>S744-T744-VLOOKUP(C744, 'Вчера_Спутник Лайт'!C:BG, 17, FALSE)</f>
        <v>#N/A</v>
      </c>
      <c r="AM744" s="53" t="e">
        <f>U744-V744-VLOOKUP(C744, 'Вчера_Спутник Лайт'!C:BG, 19, FALSE)</f>
        <v>#N/A</v>
      </c>
      <c r="AN744" s="53" t="e">
        <f>W744-X744-VLOOKUP(C744, 'Вчера_Спутник Лайт'!C:BG, 21, FALSE)</f>
        <v>#N/A</v>
      </c>
      <c r="AO744" s="53" t="e">
        <f>VLOOKUP(C744, Вчера_Спутник!C:BG, 25, FALSE)+F744-#REF!-X744-Y744</f>
        <v>#N/A</v>
      </c>
    </row>
    <row r="745" spans="1:41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8"/>
      <c r="AA745" s="52">
        <f t="shared" si="12"/>
        <v>0</v>
      </c>
      <c r="AB745" s="53" t="str">
        <f>IF(ISNA(VLOOKUP(C745,'Вчера_Спутник Лайт'!C:C, 1, FALSE)),"ошибка",0)</f>
        <v>ошибка</v>
      </c>
      <c r="AC745" s="55"/>
      <c r="AD745" s="53" t="e">
        <f>D745-VLOOKUP(C745, 'Вчера_Спутник Лайт'!C:BG, 2, FALSE)</f>
        <v>#N/A</v>
      </c>
      <c r="AE745" s="53" t="e">
        <f>E745-F745-VLOOKUP(C745, 'Вчера_Спутник Лайт'!C:BG, 3, FALSE)</f>
        <v>#N/A</v>
      </c>
      <c r="AF745" s="53" t="e">
        <f>G745-H745-VLOOKUP(C745, 'Вчера_Спутник Лайт'!C:BG, 5, FALSE)</f>
        <v>#N/A</v>
      </c>
      <c r="AG745" s="53" t="e">
        <f>I745-J745-VLOOKUP(C745, 'Вчера_Спутник Лайт'!C:BG, 7, FALSE)</f>
        <v>#N/A</v>
      </c>
      <c r="AH745" s="53" t="e">
        <f>K745-L745-VLOOKUP(C745, 'Вчера_Спутник Лайт'!C:BG, 9, FALSE)</f>
        <v>#N/A</v>
      </c>
      <c r="AI745" s="53" t="e">
        <f>M745-N745-VLOOKUP(C745, 'Вчера_Спутник Лайт'!C:BG, 11, FALSE)</f>
        <v>#N/A</v>
      </c>
      <c r="AJ745" s="53" t="e">
        <f>O745-P745-VLOOKUP(C745, 'Вчера_Спутник Лайт'!C:BG, 13, FALSE)</f>
        <v>#N/A</v>
      </c>
      <c r="AK745" s="53" t="e">
        <f>Q745-R745-VLOOKUP(C745, 'Вчера_Спутник Лайт'!C:BG, 15, FALSE)</f>
        <v>#N/A</v>
      </c>
      <c r="AL745" s="53" t="e">
        <f>S745-T745-VLOOKUP(C745, 'Вчера_Спутник Лайт'!C:BG, 17, FALSE)</f>
        <v>#N/A</v>
      </c>
      <c r="AM745" s="53" t="e">
        <f>U745-V745-VLOOKUP(C745, 'Вчера_Спутник Лайт'!C:BG, 19, FALSE)</f>
        <v>#N/A</v>
      </c>
      <c r="AN745" s="53" t="e">
        <f>W745-X745-VLOOKUP(C745, 'Вчера_Спутник Лайт'!C:BG, 21, FALSE)</f>
        <v>#N/A</v>
      </c>
      <c r="AO745" s="53" t="e">
        <f>VLOOKUP(C745, Вчера_Спутник!C:BG, 25, FALSE)+F745-#REF!-X745-Y745</f>
        <v>#N/A</v>
      </c>
    </row>
    <row r="746" spans="1:41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8"/>
      <c r="AA746" s="52">
        <f t="shared" si="12"/>
        <v>0</v>
      </c>
      <c r="AB746" s="53" t="str">
        <f>IF(ISNA(VLOOKUP(C746,'Вчера_Спутник Лайт'!C:C, 1, FALSE)),"ошибка",0)</f>
        <v>ошибка</v>
      </c>
      <c r="AC746" s="55"/>
      <c r="AD746" s="53" t="e">
        <f>D746-VLOOKUP(C746, 'Вчера_Спутник Лайт'!C:BG, 2, FALSE)</f>
        <v>#N/A</v>
      </c>
      <c r="AE746" s="53" t="e">
        <f>E746-F746-VLOOKUP(C746, 'Вчера_Спутник Лайт'!C:BG, 3, FALSE)</f>
        <v>#N/A</v>
      </c>
      <c r="AF746" s="53" t="e">
        <f>G746-H746-VLOOKUP(C746, 'Вчера_Спутник Лайт'!C:BG, 5, FALSE)</f>
        <v>#N/A</v>
      </c>
      <c r="AG746" s="53" t="e">
        <f>I746-J746-VLOOKUP(C746, 'Вчера_Спутник Лайт'!C:BG, 7, FALSE)</f>
        <v>#N/A</v>
      </c>
      <c r="AH746" s="53" t="e">
        <f>K746-L746-VLOOKUP(C746, 'Вчера_Спутник Лайт'!C:BG, 9, FALSE)</f>
        <v>#N/A</v>
      </c>
      <c r="AI746" s="53" t="e">
        <f>M746-N746-VLOOKUP(C746, 'Вчера_Спутник Лайт'!C:BG, 11, FALSE)</f>
        <v>#N/A</v>
      </c>
      <c r="AJ746" s="53" t="e">
        <f>O746-P746-VLOOKUP(C746, 'Вчера_Спутник Лайт'!C:BG, 13, FALSE)</f>
        <v>#N/A</v>
      </c>
      <c r="AK746" s="53" t="e">
        <f>Q746-R746-VLOOKUP(C746, 'Вчера_Спутник Лайт'!C:BG, 15, FALSE)</f>
        <v>#N/A</v>
      </c>
      <c r="AL746" s="53" t="e">
        <f>S746-T746-VLOOKUP(C746, 'Вчера_Спутник Лайт'!C:BG, 17, FALSE)</f>
        <v>#N/A</v>
      </c>
      <c r="AM746" s="53" t="e">
        <f>U746-V746-VLOOKUP(C746, 'Вчера_Спутник Лайт'!C:BG, 19, FALSE)</f>
        <v>#N/A</v>
      </c>
      <c r="AN746" s="53" t="e">
        <f>W746-X746-VLOOKUP(C746, 'Вчера_Спутник Лайт'!C:BG, 21, FALSE)</f>
        <v>#N/A</v>
      </c>
      <c r="AO746" s="53" t="e">
        <f>VLOOKUP(C746, Вчера_Спутник!C:BG, 25, FALSE)+F746-#REF!-X746-Y746</f>
        <v>#N/A</v>
      </c>
    </row>
    <row r="747" spans="1:41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8"/>
      <c r="AA747" s="52">
        <f t="shared" si="12"/>
        <v>0</v>
      </c>
      <c r="AB747" s="53" t="str">
        <f>IF(ISNA(VLOOKUP(C747,'Вчера_Спутник Лайт'!C:C, 1, FALSE)),"ошибка",0)</f>
        <v>ошибка</v>
      </c>
      <c r="AC747" s="55"/>
      <c r="AD747" s="53" t="e">
        <f>D747-VLOOKUP(C747, 'Вчера_Спутник Лайт'!C:BG, 2, FALSE)</f>
        <v>#N/A</v>
      </c>
      <c r="AE747" s="53" t="e">
        <f>E747-F747-VLOOKUP(C747, 'Вчера_Спутник Лайт'!C:BG, 3, FALSE)</f>
        <v>#N/A</v>
      </c>
      <c r="AF747" s="53" t="e">
        <f>G747-H747-VLOOKUP(C747, 'Вчера_Спутник Лайт'!C:BG, 5, FALSE)</f>
        <v>#N/A</v>
      </c>
      <c r="AG747" s="53" t="e">
        <f>I747-J747-VLOOKUP(C747, 'Вчера_Спутник Лайт'!C:BG, 7, FALSE)</f>
        <v>#N/A</v>
      </c>
      <c r="AH747" s="53" t="e">
        <f>K747-L747-VLOOKUP(C747, 'Вчера_Спутник Лайт'!C:BG, 9, FALSE)</f>
        <v>#N/A</v>
      </c>
      <c r="AI747" s="53" t="e">
        <f>M747-N747-VLOOKUP(C747, 'Вчера_Спутник Лайт'!C:BG, 11, FALSE)</f>
        <v>#N/A</v>
      </c>
      <c r="AJ747" s="53" t="e">
        <f>O747-P747-VLOOKUP(C747, 'Вчера_Спутник Лайт'!C:BG, 13, FALSE)</f>
        <v>#N/A</v>
      </c>
      <c r="AK747" s="53" t="e">
        <f>Q747-R747-VLOOKUP(C747, 'Вчера_Спутник Лайт'!C:BG, 15, FALSE)</f>
        <v>#N/A</v>
      </c>
      <c r="AL747" s="53" t="e">
        <f>S747-T747-VLOOKUP(C747, 'Вчера_Спутник Лайт'!C:BG, 17, FALSE)</f>
        <v>#N/A</v>
      </c>
      <c r="AM747" s="53" t="e">
        <f>U747-V747-VLOOKUP(C747, 'Вчера_Спутник Лайт'!C:BG, 19, FALSE)</f>
        <v>#N/A</v>
      </c>
      <c r="AN747" s="53" t="e">
        <f>W747-X747-VLOOKUP(C747, 'Вчера_Спутник Лайт'!C:BG, 21, FALSE)</f>
        <v>#N/A</v>
      </c>
      <c r="AO747" s="53" t="e">
        <f>VLOOKUP(C747, Вчера_Спутник!C:BG, 25, FALSE)+F747-#REF!-X747-Y747</f>
        <v>#N/A</v>
      </c>
    </row>
    <row r="748" spans="1:41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8"/>
      <c r="AA748" s="52">
        <f t="shared" si="12"/>
        <v>0</v>
      </c>
      <c r="AB748" s="53" t="str">
        <f>IF(ISNA(VLOOKUP(C748,'Вчера_Спутник Лайт'!C:C, 1, FALSE)),"ошибка",0)</f>
        <v>ошибка</v>
      </c>
      <c r="AC748" s="55"/>
      <c r="AD748" s="53" t="e">
        <f>D748-VLOOKUP(C748, 'Вчера_Спутник Лайт'!C:BG, 2, FALSE)</f>
        <v>#N/A</v>
      </c>
      <c r="AE748" s="53" t="e">
        <f>E748-F748-VLOOKUP(C748, 'Вчера_Спутник Лайт'!C:BG, 3, FALSE)</f>
        <v>#N/A</v>
      </c>
      <c r="AF748" s="53" t="e">
        <f>G748-H748-VLOOKUP(C748, 'Вчера_Спутник Лайт'!C:BG, 5, FALSE)</f>
        <v>#N/A</v>
      </c>
      <c r="AG748" s="53" t="e">
        <f>I748-J748-VLOOKUP(C748, 'Вчера_Спутник Лайт'!C:BG, 7, FALSE)</f>
        <v>#N/A</v>
      </c>
      <c r="AH748" s="53" t="e">
        <f>K748-L748-VLOOKUP(C748, 'Вчера_Спутник Лайт'!C:BG, 9, FALSE)</f>
        <v>#N/A</v>
      </c>
      <c r="AI748" s="53" t="e">
        <f>M748-N748-VLOOKUP(C748, 'Вчера_Спутник Лайт'!C:BG, 11, FALSE)</f>
        <v>#N/A</v>
      </c>
      <c r="AJ748" s="53" t="e">
        <f>O748-P748-VLOOKUP(C748, 'Вчера_Спутник Лайт'!C:BG, 13, FALSE)</f>
        <v>#N/A</v>
      </c>
      <c r="AK748" s="53" t="e">
        <f>Q748-R748-VLOOKUP(C748, 'Вчера_Спутник Лайт'!C:BG, 15, FALSE)</f>
        <v>#N/A</v>
      </c>
      <c r="AL748" s="53" t="e">
        <f>S748-T748-VLOOKUP(C748, 'Вчера_Спутник Лайт'!C:BG, 17, FALSE)</f>
        <v>#N/A</v>
      </c>
      <c r="AM748" s="53" t="e">
        <f>U748-V748-VLOOKUP(C748, 'Вчера_Спутник Лайт'!C:BG, 19, FALSE)</f>
        <v>#N/A</v>
      </c>
      <c r="AN748" s="53" t="e">
        <f>W748-X748-VLOOKUP(C748, 'Вчера_Спутник Лайт'!C:BG, 21, FALSE)</f>
        <v>#N/A</v>
      </c>
      <c r="AO748" s="53" t="e">
        <f>VLOOKUP(C748, Вчера_Спутник!C:BG, 25, FALSE)+F748-#REF!-X748-Y748</f>
        <v>#N/A</v>
      </c>
    </row>
    <row r="749" spans="1:41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8"/>
      <c r="AA749" s="52">
        <f t="shared" si="12"/>
        <v>0</v>
      </c>
      <c r="AB749" s="53" t="str">
        <f>IF(ISNA(VLOOKUP(C749,'Вчера_Спутник Лайт'!C:C, 1, FALSE)),"ошибка",0)</f>
        <v>ошибка</v>
      </c>
      <c r="AC749" s="55"/>
      <c r="AD749" s="53" t="e">
        <f>D749-VLOOKUP(C749, 'Вчера_Спутник Лайт'!C:BG, 2, FALSE)</f>
        <v>#N/A</v>
      </c>
      <c r="AE749" s="53" t="e">
        <f>E749-F749-VLOOKUP(C749, 'Вчера_Спутник Лайт'!C:BG, 3, FALSE)</f>
        <v>#N/A</v>
      </c>
      <c r="AF749" s="53" t="e">
        <f>G749-H749-VLOOKUP(C749, 'Вчера_Спутник Лайт'!C:BG, 5, FALSE)</f>
        <v>#N/A</v>
      </c>
      <c r="AG749" s="53" t="e">
        <f>I749-J749-VLOOKUP(C749, 'Вчера_Спутник Лайт'!C:BG, 7, FALSE)</f>
        <v>#N/A</v>
      </c>
      <c r="AH749" s="53" t="e">
        <f>K749-L749-VLOOKUP(C749, 'Вчера_Спутник Лайт'!C:BG, 9, FALSE)</f>
        <v>#N/A</v>
      </c>
      <c r="AI749" s="53" t="e">
        <f>M749-N749-VLOOKUP(C749, 'Вчера_Спутник Лайт'!C:BG, 11, FALSE)</f>
        <v>#N/A</v>
      </c>
      <c r="AJ749" s="53" t="e">
        <f>O749-P749-VLOOKUP(C749, 'Вчера_Спутник Лайт'!C:BG, 13, FALSE)</f>
        <v>#N/A</v>
      </c>
      <c r="AK749" s="53" t="e">
        <f>Q749-R749-VLOOKUP(C749, 'Вчера_Спутник Лайт'!C:BG, 15, FALSE)</f>
        <v>#N/A</v>
      </c>
      <c r="AL749" s="53" t="e">
        <f>S749-T749-VLOOKUP(C749, 'Вчера_Спутник Лайт'!C:BG, 17, FALSE)</f>
        <v>#N/A</v>
      </c>
      <c r="AM749" s="53" t="e">
        <f>U749-V749-VLOOKUP(C749, 'Вчера_Спутник Лайт'!C:BG, 19, FALSE)</f>
        <v>#N/A</v>
      </c>
      <c r="AN749" s="53" t="e">
        <f>W749-X749-VLOOKUP(C749, 'Вчера_Спутник Лайт'!C:BG, 21, FALSE)</f>
        <v>#N/A</v>
      </c>
      <c r="AO749" s="53" t="e">
        <f>VLOOKUP(C749, Вчера_Спутник!C:BG, 25, FALSE)+F749-#REF!-X749-Y749</f>
        <v>#N/A</v>
      </c>
    </row>
    <row r="750" spans="1:41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8"/>
      <c r="AA750" s="52">
        <f t="shared" si="12"/>
        <v>0</v>
      </c>
      <c r="AB750" s="53" t="str">
        <f>IF(ISNA(VLOOKUP(C750,'Вчера_Спутник Лайт'!C:C, 1, FALSE)),"ошибка",0)</f>
        <v>ошибка</v>
      </c>
      <c r="AC750" s="55"/>
      <c r="AD750" s="53" t="e">
        <f>D750-VLOOKUP(C750, 'Вчера_Спутник Лайт'!C:BG, 2, FALSE)</f>
        <v>#N/A</v>
      </c>
      <c r="AE750" s="53" t="e">
        <f>E750-F750-VLOOKUP(C750, 'Вчера_Спутник Лайт'!C:BG, 3, FALSE)</f>
        <v>#N/A</v>
      </c>
      <c r="AF750" s="53" t="e">
        <f>G750-H750-VLOOKUP(C750, 'Вчера_Спутник Лайт'!C:BG, 5, FALSE)</f>
        <v>#N/A</v>
      </c>
      <c r="AG750" s="53" t="e">
        <f>I750-J750-VLOOKUP(C750, 'Вчера_Спутник Лайт'!C:BG, 7, FALSE)</f>
        <v>#N/A</v>
      </c>
      <c r="AH750" s="53" t="e">
        <f>K750-L750-VLOOKUP(C750, 'Вчера_Спутник Лайт'!C:BG, 9, FALSE)</f>
        <v>#N/A</v>
      </c>
      <c r="AI750" s="53" t="e">
        <f>M750-N750-VLOOKUP(C750, 'Вчера_Спутник Лайт'!C:BG, 11, FALSE)</f>
        <v>#N/A</v>
      </c>
      <c r="AJ750" s="53" t="e">
        <f>O750-P750-VLOOKUP(C750, 'Вчера_Спутник Лайт'!C:BG, 13, FALSE)</f>
        <v>#N/A</v>
      </c>
      <c r="AK750" s="53" t="e">
        <f>Q750-R750-VLOOKUP(C750, 'Вчера_Спутник Лайт'!C:BG, 15, FALSE)</f>
        <v>#N/A</v>
      </c>
      <c r="AL750" s="53" t="e">
        <f>S750-T750-VLOOKUP(C750, 'Вчера_Спутник Лайт'!C:BG, 17, FALSE)</f>
        <v>#N/A</v>
      </c>
      <c r="AM750" s="53" t="e">
        <f>U750-V750-VLOOKUP(C750, 'Вчера_Спутник Лайт'!C:BG, 19, FALSE)</f>
        <v>#N/A</v>
      </c>
      <c r="AN750" s="53" t="e">
        <f>W750-X750-VLOOKUP(C750, 'Вчера_Спутник Лайт'!C:BG, 21, FALSE)</f>
        <v>#N/A</v>
      </c>
      <c r="AO750" s="53" t="e">
        <f>VLOOKUP(C750, Вчера_Спутник!C:BG, 25, FALSE)+F750-#REF!-X750-Y750</f>
        <v>#N/A</v>
      </c>
    </row>
    <row r="751" spans="1:41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8"/>
      <c r="AA751" s="52">
        <f t="shared" si="12"/>
        <v>0</v>
      </c>
      <c r="AB751" s="53" t="str">
        <f>IF(ISNA(VLOOKUP(C751,'Вчера_Спутник Лайт'!C:C, 1, FALSE)),"ошибка",0)</f>
        <v>ошибка</v>
      </c>
      <c r="AC751" s="55"/>
      <c r="AD751" s="53" t="e">
        <f>D751-VLOOKUP(C751, 'Вчера_Спутник Лайт'!C:BG, 2, FALSE)</f>
        <v>#N/A</v>
      </c>
      <c r="AE751" s="53" t="e">
        <f>E751-F751-VLOOKUP(C751, 'Вчера_Спутник Лайт'!C:BG, 3, FALSE)</f>
        <v>#N/A</v>
      </c>
      <c r="AF751" s="53" t="e">
        <f>G751-H751-VLOOKUP(C751, 'Вчера_Спутник Лайт'!C:BG, 5, FALSE)</f>
        <v>#N/A</v>
      </c>
      <c r="AG751" s="53" t="e">
        <f>I751-J751-VLOOKUP(C751, 'Вчера_Спутник Лайт'!C:BG, 7, FALSE)</f>
        <v>#N/A</v>
      </c>
      <c r="AH751" s="53" t="e">
        <f>K751-L751-VLOOKUP(C751, 'Вчера_Спутник Лайт'!C:BG, 9, FALSE)</f>
        <v>#N/A</v>
      </c>
      <c r="AI751" s="53" t="e">
        <f>M751-N751-VLOOKUP(C751, 'Вчера_Спутник Лайт'!C:BG, 11, FALSE)</f>
        <v>#N/A</v>
      </c>
      <c r="AJ751" s="53" t="e">
        <f>O751-P751-VLOOKUP(C751, 'Вчера_Спутник Лайт'!C:BG, 13, FALSE)</f>
        <v>#N/A</v>
      </c>
      <c r="AK751" s="53" t="e">
        <f>Q751-R751-VLOOKUP(C751, 'Вчера_Спутник Лайт'!C:BG, 15, FALSE)</f>
        <v>#N/A</v>
      </c>
      <c r="AL751" s="53" t="e">
        <f>S751-T751-VLOOKUP(C751, 'Вчера_Спутник Лайт'!C:BG, 17, FALSE)</f>
        <v>#N/A</v>
      </c>
      <c r="AM751" s="53" t="e">
        <f>U751-V751-VLOOKUP(C751, 'Вчера_Спутник Лайт'!C:BG, 19, FALSE)</f>
        <v>#N/A</v>
      </c>
      <c r="AN751" s="53" t="e">
        <f>W751-X751-VLOOKUP(C751, 'Вчера_Спутник Лайт'!C:BG, 21, FALSE)</f>
        <v>#N/A</v>
      </c>
      <c r="AO751" s="53" t="e">
        <f>VLOOKUP(C751, Вчера_Спутник!C:BG, 25, FALSE)+F751-#REF!-X751-Y751</f>
        <v>#N/A</v>
      </c>
    </row>
    <row r="752" spans="1:41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8"/>
      <c r="AA752" s="52">
        <f t="shared" si="12"/>
        <v>0</v>
      </c>
      <c r="AB752" s="53" t="str">
        <f>IF(ISNA(VLOOKUP(C752,'Вчера_Спутник Лайт'!C:C, 1, FALSE)),"ошибка",0)</f>
        <v>ошибка</v>
      </c>
      <c r="AC752" s="55"/>
      <c r="AD752" s="53" t="e">
        <f>D752-VLOOKUP(C752, 'Вчера_Спутник Лайт'!C:BG, 2, FALSE)</f>
        <v>#N/A</v>
      </c>
      <c r="AE752" s="53" t="e">
        <f>E752-F752-VLOOKUP(C752, 'Вчера_Спутник Лайт'!C:BG, 3, FALSE)</f>
        <v>#N/A</v>
      </c>
      <c r="AF752" s="53" t="e">
        <f>G752-H752-VLOOKUP(C752, 'Вчера_Спутник Лайт'!C:BG, 5, FALSE)</f>
        <v>#N/A</v>
      </c>
      <c r="AG752" s="53" t="e">
        <f>I752-J752-VLOOKUP(C752, 'Вчера_Спутник Лайт'!C:BG, 7, FALSE)</f>
        <v>#N/A</v>
      </c>
      <c r="AH752" s="53" t="e">
        <f>K752-L752-VLOOKUP(C752, 'Вчера_Спутник Лайт'!C:BG, 9, FALSE)</f>
        <v>#N/A</v>
      </c>
      <c r="AI752" s="53" t="e">
        <f>M752-N752-VLOOKUP(C752, 'Вчера_Спутник Лайт'!C:BG, 11, FALSE)</f>
        <v>#N/A</v>
      </c>
      <c r="AJ752" s="53" t="e">
        <f>O752-P752-VLOOKUP(C752, 'Вчера_Спутник Лайт'!C:BG, 13, FALSE)</f>
        <v>#N/A</v>
      </c>
      <c r="AK752" s="53" t="e">
        <f>Q752-R752-VLOOKUP(C752, 'Вчера_Спутник Лайт'!C:BG, 15, FALSE)</f>
        <v>#N/A</v>
      </c>
      <c r="AL752" s="53" t="e">
        <f>S752-T752-VLOOKUP(C752, 'Вчера_Спутник Лайт'!C:BG, 17, FALSE)</f>
        <v>#N/A</v>
      </c>
      <c r="AM752" s="53" t="e">
        <f>U752-V752-VLOOKUP(C752, 'Вчера_Спутник Лайт'!C:BG, 19, FALSE)</f>
        <v>#N/A</v>
      </c>
      <c r="AN752" s="53" t="e">
        <f>W752-X752-VLOOKUP(C752, 'Вчера_Спутник Лайт'!C:BG, 21, FALSE)</f>
        <v>#N/A</v>
      </c>
      <c r="AO752" s="53" t="e">
        <f>VLOOKUP(C752, Вчера_Спутник!C:BG, 25, FALSE)+F752-#REF!-X752-Y752</f>
        <v>#N/A</v>
      </c>
    </row>
    <row r="753" spans="1:41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8"/>
      <c r="AA753" s="52">
        <f t="shared" si="12"/>
        <v>0</v>
      </c>
      <c r="AB753" s="53" t="str">
        <f>IF(ISNA(VLOOKUP(C753,'Вчера_Спутник Лайт'!C:C, 1, FALSE)),"ошибка",0)</f>
        <v>ошибка</v>
      </c>
      <c r="AC753" s="55"/>
      <c r="AD753" s="53" t="e">
        <f>D753-VLOOKUP(C753, 'Вчера_Спутник Лайт'!C:BG, 2, FALSE)</f>
        <v>#N/A</v>
      </c>
      <c r="AE753" s="53" t="e">
        <f>E753-F753-VLOOKUP(C753, 'Вчера_Спутник Лайт'!C:BG, 3, FALSE)</f>
        <v>#N/A</v>
      </c>
      <c r="AF753" s="53" t="e">
        <f>G753-H753-VLOOKUP(C753, 'Вчера_Спутник Лайт'!C:BG, 5, FALSE)</f>
        <v>#N/A</v>
      </c>
      <c r="AG753" s="53" t="e">
        <f>I753-J753-VLOOKUP(C753, 'Вчера_Спутник Лайт'!C:BG, 7, FALSE)</f>
        <v>#N/A</v>
      </c>
      <c r="AH753" s="53" t="e">
        <f>K753-L753-VLOOKUP(C753, 'Вчера_Спутник Лайт'!C:BG, 9, FALSE)</f>
        <v>#N/A</v>
      </c>
      <c r="AI753" s="53" t="e">
        <f>M753-N753-VLOOKUP(C753, 'Вчера_Спутник Лайт'!C:BG, 11, FALSE)</f>
        <v>#N/A</v>
      </c>
      <c r="AJ753" s="53" t="e">
        <f>O753-P753-VLOOKUP(C753, 'Вчера_Спутник Лайт'!C:BG, 13, FALSE)</f>
        <v>#N/A</v>
      </c>
      <c r="AK753" s="53" t="e">
        <f>Q753-R753-VLOOKUP(C753, 'Вчера_Спутник Лайт'!C:BG, 15, FALSE)</f>
        <v>#N/A</v>
      </c>
      <c r="AL753" s="53" t="e">
        <f>S753-T753-VLOOKUP(C753, 'Вчера_Спутник Лайт'!C:BG, 17, FALSE)</f>
        <v>#N/A</v>
      </c>
      <c r="AM753" s="53" t="e">
        <f>U753-V753-VLOOKUP(C753, 'Вчера_Спутник Лайт'!C:BG, 19, FALSE)</f>
        <v>#N/A</v>
      </c>
      <c r="AN753" s="53" t="e">
        <f>W753-X753-VLOOKUP(C753, 'Вчера_Спутник Лайт'!C:BG, 21, FALSE)</f>
        <v>#N/A</v>
      </c>
      <c r="AO753" s="53" t="e">
        <f>VLOOKUP(C753, Вчера_Спутник!C:BG, 25, FALSE)+F753-#REF!-X753-Y753</f>
        <v>#N/A</v>
      </c>
    </row>
    <row r="754" spans="1:41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8"/>
      <c r="AA754" s="52">
        <f t="shared" si="12"/>
        <v>0</v>
      </c>
      <c r="AB754" s="53" t="str">
        <f>IF(ISNA(VLOOKUP(C754,'Вчера_Спутник Лайт'!C:C, 1, FALSE)),"ошибка",0)</f>
        <v>ошибка</v>
      </c>
      <c r="AC754" s="55"/>
      <c r="AD754" s="53" t="e">
        <f>D754-VLOOKUP(C754, 'Вчера_Спутник Лайт'!C:BG, 2, FALSE)</f>
        <v>#N/A</v>
      </c>
      <c r="AE754" s="53" t="e">
        <f>E754-F754-VLOOKUP(C754, 'Вчера_Спутник Лайт'!C:BG, 3, FALSE)</f>
        <v>#N/A</v>
      </c>
      <c r="AF754" s="53" t="e">
        <f>G754-H754-VLOOKUP(C754, 'Вчера_Спутник Лайт'!C:BG, 5, FALSE)</f>
        <v>#N/A</v>
      </c>
      <c r="AG754" s="53" t="e">
        <f>I754-J754-VLOOKUP(C754, 'Вчера_Спутник Лайт'!C:BG, 7, FALSE)</f>
        <v>#N/A</v>
      </c>
      <c r="AH754" s="53" t="e">
        <f>K754-L754-VLOOKUP(C754, 'Вчера_Спутник Лайт'!C:BG, 9, FALSE)</f>
        <v>#N/A</v>
      </c>
      <c r="AI754" s="53" t="e">
        <f>M754-N754-VLOOKUP(C754, 'Вчера_Спутник Лайт'!C:BG, 11, FALSE)</f>
        <v>#N/A</v>
      </c>
      <c r="AJ754" s="53" t="e">
        <f>O754-P754-VLOOKUP(C754, 'Вчера_Спутник Лайт'!C:BG, 13, FALSE)</f>
        <v>#N/A</v>
      </c>
      <c r="AK754" s="53" t="e">
        <f>Q754-R754-VLOOKUP(C754, 'Вчера_Спутник Лайт'!C:BG, 15, FALSE)</f>
        <v>#N/A</v>
      </c>
      <c r="AL754" s="53" t="e">
        <f>S754-T754-VLOOKUP(C754, 'Вчера_Спутник Лайт'!C:BG, 17, FALSE)</f>
        <v>#N/A</v>
      </c>
      <c r="AM754" s="53" t="e">
        <f>U754-V754-VLOOKUP(C754, 'Вчера_Спутник Лайт'!C:BG, 19, FALSE)</f>
        <v>#N/A</v>
      </c>
      <c r="AN754" s="53" t="e">
        <f>W754-X754-VLOOKUP(C754, 'Вчера_Спутник Лайт'!C:BG, 21, FALSE)</f>
        <v>#N/A</v>
      </c>
      <c r="AO754" s="53" t="e">
        <f>VLOOKUP(C754, Вчера_Спутник!C:BG, 25, FALSE)+F754-#REF!-X754-Y754</f>
        <v>#N/A</v>
      </c>
    </row>
    <row r="755" spans="1:41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8"/>
      <c r="AA755" s="52">
        <f t="shared" si="12"/>
        <v>0</v>
      </c>
      <c r="AB755" s="53" t="str">
        <f>IF(ISNA(VLOOKUP(C755,'Вчера_Спутник Лайт'!C:C, 1, FALSE)),"ошибка",0)</f>
        <v>ошибка</v>
      </c>
      <c r="AC755" s="55"/>
      <c r="AD755" s="53" t="e">
        <f>D755-VLOOKUP(C755, 'Вчера_Спутник Лайт'!C:BG, 2, FALSE)</f>
        <v>#N/A</v>
      </c>
      <c r="AE755" s="53" t="e">
        <f>E755-F755-VLOOKUP(C755, 'Вчера_Спутник Лайт'!C:BG, 3, FALSE)</f>
        <v>#N/A</v>
      </c>
      <c r="AF755" s="53" t="e">
        <f>G755-H755-VLOOKUP(C755, 'Вчера_Спутник Лайт'!C:BG, 5, FALSE)</f>
        <v>#N/A</v>
      </c>
      <c r="AG755" s="53" t="e">
        <f>I755-J755-VLOOKUP(C755, 'Вчера_Спутник Лайт'!C:BG, 7, FALSE)</f>
        <v>#N/A</v>
      </c>
      <c r="AH755" s="53" t="e">
        <f>K755-L755-VLOOKUP(C755, 'Вчера_Спутник Лайт'!C:BG, 9, FALSE)</f>
        <v>#N/A</v>
      </c>
      <c r="AI755" s="53" t="e">
        <f>M755-N755-VLOOKUP(C755, 'Вчера_Спутник Лайт'!C:BG, 11, FALSE)</f>
        <v>#N/A</v>
      </c>
      <c r="AJ755" s="53" t="e">
        <f>O755-P755-VLOOKUP(C755, 'Вчера_Спутник Лайт'!C:BG, 13, FALSE)</f>
        <v>#N/A</v>
      </c>
      <c r="AK755" s="53" t="e">
        <f>Q755-R755-VLOOKUP(C755, 'Вчера_Спутник Лайт'!C:BG, 15, FALSE)</f>
        <v>#N/A</v>
      </c>
      <c r="AL755" s="53" t="e">
        <f>S755-T755-VLOOKUP(C755, 'Вчера_Спутник Лайт'!C:BG, 17, FALSE)</f>
        <v>#N/A</v>
      </c>
      <c r="AM755" s="53" t="e">
        <f>U755-V755-VLOOKUP(C755, 'Вчера_Спутник Лайт'!C:BG, 19, FALSE)</f>
        <v>#N/A</v>
      </c>
      <c r="AN755" s="53" t="e">
        <f>W755-X755-VLOOKUP(C755, 'Вчера_Спутник Лайт'!C:BG, 21, FALSE)</f>
        <v>#N/A</v>
      </c>
      <c r="AO755" s="53" t="e">
        <f>VLOOKUP(C755, Вчера_Спутник!C:BG, 25, FALSE)+F755-#REF!-X755-Y755</f>
        <v>#N/A</v>
      </c>
    </row>
    <row r="756" spans="1:41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8"/>
      <c r="AA756" s="52">
        <f t="shared" si="12"/>
        <v>0</v>
      </c>
      <c r="AB756" s="53" t="str">
        <f>IF(ISNA(VLOOKUP(C756,'Вчера_Спутник Лайт'!C:C, 1, FALSE)),"ошибка",0)</f>
        <v>ошибка</v>
      </c>
      <c r="AC756" s="55"/>
      <c r="AD756" s="53" t="e">
        <f>D756-VLOOKUP(C756, 'Вчера_Спутник Лайт'!C:BG, 2, FALSE)</f>
        <v>#N/A</v>
      </c>
      <c r="AE756" s="53" t="e">
        <f>E756-F756-VLOOKUP(C756, 'Вчера_Спутник Лайт'!C:BG, 3, FALSE)</f>
        <v>#N/A</v>
      </c>
      <c r="AF756" s="53" t="e">
        <f>G756-H756-VLOOKUP(C756, 'Вчера_Спутник Лайт'!C:BG, 5, FALSE)</f>
        <v>#N/A</v>
      </c>
      <c r="AG756" s="53" t="e">
        <f>I756-J756-VLOOKUP(C756, 'Вчера_Спутник Лайт'!C:BG, 7, FALSE)</f>
        <v>#N/A</v>
      </c>
      <c r="AH756" s="53" t="e">
        <f>K756-L756-VLOOKUP(C756, 'Вчера_Спутник Лайт'!C:BG, 9, FALSE)</f>
        <v>#N/A</v>
      </c>
      <c r="AI756" s="53" t="e">
        <f>M756-N756-VLOOKUP(C756, 'Вчера_Спутник Лайт'!C:BG, 11, FALSE)</f>
        <v>#N/A</v>
      </c>
      <c r="AJ756" s="53" t="e">
        <f>O756-P756-VLOOKUP(C756, 'Вчера_Спутник Лайт'!C:BG, 13, FALSE)</f>
        <v>#N/A</v>
      </c>
      <c r="AK756" s="53" t="e">
        <f>Q756-R756-VLOOKUP(C756, 'Вчера_Спутник Лайт'!C:BG, 15, FALSE)</f>
        <v>#N/A</v>
      </c>
      <c r="AL756" s="53" t="e">
        <f>S756-T756-VLOOKUP(C756, 'Вчера_Спутник Лайт'!C:BG, 17, FALSE)</f>
        <v>#N/A</v>
      </c>
      <c r="AM756" s="53" t="e">
        <f>U756-V756-VLOOKUP(C756, 'Вчера_Спутник Лайт'!C:BG, 19, FALSE)</f>
        <v>#N/A</v>
      </c>
      <c r="AN756" s="53" t="e">
        <f>W756-X756-VLOOKUP(C756, 'Вчера_Спутник Лайт'!C:BG, 21, FALSE)</f>
        <v>#N/A</v>
      </c>
      <c r="AO756" s="53" t="e">
        <f>VLOOKUP(C756, Вчера_Спутник!C:BG, 25, FALSE)+F756-#REF!-X756-Y756</f>
        <v>#N/A</v>
      </c>
    </row>
    <row r="757" spans="1:41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8"/>
      <c r="AA757" s="52">
        <f t="shared" si="12"/>
        <v>0</v>
      </c>
      <c r="AB757" s="53" t="str">
        <f>IF(ISNA(VLOOKUP(C757,'Вчера_Спутник Лайт'!C:C, 1, FALSE)),"ошибка",0)</f>
        <v>ошибка</v>
      </c>
      <c r="AC757" s="55"/>
      <c r="AD757" s="53" t="e">
        <f>D757-VLOOKUP(C757, 'Вчера_Спутник Лайт'!C:BG, 2, FALSE)</f>
        <v>#N/A</v>
      </c>
      <c r="AE757" s="53" t="e">
        <f>E757-F757-VLOOKUP(C757, 'Вчера_Спутник Лайт'!C:BG, 3, FALSE)</f>
        <v>#N/A</v>
      </c>
      <c r="AF757" s="53" t="e">
        <f>G757-H757-VLOOKUP(C757, 'Вчера_Спутник Лайт'!C:BG, 5, FALSE)</f>
        <v>#N/A</v>
      </c>
      <c r="AG757" s="53" t="e">
        <f>I757-J757-VLOOKUP(C757, 'Вчера_Спутник Лайт'!C:BG, 7, FALSE)</f>
        <v>#N/A</v>
      </c>
      <c r="AH757" s="53" t="e">
        <f>K757-L757-VLOOKUP(C757, 'Вчера_Спутник Лайт'!C:BG, 9, FALSE)</f>
        <v>#N/A</v>
      </c>
      <c r="AI757" s="53" t="e">
        <f>M757-N757-VLOOKUP(C757, 'Вчера_Спутник Лайт'!C:BG, 11, FALSE)</f>
        <v>#N/A</v>
      </c>
      <c r="AJ757" s="53" t="e">
        <f>O757-P757-VLOOKUP(C757, 'Вчера_Спутник Лайт'!C:BG, 13, FALSE)</f>
        <v>#N/A</v>
      </c>
      <c r="AK757" s="53" t="e">
        <f>Q757-R757-VLOOKUP(C757, 'Вчера_Спутник Лайт'!C:BG, 15, FALSE)</f>
        <v>#N/A</v>
      </c>
      <c r="AL757" s="53" t="e">
        <f>S757-T757-VLOOKUP(C757, 'Вчера_Спутник Лайт'!C:BG, 17, FALSE)</f>
        <v>#N/A</v>
      </c>
      <c r="AM757" s="53" t="e">
        <f>U757-V757-VLOOKUP(C757, 'Вчера_Спутник Лайт'!C:BG, 19, FALSE)</f>
        <v>#N/A</v>
      </c>
      <c r="AN757" s="53" t="e">
        <f>W757-X757-VLOOKUP(C757, 'Вчера_Спутник Лайт'!C:BG, 21, FALSE)</f>
        <v>#N/A</v>
      </c>
      <c r="AO757" s="53" t="e">
        <f>VLOOKUP(C757, Вчера_Спутник!C:BG, 25, FALSE)+F757-#REF!-X757-Y757</f>
        <v>#N/A</v>
      </c>
    </row>
    <row r="758" spans="1:41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8"/>
      <c r="AA758" s="52">
        <f t="shared" si="12"/>
        <v>0</v>
      </c>
      <c r="AB758" s="53" t="str">
        <f>IF(ISNA(VLOOKUP(C758,'Вчера_Спутник Лайт'!C:C, 1, FALSE)),"ошибка",0)</f>
        <v>ошибка</v>
      </c>
      <c r="AC758" s="55"/>
      <c r="AD758" s="53" t="e">
        <f>D758-VLOOKUP(C758, 'Вчера_Спутник Лайт'!C:BG, 2, FALSE)</f>
        <v>#N/A</v>
      </c>
      <c r="AE758" s="53" t="e">
        <f>E758-F758-VLOOKUP(C758, 'Вчера_Спутник Лайт'!C:BG, 3, FALSE)</f>
        <v>#N/A</v>
      </c>
      <c r="AF758" s="53" t="e">
        <f>G758-H758-VLOOKUP(C758, 'Вчера_Спутник Лайт'!C:BG, 5, FALSE)</f>
        <v>#N/A</v>
      </c>
      <c r="AG758" s="53" t="e">
        <f>I758-J758-VLOOKUP(C758, 'Вчера_Спутник Лайт'!C:BG, 7, FALSE)</f>
        <v>#N/A</v>
      </c>
      <c r="AH758" s="53" t="e">
        <f>K758-L758-VLOOKUP(C758, 'Вчера_Спутник Лайт'!C:BG, 9, FALSE)</f>
        <v>#N/A</v>
      </c>
      <c r="AI758" s="53" t="e">
        <f>M758-N758-VLOOKUP(C758, 'Вчера_Спутник Лайт'!C:BG, 11, FALSE)</f>
        <v>#N/A</v>
      </c>
      <c r="AJ758" s="53" t="e">
        <f>O758-P758-VLOOKUP(C758, 'Вчера_Спутник Лайт'!C:BG, 13, FALSE)</f>
        <v>#N/A</v>
      </c>
      <c r="AK758" s="53" t="e">
        <f>Q758-R758-VLOOKUP(C758, 'Вчера_Спутник Лайт'!C:BG, 15, FALSE)</f>
        <v>#N/A</v>
      </c>
      <c r="AL758" s="53" t="e">
        <f>S758-T758-VLOOKUP(C758, 'Вчера_Спутник Лайт'!C:BG, 17, FALSE)</f>
        <v>#N/A</v>
      </c>
      <c r="AM758" s="53" t="e">
        <f>U758-V758-VLOOKUP(C758, 'Вчера_Спутник Лайт'!C:BG, 19, FALSE)</f>
        <v>#N/A</v>
      </c>
      <c r="AN758" s="53" t="e">
        <f>W758-X758-VLOOKUP(C758, 'Вчера_Спутник Лайт'!C:BG, 21, FALSE)</f>
        <v>#N/A</v>
      </c>
      <c r="AO758" s="53" t="e">
        <f>VLOOKUP(C758, Вчера_Спутник!C:BG, 25, FALSE)+F758-#REF!-X758-Y758</f>
        <v>#N/A</v>
      </c>
    </row>
    <row r="759" spans="1:41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8"/>
      <c r="AA759" s="52">
        <f t="shared" si="12"/>
        <v>0</v>
      </c>
      <c r="AB759" s="53" t="str">
        <f>IF(ISNA(VLOOKUP(C759,'Вчера_Спутник Лайт'!C:C, 1, FALSE)),"ошибка",0)</f>
        <v>ошибка</v>
      </c>
      <c r="AC759" s="55"/>
      <c r="AD759" s="53" t="e">
        <f>D759-VLOOKUP(C759, 'Вчера_Спутник Лайт'!C:BG, 2, FALSE)</f>
        <v>#N/A</v>
      </c>
      <c r="AE759" s="53" t="e">
        <f>E759-F759-VLOOKUP(C759, 'Вчера_Спутник Лайт'!C:BG, 3, FALSE)</f>
        <v>#N/A</v>
      </c>
      <c r="AF759" s="53" t="e">
        <f>G759-H759-VLOOKUP(C759, 'Вчера_Спутник Лайт'!C:BG, 5, FALSE)</f>
        <v>#N/A</v>
      </c>
      <c r="AG759" s="53" t="e">
        <f>I759-J759-VLOOKUP(C759, 'Вчера_Спутник Лайт'!C:BG, 7, FALSE)</f>
        <v>#N/A</v>
      </c>
      <c r="AH759" s="53" t="e">
        <f>K759-L759-VLOOKUP(C759, 'Вчера_Спутник Лайт'!C:BG, 9, FALSE)</f>
        <v>#N/A</v>
      </c>
      <c r="AI759" s="53" t="e">
        <f>M759-N759-VLOOKUP(C759, 'Вчера_Спутник Лайт'!C:BG, 11, FALSE)</f>
        <v>#N/A</v>
      </c>
      <c r="AJ759" s="53" t="e">
        <f>O759-P759-VLOOKUP(C759, 'Вчера_Спутник Лайт'!C:BG, 13, FALSE)</f>
        <v>#N/A</v>
      </c>
      <c r="AK759" s="53" t="e">
        <f>Q759-R759-VLOOKUP(C759, 'Вчера_Спутник Лайт'!C:BG, 15, FALSE)</f>
        <v>#N/A</v>
      </c>
      <c r="AL759" s="53" t="e">
        <f>S759-T759-VLOOKUP(C759, 'Вчера_Спутник Лайт'!C:BG, 17, FALSE)</f>
        <v>#N/A</v>
      </c>
      <c r="AM759" s="53" t="e">
        <f>U759-V759-VLOOKUP(C759, 'Вчера_Спутник Лайт'!C:BG, 19, FALSE)</f>
        <v>#N/A</v>
      </c>
      <c r="AN759" s="53" t="e">
        <f>W759-X759-VLOOKUP(C759, 'Вчера_Спутник Лайт'!C:BG, 21, FALSE)</f>
        <v>#N/A</v>
      </c>
      <c r="AO759" s="53" t="e">
        <f>VLOOKUP(C759, Вчера_Спутник!C:BG, 25, FALSE)+F759-#REF!-X759-Y759</f>
        <v>#N/A</v>
      </c>
    </row>
    <row r="760" spans="1:41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8"/>
      <c r="AA760" s="52">
        <f t="shared" si="12"/>
        <v>0</v>
      </c>
      <c r="AB760" s="53" t="str">
        <f>IF(ISNA(VLOOKUP(C760,'Вчера_Спутник Лайт'!C:C, 1, FALSE)),"ошибка",0)</f>
        <v>ошибка</v>
      </c>
      <c r="AC760" s="55"/>
      <c r="AD760" s="53" t="e">
        <f>D760-VLOOKUP(C760, 'Вчера_Спутник Лайт'!C:BG, 2, FALSE)</f>
        <v>#N/A</v>
      </c>
      <c r="AE760" s="53" t="e">
        <f>E760-F760-VLOOKUP(C760, 'Вчера_Спутник Лайт'!C:BG, 3, FALSE)</f>
        <v>#N/A</v>
      </c>
      <c r="AF760" s="53" t="e">
        <f>G760-H760-VLOOKUP(C760, 'Вчера_Спутник Лайт'!C:BG, 5, FALSE)</f>
        <v>#N/A</v>
      </c>
      <c r="AG760" s="53" t="e">
        <f>I760-J760-VLOOKUP(C760, 'Вчера_Спутник Лайт'!C:BG, 7, FALSE)</f>
        <v>#N/A</v>
      </c>
      <c r="AH760" s="53" t="e">
        <f>K760-L760-VLOOKUP(C760, 'Вчера_Спутник Лайт'!C:BG, 9, FALSE)</f>
        <v>#N/A</v>
      </c>
      <c r="AI760" s="53" t="e">
        <f>M760-N760-VLOOKUP(C760, 'Вчера_Спутник Лайт'!C:BG, 11, FALSE)</f>
        <v>#N/A</v>
      </c>
      <c r="AJ760" s="53" t="e">
        <f>O760-P760-VLOOKUP(C760, 'Вчера_Спутник Лайт'!C:BG, 13, FALSE)</f>
        <v>#N/A</v>
      </c>
      <c r="AK760" s="53" t="e">
        <f>Q760-R760-VLOOKUP(C760, 'Вчера_Спутник Лайт'!C:BG, 15, FALSE)</f>
        <v>#N/A</v>
      </c>
      <c r="AL760" s="53" t="e">
        <f>S760-T760-VLOOKUP(C760, 'Вчера_Спутник Лайт'!C:BG, 17, FALSE)</f>
        <v>#N/A</v>
      </c>
      <c r="AM760" s="53" t="e">
        <f>U760-V760-VLOOKUP(C760, 'Вчера_Спутник Лайт'!C:BG, 19, FALSE)</f>
        <v>#N/A</v>
      </c>
      <c r="AN760" s="53" t="e">
        <f>W760-X760-VLOOKUP(C760, 'Вчера_Спутник Лайт'!C:BG, 21, FALSE)</f>
        <v>#N/A</v>
      </c>
      <c r="AO760" s="53" t="e">
        <f>VLOOKUP(C760, Вчера_Спутник!C:BG, 25, FALSE)+F760-#REF!-X760-Y760</f>
        <v>#N/A</v>
      </c>
    </row>
    <row r="761" spans="1:41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8"/>
      <c r="AA761" s="52">
        <f t="shared" si="12"/>
        <v>0</v>
      </c>
      <c r="AB761" s="53" t="str">
        <f>IF(ISNA(VLOOKUP(C761,'Вчера_Спутник Лайт'!C:C, 1, FALSE)),"ошибка",0)</f>
        <v>ошибка</v>
      </c>
      <c r="AC761" s="55"/>
      <c r="AD761" s="53" t="e">
        <f>D761-VLOOKUP(C761, 'Вчера_Спутник Лайт'!C:BG, 2, FALSE)</f>
        <v>#N/A</v>
      </c>
      <c r="AE761" s="53" t="e">
        <f>E761-F761-VLOOKUP(C761, 'Вчера_Спутник Лайт'!C:BG, 3, FALSE)</f>
        <v>#N/A</v>
      </c>
      <c r="AF761" s="53" t="e">
        <f>G761-H761-VLOOKUP(C761, 'Вчера_Спутник Лайт'!C:BG, 5, FALSE)</f>
        <v>#N/A</v>
      </c>
      <c r="AG761" s="53" t="e">
        <f>I761-J761-VLOOKUP(C761, 'Вчера_Спутник Лайт'!C:BG, 7, FALSE)</f>
        <v>#N/A</v>
      </c>
      <c r="AH761" s="53" t="e">
        <f>K761-L761-VLOOKUP(C761, 'Вчера_Спутник Лайт'!C:BG, 9, FALSE)</f>
        <v>#N/A</v>
      </c>
      <c r="AI761" s="53" t="e">
        <f>M761-N761-VLOOKUP(C761, 'Вчера_Спутник Лайт'!C:BG, 11, FALSE)</f>
        <v>#N/A</v>
      </c>
      <c r="AJ761" s="53" t="e">
        <f>O761-P761-VLOOKUP(C761, 'Вчера_Спутник Лайт'!C:BG, 13, FALSE)</f>
        <v>#N/A</v>
      </c>
      <c r="AK761" s="53" t="e">
        <f>Q761-R761-VLOOKUP(C761, 'Вчера_Спутник Лайт'!C:BG, 15, FALSE)</f>
        <v>#N/A</v>
      </c>
      <c r="AL761" s="53" t="e">
        <f>S761-T761-VLOOKUP(C761, 'Вчера_Спутник Лайт'!C:BG, 17, FALSE)</f>
        <v>#N/A</v>
      </c>
      <c r="AM761" s="53" t="e">
        <f>U761-V761-VLOOKUP(C761, 'Вчера_Спутник Лайт'!C:BG, 19, FALSE)</f>
        <v>#N/A</v>
      </c>
      <c r="AN761" s="53" t="e">
        <f>W761-X761-VLOOKUP(C761, 'Вчера_Спутник Лайт'!C:BG, 21, FALSE)</f>
        <v>#N/A</v>
      </c>
      <c r="AO761" s="53" t="e">
        <f>VLOOKUP(C761, Вчера_Спутник!C:BG, 25, FALSE)+F761-#REF!-X761-Y761</f>
        <v>#N/A</v>
      </c>
    </row>
    <row r="762" spans="1:41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8"/>
      <c r="AA762" s="52">
        <f t="shared" si="12"/>
        <v>0</v>
      </c>
      <c r="AB762" s="53" t="str">
        <f>IF(ISNA(VLOOKUP(C762,'Вчера_Спутник Лайт'!C:C, 1, FALSE)),"ошибка",0)</f>
        <v>ошибка</v>
      </c>
      <c r="AC762" s="55"/>
      <c r="AD762" s="53" t="e">
        <f>D762-VLOOKUP(C762, 'Вчера_Спутник Лайт'!C:BG, 2, FALSE)</f>
        <v>#N/A</v>
      </c>
      <c r="AE762" s="53" t="e">
        <f>E762-F762-VLOOKUP(C762, 'Вчера_Спутник Лайт'!C:BG, 3, FALSE)</f>
        <v>#N/A</v>
      </c>
      <c r="AF762" s="53" t="e">
        <f>G762-H762-VLOOKUP(C762, 'Вчера_Спутник Лайт'!C:BG, 5, FALSE)</f>
        <v>#N/A</v>
      </c>
      <c r="AG762" s="53" t="e">
        <f>I762-J762-VLOOKUP(C762, 'Вчера_Спутник Лайт'!C:BG, 7, FALSE)</f>
        <v>#N/A</v>
      </c>
      <c r="AH762" s="53" t="e">
        <f>K762-L762-VLOOKUP(C762, 'Вчера_Спутник Лайт'!C:BG, 9, FALSE)</f>
        <v>#N/A</v>
      </c>
      <c r="AI762" s="53" t="e">
        <f>M762-N762-VLOOKUP(C762, 'Вчера_Спутник Лайт'!C:BG, 11, FALSE)</f>
        <v>#N/A</v>
      </c>
      <c r="AJ762" s="53" t="e">
        <f>O762-P762-VLOOKUP(C762, 'Вчера_Спутник Лайт'!C:BG, 13, FALSE)</f>
        <v>#N/A</v>
      </c>
      <c r="AK762" s="53" t="e">
        <f>Q762-R762-VLOOKUP(C762, 'Вчера_Спутник Лайт'!C:BG, 15, FALSE)</f>
        <v>#N/A</v>
      </c>
      <c r="AL762" s="53" t="e">
        <f>S762-T762-VLOOKUP(C762, 'Вчера_Спутник Лайт'!C:BG, 17, FALSE)</f>
        <v>#N/A</v>
      </c>
      <c r="AM762" s="53" t="e">
        <f>U762-V762-VLOOKUP(C762, 'Вчера_Спутник Лайт'!C:BG, 19, FALSE)</f>
        <v>#N/A</v>
      </c>
      <c r="AN762" s="53" t="e">
        <f>W762-X762-VLOOKUP(C762, 'Вчера_Спутник Лайт'!C:BG, 21, FALSE)</f>
        <v>#N/A</v>
      </c>
      <c r="AO762" s="53" t="e">
        <f>VLOOKUP(C762, Вчера_Спутник!C:BG, 25, FALSE)+F762-#REF!-X762-Y762</f>
        <v>#N/A</v>
      </c>
    </row>
    <row r="763" spans="1:41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8"/>
      <c r="AA763" s="52">
        <f t="shared" si="12"/>
        <v>0</v>
      </c>
      <c r="AB763" s="53" t="str">
        <f>IF(ISNA(VLOOKUP(C763,'Вчера_Спутник Лайт'!C:C, 1, FALSE)),"ошибка",0)</f>
        <v>ошибка</v>
      </c>
      <c r="AC763" s="55"/>
      <c r="AD763" s="53" t="e">
        <f>D763-VLOOKUP(C763, 'Вчера_Спутник Лайт'!C:BG, 2, FALSE)</f>
        <v>#N/A</v>
      </c>
      <c r="AE763" s="53" t="e">
        <f>E763-F763-VLOOKUP(C763, 'Вчера_Спутник Лайт'!C:BG, 3, FALSE)</f>
        <v>#N/A</v>
      </c>
      <c r="AF763" s="53" t="e">
        <f>G763-H763-VLOOKUP(C763, 'Вчера_Спутник Лайт'!C:BG, 5, FALSE)</f>
        <v>#N/A</v>
      </c>
      <c r="AG763" s="53" t="e">
        <f>I763-J763-VLOOKUP(C763, 'Вчера_Спутник Лайт'!C:BG, 7, FALSE)</f>
        <v>#N/A</v>
      </c>
      <c r="AH763" s="53" t="e">
        <f>K763-L763-VLOOKUP(C763, 'Вчера_Спутник Лайт'!C:BG, 9, FALSE)</f>
        <v>#N/A</v>
      </c>
      <c r="AI763" s="53" t="e">
        <f>M763-N763-VLOOKUP(C763, 'Вчера_Спутник Лайт'!C:BG, 11, FALSE)</f>
        <v>#N/A</v>
      </c>
      <c r="AJ763" s="53" t="e">
        <f>O763-P763-VLOOKUP(C763, 'Вчера_Спутник Лайт'!C:BG, 13, FALSE)</f>
        <v>#N/A</v>
      </c>
      <c r="AK763" s="53" t="e">
        <f>Q763-R763-VLOOKUP(C763, 'Вчера_Спутник Лайт'!C:BG, 15, FALSE)</f>
        <v>#N/A</v>
      </c>
      <c r="AL763" s="53" t="e">
        <f>S763-T763-VLOOKUP(C763, 'Вчера_Спутник Лайт'!C:BG, 17, FALSE)</f>
        <v>#N/A</v>
      </c>
      <c r="AM763" s="53" t="e">
        <f>U763-V763-VLOOKUP(C763, 'Вчера_Спутник Лайт'!C:BG, 19, FALSE)</f>
        <v>#N/A</v>
      </c>
      <c r="AN763" s="53" t="e">
        <f>W763-X763-VLOOKUP(C763, 'Вчера_Спутник Лайт'!C:BG, 21, FALSE)</f>
        <v>#N/A</v>
      </c>
      <c r="AO763" s="53" t="e">
        <f>VLOOKUP(C763, Вчера_Спутник!C:BG, 25, FALSE)+F763-#REF!-X763-Y763</f>
        <v>#N/A</v>
      </c>
    </row>
    <row r="764" spans="1:41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8"/>
      <c r="AA764" s="52">
        <f t="shared" si="12"/>
        <v>0</v>
      </c>
      <c r="AB764" s="53" t="str">
        <f>IF(ISNA(VLOOKUP(C764,'Вчера_Спутник Лайт'!C:C, 1, FALSE)),"ошибка",0)</f>
        <v>ошибка</v>
      </c>
      <c r="AC764" s="55"/>
      <c r="AD764" s="53" t="e">
        <f>D764-VLOOKUP(C764, 'Вчера_Спутник Лайт'!C:BG, 2, FALSE)</f>
        <v>#N/A</v>
      </c>
      <c r="AE764" s="53" t="e">
        <f>E764-F764-VLOOKUP(C764, 'Вчера_Спутник Лайт'!C:BG, 3, FALSE)</f>
        <v>#N/A</v>
      </c>
      <c r="AF764" s="53" t="e">
        <f>G764-H764-VLOOKUP(C764, 'Вчера_Спутник Лайт'!C:BG, 5, FALSE)</f>
        <v>#N/A</v>
      </c>
      <c r="AG764" s="53" t="e">
        <f>I764-J764-VLOOKUP(C764, 'Вчера_Спутник Лайт'!C:BG, 7, FALSE)</f>
        <v>#N/A</v>
      </c>
      <c r="AH764" s="53" t="e">
        <f>K764-L764-VLOOKUP(C764, 'Вчера_Спутник Лайт'!C:BG, 9, FALSE)</f>
        <v>#N/A</v>
      </c>
      <c r="AI764" s="53" t="e">
        <f>M764-N764-VLOOKUP(C764, 'Вчера_Спутник Лайт'!C:BG, 11, FALSE)</f>
        <v>#N/A</v>
      </c>
      <c r="AJ764" s="53" t="e">
        <f>O764-P764-VLOOKUP(C764, 'Вчера_Спутник Лайт'!C:BG, 13, FALSE)</f>
        <v>#N/A</v>
      </c>
      <c r="AK764" s="53" t="e">
        <f>Q764-R764-VLOOKUP(C764, 'Вчера_Спутник Лайт'!C:BG, 15, FALSE)</f>
        <v>#N/A</v>
      </c>
      <c r="AL764" s="53" t="e">
        <f>S764-T764-VLOOKUP(C764, 'Вчера_Спутник Лайт'!C:BG, 17, FALSE)</f>
        <v>#N/A</v>
      </c>
      <c r="AM764" s="53" t="e">
        <f>U764-V764-VLOOKUP(C764, 'Вчера_Спутник Лайт'!C:BG, 19, FALSE)</f>
        <v>#N/A</v>
      </c>
      <c r="AN764" s="53" t="e">
        <f>W764-X764-VLOOKUP(C764, 'Вчера_Спутник Лайт'!C:BG, 21, FALSE)</f>
        <v>#N/A</v>
      </c>
      <c r="AO764" s="53" t="e">
        <f>VLOOKUP(C764, Вчера_Спутник!C:BG, 25, FALSE)+F764-#REF!-X764-Y764</f>
        <v>#N/A</v>
      </c>
    </row>
    <row r="765" spans="1:41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8"/>
      <c r="AA765" s="52">
        <f t="shared" si="12"/>
        <v>0</v>
      </c>
      <c r="AB765" s="53" t="str">
        <f>IF(ISNA(VLOOKUP(C765,'Вчера_Спутник Лайт'!C:C, 1, FALSE)),"ошибка",0)</f>
        <v>ошибка</v>
      </c>
      <c r="AC765" s="55"/>
      <c r="AD765" s="53" t="e">
        <f>D765-VLOOKUP(C765, 'Вчера_Спутник Лайт'!C:BG, 2, FALSE)</f>
        <v>#N/A</v>
      </c>
      <c r="AE765" s="53" t="e">
        <f>E765-F765-VLOOKUP(C765, 'Вчера_Спутник Лайт'!C:BG, 3, FALSE)</f>
        <v>#N/A</v>
      </c>
      <c r="AF765" s="53" t="e">
        <f>G765-H765-VLOOKUP(C765, 'Вчера_Спутник Лайт'!C:BG, 5, FALSE)</f>
        <v>#N/A</v>
      </c>
      <c r="AG765" s="53" t="e">
        <f>I765-J765-VLOOKUP(C765, 'Вчера_Спутник Лайт'!C:BG, 7, FALSE)</f>
        <v>#N/A</v>
      </c>
      <c r="AH765" s="53" t="e">
        <f>K765-L765-VLOOKUP(C765, 'Вчера_Спутник Лайт'!C:BG, 9, FALSE)</f>
        <v>#N/A</v>
      </c>
      <c r="AI765" s="53" t="e">
        <f>M765-N765-VLOOKUP(C765, 'Вчера_Спутник Лайт'!C:BG, 11, FALSE)</f>
        <v>#N/A</v>
      </c>
      <c r="AJ765" s="53" t="e">
        <f>O765-P765-VLOOKUP(C765, 'Вчера_Спутник Лайт'!C:BG, 13, FALSE)</f>
        <v>#N/A</v>
      </c>
      <c r="AK765" s="53" t="e">
        <f>Q765-R765-VLOOKUP(C765, 'Вчера_Спутник Лайт'!C:BG, 15, FALSE)</f>
        <v>#N/A</v>
      </c>
      <c r="AL765" s="53" t="e">
        <f>S765-T765-VLOOKUP(C765, 'Вчера_Спутник Лайт'!C:BG, 17, FALSE)</f>
        <v>#N/A</v>
      </c>
      <c r="AM765" s="53" t="e">
        <f>U765-V765-VLOOKUP(C765, 'Вчера_Спутник Лайт'!C:BG, 19, FALSE)</f>
        <v>#N/A</v>
      </c>
      <c r="AN765" s="53" t="e">
        <f>W765-X765-VLOOKUP(C765, 'Вчера_Спутник Лайт'!C:BG, 21, FALSE)</f>
        <v>#N/A</v>
      </c>
      <c r="AO765" s="53" t="e">
        <f>VLOOKUP(C765, Вчера_Спутник!C:BG, 25, FALSE)+F765-#REF!-X765-Y765</f>
        <v>#N/A</v>
      </c>
    </row>
    <row r="766" spans="1:41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8"/>
      <c r="AA766" s="52">
        <f t="shared" si="12"/>
        <v>0</v>
      </c>
      <c r="AB766" s="53" t="str">
        <f>IF(ISNA(VLOOKUP(C766,'Вчера_Спутник Лайт'!C:C, 1, FALSE)),"ошибка",0)</f>
        <v>ошибка</v>
      </c>
      <c r="AC766" s="55"/>
      <c r="AD766" s="53" t="e">
        <f>D766-VLOOKUP(C766, 'Вчера_Спутник Лайт'!C:BG, 2, FALSE)</f>
        <v>#N/A</v>
      </c>
      <c r="AE766" s="53" t="e">
        <f>E766-F766-VLOOKUP(C766, 'Вчера_Спутник Лайт'!C:BG, 3, FALSE)</f>
        <v>#N/A</v>
      </c>
      <c r="AF766" s="53" t="e">
        <f>G766-H766-VLOOKUP(C766, 'Вчера_Спутник Лайт'!C:BG, 5, FALSE)</f>
        <v>#N/A</v>
      </c>
      <c r="AG766" s="53" t="e">
        <f>I766-J766-VLOOKUP(C766, 'Вчера_Спутник Лайт'!C:BG, 7, FALSE)</f>
        <v>#N/A</v>
      </c>
      <c r="AH766" s="53" t="e">
        <f>K766-L766-VLOOKUP(C766, 'Вчера_Спутник Лайт'!C:BG, 9, FALSE)</f>
        <v>#N/A</v>
      </c>
      <c r="AI766" s="53" t="e">
        <f>M766-N766-VLOOKUP(C766, 'Вчера_Спутник Лайт'!C:BG, 11, FALSE)</f>
        <v>#N/A</v>
      </c>
      <c r="AJ766" s="53" t="e">
        <f>O766-P766-VLOOKUP(C766, 'Вчера_Спутник Лайт'!C:BG, 13, FALSE)</f>
        <v>#N/A</v>
      </c>
      <c r="AK766" s="53" t="e">
        <f>Q766-R766-VLOOKUP(C766, 'Вчера_Спутник Лайт'!C:BG, 15, FALSE)</f>
        <v>#N/A</v>
      </c>
      <c r="AL766" s="53" t="e">
        <f>S766-T766-VLOOKUP(C766, 'Вчера_Спутник Лайт'!C:BG, 17, FALSE)</f>
        <v>#N/A</v>
      </c>
      <c r="AM766" s="53" t="e">
        <f>U766-V766-VLOOKUP(C766, 'Вчера_Спутник Лайт'!C:BG, 19, FALSE)</f>
        <v>#N/A</v>
      </c>
      <c r="AN766" s="53" t="e">
        <f>W766-X766-VLOOKUP(C766, 'Вчера_Спутник Лайт'!C:BG, 21, FALSE)</f>
        <v>#N/A</v>
      </c>
      <c r="AO766" s="53" t="e">
        <f>VLOOKUP(C766, Вчера_Спутник!C:BG, 25, FALSE)+F766-#REF!-X766-Y766</f>
        <v>#N/A</v>
      </c>
    </row>
    <row r="767" spans="1:41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8"/>
      <c r="AA767" s="52">
        <f t="shared" si="12"/>
        <v>0</v>
      </c>
      <c r="AB767" s="53" t="str">
        <f>IF(ISNA(VLOOKUP(C767,'Вчера_Спутник Лайт'!C:C, 1, FALSE)),"ошибка",0)</f>
        <v>ошибка</v>
      </c>
      <c r="AC767" s="55"/>
      <c r="AD767" s="53" t="e">
        <f>D767-VLOOKUP(C767, 'Вчера_Спутник Лайт'!C:BG, 2, FALSE)</f>
        <v>#N/A</v>
      </c>
      <c r="AE767" s="53" t="e">
        <f>E767-F767-VLOOKUP(C767, 'Вчера_Спутник Лайт'!C:BG, 3, FALSE)</f>
        <v>#N/A</v>
      </c>
      <c r="AF767" s="53" t="e">
        <f>G767-H767-VLOOKUP(C767, 'Вчера_Спутник Лайт'!C:BG, 5, FALSE)</f>
        <v>#N/A</v>
      </c>
      <c r="AG767" s="53" t="e">
        <f>I767-J767-VLOOKUP(C767, 'Вчера_Спутник Лайт'!C:BG, 7, FALSE)</f>
        <v>#N/A</v>
      </c>
      <c r="AH767" s="53" t="e">
        <f>K767-L767-VLOOKUP(C767, 'Вчера_Спутник Лайт'!C:BG, 9, FALSE)</f>
        <v>#N/A</v>
      </c>
      <c r="AI767" s="53" t="e">
        <f>M767-N767-VLOOKUP(C767, 'Вчера_Спутник Лайт'!C:BG, 11, FALSE)</f>
        <v>#N/A</v>
      </c>
      <c r="AJ767" s="53" t="e">
        <f>O767-P767-VLOOKUP(C767, 'Вчера_Спутник Лайт'!C:BG, 13, FALSE)</f>
        <v>#N/A</v>
      </c>
      <c r="AK767" s="53" t="e">
        <f>Q767-R767-VLOOKUP(C767, 'Вчера_Спутник Лайт'!C:BG, 15, FALSE)</f>
        <v>#N/A</v>
      </c>
      <c r="AL767" s="53" t="e">
        <f>S767-T767-VLOOKUP(C767, 'Вчера_Спутник Лайт'!C:BG, 17, FALSE)</f>
        <v>#N/A</v>
      </c>
      <c r="AM767" s="53" t="e">
        <f>U767-V767-VLOOKUP(C767, 'Вчера_Спутник Лайт'!C:BG, 19, FALSE)</f>
        <v>#N/A</v>
      </c>
      <c r="AN767" s="53" t="e">
        <f>W767-X767-VLOOKUP(C767, 'Вчера_Спутник Лайт'!C:BG, 21, FALSE)</f>
        <v>#N/A</v>
      </c>
      <c r="AO767" s="53" t="e">
        <f>VLOOKUP(C767, Вчера_Спутник!C:BG, 25, FALSE)+F767-#REF!-X767-Y767</f>
        <v>#N/A</v>
      </c>
    </row>
    <row r="768" spans="1:41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8"/>
      <c r="AA768" s="52">
        <f t="shared" si="12"/>
        <v>0</v>
      </c>
      <c r="AB768" s="53" t="str">
        <f>IF(ISNA(VLOOKUP(C768,'Вчера_Спутник Лайт'!C:C, 1, FALSE)),"ошибка",0)</f>
        <v>ошибка</v>
      </c>
      <c r="AC768" s="55"/>
      <c r="AD768" s="53" t="e">
        <f>D768-VLOOKUP(C768, 'Вчера_Спутник Лайт'!C:BG, 2, FALSE)</f>
        <v>#N/A</v>
      </c>
      <c r="AE768" s="53" t="e">
        <f>E768-F768-VLOOKUP(C768, 'Вчера_Спутник Лайт'!C:BG, 3, FALSE)</f>
        <v>#N/A</v>
      </c>
      <c r="AF768" s="53" t="e">
        <f>G768-H768-VLOOKUP(C768, 'Вчера_Спутник Лайт'!C:BG, 5, FALSE)</f>
        <v>#N/A</v>
      </c>
      <c r="AG768" s="53" t="e">
        <f>I768-J768-VLOOKUP(C768, 'Вчера_Спутник Лайт'!C:BG, 7, FALSE)</f>
        <v>#N/A</v>
      </c>
      <c r="AH768" s="53" t="e">
        <f>K768-L768-VLOOKUP(C768, 'Вчера_Спутник Лайт'!C:BG, 9, FALSE)</f>
        <v>#N/A</v>
      </c>
      <c r="AI768" s="53" t="e">
        <f>M768-N768-VLOOKUP(C768, 'Вчера_Спутник Лайт'!C:BG, 11, FALSE)</f>
        <v>#N/A</v>
      </c>
      <c r="AJ768" s="53" t="e">
        <f>O768-P768-VLOOKUP(C768, 'Вчера_Спутник Лайт'!C:BG, 13, FALSE)</f>
        <v>#N/A</v>
      </c>
      <c r="AK768" s="53" t="e">
        <f>Q768-R768-VLOOKUP(C768, 'Вчера_Спутник Лайт'!C:BG, 15, FALSE)</f>
        <v>#N/A</v>
      </c>
      <c r="AL768" s="53" t="e">
        <f>S768-T768-VLOOKUP(C768, 'Вчера_Спутник Лайт'!C:BG, 17, FALSE)</f>
        <v>#N/A</v>
      </c>
      <c r="AM768" s="53" t="e">
        <f>U768-V768-VLOOKUP(C768, 'Вчера_Спутник Лайт'!C:BG, 19, FALSE)</f>
        <v>#N/A</v>
      </c>
      <c r="AN768" s="53" t="e">
        <f>W768-X768-VLOOKUP(C768, 'Вчера_Спутник Лайт'!C:BG, 21, FALSE)</f>
        <v>#N/A</v>
      </c>
      <c r="AO768" s="53" t="e">
        <f>VLOOKUP(C768, Вчера_Спутник!C:BG, 25, FALSE)+F768-#REF!-X768-Y768</f>
        <v>#N/A</v>
      </c>
    </row>
    <row r="769" spans="1:41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8"/>
      <c r="AA769" s="52">
        <f t="shared" si="12"/>
        <v>0</v>
      </c>
      <c r="AB769" s="53" t="str">
        <f>IF(ISNA(VLOOKUP(C769,'Вчера_Спутник Лайт'!C:C, 1, FALSE)),"ошибка",0)</f>
        <v>ошибка</v>
      </c>
      <c r="AC769" s="55"/>
      <c r="AD769" s="53" t="e">
        <f>D769-VLOOKUP(C769, 'Вчера_Спутник Лайт'!C:BG, 2, FALSE)</f>
        <v>#N/A</v>
      </c>
      <c r="AE769" s="53" t="e">
        <f>E769-F769-VLOOKUP(C769, 'Вчера_Спутник Лайт'!C:BG, 3, FALSE)</f>
        <v>#N/A</v>
      </c>
      <c r="AF769" s="53" t="e">
        <f>G769-H769-VLOOKUP(C769, 'Вчера_Спутник Лайт'!C:BG, 5, FALSE)</f>
        <v>#N/A</v>
      </c>
      <c r="AG769" s="53" t="e">
        <f>I769-J769-VLOOKUP(C769, 'Вчера_Спутник Лайт'!C:BG, 7, FALSE)</f>
        <v>#N/A</v>
      </c>
      <c r="AH769" s="53" t="e">
        <f>K769-L769-VLOOKUP(C769, 'Вчера_Спутник Лайт'!C:BG, 9, FALSE)</f>
        <v>#N/A</v>
      </c>
      <c r="AI769" s="53" t="e">
        <f>M769-N769-VLOOKUP(C769, 'Вчера_Спутник Лайт'!C:BG, 11, FALSE)</f>
        <v>#N/A</v>
      </c>
      <c r="AJ769" s="53" t="e">
        <f>O769-P769-VLOOKUP(C769, 'Вчера_Спутник Лайт'!C:BG, 13, FALSE)</f>
        <v>#N/A</v>
      </c>
      <c r="AK769" s="53" t="e">
        <f>Q769-R769-VLOOKUP(C769, 'Вчера_Спутник Лайт'!C:BG, 15, FALSE)</f>
        <v>#N/A</v>
      </c>
      <c r="AL769" s="53" t="e">
        <f>S769-T769-VLOOKUP(C769, 'Вчера_Спутник Лайт'!C:BG, 17, FALSE)</f>
        <v>#N/A</v>
      </c>
      <c r="AM769" s="53" t="e">
        <f>U769-V769-VLOOKUP(C769, 'Вчера_Спутник Лайт'!C:BG, 19, FALSE)</f>
        <v>#N/A</v>
      </c>
      <c r="AN769" s="53" t="e">
        <f>W769-X769-VLOOKUP(C769, 'Вчера_Спутник Лайт'!C:BG, 21, FALSE)</f>
        <v>#N/A</v>
      </c>
      <c r="AO769" s="53" t="e">
        <f>VLOOKUP(C769, Вчера_Спутник!C:BG, 25, FALSE)+F769-#REF!-X769-Y769</f>
        <v>#N/A</v>
      </c>
    </row>
    <row r="770" spans="1:41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8"/>
      <c r="AA770" s="52">
        <f t="shared" si="12"/>
        <v>0</v>
      </c>
      <c r="AB770" s="53" t="str">
        <f>IF(ISNA(VLOOKUP(C770,'Вчера_Спутник Лайт'!C:C, 1, FALSE)),"ошибка",0)</f>
        <v>ошибка</v>
      </c>
      <c r="AC770" s="55"/>
      <c r="AD770" s="53" t="e">
        <f>D770-VLOOKUP(C770, 'Вчера_Спутник Лайт'!C:BG, 2, FALSE)</f>
        <v>#N/A</v>
      </c>
      <c r="AE770" s="53" t="e">
        <f>E770-F770-VLOOKUP(C770, 'Вчера_Спутник Лайт'!C:BG, 3, FALSE)</f>
        <v>#N/A</v>
      </c>
      <c r="AF770" s="53" t="e">
        <f>G770-H770-VLOOKUP(C770, 'Вчера_Спутник Лайт'!C:BG, 5, FALSE)</f>
        <v>#N/A</v>
      </c>
      <c r="AG770" s="53" t="e">
        <f>I770-J770-VLOOKUP(C770, 'Вчера_Спутник Лайт'!C:BG, 7, FALSE)</f>
        <v>#N/A</v>
      </c>
      <c r="AH770" s="53" t="e">
        <f>K770-L770-VLOOKUP(C770, 'Вчера_Спутник Лайт'!C:BG, 9, FALSE)</f>
        <v>#N/A</v>
      </c>
      <c r="AI770" s="53" t="e">
        <f>M770-N770-VLOOKUP(C770, 'Вчера_Спутник Лайт'!C:BG, 11, FALSE)</f>
        <v>#N/A</v>
      </c>
      <c r="AJ770" s="53" t="e">
        <f>O770-P770-VLOOKUP(C770, 'Вчера_Спутник Лайт'!C:BG, 13, FALSE)</f>
        <v>#N/A</v>
      </c>
      <c r="AK770" s="53" t="e">
        <f>Q770-R770-VLOOKUP(C770, 'Вчера_Спутник Лайт'!C:BG, 15, FALSE)</f>
        <v>#N/A</v>
      </c>
      <c r="AL770" s="53" t="e">
        <f>S770-T770-VLOOKUP(C770, 'Вчера_Спутник Лайт'!C:BG, 17, FALSE)</f>
        <v>#N/A</v>
      </c>
      <c r="AM770" s="53" t="e">
        <f>U770-V770-VLOOKUP(C770, 'Вчера_Спутник Лайт'!C:BG, 19, FALSE)</f>
        <v>#N/A</v>
      </c>
      <c r="AN770" s="53" t="e">
        <f>W770-X770-VLOOKUP(C770, 'Вчера_Спутник Лайт'!C:BG, 21, FALSE)</f>
        <v>#N/A</v>
      </c>
      <c r="AO770" s="53" t="e">
        <f>VLOOKUP(C770, Вчера_Спутник!C:BG, 25, FALSE)+F770-#REF!-X770-Y770</f>
        <v>#N/A</v>
      </c>
    </row>
    <row r="771" spans="1:41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8"/>
      <c r="AA771" s="52">
        <f t="shared" si="12"/>
        <v>0</v>
      </c>
      <c r="AB771" s="53" t="str">
        <f>IF(ISNA(VLOOKUP(C771,'Вчера_Спутник Лайт'!C:C, 1, FALSE)),"ошибка",0)</f>
        <v>ошибка</v>
      </c>
      <c r="AC771" s="55"/>
      <c r="AD771" s="53" t="e">
        <f>D771-VLOOKUP(C771, 'Вчера_Спутник Лайт'!C:BG, 2, FALSE)</f>
        <v>#N/A</v>
      </c>
      <c r="AE771" s="53" t="e">
        <f>E771-F771-VLOOKUP(C771, 'Вчера_Спутник Лайт'!C:BG, 3, FALSE)</f>
        <v>#N/A</v>
      </c>
      <c r="AF771" s="53" t="e">
        <f>G771-H771-VLOOKUP(C771, 'Вчера_Спутник Лайт'!C:BG, 5, FALSE)</f>
        <v>#N/A</v>
      </c>
      <c r="AG771" s="53" t="e">
        <f>I771-J771-VLOOKUP(C771, 'Вчера_Спутник Лайт'!C:BG, 7, FALSE)</f>
        <v>#N/A</v>
      </c>
      <c r="AH771" s="53" t="e">
        <f>K771-L771-VLOOKUP(C771, 'Вчера_Спутник Лайт'!C:BG, 9, FALSE)</f>
        <v>#N/A</v>
      </c>
      <c r="AI771" s="53" t="e">
        <f>M771-N771-VLOOKUP(C771, 'Вчера_Спутник Лайт'!C:BG, 11, FALSE)</f>
        <v>#N/A</v>
      </c>
      <c r="AJ771" s="53" t="e">
        <f>O771-P771-VLOOKUP(C771, 'Вчера_Спутник Лайт'!C:BG, 13, FALSE)</f>
        <v>#N/A</v>
      </c>
      <c r="AK771" s="53" t="e">
        <f>Q771-R771-VLOOKUP(C771, 'Вчера_Спутник Лайт'!C:BG, 15, FALSE)</f>
        <v>#N/A</v>
      </c>
      <c r="AL771" s="53" t="e">
        <f>S771-T771-VLOOKUP(C771, 'Вчера_Спутник Лайт'!C:BG, 17, FALSE)</f>
        <v>#N/A</v>
      </c>
      <c r="AM771" s="53" t="e">
        <f>U771-V771-VLOOKUP(C771, 'Вчера_Спутник Лайт'!C:BG, 19, FALSE)</f>
        <v>#N/A</v>
      </c>
      <c r="AN771" s="53" t="e">
        <f>W771-X771-VLOOKUP(C771, 'Вчера_Спутник Лайт'!C:BG, 21, FALSE)</f>
        <v>#N/A</v>
      </c>
      <c r="AO771" s="53" t="e">
        <f>VLOOKUP(C771, Вчера_Спутник!C:BG, 25, FALSE)+F771-#REF!-X771-Y771</f>
        <v>#N/A</v>
      </c>
    </row>
    <row r="772" spans="1:41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8"/>
      <c r="AA772" s="52">
        <f t="shared" ref="AA772:AA835" si="13">E772-U772-W772</f>
        <v>0</v>
      </c>
      <c r="AB772" s="53" t="str">
        <f>IF(ISNA(VLOOKUP(C772,'Вчера_Спутник Лайт'!C:C, 1, FALSE)),"ошибка",0)</f>
        <v>ошибка</v>
      </c>
      <c r="AC772" s="55"/>
      <c r="AD772" s="53" t="e">
        <f>D772-VLOOKUP(C772, 'Вчера_Спутник Лайт'!C:BG, 2, FALSE)</f>
        <v>#N/A</v>
      </c>
      <c r="AE772" s="53" t="e">
        <f>E772-F772-VLOOKUP(C772, 'Вчера_Спутник Лайт'!C:BG, 3, FALSE)</f>
        <v>#N/A</v>
      </c>
      <c r="AF772" s="53" t="e">
        <f>G772-H772-VLOOKUP(C772, 'Вчера_Спутник Лайт'!C:BG, 5, FALSE)</f>
        <v>#N/A</v>
      </c>
      <c r="AG772" s="53" t="e">
        <f>I772-J772-VLOOKUP(C772, 'Вчера_Спутник Лайт'!C:BG, 7, FALSE)</f>
        <v>#N/A</v>
      </c>
      <c r="AH772" s="53" t="e">
        <f>K772-L772-VLOOKUP(C772, 'Вчера_Спутник Лайт'!C:BG, 9, FALSE)</f>
        <v>#N/A</v>
      </c>
      <c r="AI772" s="53" t="e">
        <f>M772-N772-VLOOKUP(C772, 'Вчера_Спутник Лайт'!C:BG, 11, FALSE)</f>
        <v>#N/A</v>
      </c>
      <c r="AJ772" s="53" t="e">
        <f>O772-P772-VLOOKUP(C772, 'Вчера_Спутник Лайт'!C:BG, 13, FALSE)</f>
        <v>#N/A</v>
      </c>
      <c r="AK772" s="53" t="e">
        <f>Q772-R772-VLOOKUP(C772, 'Вчера_Спутник Лайт'!C:BG, 15, FALSE)</f>
        <v>#N/A</v>
      </c>
      <c r="AL772" s="53" t="e">
        <f>S772-T772-VLOOKUP(C772, 'Вчера_Спутник Лайт'!C:BG, 17, FALSE)</f>
        <v>#N/A</v>
      </c>
      <c r="AM772" s="53" t="e">
        <f>U772-V772-VLOOKUP(C772, 'Вчера_Спутник Лайт'!C:BG, 19, FALSE)</f>
        <v>#N/A</v>
      </c>
      <c r="AN772" s="53" t="e">
        <f>W772-X772-VLOOKUP(C772, 'Вчера_Спутник Лайт'!C:BG, 21, FALSE)</f>
        <v>#N/A</v>
      </c>
      <c r="AO772" s="53" t="e">
        <f>VLOOKUP(C772, Вчера_Спутник!C:BG, 25, FALSE)+F772-#REF!-X772-Y772</f>
        <v>#N/A</v>
      </c>
    </row>
    <row r="773" spans="1:41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8"/>
      <c r="AA773" s="52">
        <f t="shared" si="13"/>
        <v>0</v>
      </c>
      <c r="AB773" s="53" t="str">
        <f>IF(ISNA(VLOOKUP(C773,'Вчера_Спутник Лайт'!C:C, 1, FALSE)),"ошибка",0)</f>
        <v>ошибка</v>
      </c>
      <c r="AC773" s="55"/>
      <c r="AD773" s="53" t="e">
        <f>D773-VLOOKUP(C773, 'Вчера_Спутник Лайт'!C:BG, 2, FALSE)</f>
        <v>#N/A</v>
      </c>
      <c r="AE773" s="53" t="e">
        <f>E773-F773-VLOOKUP(C773, 'Вчера_Спутник Лайт'!C:BG, 3, FALSE)</f>
        <v>#N/A</v>
      </c>
      <c r="AF773" s="53" t="e">
        <f>G773-H773-VLOOKUP(C773, 'Вчера_Спутник Лайт'!C:BG, 5, FALSE)</f>
        <v>#N/A</v>
      </c>
      <c r="AG773" s="53" t="e">
        <f>I773-J773-VLOOKUP(C773, 'Вчера_Спутник Лайт'!C:BG, 7, FALSE)</f>
        <v>#N/A</v>
      </c>
      <c r="AH773" s="53" t="e">
        <f>K773-L773-VLOOKUP(C773, 'Вчера_Спутник Лайт'!C:BG, 9, FALSE)</f>
        <v>#N/A</v>
      </c>
      <c r="AI773" s="53" t="e">
        <f>M773-N773-VLOOKUP(C773, 'Вчера_Спутник Лайт'!C:BG, 11, FALSE)</f>
        <v>#N/A</v>
      </c>
      <c r="AJ773" s="53" t="e">
        <f>O773-P773-VLOOKUP(C773, 'Вчера_Спутник Лайт'!C:BG, 13, FALSE)</f>
        <v>#N/A</v>
      </c>
      <c r="AK773" s="53" t="e">
        <f>Q773-R773-VLOOKUP(C773, 'Вчера_Спутник Лайт'!C:BG, 15, FALSE)</f>
        <v>#N/A</v>
      </c>
      <c r="AL773" s="53" t="e">
        <f>S773-T773-VLOOKUP(C773, 'Вчера_Спутник Лайт'!C:BG, 17, FALSE)</f>
        <v>#N/A</v>
      </c>
      <c r="AM773" s="53" t="e">
        <f>U773-V773-VLOOKUP(C773, 'Вчера_Спутник Лайт'!C:BG, 19, FALSE)</f>
        <v>#N/A</v>
      </c>
      <c r="AN773" s="53" t="e">
        <f>W773-X773-VLOOKUP(C773, 'Вчера_Спутник Лайт'!C:BG, 21, FALSE)</f>
        <v>#N/A</v>
      </c>
      <c r="AO773" s="53" t="e">
        <f>VLOOKUP(C773, Вчера_Спутник!C:BG, 25, FALSE)+F773-#REF!-X773-Y773</f>
        <v>#N/A</v>
      </c>
    </row>
    <row r="774" spans="1:41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8"/>
      <c r="AA774" s="52">
        <f t="shared" si="13"/>
        <v>0</v>
      </c>
      <c r="AB774" s="53" t="str">
        <f>IF(ISNA(VLOOKUP(C774,'Вчера_Спутник Лайт'!C:C, 1, FALSE)),"ошибка",0)</f>
        <v>ошибка</v>
      </c>
      <c r="AC774" s="55"/>
      <c r="AD774" s="53" t="e">
        <f>D774-VLOOKUP(C774, 'Вчера_Спутник Лайт'!C:BG, 2, FALSE)</f>
        <v>#N/A</v>
      </c>
      <c r="AE774" s="53" t="e">
        <f>E774-F774-VLOOKUP(C774, 'Вчера_Спутник Лайт'!C:BG, 3, FALSE)</f>
        <v>#N/A</v>
      </c>
      <c r="AF774" s="53" t="e">
        <f>G774-H774-VLOOKUP(C774, 'Вчера_Спутник Лайт'!C:BG, 5, FALSE)</f>
        <v>#N/A</v>
      </c>
      <c r="AG774" s="53" t="e">
        <f>I774-J774-VLOOKUP(C774, 'Вчера_Спутник Лайт'!C:BG, 7, FALSE)</f>
        <v>#N/A</v>
      </c>
      <c r="AH774" s="53" t="e">
        <f>K774-L774-VLOOKUP(C774, 'Вчера_Спутник Лайт'!C:BG, 9, FALSE)</f>
        <v>#N/A</v>
      </c>
      <c r="AI774" s="53" t="e">
        <f>M774-N774-VLOOKUP(C774, 'Вчера_Спутник Лайт'!C:BG, 11, FALSE)</f>
        <v>#N/A</v>
      </c>
      <c r="AJ774" s="53" t="e">
        <f>O774-P774-VLOOKUP(C774, 'Вчера_Спутник Лайт'!C:BG, 13, FALSE)</f>
        <v>#N/A</v>
      </c>
      <c r="AK774" s="53" t="e">
        <f>Q774-R774-VLOOKUP(C774, 'Вчера_Спутник Лайт'!C:BG, 15, FALSE)</f>
        <v>#N/A</v>
      </c>
      <c r="AL774" s="53" t="e">
        <f>S774-T774-VLOOKUP(C774, 'Вчера_Спутник Лайт'!C:BG, 17, FALSE)</f>
        <v>#N/A</v>
      </c>
      <c r="AM774" s="53" t="e">
        <f>U774-V774-VLOOKUP(C774, 'Вчера_Спутник Лайт'!C:BG, 19, FALSE)</f>
        <v>#N/A</v>
      </c>
      <c r="AN774" s="53" t="e">
        <f>W774-X774-VLOOKUP(C774, 'Вчера_Спутник Лайт'!C:BG, 21, FALSE)</f>
        <v>#N/A</v>
      </c>
      <c r="AO774" s="53" t="e">
        <f>VLOOKUP(C774, Вчера_Спутник!C:BG, 25, FALSE)+F774-#REF!-X774-Y774</f>
        <v>#N/A</v>
      </c>
    </row>
    <row r="775" spans="1:41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8"/>
      <c r="AA775" s="52">
        <f t="shared" si="13"/>
        <v>0</v>
      </c>
      <c r="AB775" s="53" t="str">
        <f>IF(ISNA(VLOOKUP(C775,'Вчера_Спутник Лайт'!C:C, 1, FALSE)),"ошибка",0)</f>
        <v>ошибка</v>
      </c>
      <c r="AC775" s="55"/>
      <c r="AD775" s="53" t="e">
        <f>D775-VLOOKUP(C775, 'Вчера_Спутник Лайт'!C:BG, 2, FALSE)</f>
        <v>#N/A</v>
      </c>
      <c r="AE775" s="53" t="e">
        <f>E775-F775-VLOOKUP(C775, 'Вчера_Спутник Лайт'!C:BG, 3, FALSE)</f>
        <v>#N/A</v>
      </c>
      <c r="AF775" s="53" t="e">
        <f>G775-H775-VLOOKUP(C775, 'Вчера_Спутник Лайт'!C:BG, 5, FALSE)</f>
        <v>#N/A</v>
      </c>
      <c r="AG775" s="53" t="e">
        <f>I775-J775-VLOOKUP(C775, 'Вчера_Спутник Лайт'!C:BG, 7, FALSE)</f>
        <v>#N/A</v>
      </c>
      <c r="AH775" s="53" t="e">
        <f>K775-L775-VLOOKUP(C775, 'Вчера_Спутник Лайт'!C:BG, 9, FALSE)</f>
        <v>#N/A</v>
      </c>
      <c r="AI775" s="53" t="e">
        <f>M775-N775-VLOOKUP(C775, 'Вчера_Спутник Лайт'!C:BG, 11, FALSE)</f>
        <v>#N/A</v>
      </c>
      <c r="AJ775" s="53" t="e">
        <f>O775-P775-VLOOKUP(C775, 'Вчера_Спутник Лайт'!C:BG, 13, FALSE)</f>
        <v>#N/A</v>
      </c>
      <c r="AK775" s="53" t="e">
        <f>Q775-R775-VLOOKUP(C775, 'Вчера_Спутник Лайт'!C:BG, 15, FALSE)</f>
        <v>#N/A</v>
      </c>
      <c r="AL775" s="53" t="e">
        <f>S775-T775-VLOOKUP(C775, 'Вчера_Спутник Лайт'!C:BG, 17, FALSE)</f>
        <v>#N/A</v>
      </c>
      <c r="AM775" s="53" t="e">
        <f>U775-V775-VLOOKUP(C775, 'Вчера_Спутник Лайт'!C:BG, 19, FALSE)</f>
        <v>#N/A</v>
      </c>
      <c r="AN775" s="53" t="e">
        <f>W775-X775-VLOOKUP(C775, 'Вчера_Спутник Лайт'!C:BG, 21, FALSE)</f>
        <v>#N/A</v>
      </c>
      <c r="AO775" s="53" t="e">
        <f>VLOOKUP(C775, Вчера_Спутник!C:BG, 25, FALSE)+F775-#REF!-X775-Y775</f>
        <v>#N/A</v>
      </c>
    </row>
    <row r="776" spans="1:41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8"/>
      <c r="AA776" s="52">
        <f t="shared" si="13"/>
        <v>0</v>
      </c>
      <c r="AB776" s="53" t="str">
        <f>IF(ISNA(VLOOKUP(C776,'Вчера_Спутник Лайт'!C:C, 1, FALSE)),"ошибка",0)</f>
        <v>ошибка</v>
      </c>
      <c r="AC776" s="55"/>
      <c r="AD776" s="53" t="e">
        <f>D776-VLOOKUP(C776, 'Вчера_Спутник Лайт'!C:BG, 2, FALSE)</f>
        <v>#N/A</v>
      </c>
      <c r="AE776" s="53" t="e">
        <f>E776-F776-VLOOKUP(C776, 'Вчера_Спутник Лайт'!C:BG, 3, FALSE)</f>
        <v>#N/A</v>
      </c>
      <c r="AF776" s="53" t="e">
        <f>G776-H776-VLOOKUP(C776, 'Вчера_Спутник Лайт'!C:BG, 5, FALSE)</f>
        <v>#N/A</v>
      </c>
      <c r="AG776" s="53" t="e">
        <f>I776-J776-VLOOKUP(C776, 'Вчера_Спутник Лайт'!C:BG, 7, FALSE)</f>
        <v>#N/A</v>
      </c>
      <c r="AH776" s="53" t="e">
        <f>K776-L776-VLOOKUP(C776, 'Вчера_Спутник Лайт'!C:BG, 9, FALSE)</f>
        <v>#N/A</v>
      </c>
      <c r="AI776" s="53" t="e">
        <f>M776-N776-VLOOKUP(C776, 'Вчера_Спутник Лайт'!C:BG, 11, FALSE)</f>
        <v>#N/A</v>
      </c>
      <c r="AJ776" s="53" t="e">
        <f>O776-P776-VLOOKUP(C776, 'Вчера_Спутник Лайт'!C:BG, 13, FALSE)</f>
        <v>#N/A</v>
      </c>
      <c r="AK776" s="53" t="e">
        <f>Q776-R776-VLOOKUP(C776, 'Вчера_Спутник Лайт'!C:BG, 15, FALSE)</f>
        <v>#N/A</v>
      </c>
      <c r="AL776" s="53" t="e">
        <f>S776-T776-VLOOKUP(C776, 'Вчера_Спутник Лайт'!C:BG, 17, FALSE)</f>
        <v>#N/A</v>
      </c>
      <c r="AM776" s="53" t="e">
        <f>U776-V776-VLOOKUP(C776, 'Вчера_Спутник Лайт'!C:BG, 19, FALSE)</f>
        <v>#N/A</v>
      </c>
      <c r="AN776" s="53" t="e">
        <f>W776-X776-VLOOKUP(C776, 'Вчера_Спутник Лайт'!C:BG, 21, FALSE)</f>
        <v>#N/A</v>
      </c>
      <c r="AO776" s="53" t="e">
        <f>VLOOKUP(C776, Вчера_Спутник!C:BG, 25, FALSE)+F776-#REF!-X776-Y776</f>
        <v>#N/A</v>
      </c>
    </row>
    <row r="777" spans="1:41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8"/>
      <c r="AA777" s="52">
        <f t="shared" si="13"/>
        <v>0</v>
      </c>
      <c r="AB777" s="53" t="str">
        <f>IF(ISNA(VLOOKUP(C777,'Вчера_Спутник Лайт'!C:C, 1, FALSE)),"ошибка",0)</f>
        <v>ошибка</v>
      </c>
      <c r="AC777" s="55"/>
      <c r="AD777" s="53" t="e">
        <f>D777-VLOOKUP(C777, 'Вчера_Спутник Лайт'!C:BG, 2, FALSE)</f>
        <v>#N/A</v>
      </c>
      <c r="AE777" s="53" t="e">
        <f>E777-F777-VLOOKUP(C777, 'Вчера_Спутник Лайт'!C:BG, 3, FALSE)</f>
        <v>#N/A</v>
      </c>
      <c r="AF777" s="53" t="e">
        <f>G777-H777-VLOOKUP(C777, 'Вчера_Спутник Лайт'!C:BG, 5, FALSE)</f>
        <v>#N/A</v>
      </c>
      <c r="AG777" s="53" t="e">
        <f>I777-J777-VLOOKUP(C777, 'Вчера_Спутник Лайт'!C:BG, 7, FALSE)</f>
        <v>#N/A</v>
      </c>
      <c r="AH777" s="53" t="e">
        <f>K777-L777-VLOOKUP(C777, 'Вчера_Спутник Лайт'!C:BG, 9, FALSE)</f>
        <v>#N/A</v>
      </c>
      <c r="AI777" s="53" t="e">
        <f>M777-N777-VLOOKUP(C777, 'Вчера_Спутник Лайт'!C:BG, 11, FALSE)</f>
        <v>#N/A</v>
      </c>
      <c r="AJ777" s="53" t="e">
        <f>O777-P777-VLOOKUP(C777, 'Вчера_Спутник Лайт'!C:BG, 13, FALSE)</f>
        <v>#N/A</v>
      </c>
      <c r="AK777" s="53" t="e">
        <f>Q777-R777-VLOOKUP(C777, 'Вчера_Спутник Лайт'!C:BG, 15, FALSE)</f>
        <v>#N/A</v>
      </c>
      <c r="AL777" s="53" t="e">
        <f>S777-T777-VLOOKUP(C777, 'Вчера_Спутник Лайт'!C:BG, 17, FALSE)</f>
        <v>#N/A</v>
      </c>
      <c r="AM777" s="53" t="e">
        <f>U777-V777-VLOOKUP(C777, 'Вчера_Спутник Лайт'!C:BG, 19, FALSE)</f>
        <v>#N/A</v>
      </c>
      <c r="AN777" s="53" t="e">
        <f>W777-X777-VLOOKUP(C777, 'Вчера_Спутник Лайт'!C:BG, 21, FALSE)</f>
        <v>#N/A</v>
      </c>
      <c r="AO777" s="53" t="e">
        <f>VLOOKUP(C777, Вчера_Спутник!C:BG, 25, FALSE)+F777-#REF!-X777-Y777</f>
        <v>#N/A</v>
      </c>
    </row>
    <row r="778" spans="1:41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8"/>
      <c r="AA778" s="52">
        <f t="shared" si="13"/>
        <v>0</v>
      </c>
      <c r="AB778" s="53" t="str">
        <f>IF(ISNA(VLOOKUP(C778,'Вчера_Спутник Лайт'!C:C, 1, FALSE)),"ошибка",0)</f>
        <v>ошибка</v>
      </c>
      <c r="AC778" s="55"/>
      <c r="AD778" s="53" t="e">
        <f>D778-VLOOKUP(C778, 'Вчера_Спутник Лайт'!C:BG, 2, FALSE)</f>
        <v>#N/A</v>
      </c>
      <c r="AE778" s="53" t="e">
        <f>E778-F778-VLOOKUP(C778, 'Вчера_Спутник Лайт'!C:BG, 3, FALSE)</f>
        <v>#N/A</v>
      </c>
      <c r="AF778" s="53" t="e">
        <f>G778-H778-VLOOKUP(C778, 'Вчера_Спутник Лайт'!C:BG, 5, FALSE)</f>
        <v>#N/A</v>
      </c>
      <c r="AG778" s="53" t="e">
        <f>I778-J778-VLOOKUP(C778, 'Вчера_Спутник Лайт'!C:BG, 7, FALSE)</f>
        <v>#N/A</v>
      </c>
      <c r="AH778" s="53" t="e">
        <f>K778-L778-VLOOKUP(C778, 'Вчера_Спутник Лайт'!C:BG, 9, FALSE)</f>
        <v>#N/A</v>
      </c>
      <c r="AI778" s="53" t="e">
        <f>M778-N778-VLOOKUP(C778, 'Вчера_Спутник Лайт'!C:BG, 11, FALSE)</f>
        <v>#N/A</v>
      </c>
      <c r="AJ778" s="53" t="e">
        <f>O778-P778-VLOOKUP(C778, 'Вчера_Спутник Лайт'!C:BG, 13, FALSE)</f>
        <v>#N/A</v>
      </c>
      <c r="AK778" s="53" t="e">
        <f>Q778-R778-VLOOKUP(C778, 'Вчера_Спутник Лайт'!C:BG, 15, FALSE)</f>
        <v>#N/A</v>
      </c>
      <c r="AL778" s="53" t="e">
        <f>S778-T778-VLOOKUP(C778, 'Вчера_Спутник Лайт'!C:BG, 17, FALSE)</f>
        <v>#N/A</v>
      </c>
      <c r="AM778" s="53" t="e">
        <f>U778-V778-VLOOKUP(C778, 'Вчера_Спутник Лайт'!C:BG, 19, FALSE)</f>
        <v>#N/A</v>
      </c>
      <c r="AN778" s="53" t="e">
        <f>W778-X778-VLOOKUP(C778, 'Вчера_Спутник Лайт'!C:BG, 21, FALSE)</f>
        <v>#N/A</v>
      </c>
      <c r="AO778" s="53" t="e">
        <f>VLOOKUP(C778, Вчера_Спутник!C:BG, 25, FALSE)+F778-#REF!-X778-Y778</f>
        <v>#N/A</v>
      </c>
    </row>
    <row r="779" spans="1:41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8"/>
      <c r="AA779" s="52">
        <f t="shared" si="13"/>
        <v>0</v>
      </c>
      <c r="AB779" s="53" t="str">
        <f>IF(ISNA(VLOOKUP(C779,'Вчера_Спутник Лайт'!C:C, 1, FALSE)),"ошибка",0)</f>
        <v>ошибка</v>
      </c>
      <c r="AC779" s="55"/>
      <c r="AD779" s="53" t="e">
        <f>D779-VLOOKUP(C779, 'Вчера_Спутник Лайт'!C:BG, 2, FALSE)</f>
        <v>#N/A</v>
      </c>
      <c r="AE779" s="53" t="e">
        <f>E779-F779-VLOOKUP(C779, 'Вчера_Спутник Лайт'!C:BG, 3, FALSE)</f>
        <v>#N/A</v>
      </c>
      <c r="AF779" s="53" t="e">
        <f>G779-H779-VLOOKUP(C779, 'Вчера_Спутник Лайт'!C:BG, 5, FALSE)</f>
        <v>#N/A</v>
      </c>
      <c r="AG779" s="53" t="e">
        <f>I779-J779-VLOOKUP(C779, 'Вчера_Спутник Лайт'!C:BG, 7, FALSE)</f>
        <v>#N/A</v>
      </c>
      <c r="AH779" s="53" t="e">
        <f>K779-L779-VLOOKUP(C779, 'Вчера_Спутник Лайт'!C:BG, 9, FALSE)</f>
        <v>#N/A</v>
      </c>
      <c r="AI779" s="53" t="e">
        <f>M779-N779-VLOOKUP(C779, 'Вчера_Спутник Лайт'!C:BG, 11, FALSE)</f>
        <v>#N/A</v>
      </c>
      <c r="AJ779" s="53" t="e">
        <f>O779-P779-VLOOKUP(C779, 'Вчера_Спутник Лайт'!C:BG, 13, FALSE)</f>
        <v>#N/A</v>
      </c>
      <c r="AK779" s="53" t="e">
        <f>Q779-R779-VLOOKUP(C779, 'Вчера_Спутник Лайт'!C:BG, 15, FALSE)</f>
        <v>#N/A</v>
      </c>
      <c r="AL779" s="53" t="e">
        <f>S779-T779-VLOOKUP(C779, 'Вчера_Спутник Лайт'!C:BG, 17, FALSE)</f>
        <v>#N/A</v>
      </c>
      <c r="AM779" s="53" t="e">
        <f>U779-V779-VLOOKUP(C779, 'Вчера_Спутник Лайт'!C:BG, 19, FALSE)</f>
        <v>#N/A</v>
      </c>
      <c r="AN779" s="53" t="e">
        <f>W779-X779-VLOOKUP(C779, 'Вчера_Спутник Лайт'!C:BG, 21, FALSE)</f>
        <v>#N/A</v>
      </c>
      <c r="AO779" s="53" t="e">
        <f>VLOOKUP(C779, Вчера_Спутник!C:BG, 25, FALSE)+F779-#REF!-X779-Y779</f>
        <v>#N/A</v>
      </c>
    </row>
    <row r="780" spans="1:41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8"/>
      <c r="AA780" s="52">
        <f t="shared" si="13"/>
        <v>0</v>
      </c>
      <c r="AB780" s="53" t="str">
        <f>IF(ISNA(VLOOKUP(C780,'Вчера_Спутник Лайт'!C:C, 1, FALSE)),"ошибка",0)</f>
        <v>ошибка</v>
      </c>
      <c r="AC780" s="55"/>
      <c r="AD780" s="53" t="e">
        <f>D780-VLOOKUP(C780, 'Вчера_Спутник Лайт'!C:BG, 2, FALSE)</f>
        <v>#N/A</v>
      </c>
      <c r="AE780" s="53" t="e">
        <f>E780-F780-VLOOKUP(C780, 'Вчера_Спутник Лайт'!C:BG, 3, FALSE)</f>
        <v>#N/A</v>
      </c>
      <c r="AF780" s="53" t="e">
        <f>G780-H780-VLOOKUP(C780, 'Вчера_Спутник Лайт'!C:BG, 5, FALSE)</f>
        <v>#N/A</v>
      </c>
      <c r="AG780" s="53" t="e">
        <f>I780-J780-VLOOKUP(C780, 'Вчера_Спутник Лайт'!C:BG, 7, FALSE)</f>
        <v>#N/A</v>
      </c>
      <c r="AH780" s="53" t="e">
        <f>K780-L780-VLOOKUP(C780, 'Вчера_Спутник Лайт'!C:BG, 9, FALSE)</f>
        <v>#N/A</v>
      </c>
      <c r="AI780" s="53" t="e">
        <f>M780-N780-VLOOKUP(C780, 'Вчера_Спутник Лайт'!C:BG, 11, FALSE)</f>
        <v>#N/A</v>
      </c>
      <c r="AJ780" s="53" t="e">
        <f>O780-P780-VLOOKUP(C780, 'Вчера_Спутник Лайт'!C:BG, 13, FALSE)</f>
        <v>#N/A</v>
      </c>
      <c r="AK780" s="53" t="e">
        <f>Q780-R780-VLOOKUP(C780, 'Вчера_Спутник Лайт'!C:BG, 15, FALSE)</f>
        <v>#N/A</v>
      </c>
      <c r="AL780" s="53" t="e">
        <f>S780-T780-VLOOKUP(C780, 'Вчера_Спутник Лайт'!C:BG, 17, FALSE)</f>
        <v>#N/A</v>
      </c>
      <c r="AM780" s="53" t="e">
        <f>U780-V780-VLOOKUP(C780, 'Вчера_Спутник Лайт'!C:BG, 19, FALSE)</f>
        <v>#N/A</v>
      </c>
      <c r="AN780" s="53" t="e">
        <f>W780-X780-VLOOKUP(C780, 'Вчера_Спутник Лайт'!C:BG, 21, FALSE)</f>
        <v>#N/A</v>
      </c>
      <c r="AO780" s="53" t="e">
        <f>VLOOKUP(C780, Вчера_Спутник!C:BG, 25, FALSE)+F780-#REF!-X780-Y780</f>
        <v>#N/A</v>
      </c>
    </row>
    <row r="781" spans="1:41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8"/>
      <c r="AA781" s="52">
        <f t="shared" si="13"/>
        <v>0</v>
      </c>
      <c r="AB781" s="53" t="str">
        <f>IF(ISNA(VLOOKUP(C781,'Вчера_Спутник Лайт'!C:C, 1, FALSE)),"ошибка",0)</f>
        <v>ошибка</v>
      </c>
      <c r="AC781" s="55"/>
      <c r="AD781" s="53" t="e">
        <f>D781-VLOOKUP(C781, 'Вчера_Спутник Лайт'!C:BG, 2, FALSE)</f>
        <v>#N/A</v>
      </c>
      <c r="AE781" s="53" t="e">
        <f>E781-F781-VLOOKUP(C781, 'Вчера_Спутник Лайт'!C:BG, 3, FALSE)</f>
        <v>#N/A</v>
      </c>
      <c r="AF781" s="53" t="e">
        <f>G781-H781-VLOOKUP(C781, 'Вчера_Спутник Лайт'!C:BG, 5, FALSE)</f>
        <v>#N/A</v>
      </c>
      <c r="AG781" s="53" t="e">
        <f>I781-J781-VLOOKUP(C781, 'Вчера_Спутник Лайт'!C:BG, 7, FALSE)</f>
        <v>#N/A</v>
      </c>
      <c r="AH781" s="53" t="e">
        <f>K781-L781-VLOOKUP(C781, 'Вчера_Спутник Лайт'!C:BG, 9, FALSE)</f>
        <v>#N/A</v>
      </c>
      <c r="AI781" s="53" t="e">
        <f>M781-N781-VLOOKUP(C781, 'Вчера_Спутник Лайт'!C:BG, 11, FALSE)</f>
        <v>#N/A</v>
      </c>
      <c r="AJ781" s="53" t="e">
        <f>O781-P781-VLOOKUP(C781, 'Вчера_Спутник Лайт'!C:BG, 13, FALSE)</f>
        <v>#N/A</v>
      </c>
      <c r="AK781" s="53" t="e">
        <f>Q781-R781-VLOOKUP(C781, 'Вчера_Спутник Лайт'!C:BG, 15, FALSE)</f>
        <v>#N/A</v>
      </c>
      <c r="AL781" s="53" t="e">
        <f>S781-T781-VLOOKUP(C781, 'Вчера_Спутник Лайт'!C:BG, 17, FALSE)</f>
        <v>#N/A</v>
      </c>
      <c r="AM781" s="53" t="e">
        <f>U781-V781-VLOOKUP(C781, 'Вчера_Спутник Лайт'!C:BG, 19, FALSE)</f>
        <v>#N/A</v>
      </c>
      <c r="AN781" s="53" t="e">
        <f>W781-X781-VLOOKUP(C781, 'Вчера_Спутник Лайт'!C:BG, 21, FALSE)</f>
        <v>#N/A</v>
      </c>
      <c r="AO781" s="53" t="e">
        <f>VLOOKUP(C781, Вчера_Спутник!C:BG, 25, FALSE)+F781-#REF!-X781-Y781</f>
        <v>#N/A</v>
      </c>
    </row>
    <row r="782" spans="1:41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8"/>
      <c r="AA782" s="52">
        <f t="shared" si="13"/>
        <v>0</v>
      </c>
      <c r="AB782" s="53" t="str">
        <f>IF(ISNA(VLOOKUP(C782,'Вчера_Спутник Лайт'!C:C, 1, FALSE)),"ошибка",0)</f>
        <v>ошибка</v>
      </c>
      <c r="AC782" s="55"/>
      <c r="AD782" s="53" t="e">
        <f>D782-VLOOKUP(C782, 'Вчера_Спутник Лайт'!C:BG, 2, FALSE)</f>
        <v>#N/A</v>
      </c>
      <c r="AE782" s="53" t="e">
        <f>E782-F782-VLOOKUP(C782, 'Вчера_Спутник Лайт'!C:BG, 3, FALSE)</f>
        <v>#N/A</v>
      </c>
      <c r="AF782" s="53" t="e">
        <f>G782-H782-VLOOKUP(C782, 'Вчера_Спутник Лайт'!C:BG, 5, FALSE)</f>
        <v>#N/A</v>
      </c>
      <c r="AG782" s="53" t="e">
        <f>I782-J782-VLOOKUP(C782, 'Вчера_Спутник Лайт'!C:BG, 7, FALSE)</f>
        <v>#N/A</v>
      </c>
      <c r="AH782" s="53" t="e">
        <f>K782-L782-VLOOKUP(C782, 'Вчера_Спутник Лайт'!C:BG, 9, FALSE)</f>
        <v>#N/A</v>
      </c>
      <c r="AI782" s="53" t="e">
        <f>M782-N782-VLOOKUP(C782, 'Вчера_Спутник Лайт'!C:BG, 11, FALSE)</f>
        <v>#N/A</v>
      </c>
      <c r="AJ782" s="53" t="e">
        <f>O782-P782-VLOOKUP(C782, 'Вчера_Спутник Лайт'!C:BG, 13, FALSE)</f>
        <v>#N/A</v>
      </c>
      <c r="AK782" s="53" t="e">
        <f>Q782-R782-VLOOKUP(C782, 'Вчера_Спутник Лайт'!C:BG, 15, FALSE)</f>
        <v>#N/A</v>
      </c>
      <c r="AL782" s="53" t="e">
        <f>S782-T782-VLOOKUP(C782, 'Вчера_Спутник Лайт'!C:BG, 17, FALSE)</f>
        <v>#N/A</v>
      </c>
      <c r="AM782" s="53" t="e">
        <f>U782-V782-VLOOKUP(C782, 'Вчера_Спутник Лайт'!C:BG, 19, FALSE)</f>
        <v>#N/A</v>
      </c>
      <c r="AN782" s="53" t="e">
        <f>W782-X782-VLOOKUP(C782, 'Вчера_Спутник Лайт'!C:BG, 21, FALSE)</f>
        <v>#N/A</v>
      </c>
      <c r="AO782" s="53" t="e">
        <f>VLOOKUP(C782, Вчера_Спутник!C:BG, 25, FALSE)+F782-#REF!-X782-Y782</f>
        <v>#N/A</v>
      </c>
    </row>
    <row r="783" spans="1:41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8"/>
      <c r="AA783" s="52">
        <f t="shared" si="13"/>
        <v>0</v>
      </c>
      <c r="AB783" s="53" t="str">
        <f>IF(ISNA(VLOOKUP(C783,'Вчера_Спутник Лайт'!C:C, 1, FALSE)),"ошибка",0)</f>
        <v>ошибка</v>
      </c>
      <c r="AC783" s="55"/>
      <c r="AD783" s="53" t="e">
        <f>D783-VLOOKUP(C783, 'Вчера_Спутник Лайт'!C:BG, 2, FALSE)</f>
        <v>#N/A</v>
      </c>
      <c r="AE783" s="53" t="e">
        <f>E783-F783-VLOOKUP(C783, 'Вчера_Спутник Лайт'!C:BG, 3, FALSE)</f>
        <v>#N/A</v>
      </c>
      <c r="AF783" s="53" t="e">
        <f>G783-H783-VLOOKUP(C783, 'Вчера_Спутник Лайт'!C:BG, 5, FALSE)</f>
        <v>#N/A</v>
      </c>
      <c r="AG783" s="53" t="e">
        <f>I783-J783-VLOOKUP(C783, 'Вчера_Спутник Лайт'!C:BG, 7, FALSE)</f>
        <v>#N/A</v>
      </c>
      <c r="AH783" s="53" t="e">
        <f>K783-L783-VLOOKUP(C783, 'Вчера_Спутник Лайт'!C:BG, 9, FALSE)</f>
        <v>#N/A</v>
      </c>
      <c r="AI783" s="53" t="e">
        <f>M783-N783-VLOOKUP(C783, 'Вчера_Спутник Лайт'!C:BG, 11, FALSE)</f>
        <v>#N/A</v>
      </c>
      <c r="AJ783" s="53" t="e">
        <f>O783-P783-VLOOKUP(C783, 'Вчера_Спутник Лайт'!C:BG, 13, FALSE)</f>
        <v>#N/A</v>
      </c>
      <c r="AK783" s="53" t="e">
        <f>Q783-R783-VLOOKUP(C783, 'Вчера_Спутник Лайт'!C:BG, 15, FALSE)</f>
        <v>#N/A</v>
      </c>
      <c r="AL783" s="53" t="e">
        <f>S783-T783-VLOOKUP(C783, 'Вчера_Спутник Лайт'!C:BG, 17, FALSE)</f>
        <v>#N/A</v>
      </c>
      <c r="AM783" s="53" t="e">
        <f>U783-V783-VLOOKUP(C783, 'Вчера_Спутник Лайт'!C:BG, 19, FALSE)</f>
        <v>#N/A</v>
      </c>
      <c r="AN783" s="53" t="e">
        <f>W783-X783-VLOOKUP(C783, 'Вчера_Спутник Лайт'!C:BG, 21, FALSE)</f>
        <v>#N/A</v>
      </c>
      <c r="AO783" s="53" t="e">
        <f>VLOOKUP(C783, Вчера_Спутник!C:BG, 25, FALSE)+F783-#REF!-X783-Y783</f>
        <v>#N/A</v>
      </c>
    </row>
    <row r="784" spans="1:41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8"/>
      <c r="AA784" s="52">
        <f t="shared" si="13"/>
        <v>0</v>
      </c>
      <c r="AB784" s="53" t="str">
        <f>IF(ISNA(VLOOKUP(C784,'Вчера_Спутник Лайт'!C:C, 1, FALSE)),"ошибка",0)</f>
        <v>ошибка</v>
      </c>
      <c r="AC784" s="55"/>
      <c r="AD784" s="53" t="e">
        <f>D784-VLOOKUP(C784, 'Вчера_Спутник Лайт'!C:BG, 2, FALSE)</f>
        <v>#N/A</v>
      </c>
      <c r="AE784" s="53" t="e">
        <f>E784-F784-VLOOKUP(C784, 'Вчера_Спутник Лайт'!C:BG, 3, FALSE)</f>
        <v>#N/A</v>
      </c>
      <c r="AF784" s="53" t="e">
        <f>G784-H784-VLOOKUP(C784, 'Вчера_Спутник Лайт'!C:BG, 5, FALSE)</f>
        <v>#N/A</v>
      </c>
      <c r="AG784" s="53" t="e">
        <f>I784-J784-VLOOKUP(C784, 'Вчера_Спутник Лайт'!C:BG, 7, FALSE)</f>
        <v>#N/A</v>
      </c>
      <c r="AH784" s="53" t="e">
        <f>K784-L784-VLOOKUP(C784, 'Вчера_Спутник Лайт'!C:BG, 9, FALSE)</f>
        <v>#N/A</v>
      </c>
      <c r="AI784" s="53" t="e">
        <f>M784-N784-VLOOKUP(C784, 'Вчера_Спутник Лайт'!C:BG, 11, FALSE)</f>
        <v>#N/A</v>
      </c>
      <c r="AJ784" s="53" t="e">
        <f>O784-P784-VLOOKUP(C784, 'Вчера_Спутник Лайт'!C:BG, 13, FALSE)</f>
        <v>#N/A</v>
      </c>
      <c r="AK784" s="53" t="e">
        <f>Q784-R784-VLOOKUP(C784, 'Вчера_Спутник Лайт'!C:BG, 15, FALSE)</f>
        <v>#N/A</v>
      </c>
      <c r="AL784" s="53" t="e">
        <f>S784-T784-VLOOKUP(C784, 'Вчера_Спутник Лайт'!C:BG, 17, FALSE)</f>
        <v>#N/A</v>
      </c>
      <c r="AM784" s="53" t="e">
        <f>U784-V784-VLOOKUP(C784, 'Вчера_Спутник Лайт'!C:BG, 19, FALSE)</f>
        <v>#N/A</v>
      </c>
      <c r="AN784" s="53" t="e">
        <f>W784-X784-VLOOKUP(C784, 'Вчера_Спутник Лайт'!C:BG, 21, FALSE)</f>
        <v>#N/A</v>
      </c>
      <c r="AO784" s="53" t="e">
        <f>VLOOKUP(C784, Вчера_Спутник!C:BG, 25, FALSE)+F784-#REF!-X784-Y784</f>
        <v>#N/A</v>
      </c>
    </row>
    <row r="785" spans="1:41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8"/>
      <c r="AA785" s="52">
        <f t="shared" si="13"/>
        <v>0</v>
      </c>
      <c r="AB785" s="53" t="str">
        <f>IF(ISNA(VLOOKUP(C785,'Вчера_Спутник Лайт'!C:C, 1, FALSE)),"ошибка",0)</f>
        <v>ошибка</v>
      </c>
      <c r="AC785" s="55"/>
      <c r="AD785" s="53" t="e">
        <f>D785-VLOOKUP(C785, 'Вчера_Спутник Лайт'!C:BG, 2, FALSE)</f>
        <v>#N/A</v>
      </c>
      <c r="AE785" s="53" t="e">
        <f>E785-F785-VLOOKUP(C785, 'Вчера_Спутник Лайт'!C:BG, 3, FALSE)</f>
        <v>#N/A</v>
      </c>
      <c r="AF785" s="53" t="e">
        <f>G785-H785-VLOOKUP(C785, 'Вчера_Спутник Лайт'!C:BG, 5, FALSE)</f>
        <v>#N/A</v>
      </c>
      <c r="AG785" s="53" t="e">
        <f>I785-J785-VLOOKUP(C785, 'Вчера_Спутник Лайт'!C:BG, 7, FALSE)</f>
        <v>#N/A</v>
      </c>
      <c r="AH785" s="53" t="e">
        <f>K785-L785-VLOOKUP(C785, 'Вчера_Спутник Лайт'!C:BG, 9, FALSE)</f>
        <v>#N/A</v>
      </c>
      <c r="AI785" s="53" t="e">
        <f>M785-N785-VLOOKUP(C785, 'Вчера_Спутник Лайт'!C:BG, 11, FALSE)</f>
        <v>#N/A</v>
      </c>
      <c r="AJ785" s="53" t="e">
        <f>O785-P785-VLOOKUP(C785, 'Вчера_Спутник Лайт'!C:BG, 13, FALSE)</f>
        <v>#N/A</v>
      </c>
      <c r="AK785" s="53" t="e">
        <f>Q785-R785-VLOOKUP(C785, 'Вчера_Спутник Лайт'!C:BG, 15, FALSE)</f>
        <v>#N/A</v>
      </c>
      <c r="AL785" s="53" t="e">
        <f>S785-T785-VLOOKUP(C785, 'Вчера_Спутник Лайт'!C:BG, 17, FALSE)</f>
        <v>#N/A</v>
      </c>
      <c r="AM785" s="53" t="e">
        <f>U785-V785-VLOOKUP(C785, 'Вчера_Спутник Лайт'!C:BG, 19, FALSE)</f>
        <v>#N/A</v>
      </c>
      <c r="AN785" s="53" t="e">
        <f>W785-X785-VLOOKUP(C785, 'Вчера_Спутник Лайт'!C:BG, 21, FALSE)</f>
        <v>#N/A</v>
      </c>
      <c r="AO785" s="53" t="e">
        <f>VLOOKUP(C785, Вчера_Спутник!C:BG, 25, FALSE)+F785-#REF!-X785-Y785</f>
        <v>#N/A</v>
      </c>
    </row>
    <row r="786" spans="1:41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8"/>
      <c r="AA786" s="52">
        <f t="shared" si="13"/>
        <v>0</v>
      </c>
      <c r="AB786" s="53" t="str">
        <f>IF(ISNA(VLOOKUP(C786,'Вчера_Спутник Лайт'!C:C, 1, FALSE)),"ошибка",0)</f>
        <v>ошибка</v>
      </c>
      <c r="AC786" s="55"/>
      <c r="AD786" s="53" t="e">
        <f>D786-VLOOKUP(C786, 'Вчера_Спутник Лайт'!C:BG, 2, FALSE)</f>
        <v>#N/A</v>
      </c>
      <c r="AE786" s="53" t="e">
        <f>E786-F786-VLOOKUP(C786, 'Вчера_Спутник Лайт'!C:BG, 3, FALSE)</f>
        <v>#N/A</v>
      </c>
      <c r="AF786" s="53" t="e">
        <f>G786-H786-VLOOKUP(C786, 'Вчера_Спутник Лайт'!C:BG, 5, FALSE)</f>
        <v>#N/A</v>
      </c>
      <c r="AG786" s="53" t="e">
        <f>I786-J786-VLOOKUP(C786, 'Вчера_Спутник Лайт'!C:BG, 7, FALSE)</f>
        <v>#N/A</v>
      </c>
      <c r="AH786" s="53" t="e">
        <f>K786-L786-VLOOKUP(C786, 'Вчера_Спутник Лайт'!C:BG, 9, FALSE)</f>
        <v>#N/A</v>
      </c>
      <c r="AI786" s="53" t="e">
        <f>M786-N786-VLOOKUP(C786, 'Вчера_Спутник Лайт'!C:BG, 11, FALSE)</f>
        <v>#N/A</v>
      </c>
      <c r="AJ786" s="53" t="e">
        <f>O786-P786-VLOOKUP(C786, 'Вчера_Спутник Лайт'!C:BG, 13, FALSE)</f>
        <v>#N/A</v>
      </c>
      <c r="AK786" s="53" t="e">
        <f>Q786-R786-VLOOKUP(C786, 'Вчера_Спутник Лайт'!C:BG, 15, FALSE)</f>
        <v>#N/A</v>
      </c>
      <c r="AL786" s="53" t="e">
        <f>S786-T786-VLOOKUP(C786, 'Вчера_Спутник Лайт'!C:BG, 17, FALSE)</f>
        <v>#N/A</v>
      </c>
      <c r="AM786" s="53" t="e">
        <f>U786-V786-VLOOKUP(C786, 'Вчера_Спутник Лайт'!C:BG, 19, FALSE)</f>
        <v>#N/A</v>
      </c>
      <c r="AN786" s="53" t="e">
        <f>W786-X786-VLOOKUP(C786, 'Вчера_Спутник Лайт'!C:BG, 21, FALSE)</f>
        <v>#N/A</v>
      </c>
      <c r="AO786" s="53" t="e">
        <f>VLOOKUP(C786, Вчера_Спутник!C:BG, 25, FALSE)+F786-#REF!-X786-Y786</f>
        <v>#N/A</v>
      </c>
    </row>
    <row r="787" spans="1:41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8"/>
      <c r="AA787" s="52">
        <f t="shared" si="13"/>
        <v>0</v>
      </c>
      <c r="AB787" s="53" t="str">
        <f>IF(ISNA(VLOOKUP(C787,'Вчера_Спутник Лайт'!C:C, 1, FALSE)),"ошибка",0)</f>
        <v>ошибка</v>
      </c>
      <c r="AC787" s="55"/>
      <c r="AD787" s="53" t="e">
        <f>D787-VLOOKUP(C787, 'Вчера_Спутник Лайт'!C:BG, 2, FALSE)</f>
        <v>#N/A</v>
      </c>
      <c r="AE787" s="53" t="e">
        <f>E787-F787-VLOOKUP(C787, 'Вчера_Спутник Лайт'!C:BG, 3, FALSE)</f>
        <v>#N/A</v>
      </c>
      <c r="AF787" s="53" t="e">
        <f>G787-H787-VLOOKUP(C787, 'Вчера_Спутник Лайт'!C:BG, 5, FALSE)</f>
        <v>#N/A</v>
      </c>
      <c r="AG787" s="53" t="e">
        <f>I787-J787-VLOOKUP(C787, 'Вчера_Спутник Лайт'!C:BG, 7, FALSE)</f>
        <v>#N/A</v>
      </c>
      <c r="AH787" s="53" t="e">
        <f>K787-L787-VLOOKUP(C787, 'Вчера_Спутник Лайт'!C:BG, 9, FALSE)</f>
        <v>#N/A</v>
      </c>
      <c r="AI787" s="53" t="e">
        <f>M787-N787-VLOOKUP(C787, 'Вчера_Спутник Лайт'!C:BG, 11, FALSE)</f>
        <v>#N/A</v>
      </c>
      <c r="AJ787" s="53" t="e">
        <f>O787-P787-VLOOKUP(C787, 'Вчера_Спутник Лайт'!C:BG, 13, FALSE)</f>
        <v>#N/A</v>
      </c>
      <c r="AK787" s="53" t="e">
        <f>Q787-R787-VLOOKUP(C787, 'Вчера_Спутник Лайт'!C:BG, 15, FALSE)</f>
        <v>#N/A</v>
      </c>
      <c r="AL787" s="53" t="e">
        <f>S787-T787-VLOOKUP(C787, 'Вчера_Спутник Лайт'!C:BG, 17, FALSE)</f>
        <v>#N/A</v>
      </c>
      <c r="AM787" s="53" t="e">
        <f>U787-V787-VLOOKUP(C787, 'Вчера_Спутник Лайт'!C:BG, 19, FALSE)</f>
        <v>#N/A</v>
      </c>
      <c r="AN787" s="53" t="e">
        <f>W787-X787-VLOOKUP(C787, 'Вчера_Спутник Лайт'!C:BG, 21, FALSE)</f>
        <v>#N/A</v>
      </c>
      <c r="AO787" s="53" t="e">
        <f>VLOOKUP(C787, Вчера_Спутник!C:BG, 25, FALSE)+F787-#REF!-X787-Y787</f>
        <v>#N/A</v>
      </c>
    </row>
    <row r="788" spans="1:41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8"/>
      <c r="AA788" s="52">
        <f t="shared" si="13"/>
        <v>0</v>
      </c>
      <c r="AB788" s="53" t="str">
        <f>IF(ISNA(VLOOKUP(C788,'Вчера_Спутник Лайт'!C:C, 1, FALSE)),"ошибка",0)</f>
        <v>ошибка</v>
      </c>
      <c r="AC788" s="55"/>
      <c r="AD788" s="53" t="e">
        <f>D788-VLOOKUP(C788, 'Вчера_Спутник Лайт'!C:BG, 2, FALSE)</f>
        <v>#N/A</v>
      </c>
      <c r="AE788" s="53" t="e">
        <f>E788-F788-VLOOKUP(C788, 'Вчера_Спутник Лайт'!C:BG, 3, FALSE)</f>
        <v>#N/A</v>
      </c>
      <c r="AF788" s="53" t="e">
        <f>G788-H788-VLOOKUP(C788, 'Вчера_Спутник Лайт'!C:BG, 5, FALSE)</f>
        <v>#N/A</v>
      </c>
      <c r="AG788" s="53" t="e">
        <f>I788-J788-VLOOKUP(C788, 'Вчера_Спутник Лайт'!C:BG, 7, FALSE)</f>
        <v>#N/A</v>
      </c>
      <c r="AH788" s="53" t="e">
        <f>K788-L788-VLOOKUP(C788, 'Вчера_Спутник Лайт'!C:BG, 9, FALSE)</f>
        <v>#N/A</v>
      </c>
      <c r="AI788" s="53" t="e">
        <f>M788-N788-VLOOKUP(C788, 'Вчера_Спутник Лайт'!C:BG, 11, FALSE)</f>
        <v>#N/A</v>
      </c>
      <c r="AJ788" s="53" t="e">
        <f>O788-P788-VLOOKUP(C788, 'Вчера_Спутник Лайт'!C:BG, 13, FALSE)</f>
        <v>#N/A</v>
      </c>
      <c r="AK788" s="53" t="e">
        <f>Q788-R788-VLOOKUP(C788, 'Вчера_Спутник Лайт'!C:BG, 15, FALSE)</f>
        <v>#N/A</v>
      </c>
      <c r="AL788" s="53" t="e">
        <f>S788-T788-VLOOKUP(C788, 'Вчера_Спутник Лайт'!C:BG, 17, FALSE)</f>
        <v>#N/A</v>
      </c>
      <c r="AM788" s="53" t="e">
        <f>U788-V788-VLOOKUP(C788, 'Вчера_Спутник Лайт'!C:BG, 19, FALSE)</f>
        <v>#N/A</v>
      </c>
      <c r="AN788" s="53" t="e">
        <f>W788-X788-VLOOKUP(C788, 'Вчера_Спутник Лайт'!C:BG, 21, FALSE)</f>
        <v>#N/A</v>
      </c>
      <c r="AO788" s="53" t="e">
        <f>VLOOKUP(C788, Вчера_Спутник!C:BG, 25, FALSE)+F788-#REF!-X788-Y788</f>
        <v>#N/A</v>
      </c>
    </row>
    <row r="789" spans="1:41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8"/>
      <c r="AA789" s="52">
        <f t="shared" si="13"/>
        <v>0</v>
      </c>
      <c r="AB789" s="53" t="str">
        <f>IF(ISNA(VLOOKUP(C789,'Вчера_Спутник Лайт'!C:C, 1, FALSE)),"ошибка",0)</f>
        <v>ошибка</v>
      </c>
      <c r="AC789" s="55"/>
      <c r="AD789" s="53" t="e">
        <f>D789-VLOOKUP(C789, 'Вчера_Спутник Лайт'!C:BG, 2, FALSE)</f>
        <v>#N/A</v>
      </c>
      <c r="AE789" s="53" t="e">
        <f>E789-F789-VLOOKUP(C789, 'Вчера_Спутник Лайт'!C:BG, 3, FALSE)</f>
        <v>#N/A</v>
      </c>
      <c r="AF789" s="53" t="e">
        <f>G789-H789-VLOOKUP(C789, 'Вчера_Спутник Лайт'!C:BG, 5, FALSE)</f>
        <v>#N/A</v>
      </c>
      <c r="AG789" s="53" t="e">
        <f>I789-J789-VLOOKUP(C789, 'Вчера_Спутник Лайт'!C:BG, 7, FALSE)</f>
        <v>#N/A</v>
      </c>
      <c r="AH789" s="53" t="e">
        <f>K789-L789-VLOOKUP(C789, 'Вчера_Спутник Лайт'!C:BG, 9, FALSE)</f>
        <v>#N/A</v>
      </c>
      <c r="AI789" s="53" t="e">
        <f>M789-N789-VLOOKUP(C789, 'Вчера_Спутник Лайт'!C:BG, 11, FALSE)</f>
        <v>#N/A</v>
      </c>
      <c r="AJ789" s="53" t="e">
        <f>O789-P789-VLOOKUP(C789, 'Вчера_Спутник Лайт'!C:BG, 13, FALSE)</f>
        <v>#N/A</v>
      </c>
      <c r="AK789" s="53" t="e">
        <f>Q789-R789-VLOOKUP(C789, 'Вчера_Спутник Лайт'!C:BG, 15, FALSE)</f>
        <v>#N/A</v>
      </c>
      <c r="AL789" s="53" t="e">
        <f>S789-T789-VLOOKUP(C789, 'Вчера_Спутник Лайт'!C:BG, 17, FALSE)</f>
        <v>#N/A</v>
      </c>
      <c r="AM789" s="53" t="e">
        <f>U789-V789-VLOOKUP(C789, 'Вчера_Спутник Лайт'!C:BG, 19, FALSE)</f>
        <v>#N/A</v>
      </c>
      <c r="AN789" s="53" t="e">
        <f>W789-X789-VLOOKUP(C789, 'Вчера_Спутник Лайт'!C:BG, 21, FALSE)</f>
        <v>#N/A</v>
      </c>
      <c r="AO789" s="53" t="e">
        <f>VLOOKUP(C789, Вчера_Спутник!C:BG, 25, FALSE)+F789-#REF!-X789-Y789</f>
        <v>#N/A</v>
      </c>
    </row>
    <row r="790" spans="1:41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8"/>
      <c r="AA790" s="52">
        <f t="shared" si="13"/>
        <v>0</v>
      </c>
      <c r="AB790" s="53" t="str">
        <f>IF(ISNA(VLOOKUP(C790,'Вчера_Спутник Лайт'!C:C, 1, FALSE)),"ошибка",0)</f>
        <v>ошибка</v>
      </c>
      <c r="AC790" s="55"/>
      <c r="AD790" s="53" t="e">
        <f>D790-VLOOKUP(C790, 'Вчера_Спутник Лайт'!C:BG, 2, FALSE)</f>
        <v>#N/A</v>
      </c>
      <c r="AE790" s="53" t="e">
        <f>E790-F790-VLOOKUP(C790, 'Вчера_Спутник Лайт'!C:BG, 3, FALSE)</f>
        <v>#N/A</v>
      </c>
      <c r="AF790" s="53" t="e">
        <f>G790-H790-VLOOKUP(C790, 'Вчера_Спутник Лайт'!C:BG, 5, FALSE)</f>
        <v>#N/A</v>
      </c>
      <c r="AG790" s="53" t="e">
        <f>I790-J790-VLOOKUP(C790, 'Вчера_Спутник Лайт'!C:BG, 7, FALSE)</f>
        <v>#N/A</v>
      </c>
      <c r="AH790" s="53" t="e">
        <f>K790-L790-VLOOKUP(C790, 'Вчера_Спутник Лайт'!C:BG, 9, FALSE)</f>
        <v>#N/A</v>
      </c>
      <c r="AI790" s="53" t="e">
        <f>M790-N790-VLOOKUP(C790, 'Вчера_Спутник Лайт'!C:BG, 11, FALSE)</f>
        <v>#N/A</v>
      </c>
      <c r="AJ790" s="53" t="e">
        <f>O790-P790-VLOOKUP(C790, 'Вчера_Спутник Лайт'!C:BG, 13, FALSE)</f>
        <v>#N/A</v>
      </c>
      <c r="AK790" s="53" t="e">
        <f>Q790-R790-VLOOKUP(C790, 'Вчера_Спутник Лайт'!C:BG, 15, FALSE)</f>
        <v>#N/A</v>
      </c>
      <c r="AL790" s="53" t="e">
        <f>S790-T790-VLOOKUP(C790, 'Вчера_Спутник Лайт'!C:BG, 17, FALSE)</f>
        <v>#N/A</v>
      </c>
      <c r="AM790" s="53" t="e">
        <f>U790-V790-VLOOKUP(C790, 'Вчера_Спутник Лайт'!C:BG, 19, FALSE)</f>
        <v>#N/A</v>
      </c>
      <c r="AN790" s="53" t="e">
        <f>W790-X790-VLOOKUP(C790, 'Вчера_Спутник Лайт'!C:BG, 21, FALSE)</f>
        <v>#N/A</v>
      </c>
      <c r="AO790" s="53" t="e">
        <f>VLOOKUP(C790, Вчера_Спутник!C:BG, 25, FALSE)+F790-#REF!-X790-Y790</f>
        <v>#N/A</v>
      </c>
    </row>
    <row r="791" spans="1:41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8"/>
      <c r="AA791" s="52">
        <f t="shared" si="13"/>
        <v>0</v>
      </c>
      <c r="AB791" s="53" t="str">
        <f>IF(ISNA(VLOOKUP(C791,'Вчера_Спутник Лайт'!C:C, 1, FALSE)),"ошибка",0)</f>
        <v>ошибка</v>
      </c>
      <c r="AC791" s="55"/>
      <c r="AD791" s="53" t="e">
        <f>D791-VLOOKUP(C791, 'Вчера_Спутник Лайт'!C:BG, 2, FALSE)</f>
        <v>#N/A</v>
      </c>
      <c r="AE791" s="53" t="e">
        <f>E791-F791-VLOOKUP(C791, 'Вчера_Спутник Лайт'!C:BG, 3, FALSE)</f>
        <v>#N/A</v>
      </c>
      <c r="AF791" s="53" t="e">
        <f>G791-H791-VLOOKUP(C791, 'Вчера_Спутник Лайт'!C:BG, 5, FALSE)</f>
        <v>#N/A</v>
      </c>
      <c r="AG791" s="53" t="e">
        <f>I791-J791-VLOOKUP(C791, 'Вчера_Спутник Лайт'!C:BG, 7, FALSE)</f>
        <v>#N/A</v>
      </c>
      <c r="AH791" s="53" t="e">
        <f>K791-L791-VLOOKUP(C791, 'Вчера_Спутник Лайт'!C:BG, 9, FALSE)</f>
        <v>#N/A</v>
      </c>
      <c r="AI791" s="53" t="e">
        <f>M791-N791-VLOOKUP(C791, 'Вчера_Спутник Лайт'!C:BG, 11, FALSE)</f>
        <v>#N/A</v>
      </c>
      <c r="AJ791" s="53" t="e">
        <f>O791-P791-VLOOKUP(C791, 'Вчера_Спутник Лайт'!C:BG, 13, FALSE)</f>
        <v>#N/A</v>
      </c>
      <c r="AK791" s="53" t="e">
        <f>Q791-R791-VLOOKUP(C791, 'Вчера_Спутник Лайт'!C:BG, 15, FALSE)</f>
        <v>#N/A</v>
      </c>
      <c r="AL791" s="53" t="e">
        <f>S791-T791-VLOOKUP(C791, 'Вчера_Спутник Лайт'!C:BG, 17, FALSE)</f>
        <v>#N/A</v>
      </c>
      <c r="AM791" s="53" t="e">
        <f>U791-V791-VLOOKUP(C791, 'Вчера_Спутник Лайт'!C:BG, 19, FALSE)</f>
        <v>#N/A</v>
      </c>
      <c r="AN791" s="53" t="e">
        <f>W791-X791-VLOOKUP(C791, 'Вчера_Спутник Лайт'!C:BG, 21, FALSE)</f>
        <v>#N/A</v>
      </c>
      <c r="AO791" s="53" t="e">
        <f>VLOOKUP(C791, Вчера_Спутник!C:BG, 25, FALSE)+F791-#REF!-X791-Y791</f>
        <v>#N/A</v>
      </c>
    </row>
    <row r="792" spans="1:41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8"/>
      <c r="AA792" s="52">
        <f t="shared" si="13"/>
        <v>0</v>
      </c>
      <c r="AB792" s="53" t="str">
        <f>IF(ISNA(VLOOKUP(C792,'Вчера_Спутник Лайт'!C:C, 1, FALSE)),"ошибка",0)</f>
        <v>ошибка</v>
      </c>
      <c r="AC792" s="55"/>
      <c r="AD792" s="53" t="e">
        <f>D792-VLOOKUP(C792, 'Вчера_Спутник Лайт'!C:BG, 2, FALSE)</f>
        <v>#N/A</v>
      </c>
      <c r="AE792" s="53" t="e">
        <f>E792-F792-VLOOKUP(C792, 'Вчера_Спутник Лайт'!C:BG, 3, FALSE)</f>
        <v>#N/A</v>
      </c>
      <c r="AF792" s="53" t="e">
        <f>G792-H792-VLOOKUP(C792, 'Вчера_Спутник Лайт'!C:BG, 5, FALSE)</f>
        <v>#N/A</v>
      </c>
      <c r="AG792" s="53" t="e">
        <f>I792-J792-VLOOKUP(C792, 'Вчера_Спутник Лайт'!C:BG, 7, FALSE)</f>
        <v>#N/A</v>
      </c>
      <c r="AH792" s="53" t="e">
        <f>K792-L792-VLOOKUP(C792, 'Вчера_Спутник Лайт'!C:BG, 9, FALSE)</f>
        <v>#N/A</v>
      </c>
      <c r="AI792" s="53" t="e">
        <f>M792-N792-VLOOKUP(C792, 'Вчера_Спутник Лайт'!C:BG, 11, FALSE)</f>
        <v>#N/A</v>
      </c>
      <c r="AJ792" s="53" t="e">
        <f>O792-P792-VLOOKUP(C792, 'Вчера_Спутник Лайт'!C:BG, 13, FALSE)</f>
        <v>#N/A</v>
      </c>
      <c r="AK792" s="53" t="e">
        <f>Q792-R792-VLOOKUP(C792, 'Вчера_Спутник Лайт'!C:BG, 15, FALSE)</f>
        <v>#N/A</v>
      </c>
      <c r="AL792" s="53" t="e">
        <f>S792-T792-VLOOKUP(C792, 'Вчера_Спутник Лайт'!C:BG, 17, FALSE)</f>
        <v>#N/A</v>
      </c>
      <c r="AM792" s="53" t="e">
        <f>U792-V792-VLOOKUP(C792, 'Вчера_Спутник Лайт'!C:BG, 19, FALSE)</f>
        <v>#N/A</v>
      </c>
      <c r="AN792" s="53" t="e">
        <f>W792-X792-VLOOKUP(C792, 'Вчера_Спутник Лайт'!C:BG, 21, FALSE)</f>
        <v>#N/A</v>
      </c>
      <c r="AO792" s="53" t="e">
        <f>VLOOKUP(C792, Вчера_Спутник!C:BG, 25, FALSE)+F792-#REF!-X792-Y792</f>
        <v>#N/A</v>
      </c>
    </row>
    <row r="793" spans="1:41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8"/>
      <c r="AA793" s="52">
        <f t="shared" si="13"/>
        <v>0</v>
      </c>
      <c r="AB793" s="53" t="str">
        <f>IF(ISNA(VLOOKUP(C793,'Вчера_Спутник Лайт'!C:C, 1, FALSE)),"ошибка",0)</f>
        <v>ошибка</v>
      </c>
      <c r="AC793" s="55"/>
      <c r="AD793" s="53" t="e">
        <f>D793-VLOOKUP(C793, 'Вчера_Спутник Лайт'!C:BG, 2, FALSE)</f>
        <v>#N/A</v>
      </c>
      <c r="AE793" s="53" t="e">
        <f>E793-F793-VLOOKUP(C793, 'Вчера_Спутник Лайт'!C:BG, 3, FALSE)</f>
        <v>#N/A</v>
      </c>
      <c r="AF793" s="53" t="e">
        <f>G793-H793-VLOOKUP(C793, 'Вчера_Спутник Лайт'!C:BG, 5, FALSE)</f>
        <v>#N/A</v>
      </c>
      <c r="AG793" s="53" t="e">
        <f>I793-J793-VLOOKUP(C793, 'Вчера_Спутник Лайт'!C:BG, 7, FALSE)</f>
        <v>#N/A</v>
      </c>
      <c r="AH793" s="53" t="e">
        <f>K793-L793-VLOOKUP(C793, 'Вчера_Спутник Лайт'!C:BG, 9, FALSE)</f>
        <v>#N/A</v>
      </c>
      <c r="AI793" s="53" t="e">
        <f>M793-N793-VLOOKUP(C793, 'Вчера_Спутник Лайт'!C:BG, 11, FALSE)</f>
        <v>#N/A</v>
      </c>
      <c r="AJ793" s="53" t="e">
        <f>O793-P793-VLOOKUP(C793, 'Вчера_Спутник Лайт'!C:BG, 13, FALSE)</f>
        <v>#N/A</v>
      </c>
      <c r="AK793" s="53" t="e">
        <f>Q793-R793-VLOOKUP(C793, 'Вчера_Спутник Лайт'!C:BG, 15, FALSE)</f>
        <v>#N/A</v>
      </c>
      <c r="AL793" s="53" t="e">
        <f>S793-T793-VLOOKUP(C793, 'Вчера_Спутник Лайт'!C:BG, 17, FALSE)</f>
        <v>#N/A</v>
      </c>
      <c r="AM793" s="53" t="e">
        <f>U793-V793-VLOOKUP(C793, 'Вчера_Спутник Лайт'!C:BG, 19, FALSE)</f>
        <v>#N/A</v>
      </c>
      <c r="AN793" s="53" t="e">
        <f>W793-X793-VLOOKUP(C793, 'Вчера_Спутник Лайт'!C:BG, 21, FALSE)</f>
        <v>#N/A</v>
      </c>
      <c r="AO793" s="53" t="e">
        <f>VLOOKUP(C793, Вчера_Спутник!C:BG, 25, FALSE)+F793-#REF!-X793-Y793</f>
        <v>#N/A</v>
      </c>
    </row>
    <row r="794" spans="1:41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8"/>
      <c r="AA794" s="52">
        <f t="shared" si="13"/>
        <v>0</v>
      </c>
      <c r="AB794" s="53" t="str">
        <f>IF(ISNA(VLOOKUP(C794,'Вчера_Спутник Лайт'!C:C, 1, FALSE)),"ошибка",0)</f>
        <v>ошибка</v>
      </c>
      <c r="AC794" s="55"/>
      <c r="AD794" s="53" t="e">
        <f>D794-VLOOKUP(C794, 'Вчера_Спутник Лайт'!C:BG, 2, FALSE)</f>
        <v>#N/A</v>
      </c>
      <c r="AE794" s="53" t="e">
        <f>E794-F794-VLOOKUP(C794, 'Вчера_Спутник Лайт'!C:BG, 3, FALSE)</f>
        <v>#N/A</v>
      </c>
      <c r="AF794" s="53" t="e">
        <f>G794-H794-VLOOKUP(C794, 'Вчера_Спутник Лайт'!C:BG, 5, FALSE)</f>
        <v>#N/A</v>
      </c>
      <c r="AG794" s="53" t="e">
        <f>I794-J794-VLOOKUP(C794, 'Вчера_Спутник Лайт'!C:BG, 7, FALSE)</f>
        <v>#N/A</v>
      </c>
      <c r="AH794" s="53" t="e">
        <f>K794-L794-VLOOKUP(C794, 'Вчера_Спутник Лайт'!C:BG, 9, FALSE)</f>
        <v>#N/A</v>
      </c>
      <c r="AI794" s="53" t="e">
        <f>M794-N794-VLOOKUP(C794, 'Вчера_Спутник Лайт'!C:BG, 11, FALSE)</f>
        <v>#N/A</v>
      </c>
      <c r="AJ794" s="53" t="e">
        <f>O794-P794-VLOOKUP(C794, 'Вчера_Спутник Лайт'!C:BG, 13, FALSE)</f>
        <v>#N/A</v>
      </c>
      <c r="AK794" s="53" t="e">
        <f>Q794-R794-VLOOKUP(C794, 'Вчера_Спутник Лайт'!C:BG, 15, FALSE)</f>
        <v>#N/A</v>
      </c>
      <c r="AL794" s="53" t="e">
        <f>S794-T794-VLOOKUP(C794, 'Вчера_Спутник Лайт'!C:BG, 17, FALSE)</f>
        <v>#N/A</v>
      </c>
      <c r="AM794" s="53" t="e">
        <f>U794-V794-VLOOKUP(C794, 'Вчера_Спутник Лайт'!C:BG, 19, FALSE)</f>
        <v>#N/A</v>
      </c>
      <c r="AN794" s="53" t="e">
        <f>W794-X794-VLOOKUP(C794, 'Вчера_Спутник Лайт'!C:BG, 21, FALSE)</f>
        <v>#N/A</v>
      </c>
      <c r="AO794" s="53" t="e">
        <f>VLOOKUP(C794, Вчера_Спутник!C:BG, 25, FALSE)+F794-#REF!-X794-Y794</f>
        <v>#N/A</v>
      </c>
    </row>
    <row r="795" spans="1:41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8"/>
      <c r="AA795" s="52">
        <f t="shared" si="13"/>
        <v>0</v>
      </c>
      <c r="AB795" s="53" t="str">
        <f>IF(ISNA(VLOOKUP(C795,'Вчера_Спутник Лайт'!C:C, 1, FALSE)),"ошибка",0)</f>
        <v>ошибка</v>
      </c>
      <c r="AC795" s="55"/>
      <c r="AD795" s="53" t="e">
        <f>D795-VLOOKUP(C795, 'Вчера_Спутник Лайт'!C:BG, 2, FALSE)</f>
        <v>#N/A</v>
      </c>
      <c r="AE795" s="53" t="e">
        <f>E795-F795-VLOOKUP(C795, 'Вчера_Спутник Лайт'!C:BG, 3, FALSE)</f>
        <v>#N/A</v>
      </c>
      <c r="AF795" s="53" t="e">
        <f>G795-H795-VLOOKUP(C795, 'Вчера_Спутник Лайт'!C:BG, 5, FALSE)</f>
        <v>#N/A</v>
      </c>
      <c r="AG795" s="53" t="e">
        <f>I795-J795-VLOOKUP(C795, 'Вчера_Спутник Лайт'!C:BG, 7, FALSE)</f>
        <v>#N/A</v>
      </c>
      <c r="AH795" s="53" t="e">
        <f>K795-L795-VLOOKUP(C795, 'Вчера_Спутник Лайт'!C:BG, 9, FALSE)</f>
        <v>#N/A</v>
      </c>
      <c r="AI795" s="53" t="e">
        <f>M795-N795-VLOOKUP(C795, 'Вчера_Спутник Лайт'!C:BG, 11, FALSE)</f>
        <v>#N/A</v>
      </c>
      <c r="AJ795" s="53" t="e">
        <f>O795-P795-VLOOKUP(C795, 'Вчера_Спутник Лайт'!C:BG, 13, FALSE)</f>
        <v>#N/A</v>
      </c>
      <c r="AK795" s="53" t="e">
        <f>Q795-R795-VLOOKUP(C795, 'Вчера_Спутник Лайт'!C:BG, 15, FALSE)</f>
        <v>#N/A</v>
      </c>
      <c r="AL795" s="53" t="e">
        <f>S795-T795-VLOOKUP(C795, 'Вчера_Спутник Лайт'!C:BG, 17, FALSE)</f>
        <v>#N/A</v>
      </c>
      <c r="AM795" s="53" t="e">
        <f>U795-V795-VLOOKUP(C795, 'Вчера_Спутник Лайт'!C:BG, 19, FALSE)</f>
        <v>#N/A</v>
      </c>
      <c r="AN795" s="53" t="e">
        <f>W795-X795-VLOOKUP(C795, 'Вчера_Спутник Лайт'!C:BG, 21, FALSE)</f>
        <v>#N/A</v>
      </c>
      <c r="AO795" s="53" t="e">
        <f>VLOOKUP(C795, Вчера_Спутник!C:BG, 25, FALSE)+F795-#REF!-X795-Y795</f>
        <v>#N/A</v>
      </c>
    </row>
    <row r="796" spans="1:41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8"/>
      <c r="AA796" s="52">
        <f t="shared" si="13"/>
        <v>0</v>
      </c>
      <c r="AB796" s="53" t="str">
        <f>IF(ISNA(VLOOKUP(C796,'Вчера_Спутник Лайт'!C:C, 1, FALSE)),"ошибка",0)</f>
        <v>ошибка</v>
      </c>
      <c r="AC796" s="55"/>
      <c r="AD796" s="53" t="e">
        <f>D796-VLOOKUP(C796, 'Вчера_Спутник Лайт'!C:BG, 2, FALSE)</f>
        <v>#N/A</v>
      </c>
      <c r="AE796" s="53" t="e">
        <f>E796-F796-VLOOKUP(C796, 'Вчера_Спутник Лайт'!C:BG, 3, FALSE)</f>
        <v>#N/A</v>
      </c>
      <c r="AF796" s="53" t="e">
        <f>G796-H796-VLOOKUP(C796, 'Вчера_Спутник Лайт'!C:BG, 5, FALSE)</f>
        <v>#N/A</v>
      </c>
      <c r="AG796" s="53" t="e">
        <f>I796-J796-VLOOKUP(C796, 'Вчера_Спутник Лайт'!C:BG, 7, FALSE)</f>
        <v>#N/A</v>
      </c>
      <c r="AH796" s="53" t="e">
        <f>K796-L796-VLOOKUP(C796, 'Вчера_Спутник Лайт'!C:BG, 9, FALSE)</f>
        <v>#N/A</v>
      </c>
      <c r="AI796" s="53" t="e">
        <f>M796-N796-VLOOKUP(C796, 'Вчера_Спутник Лайт'!C:BG, 11, FALSE)</f>
        <v>#N/A</v>
      </c>
      <c r="AJ796" s="53" t="e">
        <f>O796-P796-VLOOKUP(C796, 'Вчера_Спутник Лайт'!C:BG, 13, FALSE)</f>
        <v>#N/A</v>
      </c>
      <c r="AK796" s="53" t="e">
        <f>Q796-R796-VLOOKUP(C796, 'Вчера_Спутник Лайт'!C:BG, 15, FALSE)</f>
        <v>#N/A</v>
      </c>
      <c r="AL796" s="53" t="e">
        <f>S796-T796-VLOOKUP(C796, 'Вчера_Спутник Лайт'!C:BG, 17, FALSE)</f>
        <v>#N/A</v>
      </c>
      <c r="AM796" s="53" t="e">
        <f>U796-V796-VLOOKUP(C796, 'Вчера_Спутник Лайт'!C:BG, 19, FALSE)</f>
        <v>#N/A</v>
      </c>
      <c r="AN796" s="53" t="e">
        <f>W796-X796-VLOOKUP(C796, 'Вчера_Спутник Лайт'!C:BG, 21, FALSE)</f>
        <v>#N/A</v>
      </c>
      <c r="AO796" s="53" t="e">
        <f>VLOOKUP(C796, Вчера_Спутник!C:BG, 25, FALSE)+F796-#REF!-X796-Y796</f>
        <v>#N/A</v>
      </c>
    </row>
    <row r="797" spans="1:41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8"/>
      <c r="AA797" s="52">
        <f t="shared" si="13"/>
        <v>0</v>
      </c>
      <c r="AB797" s="53" t="str">
        <f>IF(ISNA(VLOOKUP(C797,'Вчера_Спутник Лайт'!C:C, 1, FALSE)),"ошибка",0)</f>
        <v>ошибка</v>
      </c>
      <c r="AC797" s="55"/>
      <c r="AD797" s="53" t="e">
        <f>D797-VLOOKUP(C797, 'Вчера_Спутник Лайт'!C:BG, 2, FALSE)</f>
        <v>#N/A</v>
      </c>
      <c r="AE797" s="53" t="e">
        <f>E797-F797-VLOOKUP(C797, 'Вчера_Спутник Лайт'!C:BG, 3, FALSE)</f>
        <v>#N/A</v>
      </c>
      <c r="AF797" s="53" t="e">
        <f>G797-H797-VLOOKUP(C797, 'Вчера_Спутник Лайт'!C:BG, 5, FALSE)</f>
        <v>#N/A</v>
      </c>
      <c r="AG797" s="53" t="e">
        <f>I797-J797-VLOOKUP(C797, 'Вчера_Спутник Лайт'!C:BG, 7, FALSE)</f>
        <v>#N/A</v>
      </c>
      <c r="AH797" s="53" t="e">
        <f>K797-L797-VLOOKUP(C797, 'Вчера_Спутник Лайт'!C:BG, 9, FALSE)</f>
        <v>#N/A</v>
      </c>
      <c r="AI797" s="53" t="e">
        <f>M797-N797-VLOOKUP(C797, 'Вчера_Спутник Лайт'!C:BG, 11, FALSE)</f>
        <v>#N/A</v>
      </c>
      <c r="AJ797" s="53" t="e">
        <f>O797-P797-VLOOKUP(C797, 'Вчера_Спутник Лайт'!C:BG, 13, FALSE)</f>
        <v>#N/A</v>
      </c>
      <c r="AK797" s="53" t="e">
        <f>Q797-R797-VLOOKUP(C797, 'Вчера_Спутник Лайт'!C:BG, 15, FALSE)</f>
        <v>#N/A</v>
      </c>
      <c r="AL797" s="53" t="e">
        <f>S797-T797-VLOOKUP(C797, 'Вчера_Спутник Лайт'!C:BG, 17, FALSE)</f>
        <v>#N/A</v>
      </c>
      <c r="AM797" s="53" t="e">
        <f>U797-V797-VLOOKUP(C797, 'Вчера_Спутник Лайт'!C:BG, 19, FALSE)</f>
        <v>#N/A</v>
      </c>
      <c r="AN797" s="53" t="e">
        <f>W797-X797-VLOOKUP(C797, 'Вчера_Спутник Лайт'!C:BG, 21, FALSE)</f>
        <v>#N/A</v>
      </c>
      <c r="AO797" s="53" t="e">
        <f>VLOOKUP(C797, Вчера_Спутник!C:BG, 25, FALSE)+F797-#REF!-X797-Y797</f>
        <v>#N/A</v>
      </c>
    </row>
    <row r="798" spans="1:41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8"/>
      <c r="AA798" s="52">
        <f t="shared" si="13"/>
        <v>0</v>
      </c>
      <c r="AB798" s="53" t="str">
        <f>IF(ISNA(VLOOKUP(C798,'Вчера_Спутник Лайт'!C:C, 1, FALSE)),"ошибка",0)</f>
        <v>ошибка</v>
      </c>
      <c r="AC798" s="55"/>
      <c r="AD798" s="53" t="e">
        <f>D798-VLOOKUP(C798, 'Вчера_Спутник Лайт'!C:BG, 2, FALSE)</f>
        <v>#N/A</v>
      </c>
      <c r="AE798" s="53" t="e">
        <f>E798-F798-VLOOKUP(C798, 'Вчера_Спутник Лайт'!C:BG, 3, FALSE)</f>
        <v>#N/A</v>
      </c>
      <c r="AF798" s="53" t="e">
        <f>G798-H798-VLOOKUP(C798, 'Вчера_Спутник Лайт'!C:BG, 5, FALSE)</f>
        <v>#N/A</v>
      </c>
      <c r="AG798" s="53" t="e">
        <f>I798-J798-VLOOKUP(C798, 'Вчера_Спутник Лайт'!C:BG, 7, FALSE)</f>
        <v>#N/A</v>
      </c>
      <c r="AH798" s="53" t="e">
        <f>K798-L798-VLOOKUP(C798, 'Вчера_Спутник Лайт'!C:BG, 9, FALSE)</f>
        <v>#N/A</v>
      </c>
      <c r="AI798" s="53" t="e">
        <f>M798-N798-VLOOKUP(C798, 'Вчера_Спутник Лайт'!C:BG, 11, FALSE)</f>
        <v>#N/A</v>
      </c>
      <c r="AJ798" s="53" t="e">
        <f>O798-P798-VLOOKUP(C798, 'Вчера_Спутник Лайт'!C:BG, 13, FALSE)</f>
        <v>#N/A</v>
      </c>
      <c r="AK798" s="53" t="e">
        <f>Q798-R798-VLOOKUP(C798, 'Вчера_Спутник Лайт'!C:BG, 15, FALSE)</f>
        <v>#N/A</v>
      </c>
      <c r="AL798" s="53" t="e">
        <f>S798-T798-VLOOKUP(C798, 'Вчера_Спутник Лайт'!C:BG, 17, FALSE)</f>
        <v>#N/A</v>
      </c>
      <c r="AM798" s="53" t="e">
        <f>U798-V798-VLOOKUP(C798, 'Вчера_Спутник Лайт'!C:BG, 19, FALSE)</f>
        <v>#N/A</v>
      </c>
      <c r="AN798" s="53" t="e">
        <f>W798-X798-VLOOKUP(C798, 'Вчера_Спутник Лайт'!C:BG, 21, FALSE)</f>
        <v>#N/A</v>
      </c>
      <c r="AO798" s="53" t="e">
        <f>VLOOKUP(C798, Вчера_Спутник!C:BG, 25, FALSE)+F798-#REF!-X798-Y798</f>
        <v>#N/A</v>
      </c>
    </row>
    <row r="799" spans="1:41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8"/>
      <c r="AA799" s="52">
        <f t="shared" si="13"/>
        <v>0</v>
      </c>
      <c r="AB799" s="53" t="str">
        <f>IF(ISNA(VLOOKUP(C799,'Вчера_Спутник Лайт'!C:C, 1, FALSE)),"ошибка",0)</f>
        <v>ошибка</v>
      </c>
      <c r="AC799" s="55"/>
      <c r="AD799" s="53" t="e">
        <f>D799-VLOOKUP(C799, 'Вчера_Спутник Лайт'!C:BG, 2, FALSE)</f>
        <v>#N/A</v>
      </c>
      <c r="AE799" s="53" t="e">
        <f>E799-F799-VLOOKUP(C799, 'Вчера_Спутник Лайт'!C:BG, 3, FALSE)</f>
        <v>#N/A</v>
      </c>
      <c r="AF799" s="53" t="e">
        <f>G799-H799-VLOOKUP(C799, 'Вчера_Спутник Лайт'!C:BG, 5, FALSE)</f>
        <v>#N/A</v>
      </c>
      <c r="AG799" s="53" t="e">
        <f>I799-J799-VLOOKUP(C799, 'Вчера_Спутник Лайт'!C:BG, 7, FALSE)</f>
        <v>#N/A</v>
      </c>
      <c r="AH799" s="53" t="e">
        <f>K799-L799-VLOOKUP(C799, 'Вчера_Спутник Лайт'!C:BG, 9, FALSE)</f>
        <v>#N/A</v>
      </c>
      <c r="AI799" s="53" t="e">
        <f>M799-N799-VLOOKUP(C799, 'Вчера_Спутник Лайт'!C:BG, 11, FALSE)</f>
        <v>#N/A</v>
      </c>
      <c r="AJ799" s="53" t="e">
        <f>O799-P799-VLOOKUP(C799, 'Вчера_Спутник Лайт'!C:BG, 13, FALSE)</f>
        <v>#N/A</v>
      </c>
      <c r="AK799" s="53" t="e">
        <f>Q799-R799-VLOOKUP(C799, 'Вчера_Спутник Лайт'!C:BG, 15, FALSE)</f>
        <v>#N/A</v>
      </c>
      <c r="AL799" s="53" t="e">
        <f>S799-T799-VLOOKUP(C799, 'Вчера_Спутник Лайт'!C:BG, 17, FALSE)</f>
        <v>#N/A</v>
      </c>
      <c r="AM799" s="53" t="e">
        <f>U799-V799-VLOOKUP(C799, 'Вчера_Спутник Лайт'!C:BG, 19, FALSE)</f>
        <v>#N/A</v>
      </c>
      <c r="AN799" s="53" t="e">
        <f>W799-X799-VLOOKUP(C799, 'Вчера_Спутник Лайт'!C:BG, 21, FALSE)</f>
        <v>#N/A</v>
      </c>
      <c r="AO799" s="53" t="e">
        <f>VLOOKUP(C799, Вчера_Спутник!C:BG, 25, FALSE)+F799-#REF!-X799-Y799</f>
        <v>#N/A</v>
      </c>
    </row>
    <row r="800" spans="1:41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8"/>
      <c r="AA800" s="52">
        <f t="shared" si="13"/>
        <v>0</v>
      </c>
      <c r="AB800" s="53" t="str">
        <f>IF(ISNA(VLOOKUP(C800,'Вчера_Спутник Лайт'!C:C, 1, FALSE)),"ошибка",0)</f>
        <v>ошибка</v>
      </c>
      <c r="AC800" s="55"/>
      <c r="AD800" s="53" t="e">
        <f>D800-VLOOKUP(C800, 'Вчера_Спутник Лайт'!C:BG, 2, FALSE)</f>
        <v>#N/A</v>
      </c>
      <c r="AE800" s="53" t="e">
        <f>E800-F800-VLOOKUP(C800, 'Вчера_Спутник Лайт'!C:BG, 3, FALSE)</f>
        <v>#N/A</v>
      </c>
      <c r="AF800" s="53" t="e">
        <f>G800-H800-VLOOKUP(C800, 'Вчера_Спутник Лайт'!C:BG, 5, FALSE)</f>
        <v>#N/A</v>
      </c>
      <c r="AG800" s="53" t="e">
        <f>I800-J800-VLOOKUP(C800, 'Вчера_Спутник Лайт'!C:BG, 7, FALSE)</f>
        <v>#N/A</v>
      </c>
      <c r="AH800" s="53" t="e">
        <f>K800-L800-VLOOKUP(C800, 'Вчера_Спутник Лайт'!C:BG, 9, FALSE)</f>
        <v>#N/A</v>
      </c>
      <c r="AI800" s="53" t="e">
        <f>M800-N800-VLOOKUP(C800, 'Вчера_Спутник Лайт'!C:BG, 11, FALSE)</f>
        <v>#N/A</v>
      </c>
      <c r="AJ800" s="53" t="e">
        <f>O800-P800-VLOOKUP(C800, 'Вчера_Спутник Лайт'!C:BG, 13, FALSE)</f>
        <v>#N/A</v>
      </c>
      <c r="AK800" s="53" t="e">
        <f>Q800-R800-VLOOKUP(C800, 'Вчера_Спутник Лайт'!C:BG, 15, FALSE)</f>
        <v>#N/A</v>
      </c>
      <c r="AL800" s="53" t="e">
        <f>S800-T800-VLOOKUP(C800, 'Вчера_Спутник Лайт'!C:BG, 17, FALSE)</f>
        <v>#N/A</v>
      </c>
      <c r="AM800" s="53" t="e">
        <f>U800-V800-VLOOKUP(C800, 'Вчера_Спутник Лайт'!C:BG, 19, FALSE)</f>
        <v>#N/A</v>
      </c>
      <c r="AN800" s="53" t="e">
        <f>W800-X800-VLOOKUP(C800, 'Вчера_Спутник Лайт'!C:BG, 21, FALSE)</f>
        <v>#N/A</v>
      </c>
      <c r="AO800" s="53" t="e">
        <f>VLOOKUP(C800, Вчера_Спутник!C:BG, 25, FALSE)+F800-#REF!-X800-Y800</f>
        <v>#N/A</v>
      </c>
    </row>
    <row r="801" spans="1:41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8"/>
      <c r="AA801" s="52">
        <f t="shared" si="13"/>
        <v>0</v>
      </c>
      <c r="AB801" s="53" t="str">
        <f>IF(ISNA(VLOOKUP(C801,'Вчера_Спутник Лайт'!C:C, 1, FALSE)),"ошибка",0)</f>
        <v>ошибка</v>
      </c>
      <c r="AC801" s="55"/>
      <c r="AD801" s="53" t="e">
        <f>D801-VLOOKUP(C801, 'Вчера_Спутник Лайт'!C:BG, 2, FALSE)</f>
        <v>#N/A</v>
      </c>
      <c r="AE801" s="53" t="e">
        <f>E801-F801-VLOOKUP(C801, 'Вчера_Спутник Лайт'!C:BG, 3, FALSE)</f>
        <v>#N/A</v>
      </c>
      <c r="AF801" s="53" t="e">
        <f>G801-H801-VLOOKUP(C801, 'Вчера_Спутник Лайт'!C:BG, 5, FALSE)</f>
        <v>#N/A</v>
      </c>
      <c r="AG801" s="53" t="e">
        <f>I801-J801-VLOOKUP(C801, 'Вчера_Спутник Лайт'!C:BG, 7, FALSE)</f>
        <v>#N/A</v>
      </c>
      <c r="AH801" s="53" t="e">
        <f>K801-L801-VLOOKUP(C801, 'Вчера_Спутник Лайт'!C:BG, 9, FALSE)</f>
        <v>#N/A</v>
      </c>
      <c r="AI801" s="53" t="e">
        <f>M801-N801-VLOOKUP(C801, 'Вчера_Спутник Лайт'!C:BG, 11, FALSE)</f>
        <v>#N/A</v>
      </c>
      <c r="AJ801" s="53" t="e">
        <f>O801-P801-VLOOKUP(C801, 'Вчера_Спутник Лайт'!C:BG, 13, FALSE)</f>
        <v>#N/A</v>
      </c>
      <c r="AK801" s="53" t="e">
        <f>Q801-R801-VLOOKUP(C801, 'Вчера_Спутник Лайт'!C:BG, 15, FALSE)</f>
        <v>#N/A</v>
      </c>
      <c r="AL801" s="53" t="e">
        <f>S801-T801-VLOOKUP(C801, 'Вчера_Спутник Лайт'!C:BG, 17, FALSE)</f>
        <v>#N/A</v>
      </c>
      <c r="AM801" s="53" t="e">
        <f>U801-V801-VLOOKUP(C801, 'Вчера_Спутник Лайт'!C:BG, 19, FALSE)</f>
        <v>#N/A</v>
      </c>
      <c r="AN801" s="53" t="e">
        <f>W801-X801-VLOOKUP(C801, 'Вчера_Спутник Лайт'!C:BG, 21, FALSE)</f>
        <v>#N/A</v>
      </c>
      <c r="AO801" s="53" t="e">
        <f>VLOOKUP(C801, Вчера_Спутник!C:BG, 25, FALSE)+F801-#REF!-X801-Y801</f>
        <v>#N/A</v>
      </c>
    </row>
    <row r="802" spans="1:41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8"/>
      <c r="AA802" s="52">
        <f t="shared" si="13"/>
        <v>0</v>
      </c>
      <c r="AB802" s="53" t="str">
        <f>IF(ISNA(VLOOKUP(C802,'Вчера_Спутник Лайт'!C:C, 1, FALSE)),"ошибка",0)</f>
        <v>ошибка</v>
      </c>
      <c r="AC802" s="55"/>
      <c r="AD802" s="53" t="e">
        <f>D802-VLOOKUP(C802, 'Вчера_Спутник Лайт'!C:BG, 2, FALSE)</f>
        <v>#N/A</v>
      </c>
      <c r="AE802" s="53" t="e">
        <f>E802-F802-VLOOKUP(C802, 'Вчера_Спутник Лайт'!C:BG, 3, FALSE)</f>
        <v>#N/A</v>
      </c>
      <c r="AF802" s="53" t="e">
        <f>G802-H802-VLOOKUP(C802, 'Вчера_Спутник Лайт'!C:BG, 5, FALSE)</f>
        <v>#N/A</v>
      </c>
      <c r="AG802" s="53" t="e">
        <f>I802-J802-VLOOKUP(C802, 'Вчера_Спутник Лайт'!C:BG, 7, FALSE)</f>
        <v>#N/A</v>
      </c>
      <c r="AH802" s="53" t="e">
        <f>K802-L802-VLOOKUP(C802, 'Вчера_Спутник Лайт'!C:BG, 9, FALSE)</f>
        <v>#N/A</v>
      </c>
      <c r="AI802" s="53" t="e">
        <f>M802-N802-VLOOKUP(C802, 'Вчера_Спутник Лайт'!C:BG, 11, FALSE)</f>
        <v>#N/A</v>
      </c>
      <c r="AJ802" s="53" t="e">
        <f>O802-P802-VLOOKUP(C802, 'Вчера_Спутник Лайт'!C:BG, 13, FALSE)</f>
        <v>#N/A</v>
      </c>
      <c r="AK802" s="53" t="e">
        <f>Q802-R802-VLOOKUP(C802, 'Вчера_Спутник Лайт'!C:BG, 15, FALSE)</f>
        <v>#N/A</v>
      </c>
      <c r="AL802" s="53" t="e">
        <f>S802-T802-VLOOKUP(C802, 'Вчера_Спутник Лайт'!C:BG, 17, FALSE)</f>
        <v>#N/A</v>
      </c>
      <c r="AM802" s="53" t="e">
        <f>U802-V802-VLOOKUP(C802, 'Вчера_Спутник Лайт'!C:BG, 19, FALSE)</f>
        <v>#N/A</v>
      </c>
      <c r="AN802" s="53" t="e">
        <f>W802-X802-VLOOKUP(C802, 'Вчера_Спутник Лайт'!C:BG, 21, FALSE)</f>
        <v>#N/A</v>
      </c>
      <c r="AO802" s="53" t="e">
        <f>VLOOKUP(C802, Вчера_Спутник!C:BG, 25, FALSE)+F802-#REF!-X802-Y802</f>
        <v>#N/A</v>
      </c>
    </row>
    <row r="803" spans="1:41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8"/>
      <c r="AA803" s="52">
        <f t="shared" si="13"/>
        <v>0</v>
      </c>
      <c r="AB803" s="53" t="str">
        <f>IF(ISNA(VLOOKUP(C803,'Вчера_Спутник Лайт'!C:C, 1, FALSE)),"ошибка",0)</f>
        <v>ошибка</v>
      </c>
      <c r="AC803" s="55"/>
      <c r="AD803" s="53" t="e">
        <f>D803-VLOOKUP(C803, 'Вчера_Спутник Лайт'!C:BG, 2, FALSE)</f>
        <v>#N/A</v>
      </c>
      <c r="AE803" s="53" t="e">
        <f>E803-F803-VLOOKUP(C803, 'Вчера_Спутник Лайт'!C:BG, 3, FALSE)</f>
        <v>#N/A</v>
      </c>
      <c r="AF803" s="53" t="e">
        <f>G803-H803-VLOOKUP(C803, 'Вчера_Спутник Лайт'!C:BG, 5, FALSE)</f>
        <v>#N/A</v>
      </c>
      <c r="AG803" s="53" t="e">
        <f>I803-J803-VLOOKUP(C803, 'Вчера_Спутник Лайт'!C:BG, 7, FALSE)</f>
        <v>#N/A</v>
      </c>
      <c r="AH803" s="53" t="e">
        <f>K803-L803-VLOOKUP(C803, 'Вчера_Спутник Лайт'!C:BG, 9, FALSE)</f>
        <v>#N/A</v>
      </c>
      <c r="AI803" s="53" t="e">
        <f>M803-N803-VLOOKUP(C803, 'Вчера_Спутник Лайт'!C:BG, 11, FALSE)</f>
        <v>#N/A</v>
      </c>
      <c r="AJ803" s="53" t="e">
        <f>O803-P803-VLOOKUP(C803, 'Вчера_Спутник Лайт'!C:BG, 13, FALSE)</f>
        <v>#N/A</v>
      </c>
      <c r="AK803" s="53" t="e">
        <f>Q803-R803-VLOOKUP(C803, 'Вчера_Спутник Лайт'!C:BG, 15, FALSE)</f>
        <v>#N/A</v>
      </c>
      <c r="AL803" s="53" t="e">
        <f>S803-T803-VLOOKUP(C803, 'Вчера_Спутник Лайт'!C:BG, 17, FALSE)</f>
        <v>#N/A</v>
      </c>
      <c r="AM803" s="53" t="e">
        <f>U803-V803-VLOOKUP(C803, 'Вчера_Спутник Лайт'!C:BG, 19, FALSE)</f>
        <v>#N/A</v>
      </c>
      <c r="AN803" s="53" t="e">
        <f>W803-X803-VLOOKUP(C803, 'Вчера_Спутник Лайт'!C:BG, 21, FALSE)</f>
        <v>#N/A</v>
      </c>
      <c r="AO803" s="53" t="e">
        <f>VLOOKUP(C803, Вчера_Спутник!C:BG, 25, FALSE)+F803-#REF!-X803-Y803</f>
        <v>#N/A</v>
      </c>
    </row>
    <row r="804" spans="1:41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8"/>
      <c r="AA804" s="52">
        <f t="shared" si="13"/>
        <v>0</v>
      </c>
      <c r="AB804" s="53" t="str">
        <f>IF(ISNA(VLOOKUP(C804,'Вчера_Спутник Лайт'!C:C, 1, FALSE)),"ошибка",0)</f>
        <v>ошибка</v>
      </c>
      <c r="AC804" s="55"/>
      <c r="AD804" s="53" t="e">
        <f>D804-VLOOKUP(C804, 'Вчера_Спутник Лайт'!C:BG, 2, FALSE)</f>
        <v>#N/A</v>
      </c>
      <c r="AE804" s="53" t="e">
        <f>E804-F804-VLOOKUP(C804, 'Вчера_Спутник Лайт'!C:BG, 3, FALSE)</f>
        <v>#N/A</v>
      </c>
      <c r="AF804" s="53" t="e">
        <f>G804-H804-VLOOKUP(C804, 'Вчера_Спутник Лайт'!C:BG, 5, FALSE)</f>
        <v>#N/A</v>
      </c>
      <c r="AG804" s="53" t="e">
        <f>I804-J804-VLOOKUP(C804, 'Вчера_Спутник Лайт'!C:BG, 7, FALSE)</f>
        <v>#N/A</v>
      </c>
      <c r="AH804" s="53" t="e">
        <f>K804-L804-VLOOKUP(C804, 'Вчера_Спутник Лайт'!C:BG, 9, FALSE)</f>
        <v>#N/A</v>
      </c>
      <c r="AI804" s="53" t="e">
        <f>M804-N804-VLOOKUP(C804, 'Вчера_Спутник Лайт'!C:BG, 11, FALSE)</f>
        <v>#N/A</v>
      </c>
      <c r="AJ804" s="53" t="e">
        <f>O804-P804-VLOOKUP(C804, 'Вчера_Спутник Лайт'!C:BG, 13, FALSE)</f>
        <v>#N/A</v>
      </c>
      <c r="AK804" s="53" t="e">
        <f>Q804-R804-VLOOKUP(C804, 'Вчера_Спутник Лайт'!C:BG, 15, FALSE)</f>
        <v>#N/A</v>
      </c>
      <c r="AL804" s="53" t="e">
        <f>S804-T804-VLOOKUP(C804, 'Вчера_Спутник Лайт'!C:BG, 17, FALSE)</f>
        <v>#N/A</v>
      </c>
      <c r="AM804" s="53" t="e">
        <f>U804-V804-VLOOKUP(C804, 'Вчера_Спутник Лайт'!C:BG, 19, FALSE)</f>
        <v>#N/A</v>
      </c>
      <c r="AN804" s="53" t="e">
        <f>W804-X804-VLOOKUP(C804, 'Вчера_Спутник Лайт'!C:BG, 21, FALSE)</f>
        <v>#N/A</v>
      </c>
      <c r="AO804" s="53" t="e">
        <f>VLOOKUP(C804, Вчера_Спутник!C:BG, 25, FALSE)+F804-#REF!-X804-Y804</f>
        <v>#N/A</v>
      </c>
    </row>
    <row r="805" spans="1:41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8"/>
      <c r="AA805" s="52">
        <f t="shared" si="13"/>
        <v>0</v>
      </c>
      <c r="AB805" s="53" t="str">
        <f>IF(ISNA(VLOOKUP(C805,'Вчера_Спутник Лайт'!C:C, 1, FALSE)),"ошибка",0)</f>
        <v>ошибка</v>
      </c>
      <c r="AC805" s="55"/>
      <c r="AD805" s="53" t="e">
        <f>D805-VLOOKUP(C805, 'Вчера_Спутник Лайт'!C:BG, 2, FALSE)</f>
        <v>#N/A</v>
      </c>
      <c r="AE805" s="53" t="e">
        <f>E805-F805-VLOOKUP(C805, 'Вчера_Спутник Лайт'!C:BG, 3, FALSE)</f>
        <v>#N/A</v>
      </c>
      <c r="AF805" s="53" t="e">
        <f>G805-H805-VLOOKUP(C805, 'Вчера_Спутник Лайт'!C:BG, 5, FALSE)</f>
        <v>#N/A</v>
      </c>
      <c r="AG805" s="53" t="e">
        <f>I805-J805-VLOOKUP(C805, 'Вчера_Спутник Лайт'!C:BG, 7, FALSE)</f>
        <v>#N/A</v>
      </c>
      <c r="AH805" s="53" t="e">
        <f>K805-L805-VLOOKUP(C805, 'Вчера_Спутник Лайт'!C:BG, 9, FALSE)</f>
        <v>#N/A</v>
      </c>
      <c r="AI805" s="53" t="e">
        <f>M805-N805-VLOOKUP(C805, 'Вчера_Спутник Лайт'!C:BG, 11, FALSE)</f>
        <v>#N/A</v>
      </c>
      <c r="AJ805" s="53" t="e">
        <f>O805-P805-VLOOKUP(C805, 'Вчера_Спутник Лайт'!C:BG, 13, FALSE)</f>
        <v>#N/A</v>
      </c>
      <c r="AK805" s="53" t="e">
        <f>Q805-R805-VLOOKUP(C805, 'Вчера_Спутник Лайт'!C:BG, 15, FALSE)</f>
        <v>#N/A</v>
      </c>
      <c r="AL805" s="53" t="e">
        <f>S805-T805-VLOOKUP(C805, 'Вчера_Спутник Лайт'!C:BG, 17, FALSE)</f>
        <v>#N/A</v>
      </c>
      <c r="AM805" s="53" t="e">
        <f>U805-V805-VLOOKUP(C805, 'Вчера_Спутник Лайт'!C:BG, 19, FALSE)</f>
        <v>#N/A</v>
      </c>
      <c r="AN805" s="53" t="e">
        <f>W805-X805-VLOOKUP(C805, 'Вчера_Спутник Лайт'!C:BG, 21, FALSE)</f>
        <v>#N/A</v>
      </c>
      <c r="AO805" s="53" t="e">
        <f>VLOOKUP(C805, Вчера_Спутник!C:BG, 25, FALSE)+F805-#REF!-X805-Y805</f>
        <v>#N/A</v>
      </c>
    </row>
    <row r="806" spans="1:41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8"/>
      <c r="AA806" s="52">
        <f t="shared" si="13"/>
        <v>0</v>
      </c>
      <c r="AB806" s="53" t="str">
        <f>IF(ISNA(VLOOKUP(C806,'Вчера_Спутник Лайт'!C:C, 1, FALSE)),"ошибка",0)</f>
        <v>ошибка</v>
      </c>
      <c r="AC806" s="55"/>
      <c r="AD806" s="53" t="e">
        <f>D806-VLOOKUP(C806, 'Вчера_Спутник Лайт'!C:BG, 2, FALSE)</f>
        <v>#N/A</v>
      </c>
      <c r="AE806" s="53" t="e">
        <f>E806-F806-VLOOKUP(C806, 'Вчера_Спутник Лайт'!C:BG, 3, FALSE)</f>
        <v>#N/A</v>
      </c>
      <c r="AF806" s="53" t="e">
        <f>G806-H806-VLOOKUP(C806, 'Вчера_Спутник Лайт'!C:BG, 5, FALSE)</f>
        <v>#N/A</v>
      </c>
      <c r="AG806" s="53" t="e">
        <f>I806-J806-VLOOKUP(C806, 'Вчера_Спутник Лайт'!C:BG, 7, FALSE)</f>
        <v>#N/A</v>
      </c>
      <c r="AH806" s="53" t="e">
        <f>K806-L806-VLOOKUP(C806, 'Вчера_Спутник Лайт'!C:BG, 9, FALSE)</f>
        <v>#N/A</v>
      </c>
      <c r="AI806" s="53" t="e">
        <f>M806-N806-VLOOKUP(C806, 'Вчера_Спутник Лайт'!C:BG, 11, FALSE)</f>
        <v>#N/A</v>
      </c>
      <c r="AJ806" s="53" t="e">
        <f>O806-P806-VLOOKUP(C806, 'Вчера_Спутник Лайт'!C:BG, 13, FALSE)</f>
        <v>#N/A</v>
      </c>
      <c r="AK806" s="53" t="e">
        <f>Q806-R806-VLOOKUP(C806, 'Вчера_Спутник Лайт'!C:BG, 15, FALSE)</f>
        <v>#N/A</v>
      </c>
      <c r="AL806" s="53" t="e">
        <f>S806-T806-VLOOKUP(C806, 'Вчера_Спутник Лайт'!C:BG, 17, FALSE)</f>
        <v>#N/A</v>
      </c>
      <c r="AM806" s="53" t="e">
        <f>U806-V806-VLOOKUP(C806, 'Вчера_Спутник Лайт'!C:BG, 19, FALSE)</f>
        <v>#N/A</v>
      </c>
      <c r="AN806" s="53" t="e">
        <f>W806-X806-VLOOKUP(C806, 'Вчера_Спутник Лайт'!C:BG, 21, FALSE)</f>
        <v>#N/A</v>
      </c>
      <c r="AO806" s="53" t="e">
        <f>VLOOKUP(C806, Вчера_Спутник!C:BG, 25, FALSE)+F806-#REF!-X806-Y806</f>
        <v>#N/A</v>
      </c>
    </row>
    <row r="807" spans="1:41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8"/>
      <c r="AA807" s="52">
        <f t="shared" si="13"/>
        <v>0</v>
      </c>
      <c r="AB807" s="53" t="str">
        <f>IF(ISNA(VLOOKUP(C807,'Вчера_Спутник Лайт'!C:C, 1, FALSE)),"ошибка",0)</f>
        <v>ошибка</v>
      </c>
      <c r="AC807" s="55"/>
      <c r="AD807" s="53" t="e">
        <f>D807-VLOOKUP(C807, 'Вчера_Спутник Лайт'!C:BG, 2, FALSE)</f>
        <v>#N/A</v>
      </c>
      <c r="AE807" s="53" t="e">
        <f>E807-F807-VLOOKUP(C807, 'Вчера_Спутник Лайт'!C:BG, 3, FALSE)</f>
        <v>#N/A</v>
      </c>
      <c r="AF807" s="53" t="e">
        <f>G807-H807-VLOOKUP(C807, 'Вчера_Спутник Лайт'!C:BG, 5, FALSE)</f>
        <v>#N/A</v>
      </c>
      <c r="AG807" s="53" t="e">
        <f>I807-J807-VLOOKUP(C807, 'Вчера_Спутник Лайт'!C:BG, 7, FALSE)</f>
        <v>#N/A</v>
      </c>
      <c r="AH807" s="53" t="e">
        <f>K807-L807-VLOOKUP(C807, 'Вчера_Спутник Лайт'!C:BG, 9, FALSE)</f>
        <v>#N/A</v>
      </c>
      <c r="AI807" s="53" t="e">
        <f>M807-N807-VLOOKUP(C807, 'Вчера_Спутник Лайт'!C:BG, 11, FALSE)</f>
        <v>#N/A</v>
      </c>
      <c r="AJ807" s="53" t="e">
        <f>O807-P807-VLOOKUP(C807, 'Вчера_Спутник Лайт'!C:BG, 13, FALSE)</f>
        <v>#N/A</v>
      </c>
      <c r="AK807" s="53" t="e">
        <f>Q807-R807-VLOOKUP(C807, 'Вчера_Спутник Лайт'!C:BG, 15, FALSE)</f>
        <v>#N/A</v>
      </c>
      <c r="AL807" s="53" t="e">
        <f>S807-T807-VLOOKUP(C807, 'Вчера_Спутник Лайт'!C:BG, 17, FALSE)</f>
        <v>#N/A</v>
      </c>
      <c r="AM807" s="53" t="e">
        <f>U807-V807-VLOOKUP(C807, 'Вчера_Спутник Лайт'!C:BG, 19, FALSE)</f>
        <v>#N/A</v>
      </c>
      <c r="AN807" s="53" t="e">
        <f>W807-X807-VLOOKUP(C807, 'Вчера_Спутник Лайт'!C:BG, 21, FALSE)</f>
        <v>#N/A</v>
      </c>
      <c r="AO807" s="53" t="e">
        <f>VLOOKUP(C807, Вчера_Спутник!C:BG, 25, FALSE)+F807-#REF!-X807-Y807</f>
        <v>#N/A</v>
      </c>
    </row>
    <row r="808" spans="1:41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8"/>
      <c r="AA808" s="52">
        <f t="shared" si="13"/>
        <v>0</v>
      </c>
      <c r="AB808" s="53" t="str">
        <f>IF(ISNA(VLOOKUP(C808,'Вчера_Спутник Лайт'!C:C, 1, FALSE)),"ошибка",0)</f>
        <v>ошибка</v>
      </c>
      <c r="AC808" s="55"/>
      <c r="AD808" s="53" t="e">
        <f>D808-VLOOKUP(C808, 'Вчера_Спутник Лайт'!C:BG, 2, FALSE)</f>
        <v>#N/A</v>
      </c>
      <c r="AE808" s="53" t="e">
        <f>E808-F808-VLOOKUP(C808, 'Вчера_Спутник Лайт'!C:BG, 3, FALSE)</f>
        <v>#N/A</v>
      </c>
      <c r="AF808" s="53" t="e">
        <f>G808-H808-VLOOKUP(C808, 'Вчера_Спутник Лайт'!C:BG, 5, FALSE)</f>
        <v>#N/A</v>
      </c>
      <c r="AG808" s="53" t="e">
        <f>I808-J808-VLOOKUP(C808, 'Вчера_Спутник Лайт'!C:BG, 7, FALSE)</f>
        <v>#N/A</v>
      </c>
      <c r="AH808" s="53" t="e">
        <f>K808-L808-VLOOKUP(C808, 'Вчера_Спутник Лайт'!C:BG, 9, FALSE)</f>
        <v>#N/A</v>
      </c>
      <c r="AI808" s="53" t="e">
        <f>M808-N808-VLOOKUP(C808, 'Вчера_Спутник Лайт'!C:BG, 11, FALSE)</f>
        <v>#N/A</v>
      </c>
      <c r="AJ808" s="53" t="e">
        <f>O808-P808-VLOOKUP(C808, 'Вчера_Спутник Лайт'!C:BG, 13, FALSE)</f>
        <v>#N/A</v>
      </c>
      <c r="AK808" s="53" t="e">
        <f>Q808-R808-VLOOKUP(C808, 'Вчера_Спутник Лайт'!C:BG, 15, FALSE)</f>
        <v>#N/A</v>
      </c>
      <c r="AL808" s="53" t="e">
        <f>S808-T808-VLOOKUP(C808, 'Вчера_Спутник Лайт'!C:BG, 17, FALSE)</f>
        <v>#N/A</v>
      </c>
      <c r="AM808" s="53" t="e">
        <f>U808-V808-VLOOKUP(C808, 'Вчера_Спутник Лайт'!C:BG, 19, FALSE)</f>
        <v>#N/A</v>
      </c>
      <c r="AN808" s="53" t="e">
        <f>W808-X808-VLOOKUP(C808, 'Вчера_Спутник Лайт'!C:BG, 21, FALSE)</f>
        <v>#N/A</v>
      </c>
      <c r="AO808" s="53" t="e">
        <f>VLOOKUP(C808, Вчера_Спутник!C:BG, 25, FALSE)+F808-#REF!-X808-Y808</f>
        <v>#N/A</v>
      </c>
    </row>
    <row r="809" spans="1:41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8"/>
      <c r="AA809" s="52">
        <f t="shared" si="13"/>
        <v>0</v>
      </c>
      <c r="AB809" s="53" t="str">
        <f>IF(ISNA(VLOOKUP(C809,'Вчера_Спутник Лайт'!C:C, 1, FALSE)),"ошибка",0)</f>
        <v>ошибка</v>
      </c>
      <c r="AC809" s="55"/>
      <c r="AD809" s="53" t="e">
        <f>D809-VLOOKUP(C809, 'Вчера_Спутник Лайт'!C:BG, 2, FALSE)</f>
        <v>#N/A</v>
      </c>
      <c r="AE809" s="53" t="e">
        <f>E809-F809-VLOOKUP(C809, 'Вчера_Спутник Лайт'!C:BG, 3, FALSE)</f>
        <v>#N/A</v>
      </c>
      <c r="AF809" s="53" t="e">
        <f>G809-H809-VLOOKUP(C809, 'Вчера_Спутник Лайт'!C:BG, 5, FALSE)</f>
        <v>#N/A</v>
      </c>
      <c r="AG809" s="53" t="e">
        <f>I809-J809-VLOOKUP(C809, 'Вчера_Спутник Лайт'!C:BG, 7, FALSE)</f>
        <v>#N/A</v>
      </c>
      <c r="AH809" s="53" t="e">
        <f>K809-L809-VLOOKUP(C809, 'Вчера_Спутник Лайт'!C:BG, 9, FALSE)</f>
        <v>#N/A</v>
      </c>
      <c r="AI809" s="53" t="e">
        <f>M809-N809-VLOOKUP(C809, 'Вчера_Спутник Лайт'!C:BG, 11, FALSE)</f>
        <v>#N/A</v>
      </c>
      <c r="AJ809" s="53" t="e">
        <f>O809-P809-VLOOKUP(C809, 'Вчера_Спутник Лайт'!C:BG, 13, FALSE)</f>
        <v>#N/A</v>
      </c>
      <c r="AK809" s="53" t="e">
        <f>Q809-R809-VLOOKUP(C809, 'Вчера_Спутник Лайт'!C:BG, 15, FALSE)</f>
        <v>#N/A</v>
      </c>
      <c r="AL809" s="53" t="e">
        <f>S809-T809-VLOOKUP(C809, 'Вчера_Спутник Лайт'!C:BG, 17, FALSE)</f>
        <v>#N/A</v>
      </c>
      <c r="AM809" s="53" t="e">
        <f>U809-V809-VLOOKUP(C809, 'Вчера_Спутник Лайт'!C:BG, 19, FALSE)</f>
        <v>#N/A</v>
      </c>
      <c r="AN809" s="53" t="e">
        <f>W809-X809-VLOOKUP(C809, 'Вчера_Спутник Лайт'!C:BG, 21, FALSE)</f>
        <v>#N/A</v>
      </c>
      <c r="AO809" s="53" t="e">
        <f>VLOOKUP(C809, Вчера_Спутник!C:BG, 25, FALSE)+F809-#REF!-X809-Y809</f>
        <v>#N/A</v>
      </c>
    </row>
    <row r="810" spans="1:41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8"/>
      <c r="AA810" s="52">
        <f t="shared" si="13"/>
        <v>0</v>
      </c>
      <c r="AB810" s="53" t="str">
        <f>IF(ISNA(VLOOKUP(C810,'Вчера_Спутник Лайт'!C:C, 1, FALSE)),"ошибка",0)</f>
        <v>ошибка</v>
      </c>
      <c r="AC810" s="55"/>
      <c r="AD810" s="53" t="e">
        <f>D810-VLOOKUP(C810, 'Вчера_Спутник Лайт'!C:BG, 2, FALSE)</f>
        <v>#N/A</v>
      </c>
      <c r="AE810" s="53" t="e">
        <f>E810-F810-VLOOKUP(C810, 'Вчера_Спутник Лайт'!C:BG, 3, FALSE)</f>
        <v>#N/A</v>
      </c>
      <c r="AF810" s="53" t="e">
        <f>G810-H810-VLOOKUP(C810, 'Вчера_Спутник Лайт'!C:BG, 5, FALSE)</f>
        <v>#N/A</v>
      </c>
      <c r="AG810" s="53" t="e">
        <f>I810-J810-VLOOKUP(C810, 'Вчера_Спутник Лайт'!C:BG, 7, FALSE)</f>
        <v>#N/A</v>
      </c>
      <c r="AH810" s="53" t="e">
        <f>K810-L810-VLOOKUP(C810, 'Вчера_Спутник Лайт'!C:BG, 9, FALSE)</f>
        <v>#N/A</v>
      </c>
      <c r="AI810" s="53" t="e">
        <f>M810-N810-VLOOKUP(C810, 'Вчера_Спутник Лайт'!C:BG, 11, FALSE)</f>
        <v>#N/A</v>
      </c>
      <c r="AJ810" s="53" t="e">
        <f>O810-P810-VLOOKUP(C810, 'Вчера_Спутник Лайт'!C:BG, 13, FALSE)</f>
        <v>#N/A</v>
      </c>
      <c r="AK810" s="53" t="e">
        <f>Q810-R810-VLOOKUP(C810, 'Вчера_Спутник Лайт'!C:BG, 15, FALSE)</f>
        <v>#N/A</v>
      </c>
      <c r="AL810" s="53" t="e">
        <f>S810-T810-VLOOKUP(C810, 'Вчера_Спутник Лайт'!C:BG, 17, FALSE)</f>
        <v>#N/A</v>
      </c>
      <c r="AM810" s="53" t="e">
        <f>U810-V810-VLOOKUP(C810, 'Вчера_Спутник Лайт'!C:BG, 19, FALSE)</f>
        <v>#N/A</v>
      </c>
      <c r="AN810" s="53" t="e">
        <f>W810-X810-VLOOKUP(C810, 'Вчера_Спутник Лайт'!C:BG, 21, FALSE)</f>
        <v>#N/A</v>
      </c>
      <c r="AO810" s="53" t="e">
        <f>VLOOKUP(C810, Вчера_Спутник!C:BG, 25, FALSE)+F810-#REF!-X810-Y810</f>
        <v>#N/A</v>
      </c>
    </row>
    <row r="811" spans="1:41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8"/>
      <c r="AA811" s="52">
        <f t="shared" si="13"/>
        <v>0</v>
      </c>
      <c r="AB811" s="53" t="str">
        <f>IF(ISNA(VLOOKUP(C811,'Вчера_Спутник Лайт'!C:C, 1, FALSE)),"ошибка",0)</f>
        <v>ошибка</v>
      </c>
      <c r="AC811" s="55"/>
      <c r="AD811" s="53" t="e">
        <f>D811-VLOOKUP(C811, 'Вчера_Спутник Лайт'!C:BG, 2, FALSE)</f>
        <v>#N/A</v>
      </c>
      <c r="AE811" s="53" t="e">
        <f>E811-F811-VLOOKUP(C811, 'Вчера_Спутник Лайт'!C:BG, 3, FALSE)</f>
        <v>#N/A</v>
      </c>
      <c r="AF811" s="53" t="e">
        <f>G811-H811-VLOOKUP(C811, 'Вчера_Спутник Лайт'!C:BG, 5, FALSE)</f>
        <v>#N/A</v>
      </c>
      <c r="AG811" s="53" t="e">
        <f>I811-J811-VLOOKUP(C811, 'Вчера_Спутник Лайт'!C:BG, 7, FALSE)</f>
        <v>#N/A</v>
      </c>
      <c r="AH811" s="53" t="e">
        <f>K811-L811-VLOOKUP(C811, 'Вчера_Спутник Лайт'!C:BG, 9, FALSE)</f>
        <v>#N/A</v>
      </c>
      <c r="AI811" s="53" t="e">
        <f>M811-N811-VLOOKUP(C811, 'Вчера_Спутник Лайт'!C:BG, 11, FALSE)</f>
        <v>#N/A</v>
      </c>
      <c r="AJ811" s="53" t="e">
        <f>O811-P811-VLOOKUP(C811, 'Вчера_Спутник Лайт'!C:BG, 13, FALSE)</f>
        <v>#N/A</v>
      </c>
      <c r="AK811" s="53" t="e">
        <f>Q811-R811-VLOOKUP(C811, 'Вчера_Спутник Лайт'!C:BG, 15, FALSE)</f>
        <v>#N/A</v>
      </c>
      <c r="AL811" s="53" t="e">
        <f>S811-T811-VLOOKUP(C811, 'Вчера_Спутник Лайт'!C:BG, 17, FALSE)</f>
        <v>#N/A</v>
      </c>
      <c r="AM811" s="53" t="e">
        <f>U811-V811-VLOOKUP(C811, 'Вчера_Спутник Лайт'!C:BG, 19, FALSE)</f>
        <v>#N/A</v>
      </c>
      <c r="AN811" s="53" t="e">
        <f>W811-X811-VLOOKUP(C811, 'Вчера_Спутник Лайт'!C:BG, 21, FALSE)</f>
        <v>#N/A</v>
      </c>
      <c r="AO811" s="53" t="e">
        <f>VLOOKUP(C811, Вчера_Спутник!C:BG, 25, FALSE)+F811-#REF!-X811-Y811</f>
        <v>#N/A</v>
      </c>
    </row>
    <row r="812" spans="1:41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8"/>
      <c r="AA812" s="52">
        <f t="shared" si="13"/>
        <v>0</v>
      </c>
      <c r="AB812" s="53" t="str">
        <f>IF(ISNA(VLOOKUP(C812,'Вчера_Спутник Лайт'!C:C, 1, FALSE)),"ошибка",0)</f>
        <v>ошибка</v>
      </c>
      <c r="AC812" s="55"/>
      <c r="AD812" s="53" t="e">
        <f>D812-VLOOKUP(C812, 'Вчера_Спутник Лайт'!C:BG, 2, FALSE)</f>
        <v>#N/A</v>
      </c>
      <c r="AE812" s="53" t="e">
        <f>E812-F812-VLOOKUP(C812, 'Вчера_Спутник Лайт'!C:BG, 3, FALSE)</f>
        <v>#N/A</v>
      </c>
      <c r="AF812" s="53" t="e">
        <f>G812-H812-VLOOKUP(C812, 'Вчера_Спутник Лайт'!C:BG, 5, FALSE)</f>
        <v>#N/A</v>
      </c>
      <c r="AG812" s="53" t="e">
        <f>I812-J812-VLOOKUP(C812, 'Вчера_Спутник Лайт'!C:BG, 7, FALSE)</f>
        <v>#N/A</v>
      </c>
      <c r="AH812" s="53" t="e">
        <f>K812-L812-VLOOKUP(C812, 'Вчера_Спутник Лайт'!C:BG, 9, FALSE)</f>
        <v>#N/A</v>
      </c>
      <c r="AI812" s="53" t="e">
        <f>M812-N812-VLOOKUP(C812, 'Вчера_Спутник Лайт'!C:BG, 11, FALSE)</f>
        <v>#N/A</v>
      </c>
      <c r="AJ812" s="53" t="e">
        <f>O812-P812-VLOOKUP(C812, 'Вчера_Спутник Лайт'!C:BG, 13, FALSE)</f>
        <v>#N/A</v>
      </c>
      <c r="AK812" s="53" t="e">
        <f>Q812-R812-VLOOKUP(C812, 'Вчера_Спутник Лайт'!C:BG, 15, FALSE)</f>
        <v>#N/A</v>
      </c>
      <c r="AL812" s="53" t="e">
        <f>S812-T812-VLOOKUP(C812, 'Вчера_Спутник Лайт'!C:BG, 17, FALSE)</f>
        <v>#N/A</v>
      </c>
      <c r="AM812" s="53" t="e">
        <f>U812-V812-VLOOKUP(C812, 'Вчера_Спутник Лайт'!C:BG, 19, FALSE)</f>
        <v>#N/A</v>
      </c>
      <c r="AN812" s="53" t="e">
        <f>W812-X812-VLOOKUP(C812, 'Вчера_Спутник Лайт'!C:BG, 21, FALSE)</f>
        <v>#N/A</v>
      </c>
      <c r="AO812" s="53" t="e">
        <f>VLOOKUP(C812, Вчера_Спутник!C:BG, 25, FALSE)+F812-#REF!-X812-Y812</f>
        <v>#N/A</v>
      </c>
    </row>
    <row r="813" spans="1:41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8"/>
      <c r="AA813" s="52">
        <f t="shared" si="13"/>
        <v>0</v>
      </c>
      <c r="AB813" s="53" t="str">
        <f>IF(ISNA(VLOOKUP(C813,'Вчера_Спутник Лайт'!C:C, 1, FALSE)),"ошибка",0)</f>
        <v>ошибка</v>
      </c>
      <c r="AC813" s="55"/>
      <c r="AD813" s="53" t="e">
        <f>D813-VLOOKUP(C813, 'Вчера_Спутник Лайт'!C:BG, 2, FALSE)</f>
        <v>#N/A</v>
      </c>
      <c r="AE813" s="53" t="e">
        <f>E813-F813-VLOOKUP(C813, 'Вчера_Спутник Лайт'!C:BG, 3, FALSE)</f>
        <v>#N/A</v>
      </c>
      <c r="AF813" s="53" t="e">
        <f>G813-H813-VLOOKUP(C813, 'Вчера_Спутник Лайт'!C:BG, 5, FALSE)</f>
        <v>#N/A</v>
      </c>
      <c r="AG813" s="53" t="e">
        <f>I813-J813-VLOOKUP(C813, 'Вчера_Спутник Лайт'!C:BG, 7, FALSE)</f>
        <v>#N/A</v>
      </c>
      <c r="AH813" s="53" t="e">
        <f>K813-L813-VLOOKUP(C813, 'Вчера_Спутник Лайт'!C:BG, 9, FALSE)</f>
        <v>#N/A</v>
      </c>
      <c r="AI813" s="53" t="e">
        <f>M813-N813-VLOOKUP(C813, 'Вчера_Спутник Лайт'!C:BG, 11, FALSE)</f>
        <v>#N/A</v>
      </c>
      <c r="AJ813" s="53" t="e">
        <f>O813-P813-VLOOKUP(C813, 'Вчера_Спутник Лайт'!C:BG, 13, FALSE)</f>
        <v>#N/A</v>
      </c>
      <c r="AK813" s="53" t="e">
        <f>Q813-R813-VLOOKUP(C813, 'Вчера_Спутник Лайт'!C:BG, 15, FALSE)</f>
        <v>#N/A</v>
      </c>
      <c r="AL813" s="53" t="e">
        <f>S813-T813-VLOOKUP(C813, 'Вчера_Спутник Лайт'!C:BG, 17, FALSE)</f>
        <v>#N/A</v>
      </c>
      <c r="AM813" s="53" t="e">
        <f>U813-V813-VLOOKUP(C813, 'Вчера_Спутник Лайт'!C:BG, 19, FALSE)</f>
        <v>#N/A</v>
      </c>
      <c r="AN813" s="53" t="e">
        <f>W813-X813-VLOOKUP(C813, 'Вчера_Спутник Лайт'!C:BG, 21, FALSE)</f>
        <v>#N/A</v>
      </c>
      <c r="AO813" s="53" t="e">
        <f>VLOOKUP(C813, Вчера_Спутник!C:BG, 25, FALSE)+F813-#REF!-X813-Y813</f>
        <v>#N/A</v>
      </c>
    </row>
    <row r="814" spans="1:41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8"/>
      <c r="AA814" s="52">
        <f t="shared" si="13"/>
        <v>0</v>
      </c>
      <c r="AB814" s="53" t="str">
        <f>IF(ISNA(VLOOKUP(C814,'Вчера_Спутник Лайт'!C:C, 1, FALSE)),"ошибка",0)</f>
        <v>ошибка</v>
      </c>
      <c r="AC814" s="55"/>
      <c r="AD814" s="53" t="e">
        <f>D814-VLOOKUP(C814, 'Вчера_Спутник Лайт'!C:BG, 2, FALSE)</f>
        <v>#N/A</v>
      </c>
      <c r="AE814" s="53" t="e">
        <f>E814-F814-VLOOKUP(C814, 'Вчера_Спутник Лайт'!C:BG, 3, FALSE)</f>
        <v>#N/A</v>
      </c>
      <c r="AF814" s="53" t="e">
        <f>G814-H814-VLOOKUP(C814, 'Вчера_Спутник Лайт'!C:BG, 5, FALSE)</f>
        <v>#N/A</v>
      </c>
      <c r="AG814" s="53" t="e">
        <f>I814-J814-VLOOKUP(C814, 'Вчера_Спутник Лайт'!C:BG, 7, FALSE)</f>
        <v>#N/A</v>
      </c>
      <c r="AH814" s="53" t="e">
        <f>K814-L814-VLOOKUP(C814, 'Вчера_Спутник Лайт'!C:BG, 9, FALSE)</f>
        <v>#N/A</v>
      </c>
      <c r="AI814" s="53" t="e">
        <f>M814-N814-VLOOKUP(C814, 'Вчера_Спутник Лайт'!C:BG, 11, FALSE)</f>
        <v>#N/A</v>
      </c>
      <c r="AJ814" s="53" t="e">
        <f>O814-P814-VLOOKUP(C814, 'Вчера_Спутник Лайт'!C:BG, 13, FALSE)</f>
        <v>#N/A</v>
      </c>
      <c r="AK814" s="53" t="e">
        <f>Q814-R814-VLOOKUP(C814, 'Вчера_Спутник Лайт'!C:BG, 15, FALSE)</f>
        <v>#N/A</v>
      </c>
      <c r="AL814" s="53" t="e">
        <f>S814-T814-VLOOKUP(C814, 'Вчера_Спутник Лайт'!C:BG, 17, FALSE)</f>
        <v>#N/A</v>
      </c>
      <c r="AM814" s="53" t="e">
        <f>U814-V814-VLOOKUP(C814, 'Вчера_Спутник Лайт'!C:BG, 19, FALSE)</f>
        <v>#N/A</v>
      </c>
      <c r="AN814" s="53" t="e">
        <f>W814-X814-VLOOKUP(C814, 'Вчера_Спутник Лайт'!C:BG, 21, FALSE)</f>
        <v>#N/A</v>
      </c>
      <c r="AO814" s="53" t="e">
        <f>VLOOKUP(C814, Вчера_Спутник!C:BG, 25, FALSE)+F814-#REF!-X814-Y814</f>
        <v>#N/A</v>
      </c>
    </row>
    <row r="815" spans="1:41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8"/>
      <c r="AA815" s="52">
        <f t="shared" si="13"/>
        <v>0</v>
      </c>
      <c r="AB815" s="53" t="str">
        <f>IF(ISNA(VLOOKUP(C815,'Вчера_Спутник Лайт'!C:C, 1, FALSE)),"ошибка",0)</f>
        <v>ошибка</v>
      </c>
      <c r="AC815" s="55"/>
      <c r="AD815" s="53" t="e">
        <f>D815-VLOOKUP(C815, 'Вчера_Спутник Лайт'!C:BG, 2, FALSE)</f>
        <v>#N/A</v>
      </c>
      <c r="AE815" s="53" t="e">
        <f>E815-F815-VLOOKUP(C815, 'Вчера_Спутник Лайт'!C:BG, 3, FALSE)</f>
        <v>#N/A</v>
      </c>
      <c r="AF815" s="53" t="e">
        <f>G815-H815-VLOOKUP(C815, 'Вчера_Спутник Лайт'!C:BG, 5, FALSE)</f>
        <v>#N/A</v>
      </c>
      <c r="AG815" s="53" t="e">
        <f>I815-J815-VLOOKUP(C815, 'Вчера_Спутник Лайт'!C:BG, 7, FALSE)</f>
        <v>#N/A</v>
      </c>
      <c r="AH815" s="53" t="e">
        <f>K815-L815-VLOOKUP(C815, 'Вчера_Спутник Лайт'!C:BG, 9, FALSE)</f>
        <v>#N/A</v>
      </c>
      <c r="AI815" s="53" t="e">
        <f>M815-N815-VLOOKUP(C815, 'Вчера_Спутник Лайт'!C:BG, 11, FALSE)</f>
        <v>#N/A</v>
      </c>
      <c r="AJ815" s="53" t="e">
        <f>O815-P815-VLOOKUP(C815, 'Вчера_Спутник Лайт'!C:BG, 13, FALSE)</f>
        <v>#N/A</v>
      </c>
      <c r="AK815" s="53" t="e">
        <f>Q815-R815-VLOOKUP(C815, 'Вчера_Спутник Лайт'!C:BG, 15, FALSE)</f>
        <v>#N/A</v>
      </c>
      <c r="AL815" s="53" t="e">
        <f>S815-T815-VLOOKUP(C815, 'Вчера_Спутник Лайт'!C:BG, 17, FALSE)</f>
        <v>#N/A</v>
      </c>
      <c r="AM815" s="53" t="e">
        <f>U815-V815-VLOOKUP(C815, 'Вчера_Спутник Лайт'!C:BG, 19, FALSE)</f>
        <v>#N/A</v>
      </c>
      <c r="AN815" s="53" t="e">
        <f>W815-X815-VLOOKUP(C815, 'Вчера_Спутник Лайт'!C:BG, 21, FALSE)</f>
        <v>#N/A</v>
      </c>
      <c r="AO815" s="53" t="e">
        <f>VLOOKUP(C815, Вчера_Спутник!C:BG, 25, FALSE)+F815-#REF!-X815-Y815</f>
        <v>#N/A</v>
      </c>
    </row>
    <row r="816" spans="1:41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8"/>
      <c r="AA816" s="52">
        <f t="shared" si="13"/>
        <v>0</v>
      </c>
      <c r="AB816" s="53" t="str">
        <f>IF(ISNA(VLOOKUP(C816,'Вчера_Спутник Лайт'!C:C, 1, FALSE)),"ошибка",0)</f>
        <v>ошибка</v>
      </c>
      <c r="AC816" s="55"/>
      <c r="AD816" s="53" t="e">
        <f>D816-VLOOKUP(C816, 'Вчера_Спутник Лайт'!C:BG, 2, FALSE)</f>
        <v>#N/A</v>
      </c>
      <c r="AE816" s="53" t="e">
        <f>E816-F816-VLOOKUP(C816, 'Вчера_Спутник Лайт'!C:BG, 3, FALSE)</f>
        <v>#N/A</v>
      </c>
      <c r="AF816" s="53" t="e">
        <f>G816-H816-VLOOKUP(C816, 'Вчера_Спутник Лайт'!C:BG, 5, FALSE)</f>
        <v>#N/A</v>
      </c>
      <c r="AG816" s="53" t="e">
        <f>I816-J816-VLOOKUP(C816, 'Вчера_Спутник Лайт'!C:BG, 7, FALSE)</f>
        <v>#N/A</v>
      </c>
      <c r="AH816" s="53" t="e">
        <f>K816-L816-VLOOKUP(C816, 'Вчера_Спутник Лайт'!C:BG, 9, FALSE)</f>
        <v>#N/A</v>
      </c>
      <c r="AI816" s="53" t="e">
        <f>M816-N816-VLOOKUP(C816, 'Вчера_Спутник Лайт'!C:BG, 11, FALSE)</f>
        <v>#N/A</v>
      </c>
      <c r="AJ816" s="53" t="e">
        <f>O816-P816-VLOOKUP(C816, 'Вчера_Спутник Лайт'!C:BG, 13, FALSE)</f>
        <v>#N/A</v>
      </c>
      <c r="AK816" s="53" t="e">
        <f>Q816-R816-VLOOKUP(C816, 'Вчера_Спутник Лайт'!C:BG, 15, FALSE)</f>
        <v>#N/A</v>
      </c>
      <c r="AL816" s="53" t="e">
        <f>S816-T816-VLOOKUP(C816, 'Вчера_Спутник Лайт'!C:BG, 17, FALSE)</f>
        <v>#N/A</v>
      </c>
      <c r="AM816" s="53" t="e">
        <f>U816-V816-VLOOKUP(C816, 'Вчера_Спутник Лайт'!C:BG, 19, FALSE)</f>
        <v>#N/A</v>
      </c>
      <c r="AN816" s="53" t="e">
        <f>W816-X816-VLOOKUP(C816, 'Вчера_Спутник Лайт'!C:BG, 21, FALSE)</f>
        <v>#N/A</v>
      </c>
      <c r="AO816" s="53" t="e">
        <f>VLOOKUP(C816, Вчера_Спутник!C:BG, 25, FALSE)+F816-#REF!-X816-Y816</f>
        <v>#N/A</v>
      </c>
    </row>
    <row r="817" spans="1:41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8"/>
      <c r="AA817" s="52">
        <f t="shared" si="13"/>
        <v>0</v>
      </c>
      <c r="AB817" s="53" t="str">
        <f>IF(ISNA(VLOOKUP(C817,'Вчера_Спутник Лайт'!C:C, 1, FALSE)),"ошибка",0)</f>
        <v>ошибка</v>
      </c>
      <c r="AC817" s="55"/>
      <c r="AD817" s="53" t="e">
        <f>D817-VLOOKUP(C817, 'Вчера_Спутник Лайт'!C:BG, 2, FALSE)</f>
        <v>#N/A</v>
      </c>
      <c r="AE817" s="53" t="e">
        <f>E817-F817-VLOOKUP(C817, 'Вчера_Спутник Лайт'!C:BG, 3, FALSE)</f>
        <v>#N/A</v>
      </c>
      <c r="AF817" s="53" t="e">
        <f>G817-H817-VLOOKUP(C817, 'Вчера_Спутник Лайт'!C:BG, 5, FALSE)</f>
        <v>#N/A</v>
      </c>
      <c r="AG817" s="53" t="e">
        <f>I817-J817-VLOOKUP(C817, 'Вчера_Спутник Лайт'!C:BG, 7, FALSE)</f>
        <v>#N/A</v>
      </c>
      <c r="AH817" s="53" t="e">
        <f>K817-L817-VLOOKUP(C817, 'Вчера_Спутник Лайт'!C:BG, 9, FALSE)</f>
        <v>#N/A</v>
      </c>
      <c r="AI817" s="53" t="e">
        <f>M817-N817-VLOOKUP(C817, 'Вчера_Спутник Лайт'!C:BG, 11, FALSE)</f>
        <v>#N/A</v>
      </c>
      <c r="AJ817" s="53" t="e">
        <f>O817-P817-VLOOKUP(C817, 'Вчера_Спутник Лайт'!C:BG, 13, FALSE)</f>
        <v>#N/A</v>
      </c>
      <c r="AK817" s="53" t="e">
        <f>Q817-R817-VLOOKUP(C817, 'Вчера_Спутник Лайт'!C:BG, 15, FALSE)</f>
        <v>#N/A</v>
      </c>
      <c r="AL817" s="53" t="e">
        <f>S817-T817-VLOOKUP(C817, 'Вчера_Спутник Лайт'!C:BG, 17, FALSE)</f>
        <v>#N/A</v>
      </c>
      <c r="AM817" s="53" t="e">
        <f>U817-V817-VLOOKUP(C817, 'Вчера_Спутник Лайт'!C:BG, 19, FALSE)</f>
        <v>#N/A</v>
      </c>
      <c r="AN817" s="53" t="e">
        <f>W817-X817-VLOOKUP(C817, 'Вчера_Спутник Лайт'!C:BG, 21, FALSE)</f>
        <v>#N/A</v>
      </c>
      <c r="AO817" s="53" t="e">
        <f>VLOOKUP(C817, Вчера_Спутник!C:BG, 25, FALSE)+F817-#REF!-X817-Y817</f>
        <v>#N/A</v>
      </c>
    </row>
    <row r="818" spans="1:41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8"/>
      <c r="AA818" s="52">
        <f t="shared" si="13"/>
        <v>0</v>
      </c>
      <c r="AB818" s="53" t="str">
        <f>IF(ISNA(VLOOKUP(C818,'Вчера_Спутник Лайт'!C:C, 1, FALSE)),"ошибка",0)</f>
        <v>ошибка</v>
      </c>
      <c r="AC818" s="55"/>
      <c r="AD818" s="53" t="e">
        <f>D818-VLOOKUP(C818, 'Вчера_Спутник Лайт'!C:BG, 2, FALSE)</f>
        <v>#N/A</v>
      </c>
      <c r="AE818" s="53" t="e">
        <f>E818-F818-VLOOKUP(C818, 'Вчера_Спутник Лайт'!C:BG, 3, FALSE)</f>
        <v>#N/A</v>
      </c>
      <c r="AF818" s="53" t="e">
        <f>G818-H818-VLOOKUP(C818, 'Вчера_Спутник Лайт'!C:BG, 5, FALSE)</f>
        <v>#N/A</v>
      </c>
      <c r="AG818" s="53" t="e">
        <f>I818-J818-VLOOKUP(C818, 'Вчера_Спутник Лайт'!C:BG, 7, FALSE)</f>
        <v>#N/A</v>
      </c>
      <c r="AH818" s="53" t="e">
        <f>K818-L818-VLOOKUP(C818, 'Вчера_Спутник Лайт'!C:BG, 9, FALSE)</f>
        <v>#N/A</v>
      </c>
      <c r="AI818" s="53" t="e">
        <f>M818-N818-VLOOKUP(C818, 'Вчера_Спутник Лайт'!C:BG, 11, FALSE)</f>
        <v>#N/A</v>
      </c>
      <c r="AJ818" s="53" t="e">
        <f>O818-P818-VLOOKUP(C818, 'Вчера_Спутник Лайт'!C:BG, 13, FALSE)</f>
        <v>#N/A</v>
      </c>
      <c r="AK818" s="53" t="e">
        <f>Q818-R818-VLOOKUP(C818, 'Вчера_Спутник Лайт'!C:BG, 15, FALSE)</f>
        <v>#N/A</v>
      </c>
      <c r="AL818" s="53" t="e">
        <f>S818-T818-VLOOKUP(C818, 'Вчера_Спутник Лайт'!C:BG, 17, FALSE)</f>
        <v>#N/A</v>
      </c>
      <c r="AM818" s="53" t="e">
        <f>U818-V818-VLOOKUP(C818, 'Вчера_Спутник Лайт'!C:BG, 19, FALSE)</f>
        <v>#N/A</v>
      </c>
      <c r="AN818" s="53" t="e">
        <f>W818-X818-VLOOKUP(C818, 'Вчера_Спутник Лайт'!C:BG, 21, FALSE)</f>
        <v>#N/A</v>
      </c>
      <c r="AO818" s="53" t="e">
        <f>VLOOKUP(C818, Вчера_Спутник!C:BG, 25, FALSE)+F818-#REF!-X818-Y818</f>
        <v>#N/A</v>
      </c>
    </row>
    <row r="819" spans="1:41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8"/>
      <c r="AA819" s="52">
        <f t="shared" si="13"/>
        <v>0</v>
      </c>
      <c r="AB819" s="53" t="str">
        <f>IF(ISNA(VLOOKUP(C819,'Вчера_Спутник Лайт'!C:C, 1, FALSE)),"ошибка",0)</f>
        <v>ошибка</v>
      </c>
      <c r="AC819" s="55"/>
      <c r="AD819" s="53" t="e">
        <f>D819-VLOOKUP(C819, 'Вчера_Спутник Лайт'!C:BG, 2, FALSE)</f>
        <v>#N/A</v>
      </c>
      <c r="AE819" s="53" t="e">
        <f>E819-F819-VLOOKUP(C819, 'Вчера_Спутник Лайт'!C:BG, 3, FALSE)</f>
        <v>#N/A</v>
      </c>
      <c r="AF819" s="53" t="e">
        <f>G819-H819-VLOOKUP(C819, 'Вчера_Спутник Лайт'!C:BG, 5, FALSE)</f>
        <v>#N/A</v>
      </c>
      <c r="AG819" s="53" t="e">
        <f>I819-J819-VLOOKUP(C819, 'Вчера_Спутник Лайт'!C:BG, 7, FALSE)</f>
        <v>#N/A</v>
      </c>
      <c r="AH819" s="53" t="e">
        <f>K819-L819-VLOOKUP(C819, 'Вчера_Спутник Лайт'!C:BG, 9, FALSE)</f>
        <v>#N/A</v>
      </c>
      <c r="AI819" s="53" t="e">
        <f>M819-N819-VLOOKUP(C819, 'Вчера_Спутник Лайт'!C:BG, 11, FALSE)</f>
        <v>#N/A</v>
      </c>
      <c r="AJ819" s="53" t="e">
        <f>O819-P819-VLOOKUP(C819, 'Вчера_Спутник Лайт'!C:BG, 13, FALSE)</f>
        <v>#N/A</v>
      </c>
      <c r="AK819" s="53" t="e">
        <f>Q819-R819-VLOOKUP(C819, 'Вчера_Спутник Лайт'!C:BG, 15, FALSE)</f>
        <v>#N/A</v>
      </c>
      <c r="AL819" s="53" t="e">
        <f>S819-T819-VLOOKUP(C819, 'Вчера_Спутник Лайт'!C:BG, 17, FALSE)</f>
        <v>#N/A</v>
      </c>
      <c r="AM819" s="53" t="e">
        <f>U819-V819-VLOOKUP(C819, 'Вчера_Спутник Лайт'!C:BG, 19, FALSE)</f>
        <v>#N/A</v>
      </c>
      <c r="AN819" s="53" t="e">
        <f>W819-X819-VLOOKUP(C819, 'Вчера_Спутник Лайт'!C:BG, 21, FALSE)</f>
        <v>#N/A</v>
      </c>
      <c r="AO819" s="53" t="e">
        <f>VLOOKUP(C819, Вчера_Спутник!C:BG, 25, FALSE)+F819-#REF!-X819-Y819</f>
        <v>#N/A</v>
      </c>
    </row>
    <row r="820" spans="1:41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8"/>
      <c r="AA820" s="52">
        <f t="shared" si="13"/>
        <v>0</v>
      </c>
      <c r="AB820" s="53" t="str">
        <f>IF(ISNA(VLOOKUP(C820,'Вчера_Спутник Лайт'!C:C, 1, FALSE)),"ошибка",0)</f>
        <v>ошибка</v>
      </c>
      <c r="AC820" s="55"/>
      <c r="AD820" s="53" t="e">
        <f>D820-VLOOKUP(C820, 'Вчера_Спутник Лайт'!C:BG, 2, FALSE)</f>
        <v>#N/A</v>
      </c>
      <c r="AE820" s="53" t="e">
        <f>E820-F820-VLOOKUP(C820, 'Вчера_Спутник Лайт'!C:BG, 3, FALSE)</f>
        <v>#N/A</v>
      </c>
      <c r="AF820" s="53" t="e">
        <f>G820-H820-VLOOKUP(C820, 'Вчера_Спутник Лайт'!C:BG, 5, FALSE)</f>
        <v>#N/A</v>
      </c>
      <c r="AG820" s="53" t="e">
        <f>I820-J820-VLOOKUP(C820, 'Вчера_Спутник Лайт'!C:BG, 7, FALSE)</f>
        <v>#N/A</v>
      </c>
      <c r="AH820" s="53" t="e">
        <f>K820-L820-VLOOKUP(C820, 'Вчера_Спутник Лайт'!C:BG, 9, FALSE)</f>
        <v>#N/A</v>
      </c>
      <c r="AI820" s="53" t="e">
        <f>M820-N820-VLOOKUP(C820, 'Вчера_Спутник Лайт'!C:BG, 11, FALSE)</f>
        <v>#N/A</v>
      </c>
      <c r="AJ820" s="53" t="e">
        <f>O820-P820-VLOOKUP(C820, 'Вчера_Спутник Лайт'!C:BG, 13, FALSE)</f>
        <v>#N/A</v>
      </c>
      <c r="AK820" s="53" t="e">
        <f>Q820-R820-VLOOKUP(C820, 'Вчера_Спутник Лайт'!C:BG, 15, FALSE)</f>
        <v>#N/A</v>
      </c>
      <c r="AL820" s="53" t="e">
        <f>S820-T820-VLOOKUP(C820, 'Вчера_Спутник Лайт'!C:BG, 17, FALSE)</f>
        <v>#N/A</v>
      </c>
      <c r="AM820" s="53" t="e">
        <f>U820-V820-VLOOKUP(C820, 'Вчера_Спутник Лайт'!C:BG, 19, FALSE)</f>
        <v>#N/A</v>
      </c>
      <c r="AN820" s="53" t="e">
        <f>W820-X820-VLOOKUP(C820, 'Вчера_Спутник Лайт'!C:BG, 21, FALSE)</f>
        <v>#N/A</v>
      </c>
      <c r="AO820" s="53" t="e">
        <f>VLOOKUP(C820, Вчера_Спутник!C:BG, 25, FALSE)+F820-#REF!-X820-Y820</f>
        <v>#N/A</v>
      </c>
    </row>
    <row r="821" spans="1:41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8"/>
      <c r="AA821" s="52">
        <f t="shared" si="13"/>
        <v>0</v>
      </c>
      <c r="AB821" s="53" t="str">
        <f>IF(ISNA(VLOOKUP(C821,'Вчера_Спутник Лайт'!C:C, 1, FALSE)),"ошибка",0)</f>
        <v>ошибка</v>
      </c>
      <c r="AC821" s="55"/>
      <c r="AD821" s="53" t="e">
        <f>D821-VLOOKUP(C821, 'Вчера_Спутник Лайт'!C:BG, 2, FALSE)</f>
        <v>#N/A</v>
      </c>
      <c r="AE821" s="53" t="e">
        <f>E821-F821-VLOOKUP(C821, 'Вчера_Спутник Лайт'!C:BG, 3, FALSE)</f>
        <v>#N/A</v>
      </c>
      <c r="AF821" s="53" t="e">
        <f>G821-H821-VLOOKUP(C821, 'Вчера_Спутник Лайт'!C:BG, 5, FALSE)</f>
        <v>#N/A</v>
      </c>
      <c r="AG821" s="53" t="e">
        <f>I821-J821-VLOOKUP(C821, 'Вчера_Спутник Лайт'!C:BG, 7, FALSE)</f>
        <v>#N/A</v>
      </c>
      <c r="AH821" s="53" t="e">
        <f>K821-L821-VLOOKUP(C821, 'Вчера_Спутник Лайт'!C:BG, 9, FALSE)</f>
        <v>#N/A</v>
      </c>
      <c r="AI821" s="53" t="e">
        <f>M821-N821-VLOOKUP(C821, 'Вчера_Спутник Лайт'!C:BG, 11, FALSE)</f>
        <v>#N/A</v>
      </c>
      <c r="AJ821" s="53" t="e">
        <f>O821-P821-VLOOKUP(C821, 'Вчера_Спутник Лайт'!C:BG, 13, FALSE)</f>
        <v>#N/A</v>
      </c>
      <c r="AK821" s="53" t="e">
        <f>Q821-R821-VLOOKUP(C821, 'Вчера_Спутник Лайт'!C:BG, 15, FALSE)</f>
        <v>#N/A</v>
      </c>
      <c r="AL821" s="53" t="e">
        <f>S821-T821-VLOOKUP(C821, 'Вчера_Спутник Лайт'!C:BG, 17, FALSE)</f>
        <v>#N/A</v>
      </c>
      <c r="AM821" s="53" t="e">
        <f>U821-V821-VLOOKUP(C821, 'Вчера_Спутник Лайт'!C:BG, 19, FALSE)</f>
        <v>#N/A</v>
      </c>
      <c r="AN821" s="53" t="e">
        <f>W821-X821-VLOOKUP(C821, 'Вчера_Спутник Лайт'!C:BG, 21, FALSE)</f>
        <v>#N/A</v>
      </c>
      <c r="AO821" s="53" t="e">
        <f>VLOOKUP(C821, Вчера_Спутник!C:BG, 25, FALSE)+F821-#REF!-X821-Y821</f>
        <v>#N/A</v>
      </c>
    </row>
    <row r="822" spans="1:41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8"/>
      <c r="AA822" s="52">
        <f t="shared" si="13"/>
        <v>0</v>
      </c>
      <c r="AB822" s="53" t="str">
        <f>IF(ISNA(VLOOKUP(C822,'Вчера_Спутник Лайт'!C:C, 1, FALSE)),"ошибка",0)</f>
        <v>ошибка</v>
      </c>
      <c r="AC822" s="55"/>
      <c r="AD822" s="53" t="e">
        <f>D822-VLOOKUP(C822, 'Вчера_Спутник Лайт'!C:BG, 2, FALSE)</f>
        <v>#N/A</v>
      </c>
      <c r="AE822" s="53" t="e">
        <f>E822-F822-VLOOKUP(C822, 'Вчера_Спутник Лайт'!C:BG, 3, FALSE)</f>
        <v>#N/A</v>
      </c>
      <c r="AF822" s="53" t="e">
        <f>G822-H822-VLOOKUP(C822, 'Вчера_Спутник Лайт'!C:BG, 5, FALSE)</f>
        <v>#N/A</v>
      </c>
      <c r="AG822" s="53" t="e">
        <f>I822-J822-VLOOKUP(C822, 'Вчера_Спутник Лайт'!C:BG, 7, FALSE)</f>
        <v>#N/A</v>
      </c>
      <c r="AH822" s="53" t="e">
        <f>K822-L822-VLOOKUP(C822, 'Вчера_Спутник Лайт'!C:BG, 9, FALSE)</f>
        <v>#N/A</v>
      </c>
      <c r="AI822" s="53" t="e">
        <f>M822-N822-VLOOKUP(C822, 'Вчера_Спутник Лайт'!C:BG, 11, FALSE)</f>
        <v>#N/A</v>
      </c>
      <c r="AJ822" s="53" t="e">
        <f>O822-P822-VLOOKUP(C822, 'Вчера_Спутник Лайт'!C:BG, 13, FALSE)</f>
        <v>#N/A</v>
      </c>
      <c r="AK822" s="53" t="e">
        <f>Q822-R822-VLOOKUP(C822, 'Вчера_Спутник Лайт'!C:BG, 15, FALSE)</f>
        <v>#N/A</v>
      </c>
      <c r="AL822" s="53" t="e">
        <f>S822-T822-VLOOKUP(C822, 'Вчера_Спутник Лайт'!C:BG, 17, FALSE)</f>
        <v>#N/A</v>
      </c>
      <c r="AM822" s="53" t="e">
        <f>U822-V822-VLOOKUP(C822, 'Вчера_Спутник Лайт'!C:BG, 19, FALSE)</f>
        <v>#N/A</v>
      </c>
      <c r="AN822" s="53" t="e">
        <f>W822-X822-VLOOKUP(C822, 'Вчера_Спутник Лайт'!C:BG, 21, FALSE)</f>
        <v>#N/A</v>
      </c>
      <c r="AO822" s="53" t="e">
        <f>VLOOKUP(C822, Вчера_Спутник!C:BG, 25, FALSE)+F822-#REF!-X822-Y822</f>
        <v>#N/A</v>
      </c>
    </row>
    <row r="823" spans="1:41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8"/>
      <c r="AA823" s="52">
        <f t="shared" si="13"/>
        <v>0</v>
      </c>
      <c r="AB823" s="53" t="str">
        <f>IF(ISNA(VLOOKUP(C823,'Вчера_Спутник Лайт'!C:C, 1, FALSE)),"ошибка",0)</f>
        <v>ошибка</v>
      </c>
      <c r="AC823" s="55"/>
      <c r="AD823" s="53" t="e">
        <f>D823-VLOOKUP(C823, 'Вчера_Спутник Лайт'!C:BG, 2, FALSE)</f>
        <v>#N/A</v>
      </c>
      <c r="AE823" s="53" t="e">
        <f>E823-F823-VLOOKUP(C823, 'Вчера_Спутник Лайт'!C:BG, 3, FALSE)</f>
        <v>#N/A</v>
      </c>
      <c r="AF823" s="53" t="e">
        <f>G823-H823-VLOOKUP(C823, 'Вчера_Спутник Лайт'!C:BG, 5, FALSE)</f>
        <v>#N/A</v>
      </c>
      <c r="AG823" s="53" t="e">
        <f>I823-J823-VLOOKUP(C823, 'Вчера_Спутник Лайт'!C:BG, 7, FALSE)</f>
        <v>#N/A</v>
      </c>
      <c r="AH823" s="53" t="e">
        <f>K823-L823-VLOOKUP(C823, 'Вчера_Спутник Лайт'!C:BG, 9, FALSE)</f>
        <v>#N/A</v>
      </c>
      <c r="AI823" s="53" t="e">
        <f>M823-N823-VLOOKUP(C823, 'Вчера_Спутник Лайт'!C:BG, 11, FALSE)</f>
        <v>#N/A</v>
      </c>
      <c r="AJ823" s="53" t="e">
        <f>O823-P823-VLOOKUP(C823, 'Вчера_Спутник Лайт'!C:BG, 13, FALSE)</f>
        <v>#N/A</v>
      </c>
      <c r="AK823" s="53" t="e">
        <f>Q823-R823-VLOOKUP(C823, 'Вчера_Спутник Лайт'!C:BG, 15, FALSE)</f>
        <v>#N/A</v>
      </c>
      <c r="AL823" s="53" t="e">
        <f>S823-T823-VLOOKUP(C823, 'Вчера_Спутник Лайт'!C:BG, 17, FALSE)</f>
        <v>#N/A</v>
      </c>
      <c r="AM823" s="53" t="e">
        <f>U823-V823-VLOOKUP(C823, 'Вчера_Спутник Лайт'!C:BG, 19, FALSE)</f>
        <v>#N/A</v>
      </c>
      <c r="AN823" s="53" t="e">
        <f>W823-X823-VLOOKUP(C823, 'Вчера_Спутник Лайт'!C:BG, 21, FALSE)</f>
        <v>#N/A</v>
      </c>
      <c r="AO823" s="53" t="e">
        <f>VLOOKUP(C823, Вчера_Спутник!C:BG, 25, FALSE)+F823-#REF!-X823-Y823</f>
        <v>#N/A</v>
      </c>
    </row>
    <row r="824" spans="1:41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8"/>
      <c r="AA824" s="52">
        <f t="shared" si="13"/>
        <v>0</v>
      </c>
      <c r="AB824" s="53" t="str">
        <f>IF(ISNA(VLOOKUP(C824,'Вчера_Спутник Лайт'!C:C, 1, FALSE)),"ошибка",0)</f>
        <v>ошибка</v>
      </c>
      <c r="AC824" s="55"/>
      <c r="AD824" s="53" t="e">
        <f>D824-VLOOKUP(C824, 'Вчера_Спутник Лайт'!C:BG, 2, FALSE)</f>
        <v>#N/A</v>
      </c>
      <c r="AE824" s="53" t="e">
        <f>E824-F824-VLOOKUP(C824, 'Вчера_Спутник Лайт'!C:BG, 3, FALSE)</f>
        <v>#N/A</v>
      </c>
      <c r="AF824" s="53" t="e">
        <f>G824-H824-VLOOKUP(C824, 'Вчера_Спутник Лайт'!C:BG, 5, FALSE)</f>
        <v>#N/A</v>
      </c>
      <c r="AG824" s="53" t="e">
        <f>I824-J824-VLOOKUP(C824, 'Вчера_Спутник Лайт'!C:BG, 7, FALSE)</f>
        <v>#N/A</v>
      </c>
      <c r="AH824" s="53" t="e">
        <f>K824-L824-VLOOKUP(C824, 'Вчера_Спутник Лайт'!C:BG, 9, FALSE)</f>
        <v>#N/A</v>
      </c>
      <c r="AI824" s="53" t="e">
        <f>M824-N824-VLOOKUP(C824, 'Вчера_Спутник Лайт'!C:BG, 11, FALSE)</f>
        <v>#N/A</v>
      </c>
      <c r="AJ824" s="53" t="e">
        <f>O824-P824-VLOOKUP(C824, 'Вчера_Спутник Лайт'!C:BG, 13, FALSE)</f>
        <v>#N/A</v>
      </c>
      <c r="AK824" s="53" t="e">
        <f>Q824-R824-VLOOKUP(C824, 'Вчера_Спутник Лайт'!C:BG, 15, FALSE)</f>
        <v>#N/A</v>
      </c>
      <c r="AL824" s="53" t="e">
        <f>S824-T824-VLOOKUP(C824, 'Вчера_Спутник Лайт'!C:BG, 17, FALSE)</f>
        <v>#N/A</v>
      </c>
      <c r="AM824" s="53" t="e">
        <f>U824-V824-VLOOKUP(C824, 'Вчера_Спутник Лайт'!C:BG, 19, FALSE)</f>
        <v>#N/A</v>
      </c>
      <c r="AN824" s="53" t="e">
        <f>W824-X824-VLOOKUP(C824, 'Вчера_Спутник Лайт'!C:BG, 21, FALSE)</f>
        <v>#N/A</v>
      </c>
      <c r="AO824" s="53" t="e">
        <f>VLOOKUP(C824, Вчера_Спутник!C:BG, 25, FALSE)+F824-#REF!-X824-Y824</f>
        <v>#N/A</v>
      </c>
    </row>
    <row r="825" spans="1:41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8"/>
      <c r="AA825" s="52">
        <f t="shared" si="13"/>
        <v>0</v>
      </c>
      <c r="AB825" s="53" t="str">
        <f>IF(ISNA(VLOOKUP(C825,'Вчера_Спутник Лайт'!C:C, 1, FALSE)),"ошибка",0)</f>
        <v>ошибка</v>
      </c>
      <c r="AC825" s="55"/>
      <c r="AD825" s="53" t="e">
        <f>D825-VLOOKUP(C825, 'Вчера_Спутник Лайт'!C:BG, 2, FALSE)</f>
        <v>#N/A</v>
      </c>
      <c r="AE825" s="53" t="e">
        <f>E825-F825-VLOOKUP(C825, 'Вчера_Спутник Лайт'!C:BG, 3, FALSE)</f>
        <v>#N/A</v>
      </c>
      <c r="AF825" s="53" t="e">
        <f>G825-H825-VLOOKUP(C825, 'Вчера_Спутник Лайт'!C:BG, 5, FALSE)</f>
        <v>#N/A</v>
      </c>
      <c r="AG825" s="53" t="e">
        <f>I825-J825-VLOOKUP(C825, 'Вчера_Спутник Лайт'!C:BG, 7, FALSE)</f>
        <v>#N/A</v>
      </c>
      <c r="AH825" s="53" t="e">
        <f>K825-L825-VLOOKUP(C825, 'Вчера_Спутник Лайт'!C:BG, 9, FALSE)</f>
        <v>#N/A</v>
      </c>
      <c r="AI825" s="53" t="e">
        <f>M825-N825-VLOOKUP(C825, 'Вчера_Спутник Лайт'!C:BG, 11, FALSE)</f>
        <v>#N/A</v>
      </c>
      <c r="AJ825" s="53" t="e">
        <f>O825-P825-VLOOKUP(C825, 'Вчера_Спутник Лайт'!C:BG, 13, FALSE)</f>
        <v>#N/A</v>
      </c>
      <c r="AK825" s="53" t="e">
        <f>Q825-R825-VLOOKUP(C825, 'Вчера_Спутник Лайт'!C:BG, 15, FALSE)</f>
        <v>#N/A</v>
      </c>
      <c r="AL825" s="53" t="e">
        <f>S825-T825-VLOOKUP(C825, 'Вчера_Спутник Лайт'!C:BG, 17, FALSE)</f>
        <v>#N/A</v>
      </c>
      <c r="AM825" s="53" t="e">
        <f>U825-V825-VLOOKUP(C825, 'Вчера_Спутник Лайт'!C:BG, 19, FALSE)</f>
        <v>#N/A</v>
      </c>
      <c r="AN825" s="53" t="e">
        <f>W825-X825-VLOOKUP(C825, 'Вчера_Спутник Лайт'!C:BG, 21, FALSE)</f>
        <v>#N/A</v>
      </c>
      <c r="AO825" s="53" t="e">
        <f>VLOOKUP(C825, Вчера_Спутник!C:BG, 25, FALSE)+F825-#REF!-X825-Y825</f>
        <v>#N/A</v>
      </c>
    </row>
    <row r="826" spans="1:41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8"/>
      <c r="AA826" s="52">
        <f t="shared" si="13"/>
        <v>0</v>
      </c>
      <c r="AB826" s="53" t="str">
        <f>IF(ISNA(VLOOKUP(C826,'Вчера_Спутник Лайт'!C:C, 1, FALSE)),"ошибка",0)</f>
        <v>ошибка</v>
      </c>
      <c r="AC826" s="55"/>
      <c r="AD826" s="53" t="e">
        <f>D826-VLOOKUP(C826, 'Вчера_Спутник Лайт'!C:BG, 2, FALSE)</f>
        <v>#N/A</v>
      </c>
      <c r="AE826" s="53" t="e">
        <f>E826-F826-VLOOKUP(C826, 'Вчера_Спутник Лайт'!C:BG, 3, FALSE)</f>
        <v>#N/A</v>
      </c>
      <c r="AF826" s="53" t="e">
        <f>G826-H826-VLOOKUP(C826, 'Вчера_Спутник Лайт'!C:BG, 5, FALSE)</f>
        <v>#N/A</v>
      </c>
      <c r="AG826" s="53" t="e">
        <f>I826-J826-VLOOKUP(C826, 'Вчера_Спутник Лайт'!C:BG, 7, FALSE)</f>
        <v>#N/A</v>
      </c>
      <c r="AH826" s="53" t="e">
        <f>K826-L826-VLOOKUP(C826, 'Вчера_Спутник Лайт'!C:BG, 9, FALSE)</f>
        <v>#N/A</v>
      </c>
      <c r="AI826" s="53" t="e">
        <f>M826-N826-VLOOKUP(C826, 'Вчера_Спутник Лайт'!C:BG, 11, FALSE)</f>
        <v>#N/A</v>
      </c>
      <c r="AJ826" s="53" t="e">
        <f>O826-P826-VLOOKUP(C826, 'Вчера_Спутник Лайт'!C:BG, 13, FALSE)</f>
        <v>#N/A</v>
      </c>
      <c r="AK826" s="53" t="e">
        <f>Q826-R826-VLOOKUP(C826, 'Вчера_Спутник Лайт'!C:BG, 15, FALSE)</f>
        <v>#N/A</v>
      </c>
      <c r="AL826" s="53" t="e">
        <f>S826-T826-VLOOKUP(C826, 'Вчера_Спутник Лайт'!C:BG, 17, FALSE)</f>
        <v>#N/A</v>
      </c>
      <c r="AM826" s="53" t="e">
        <f>U826-V826-VLOOKUP(C826, 'Вчера_Спутник Лайт'!C:BG, 19, FALSE)</f>
        <v>#N/A</v>
      </c>
      <c r="AN826" s="53" t="e">
        <f>W826-X826-VLOOKUP(C826, 'Вчера_Спутник Лайт'!C:BG, 21, FALSE)</f>
        <v>#N/A</v>
      </c>
      <c r="AO826" s="53" t="e">
        <f>VLOOKUP(C826, Вчера_Спутник!C:BG, 25, FALSE)+F826-#REF!-X826-Y826</f>
        <v>#N/A</v>
      </c>
    </row>
    <row r="827" spans="1:41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8"/>
      <c r="AA827" s="52">
        <f t="shared" si="13"/>
        <v>0</v>
      </c>
      <c r="AB827" s="53" t="str">
        <f>IF(ISNA(VLOOKUP(C827,'Вчера_Спутник Лайт'!C:C, 1, FALSE)),"ошибка",0)</f>
        <v>ошибка</v>
      </c>
      <c r="AC827" s="55"/>
      <c r="AD827" s="53" t="e">
        <f>D827-VLOOKUP(C827, 'Вчера_Спутник Лайт'!C:BG, 2, FALSE)</f>
        <v>#N/A</v>
      </c>
      <c r="AE827" s="53" t="e">
        <f>E827-F827-VLOOKUP(C827, 'Вчера_Спутник Лайт'!C:BG, 3, FALSE)</f>
        <v>#N/A</v>
      </c>
      <c r="AF827" s="53" t="e">
        <f>G827-H827-VLOOKUP(C827, 'Вчера_Спутник Лайт'!C:BG, 5, FALSE)</f>
        <v>#N/A</v>
      </c>
      <c r="AG827" s="53" t="e">
        <f>I827-J827-VLOOKUP(C827, 'Вчера_Спутник Лайт'!C:BG, 7, FALSE)</f>
        <v>#N/A</v>
      </c>
      <c r="AH827" s="53" t="e">
        <f>K827-L827-VLOOKUP(C827, 'Вчера_Спутник Лайт'!C:BG, 9, FALSE)</f>
        <v>#N/A</v>
      </c>
      <c r="AI827" s="53" t="e">
        <f>M827-N827-VLOOKUP(C827, 'Вчера_Спутник Лайт'!C:BG, 11, FALSE)</f>
        <v>#N/A</v>
      </c>
      <c r="AJ827" s="53" t="e">
        <f>O827-P827-VLOOKUP(C827, 'Вчера_Спутник Лайт'!C:BG, 13, FALSE)</f>
        <v>#N/A</v>
      </c>
      <c r="AK827" s="53" t="e">
        <f>Q827-R827-VLOOKUP(C827, 'Вчера_Спутник Лайт'!C:BG, 15, FALSE)</f>
        <v>#N/A</v>
      </c>
      <c r="AL827" s="53" t="e">
        <f>S827-T827-VLOOKUP(C827, 'Вчера_Спутник Лайт'!C:BG, 17, FALSE)</f>
        <v>#N/A</v>
      </c>
      <c r="AM827" s="53" t="e">
        <f>U827-V827-VLOOKUP(C827, 'Вчера_Спутник Лайт'!C:BG, 19, FALSE)</f>
        <v>#N/A</v>
      </c>
      <c r="AN827" s="53" t="e">
        <f>W827-X827-VLOOKUP(C827, 'Вчера_Спутник Лайт'!C:BG, 21, FALSE)</f>
        <v>#N/A</v>
      </c>
      <c r="AO827" s="53" t="e">
        <f>VLOOKUP(C827, Вчера_Спутник!C:BG, 25, FALSE)+F827-#REF!-X827-Y827</f>
        <v>#N/A</v>
      </c>
    </row>
    <row r="828" spans="1:41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8"/>
      <c r="AA828" s="52">
        <f t="shared" si="13"/>
        <v>0</v>
      </c>
      <c r="AB828" s="53" t="str">
        <f>IF(ISNA(VLOOKUP(C828,'Вчера_Спутник Лайт'!C:C, 1, FALSE)),"ошибка",0)</f>
        <v>ошибка</v>
      </c>
      <c r="AC828" s="55"/>
      <c r="AD828" s="53" t="e">
        <f>D828-VLOOKUP(C828, 'Вчера_Спутник Лайт'!C:BG, 2, FALSE)</f>
        <v>#N/A</v>
      </c>
      <c r="AE828" s="53" t="e">
        <f>E828-F828-VLOOKUP(C828, 'Вчера_Спутник Лайт'!C:BG, 3, FALSE)</f>
        <v>#N/A</v>
      </c>
      <c r="AF828" s="53" t="e">
        <f>G828-H828-VLOOKUP(C828, 'Вчера_Спутник Лайт'!C:BG, 5, FALSE)</f>
        <v>#N/A</v>
      </c>
      <c r="AG828" s="53" t="e">
        <f>I828-J828-VLOOKUP(C828, 'Вчера_Спутник Лайт'!C:BG, 7, FALSE)</f>
        <v>#N/A</v>
      </c>
      <c r="AH828" s="53" t="e">
        <f>K828-L828-VLOOKUP(C828, 'Вчера_Спутник Лайт'!C:BG, 9, FALSE)</f>
        <v>#N/A</v>
      </c>
      <c r="AI828" s="53" t="e">
        <f>M828-N828-VLOOKUP(C828, 'Вчера_Спутник Лайт'!C:BG, 11, FALSE)</f>
        <v>#N/A</v>
      </c>
      <c r="AJ828" s="53" t="e">
        <f>O828-P828-VLOOKUP(C828, 'Вчера_Спутник Лайт'!C:BG, 13, FALSE)</f>
        <v>#N/A</v>
      </c>
      <c r="AK828" s="53" t="e">
        <f>Q828-R828-VLOOKUP(C828, 'Вчера_Спутник Лайт'!C:BG, 15, FALSE)</f>
        <v>#N/A</v>
      </c>
      <c r="AL828" s="53" t="e">
        <f>S828-T828-VLOOKUP(C828, 'Вчера_Спутник Лайт'!C:BG, 17, FALSE)</f>
        <v>#N/A</v>
      </c>
      <c r="AM828" s="53" t="e">
        <f>U828-V828-VLOOKUP(C828, 'Вчера_Спутник Лайт'!C:BG, 19, FALSE)</f>
        <v>#N/A</v>
      </c>
      <c r="AN828" s="53" t="e">
        <f>W828-X828-VLOOKUP(C828, 'Вчера_Спутник Лайт'!C:BG, 21, FALSE)</f>
        <v>#N/A</v>
      </c>
      <c r="AO828" s="53" t="e">
        <f>VLOOKUP(C828, Вчера_Спутник!C:BG, 25, FALSE)+F828-#REF!-X828-Y828</f>
        <v>#N/A</v>
      </c>
    </row>
    <row r="829" spans="1:41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8"/>
      <c r="AA829" s="52">
        <f t="shared" si="13"/>
        <v>0</v>
      </c>
      <c r="AB829" s="53" t="str">
        <f>IF(ISNA(VLOOKUP(C829,'Вчера_Спутник Лайт'!C:C, 1, FALSE)),"ошибка",0)</f>
        <v>ошибка</v>
      </c>
      <c r="AC829" s="55"/>
      <c r="AD829" s="53" t="e">
        <f>D829-VLOOKUP(C829, 'Вчера_Спутник Лайт'!C:BG, 2, FALSE)</f>
        <v>#N/A</v>
      </c>
      <c r="AE829" s="53" t="e">
        <f>E829-F829-VLOOKUP(C829, 'Вчера_Спутник Лайт'!C:BG, 3, FALSE)</f>
        <v>#N/A</v>
      </c>
      <c r="AF829" s="53" t="e">
        <f>G829-H829-VLOOKUP(C829, 'Вчера_Спутник Лайт'!C:BG, 5, FALSE)</f>
        <v>#N/A</v>
      </c>
      <c r="AG829" s="53" t="e">
        <f>I829-J829-VLOOKUP(C829, 'Вчера_Спутник Лайт'!C:BG, 7, FALSE)</f>
        <v>#N/A</v>
      </c>
      <c r="AH829" s="53" t="e">
        <f>K829-L829-VLOOKUP(C829, 'Вчера_Спутник Лайт'!C:BG, 9, FALSE)</f>
        <v>#N/A</v>
      </c>
      <c r="AI829" s="53" t="e">
        <f>M829-N829-VLOOKUP(C829, 'Вчера_Спутник Лайт'!C:BG, 11, FALSE)</f>
        <v>#N/A</v>
      </c>
      <c r="AJ829" s="53" t="e">
        <f>O829-P829-VLOOKUP(C829, 'Вчера_Спутник Лайт'!C:BG, 13, FALSE)</f>
        <v>#N/A</v>
      </c>
      <c r="AK829" s="53" t="e">
        <f>Q829-R829-VLOOKUP(C829, 'Вчера_Спутник Лайт'!C:BG, 15, FALSE)</f>
        <v>#N/A</v>
      </c>
      <c r="AL829" s="53" t="e">
        <f>S829-T829-VLOOKUP(C829, 'Вчера_Спутник Лайт'!C:BG, 17, FALSE)</f>
        <v>#N/A</v>
      </c>
      <c r="AM829" s="53" t="e">
        <f>U829-V829-VLOOKUP(C829, 'Вчера_Спутник Лайт'!C:BG, 19, FALSE)</f>
        <v>#N/A</v>
      </c>
      <c r="AN829" s="53" t="e">
        <f>W829-X829-VLOOKUP(C829, 'Вчера_Спутник Лайт'!C:BG, 21, FALSE)</f>
        <v>#N/A</v>
      </c>
      <c r="AO829" s="53" t="e">
        <f>VLOOKUP(C829, Вчера_Спутник!C:BG, 25, FALSE)+F829-#REF!-X829-Y829</f>
        <v>#N/A</v>
      </c>
    </row>
    <row r="830" spans="1:41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8"/>
      <c r="AA830" s="52">
        <f t="shared" si="13"/>
        <v>0</v>
      </c>
      <c r="AB830" s="53" t="str">
        <f>IF(ISNA(VLOOKUP(C830,'Вчера_Спутник Лайт'!C:C, 1, FALSE)),"ошибка",0)</f>
        <v>ошибка</v>
      </c>
      <c r="AC830" s="55"/>
      <c r="AD830" s="53" t="e">
        <f>D830-VLOOKUP(C830, 'Вчера_Спутник Лайт'!C:BG, 2, FALSE)</f>
        <v>#N/A</v>
      </c>
      <c r="AE830" s="53" t="e">
        <f>E830-F830-VLOOKUP(C830, 'Вчера_Спутник Лайт'!C:BG, 3, FALSE)</f>
        <v>#N/A</v>
      </c>
      <c r="AF830" s="53" t="e">
        <f>G830-H830-VLOOKUP(C830, 'Вчера_Спутник Лайт'!C:BG, 5, FALSE)</f>
        <v>#N/A</v>
      </c>
      <c r="AG830" s="53" t="e">
        <f>I830-J830-VLOOKUP(C830, 'Вчера_Спутник Лайт'!C:BG, 7, FALSE)</f>
        <v>#N/A</v>
      </c>
      <c r="AH830" s="53" t="e">
        <f>K830-L830-VLOOKUP(C830, 'Вчера_Спутник Лайт'!C:BG, 9, FALSE)</f>
        <v>#N/A</v>
      </c>
      <c r="AI830" s="53" t="e">
        <f>M830-N830-VLOOKUP(C830, 'Вчера_Спутник Лайт'!C:BG, 11, FALSE)</f>
        <v>#N/A</v>
      </c>
      <c r="AJ830" s="53" t="e">
        <f>O830-P830-VLOOKUP(C830, 'Вчера_Спутник Лайт'!C:BG, 13, FALSE)</f>
        <v>#N/A</v>
      </c>
      <c r="AK830" s="53" t="e">
        <f>Q830-R830-VLOOKUP(C830, 'Вчера_Спутник Лайт'!C:BG, 15, FALSE)</f>
        <v>#N/A</v>
      </c>
      <c r="AL830" s="53" t="e">
        <f>S830-T830-VLOOKUP(C830, 'Вчера_Спутник Лайт'!C:BG, 17, FALSE)</f>
        <v>#N/A</v>
      </c>
      <c r="AM830" s="53" t="e">
        <f>U830-V830-VLOOKUP(C830, 'Вчера_Спутник Лайт'!C:BG, 19, FALSE)</f>
        <v>#N/A</v>
      </c>
      <c r="AN830" s="53" t="e">
        <f>W830-X830-VLOOKUP(C830, 'Вчера_Спутник Лайт'!C:BG, 21, FALSE)</f>
        <v>#N/A</v>
      </c>
      <c r="AO830" s="53" t="e">
        <f>VLOOKUP(C830, Вчера_Спутник!C:BG, 25, FALSE)+F830-#REF!-X830-Y830</f>
        <v>#N/A</v>
      </c>
    </row>
    <row r="831" spans="1:41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8"/>
      <c r="AA831" s="52">
        <f t="shared" si="13"/>
        <v>0</v>
      </c>
      <c r="AB831" s="53" t="str">
        <f>IF(ISNA(VLOOKUP(C831,'Вчера_Спутник Лайт'!C:C, 1, FALSE)),"ошибка",0)</f>
        <v>ошибка</v>
      </c>
      <c r="AC831" s="55"/>
      <c r="AD831" s="53" t="e">
        <f>D831-VLOOKUP(C831, 'Вчера_Спутник Лайт'!C:BG, 2, FALSE)</f>
        <v>#N/A</v>
      </c>
      <c r="AE831" s="53" t="e">
        <f>E831-F831-VLOOKUP(C831, 'Вчера_Спутник Лайт'!C:BG, 3, FALSE)</f>
        <v>#N/A</v>
      </c>
      <c r="AF831" s="53" t="e">
        <f>G831-H831-VLOOKUP(C831, 'Вчера_Спутник Лайт'!C:BG, 5, FALSE)</f>
        <v>#N/A</v>
      </c>
      <c r="AG831" s="53" t="e">
        <f>I831-J831-VLOOKUP(C831, 'Вчера_Спутник Лайт'!C:BG, 7, FALSE)</f>
        <v>#N/A</v>
      </c>
      <c r="AH831" s="53" t="e">
        <f>K831-L831-VLOOKUP(C831, 'Вчера_Спутник Лайт'!C:BG, 9, FALSE)</f>
        <v>#N/A</v>
      </c>
      <c r="AI831" s="53" t="e">
        <f>M831-N831-VLOOKUP(C831, 'Вчера_Спутник Лайт'!C:BG, 11, FALSE)</f>
        <v>#N/A</v>
      </c>
      <c r="AJ831" s="53" t="e">
        <f>O831-P831-VLOOKUP(C831, 'Вчера_Спутник Лайт'!C:BG, 13, FALSE)</f>
        <v>#N/A</v>
      </c>
      <c r="AK831" s="53" t="e">
        <f>Q831-R831-VLOOKUP(C831, 'Вчера_Спутник Лайт'!C:BG, 15, FALSE)</f>
        <v>#N/A</v>
      </c>
      <c r="AL831" s="53" t="e">
        <f>S831-T831-VLOOKUP(C831, 'Вчера_Спутник Лайт'!C:BG, 17, FALSE)</f>
        <v>#N/A</v>
      </c>
      <c r="AM831" s="53" t="e">
        <f>U831-V831-VLOOKUP(C831, 'Вчера_Спутник Лайт'!C:BG, 19, FALSE)</f>
        <v>#N/A</v>
      </c>
      <c r="AN831" s="53" t="e">
        <f>W831-X831-VLOOKUP(C831, 'Вчера_Спутник Лайт'!C:BG, 21, FALSE)</f>
        <v>#N/A</v>
      </c>
      <c r="AO831" s="53" t="e">
        <f>VLOOKUP(C831, Вчера_Спутник!C:BG, 25, FALSE)+F831-#REF!-X831-Y831</f>
        <v>#N/A</v>
      </c>
    </row>
    <row r="832" spans="1:41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8"/>
      <c r="AA832" s="52">
        <f t="shared" si="13"/>
        <v>0</v>
      </c>
      <c r="AB832" s="53" t="str">
        <f>IF(ISNA(VLOOKUP(C832,'Вчера_Спутник Лайт'!C:C, 1, FALSE)),"ошибка",0)</f>
        <v>ошибка</v>
      </c>
      <c r="AC832" s="55"/>
      <c r="AD832" s="53" t="e">
        <f>D832-VLOOKUP(C832, 'Вчера_Спутник Лайт'!C:BG, 2, FALSE)</f>
        <v>#N/A</v>
      </c>
      <c r="AE832" s="53" t="e">
        <f>E832-F832-VLOOKUP(C832, 'Вчера_Спутник Лайт'!C:BG, 3, FALSE)</f>
        <v>#N/A</v>
      </c>
      <c r="AF832" s="53" t="e">
        <f>G832-H832-VLOOKUP(C832, 'Вчера_Спутник Лайт'!C:BG, 5, FALSE)</f>
        <v>#N/A</v>
      </c>
      <c r="AG832" s="53" t="e">
        <f>I832-J832-VLOOKUP(C832, 'Вчера_Спутник Лайт'!C:BG, 7, FALSE)</f>
        <v>#N/A</v>
      </c>
      <c r="AH832" s="53" t="e">
        <f>K832-L832-VLOOKUP(C832, 'Вчера_Спутник Лайт'!C:BG, 9, FALSE)</f>
        <v>#N/A</v>
      </c>
      <c r="AI832" s="53" t="e">
        <f>M832-N832-VLOOKUP(C832, 'Вчера_Спутник Лайт'!C:BG, 11, FALSE)</f>
        <v>#N/A</v>
      </c>
      <c r="AJ832" s="53" t="e">
        <f>O832-P832-VLOOKUP(C832, 'Вчера_Спутник Лайт'!C:BG, 13, FALSE)</f>
        <v>#N/A</v>
      </c>
      <c r="AK832" s="53" t="e">
        <f>Q832-R832-VLOOKUP(C832, 'Вчера_Спутник Лайт'!C:BG, 15, FALSE)</f>
        <v>#N/A</v>
      </c>
      <c r="AL832" s="53" t="e">
        <f>S832-T832-VLOOKUP(C832, 'Вчера_Спутник Лайт'!C:BG, 17, FALSE)</f>
        <v>#N/A</v>
      </c>
      <c r="AM832" s="53" t="e">
        <f>U832-V832-VLOOKUP(C832, 'Вчера_Спутник Лайт'!C:BG, 19, FALSE)</f>
        <v>#N/A</v>
      </c>
      <c r="AN832" s="53" t="e">
        <f>W832-X832-VLOOKUP(C832, 'Вчера_Спутник Лайт'!C:BG, 21, FALSE)</f>
        <v>#N/A</v>
      </c>
      <c r="AO832" s="53" t="e">
        <f>VLOOKUP(C832, Вчера_Спутник!C:BG, 25, FALSE)+F832-#REF!-X832-Y832</f>
        <v>#N/A</v>
      </c>
    </row>
    <row r="833" spans="1:41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8"/>
      <c r="AA833" s="52">
        <f t="shared" si="13"/>
        <v>0</v>
      </c>
      <c r="AB833" s="53" t="str">
        <f>IF(ISNA(VLOOKUP(C833,'Вчера_Спутник Лайт'!C:C, 1, FALSE)),"ошибка",0)</f>
        <v>ошибка</v>
      </c>
      <c r="AC833" s="55"/>
      <c r="AD833" s="53" t="e">
        <f>D833-VLOOKUP(C833, 'Вчера_Спутник Лайт'!C:BG, 2, FALSE)</f>
        <v>#N/A</v>
      </c>
      <c r="AE833" s="53" t="e">
        <f>E833-F833-VLOOKUP(C833, 'Вчера_Спутник Лайт'!C:BG, 3, FALSE)</f>
        <v>#N/A</v>
      </c>
      <c r="AF833" s="53" t="e">
        <f>G833-H833-VLOOKUP(C833, 'Вчера_Спутник Лайт'!C:BG, 5, FALSE)</f>
        <v>#N/A</v>
      </c>
      <c r="AG833" s="53" t="e">
        <f>I833-J833-VLOOKUP(C833, 'Вчера_Спутник Лайт'!C:BG, 7, FALSE)</f>
        <v>#N/A</v>
      </c>
      <c r="AH833" s="53" t="e">
        <f>K833-L833-VLOOKUP(C833, 'Вчера_Спутник Лайт'!C:BG, 9, FALSE)</f>
        <v>#N/A</v>
      </c>
      <c r="AI833" s="53" t="e">
        <f>M833-N833-VLOOKUP(C833, 'Вчера_Спутник Лайт'!C:BG, 11, FALSE)</f>
        <v>#N/A</v>
      </c>
      <c r="AJ833" s="53" t="e">
        <f>O833-P833-VLOOKUP(C833, 'Вчера_Спутник Лайт'!C:BG, 13, FALSE)</f>
        <v>#N/A</v>
      </c>
      <c r="AK833" s="53" t="e">
        <f>Q833-R833-VLOOKUP(C833, 'Вчера_Спутник Лайт'!C:BG, 15, FALSE)</f>
        <v>#N/A</v>
      </c>
      <c r="AL833" s="53" t="e">
        <f>S833-T833-VLOOKUP(C833, 'Вчера_Спутник Лайт'!C:BG, 17, FALSE)</f>
        <v>#N/A</v>
      </c>
      <c r="AM833" s="53" t="e">
        <f>U833-V833-VLOOKUP(C833, 'Вчера_Спутник Лайт'!C:BG, 19, FALSE)</f>
        <v>#N/A</v>
      </c>
      <c r="AN833" s="53" t="e">
        <f>W833-X833-VLOOKUP(C833, 'Вчера_Спутник Лайт'!C:BG, 21, FALSE)</f>
        <v>#N/A</v>
      </c>
      <c r="AO833" s="53" t="e">
        <f>VLOOKUP(C833, Вчера_Спутник!C:BG, 25, FALSE)+F833-#REF!-X833-Y833</f>
        <v>#N/A</v>
      </c>
    </row>
    <row r="834" spans="1:41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8"/>
      <c r="AA834" s="52">
        <f t="shared" si="13"/>
        <v>0</v>
      </c>
      <c r="AB834" s="53" t="str">
        <f>IF(ISNA(VLOOKUP(C834,'Вчера_Спутник Лайт'!C:C, 1, FALSE)),"ошибка",0)</f>
        <v>ошибка</v>
      </c>
      <c r="AC834" s="55"/>
      <c r="AD834" s="53" t="e">
        <f>D834-VLOOKUP(C834, 'Вчера_Спутник Лайт'!C:BG, 2, FALSE)</f>
        <v>#N/A</v>
      </c>
      <c r="AE834" s="53" t="e">
        <f>E834-F834-VLOOKUP(C834, 'Вчера_Спутник Лайт'!C:BG, 3, FALSE)</f>
        <v>#N/A</v>
      </c>
      <c r="AF834" s="53" t="e">
        <f>G834-H834-VLOOKUP(C834, 'Вчера_Спутник Лайт'!C:BG, 5, FALSE)</f>
        <v>#N/A</v>
      </c>
      <c r="AG834" s="53" t="e">
        <f>I834-J834-VLOOKUP(C834, 'Вчера_Спутник Лайт'!C:BG, 7, FALSE)</f>
        <v>#N/A</v>
      </c>
      <c r="AH834" s="53" t="e">
        <f>K834-L834-VLOOKUP(C834, 'Вчера_Спутник Лайт'!C:BG, 9, FALSE)</f>
        <v>#N/A</v>
      </c>
      <c r="AI834" s="53" t="e">
        <f>M834-N834-VLOOKUP(C834, 'Вчера_Спутник Лайт'!C:BG, 11, FALSE)</f>
        <v>#N/A</v>
      </c>
      <c r="AJ834" s="53" t="e">
        <f>O834-P834-VLOOKUP(C834, 'Вчера_Спутник Лайт'!C:BG, 13, FALSE)</f>
        <v>#N/A</v>
      </c>
      <c r="AK834" s="53" t="e">
        <f>Q834-R834-VLOOKUP(C834, 'Вчера_Спутник Лайт'!C:BG, 15, FALSE)</f>
        <v>#N/A</v>
      </c>
      <c r="AL834" s="53" t="e">
        <f>S834-T834-VLOOKUP(C834, 'Вчера_Спутник Лайт'!C:BG, 17, FALSE)</f>
        <v>#N/A</v>
      </c>
      <c r="AM834" s="53" t="e">
        <f>U834-V834-VLOOKUP(C834, 'Вчера_Спутник Лайт'!C:BG, 19, FALSE)</f>
        <v>#N/A</v>
      </c>
      <c r="AN834" s="53" t="e">
        <f>W834-X834-VLOOKUP(C834, 'Вчера_Спутник Лайт'!C:BG, 21, FALSE)</f>
        <v>#N/A</v>
      </c>
      <c r="AO834" s="53" t="e">
        <f>VLOOKUP(C834, Вчера_Спутник!C:BG, 25, FALSE)+F834-#REF!-X834-Y834</f>
        <v>#N/A</v>
      </c>
    </row>
    <row r="835" spans="1:41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8"/>
      <c r="AA835" s="52">
        <f t="shared" si="13"/>
        <v>0</v>
      </c>
      <c r="AB835" s="53" t="str">
        <f>IF(ISNA(VLOOKUP(C835,'Вчера_Спутник Лайт'!C:C, 1, FALSE)),"ошибка",0)</f>
        <v>ошибка</v>
      </c>
      <c r="AC835" s="55"/>
      <c r="AD835" s="53" t="e">
        <f>D835-VLOOKUP(C835, 'Вчера_Спутник Лайт'!C:BG, 2, FALSE)</f>
        <v>#N/A</v>
      </c>
      <c r="AE835" s="53" t="e">
        <f>E835-F835-VLOOKUP(C835, 'Вчера_Спутник Лайт'!C:BG, 3, FALSE)</f>
        <v>#N/A</v>
      </c>
      <c r="AF835" s="53" t="e">
        <f>G835-H835-VLOOKUP(C835, 'Вчера_Спутник Лайт'!C:BG, 5, FALSE)</f>
        <v>#N/A</v>
      </c>
      <c r="AG835" s="53" t="e">
        <f>I835-J835-VLOOKUP(C835, 'Вчера_Спутник Лайт'!C:BG, 7, FALSE)</f>
        <v>#N/A</v>
      </c>
      <c r="AH835" s="53" t="e">
        <f>K835-L835-VLOOKUP(C835, 'Вчера_Спутник Лайт'!C:BG, 9, FALSE)</f>
        <v>#N/A</v>
      </c>
      <c r="AI835" s="53" t="e">
        <f>M835-N835-VLOOKUP(C835, 'Вчера_Спутник Лайт'!C:BG, 11, FALSE)</f>
        <v>#N/A</v>
      </c>
      <c r="AJ835" s="53" t="e">
        <f>O835-P835-VLOOKUP(C835, 'Вчера_Спутник Лайт'!C:BG, 13, FALSE)</f>
        <v>#N/A</v>
      </c>
      <c r="AK835" s="53" t="e">
        <f>Q835-R835-VLOOKUP(C835, 'Вчера_Спутник Лайт'!C:BG, 15, FALSE)</f>
        <v>#N/A</v>
      </c>
      <c r="AL835" s="53" t="e">
        <f>S835-T835-VLOOKUP(C835, 'Вчера_Спутник Лайт'!C:BG, 17, FALSE)</f>
        <v>#N/A</v>
      </c>
      <c r="AM835" s="53" t="e">
        <f>U835-V835-VLOOKUP(C835, 'Вчера_Спутник Лайт'!C:BG, 19, FALSE)</f>
        <v>#N/A</v>
      </c>
      <c r="AN835" s="53" t="e">
        <f>W835-X835-VLOOKUP(C835, 'Вчера_Спутник Лайт'!C:BG, 21, FALSE)</f>
        <v>#N/A</v>
      </c>
      <c r="AO835" s="53" t="e">
        <f>VLOOKUP(C835, Вчера_Спутник!C:BG, 25, FALSE)+F835-#REF!-X835-Y835</f>
        <v>#N/A</v>
      </c>
    </row>
    <row r="836" spans="1:41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8"/>
      <c r="AA836" s="52">
        <f t="shared" ref="AA836:AA899" si="14">E836-U836-W836</f>
        <v>0</v>
      </c>
      <c r="AB836" s="53" t="str">
        <f>IF(ISNA(VLOOKUP(C836,'Вчера_Спутник Лайт'!C:C, 1, FALSE)),"ошибка",0)</f>
        <v>ошибка</v>
      </c>
      <c r="AC836" s="55"/>
      <c r="AD836" s="53" t="e">
        <f>D836-VLOOKUP(C836, 'Вчера_Спутник Лайт'!C:BG, 2, FALSE)</f>
        <v>#N/A</v>
      </c>
      <c r="AE836" s="53" t="e">
        <f>E836-F836-VLOOKUP(C836, 'Вчера_Спутник Лайт'!C:BG, 3, FALSE)</f>
        <v>#N/A</v>
      </c>
      <c r="AF836" s="53" t="e">
        <f>G836-H836-VLOOKUP(C836, 'Вчера_Спутник Лайт'!C:BG, 5, FALSE)</f>
        <v>#N/A</v>
      </c>
      <c r="AG836" s="53" t="e">
        <f>I836-J836-VLOOKUP(C836, 'Вчера_Спутник Лайт'!C:BG, 7, FALSE)</f>
        <v>#N/A</v>
      </c>
      <c r="AH836" s="53" t="e">
        <f>K836-L836-VLOOKUP(C836, 'Вчера_Спутник Лайт'!C:BG, 9, FALSE)</f>
        <v>#N/A</v>
      </c>
      <c r="AI836" s="53" t="e">
        <f>M836-N836-VLOOKUP(C836, 'Вчера_Спутник Лайт'!C:BG, 11, FALSE)</f>
        <v>#N/A</v>
      </c>
      <c r="AJ836" s="53" t="e">
        <f>O836-P836-VLOOKUP(C836, 'Вчера_Спутник Лайт'!C:BG, 13, FALSE)</f>
        <v>#N/A</v>
      </c>
      <c r="AK836" s="53" t="e">
        <f>Q836-R836-VLOOKUP(C836, 'Вчера_Спутник Лайт'!C:BG, 15, FALSE)</f>
        <v>#N/A</v>
      </c>
      <c r="AL836" s="53" t="e">
        <f>S836-T836-VLOOKUP(C836, 'Вчера_Спутник Лайт'!C:BG, 17, FALSE)</f>
        <v>#N/A</v>
      </c>
      <c r="AM836" s="53" t="e">
        <f>U836-V836-VLOOKUP(C836, 'Вчера_Спутник Лайт'!C:BG, 19, FALSE)</f>
        <v>#N/A</v>
      </c>
      <c r="AN836" s="53" t="e">
        <f>W836-X836-VLOOKUP(C836, 'Вчера_Спутник Лайт'!C:BG, 21, FALSE)</f>
        <v>#N/A</v>
      </c>
      <c r="AO836" s="53" t="e">
        <f>VLOOKUP(C836, Вчера_Спутник!C:BG, 25, FALSE)+F836-#REF!-X836-Y836</f>
        <v>#N/A</v>
      </c>
    </row>
    <row r="837" spans="1:41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8"/>
      <c r="AA837" s="52">
        <f t="shared" si="14"/>
        <v>0</v>
      </c>
      <c r="AB837" s="53" t="str">
        <f>IF(ISNA(VLOOKUP(C837,'Вчера_Спутник Лайт'!C:C, 1, FALSE)),"ошибка",0)</f>
        <v>ошибка</v>
      </c>
      <c r="AC837" s="55"/>
      <c r="AD837" s="53" t="e">
        <f>D837-VLOOKUP(C837, 'Вчера_Спутник Лайт'!C:BG, 2, FALSE)</f>
        <v>#N/A</v>
      </c>
      <c r="AE837" s="53" t="e">
        <f>E837-F837-VLOOKUP(C837, 'Вчера_Спутник Лайт'!C:BG, 3, FALSE)</f>
        <v>#N/A</v>
      </c>
      <c r="AF837" s="53" t="e">
        <f>G837-H837-VLOOKUP(C837, 'Вчера_Спутник Лайт'!C:BG, 5, FALSE)</f>
        <v>#N/A</v>
      </c>
      <c r="AG837" s="53" t="e">
        <f>I837-J837-VLOOKUP(C837, 'Вчера_Спутник Лайт'!C:BG, 7, FALSE)</f>
        <v>#N/A</v>
      </c>
      <c r="AH837" s="53" t="e">
        <f>K837-L837-VLOOKUP(C837, 'Вчера_Спутник Лайт'!C:BG, 9, FALSE)</f>
        <v>#N/A</v>
      </c>
      <c r="AI837" s="53" t="e">
        <f>M837-N837-VLOOKUP(C837, 'Вчера_Спутник Лайт'!C:BG, 11, FALSE)</f>
        <v>#N/A</v>
      </c>
      <c r="AJ837" s="53" t="e">
        <f>O837-P837-VLOOKUP(C837, 'Вчера_Спутник Лайт'!C:BG, 13, FALSE)</f>
        <v>#N/A</v>
      </c>
      <c r="AK837" s="53" t="e">
        <f>Q837-R837-VLOOKUP(C837, 'Вчера_Спутник Лайт'!C:BG, 15, FALSE)</f>
        <v>#N/A</v>
      </c>
      <c r="AL837" s="53" t="e">
        <f>S837-T837-VLOOKUP(C837, 'Вчера_Спутник Лайт'!C:BG, 17, FALSE)</f>
        <v>#N/A</v>
      </c>
      <c r="AM837" s="53" t="e">
        <f>U837-V837-VLOOKUP(C837, 'Вчера_Спутник Лайт'!C:BG, 19, FALSE)</f>
        <v>#N/A</v>
      </c>
      <c r="AN837" s="53" t="e">
        <f>W837-X837-VLOOKUP(C837, 'Вчера_Спутник Лайт'!C:BG, 21, FALSE)</f>
        <v>#N/A</v>
      </c>
      <c r="AO837" s="53" t="e">
        <f>VLOOKUP(C837, Вчера_Спутник!C:BG, 25, FALSE)+F837-#REF!-X837-Y837</f>
        <v>#N/A</v>
      </c>
    </row>
    <row r="838" spans="1:41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8"/>
      <c r="AA838" s="52">
        <f t="shared" si="14"/>
        <v>0</v>
      </c>
      <c r="AB838" s="53" t="str">
        <f>IF(ISNA(VLOOKUP(C838,'Вчера_Спутник Лайт'!C:C, 1, FALSE)),"ошибка",0)</f>
        <v>ошибка</v>
      </c>
      <c r="AC838" s="55"/>
      <c r="AD838" s="53" t="e">
        <f>D838-VLOOKUP(C838, 'Вчера_Спутник Лайт'!C:BG, 2, FALSE)</f>
        <v>#N/A</v>
      </c>
      <c r="AE838" s="53" t="e">
        <f>E838-F838-VLOOKUP(C838, 'Вчера_Спутник Лайт'!C:BG, 3, FALSE)</f>
        <v>#N/A</v>
      </c>
      <c r="AF838" s="53" t="e">
        <f>G838-H838-VLOOKUP(C838, 'Вчера_Спутник Лайт'!C:BG, 5, FALSE)</f>
        <v>#N/A</v>
      </c>
      <c r="AG838" s="53" t="e">
        <f>I838-J838-VLOOKUP(C838, 'Вчера_Спутник Лайт'!C:BG, 7, FALSE)</f>
        <v>#N/A</v>
      </c>
      <c r="AH838" s="53" t="e">
        <f>K838-L838-VLOOKUP(C838, 'Вчера_Спутник Лайт'!C:BG, 9, FALSE)</f>
        <v>#N/A</v>
      </c>
      <c r="AI838" s="53" t="e">
        <f>M838-N838-VLOOKUP(C838, 'Вчера_Спутник Лайт'!C:BG, 11, FALSE)</f>
        <v>#N/A</v>
      </c>
      <c r="AJ838" s="53" t="e">
        <f>O838-P838-VLOOKUP(C838, 'Вчера_Спутник Лайт'!C:BG, 13, FALSE)</f>
        <v>#N/A</v>
      </c>
      <c r="AK838" s="53" t="e">
        <f>Q838-R838-VLOOKUP(C838, 'Вчера_Спутник Лайт'!C:BG, 15, FALSE)</f>
        <v>#N/A</v>
      </c>
      <c r="AL838" s="53" t="e">
        <f>S838-T838-VLOOKUP(C838, 'Вчера_Спутник Лайт'!C:BG, 17, FALSE)</f>
        <v>#N/A</v>
      </c>
      <c r="AM838" s="53" t="e">
        <f>U838-V838-VLOOKUP(C838, 'Вчера_Спутник Лайт'!C:BG, 19, FALSE)</f>
        <v>#N/A</v>
      </c>
      <c r="AN838" s="53" t="e">
        <f>W838-X838-VLOOKUP(C838, 'Вчера_Спутник Лайт'!C:BG, 21, FALSE)</f>
        <v>#N/A</v>
      </c>
      <c r="AO838" s="53" t="e">
        <f>VLOOKUP(C838, Вчера_Спутник!C:BG, 25, FALSE)+F838-#REF!-X838-Y838</f>
        <v>#N/A</v>
      </c>
    </row>
    <row r="839" spans="1:41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8"/>
      <c r="AA839" s="52">
        <f t="shared" si="14"/>
        <v>0</v>
      </c>
      <c r="AB839" s="53" t="str">
        <f>IF(ISNA(VLOOKUP(C839,'Вчера_Спутник Лайт'!C:C, 1, FALSE)),"ошибка",0)</f>
        <v>ошибка</v>
      </c>
      <c r="AC839" s="55"/>
      <c r="AD839" s="53" t="e">
        <f>D839-VLOOKUP(C839, 'Вчера_Спутник Лайт'!C:BG, 2, FALSE)</f>
        <v>#N/A</v>
      </c>
      <c r="AE839" s="53" t="e">
        <f>E839-F839-VLOOKUP(C839, 'Вчера_Спутник Лайт'!C:BG, 3, FALSE)</f>
        <v>#N/A</v>
      </c>
      <c r="AF839" s="53" t="e">
        <f>G839-H839-VLOOKUP(C839, 'Вчера_Спутник Лайт'!C:BG, 5, FALSE)</f>
        <v>#N/A</v>
      </c>
      <c r="AG839" s="53" t="e">
        <f>I839-J839-VLOOKUP(C839, 'Вчера_Спутник Лайт'!C:BG, 7, FALSE)</f>
        <v>#N/A</v>
      </c>
      <c r="AH839" s="53" t="e">
        <f>K839-L839-VLOOKUP(C839, 'Вчера_Спутник Лайт'!C:BG, 9, FALSE)</f>
        <v>#N/A</v>
      </c>
      <c r="AI839" s="53" t="e">
        <f>M839-N839-VLOOKUP(C839, 'Вчера_Спутник Лайт'!C:BG, 11, FALSE)</f>
        <v>#N/A</v>
      </c>
      <c r="AJ839" s="53" t="e">
        <f>O839-P839-VLOOKUP(C839, 'Вчера_Спутник Лайт'!C:BG, 13, FALSE)</f>
        <v>#N/A</v>
      </c>
      <c r="AK839" s="53" t="e">
        <f>Q839-R839-VLOOKUP(C839, 'Вчера_Спутник Лайт'!C:BG, 15, FALSE)</f>
        <v>#N/A</v>
      </c>
      <c r="AL839" s="53" t="e">
        <f>S839-T839-VLOOKUP(C839, 'Вчера_Спутник Лайт'!C:BG, 17, FALSE)</f>
        <v>#N/A</v>
      </c>
      <c r="AM839" s="53" t="e">
        <f>U839-V839-VLOOKUP(C839, 'Вчера_Спутник Лайт'!C:BG, 19, FALSE)</f>
        <v>#N/A</v>
      </c>
      <c r="AN839" s="53" t="e">
        <f>W839-X839-VLOOKUP(C839, 'Вчера_Спутник Лайт'!C:BG, 21, FALSE)</f>
        <v>#N/A</v>
      </c>
      <c r="AO839" s="53" t="e">
        <f>VLOOKUP(C839, Вчера_Спутник!C:BG, 25, FALSE)+F839-#REF!-X839-Y839</f>
        <v>#N/A</v>
      </c>
    </row>
    <row r="840" spans="1:41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8"/>
      <c r="AA840" s="52">
        <f t="shared" si="14"/>
        <v>0</v>
      </c>
      <c r="AB840" s="53" t="str">
        <f>IF(ISNA(VLOOKUP(C840,'Вчера_Спутник Лайт'!C:C, 1, FALSE)),"ошибка",0)</f>
        <v>ошибка</v>
      </c>
      <c r="AC840" s="55"/>
      <c r="AD840" s="53" t="e">
        <f>D840-VLOOKUP(C840, 'Вчера_Спутник Лайт'!C:BG, 2, FALSE)</f>
        <v>#N/A</v>
      </c>
      <c r="AE840" s="53" t="e">
        <f>E840-F840-VLOOKUP(C840, 'Вчера_Спутник Лайт'!C:BG, 3, FALSE)</f>
        <v>#N/A</v>
      </c>
      <c r="AF840" s="53" t="e">
        <f>G840-H840-VLOOKUP(C840, 'Вчера_Спутник Лайт'!C:BG, 5, FALSE)</f>
        <v>#N/A</v>
      </c>
      <c r="AG840" s="53" t="e">
        <f>I840-J840-VLOOKUP(C840, 'Вчера_Спутник Лайт'!C:BG, 7, FALSE)</f>
        <v>#N/A</v>
      </c>
      <c r="AH840" s="53" t="e">
        <f>K840-L840-VLOOKUP(C840, 'Вчера_Спутник Лайт'!C:BG, 9, FALSE)</f>
        <v>#N/A</v>
      </c>
      <c r="AI840" s="53" t="e">
        <f>M840-N840-VLOOKUP(C840, 'Вчера_Спутник Лайт'!C:BG, 11, FALSE)</f>
        <v>#N/A</v>
      </c>
      <c r="AJ840" s="53" t="e">
        <f>O840-P840-VLOOKUP(C840, 'Вчера_Спутник Лайт'!C:BG, 13, FALSE)</f>
        <v>#N/A</v>
      </c>
      <c r="AK840" s="53" t="e">
        <f>Q840-R840-VLOOKUP(C840, 'Вчера_Спутник Лайт'!C:BG, 15, FALSE)</f>
        <v>#N/A</v>
      </c>
      <c r="AL840" s="53" t="e">
        <f>S840-T840-VLOOKUP(C840, 'Вчера_Спутник Лайт'!C:BG, 17, FALSE)</f>
        <v>#N/A</v>
      </c>
      <c r="AM840" s="53" t="e">
        <f>U840-V840-VLOOKUP(C840, 'Вчера_Спутник Лайт'!C:BG, 19, FALSE)</f>
        <v>#N/A</v>
      </c>
      <c r="AN840" s="53" t="e">
        <f>W840-X840-VLOOKUP(C840, 'Вчера_Спутник Лайт'!C:BG, 21, FALSE)</f>
        <v>#N/A</v>
      </c>
      <c r="AO840" s="53" t="e">
        <f>VLOOKUP(C840, Вчера_Спутник!C:BG, 25, FALSE)+F840-#REF!-X840-Y840</f>
        <v>#N/A</v>
      </c>
    </row>
    <row r="841" spans="1:41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8"/>
      <c r="AA841" s="52">
        <f t="shared" si="14"/>
        <v>0</v>
      </c>
      <c r="AB841" s="53" t="str">
        <f>IF(ISNA(VLOOKUP(C841,'Вчера_Спутник Лайт'!C:C, 1, FALSE)),"ошибка",0)</f>
        <v>ошибка</v>
      </c>
      <c r="AC841" s="55"/>
      <c r="AD841" s="53" t="e">
        <f>D841-VLOOKUP(C841, 'Вчера_Спутник Лайт'!C:BG, 2, FALSE)</f>
        <v>#N/A</v>
      </c>
      <c r="AE841" s="53" t="e">
        <f>E841-F841-VLOOKUP(C841, 'Вчера_Спутник Лайт'!C:BG, 3, FALSE)</f>
        <v>#N/A</v>
      </c>
      <c r="AF841" s="53" t="e">
        <f>G841-H841-VLOOKUP(C841, 'Вчера_Спутник Лайт'!C:BG, 5, FALSE)</f>
        <v>#N/A</v>
      </c>
      <c r="AG841" s="53" t="e">
        <f>I841-J841-VLOOKUP(C841, 'Вчера_Спутник Лайт'!C:BG, 7, FALSE)</f>
        <v>#N/A</v>
      </c>
      <c r="AH841" s="53" t="e">
        <f>K841-L841-VLOOKUP(C841, 'Вчера_Спутник Лайт'!C:BG, 9, FALSE)</f>
        <v>#N/A</v>
      </c>
      <c r="AI841" s="53" t="e">
        <f>M841-N841-VLOOKUP(C841, 'Вчера_Спутник Лайт'!C:BG, 11, FALSE)</f>
        <v>#N/A</v>
      </c>
      <c r="AJ841" s="53" t="e">
        <f>O841-P841-VLOOKUP(C841, 'Вчера_Спутник Лайт'!C:BG, 13, FALSE)</f>
        <v>#N/A</v>
      </c>
      <c r="AK841" s="53" t="e">
        <f>Q841-R841-VLOOKUP(C841, 'Вчера_Спутник Лайт'!C:BG, 15, FALSE)</f>
        <v>#N/A</v>
      </c>
      <c r="AL841" s="53" t="e">
        <f>S841-T841-VLOOKUP(C841, 'Вчера_Спутник Лайт'!C:BG, 17, FALSE)</f>
        <v>#N/A</v>
      </c>
      <c r="AM841" s="53" t="e">
        <f>U841-V841-VLOOKUP(C841, 'Вчера_Спутник Лайт'!C:BG, 19, FALSE)</f>
        <v>#N/A</v>
      </c>
      <c r="AN841" s="53" t="e">
        <f>W841-X841-VLOOKUP(C841, 'Вчера_Спутник Лайт'!C:BG, 21, FALSE)</f>
        <v>#N/A</v>
      </c>
      <c r="AO841" s="53" t="e">
        <f>VLOOKUP(C841, Вчера_Спутник!C:BG, 25, FALSE)+F841-#REF!-X841-Y841</f>
        <v>#N/A</v>
      </c>
    </row>
    <row r="842" spans="1:41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8"/>
      <c r="AA842" s="52">
        <f t="shared" si="14"/>
        <v>0</v>
      </c>
      <c r="AB842" s="53" t="str">
        <f>IF(ISNA(VLOOKUP(C842,'Вчера_Спутник Лайт'!C:C, 1, FALSE)),"ошибка",0)</f>
        <v>ошибка</v>
      </c>
      <c r="AC842" s="55"/>
      <c r="AD842" s="53" t="e">
        <f>D842-VLOOKUP(C842, 'Вчера_Спутник Лайт'!C:BG, 2, FALSE)</f>
        <v>#N/A</v>
      </c>
      <c r="AE842" s="53" t="e">
        <f>E842-F842-VLOOKUP(C842, 'Вчера_Спутник Лайт'!C:BG, 3, FALSE)</f>
        <v>#N/A</v>
      </c>
      <c r="AF842" s="53" t="e">
        <f>G842-H842-VLOOKUP(C842, 'Вчера_Спутник Лайт'!C:BG, 5, FALSE)</f>
        <v>#N/A</v>
      </c>
      <c r="AG842" s="53" t="e">
        <f>I842-J842-VLOOKUP(C842, 'Вчера_Спутник Лайт'!C:BG, 7, FALSE)</f>
        <v>#N/A</v>
      </c>
      <c r="AH842" s="53" t="e">
        <f>K842-L842-VLOOKUP(C842, 'Вчера_Спутник Лайт'!C:BG, 9, FALSE)</f>
        <v>#N/A</v>
      </c>
      <c r="AI842" s="53" t="e">
        <f>M842-N842-VLOOKUP(C842, 'Вчера_Спутник Лайт'!C:BG, 11, FALSE)</f>
        <v>#N/A</v>
      </c>
      <c r="AJ842" s="53" t="e">
        <f>O842-P842-VLOOKUP(C842, 'Вчера_Спутник Лайт'!C:BG, 13, FALSE)</f>
        <v>#N/A</v>
      </c>
      <c r="AK842" s="53" t="e">
        <f>Q842-R842-VLOOKUP(C842, 'Вчера_Спутник Лайт'!C:BG, 15, FALSE)</f>
        <v>#N/A</v>
      </c>
      <c r="AL842" s="53" t="e">
        <f>S842-T842-VLOOKUP(C842, 'Вчера_Спутник Лайт'!C:BG, 17, FALSE)</f>
        <v>#N/A</v>
      </c>
      <c r="AM842" s="53" t="e">
        <f>U842-V842-VLOOKUP(C842, 'Вчера_Спутник Лайт'!C:BG, 19, FALSE)</f>
        <v>#N/A</v>
      </c>
      <c r="AN842" s="53" t="e">
        <f>W842-X842-VLOOKUP(C842, 'Вчера_Спутник Лайт'!C:BG, 21, FALSE)</f>
        <v>#N/A</v>
      </c>
      <c r="AO842" s="53" t="e">
        <f>VLOOKUP(C842, Вчера_Спутник!C:BG, 25, FALSE)+F842-#REF!-X842-Y842</f>
        <v>#N/A</v>
      </c>
    </row>
    <row r="843" spans="1:41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8"/>
      <c r="AA843" s="52">
        <f t="shared" si="14"/>
        <v>0</v>
      </c>
      <c r="AB843" s="53" t="str">
        <f>IF(ISNA(VLOOKUP(C843,'Вчера_Спутник Лайт'!C:C, 1, FALSE)),"ошибка",0)</f>
        <v>ошибка</v>
      </c>
      <c r="AC843" s="55"/>
      <c r="AD843" s="53" t="e">
        <f>D843-VLOOKUP(C843, 'Вчера_Спутник Лайт'!C:BG, 2, FALSE)</f>
        <v>#N/A</v>
      </c>
      <c r="AE843" s="53" t="e">
        <f>E843-F843-VLOOKUP(C843, 'Вчера_Спутник Лайт'!C:BG, 3, FALSE)</f>
        <v>#N/A</v>
      </c>
      <c r="AF843" s="53" t="e">
        <f>G843-H843-VLOOKUP(C843, 'Вчера_Спутник Лайт'!C:BG, 5, FALSE)</f>
        <v>#N/A</v>
      </c>
      <c r="AG843" s="53" t="e">
        <f>I843-J843-VLOOKUP(C843, 'Вчера_Спутник Лайт'!C:BG, 7, FALSE)</f>
        <v>#N/A</v>
      </c>
      <c r="AH843" s="53" t="e">
        <f>K843-L843-VLOOKUP(C843, 'Вчера_Спутник Лайт'!C:BG, 9, FALSE)</f>
        <v>#N/A</v>
      </c>
      <c r="AI843" s="53" t="e">
        <f>M843-N843-VLOOKUP(C843, 'Вчера_Спутник Лайт'!C:BG, 11, FALSE)</f>
        <v>#N/A</v>
      </c>
      <c r="AJ843" s="53" t="e">
        <f>O843-P843-VLOOKUP(C843, 'Вчера_Спутник Лайт'!C:BG, 13, FALSE)</f>
        <v>#N/A</v>
      </c>
      <c r="AK843" s="53" t="e">
        <f>Q843-R843-VLOOKUP(C843, 'Вчера_Спутник Лайт'!C:BG, 15, FALSE)</f>
        <v>#N/A</v>
      </c>
      <c r="AL843" s="53" t="e">
        <f>S843-T843-VLOOKUP(C843, 'Вчера_Спутник Лайт'!C:BG, 17, FALSE)</f>
        <v>#N/A</v>
      </c>
      <c r="AM843" s="53" t="e">
        <f>U843-V843-VLOOKUP(C843, 'Вчера_Спутник Лайт'!C:BG, 19, FALSE)</f>
        <v>#N/A</v>
      </c>
      <c r="AN843" s="53" t="e">
        <f>W843-X843-VLOOKUP(C843, 'Вчера_Спутник Лайт'!C:BG, 21, FALSE)</f>
        <v>#N/A</v>
      </c>
      <c r="AO843" s="53" t="e">
        <f>VLOOKUP(C843, Вчера_Спутник!C:BG, 25, FALSE)+F843-#REF!-X843-Y843</f>
        <v>#N/A</v>
      </c>
    </row>
    <row r="844" spans="1:41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8"/>
      <c r="AA844" s="52">
        <f t="shared" si="14"/>
        <v>0</v>
      </c>
      <c r="AB844" s="53" t="str">
        <f>IF(ISNA(VLOOKUP(C844,'Вчера_Спутник Лайт'!C:C, 1, FALSE)),"ошибка",0)</f>
        <v>ошибка</v>
      </c>
      <c r="AC844" s="55"/>
      <c r="AD844" s="53" t="e">
        <f>D844-VLOOKUP(C844, 'Вчера_Спутник Лайт'!C:BG, 2, FALSE)</f>
        <v>#N/A</v>
      </c>
      <c r="AE844" s="53" t="e">
        <f>E844-F844-VLOOKUP(C844, 'Вчера_Спутник Лайт'!C:BG, 3, FALSE)</f>
        <v>#N/A</v>
      </c>
      <c r="AF844" s="53" t="e">
        <f>G844-H844-VLOOKUP(C844, 'Вчера_Спутник Лайт'!C:BG, 5, FALSE)</f>
        <v>#N/A</v>
      </c>
      <c r="AG844" s="53" t="e">
        <f>I844-J844-VLOOKUP(C844, 'Вчера_Спутник Лайт'!C:BG, 7, FALSE)</f>
        <v>#N/A</v>
      </c>
      <c r="AH844" s="53" t="e">
        <f>K844-L844-VLOOKUP(C844, 'Вчера_Спутник Лайт'!C:BG, 9, FALSE)</f>
        <v>#N/A</v>
      </c>
      <c r="AI844" s="53" t="e">
        <f>M844-N844-VLOOKUP(C844, 'Вчера_Спутник Лайт'!C:BG, 11, FALSE)</f>
        <v>#N/A</v>
      </c>
      <c r="AJ844" s="53" t="e">
        <f>O844-P844-VLOOKUP(C844, 'Вчера_Спутник Лайт'!C:BG, 13, FALSE)</f>
        <v>#N/A</v>
      </c>
      <c r="AK844" s="53" t="e">
        <f>Q844-R844-VLOOKUP(C844, 'Вчера_Спутник Лайт'!C:BG, 15, FALSE)</f>
        <v>#N/A</v>
      </c>
      <c r="AL844" s="53" t="e">
        <f>S844-T844-VLOOKUP(C844, 'Вчера_Спутник Лайт'!C:BG, 17, FALSE)</f>
        <v>#N/A</v>
      </c>
      <c r="AM844" s="53" t="e">
        <f>U844-V844-VLOOKUP(C844, 'Вчера_Спутник Лайт'!C:BG, 19, FALSE)</f>
        <v>#N/A</v>
      </c>
      <c r="AN844" s="53" t="e">
        <f>W844-X844-VLOOKUP(C844, 'Вчера_Спутник Лайт'!C:BG, 21, FALSE)</f>
        <v>#N/A</v>
      </c>
      <c r="AO844" s="53" t="e">
        <f>VLOOKUP(C844, Вчера_Спутник!C:BG, 25, FALSE)+F844-#REF!-X844-Y844</f>
        <v>#N/A</v>
      </c>
    </row>
    <row r="845" spans="1:41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8"/>
      <c r="AA845" s="52">
        <f t="shared" si="14"/>
        <v>0</v>
      </c>
      <c r="AB845" s="53" t="str">
        <f>IF(ISNA(VLOOKUP(C845,'Вчера_Спутник Лайт'!C:C, 1, FALSE)),"ошибка",0)</f>
        <v>ошибка</v>
      </c>
      <c r="AC845" s="55"/>
      <c r="AD845" s="53" t="e">
        <f>D845-VLOOKUP(C845, 'Вчера_Спутник Лайт'!C:BG, 2, FALSE)</f>
        <v>#N/A</v>
      </c>
      <c r="AE845" s="53" t="e">
        <f>E845-F845-VLOOKUP(C845, 'Вчера_Спутник Лайт'!C:BG, 3, FALSE)</f>
        <v>#N/A</v>
      </c>
      <c r="AF845" s="53" t="e">
        <f>G845-H845-VLOOKUP(C845, 'Вчера_Спутник Лайт'!C:BG, 5, FALSE)</f>
        <v>#N/A</v>
      </c>
      <c r="AG845" s="53" t="e">
        <f>I845-J845-VLOOKUP(C845, 'Вчера_Спутник Лайт'!C:BG, 7, FALSE)</f>
        <v>#N/A</v>
      </c>
      <c r="AH845" s="53" t="e">
        <f>K845-L845-VLOOKUP(C845, 'Вчера_Спутник Лайт'!C:BG, 9, FALSE)</f>
        <v>#N/A</v>
      </c>
      <c r="AI845" s="53" t="e">
        <f>M845-N845-VLOOKUP(C845, 'Вчера_Спутник Лайт'!C:BG, 11, FALSE)</f>
        <v>#N/A</v>
      </c>
      <c r="AJ845" s="53" t="e">
        <f>O845-P845-VLOOKUP(C845, 'Вчера_Спутник Лайт'!C:BG, 13, FALSE)</f>
        <v>#N/A</v>
      </c>
      <c r="AK845" s="53" t="e">
        <f>Q845-R845-VLOOKUP(C845, 'Вчера_Спутник Лайт'!C:BG, 15, FALSE)</f>
        <v>#N/A</v>
      </c>
      <c r="AL845" s="53" t="e">
        <f>S845-T845-VLOOKUP(C845, 'Вчера_Спутник Лайт'!C:BG, 17, FALSE)</f>
        <v>#N/A</v>
      </c>
      <c r="AM845" s="53" t="e">
        <f>U845-V845-VLOOKUP(C845, 'Вчера_Спутник Лайт'!C:BG, 19, FALSE)</f>
        <v>#N/A</v>
      </c>
      <c r="AN845" s="53" t="e">
        <f>W845-X845-VLOOKUP(C845, 'Вчера_Спутник Лайт'!C:BG, 21, FALSE)</f>
        <v>#N/A</v>
      </c>
      <c r="AO845" s="53" t="e">
        <f>VLOOKUP(C845, Вчера_Спутник!C:BG, 25, FALSE)+F845-#REF!-X845-Y845</f>
        <v>#N/A</v>
      </c>
    </row>
    <row r="846" spans="1:41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8"/>
      <c r="AA846" s="52">
        <f t="shared" si="14"/>
        <v>0</v>
      </c>
      <c r="AB846" s="53" t="str">
        <f>IF(ISNA(VLOOKUP(C846,'Вчера_Спутник Лайт'!C:C, 1, FALSE)),"ошибка",0)</f>
        <v>ошибка</v>
      </c>
      <c r="AC846" s="55"/>
      <c r="AD846" s="53" t="e">
        <f>D846-VLOOKUP(C846, 'Вчера_Спутник Лайт'!C:BG, 2, FALSE)</f>
        <v>#N/A</v>
      </c>
      <c r="AE846" s="53" t="e">
        <f>E846-F846-VLOOKUP(C846, 'Вчера_Спутник Лайт'!C:BG, 3, FALSE)</f>
        <v>#N/A</v>
      </c>
      <c r="AF846" s="53" t="e">
        <f>G846-H846-VLOOKUP(C846, 'Вчера_Спутник Лайт'!C:BG, 5, FALSE)</f>
        <v>#N/A</v>
      </c>
      <c r="AG846" s="53" t="e">
        <f>I846-J846-VLOOKUP(C846, 'Вчера_Спутник Лайт'!C:BG, 7, FALSE)</f>
        <v>#N/A</v>
      </c>
      <c r="AH846" s="53" t="e">
        <f>K846-L846-VLOOKUP(C846, 'Вчера_Спутник Лайт'!C:BG, 9, FALSE)</f>
        <v>#N/A</v>
      </c>
      <c r="AI846" s="53" t="e">
        <f>M846-N846-VLOOKUP(C846, 'Вчера_Спутник Лайт'!C:BG, 11, FALSE)</f>
        <v>#N/A</v>
      </c>
      <c r="AJ846" s="53" t="e">
        <f>O846-P846-VLOOKUP(C846, 'Вчера_Спутник Лайт'!C:BG, 13, FALSE)</f>
        <v>#N/A</v>
      </c>
      <c r="AK846" s="53" t="e">
        <f>Q846-R846-VLOOKUP(C846, 'Вчера_Спутник Лайт'!C:BG, 15, FALSE)</f>
        <v>#N/A</v>
      </c>
      <c r="AL846" s="53" t="e">
        <f>S846-T846-VLOOKUP(C846, 'Вчера_Спутник Лайт'!C:BG, 17, FALSE)</f>
        <v>#N/A</v>
      </c>
      <c r="AM846" s="53" t="e">
        <f>U846-V846-VLOOKUP(C846, 'Вчера_Спутник Лайт'!C:BG, 19, FALSE)</f>
        <v>#N/A</v>
      </c>
      <c r="AN846" s="53" t="e">
        <f>W846-X846-VLOOKUP(C846, 'Вчера_Спутник Лайт'!C:BG, 21, FALSE)</f>
        <v>#N/A</v>
      </c>
      <c r="AO846" s="53" t="e">
        <f>VLOOKUP(C846, Вчера_Спутник!C:BG, 25, FALSE)+F846-#REF!-X846-Y846</f>
        <v>#N/A</v>
      </c>
    </row>
    <row r="847" spans="1:41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8"/>
      <c r="AA847" s="52">
        <f t="shared" si="14"/>
        <v>0</v>
      </c>
      <c r="AB847" s="53" t="str">
        <f>IF(ISNA(VLOOKUP(C847,'Вчера_Спутник Лайт'!C:C, 1, FALSE)),"ошибка",0)</f>
        <v>ошибка</v>
      </c>
      <c r="AC847" s="55"/>
      <c r="AD847" s="53" t="e">
        <f>D847-VLOOKUP(C847, 'Вчера_Спутник Лайт'!C:BG, 2, FALSE)</f>
        <v>#N/A</v>
      </c>
      <c r="AE847" s="53" t="e">
        <f>E847-F847-VLOOKUP(C847, 'Вчера_Спутник Лайт'!C:BG, 3, FALSE)</f>
        <v>#N/A</v>
      </c>
      <c r="AF847" s="53" t="e">
        <f>G847-H847-VLOOKUP(C847, 'Вчера_Спутник Лайт'!C:BG, 5, FALSE)</f>
        <v>#N/A</v>
      </c>
      <c r="AG847" s="53" t="e">
        <f>I847-J847-VLOOKUP(C847, 'Вчера_Спутник Лайт'!C:BG, 7, FALSE)</f>
        <v>#N/A</v>
      </c>
      <c r="AH847" s="53" t="e">
        <f>K847-L847-VLOOKUP(C847, 'Вчера_Спутник Лайт'!C:BG, 9, FALSE)</f>
        <v>#N/A</v>
      </c>
      <c r="AI847" s="53" t="e">
        <f>M847-N847-VLOOKUP(C847, 'Вчера_Спутник Лайт'!C:BG, 11, FALSE)</f>
        <v>#N/A</v>
      </c>
      <c r="AJ847" s="53" t="e">
        <f>O847-P847-VLOOKUP(C847, 'Вчера_Спутник Лайт'!C:BG, 13, FALSE)</f>
        <v>#N/A</v>
      </c>
      <c r="AK847" s="53" t="e">
        <f>Q847-R847-VLOOKUP(C847, 'Вчера_Спутник Лайт'!C:BG, 15, FALSE)</f>
        <v>#N/A</v>
      </c>
      <c r="AL847" s="53" t="e">
        <f>S847-T847-VLOOKUP(C847, 'Вчера_Спутник Лайт'!C:BG, 17, FALSE)</f>
        <v>#N/A</v>
      </c>
      <c r="AM847" s="53" t="e">
        <f>U847-V847-VLOOKUP(C847, 'Вчера_Спутник Лайт'!C:BG, 19, FALSE)</f>
        <v>#N/A</v>
      </c>
      <c r="AN847" s="53" t="e">
        <f>W847-X847-VLOOKUP(C847, 'Вчера_Спутник Лайт'!C:BG, 21, FALSE)</f>
        <v>#N/A</v>
      </c>
      <c r="AO847" s="53" t="e">
        <f>VLOOKUP(C847, Вчера_Спутник!C:BG, 25, FALSE)+F847-#REF!-X847-Y847</f>
        <v>#N/A</v>
      </c>
    </row>
    <row r="848" spans="1:41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8"/>
      <c r="AA848" s="52">
        <f t="shared" si="14"/>
        <v>0</v>
      </c>
      <c r="AB848" s="53" t="str">
        <f>IF(ISNA(VLOOKUP(C848,'Вчера_Спутник Лайт'!C:C, 1, FALSE)),"ошибка",0)</f>
        <v>ошибка</v>
      </c>
      <c r="AC848" s="55"/>
      <c r="AD848" s="53" t="e">
        <f>D848-VLOOKUP(C848, 'Вчера_Спутник Лайт'!C:BG, 2, FALSE)</f>
        <v>#N/A</v>
      </c>
      <c r="AE848" s="53" t="e">
        <f>E848-F848-VLOOKUP(C848, 'Вчера_Спутник Лайт'!C:BG, 3, FALSE)</f>
        <v>#N/A</v>
      </c>
      <c r="AF848" s="53" t="e">
        <f>G848-H848-VLOOKUP(C848, 'Вчера_Спутник Лайт'!C:BG, 5, FALSE)</f>
        <v>#N/A</v>
      </c>
      <c r="AG848" s="53" t="e">
        <f>I848-J848-VLOOKUP(C848, 'Вчера_Спутник Лайт'!C:BG, 7, FALSE)</f>
        <v>#N/A</v>
      </c>
      <c r="AH848" s="53" t="e">
        <f>K848-L848-VLOOKUP(C848, 'Вчера_Спутник Лайт'!C:BG, 9, FALSE)</f>
        <v>#N/A</v>
      </c>
      <c r="AI848" s="53" t="e">
        <f>M848-N848-VLOOKUP(C848, 'Вчера_Спутник Лайт'!C:BG, 11, FALSE)</f>
        <v>#N/A</v>
      </c>
      <c r="AJ848" s="53" t="e">
        <f>O848-P848-VLOOKUP(C848, 'Вчера_Спутник Лайт'!C:BG, 13, FALSE)</f>
        <v>#N/A</v>
      </c>
      <c r="AK848" s="53" t="e">
        <f>Q848-R848-VLOOKUP(C848, 'Вчера_Спутник Лайт'!C:BG, 15, FALSE)</f>
        <v>#N/A</v>
      </c>
      <c r="AL848" s="53" t="e">
        <f>S848-T848-VLOOKUP(C848, 'Вчера_Спутник Лайт'!C:BG, 17, FALSE)</f>
        <v>#N/A</v>
      </c>
      <c r="AM848" s="53" t="e">
        <f>U848-V848-VLOOKUP(C848, 'Вчера_Спутник Лайт'!C:BG, 19, FALSE)</f>
        <v>#N/A</v>
      </c>
      <c r="AN848" s="53" t="e">
        <f>W848-X848-VLOOKUP(C848, 'Вчера_Спутник Лайт'!C:BG, 21, FALSE)</f>
        <v>#N/A</v>
      </c>
      <c r="AO848" s="53" t="e">
        <f>VLOOKUP(C848, Вчера_Спутник!C:BG, 25, FALSE)+F848-#REF!-X848-Y848</f>
        <v>#N/A</v>
      </c>
    </row>
    <row r="849" spans="1:41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8"/>
      <c r="AA849" s="52">
        <f t="shared" si="14"/>
        <v>0</v>
      </c>
      <c r="AB849" s="53" t="str">
        <f>IF(ISNA(VLOOKUP(C849,'Вчера_Спутник Лайт'!C:C, 1, FALSE)),"ошибка",0)</f>
        <v>ошибка</v>
      </c>
      <c r="AC849" s="55"/>
      <c r="AD849" s="53" t="e">
        <f>D849-VLOOKUP(C849, 'Вчера_Спутник Лайт'!C:BG, 2, FALSE)</f>
        <v>#N/A</v>
      </c>
      <c r="AE849" s="53" t="e">
        <f>E849-F849-VLOOKUP(C849, 'Вчера_Спутник Лайт'!C:BG, 3, FALSE)</f>
        <v>#N/A</v>
      </c>
      <c r="AF849" s="53" t="e">
        <f>G849-H849-VLOOKUP(C849, 'Вчера_Спутник Лайт'!C:BG, 5, FALSE)</f>
        <v>#N/A</v>
      </c>
      <c r="AG849" s="53" t="e">
        <f>I849-J849-VLOOKUP(C849, 'Вчера_Спутник Лайт'!C:BG, 7, FALSE)</f>
        <v>#N/A</v>
      </c>
      <c r="AH849" s="53" t="e">
        <f>K849-L849-VLOOKUP(C849, 'Вчера_Спутник Лайт'!C:BG, 9, FALSE)</f>
        <v>#N/A</v>
      </c>
      <c r="AI849" s="53" t="e">
        <f>M849-N849-VLOOKUP(C849, 'Вчера_Спутник Лайт'!C:BG, 11, FALSE)</f>
        <v>#N/A</v>
      </c>
      <c r="AJ849" s="53" t="e">
        <f>O849-P849-VLOOKUP(C849, 'Вчера_Спутник Лайт'!C:BG, 13, FALSE)</f>
        <v>#N/A</v>
      </c>
      <c r="AK849" s="53" t="e">
        <f>Q849-R849-VLOOKUP(C849, 'Вчера_Спутник Лайт'!C:BG, 15, FALSE)</f>
        <v>#N/A</v>
      </c>
      <c r="AL849" s="53" t="e">
        <f>S849-T849-VLOOKUP(C849, 'Вчера_Спутник Лайт'!C:BG, 17, FALSE)</f>
        <v>#N/A</v>
      </c>
      <c r="AM849" s="53" t="e">
        <f>U849-V849-VLOOKUP(C849, 'Вчера_Спутник Лайт'!C:BG, 19, FALSE)</f>
        <v>#N/A</v>
      </c>
      <c r="AN849" s="53" t="e">
        <f>W849-X849-VLOOKUP(C849, 'Вчера_Спутник Лайт'!C:BG, 21, FALSE)</f>
        <v>#N/A</v>
      </c>
      <c r="AO849" s="53" t="e">
        <f>VLOOKUP(C849, Вчера_Спутник!C:BG, 25, FALSE)+F849-#REF!-X849-Y849</f>
        <v>#N/A</v>
      </c>
    </row>
    <row r="850" spans="1:41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8"/>
      <c r="AA850" s="52">
        <f t="shared" si="14"/>
        <v>0</v>
      </c>
      <c r="AB850" s="53" t="str">
        <f>IF(ISNA(VLOOKUP(C850,'Вчера_Спутник Лайт'!C:C, 1, FALSE)),"ошибка",0)</f>
        <v>ошибка</v>
      </c>
      <c r="AC850" s="55"/>
      <c r="AD850" s="53" t="e">
        <f>D850-VLOOKUP(C850, 'Вчера_Спутник Лайт'!C:BG, 2, FALSE)</f>
        <v>#N/A</v>
      </c>
      <c r="AE850" s="53" t="e">
        <f>E850-F850-VLOOKUP(C850, 'Вчера_Спутник Лайт'!C:BG, 3, FALSE)</f>
        <v>#N/A</v>
      </c>
      <c r="AF850" s="53" t="e">
        <f>G850-H850-VLOOKUP(C850, 'Вчера_Спутник Лайт'!C:BG, 5, FALSE)</f>
        <v>#N/A</v>
      </c>
      <c r="AG850" s="53" t="e">
        <f>I850-J850-VLOOKUP(C850, 'Вчера_Спутник Лайт'!C:BG, 7, FALSE)</f>
        <v>#N/A</v>
      </c>
      <c r="AH850" s="53" t="e">
        <f>K850-L850-VLOOKUP(C850, 'Вчера_Спутник Лайт'!C:BG, 9, FALSE)</f>
        <v>#N/A</v>
      </c>
      <c r="AI850" s="53" t="e">
        <f>M850-N850-VLOOKUP(C850, 'Вчера_Спутник Лайт'!C:BG, 11, FALSE)</f>
        <v>#N/A</v>
      </c>
      <c r="AJ850" s="53" t="e">
        <f>O850-P850-VLOOKUP(C850, 'Вчера_Спутник Лайт'!C:BG, 13, FALSE)</f>
        <v>#N/A</v>
      </c>
      <c r="AK850" s="53" t="e">
        <f>Q850-R850-VLOOKUP(C850, 'Вчера_Спутник Лайт'!C:BG, 15, FALSE)</f>
        <v>#N/A</v>
      </c>
      <c r="AL850" s="53" t="e">
        <f>S850-T850-VLOOKUP(C850, 'Вчера_Спутник Лайт'!C:BG, 17, FALSE)</f>
        <v>#N/A</v>
      </c>
      <c r="AM850" s="53" t="e">
        <f>U850-V850-VLOOKUP(C850, 'Вчера_Спутник Лайт'!C:BG, 19, FALSE)</f>
        <v>#N/A</v>
      </c>
      <c r="AN850" s="53" t="e">
        <f>W850-X850-VLOOKUP(C850, 'Вчера_Спутник Лайт'!C:BG, 21, FALSE)</f>
        <v>#N/A</v>
      </c>
      <c r="AO850" s="53" t="e">
        <f>VLOOKUP(C850, Вчера_Спутник!C:BG, 25, FALSE)+F850-#REF!-X850-Y850</f>
        <v>#N/A</v>
      </c>
    </row>
    <row r="851" spans="1:41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8"/>
      <c r="AA851" s="52">
        <f t="shared" si="14"/>
        <v>0</v>
      </c>
      <c r="AB851" s="53" t="str">
        <f>IF(ISNA(VLOOKUP(C851,'Вчера_Спутник Лайт'!C:C, 1, FALSE)),"ошибка",0)</f>
        <v>ошибка</v>
      </c>
      <c r="AC851" s="55"/>
      <c r="AD851" s="53" t="e">
        <f>D851-VLOOKUP(C851, 'Вчера_Спутник Лайт'!C:BG, 2, FALSE)</f>
        <v>#N/A</v>
      </c>
      <c r="AE851" s="53" t="e">
        <f>E851-F851-VLOOKUP(C851, 'Вчера_Спутник Лайт'!C:BG, 3, FALSE)</f>
        <v>#N/A</v>
      </c>
      <c r="AF851" s="53" t="e">
        <f>G851-H851-VLOOKUP(C851, 'Вчера_Спутник Лайт'!C:BG, 5, FALSE)</f>
        <v>#N/A</v>
      </c>
      <c r="AG851" s="53" t="e">
        <f>I851-J851-VLOOKUP(C851, 'Вчера_Спутник Лайт'!C:BG, 7, FALSE)</f>
        <v>#N/A</v>
      </c>
      <c r="AH851" s="53" t="e">
        <f>K851-L851-VLOOKUP(C851, 'Вчера_Спутник Лайт'!C:BG, 9, FALSE)</f>
        <v>#N/A</v>
      </c>
      <c r="AI851" s="53" t="e">
        <f>M851-N851-VLOOKUP(C851, 'Вчера_Спутник Лайт'!C:BG, 11, FALSE)</f>
        <v>#N/A</v>
      </c>
      <c r="AJ851" s="53" t="e">
        <f>O851-P851-VLOOKUP(C851, 'Вчера_Спутник Лайт'!C:BG, 13, FALSE)</f>
        <v>#N/A</v>
      </c>
      <c r="AK851" s="53" t="e">
        <f>Q851-R851-VLOOKUP(C851, 'Вчера_Спутник Лайт'!C:BG, 15, FALSE)</f>
        <v>#N/A</v>
      </c>
      <c r="AL851" s="53" t="e">
        <f>S851-T851-VLOOKUP(C851, 'Вчера_Спутник Лайт'!C:BG, 17, FALSE)</f>
        <v>#N/A</v>
      </c>
      <c r="AM851" s="53" t="e">
        <f>U851-V851-VLOOKUP(C851, 'Вчера_Спутник Лайт'!C:BG, 19, FALSE)</f>
        <v>#N/A</v>
      </c>
      <c r="AN851" s="53" t="e">
        <f>W851-X851-VLOOKUP(C851, 'Вчера_Спутник Лайт'!C:BG, 21, FALSE)</f>
        <v>#N/A</v>
      </c>
      <c r="AO851" s="53" t="e">
        <f>VLOOKUP(C851, Вчера_Спутник!C:BG, 25, FALSE)+F851-#REF!-X851-Y851</f>
        <v>#N/A</v>
      </c>
    </row>
    <row r="852" spans="1:41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8"/>
      <c r="AA852" s="52">
        <f t="shared" si="14"/>
        <v>0</v>
      </c>
      <c r="AB852" s="53" t="str">
        <f>IF(ISNA(VLOOKUP(C852,'Вчера_Спутник Лайт'!C:C, 1, FALSE)),"ошибка",0)</f>
        <v>ошибка</v>
      </c>
      <c r="AC852" s="55"/>
      <c r="AD852" s="53" t="e">
        <f>D852-VLOOKUP(C852, 'Вчера_Спутник Лайт'!C:BG, 2, FALSE)</f>
        <v>#N/A</v>
      </c>
      <c r="AE852" s="53" t="e">
        <f>E852-F852-VLOOKUP(C852, 'Вчера_Спутник Лайт'!C:BG, 3, FALSE)</f>
        <v>#N/A</v>
      </c>
      <c r="AF852" s="53" t="e">
        <f>G852-H852-VLOOKUP(C852, 'Вчера_Спутник Лайт'!C:BG, 5, FALSE)</f>
        <v>#N/A</v>
      </c>
      <c r="AG852" s="53" t="e">
        <f>I852-J852-VLOOKUP(C852, 'Вчера_Спутник Лайт'!C:BG, 7, FALSE)</f>
        <v>#N/A</v>
      </c>
      <c r="AH852" s="53" t="e">
        <f>K852-L852-VLOOKUP(C852, 'Вчера_Спутник Лайт'!C:BG, 9, FALSE)</f>
        <v>#N/A</v>
      </c>
      <c r="AI852" s="53" t="e">
        <f>M852-N852-VLOOKUP(C852, 'Вчера_Спутник Лайт'!C:BG, 11, FALSE)</f>
        <v>#N/A</v>
      </c>
      <c r="AJ852" s="53" t="e">
        <f>O852-P852-VLOOKUP(C852, 'Вчера_Спутник Лайт'!C:BG, 13, FALSE)</f>
        <v>#N/A</v>
      </c>
      <c r="AK852" s="53" t="e">
        <f>Q852-R852-VLOOKUP(C852, 'Вчера_Спутник Лайт'!C:BG, 15, FALSE)</f>
        <v>#N/A</v>
      </c>
      <c r="AL852" s="53" t="e">
        <f>S852-T852-VLOOKUP(C852, 'Вчера_Спутник Лайт'!C:BG, 17, FALSE)</f>
        <v>#N/A</v>
      </c>
      <c r="AM852" s="53" t="e">
        <f>U852-V852-VLOOKUP(C852, 'Вчера_Спутник Лайт'!C:BG, 19, FALSE)</f>
        <v>#N/A</v>
      </c>
      <c r="AN852" s="53" t="e">
        <f>W852-X852-VLOOKUP(C852, 'Вчера_Спутник Лайт'!C:BG, 21, FALSE)</f>
        <v>#N/A</v>
      </c>
      <c r="AO852" s="53" t="e">
        <f>VLOOKUP(C852, Вчера_Спутник!C:BG, 25, FALSE)+F852-#REF!-X852-Y852</f>
        <v>#N/A</v>
      </c>
    </row>
    <row r="853" spans="1:41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8"/>
      <c r="AA853" s="52">
        <f t="shared" si="14"/>
        <v>0</v>
      </c>
      <c r="AB853" s="53" t="str">
        <f>IF(ISNA(VLOOKUP(C853,'Вчера_Спутник Лайт'!C:C, 1, FALSE)),"ошибка",0)</f>
        <v>ошибка</v>
      </c>
      <c r="AC853" s="55"/>
      <c r="AD853" s="53" t="e">
        <f>D853-VLOOKUP(C853, 'Вчера_Спутник Лайт'!C:BG, 2, FALSE)</f>
        <v>#N/A</v>
      </c>
      <c r="AE853" s="53" t="e">
        <f>E853-F853-VLOOKUP(C853, 'Вчера_Спутник Лайт'!C:BG, 3, FALSE)</f>
        <v>#N/A</v>
      </c>
      <c r="AF853" s="53" t="e">
        <f>G853-H853-VLOOKUP(C853, 'Вчера_Спутник Лайт'!C:BG, 5, FALSE)</f>
        <v>#N/A</v>
      </c>
      <c r="AG853" s="53" t="e">
        <f>I853-J853-VLOOKUP(C853, 'Вчера_Спутник Лайт'!C:BG, 7, FALSE)</f>
        <v>#N/A</v>
      </c>
      <c r="AH853" s="53" t="e">
        <f>K853-L853-VLOOKUP(C853, 'Вчера_Спутник Лайт'!C:BG, 9, FALSE)</f>
        <v>#N/A</v>
      </c>
      <c r="AI853" s="53" t="e">
        <f>M853-N853-VLOOKUP(C853, 'Вчера_Спутник Лайт'!C:BG, 11, FALSE)</f>
        <v>#N/A</v>
      </c>
      <c r="AJ853" s="53" t="e">
        <f>O853-P853-VLOOKUP(C853, 'Вчера_Спутник Лайт'!C:BG, 13, FALSE)</f>
        <v>#N/A</v>
      </c>
      <c r="AK853" s="53" t="e">
        <f>Q853-R853-VLOOKUP(C853, 'Вчера_Спутник Лайт'!C:BG, 15, FALSE)</f>
        <v>#N/A</v>
      </c>
      <c r="AL853" s="53" t="e">
        <f>S853-T853-VLOOKUP(C853, 'Вчера_Спутник Лайт'!C:BG, 17, FALSE)</f>
        <v>#N/A</v>
      </c>
      <c r="AM853" s="53" t="e">
        <f>U853-V853-VLOOKUP(C853, 'Вчера_Спутник Лайт'!C:BG, 19, FALSE)</f>
        <v>#N/A</v>
      </c>
      <c r="AN853" s="53" t="e">
        <f>W853-X853-VLOOKUP(C853, 'Вчера_Спутник Лайт'!C:BG, 21, FALSE)</f>
        <v>#N/A</v>
      </c>
      <c r="AO853" s="53" t="e">
        <f>VLOOKUP(C853, Вчера_Спутник!C:BG, 25, FALSE)+F853-#REF!-X853-Y853</f>
        <v>#N/A</v>
      </c>
    </row>
    <row r="854" spans="1:41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8"/>
      <c r="AA854" s="52">
        <f t="shared" si="14"/>
        <v>0</v>
      </c>
      <c r="AB854" s="53" t="str">
        <f>IF(ISNA(VLOOKUP(C854,'Вчера_Спутник Лайт'!C:C, 1, FALSE)),"ошибка",0)</f>
        <v>ошибка</v>
      </c>
      <c r="AC854" s="55"/>
      <c r="AD854" s="53" t="e">
        <f>D854-VLOOKUP(C854, 'Вчера_Спутник Лайт'!C:BG, 2, FALSE)</f>
        <v>#N/A</v>
      </c>
      <c r="AE854" s="53" t="e">
        <f>E854-F854-VLOOKUP(C854, 'Вчера_Спутник Лайт'!C:BG, 3, FALSE)</f>
        <v>#N/A</v>
      </c>
      <c r="AF854" s="53" t="e">
        <f>G854-H854-VLOOKUP(C854, 'Вчера_Спутник Лайт'!C:BG, 5, FALSE)</f>
        <v>#N/A</v>
      </c>
      <c r="AG854" s="53" t="e">
        <f>I854-J854-VLOOKUP(C854, 'Вчера_Спутник Лайт'!C:BG, 7, FALSE)</f>
        <v>#N/A</v>
      </c>
      <c r="AH854" s="53" t="e">
        <f>K854-L854-VLOOKUP(C854, 'Вчера_Спутник Лайт'!C:BG, 9, FALSE)</f>
        <v>#N/A</v>
      </c>
      <c r="AI854" s="53" t="e">
        <f>M854-N854-VLOOKUP(C854, 'Вчера_Спутник Лайт'!C:BG, 11, FALSE)</f>
        <v>#N/A</v>
      </c>
      <c r="AJ854" s="53" t="e">
        <f>O854-P854-VLOOKUP(C854, 'Вчера_Спутник Лайт'!C:BG, 13, FALSE)</f>
        <v>#N/A</v>
      </c>
      <c r="AK854" s="53" t="e">
        <f>Q854-R854-VLOOKUP(C854, 'Вчера_Спутник Лайт'!C:BG, 15, FALSE)</f>
        <v>#N/A</v>
      </c>
      <c r="AL854" s="53" t="e">
        <f>S854-T854-VLOOKUP(C854, 'Вчера_Спутник Лайт'!C:BG, 17, FALSE)</f>
        <v>#N/A</v>
      </c>
      <c r="AM854" s="53" t="e">
        <f>U854-V854-VLOOKUP(C854, 'Вчера_Спутник Лайт'!C:BG, 19, FALSE)</f>
        <v>#N/A</v>
      </c>
      <c r="AN854" s="53" t="e">
        <f>W854-X854-VLOOKUP(C854, 'Вчера_Спутник Лайт'!C:BG, 21, FALSE)</f>
        <v>#N/A</v>
      </c>
      <c r="AO854" s="53" t="e">
        <f>VLOOKUP(C854, Вчера_Спутник!C:BG, 25, FALSE)+F854-#REF!-X854-Y854</f>
        <v>#N/A</v>
      </c>
    </row>
    <row r="855" spans="1:41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8"/>
      <c r="AA855" s="52">
        <f t="shared" si="14"/>
        <v>0</v>
      </c>
      <c r="AB855" s="53" t="str">
        <f>IF(ISNA(VLOOKUP(C855,'Вчера_Спутник Лайт'!C:C, 1, FALSE)),"ошибка",0)</f>
        <v>ошибка</v>
      </c>
      <c r="AC855" s="55"/>
      <c r="AD855" s="53" t="e">
        <f>D855-VLOOKUP(C855, 'Вчера_Спутник Лайт'!C:BG, 2, FALSE)</f>
        <v>#N/A</v>
      </c>
      <c r="AE855" s="53" t="e">
        <f>E855-F855-VLOOKUP(C855, 'Вчера_Спутник Лайт'!C:BG, 3, FALSE)</f>
        <v>#N/A</v>
      </c>
      <c r="AF855" s="53" t="e">
        <f>G855-H855-VLOOKUP(C855, 'Вчера_Спутник Лайт'!C:BG, 5, FALSE)</f>
        <v>#N/A</v>
      </c>
      <c r="AG855" s="53" t="e">
        <f>I855-J855-VLOOKUP(C855, 'Вчера_Спутник Лайт'!C:BG, 7, FALSE)</f>
        <v>#N/A</v>
      </c>
      <c r="AH855" s="53" t="e">
        <f>K855-L855-VLOOKUP(C855, 'Вчера_Спутник Лайт'!C:BG, 9, FALSE)</f>
        <v>#N/A</v>
      </c>
      <c r="AI855" s="53" t="e">
        <f>M855-N855-VLOOKUP(C855, 'Вчера_Спутник Лайт'!C:BG, 11, FALSE)</f>
        <v>#N/A</v>
      </c>
      <c r="AJ855" s="53" t="e">
        <f>O855-P855-VLOOKUP(C855, 'Вчера_Спутник Лайт'!C:BG, 13, FALSE)</f>
        <v>#N/A</v>
      </c>
      <c r="AK855" s="53" t="e">
        <f>Q855-R855-VLOOKUP(C855, 'Вчера_Спутник Лайт'!C:BG, 15, FALSE)</f>
        <v>#N/A</v>
      </c>
      <c r="AL855" s="53" t="e">
        <f>S855-T855-VLOOKUP(C855, 'Вчера_Спутник Лайт'!C:BG, 17, FALSE)</f>
        <v>#N/A</v>
      </c>
      <c r="AM855" s="53" t="e">
        <f>U855-V855-VLOOKUP(C855, 'Вчера_Спутник Лайт'!C:BG, 19, FALSE)</f>
        <v>#N/A</v>
      </c>
      <c r="AN855" s="53" t="e">
        <f>W855-X855-VLOOKUP(C855, 'Вчера_Спутник Лайт'!C:BG, 21, FALSE)</f>
        <v>#N/A</v>
      </c>
      <c r="AO855" s="53" t="e">
        <f>VLOOKUP(C855, Вчера_Спутник!C:BG, 25, FALSE)+F855-#REF!-X855-Y855</f>
        <v>#N/A</v>
      </c>
    </row>
    <row r="856" spans="1:41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8"/>
      <c r="AA856" s="52">
        <f t="shared" si="14"/>
        <v>0</v>
      </c>
      <c r="AB856" s="53" t="str">
        <f>IF(ISNA(VLOOKUP(C856,'Вчера_Спутник Лайт'!C:C, 1, FALSE)),"ошибка",0)</f>
        <v>ошибка</v>
      </c>
      <c r="AC856" s="55"/>
      <c r="AD856" s="53" t="e">
        <f>D856-VLOOKUP(C856, 'Вчера_Спутник Лайт'!C:BG, 2, FALSE)</f>
        <v>#N/A</v>
      </c>
      <c r="AE856" s="53" t="e">
        <f>E856-F856-VLOOKUP(C856, 'Вчера_Спутник Лайт'!C:BG, 3, FALSE)</f>
        <v>#N/A</v>
      </c>
      <c r="AF856" s="53" t="e">
        <f>G856-H856-VLOOKUP(C856, 'Вчера_Спутник Лайт'!C:BG, 5, FALSE)</f>
        <v>#N/A</v>
      </c>
      <c r="AG856" s="53" t="e">
        <f>I856-J856-VLOOKUP(C856, 'Вчера_Спутник Лайт'!C:BG, 7, FALSE)</f>
        <v>#N/A</v>
      </c>
      <c r="AH856" s="53" t="e">
        <f>K856-L856-VLOOKUP(C856, 'Вчера_Спутник Лайт'!C:BG, 9, FALSE)</f>
        <v>#N/A</v>
      </c>
      <c r="AI856" s="53" t="e">
        <f>M856-N856-VLOOKUP(C856, 'Вчера_Спутник Лайт'!C:BG, 11, FALSE)</f>
        <v>#N/A</v>
      </c>
      <c r="AJ856" s="53" t="e">
        <f>O856-P856-VLOOKUP(C856, 'Вчера_Спутник Лайт'!C:BG, 13, FALSE)</f>
        <v>#N/A</v>
      </c>
      <c r="AK856" s="53" t="e">
        <f>Q856-R856-VLOOKUP(C856, 'Вчера_Спутник Лайт'!C:BG, 15, FALSE)</f>
        <v>#N/A</v>
      </c>
      <c r="AL856" s="53" t="e">
        <f>S856-T856-VLOOKUP(C856, 'Вчера_Спутник Лайт'!C:BG, 17, FALSE)</f>
        <v>#N/A</v>
      </c>
      <c r="AM856" s="53" t="e">
        <f>U856-V856-VLOOKUP(C856, 'Вчера_Спутник Лайт'!C:BG, 19, FALSE)</f>
        <v>#N/A</v>
      </c>
      <c r="AN856" s="53" t="e">
        <f>W856-X856-VLOOKUP(C856, 'Вчера_Спутник Лайт'!C:BG, 21, FALSE)</f>
        <v>#N/A</v>
      </c>
      <c r="AO856" s="53" t="e">
        <f>VLOOKUP(C856, Вчера_Спутник!C:BG, 25, FALSE)+F856-#REF!-X856-Y856</f>
        <v>#N/A</v>
      </c>
    </row>
    <row r="857" spans="1:41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8"/>
      <c r="AA857" s="52">
        <f t="shared" si="14"/>
        <v>0</v>
      </c>
      <c r="AB857" s="53" t="str">
        <f>IF(ISNA(VLOOKUP(C857,'Вчера_Спутник Лайт'!C:C, 1, FALSE)),"ошибка",0)</f>
        <v>ошибка</v>
      </c>
      <c r="AC857" s="55"/>
      <c r="AD857" s="53" t="e">
        <f>D857-VLOOKUP(C857, 'Вчера_Спутник Лайт'!C:BG, 2, FALSE)</f>
        <v>#N/A</v>
      </c>
      <c r="AE857" s="53" t="e">
        <f>E857-F857-VLOOKUP(C857, 'Вчера_Спутник Лайт'!C:BG, 3, FALSE)</f>
        <v>#N/A</v>
      </c>
      <c r="AF857" s="53" t="e">
        <f>G857-H857-VLOOKUP(C857, 'Вчера_Спутник Лайт'!C:BG, 5, FALSE)</f>
        <v>#N/A</v>
      </c>
      <c r="AG857" s="53" t="e">
        <f>I857-J857-VLOOKUP(C857, 'Вчера_Спутник Лайт'!C:BG, 7, FALSE)</f>
        <v>#N/A</v>
      </c>
      <c r="AH857" s="53" t="e">
        <f>K857-L857-VLOOKUP(C857, 'Вчера_Спутник Лайт'!C:BG, 9, FALSE)</f>
        <v>#N/A</v>
      </c>
      <c r="AI857" s="53" t="e">
        <f>M857-N857-VLOOKUP(C857, 'Вчера_Спутник Лайт'!C:BG, 11, FALSE)</f>
        <v>#N/A</v>
      </c>
      <c r="AJ857" s="53" t="e">
        <f>O857-P857-VLOOKUP(C857, 'Вчера_Спутник Лайт'!C:BG, 13, FALSE)</f>
        <v>#N/A</v>
      </c>
      <c r="AK857" s="53" t="e">
        <f>Q857-R857-VLOOKUP(C857, 'Вчера_Спутник Лайт'!C:BG, 15, FALSE)</f>
        <v>#N/A</v>
      </c>
      <c r="AL857" s="53" t="e">
        <f>S857-T857-VLOOKUP(C857, 'Вчера_Спутник Лайт'!C:BG, 17, FALSE)</f>
        <v>#N/A</v>
      </c>
      <c r="AM857" s="53" t="e">
        <f>U857-V857-VLOOKUP(C857, 'Вчера_Спутник Лайт'!C:BG, 19, FALSE)</f>
        <v>#N/A</v>
      </c>
      <c r="AN857" s="53" t="e">
        <f>W857-X857-VLOOKUP(C857, 'Вчера_Спутник Лайт'!C:BG, 21, FALSE)</f>
        <v>#N/A</v>
      </c>
      <c r="AO857" s="53" t="e">
        <f>VLOOKUP(C857, Вчера_Спутник!C:BG, 25, FALSE)+F857-#REF!-X857-Y857</f>
        <v>#N/A</v>
      </c>
    </row>
    <row r="858" spans="1:41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8"/>
      <c r="AA858" s="52">
        <f t="shared" si="14"/>
        <v>0</v>
      </c>
      <c r="AB858" s="53" t="str">
        <f>IF(ISNA(VLOOKUP(C858,'Вчера_Спутник Лайт'!C:C, 1, FALSE)),"ошибка",0)</f>
        <v>ошибка</v>
      </c>
      <c r="AC858" s="55"/>
      <c r="AD858" s="53" t="e">
        <f>D858-VLOOKUP(C858, 'Вчера_Спутник Лайт'!C:BG, 2, FALSE)</f>
        <v>#N/A</v>
      </c>
      <c r="AE858" s="53" t="e">
        <f>E858-F858-VLOOKUP(C858, 'Вчера_Спутник Лайт'!C:BG, 3, FALSE)</f>
        <v>#N/A</v>
      </c>
      <c r="AF858" s="53" t="e">
        <f>G858-H858-VLOOKUP(C858, 'Вчера_Спутник Лайт'!C:BG, 5, FALSE)</f>
        <v>#N/A</v>
      </c>
      <c r="AG858" s="53" t="e">
        <f>I858-J858-VLOOKUP(C858, 'Вчера_Спутник Лайт'!C:BG, 7, FALSE)</f>
        <v>#N/A</v>
      </c>
      <c r="AH858" s="53" t="e">
        <f>K858-L858-VLOOKUP(C858, 'Вчера_Спутник Лайт'!C:BG, 9, FALSE)</f>
        <v>#N/A</v>
      </c>
      <c r="AI858" s="53" t="e">
        <f>M858-N858-VLOOKUP(C858, 'Вчера_Спутник Лайт'!C:BG, 11, FALSE)</f>
        <v>#N/A</v>
      </c>
      <c r="AJ858" s="53" t="e">
        <f>O858-P858-VLOOKUP(C858, 'Вчера_Спутник Лайт'!C:BG, 13, FALSE)</f>
        <v>#N/A</v>
      </c>
      <c r="AK858" s="53" t="e">
        <f>Q858-R858-VLOOKUP(C858, 'Вчера_Спутник Лайт'!C:BG, 15, FALSE)</f>
        <v>#N/A</v>
      </c>
      <c r="AL858" s="53" t="e">
        <f>S858-T858-VLOOKUP(C858, 'Вчера_Спутник Лайт'!C:BG, 17, FALSE)</f>
        <v>#N/A</v>
      </c>
      <c r="AM858" s="53" t="e">
        <f>U858-V858-VLOOKUP(C858, 'Вчера_Спутник Лайт'!C:BG, 19, FALSE)</f>
        <v>#N/A</v>
      </c>
      <c r="AN858" s="53" t="e">
        <f>W858-X858-VLOOKUP(C858, 'Вчера_Спутник Лайт'!C:BG, 21, FALSE)</f>
        <v>#N/A</v>
      </c>
      <c r="AO858" s="53" t="e">
        <f>VLOOKUP(C858, Вчера_Спутник!C:BG, 25, FALSE)+F858-#REF!-X858-Y858</f>
        <v>#N/A</v>
      </c>
    </row>
    <row r="859" spans="1:41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8"/>
      <c r="AA859" s="52">
        <f t="shared" si="14"/>
        <v>0</v>
      </c>
      <c r="AB859" s="53" t="str">
        <f>IF(ISNA(VLOOKUP(C859,'Вчера_Спутник Лайт'!C:C, 1, FALSE)),"ошибка",0)</f>
        <v>ошибка</v>
      </c>
      <c r="AC859" s="55"/>
      <c r="AD859" s="53" t="e">
        <f>D859-VLOOKUP(C859, 'Вчера_Спутник Лайт'!C:BG, 2, FALSE)</f>
        <v>#N/A</v>
      </c>
      <c r="AE859" s="53" t="e">
        <f>E859-F859-VLOOKUP(C859, 'Вчера_Спутник Лайт'!C:BG, 3, FALSE)</f>
        <v>#N/A</v>
      </c>
      <c r="AF859" s="53" t="e">
        <f>G859-H859-VLOOKUP(C859, 'Вчера_Спутник Лайт'!C:BG, 5, FALSE)</f>
        <v>#N/A</v>
      </c>
      <c r="AG859" s="53" t="e">
        <f>I859-J859-VLOOKUP(C859, 'Вчера_Спутник Лайт'!C:BG, 7, FALSE)</f>
        <v>#N/A</v>
      </c>
      <c r="AH859" s="53" t="e">
        <f>K859-L859-VLOOKUP(C859, 'Вчера_Спутник Лайт'!C:BG, 9, FALSE)</f>
        <v>#N/A</v>
      </c>
      <c r="AI859" s="53" t="e">
        <f>M859-N859-VLOOKUP(C859, 'Вчера_Спутник Лайт'!C:BG, 11, FALSE)</f>
        <v>#N/A</v>
      </c>
      <c r="AJ859" s="53" t="e">
        <f>O859-P859-VLOOKUP(C859, 'Вчера_Спутник Лайт'!C:BG, 13, FALSE)</f>
        <v>#N/A</v>
      </c>
      <c r="AK859" s="53" t="e">
        <f>Q859-R859-VLOOKUP(C859, 'Вчера_Спутник Лайт'!C:BG, 15, FALSE)</f>
        <v>#N/A</v>
      </c>
      <c r="AL859" s="53" t="e">
        <f>S859-T859-VLOOKUP(C859, 'Вчера_Спутник Лайт'!C:BG, 17, FALSE)</f>
        <v>#N/A</v>
      </c>
      <c r="AM859" s="53" t="e">
        <f>U859-V859-VLOOKUP(C859, 'Вчера_Спутник Лайт'!C:BG, 19, FALSE)</f>
        <v>#N/A</v>
      </c>
      <c r="AN859" s="53" t="e">
        <f>W859-X859-VLOOKUP(C859, 'Вчера_Спутник Лайт'!C:BG, 21, FALSE)</f>
        <v>#N/A</v>
      </c>
      <c r="AO859" s="53" t="e">
        <f>VLOOKUP(C859, Вчера_Спутник!C:BG, 25, FALSE)+F859-#REF!-X859-Y859</f>
        <v>#N/A</v>
      </c>
    </row>
    <row r="860" spans="1:41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8"/>
      <c r="AA860" s="52">
        <f t="shared" si="14"/>
        <v>0</v>
      </c>
      <c r="AB860" s="53" t="str">
        <f>IF(ISNA(VLOOKUP(C860,'Вчера_Спутник Лайт'!C:C, 1, FALSE)),"ошибка",0)</f>
        <v>ошибка</v>
      </c>
      <c r="AC860" s="55"/>
      <c r="AD860" s="53" t="e">
        <f>D860-VLOOKUP(C860, 'Вчера_Спутник Лайт'!C:BG, 2, FALSE)</f>
        <v>#N/A</v>
      </c>
      <c r="AE860" s="53" t="e">
        <f>E860-F860-VLOOKUP(C860, 'Вчера_Спутник Лайт'!C:BG, 3, FALSE)</f>
        <v>#N/A</v>
      </c>
      <c r="AF860" s="53" t="e">
        <f>G860-H860-VLOOKUP(C860, 'Вчера_Спутник Лайт'!C:BG, 5, FALSE)</f>
        <v>#N/A</v>
      </c>
      <c r="AG860" s="53" t="e">
        <f>I860-J860-VLOOKUP(C860, 'Вчера_Спутник Лайт'!C:BG, 7, FALSE)</f>
        <v>#N/A</v>
      </c>
      <c r="AH860" s="53" t="e">
        <f>K860-L860-VLOOKUP(C860, 'Вчера_Спутник Лайт'!C:BG, 9, FALSE)</f>
        <v>#N/A</v>
      </c>
      <c r="AI860" s="53" t="e">
        <f>M860-N860-VLOOKUP(C860, 'Вчера_Спутник Лайт'!C:BG, 11, FALSE)</f>
        <v>#N/A</v>
      </c>
      <c r="AJ860" s="53" t="e">
        <f>O860-P860-VLOOKUP(C860, 'Вчера_Спутник Лайт'!C:BG, 13, FALSE)</f>
        <v>#N/A</v>
      </c>
      <c r="AK860" s="53" t="e">
        <f>Q860-R860-VLOOKUP(C860, 'Вчера_Спутник Лайт'!C:BG, 15, FALSE)</f>
        <v>#N/A</v>
      </c>
      <c r="AL860" s="53" t="e">
        <f>S860-T860-VLOOKUP(C860, 'Вчера_Спутник Лайт'!C:BG, 17, FALSE)</f>
        <v>#N/A</v>
      </c>
      <c r="AM860" s="53" t="e">
        <f>U860-V860-VLOOKUP(C860, 'Вчера_Спутник Лайт'!C:BG, 19, FALSE)</f>
        <v>#N/A</v>
      </c>
      <c r="AN860" s="53" t="e">
        <f>W860-X860-VLOOKUP(C860, 'Вчера_Спутник Лайт'!C:BG, 21, FALSE)</f>
        <v>#N/A</v>
      </c>
      <c r="AO860" s="53" t="e">
        <f>VLOOKUP(C860, Вчера_Спутник!C:BG, 25, FALSE)+F860-#REF!-X860-Y860</f>
        <v>#N/A</v>
      </c>
    </row>
    <row r="861" spans="1:41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8"/>
      <c r="AA861" s="52">
        <f t="shared" si="14"/>
        <v>0</v>
      </c>
      <c r="AB861" s="53" t="str">
        <f>IF(ISNA(VLOOKUP(C861,'Вчера_Спутник Лайт'!C:C, 1, FALSE)),"ошибка",0)</f>
        <v>ошибка</v>
      </c>
      <c r="AC861" s="55"/>
      <c r="AD861" s="53" t="e">
        <f>D861-VLOOKUP(C861, 'Вчера_Спутник Лайт'!C:BG, 2, FALSE)</f>
        <v>#N/A</v>
      </c>
      <c r="AE861" s="53" t="e">
        <f>E861-F861-VLOOKUP(C861, 'Вчера_Спутник Лайт'!C:BG, 3, FALSE)</f>
        <v>#N/A</v>
      </c>
      <c r="AF861" s="53" t="e">
        <f>G861-H861-VLOOKUP(C861, 'Вчера_Спутник Лайт'!C:BG, 5, FALSE)</f>
        <v>#N/A</v>
      </c>
      <c r="AG861" s="53" t="e">
        <f>I861-J861-VLOOKUP(C861, 'Вчера_Спутник Лайт'!C:BG, 7, FALSE)</f>
        <v>#N/A</v>
      </c>
      <c r="AH861" s="53" t="e">
        <f>K861-L861-VLOOKUP(C861, 'Вчера_Спутник Лайт'!C:BG, 9, FALSE)</f>
        <v>#N/A</v>
      </c>
      <c r="AI861" s="53" t="e">
        <f>M861-N861-VLOOKUP(C861, 'Вчера_Спутник Лайт'!C:BG, 11, FALSE)</f>
        <v>#N/A</v>
      </c>
      <c r="AJ861" s="53" t="e">
        <f>O861-P861-VLOOKUP(C861, 'Вчера_Спутник Лайт'!C:BG, 13, FALSE)</f>
        <v>#N/A</v>
      </c>
      <c r="AK861" s="53" t="e">
        <f>Q861-R861-VLOOKUP(C861, 'Вчера_Спутник Лайт'!C:BG, 15, FALSE)</f>
        <v>#N/A</v>
      </c>
      <c r="AL861" s="53" t="e">
        <f>S861-T861-VLOOKUP(C861, 'Вчера_Спутник Лайт'!C:BG, 17, FALSE)</f>
        <v>#N/A</v>
      </c>
      <c r="AM861" s="53" t="e">
        <f>U861-V861-VLOOKUP(C861, 'Вчера_Спутник Лайт'!C:BG, 19, FALSE)</f>
        <v>#N/A</v>
      </c>
      <c r="AN861" s="53" t="e">
        <f>W861-X861-VLOOKUP(C861, 'Вчера_Спутник Лайт'!C:BG, 21, FALSE)</f>
        <v>#N/A</v>
      </c>
      <c r="AO861" s="53" t="e">
        <f>VLOOKUP(C861, Вчера_Спутник!C:BG, 25, FALSE)+F861-#REF!-X861-Y861</f>
        <v>#N/A</v>
      </c>
    </row>
    <row r="862" spans="1:41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8"/>
      <c r="AA862" s="52">
        <f t="shared" si="14"/>
        <v>0</v>
      </c>
      <c r="AB862" s="53" t="str">
        <f>IF(ISNA(VLOOKUP(C862,'Вчера_Спутник Лайт'!C:C, 1, FALSE)),"ошибка",0)</f>
        <v>ошибка</v>
      </c>
      <c r="AC862" s="55"/>
      <c r="AD862" s="53" t="e">
        <f>D862-VLOOKUP(C862, 'Вчера_Спутник Лайт'!C:BG, 2, FALSE)</f>
        <v>#N/A</v>
      </c>
      <c r="AE862" s="53" t="e">
        <f>E862-F862-VLOOKUP(C862, 'Вчера_Спутник Лайт'!C:BG, 3, FALSE)</f>
        <v>#N/A</v>
      </c>
      <c r="AF862" s="53" t="e">
        <f>G862-H862-VLOOKUP(C862, 'Вчера_Спутник Лайт'!C:BG, 5, FALSE)</f>
        <v>#N/A</v>
      </c>
      <c r="AG862" s="53" t="e">
        <f>I862-J862-VLOOKUP(C862, 'Вчера_Спутник Лайт'!C:BG, 7, FALSE)</f>
        <v>#N/A</v>
      </c>
      <c r="AH862" s="53" t="e">
        <f>K862-L862-VLOOKUP(C862, 'Вчера_Спутник Лайт'!C:BG, 9, FALSE)</f>
        <v>#N/A</v>
      </c>
      <c r="AI862" s="53" t="e">
        <f>M862-N862-VLOOKUP(C862, 'Вчера_Спутник Лайт'!C:BG, 11, FALSE)</f>
        <v>#N/A</v>
      </c>
      <c r="AJ862" s="53" t="e">
        <f>O862-P862-VLOOKUP(C862, 'Вчера_Спутник Лайт'!C:BG, 13, FALSE)</f>
        <v>#N/A</v>
      </c>
      <c r="AK862" s="53" t="e">
        <f>Q862-R862-VLOOKUP(C862, 'Вчера_Спутник Лайт'!C:BG, 15, FALSE)</f>
        <v>#N/A</v>
      </c>
      <c r="AL862" s="53" t="e">
        <f>S862-T862-VLOOKUP(C862, 'Вчера_Спутник Лайт'!C:BG, 17, FALSE)</f>
        <v>#N/A</v>
      </c>
      <c r="AM862" s="53" t="e">
        <f>U862-V862-VLOOKUP(C862, 'Вчера_Спутник Лайт'!C:BG, 19, FALSE)</f>
        <v>#N/A</v>
      </c>
      <c r="AN862" s="53" t="e">
        <f>W862-X862-VLOOKUP(C862, 'Вчера_Спутник Лайт'!C:BG, 21, FALSE)</f>
        <v>#N/A</v>
      </c>
      <c r="AO862" s="53" t="e">
        <f>VLOOKUP(C862, Вчера_Спутник!C:BG, 25, FALSE)+F862-#REF!-X862-Y862</f>
        <v>#N/A</v>
      </c>
    </row>
    <row r="863" spans="1:41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8"/>
      <c r="AA863" s="52">
        <f t="shared" si="14"/>
        <v>0</v>
      </c>
      <c r="AB863" s="53" t="str">
        <f>IF(ISNA(VLOOKUP(C863,'Вчера_Спутник Лайт'!C:C, 1, FALSE)),"ошибка",0)</f>
        <v>ошибка</v>
      </c>
      <c r="AC863" s="55"/>
      <c r="AD863" s="53" t="e">
        <f>D863-VLOOKUP(C863, 'Вчера_Спутник Лайт'!C:BG, 2, FALSE)</f>
        <v>#N/A</v>
      </c>
      <c r="AE863" s="53" t="e">
        <f>E863-F863-VLOOKUP(C863, 'Вчера_Спутник Лайт'!C:BG, 3, FALSE)</f>
        <v>#N/A</v>
      </c>
      <c r="AF863" s="53" t="e">
        <f>G863-H863-VLOOKUP(C863, 'Вчера_Спутник Лайт'!C:BG, 5, FALSE)</f>
        <v>#N/A</v>
      </c>
      <c r="AG863" s="53" t="e">
        <f>I863-J863-VLOOKUP(C863, 'Вчера_Спутник Лайт'!C:BG, 7, FALSE)</f>
        <v>#N/A</v>
      </c>
      <c r="AH863" s="53" t="e">
        <f>K863-L863-VLOOKUP(C863, 'Вчера_Спутник Лайт'!C:BG, 9, FALSE)</f>
        <v>#N/A</v>
      </c>
      <c r="AI863" s="53" t="e">
        <f>M863-N863-VLOOKUP(C863, 'Вчера_Спутник Лайт'!C:BG, 11, FALSE)</f>
        <v>#N/A</v>
      </c>
      <c r="AJ863" s="53" t="e">
        <f>O863-P863-VLOOKUP(C863, 'Вчера_Спутник Лайт'!C:BG, 13, FALSE)</f>
        <v>#N/A</v>
      </c>
      <c r="AK863" s="53" t="e">
        <f>Q863-R863-VLOOKUP(C863, 'Вчера_Спутник Лайт'!C:BG, 15, FALSE)</f>
        <v>#N/A</v>
      </c>
      <c r="AL863" s="53" t="e">
        <f>S863-T863-VLOOKUP(C863, 'Вчера_Спутник Лайт'!C:BG, 17, FALSE)</f>
        <v>#N/A</v>
      </c>
      <c r="AM863" s="53" t="e">
        <f>U863-V863-VLOOKUP(C863, 'Вчера_Спутник Лайт'!C:BG, 19, FALSE)</f>
        <v>#N/A</v>
      </c>
      <c r="AN863" s="53" t="e">
        <f>W863-X863-VLOOKUP(C863, 'Вчера_Спутник Лайт'!C:BG, 21, FALSE)</f>
        <v>#N/A</v>
      </c>
      <c r="AO863" s="53" t="e">
        <f>VLOOKUP(C863, Вчера_Спутник!C:BG, 25, FALSE)+F863-#REF!-X863-Y863</f>
        <v>#N/A</v>
      </c>
    </row>
    <row r="864" spans="1:41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8"/>
      <c r="AA864" s="52">
        <f t="shared" si="14"/>
        <v>0</v>
      </c>
      <c r="AB864" s="53" t="str">
        <f>IF(ISNA(VLOOKUP(C864,'Вчера_Спутник Лайт'!C:C, 1, FALSE)),"ошибка",0)</f>
        <v>ошибка</v>
      </c>
      <c r="AC864" s="55"/>
      <c r="AD864" s="53" t="e">
        <f>D864-VLOOKUP(C864, 'Вчера_Спутник Лайт'!C:BG, 2, FALSE)</f>
        <v>#N/A</v>
      </c>
      <c r="AE864" s="53" t="e">
        <f>E864-F864-VLOOKUP(C864, 'Вчера_Спутник Лайт'!C:BG, 3, FALSE)</f>
        <v>#N/A</v>
      </c>
      <c r="AF864" s="53" t="e">
        <f>G864-H864-VLOOKUP(C864, 'Вчера_Спутник Лайт'!C:BG, 5, FALSE)</f>
        <v>#N/A</v>
      </c>
      <c r="AG864" s="53" t="e">
        <f>I864-J864-VLOOKUP(C864, 'Вчера_Спутник Лайт'!C:BG, 7, FALSE)</f>
        <v>#N/A</v>
      </c>
      <c r="AH864" s="53" t="e">
        <f>K864-L864-VLOOKUP(C864, 'Вчера_Спутник Лайт'!C:BG, 9, FALSE)</f>
        <v>#N/A</v>
      </c>
      <c r="AI864" s="53" t="e">
        <f>M864-N864-VLOOKUP(C864, 'Вчера_Спутник Лайт'!C:BG, 11, FALSE)</f>
        <v>#N/A</v>
      </c>
      <c r="AJ864" s="53" t="e">
        <f>O864-P864-VLOOKUP(C864, 'Вчера_Спутник Лайт'!C:BG, 13, FALSE)</f>
        <v>#N/A</v>
      </c>
      <c r="AK864" s="53" t="e">
        <f>Q864-R864-VLOOKUP(C864, 'Вчера_Спутник Лайт'!C:BG, 15, FALSE)</f>
        <v>#N/A</v>
      </c>
      <c r="AL864" s="53" t="e">
        <f>S864-T864-VLOOKUP(C864, 'Вчера_Спутник Лайт'!C:BG, 17, FALSE)</f>
        <v>#N/A</v>
      </c>
      <c r="AM864" s="53" t="e">
        <f>U864-V864-VLOOKUP(C864, 'Вчера_Спутник Лайт'!C:BG, 19, FALSE)</f>
        <v>#N/A</v>
      </c>
      <c r="AN864" s="53" t="e">
        <f>W864-X864-VLOOKUP(C864, 'Вчера_Спутник Лайт'!C:BG, 21, FALSE)</f>
        <v>#N/A</v>
      </c>
      <c r="AO864" s="53" t="e">
        <f>VLOOKUP(C864, Вчера_Спутник!C:BG, 25, FALSE)+F864-#REF!-X864-Y864</f>
        <v>#N/A</v>
      </c>
    </row>
    <row r="865" spans="1:41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8"/>
      <c r="AA865" s="52">
        <f t="shared" si="14"/>
        <v>0</v>
      </c>
      <c r="AB865" s="53" t="str">
        <f>IF(ISNA(VLOOKUP(C865,'Вчера_Спутник Лайт'!C:C, 1, FALSE)),"ошибка",0)</f>
        <v>ошибка</v>
      </c>
      <c r="AC865" s="55"/>
      <c r="AD865" s="53" t="e">
        <f>D865-VLOOKUP(C865, 'Вчера_Спутник Лайт'!C:BG, 2, FALSE)</f>
        <v>#N/A</v>
      </c>
      <c r="AE865" s="53" t="e">
        <f>E865-F865-VLOOKUP(C865, 'Вчера_Спутник Лайт'!C:BG, 3, FALSE)</f>
        <v>#N/A</v>
      </c>
      <c r="AF865" s="53" t="e">
        <f>G865-H865-VLOOKUP(C865, 'Вчера_Спутник Лайт'!C:BG, 5, FALSE)</f>
        <v>#N/A</v>
      </c>
      <c r="AG865" s="53" t="e">
        <f>I865-J865-VLOOKUP(C865, 'Вчера_Спутник Лайт'!C:BG, 7, FALSE)</f>
        <v>#N/A</v>
      </c>
      <c r="AH865" s="53" t="e">
        <f>K865-L865-VLOOKUP(C865, 'Вчера_Спутник Лайт'!C:BG, 9, FALSE)</f>
        <v>#N/A</v>
      </c>
      <c r="AI865" s="53" t="e">
        <f>M865-N865-VLOOKUP(C865, 'Вчера_Спутник Лайт'!C:BG, 11, FALSE)</f>
        <v>#N/A</v>
      </c>
      <c r="AJ865" s="53" t="e">
        <f>O865-P865-VLOOKUP(C865, 'Вчера_Спутник Лайт'!C:BG, 13, FALSE)</f>
        <v>#N/A</v>
      </c>
      <c r="AK865" s="53" t="e">
        <f>Q865-R865-VLOOKUP(C865, 'Вчера_Спутник Лайт'!C:BG, 15, FALSE)</f>
        <v>#N/A</v>
      </c>
      <c r="AL865" s="53" t="e">
        <f>S865-T865-VLOOKUP(C865, 'Вчера_Спутник Лайт'!C:BG, 17, FALSE)</f>
        <v>#N/A</v>
      </c>
      <c r="AM865" s="53" t="e">
        <f>U865-V865-VLOOKUP(C865, 'Вчера_Спутник Лайт'!C:BG, 19, FALSE)</f>
        <v>#N/A</v>
      </c>
      <c r="AN865" s="53" t="e">
        <f>W865-X865-VLOOKUP(C865, 'Вчера_Спутник Лайт'!C:BG, 21, FALSE)</f>
        <v>#N/A</v>
      </c>
      <c r="AO865" s="53" t="e">
        <f>VLOOKUP(C865, Вчера_Спутник!C:BG, 25, FALSE)+F865-#REF!-X865-Y865</f>
        <v>#N/A</v>
      </c>
    </row>
    <row r="866" spans="1:41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8"/>
      <c r="AA866" s="52">
        <f t="shared" si="14"/>
        <v>0</v>
      </c>
      <c r="AB866" s="53" t="str">
        <f>IF(ISNA(VLOOKUP(C866,'Вчера_Спутник Лайт'!C:C, 1, FALSE)),"ошибка",0)</f>
        <v>ошибка</v>
      </c>
      <c r="AC866" s="55"/>
      <c r="AD866" s="53" t="e">
        <f>D866-VLOOKUP(C866, 'Вчера_Спутник Лайт'!C:BG, 2, FALSE)</f>
        <v>#N/A</v>
      </c>
      <c r="AE866" s="53" t="e">
        <f>E866-F866-VLOOKUP(C866, 'Вчера_Спутник Лайт'!C:BG, 3, FALSE)</f>
        <v>#N/A</v>
      </c>
      <c r="AF866" s="53" t="e">
        <f>G866-H866-VLOOKUP(C866, 'Вчера_Спутник Лайт'!C:BG, 5, FALSE)</f>
        <v>#N/A</v>
      </c>
      <c r="AG866" s="53" t="e">
        <f>I866-J866-VLOOKUP(C866, 'Вчера_Спутник Лайт'!C:BG, 7, FALSE)</f>
        <v>#N/A</v>
      </c>
      <c r="AH866" s="53" t="e">
        <f>K866-L866-VLOOKUP(C866, 'Вчера_Спутник Лайт'!C:BG, 9, FALSE)</f>
        <v>#N/A</v>
      </c>
      <c r="AI866" s="53" t="e">
        <f>M866-N866-VLOOKUP(C866, 'Вчера_Спутник Лайт'!C:BG, 11, FALSE)</f>
        <v>#N/A</v>
      </c>
      <c r="AJ866" s="53" t="e">
        <f>O866-P866-VLOOKUP(C866, 'Вчера_Спутник Лайт'!C:BG, 13, FALSE)</f>
        <v>#N/A</v>
      </c>
      <c r="AK866" s="53" t="e">
        <f>Q866-R866-VLOOKUP(C866, 'Вчера_Спутник Лайт'!C:BG, 15, FALSE)</f>
        <v>#N/A</v>
      </c>
      <c r="AL866" s="53" t="e">
        <f>S866-T866-VLOOKUP(C866, 'Вчера_Спутник Лайт'!C:BG, 17, FALSE)</f>
        <v>#N/A</v>
      </c>
      <c r="AM866" s="53" t="e">
        <f>U866-V866-VLOOKUP(C866, 'Вчера_Спутник Лайт'!C:BG, 19, FALSE)</f>
        <v>#N/A</v>
      </c>
      <c r="AN866" s="53" t="e">
        <f>W866-X866-VLOOKUP(C866, 'Вчера_Спутник Лайт'!C:BG, 21, FALSE)</f>
        <v>#N/A</v>
      </c>
      <c r="AO866" s="53" t="e">
        <f>VLOOKUP(C866, Вчера_Спутник!C:BG, 25, FALSE)+F866-#REF!-X866-Y866</f>
        <v>#N/A</v>
      </c>
    </row>
    <row r="867" spans="1:41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8"/>
      <c r="AA867" s="52">
        <f t="shared" si="14"/>
        <v>0</v>
      </c>
      <c r="AB867" s="53" t="str">
        <f>IF(ISNA(VLOOKUP(C867,'Вчера_Спутник Лайт'!C:C, 1, FALSE)),"ошибка",0)</f>
        <v>ошибка</v>
      </c>
      <c r="AC867" s="55"/>
      <c r="AD867" s="53" t="e">
        <f>D867-VLOOKUP(C867, 'Вчера_Спутник Лайт'!C:BG, 2, FALSE)</f>
        <v>#N/A</v>
      </c>
      <c r="AE867" s="53" t="e">
        <f>E867-F867-VLOOKUP(C867, 'Вчера_Спутник Лайт'!C:BG, 3, FALSE)</f>
        <v>#N/A</v>
      </c>
      <c r="AF867" s="53" t="e">
        <f>G867-H867-VLOOKUP(C867, 'Вчера_Спутник Лайт'!C:BG, 5, FALSE)</f>
        <v>#N/A</v>
      </c>
      <c r="AG867" s="53" t="e">
        <f>I867-J867-VLOOKUP(C867, 'Вчера_Спутник Лайт'!C:BG, 7, FALSE)</f>
        <v>#N/A</v>
      </c>
      <c r="AH867" s="53" t="e">
        <f>K867-L867-VLOOKUP(C867, 'Вчера_Спутник Лайт'!C:BG, 9, FALSE)</f>
        <v>#N/A</v>
      </c>
      <c r="AI867" s="53" t="e">
        <f>M867-N867-VLOOKUP(C867, 'Вчера_Спутник Лайт'!C:BG, 11, FALSE)</f>
        <v>#N/A</v>
      </c>
      <c r="AJ867" s="53" t="e">
        <f>O867-P867-VLOOKUP(C867, 'Вчера_Спутник Лайт'!C:BG, 13, FALSE)</f>
        <v>#N/A</v>
      </c>
      <c r="AK867" s="53" t="e">
        <f>Q867-R867-VLOOKUP(C867, 'Вчера_Спутник Лайт'!C:BG, 15, FALSE)</f>
        <v>#N/A</v>
      </c>
      <c r="AL867" s="53" t="e">
        <f>S867-T867-VLOOKUP(C867, 'Вчера_Спутник Лайт'!C:BG, 17, FALSE)</f>
        <v>#N/A</v>
      </c>
      <c r="AM867" s="53" t="e">
        <f>U867-V867-VLOOKUP(C867, 'Вчера_Спутник Лайт'!C:BG, 19, FALSE)</f>
        <v>#N/A</v>
      </c>
      <c r="AN867" s="53" t="e">
        <f>W867-X867-VLOOKUP(C867, 'Вчера_Спутник Лайт'!C:BG, 21, FALSE)</f>
        <v>#N/A</v>
      </c>
      <c r="AO867" s="53" t="e">
        <f>VLOOKUP(C867, Вчера_Спутник!C:BG, 25, FALSE)+F867-#REF!-X867-Y867</f>
        <v>#N/A</v>
      </c>
    </row>
    <row r="868" spans="1:41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8"/>
      <c r="AA868" s="52">
        <f t="shared" si="14"/>
        <v>0</v>
      </c>
      <c r="AB868" s="53" t="str">
        <f>IF(ISNA(VLOOKUP(C868,'Вчера_Спутник Лайт'!C:C, 1, FALSE)),"ошибка",0)</f>
        <v>ошибка</v>
      </c>
      <c r="AC868" s="55"/>
      <c r="AD868" s="53" t="e">
        <f>D868-VLOOKUP(C868, 'Вчера_Спутник Лайт'!C:BG, 2, FALSE)</f>
        <v>#N/A</v>
      </c>
      <c r="AE868" s="53" t="e">
        <f>E868-F868-VLOOKUP(C868, 'Вчера_Спутник Лайт'!C:BG, 3, FALSE)</f>
        <v>#N/A</v>
      </c>
      <c r="AF868" s="53" t="e">
        <f>G868-H868-VLOOKUP(C868, 'Вчера_Спутник Лайт'!C:BG, 5, FALSE)</f>
        <v>#N/A</v>
      </c>
      <c r="AG868" s="53" t="e">
        <f>I868-J868-VLOOKUP(C868, 'Вчера_Спутник Лайт'!C:BG, 7, FALSE)</f>
        <v>#N/A</v>
      </c>
      <c r="AH868" s="53" t="e">
        <f>K868-L868-VLOOKUP(C868, 'Вчера_Спутник Лайт'!C:BG, 9, FALSE)</f>
        <v>#N/A</v>
      </c>
      <c r="AI868" s="53" t="e">
        <f>M868-N868-VLOOKUP(C868, 'Вчера_Спутник Лайт'!C:BG, 11, FALSE)</f>
        <v>#N/A</v>
      </c>
      <c r="AJ868" s="53" t="e">
        <f>O868-P868-VLOOKUP(C868, 'Вчера_Спутник Лайт'!C:BG, 13, FALSE)</f>
        <v>#N/A</v>
      </c>
      <c r="AK868" s="53" t="e">
        <f>Q868-R868-VLOOKUP(C868, 'Вчера_Спутник Лайт'!C:BG, 15, FALSE)</f>
        <v>#N/A</v>
      </c>
      <c r="AL868" s="53" t="e">
        <f>S868-T868-VLOOKUP(C868, 'Вчера_Спутник Лайт'!C:BG, 17, FALSE)</f>
        <v>#N/A</v>
      </c>
      <c r="AM868" s="53" t="e">
        <f>U868-V868-VLOOKUP(C868, 'Вчера_Спутник Лайт'!C:BG, 19, FALSE)</f>
        <v>#N/A</v>
      </c>
      <c r="AN868" s="53" t="e">
        <f>W868-X868-VLOOKUP(C868, 'Вчера_Спутник Лайт'!C:BG, 21, FALSE)</f>
        <v>#N/A</v>
      </c>
      <c r="AO868" s="53" t="e">
        <f>VLOOKUP(C868, Вчера_Спутник!C:BG, 25, FALSE)+F868-#REF!-X868-Y868</f>
        <v>#N/A</v>
      </c>
    </row>
    <row r="869" spans="1:41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8"/>
      <c r="AA869" s="52">
        <f t="shared" si="14"/>
        <v>0</v>
      </c>
      <c r="AB869" s="53" t="str">
        <f>IF(ISNA(VLOOKUP(C869,'Вчера_Спутник Лайт'!C:C, 1, FALSE)),"ошибка",0)</f>
        <v>ошибка</v>
      </c>
      <c r="AC869" s="55"/>
      <c r="AD869" s="53" t="e">
        <f>D869-VLOOKUP(C869, 'Вчера_Спутник Лайт'!C:BG, 2, FALSE)</f>
        <v>#N/A</v>
      </c>
      <c r="AE869" s="53" t="e">
        <f>E869-F869-VLOOKUP(C869, 'Вчера_Спутник Лайт'!C:BG, 3, FALSE)</f>
        <v>#N/A</v>
      </c>
      <c r="AF869" s="53" t="e">
        <f>G869-H869-VLOOKUP(C869, 'Вчера_Спутник Лайт'!C:BG, 5, FALSE)</f>
        <v>#N/A</v>
      </c>
      <c r="AG869" s="53" t="e">
        <f>I869-J869-VLOOKUP(C869, 'Вчера_Спутник Лайт'!C:BG, 7, FALSE)</f>
        <v>#N/A</v>
      </c>
      <c r="AH869" s="53" t="e">
        <f>K869-L869-VLOOKUP(C869, 'Вчера_Спутник Лайт'!C:BG, 9, FALSE)</f>
        <v>#N/A</v>
      </c>
      <c r="AI869" s="53" t="e">
        <f>M869-N869-VLOOKUP(C869, 'Вчера_Спутник Лайт'!C:BG, 11, FALSE)</f>
        <v>#N/A</v>
      </c>
      <c r="AJ869" s="53" t="e">
        <f>O869-P869-VLOOKUP(C869, 'Вчера_Спутник Лайт'!C:BG, 13, FALSE)</f>
        <v>#N/A</v>
      </c>
      <c r="AK869" s="53" t="e">
        <f>Q869-R869-VLOOKUP(C869, 'Вчера_Спутник Лайт'!C:BG, 15, FALSE)</f>
        <v>#N/A</v>
      </c>
      <c r="AL869" s="53" t="e">
        <f>S869-T869-VLOOKUP(C869, 'Вчера_Спутник Лайт'!C:BG, 17, FALSE)</f>
        <v>#N/A</v>
      </c>
      <c r="AM869" s="53" t="e">
        <f>U869-V869-VLOOKUP(C869, 'Вчера_Спутник Лайт'!C:BG, 19, FALSE)</f>
        <v>#N/A</v>
      </c>
      <c r="AN869" s="53" t="e">
        <f>W869-X869-VLOOKUP(C869, 'Вчера_Спутник Лайт'!C:BG, 21, FALSE)</f>
        <v>#N/A</v>
      </c>
      <c r="AO869" s="53" t="e">
        <f>VLOOKUP(C869, Вчера_Спутник!C:BG, 25, FALSE)+F869-#REF!-X869-Y869</f>
        <v>#N/A</v>
      </c>
    </row>
    <row r="870" spans="1:41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8"/>
      <c r="AA870" s="52">
        <f t="shared" si="14"/>
        <v>0</v>
      </c>
      <c r="AB870" s="53" t="str">
        <f>IF(ISNA(VLOOKUP(C870,'Вчера_Спутник Лайт'!C:C, 1, FALSE)),"ошибка",0)</f>
        <v>ошибка</v>
      </c>
      <c r="AC870" s="55"/>
      <c r="AD870" s="53" t="e">
        <f>D870-VLOOKUP(C870, 'Вчера_Спутник Лайт'!C:BG, 2, FALSE)</f>
        <v>#N/A</v>
      </c>
      <c r="AE870" s="53" t="e">
        <f>E870-F870-VLOOKUP(C870, 'Вчера_Спутник Лайт'!C:BG, 3, FALSE)</f>
        <v>#N/A</v>
      </c>
      <c r="AF870" s="53" t="e">
        <f>G870-H870-VLOOKUP(C870, 'Вчера_Спутник Лайт'!C:BG, 5, FALSE)</f>
        <v>#N/A</v>
      </c>
      <c r="AG870" s="53" t="e">
        <f>I870-J870-VLOOKUP(C870, 'Вчера_Спутник Лайт'!C:BG, 7, FALSE)</f>
        <v>#N/A</v>
      </c>
      <c r="AH870" s="53" t="e">
        <f>K870-L870-VLOOKUP(C870, 'Вчера_Спутник Лайт'!C:BG, 9, FALSE)</f>
        <v>#N/A</v>
      </c>
      <c r="AI870" s="53" t="e">
        <f>M870-N870-VLOOKUP(C870, 'Вчера_Спутник Лайт'!C:BG, 11, FALSE)</f>
        <v>#N/A</v>
      </c>
      <c r="AJ870" s="53" t="e">
        <f>O870-P870-VLOOKUP(C870, 'Вчера_Спутник Лайт'!C:BG, 13, FALSE)</f>
        <v>#N/A</v>
      </c>
      <c r="AK870" s="53" t="e">
        <f>Q870-R870-VLOOKUP(C870, 'Вчера_Спутник Лайт'!C:BG, 15, FALSE)</f>
        <v>#N/A</v>
      </c>
      <c r="AL870" s="53" t="e">
        <f>S870-T870-VLOOKUP(C870, 'Вчера_Спутник Лайт'!C:BG, 17, FALSE)</f>
        <v>#N/A</v>
      </c>
      <c r="AM870" s="53" t="e">
        <f>U870-V870-VLOOKUP(C870, 'Вчера_Спутник Лайт'!C:BG, 19, FALSE)</f>
        <v>#N/A</v>
      </c>
      <c r="AN870" s="53" t="e">
        <f>W870-X870-VLOOKUP(C870, 'Вчера_Спутник Лайт'!C:BG, 21, FALSE)</f>
        <v>#N/A</v>
      </c>
      <c r="AO870" s="53" t="e">
        <f>VLOOKUP(C870, Вчера_Спутник!C:BG, 25, FALSE)+F870-#REF!-X870-Y870</f>
        <v>#N/A</v>
      </c>
    </row>
    <row r="871" spans="1:41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8"/>
      <c r="AA871" s="52">
        <f t="shared" si="14"/>
        <v>0</v>
      </c>
      <c r="AB871" s="53" t="str">
        <f>IF(ISNA(VLOOKUP(C871,'Вчера_Спутник Лайт'!C:C, 1, FALSE)),"ошибка",0)</f>
        <v>ошибка</v>
      </c>
      <c r="AC871" s="55"/>
      <c r="AD871" s="53" t="e">
        <f>D871-VLOOKUP(C871, 'Вчера_Спутник Лайт'!C:BG, 2, FALSE)</f>
        <v>#N/A</v>
      </c>
      <c r="AE871" s="53" t="e">
        <f>E871-F871-VLOOKUP(C871, 'Вчера_Спутник Лайт'!C:BG, 3, FALSE)</f>
        <v>#N/A</v>
      </c>
      <c r="AF871" s="53" t="e">
        <f>G871-H871-VLOOKUP(C871, 'Вчера_Спутник Лайт'!C:BG, 5, FALSE)</f>
        <v>#N/A</v>
      </c>
      <c r="AG871" s="53" t="e">
        <f>I871-J871-VLOOKUP(C871, 'Вчера_Спутник Лайт'!C:BG, 7, FALSE)</f>
        <v>#N/A</v>
      </c>
      <c r="AH871" s="53" t="e">
        <f>K871-L871-VLOOKUP(C871, 'Вчера_Спутник Лайт'!C:BG, 9, FALSE)</f>
        <v>#N/A</v>
      </c>
      <c r="AI871" s="53" t="e">
        <f>M871-N871-VLOOKUP(C871, 'Вчера_Спутник Лайт'!C:BG, 11, FALSE)</f>
        <v>#N/A</v>
      </c>
      <c r="AJ871" s="53" t="e">
        <f>O871-P871-VLOOKUP(C871, 'Вчера_Спутник Лайт'!C:BG, 13, FALSE)</f>
        <v>#N/A</v>
      </c>
      <c r="AK871" s="53" t="e">
        <f>Q871-R871-VLOOKUP(C871, 'Вчера_Спутник Лайт'!C:BG, 15, FALSE)</f>
        <v>#N/A</v>
      </c>
      <c r="AL871" s="53" t="e">
        <f>S871-T871-VLOOKUP(C871, 'Вчера_Спутник Лайт'!C:BG, 17, FALSE)</f>
        <v>#N/A</v>
      </c>
      <c r="AM871" s="53" t="e">
        <f>U871-V871-VLOOKUP(C871, 'Вчера_Спутник Лайт'!C:BG, 19, FALSE)</f>
        <v>#N/A</v>
      </c>
      <c r="AN871" s="53" t="e">
        <f>W871-X871-VLOOKUP(C871, 'Вчера_Спутник Лайт'!C:BG, 21, FALSE)</f>
        <v>#N/A</v>
      </c>
      <c r="AO871" s="53" t="e">
        <f>VLOOKUP(C871, Вчера_Спутник!C:BG, 25, FALSE)+F871-#REF!-X871-Y871</f>
        <v>#N/A</v>
      </c>
    </row>
    <row r="872" spans="1:41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8"/>
      <c r="AA872" s="52">
        <f t="shared" si="14"/>
        <v>0</v>
      </c>
      <c r="AB872" s="53" t="str">
        <f>IF(ISNA(VLOOKUP(C872,'Вчера_Спутник Лайт'!C:C, 1, FALSE)),"ошибка",0)</f>
        <v>ошибка</v>
      </c>
      <c r="AC872" s="55"/>
      <c r="AD872" s="53" t="e">
        <f>D872-VLOOKUP(C872, 'Вчера_Спутник Лайт'!C:BG, 2, FALSE)</f>
        <v>#N/A</v>
      </c>
      <c r="AE872" s="53" t="e">
        <f>E872-F872-VLOOKUP(C872, 'Вчера_Спутник Лайт'!C:BG, 3, FALSE)</f>
        <v>#N/A</v>
      </c>
      <c r="AF872" s="53" t="e">
        <f>G872-H872-VLOOKUP(C872, 'Вчера_Спутник Лайт'!C:BG, 5, FALSE)</f>
        <v>#N/A</v>
      </c>
      <c r="AG872" s="53" t="e">
        <f>I872-J872-VLOOKUP(C872, 'Вчера_Спутник Лайт'!C:BG, 7, FALSE)</f>
        <v>#N/A</v>
      </c>
      <c r="AH872" s="53" t="e">
        <f>K872-L872-VLOOKUP(C872, 'Вчера_Спутник Лайт'!C:BG, 9, FALSE)</f>
        <v>#N/A</v>
      </c>
      <c r="AI872" s="53" t="e">
        <f>M872-N872-VLOOKUP(C872, 'Вчера_Спутник Лайт'!C:BG, 11, FALSE)</f>
        <v>#N/A</v>
      </c>
      <c r="AJ872" s="53" t="e">
        <f>O872-P872-VLOOKUP(C872, 'Вчера_Спутник Лайт'!C:BG, 13, FALSE)</f>
        <v>#N/A</v>
      </c>
      <c r="AK872" s="53" t="e">
        <f>Q872-R872-VLOOKUP(C872, 'Вчера_Спутник Лайт'!C:BG, 15, FALSE)</f>
        <v>#N/A</v>
      </c>
      <c r="AL872" s="53" t="e">
        <f>S872-T872-VLOOKUP(C872, 'Вчера_Спутник Лайт'!C:BG, 17, FALSE)</f>
        <v>#N/A</v>
      </c>
      <c r="AM872" s="53" t="e">
        <f>U872-V872-VLOOKUP(C872, 'Вчера_Спутник Лайт'!C:BG, 19, FALSE)</f>
        <v>#N/A</v>
      </c>
      <c r="AN872" s="53" t="e">
        <f>W872-X872-VLOOKUP(C872, 'Вчера_Спутник Лайт'!C:BG, 21, FALSE)</f>
        <v>#N/A</v>
      </c>
      <c r="AO872" s="53" t="e">
        <f>VLOOKUP(C872, Вчера_Спутник!C:BG, 25, FALSE)+F872-#REF!-X872-Y872</f>
        <v>#N/A</v>
      </c>
    </row>
    <row r="873" spans="1:41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8"/>
      <c r="AA873" s="52">
        <f t="shared" si="14"/>
        <v>0</v>
      </c>
      <c r="AB873" s="53" t="str">
        <f>IF(ISNA(VLOOKUP(C873,'Вчера_Спутник Лайт'!C:C, 1, FALSE)),"ошибка",0)</f>
        <v>ошибка</v>
      </c>
      <c r="AC873" s="55"/>
      <c r="AD873" s="53" t="e">
        <f>D873-VLOOKUP(C873, 'Вчера_Спутник Лайт'!C:BG, 2, FALSE)</f>
        <v>#N/A</v>
      </c>
      <c r="AE873" s="53" t="e">
        <f>E873-F873-VLOOKUP(C873, 'Вчера_Спутник Лайт'!C:BG, 3, FALSE)</f>
        <v>#N/A</v>
      </c>
      <c r="AF873" s="53" t="e">
        <f>G873-H873-VLOOKUP(C873, 'Вчера_Спутник Лайт'!C:BG, 5, FALSE)</f>
        <v>#N/A</v>
      </c>
      <c r="AG873" s="53" t="e">
        <f>I873-J873-VLOOKUP(C873, 'Вчера_Спутник Лайт'!C:BG, 7, FALSE)</f>
        <v>#N/A</v>
      </c>
      <c r="AH873" s="53" t="e">
        <f>K873-L873-VLOOKUP(C873, 'Вчера_Спутник Лайт'!C:BG, 9, FALSE)</f>
        <v>#N/A</v>
      </c>
      <c r="AI873" s="53" t="e">
        <f>M873-N873-VLOOKUP(C873, 'Вчера_Спутник Лайт'!C:BG, 11, FALSE)</f>
        <v>#N/A</v>
      </c>
      <c r="AJ873" s="53" t="e">
        <f>O873-P873-VLOOKUP(C873, 'Вчера_Спутник Лайт'!C:BG, 13, FALSE)</f>
        <v>#N/A</v>
      </c>
      <c r="AK873" s="53" t="e">
        <f>Q873-R873-VLOOKUP(C873, 'Вчера_Спутник Лайт'!C:BG, 15, FALSE)</f>
        <v>#N/A</v>
      </c>
      <c r="AL873" s="53" t="e">
        <f>S873-T873-VLOOKUP(C873, 'Вчера_Спутник Лайт'!C:BG, 17, FALSE)</f>
        <v>#N/A</v>
      </c>
      <c r="AM873" s="53" t="e">
        <f>U873-V873-VLOOKUP(C873, 'Вчера_Спутник Лайт'!C:BG, 19, FALSE)</f>
        <v>#N/A</v>
      </c>
      <c r="AN873" s="53" t="e">
        <f>W873-X873-VLOOKUP(C873, 'Вчера_Спутник Лайт'!C:BG, 21, FALSE)</f>
        <v>#N/A</v>
      </c>
      <c r="AO873" s="53" t="e">
        <f>VLOOKUP(C873, Вчера_Спутник!C:BG, 25, FALSE)+F873-#REF!-X873-Y873</f>
        <v>#N/A</v>
      </c>
    </row>
    <row r="874" spans="1:41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8"/>
      <c r="AA874" s="52">
        <f t="shared" si="14"/>
        <v>0</v>
      </c>
      <c r="AB874" s="53" t="str">
        <f>IF(ISNA(VLOOKUP(C874,'Вчера_Спутник Лайт'!C:C, 1, FALSE)),"ошибка",0)</f>
        <v>ошибка</v>
      </c>
      <c r="AC874" s="55"/>
      <c r="AD874" s="53" t="e">
        <f>D874-VLOOKUP(C874, 'Вчера_Спутник Лайт'!C:BG, 2, FALSE)</f>
        <v>#N/A</v>
      </c>
      <c r="AE874" s="53" t="e">
        <f>E874-F874-VLOOKUP(C874, 'Вчера_Спутник Лайт'!C:BG, 3, FALSE)</f>
        <v>#N/A</v>
      </c>
      <c r="AF874" s="53" t="e">
        <f>G874-H874-VLOOKUP(C874, 'Вчера_Спутник Лайт'!C:BG, 5, FALSE)</f>
        <v>#N/A</v>
      </c>
      <c r="AG874" s="53" t="e">
        <f>I874-J874-VLOOKUP(C874, 'Вчера_Спутник Лайт'!C:BG, 7, FALSE)</f>
        <v>#N/A</v>
      </c>
      <c r="AH874" s="53" t="e">
        <f>K874-L874-VLOOKUP(C874, 'Вчера_Спутник Лайт'!C:BG, 9, FALSE)</f>
        <v>#N/A</v>
      </c>
      <c r="AI874" s="53" t="e">
        <f>M874-N874-VLOOKUP(C874, 'Вчера_Спутник Лайт'!C:BG, 11, FALSE)</f>
        <v>#N/A</v>
      </c>
      <c r="AJ874" s="53" t="e">
        <f>O874-P874-VLOOKUP(C874, 'Вчера_Спутник Лайт'!C:BG, 13, FALSE)</f>
        <v>#N/A</v>
      </c>
      <c r="AK874" s="53" t="e">
        <f>Q874-R874-VLOOKUP(C874, 'Вчера_Спутник Лайт'!C:BG, 15, FALSE)</f>
        <v>#N/A</v>
      </c>
      <c r="AL874" s="53" t="e">
        <f>S874-T874-VLOOKUP(C874, 'Вчера_Спутник Лайт'!C:BG, 17, FALSE)</f>
        <v>#N/A</v>
      </c>
      <c r="AM874" s="53" t="e">
        <f>U874-V874-VLOOKUP(C874, 'Вчера_Спутник Лайт'!C:BG, 19, FALSE)</f>
        <v>#N/A</v>
      </c>
      <c r="AN874" s="53" t="e">
        <f>W874-X874-VLOOKUP(C874, 'Вчера_Спутник Лайт'!C:BG, 21, FALSE)</f>
        <v>#N/A</v>
      </c>
      <c r="AO874" s="53" t="e">
        <f>VLOOKUP(C874, Вчера_Спутник!C:BG, 25, FALSE)+F874-#REF!-X874-Y874</f>
        <v>#N/A</v>
      </c>
    </row>
    <row r="875" spans="1:41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8"/>
      <c r="AA875" s="52">
        <f t="shared" si="14"/>
        <v>0</v>
      </c>
      <c r="AB875" s="53" t="str">
        <f>IF(ISNA(VLOOKUP(C875,'Вчера_Спутник Лайт'!C:C, 1, FALSE)),"ошибка",0)</f>
        <v>ошибка</v>
      </c>
      <c r="AC875" s="55"/>
      <c r="AD875" s="53" t="e">
        <f>D875-VLOOKUP(C875, 'Вчера_Спутник Лайт'!C:BG, 2, FALSE)</f>
        <v>#N/A</v>
      </c>
      <c r="AE875" s="53" t="e">
        <f>E875-F875-VLOOKUP(C875, 'Вчера_Спутник Лайт'!C:BG, 3, FALSE)</f>
        <v>#N/A</v>
      </c>
      <c r="AF875" s="53" t="e">
        <f>G875-H875-VLOOKUP(C875, 'Вчера_Спутник Лайт'!C:BG, 5, FALSE)</f>
        <v>#N/A</v>
      </c>
      <c r="AG875" s="53" t="e">
        <f>I875-J875-VLOOKUP(C875, 'Вчера_Спутник Лайт'!C:BG, 7, FALSE)</f>
        <v>#N/A</v>
      </c>
      <c r="AH875" s="53" t="e">
        <f>K875-L875-VLOOKUP(C875, 'Вчера_Спутник Лайт'!C:BG, 9, FALSE)</f>
        <v>#N/A</v>
      </c>
      <c r="AI875" s="53" t="e">
        <f>M875-N875-VLOOKUP(C875, 'Вчера_Спутник Лайт'!C:BG, 11, FALSE)</f>
        <v>#N/A</v>
      </c>
      <c r="AJ875" s="53" t="e">
        <f>O875-P875-VLOOKUP(C875, 'Вчера_Спутник Лайт'!C:BG, 13, FALSE)</f>
        <v>#N/A</v>
      </c>
      <c r="AK875" s="53" t="e">
        <f>Q875-R875-VLOOKUP(C875, 'Вчера_Спутник Лайт'!C:BG, 15, FALSE)</f>
        <v>#N/A</v>
      </c>
      <c r="AL875" s="53" t="e">
        <f>S875-T875-VLOOKUP(C875, 'Вчера_Спутник Лайт'!C:BG, 17, FALSE)</f>
        <v>#N/A</v>
      </c>
      <c r="AM875" s="53" t="e">
        <f>U875-V875-VLOOKUP(C875, 'Вчера_Спутник Лайт'!C:BG, 19, FALSE)</f>
        <v>#N/A</v>
      </c>
      <c r="AN875" s="53" t="e">
        <f>W875-X875-VLOOKUP(C875, 'Вчера_Спутник Лайт'!C:BG, 21, FALSE)</f>
        <v>#N/A</v>
      </c>
      <c r="AO875" s="53" t="e">
        <f>VLOOKUP(C875, Вчера_Спутник!C:BG, 25, FALSE)+F875-#REF!-X875-Y875</f>
        <v>#N/A</v>
      </c>
    </row>
    <row r="876" spans="1:41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8"/>
      <c r="AA876" s="52">
        <f t="shared" si="14"/>
        <v>0</v>
      </c>
      <c r="AB876" s="53" t="str">
        <f>IF(ISNA(VLOOKUP(C876,'Вчера_Спутник Лайт'!C:C, 1, FALSE)),"ошибка",0)</f>
        <v>ошибка</v>
      </c>
      <c r="AC876" s="55"/>
      <c r="AD876" s="53" t="e">
        <f>D876-VLOOKUP(C876, 'Вчера_Спутник Лайт'!C:BG, 2, FALSE)</f>
        <v>#N/A</v>
      </c>
      <c r="AE876" s="53" t="e">
        <f>E876-F876-VLOOKUP(C876, 'Вчера_Спутник Лайт'!C:BG, 3, FALSE)</f>
        <v>#N/A</v>
      </c>
      <c r="AF876" s="53" t="e">
        <f>G876-H876-VLOOKUP(C876, 'Вчера_Спутник Лайт'!C:BG, 5, FALSE)</f>
        <v>#N/A</v>
      </c>
      <c r="AG876" s="53" t="e">
        <f>I876-J876-VLOOKUP(C876, 'Вчера_Спутник Лайт'!C:BG, 7, FALSE)</f>
        <v>#N/A</v>
      </c>
      <c r="AH876" s="53" t="e">
        <f>K876-L876-VLOOKUP(C876, 'Вчера_Спутник Лайт'!C:BG, 9, FALSE)</f>
        <v>#N/A</v>
      </c>
      <c r="AI876" s="53" t="e">
        <f>M876-N876-VLOOKUP(C876, 'Вчера_Спутник Лайт'!C:BG, 11, FALSE)</f>
        <v>#N/A</v>
      </c>
      <c r="AJ876" s="53" t="e">
        <f>O876-P876-VLOOKUP(C876, 'Вчера_Спутник Лайт'!C:BG, 13, FALSE)</f>
        <v>#N/A</v>
      </c>
      <c r="AK876" s="53" t="e">
        <f>Q876-R876-VLOOKUP(C876, 'Вчера_Спутник Лайт'!C:BG, 15, FALSE)</f>
        <v>#N/A</v>
      </c>
      <c r="AL876" s="53" t="e">
        <f>S876-T876-VLOOKUP(C876, 'Вчера_Спутник Лайт'!C:BG, 17, FALSE)</f>
        <v>#N/A</v>
      </c>
      <c r="AM876" s="53" t="e">
        <f>U876-V876-VLOOKUP(C876, 'Вчера_Спутник Лайт'!C:BG, 19, FALSE)</f>
        <v>#N/A</v>
      </c>
      <c r="AN876" s="53" t="e">
        <f>W876-X876-VLOOKUP(C876, 'Вчера_Спутник Лайт'!C:BG, 21, FALSE)</f>
        <v>#N/A</v>
      </c>
      <c r="AO876" s="53" t="e">
        <f>VLOOKUP(C876, Вчера_Спутник!C:BG, 25, FALSE)+F876-#REF!-X876-Y876</f>
        <v>#N/A</v>
      </c>
    </row>
    <row r="877" spans="1:41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8"/>
      <c r="AA877" s="52">
        <f t="shared" si="14"/>
        <v>0</v>
      </c>
      <c r="AB877" s="53" t="str">
        <f>IF(ISNA(VLOOKUP(C877,'Вчера_Спутник Лайт'!C:C, 1, FALSE)),"ошибка",0)</f>
        <v>ошибка</v>
      </c>
      <c r="AC877" s="55"/>
      <c r="AD877" s="53" t="e">
        <f>D877-VLOOKUP(C877, 'Вчера_Спутник Лайт'!C:BG, 2, FALSE)</f>
        <v>#N/A</v>
      </c>
      <c r="AE877" s="53" t="e">
        <f>E877-F877-VLOOKUP(C877, 'Вчера_Спутник Лайт'!C:BG, 3, FALSE)</f>
        <v>#N/A</v>
      </c>
      <c r="AF877" s="53" t="e">
        <f>G877-H877-VLOOKUP(C877, 'Вчера_Спутник Лайт'!C:BG, 5, FALSE)</f>
        <v>#N/A</v>
      </c>
      <c r="AG877" s="53" t="e">
        <f>I877-J877-VLOOKUP(C877, 'Вчера_Спутник Лайт'!C:BG, 7, FALSE)</f>
        <v>#N/A</v>
      </c>
      <c r="AH877" s="53" t="e">
        <f>K877-L877-VLOOKUP(C877, 'Вчера_Спутник Лайт'!C:BG, 9, FALSE)</f>
        <v>#N/A</v>
      </c>
      <c r="AI877" s="53" t="e">
        <f>M877-N877-VLOOKUP(C877, 'Вчера_Спутник Лайт'!C:BG, 11, FALSE)</f>
        <v>#N/A</v>
      </c>
      <c r="AJ877" s="53" t="e">
        <f>O877-P877-VLOOKUP(C877, 'Вчера_Спутник Лайт'!C:BG, 13, FALSE)</f>
        <v>#N/A</v>
      </c>
      <c r="AK877" s="53" t="e">
        <f>Q877-R877-VLOOKUP(C877, 'Вчера_Спутник Лайт'!C:BG, 15, FALSE)</f>
        <v>#N/A</v>
      </c>
      <c r="AL877" s="53" t="e">
        <f>S877-T877-VLOOKUP(C877, 'Вчера_Спутник Лайт'!C:BG, 17, FALSE)</f>
        <v>#N/A</v>
      </c>
      <c r="AM877" s="53" t="e">
        <f>U877-V877-VLOOKUP(C877, 'Вчера_Спутник Лайт'!C:BG, 19, FALSE)</f>
        <v>#N/A</v>
      </c>
      <c r="AN877" s="53" t="e">
        <f>W877-X877-VLOOKUP(C877, 'Вчера_Спутник Лайт'!C:BG, 21, FALSE)</f>
        <v>#N/A</v>
      </c>
      <c r="AO877" s="53" t="e">
        <f>VLOOKUP(C877, Вчера_Спутник!C:BG, 25, FALSE)+F877-#REF!-X877-Y877</f>
        <v>#N/A</v>
      </c>
    </row>
    <row r="878" spans="1:41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8"/>
      <c r="AA878" s="52">
        <f t="shared" si="14"/>
        <v>0</v>
      </c>
      <c r="AB878" s="53" t="str">
        <f>IF(ISNA(VLOOKUP(C878,'Вчера_Спутник Лайт'!C:C, 1, FALSE)),"ошибка",0)</f>
        <v>ошибка</v>
      </c>
      <c r="AC878" s="55"/>
      <c r="AD878" s="53" t="e">
        <f>D878-VLOOKUP(C878, 'Вчера_Спутник Лайт'!C:BG, 2, FALSE)</f>
        <v>#N/A</v>
      </c>
      <c r="AE878" s="53" t="e">
        <f>E878-F878-VLOOKUP(C878, 'Вчера_Спутник Лайт'!C:BG, 3, FALSE)</f>
        <v>#N/A</v>
      </c>
      <c r="AF878" s="53" t="e">
        <f>G878-H878-VLOOKUP(C878, 'Вчера_Спутник Лайт'!C:BG, 5, FALSE)</f>
        <v>#N/A</v>
      </c>
      <c r="AG878" s="53" t="e">
        <f>I878-J878-VLOOKUP(C878, 'Вчера_Спутник Лайт'!C:BG, 7, FALSE)</f>
        <v>#N/A</v>
      </c>
      <c r="AH878" s="53" t="e">
        <f>K878-L878-VLOOKUP(C878, 'Вчера_Спутник Лайт'!C:BG, 9, FALSE)</f>
        <v>#N/A</v>
      </c>
      <c r="AI878" s="53" t="e">
        <f>M878-N878-VLOOKUP(C878, 'Вчера_Спутник Лайт'!C:BG, 11, FALSE)</f>
        <v>#N/A</v>
      </c>
      <c r="AJ878" s="53" t="e">
        <f>O878-P878-VLOOKUP(C878, 'Вчера_Спутник Лайт'!C:BG, 13, FALSE)</f>
        <v>#N/A</v>
      </c>
      <c r="AK878" s="53" t="e">
        <f>Q878-R878-VLOOKUP(C878, 'Вчера_Спутник Лайт'!C:BG, 15, FALSE)</f>
        <v>#N/A</v>
      </c>
      <c r="AL878" s="53" t="e">
        <f>S878-T878-VLOOKUP(C878, 'Вчера_Спутник Лайт'!C:BG, 17, FALSE)</f>
        <v>#N/A</v>
      </c>
      <c r="AM878" s="53" t="e">
        <f>U878-V878-VLOOKUP(C878, 'Вчера_Спутник Лайт'!C:BG, 19, FALSE)</f>
        <v>#N/A</v>
      </c>
      <c r="AN878" s="53" t="e">
        <f>W878-X878-VLOOKUP(C878, 'Вчера_Спутник Лайт'!C:BG, 21, FALSE)</f>
        <v>#N/A</v>
      </c>
      <c r="AO878" s="53" t="e">
        <f>VLOOKUP(C878, Вчера_Спутник!C:BG, 25, FALSE)+F878-#REF!-X878-Y878</f>
        <v>#N/A</v>
      </c>
    </row>
    <row r="879" spans="1:41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8"/>
      <c r="AA879" s="52">
        <f t="shared" si="14"/>
        <v>0</v>
      </c>
      <c r="AB879" s="53" t="str">
        <f>IF(ISNA(VLOOKUP(C879,'Вчера_Спутник Лайт'!C:C, 1, FALSE)),"ошибка",0)</f>
        <v>ошибка</v>
      </c>
      <c r="AC879" s="55"/>
      <c r="AD879" s="53" t="e">
        <f>D879-VLOOKUP(C879, 'Вчера_Спутник Лайт'!C:BG, 2, FALSE)</f>
        <v>#N/A</v>
      </c>
      <c r="AE879" s="53" t="e">
        <f>E879-F879-VLOOKUP(C879, 'Вчера_Спутник Лайт'!C:BG, 3, FALSE)</f>
        <v>#N/A</v>
      </c>
      <c r="AF879" s="53" t="e">
        <f>G879-H879-VLOOKUP(C879, 'Вчера_Спутник Лайт'!C:BG, 5, FALSE)</f>
        <v>#N/A</v>
      </c>
      <c r="AG879" s="53" t="e">
        <f>I879-J879-VLOOKUP(C879, 'Вчера_Спутник Лайт'!C:BG, 7, FALSE)</f>
        <v>#N/A</v>
      </c>
      <c r="AH879" s="53" t="e">
        <f>K879-L879-VLOOKUP(C879, 'Вчера_Спутник Лайт'!C:BG, 9, FALSE)</f>
        <v>#N/A</v>
      </c>
      <c r="AI879" s="53" t="e">
        <f>M879-N879-VLOOKUP(C879, 'Вчера_Спутник Лайт'!C:BG, 11, FALSE)</f>
        <v>#N/A</v>
      </c>
      <c r="AJ879" s="53" t="e">
        <f>O879-P879-VLOOKUP(C879, 'Вчера_Спутник Лайт'!C:BG, 13, FALSE)</f>
        <v>#N/A</v>
      </c>
      <c r="AK879" s="53" t="e">
        <f>Q879-R879-VLOOKUP(C879, 'Вчера_Спутник Лайт'!C:BG, 15, FALSE)</f>
        <v>#N/A</v>
      </c>
      <c r="AL879" s="53" t="e">
        <f>S879-T879-VLOOKUP(C879, 'Вчера_Спутник Лайт'!C:BG, 17, FALSE)</f>
        <v>#N/A</v>
      </c>
      <c r="AM879" s="53" t="e">
        <f>U879-V879-VLOOKUP(C879, 'Вчера_Спутник Лайт'!C:BG, 19, FALSE)</f>
        <v>#N/A</v>
      </c>
      <c r="AN879" s="53" t="e">
        <f>W879-X879-VLOOKUP(C879, 'Вчера_Спутник Лайт'!C:BG, 21, FALSE)</f>
        <v>#N/A</v>
      </c>
      <c r="AO879" s="53" t="e">
        <f>VLOOKUP(C879, Вчера_Спутник!C:BG, 25, FALSE)+F879-#REF!-X879-Y879</f>
        <v>#N/A</v>
      </c>
    </row>
    <row r="880" spans="1:41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8"/>
      <c r="AA880" s="52">
        <f t="shared" si="14"/>
        <v>0</v>
      </c>
      <c r="AB880" s="53" t="str">
        <f>IF(ISNA(VLOOKUP(C880,'Вчера_Спутник Лайт'!C:C, 1, FALSE)),"ошибка",0)</f>
        <v>ошибка</v>
      </c>
      <c r="AC880" s="55"/>
      <c r="AD880" s="53" t="e">
        <f>D880-VLOOKUP(C880, 'Вчера_Спутник Лайт'!C:BG, 2, FALSE)</f>
        <v>#N/A</v>
      </c>
      <c r="AE880" s="53" t="e">
        <f>E880-F880-VLOOKUP(C880, 'Вчера_Спутник Лайт'!C:BG, 3, FALSE)</f>
        <v>#N/A</v>
      </c>
      <c r="AF880" s="53" t="e">
        <f>G880-H880-VLOOKUP(C880, 'Вчера_Спутник Лайт'!C:BG, 5, FALSE)</f>
        <v>#N/A</v>
      </c>
      <c r="AG880" s="53" t="e">
        <f>I880-J880-VLOOKUP(C880, 'Вчера_Спутник Лайт'!C:BG, 7, FALSE)</f>
        <v>#N/A</v>
      </c>
      <c r="AH880" s="53" t="e">
        <f>K880-L880-VLOOKUP(C880, 'Вчера_Спутник Лайт'!C:BG, 9, FALSE)</f>
        <v>#N/A</v>
      </c>
      <c r="AI880" s="53" t="e">
        <f>M880-N880-VLOOKUP(C880, 'Вчера_Спутник Лайт'!C:BG, 11, FALSE)</f>
        <v>#N/A</v>
      </c>
      <c r="AJ880" s="53" t="e">
        <f>O880-P880-VLOOKUP(C880, 'Вчера_Спутник Лайт'!C:BG, 13, FALSE)</f>
        <v>#N/A</v>
      </c>
      <c r="AK880" s="53" t="e">
        <f>Q880-R880-VLOOKUP(C880, 'Вчера_Спутник Лайт'!C:BG, 15, FALSE)</f>
        <v>#N/A</v>
      </c>
      <c r="AL880" s="53" t="e">
        <f>S880-T880-VLOOKUP(C880, 'Вчера_Спутник Лайт'!C:BG, 17, FALSE)</f>
        <v>#N/A</v>
      </c>
      <c r="AM880" s="53" t="e">
        <f>U880-V880-VLOOKUP(C880, 'Вчера_Спутник Лайт'!C:BG, 19, FALSE)</f>
        <v>#N/A</v>
      </c>
      <c r="AN880" s="53" t="e">
        <f>W880-X880-VLOOKUP(C880, 'Вчера_Спутник Лайт'!C:BG, 21, FALSE)</f>
        <v>#N/A</v>
      </c>
      <c r="AO880" s="53" t="e">
        <f>VLOOKUP(C880, Вчера_Спутник!C:BG, 25, FALSE)+F880-#REF!-X880-Y880</f>
        <v>#N/A</v>
      </c>
    </row>
    <row r="881" spans="1:41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8"/>
      <c r="AA881" s="52">
        <f t="shared" si="14"/>
        <v>0</v>
      </c>
      <c r="AB881" s="53" t="str">
        <f>IF(ISNA(VLOOKUP(C881,'Вчера_Спутник Лайт'!C:C, 1, FALSE)),"ошибка",0)</f>
        <v>ошибка</v>
      </c>
      <c r="AC881" s="55"/>
      <c r="AD881" s="53" t="e">
        <f>D881-VLOOKUP(C881, 'Вчера_Спутник Лайт'!C:BG, 2, FALSE)</f>
        <v>#N/A</v>
      </c>
      <c r="AE881" s="53" t="e">
        <f>E881-F881-VLOOKUP(C881, 'Вчера_Спутник Лайт'!C:BG, 3, FALSE)</f>
        <v>#N/A</v>
      </c>
      <c r="AF881" s="53" t="e">
        <f>G881-H881-VLOOKUP(C881, 'Вчера_Спутник Лайт'!C:BG, 5, FALSE)</f>
        <v>#N/A</v>
      </c>
      <c r="AG881" s="53" t="e">
        <f>I881-J881-VLOOKUP(C881, 'Вчера_Спутник Лайт'!C:BG, 7, FALSE)</f>
        <v>#N/A</v>
      </c>
      <c r="AH881" s="53" t="e">
        <f>K881-L881-VLOOKUP(C881, 'Вчера_Спутник Лайт'!C:BG, 9, FALSE)</f>
        <v>#N/A</v>
      </c>
      <c r="AI881" s="53" t="e">
        <f>M881-N881-VLOOKUP(C881, 'Вчера_Спутник Лайт'!C:BG, 11, FALSE)</f>
        <v>#N/A</v>
      </c>
      <c r="AJ881" s="53" t="e">
        <f>O881-P881-VLOOKUP(C881, 'Вчера_Спутник Лайт'!C:BG, 13, FALSE)</f>
        <v>#N/A</v>
      </c>
      <c r="AK881" s="53" t="e">
        <f>Q881-R881-VLOOKUP(C881, 'Вчера_Спутник Лайт'!C:BG, 15, FALSE)</f>
        <v>#N/A</v>
      </c>
      <c r="AL881" s="53" t="e">
        <f>S881-T881-VLOOKUP(C881, 'Вчера_Спутник Лайт'!C:BG, 17, FALSE)</f>
        <v>#N/A</v>
      </c>
      <c r="AM881" s="53" t="e">
        <f>U881-V881-VLOOKUP(C881, 'Вчера_Спутник Лайт'!C:BG, 19, FALSE)</f>
        <v>#N/A</v>
      </c>
      <c r="AN881" s="53" t="e">
        <f>W881-X881-VLOOKUP(C881, 'Вчера_Спутник Лайт'!C:BG, 21, FALSE)</f>
        <v>#N/A</v>
      </c>
      <c r="AO881" s="53" t="e">
        <f>VLOOKUP(C881, Вчера_Спутник!C:BG, 25, FALSE)+F881-#REF!-X881-Y881</f>
        <v>#N/A</v>
      </c>
    </row>
    <row r="882" spans="1:41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8"/>
      <c r="AA882" s="52">
        <f t="shared" si="14"/>
        <v>0</v>
      </c>
      <c r="AB882" s="53" t="str">
        <f>IF(ISNA(VLOOKUP(C882,'Вчера_Спутник Лайт'!C:C, 1, FALSE)),"ошибка",0)</f>
        <v>ошибка</v>
      </c>
      <c r="AC882" s="55"/>
      <c r="AD882" s="53" t="e">
        <f>D882-VLOOKUP(C882, 'Вчера_Спутник Лайт'!C:BG, 2, FALSE)</f>
        <v>#N/A</v>
      </c>
      <c r="AE882" s="53" t="e">
        <f>E882-F882-VLOOKUP(C882, 'Вчера_Спутник Лайт'!C:BG, 3, FALSE)</f>
        <v>#N/A</v>
      </c>
      <c r="AF882" s="53" t="e">
        <f>G882-H882-VLOOKUP(C882, 'Вчера_Спутник Лайт'!C:BG, 5, FALSE)</f>
        <v>#N/A</v>
      </c>
      <c r="AG882" s="53" t="e">
        <f>I882-J882-VLOOKUP(C882, 'Вчера_Спутник Лайт'!C:BG, 7, FALSE)</f>
        <v>#N/A</v>
      </c>
      <c r="AH882" s="53" t="e">
        <f>K882-L882-VLOOKUP(C882, 'Вчера_Спутник Лайт'!C:BG, 9, FALSE)</f>
        <v>#N/A</v>
      </c>
      <c r="AI882" s="53" t="e">
        <f>M882-N882-VLOOKUP(C882, 'Вчера_Спутник Лайт'!C:BG, 11, FALSE)</f>
        <v>#N/A</v>
      </c>
      <c r="AJ882" s="53" t="e">
        <f>O882-P882-VLOOKUP(C882, 'Вчера_Спутник Лайт'!C:BG, 13, FALSE)</f>
        <v>#N/A</v>
      </c>
      <c r="AK882" s="53" t="e">
        <f>Q882-R882-VLOOKUP(C882, 'Вчера_Спутник Лайт'!C:BG, 15, FALSE)</f>
        <v>#N/A</v>
      </c>
      <c r="AL882" s="53" t="e">
        <f>S882-T882-VLOOKUP(C882, 'Вчера_Спутник Лайт'!C:BG, 17, FALSE)</f>
        <v>#N/A</v>
      </c>
      <c r="AM882" s="53" t="e">
        <f>U882-V882-VLOOKUP(C882, 'Вчера_Спутник Лайт'!C:BG, 19, FALSE)</f>
        <v>#N/A</v>
      </c>
      <c r="AN882" s="53" t="e">
        <f>W882-X882-VLOOKUP(C882, 'Вчера_Спутник Лайт'!C:BG, 21, FALSE)</f>
        <v>#N/A</v>
      </c>
      <c r="AO882" s="53" t="e">
        <f>VLOOKUP(C882, Вчера_Спутник!C:BG, 25, FALSE)+F882-#REF!-X882-Y882</f>
        <v>#N/A</v>
      </c>
    </row>
    <row r="883" spans="1:41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8"/>
      <c r="AA883" s="52">
        <f t="shared" si="14"/>
        <v>0</v>
      </c>
      <c r="AB883" s="53" t="str">
        <f>IF(ISNA(VLOOKUP(C883,'Вчера_Спутник Лайт'!C:C, 1, FALSE)),"ошибка",0)</f>
        <v>ошибка</v>
      </c>
      <c r="AC883" s="55"/>
      <c r="AD883" s="53" t="e">
        <f>D883-VLOOKUP(C883, 'Вчера_Спутник Лайт'!C:BG, 2, FALSE)</f>
        <v>#N/A</v>
      </c>
      <c r="AE883" s="53" t="e">
        <f>E883-F883-VLOOKUP(C883, 'Вчера_Спутник Лайт'!C:BG, 3, FALSE)</f>
        <v>#N/A</v>
      </c>
      <c r="AF883" s="53" t="e">
        <f>G883-H883-VLOOKUP(C883, 'Вчера_Спутник Лайт'!C:BG, 5, FALSE)</f>
        <v>#N/A</v>
      </c>
      <c r="AG883" s="53" t="e">
        <f>I883-J883-VLOOKUP(C883, 'Вчера_Спутник Лайт'!C:BG, 7, FALSE)</f>
        <v>#N/A</v>
      </c>
      <c r="AH883" s="53" t="e">
        <f>K883-L883-VLOOKUP(C883, 'Вчера_Спутник Лайт'!C:BG, 9, FALSE)</f>
        <v>#N/A</v>
      </c>
      <c r="AI883" s="53" t="e">
        <f>M883-N883-VLOOKUP(C883, 'Вчера_Спутник Лайт'!C:BG, 11, FALSE)</f>
        <v>#N/A</v>
      </c>
      <c r="AJ883" s="53" t="e">
        <f>O883-P883-VLOOKUP(C883, 'Вчера_Спутник Лайт'!C:BG, 13, FALSE)</f>
        <v>#N/A</v>
      </c>
      <c r="AK883" s="53" t="e">
        <f>Q883-R883-VLOOKUP(C883, 'Вчера_Спутник Лайт'!C:BG, 15, FALSE)</f>
        <v>#N/A</v>
      </c>
      <c r="AL883" s="53" t="e">
        <f>S883-T883-VLOOKUP(C883, 'Вчера_Спутник Лайт'!C:BG, 17, FALSE)</f>
        <v>#N/A</v>
      </c>
      <c r="AM883" s="53" t="e">
        <f>U883-V883-VLOOKUP(C883, 'Вчера_Спутник Лайт'!C:BG, 19, FALSE)</f>
        <v>#N/A</v>
      </c>
      <c r="AN883" s="53" t="e">
        <f>W883-X883-VLOOKUP(C883, 'Вчера_Спутник Лайт'!C:BG, 21, FALSE)</f>
        <v>#N/A</v>
      </c>
      <c r="AO883" s="53" t="e">
        <f>VLOOKUP(C883, Вчера_Спутник!C:BG, 25, FALSE)+F883-#REF!-X883-Y883</f>
        <v>#N/A</v>
      </c>
    </row>
    <row r="884" spans="1:41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8"/>
      <c r="AA884" s="52">
        <f t="shared" si="14"/>
        <v>0</v>
      </c>
      <c r="AB884" s="53" t="str">
        <f>IF(ISNA(VLOOKUP(C884,'Вчера_Спутник Лайт'!C:C, 1, FALSE)),"ошибка",0)</f>
        <v>ошибка</v>
      </c>
      <c r="AC884" s="55"/>
      <c r="AD884" s="53" t="e">
        <f>D884-VLOOKUP(C884, 'Вчера_Спутник Лайт'!C:BG, 2, FALSE)</f>
        <v>#N/A</v>
      </c>
      <c r="AE884" s="53" t="e">
        <f>E884-F884-VLOOKUP(C884, 'Вчера_Спутник Лайт'!C:BG, 3, FALSE)</f>
        <v>#N/A</v>
      </c>
      <c r="AF884" s="53" t="e">
        <f>G884-H884-VLOOKUP(C884, 'Вчера_Спутник Лайт'!C:BG, 5, FALSE)</f>
        <v>#N/A</v>
      </c>
      <c r="AG884" s="53" t="e">
        <f>I884-J884-VLOOKUP(C884, 'Вчера_Спутник Лайт'!C:BG, 7, FALSE)</f>
        <v>#N/A</v>
      </c>
      <c r="AH884" s="53" t="e">
        <f>K884-L884-VLOOKUP(C884, 'Вчера_Спутник Лайт'!C:BG, 9, FALSE)</f>
        <v>#N/A</v>
      </c>
      <c r="AI884" s="53" t="e">
        <f>M884-N884-VLOOKUP(C884, 'Вчера_Спутник Лайт'!C:BG, 11, FALSE)</f>
        <v>#N/A</v>
      </c>
      <c r="AJ884" s="53" t="e">
        <f>O884-P884-VLOOKUP(C884, 'Вчера_Спутник Лайт'!C:BG, 13, FALSE)</f>
        <v>#N/A</v>
      </c>
      <c r="AK884" s="53" t="e">
        <f>Q884-R884-VLOOKUP(C884, 'Вчера_Спутник Лайт'!C:BG, 15, FALSE)</f>
        <v>#N/A</v>
      </c>
      <c r="AL884" s="53" t="e">
        <f>S884-T884-VLOOKUP(C884, 'Вчера_Спутник Лайт'!C:BG, 17, FALSE)</f>
        <v>#N/A</v>
      </c>
      <c r="AM884" s="53" t="e">
        <f>U884-V884-VLOOKUP(C884, 'Вчера_Спутник Лайт'!C:BG, 19, FALSE)</f>
        <v>#N/A</v>
      </c>
      <c r="AN884" s="53" t="e">
        <f>W884-X884-VLOOKUP(C884, 'Вчера_Спутник Лайт'!C:BG, 21, FALSE)</f>
        <v>#N/A</v>
      </c>
      <c r="AO884" s="53" t="e">
        <f>VLOOKUP(C884, Вчера_Спутник!C:BG, 25, FALSE)+F884-#REF!-X884-Y884</f>
        <v>#N/A</v>
      </c>
    </row>
    <row r="885" spans="1:41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8"/>
      <c r="AA885" s="52">
        <f t="shared" si="14"/>
        <v>0</v>
      </c>
      <c r="AB885" s="53" t="str">
        <f>IF(ISNA(VLOOKUP(C885,'Вчера_Спутник Лайт'!C:C, 1, FALSE)),"ошибка",0)</f>
        <v>ошибка</v>
      </c>
      <c r="AC885" s="55"/>
      <c r="AD885" s="53" t="e">
        <f>D885-VLOOKUP(C885, 'Вчера_Спутник Лайт'!C:BG, 2, FALSE)</f>
        <v>#N/A</v>
      </c>
      <c r="AE885" s="53" t="e">
        <f>E885-F885-VLOOKUP(C885, 'Вчера_Спутник Лайт'!C:BG, 3, FALSE)</f>
        <v>#N/A</v>
      </c>
      <c r="AF885" s="53" t="e">
        <f>G885-H885-VLOOKUP(C885, 'Вчера_Спутник Лайт'!C:BG, 5, FALSE)</f>
        <v>#N/A</v>
      </c>
      <c r="AG885" s="53" t="e">
        <f>I885-J885-VLOOKUP(C885, 'Вчера_Спутник Лайт'!C:BG, 7, FALSE)</f>
        <v>#N/A</v>
      </c>
      <c r="AH885" s="53" t="e">
        <f>K885-L885-VLOOKUP(C885, 'Вчера_Спутник Лайт'!C:BG, 9, FALSE)</f>
        <v>#N/A</v>
      </c>
      <c r="AI885" s="53" t="e">
        <f>M885-N885-VLOOKUP(C885, 'Вчера_Спутник Лайт'!C:BG, 11, FALSE)</f>
        <v>#N/A</v>
      </c>
      <c r="AJ885" s="53" t="e">
        <f>O885-P885-VLOOKUP(C885, 'Вчера_Спутник Лайт'!C:BG, 13, FALSE)</f>
        <v>#N/A</v>
      </c>
      <c r="AK885" s="53" t="e">
        <f>Q885-R885-VLOOKUP(C885, 'Вчера_Спутник Лайт'!C:BG, 15, FALSE)</f>
        <v>#N/A</v>
      </c>
      <c r="AL885" s="53" t="e">
        <f>S885-T885-VLOOKUP(C885, 'Вчера_Спутник Лайт'!C:BG, 17, FALSE)</f>
        <v>#N/A</v>
      </c>
      <c r="AM885" s="53" t="e">
        <f>U885-V885-VLOOKUP(C885, 'Вчера_Спутник Лайт'!C:BG, 19, FALSE)</f>
        <v>#N/A</v>
      </c>
      <c r="AN885" s="53" t="e">
        <f>W885-X885-VLOOKUP(C885, 'Вчера_Спутник Лайт'!C:BG, 21, FALSE)</f>
        <v>#N/A</v>
      </c>
      <c r="AO885" s="53" t="e">
        <f>VLOOKUP(C885, Вчера_Спутник!C:BG, 25, FALSE)+F885-#REF!-X885-Y885</f>
        <v>#N/A</v>
      </c>
    </row>
    <row r="886" spans="1:41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8"/>
      <c r="AA886" s="52">
        <f t="shared" si="14"/>
        <v>0</v>
      </c>
      <c r="AB886" s="53" t="str">
        <f>IF(ISNA(VLOOKUP(C886,'Вчера_Спутник Лайт'!C:C, 1, FALSE)),"ошибка",0)</f>
        <v>ошибка</v>
      </c>
      <c r="AC886" s="55"/>
      <c r="AD886" s="53" t="e">
        <f>D886-VLOOKUP(C886, 'Вчера_Спутник Лайт'!C:BG, 2, FALSE)</f>
        <v>#N/A</v>
      </c>
      <c r="AE886" s="53" t="e">
        <f>E886-F886-VLOOKUP(C886, 'Вчера_Спутник Лайт'!C:BG, 3, FALSE)</f>
        <v>#N/A</v>
      </c>
      <c r="AF886" s="53" t="e">
        <f>G886-H886-VLOOKUP(C886, 'Вчера_Спутник Лайт'!C:BG, 5, FALSE)</f>
        <v>#N/A</v>
      </c>
      <c r="AG886" s="53" t="e">
        <f>I886-J886-VLOOKUP(C886, 'Вчера_Спутник Лайт'!C:BG, 7, FALSE)</f>
        <v>#N/A</v>
      </c>
      <c r="AH886" s="53" t="e">
        <f>K886-L886-VLOOKUP(C886, 'Вчера_Спутник Лайт'!C:BG, 9, FALSE)</f>
        <v>#N/A</v>
      </c>
      <c r="AI886" s="53" t="e">
        <f>M886-N886-VLOOKUP(C886, 'Вчера_Спутник Лайт'!C:BG, 11, FALSE)</f>
        <v>#N/A</v>
      </c>
      <c r="AJ886" s="53" t="e">
        <f>O886-P886-VLOOKUP(C886, 'Вчера_Спутник Лайт'!C:BG, 13, FALSE)</f>
        <v>#N/A</v>
      </c>
      <c r="AK886" s="53" t="e">
        <f>Q886-R886-VLOOKUP(C886, 'Вчера_Спутник Лайт'!C:BG, 15, FALSE)</f>
        <v>#N/A</v>
      </c>
      <c r="AL886" s="53" t="e">
        <f>S886-T886-VLOOKUP(C886, 'Вчера_Спутник Лайт'!C:BG, 17, FALSE)</f>
        <v>#N/A</v>
      </c>
      <c r="AM886" s="53" t="e">
        <f>U886-V886-VLOOKUP(C886, 'Вчера_Спутник Лайт'!C:BG, 19, FALSE)</f>
        <v>#N/A</v>
      </c>
      <c r="AN886" s="53" t="e">
        <f>W886-X886-VLOOKUP(C886, 'Вчера_Спутник Лайт'!C:BG, 21, FALSE)</f>
        <v>#N/A</v>
      </c>
      <c r="AO886" s="53" t="e">
        <f>VLOOKUP(C886, Вчера_Спутник!C:BG, 25, FALSE)+F886-#REF!-X886-Y886</f>
        <v>#N/A</v>
      </c>
    </row>
    <row r="887" spans="1:41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8"/>
      <c r="AA887" s="52">
        <f t="shared" si="14"/>
        <v>0</v>
      </c>
      <c r="AB887" s="53" t="str">
        <f>IF(ISNA(VLOOKUP(C887,'Вчера_Спутник Лайт'!C:C, 1, FALSE)),"ошибка",0)</f>
        <v>ошибка</v>
      </c>
      <c r="AC887" s="55"/>
      <c r="AD887" s="53" t="e">
        <f>D887-VLOOKUP(C887, 'Вчера_Спутник Лайт'!C:BG, 2, FALSE)</f>
        <v>#N/A</v>
      </c>
      <c r="AE887" s="53" t="e">
        <f>E887-F887-VLOOKUP(C887, 'Вчера_Спутник Лайт'!C:BG, 3, FALSE)</f>
        <v>#N/A</v>
      </c>
      <c r="AF887" s="53" t="e">
        <f>G887-H887-VLOOKUP(C887, 'Вчера_Спутник Лайт'!C:BG, 5, FALSE)</f>
        <v>#N/A</v>
      </c>
      <c r="AG887" s="53" t="e">
        <f>I887-J887-VLOOKUP(C887, 'Вчера_Спутник Лайт'!C:BG, 7, FALSE)</f>
        <v>#N/A</v>
      </c>
      <c r="AH887" s="53" t="e">
        <f>K887-L887-VLOOKUP(C887, 'Вчера_Спутник Лайт'!C:BG, 9, FALSE)</f>
        <v>#N/A</v>
      </c>
      <c r="AI887" s="53" t="e">
        <f>M887-N887-VLOOKUP(C887, 'Вчера_Спутник Лайт'!C:BG, 11, FALSE)</f>
        <v>#N/A</v>
      </c>
      <c r="AJ887" s="53" t="e">
        <f>O887-P887-VLOOKUP(C887, 'Вчера_Спутник Лайт'!C:BG, 13, FALSE)</f>
        <v>#N/A</v>
      </c>
      <c r="AK887" s="53" t="e">
        <f>Q887-R887-VLOOKUP(C887, 'Вчера_Спутник Лайт'!C:BG, 15, FALSE)</f>
        <v>#N/A</v>
      </c>
      <c r="AL887" s="53" t="e">
        <f>S887-T887-VLOOKUP(C887, 'Вчера_Спутник Лайт'!C:BG, 17, FALSE)</f>
        <v>#N/A</v>
      </c>
      <c r="AM887" s="53" t="e">
        <f>U887-V887-VLOOKUP(C887, 'Вчера_Спутник Лайт'!C:BG, 19, FALSE)</f>
        <v>#N/A</v>
      </c>
      <c r="AN887" s="53" t="e">
        <f>W887-X887-VLOOKUP(C887, 'Вчера_Спутник Лайт'!C:BG, 21, FALSE)</f>
        <v>#N/A</v>
      </c>
      <c r="AO887" s="53" t="e">
        <f>VLOOKUP(C887, Вчера_Спутник!C:BG, 25, FALSE)+F887-#REF!-X887-Y887</f>
        <v>#N/A</v>
      </c>
    </row>
    <row r="888" spans="1:41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8"/>
      <c r="AA888" s="52">
        <f t="shared" si="14"/>
        <v>0</v>
      </c>
      <c r="AB888" s="53" t="str">
        <f>IF(ISNA(VLOOKUP(C888,'Вчера_Спутник Лайт'!C:C, 1, FALSE)),"ошибка",0)</f>
        <v>ошибка</v>
      </c>
      <c r="AC888" s="55"/>
      <c r="AD888" s="53" t="e">
        <f>D888-VLOOKUP(C888, 'Вчера_Спутник Лайт'!C:BG, 2, FALSE)</f>
        <v>#N/A</v>
      </c>
      <c r="AE888" s="53" t="e">
        <f>E888-F888-VLOOKUP(C888, 'Вчера_Спутник Лайт'!C:BG, 3, FALSE)</f>
        <v>#N/A</v>
      </c>
      <c r="AF888" s="53" t="e">
        <f>G888-H888-VLOOKUP(C888, 'Вчера_Спутник Лайт'!C:BG, 5, FALSE)</f>
        <v>#N/A</v>
      </c>
      <c r="AG888" s="53" t="e">
        <f>I888-J888-VLOOKUP(C888, 'Вчера_Спутник Лайт'!C:BG, 7, FALSE)</f>
        <v>#N/A</v>
      </c>
      <c r="AH888" s="53" t="e">
        <f>K888-L888-VLOOKUP(C888, 'Вчера_Спутник Лайт'!C:BG, 9, FALSE)</f>
        <v>#N/A</v>
      </c>
      <c r="AI888" s="53" t="e">
        <f>M888-N888-VLOOKUP(C888, 'Вчера_Спутник Лайт'!C:BG, 11, FALSE)</f>
        <v>#N/A</v>
      </c>
      <c r="AJ888" s="53" t="e">
        <f>O888-P888-VLOOKUP(C888, 'Вчера_Спутник Лайт'!C:BG, 13, FALSE)</f>
        <v>#N/A</v>
      </c>
      <c r="AK888" s="53" t="e">
        <f>Q888-R888-VLOOKUP(C888, 'Вчера_Спутник Лайт'!C:BG, 15, FALSE)</f>
        <v>#N/A</v>
      </c>
      <c r="AL888" s="53" t="e">
        <f>S888-T888-VLOOKUP(C888, 'Вчера_Спутник Лайт'!C:BG, 17, FALSE)</f>
        <v>#N/A</v>
      </c>
      <c r="AM888" s="53" t="e">
        <f>U888-V888-VLOOKUP(C888, 'Вчера_Спутник Лайт'!C:BG, 19, FALSE)</f>
        <v>#N/A</v>
      </c>
      <c r="AN888" s="53" t="e">
        <f>W888-X888-VLOOKUP(C888, 'Вчера_Спутник Лайт'!C:BG, 21, FALSE)</f>
        <v>#N/A</v>
      </c>
      <c r="AO888" s="53" t="e">
        <f>VLOOKUP(C888, Вчера_Спутник!C:BG, 25, FALSE)+F888-#REF!-X888-Y888</f>
        <v>#N/A</v>
      </c>
    </row>
    <row r="889" spans="1:41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8"/>
      <c r="AA889" s="52">
        <f t="shared" si="14"/>
        <v>0</v>
      </c>
      <c r="AB889" s="53" t="str">
        <f>IF(ISNA(VLOOKUP(C889,'Вчера_Спутник Лайт'!C:C, 1, FALSE)),"ошибка",0)</f>
        <v>ошибка</v>
      </c>
      <c r="AC889" s="55"/>
      <c r="AD889" s="53" t="e">
        <f>D889-VLOOKUP(C889, 'Вчера_Спутник Лайт'!C:BG, 2, FALSE)</f>
        <v>#N/A</v>
      </c>
      <c r="AE889" s="53" t="e">
        <f>E889-F889-VLOOKUP(C889, 'Вчера_Спутник Лайт'!C:BG, 3, FALSE)</f>
        <v>#N/A</v>
      </c>
      <c r="AF889" s="53" t="e">
        <f>G889-H889-VLOOKUP(C889, 'Вчера_Спутник Лайт'!C:BG, 5, FALSE)</f>
        <v>#N/A</v>
      </c>
      <c r="AG889" s="53" t="e">
        <f>I889-J889-VLOOKUP(C889, 'Вчера_Спутник Лайт'!C:BG, 7, FALSE)</f>
        <v>#N/A</v>
      </c>
      <c r="AH889" s="53" t="e">
        <f>K889-L889-VLOOKUP(C889, 'Вчера_Спутник Лайт'!C:BG, 9, FALSE)</f>
        <v>#N/A</v>
      </c>
      <c r="AI889" s="53" t="e">
        <f>M889-N889-VLOOKUP(C889, 'Вчера_Спутник Лайт'!C:BG, 11, FALSE)</f>
        <v>#N/A</v>
      </c>
      <c r="AJ889" s="53" t="e">
        <f>O889-P889-VLOOKUP(C889, 'Вчера_Спутник Лайт'!C:BG, 13, FALSE)</f>
        <v>#N/A</v>
      </c>
      <c r="AK889" s="53" t="e">
        <f>Q889-R889-VLOOKUP(C889, 'Вчера_Спутник Лайт'!C:BG, 15, FALSE)</f>
        <v>#N/A</v>
      </c>
      <c r="AL889" s="53" t="e">
        <f>S889-T889-VLOOKUP(C889, 'Вчера_Спутник Лайт'!C:BG, 17, FALSE)</f>
        <v>#N/A</v>
      </c>
      <c r="AM889" s="53" t="e">
        <f>U889-V889-VLOOKUP(C889, 'Вчера_Спутник Лайт'!C:BG, 19, FALSE)</f>
        <v>#N/A</v>
      </c>
      <c r="AN889" s="53" t="e">
        <f>W889-X889-VLOOKUP(C889, 'Вчера_Спутник Лайт'!C:BG, 21, FALSE)</f>
        <v>#N/A</v>
      </c>
      <c r="AO889" s="53" t="e">
        <f>VLOOKUP(C889, Вчера_Спутник!C:BG, 25, FALSE)+F889-#REF!-X889-Y889</f>
        <v>#N/A</v>
      </c>
    </row>
    <row r="890" spans="1:41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8"/>
      <c r="AA890" s="52">
        <f t="shared" si="14"/>
        <v>0</v>
      </c>
      <c r="AB890" s="53" t="str">
        <f>IF(ISNA(VLOOKUP(C890,'Вчера_Спутник Лайт'!C:C, 1, FALSE)),"ошибка",0)</f>
        <v>ошибка</v>
      </c>
      <c r="AC890" s="55"/>
      <c r="AD890" s="53" t="e">
        <f>D890-VLOOKUP(C890, 'Вчера_Спутник Лайт'!C:BG, 2, FALSE)</f>
        <v>#N/A</v>
      </c>
      <c r="AE890" s="53" t="e">
        <f>E890-F890-VLOOKUP(C890, 'Вчера_Спутник Лайт'!C:BG, 3, FALSE)</f>
        <v>#N/A</v>
      </c>
      <c r="AF890" s="53" t="e">
        <f>G890-H890-VLOOKUP(C890, 'Вчера_Спутник Лайт'!C:BG, 5, FALSE)</f>
        <v>#N/A</v>
      </c>
      <c r="AG890" s="53" t="e">
        <f>I890-J890-VLOOKUP(C890, 'Вчера_Спутник Лайт'!C:BG, 7, FALSE)</f>
        <v>#N/A</v>
      </c>
      <c r="AH890" s="53" t="e">
        <f>K890-L890-VLOOKUP(C890, 'Вчера_Спутник Лайт'!C:BG, 9, FALSE)</f>
        <v>#N/A</v>
      </c>
      <c r="AI890" s="53" t="e">
        <f>M890-N890-VLOOKUP(C890, 'Вчера_Спутник Лайт'!C:BG, 11, FALSE)</f>
        <v>#N/A</v>
      </c>
      <c r="AJ890" s="53" t="e">
        <f>O890-P890-VLOOKUP(C890, 'Вчера_Спутник Лайт'!C:BG, 13, FALSE)</f>
        <v>#N/A</v>
      </c>
      <c r="AK890" s="53" t="e">
        <f>Q890-R890-VLOOKUP(C890, 'Вчера_Спутник Лайт'!C:BG, 15, FALSE)</f>
        <v>#N/A</v>
      </c>
      <c r="AL890" s="53" t="e">
        <f>S890-T890-VLOOKUP(C890, 'Вчера_Спутник Лайт'!C:BG, 17, FALSE)</f>
        <v>#N/A</v>
      </c>
      <c r="AM890" s="53" t="e">
        <f>U890-V890-VLOOKUP(C890, 'Вчера_Спутник Лайт'!C:BG, 19, FALSE)</f>
        <v>#N/A</v>
      </c>
      <c r="AN890" s="53" t="e">
        <f>W890-X890-VLOOKUP(C890, 'Вчера_Спутник Лайт'!C:BG, 21, FALSE)</f>
        <v>#N/A</v>
      </c>
      <c r="AO890" s="53" t="e">
        <f>VLOOKUP(C890, Вчера_Спутник!C:BG, 25, FALSE)+F890-#REF!-X890-Y890</f>
        <v>#N/A</v>
      </c>
    </row>
    <row r="891" spans="1:41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8"/>
      <c r="AA891" s="52">
        <f t="shared" si="14"/>
        <v>0</v>
      </c>
      <c r="AB891" s="53" t="str">
        <f>IF(ISNA(VLOOKUP(C891,'Вчера_Спутник Лайт'!C:C, 1, FALSE)),"ошибка",0)</f>
        <v>ошибка</v>
      </c>
      <c r="AC891" s="55"/>
      <c r="AD891" s="53" t="e">
        <f>D891-VLOOKUP(C891, 'Вчера_Спутник Лайт'!C:BG, 2, FALSE)</f>
        <v>#N/A</v>
      </c>
      <c r="AE891" s="53" t="e">
        <f>E891-F891-VLOOKUP(C891, 'Вчера_Спутник Лайт'!C:BG, 3, FALSE)</f>
        <v>#N/A</v>
      </c>
      <c r="AF891" s="53" t="e">
        <f>G891-H891-VLOOKUP(C891, 'Вчера_Спутник Лайт'!C:BG, 5, FALSE)</f>
        <v>#N/A</v>
      </c>
      <c r="AG891" s="53" t="e">
        <f>I891-J891-VLOOKUP(C891, 'Вчера_Спутник Лайт'!C:BG, 7, FALSE)</f>
        <v>#N/A</v>
      </c>
      <c r="AH891" s="53" t="e">
        <f>K891-L891-VLOOKUP(C891, 'Вчера_Спутник Лайт'!C:BG, 9, FALSE)</f>
        <v>#N/A</v>
      </c>
      <c r="AI891" s="53" t="e">
        <f>M891-N891-VLOOKUP(C891, 'Вчера_Спутник Лайт'!C:BG, 11, FALSE)</f>
        <v>#N/A</v>
      </c>
      <c r="AJ891" s="53" t="e">
        <f>O891-P891-VLOOKUP(C891, 'Вчера_Спутник Лайт'!C:BG, 13, FALSE)</f>
        <v>#N/A</v>
      </c>
      <c r="AK891" s="53" t="e">
        <f>Q891-R891-VLOOKUP(C891, 'Вчера_Спутник Лайт'!C:BG, 15, FALSE)</f>
        <v>#N/A</v>
      </c>
      <c r="AL891" s="53" t="e">
        <f>S891-T891-VLOOKUP(C891, 'Вчера_Спутник Лайт'!C:BG, 17, FALSE)</f>
        <v>#N/A</v>
      </c>
      <c r="AM891" s="53" t="e">
        <f>U891-V891-VLOOKUP(C891, 'Вчера_Спутник Лайт'!C:BG, 19, FALSE)</f>
        <v>#N/A</v>
      </c>
      <c r="AN891" s="53" t="e">
        <f>W891-X891-VLOOKUP(C891, 'Вчера_Спутник Лайт'!C:BG, 21, FALSE)</f>
        <v>#N/A</v>
      </c>
      <c r="AO891" s="53" t="e">
        <f>VLOOKUP(C891, Вчера_Спутник!C:BG, 25, FALSE)+F891-#REF!-X891-Y891</f>
        <v>#N/A</v>
      </c>
    </row>
    <row r="892" spans="1:41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8"/>
      <c r="AA892" s="52">
        <f t="shared" si="14"/>
        <v>0</v>
      </c>
      <c r="AB892" s="53" t="str">
        <f>IF(ISNA(VLOOKUP(C892,'Вчера_Спутник Лайт'!C:C, 1, FALSE)),"ошибка",0)</f>
        <v>ошибка</v>
      </c>
      <c r="AC892" s="55"/>
      <c r="AD892" s="53" t="e">
        <f>D892-VLOOKUP(C892, 'Вчера_Спутник Лайт'!C:BG, 2, FALSE)</f>
        <v>#N/A</v>
      </c>
      <c r="AE892" s="53" t="e">
        <f>E892-F892-VLOOKUP(C892, 'Вчера_Спутник Лайт'!C:BG, 3, FALSE)</f>
        <v>#N/A</v>
      </c>
      <c r="AF892" s="53" t="e">
        <f>G892-H892-VLOOKUP(C892, 'Вчера_Спутник Лайт'!C:BG, 5, FALSE)</f>
        <v>#N/A</v>
      </c>
      <c r="AG892" s="53" t="e">
        <f>I892-J892-VLOOKUP(C892, 'Вчера_Спутник Лайт'!C:BG, 7, FALSE)</f>
        <v>#N/A</v>
      </c>
      <c r="AH892" s="53" t="e">
        <f>K892-L892-VLOOKUP(C892, 'Вчера_Спутник Лайт'!C:BG, 9, FALSE)</f>
        <v>#N/A</v>
      </c>
      <c r="AI892" s="53" t="e">
        <f>M892-N892-VLOOKUP(C892, 'Вчера_Спутник Лайт'!C:BG, 11, FALSE)</f>
        <v>#N/A</v>
      </c>
      <c r="AJ892" s="53" t="e">
        <f>O892-P892-VLOOKUP(C892, 'Вчера_Спутник Лайт'!C:BG, 13, FALSE)</f>
        <v>#N/A</v>
      </c>
      <c r="AK892" s="53" t="e">
        <f>Q892-R892-VLOOKUP(C892, 'Вчера_Спутник Лайт'!C:BG, 15, FALSE)</f>
        <v>#N/A</v>
      </c>
      <c r="AL892" s="53" t="e">
        <f>S892-T892-VLOOKUP(C892, 'Вчера_Спутник Лайт'!C:BG, 17, FALSE)</f>
        <v>#N/A</v>
      </c>
      <c r="AM892" s="53" t="e">
        <f>U892-V892-VLOOKUP(C892, 'Вчера_Спутник Лайт'!C:BG, 19, FALSE)</f>
        <v>#N/A</v>
      </c>
      <c r="AN892" s="53" t="e">
        <f>W892-X892-VLOOKUP(C892, 'Вчера_Спутник Лайт'!C:BG, 21, FALSE)</f>
        <v>#N/A</v>
      </c>
      <c r="AO892" s="53" t="e">
        <f>VLOOKUP(C892, Вчера_Спутник!C:BG, 25, FALSE)+F892-#REF!-X892-Y892</f>
        <v>#N/A</v>
      </c>
    </row>
    <row r="893" spans="1:41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8"/>
      <c r="AA893" s="52">
        <f t="shared" si="14"/>
        <v>0</v>
      </c>
      <c r="AB893" s="53" t="str">
        <f>IF(ISNA(VLOOKUP(C893,'Вчера_Спутник Лайт'!C:C, 1, FALSE)),"ошибка",0)</f>
        <v>ошибка</v>
      </c>
      <c r="AC893" s="55"/>
      <c r="AD893" s="53" t="e">
        <f>D893-VLOOKUP(C893, 'Вчера_Спутник Лайт'!C:BG, 2, FALSE)</f>
        <v>#N/A</v>
      </c>
      <c r="AE893" s="53" t="e">
        <f>E893-F893-VLOOKUP(C893, 'Вчера_Спутник Лайт'!C:BG, 3, FALSE)</f>
        <v>#N/A</v>
      </c>
      <c r="AF893" s="53" t="e">
        <f>G893-H893-VLOOKUP(C893, 'Вчера_Спутник Лайт'!C:BG, 5, FALSE)</f>
        <v>#N/A</v>
      </c>
      <c r="AG893" s="53" t="e">
        <f>I893-J893-VLOOKUP(C893, 'Вчера_Спутник Лайт'!C:BG, 7, FALSE)</f>
        <v>#N/A</v>
      </c>
      <c r="AH893" s="53" t="e">
        <f>K893-L893-VLOOKUP(C893, 'Вчера_Спутник Лайт'!C:BG, 9, FALSE)</f>
        <v>#N/A</v>
      </c>
      <c r="AI893" s="53" t="e">
        <f>M893-N893-VLOOKUP(C893, 'Вчера_Спутник Лайт'!C:BG, 11, FALSE)</f>
        <v>#N/A</v>
      </c>
      <c r="AJ893" s="53" t="e">
        <f>O893-P893-VLOOKUP(C893, 'Вчера_Спутник Лайт'!C:BG, 13, FALSE)</f>
        <v>#N/A</v>
      </c>
      <c r="AK893" s="53" t="e">
        <f>Q893-R893-VLOOKUP(C893, 'Вчера_Спутник Лайт'!C:BG, 15, FALSE)</f>
        <v>#N/A</v>
      </c>
      <c r="AL893" s="53" t="e">
        <f>S893-T893-VLOOKUP(C893, 'Вчера_Спутник Лайт'!C:BG, 17, FALSE)</f>
        <v>#N/A</v>
      </c>
      <c r="AM893" s="53" t="e">
        <f>U893-V893-VLOOKUP(C893, 'Вчера_Спутник Лайт'!C:BG, 19, FALSE)</f>
        <v>#N/A</v>
      </c>
      <c r="AN893" s="53" t="e">
        <f>W893-X893-VLOOKUP(C893, 'Вчера_Спутник Лайт'!C:BG, 21, FALSE)</f>
        <v>#N/A</v>
      </c>
      <c r="AO893" s="53" t="e">
        <f>VLOOKUP(C893, Вчера_Спутник!C:BG, 25, FALSE)+F893-#REF!-X893-Y893</f>
        <v>#N/A</v>
      </c>
    </row>
    <row r="894" spans="1:41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8"/>
      <c r="AA894" s="52">
        <f t="shared" si="14"/>
        <v>0</v>
      </c>
      <c r="AB894" s="53" t="str">
        <f>IF(ISNA(VLOOKUP(C894,'Вчера_Спутник Лайт'!C:C, 1, FALSE)),"ошибка",0)</f>
        <v>ошибка</v>
      </c>
      <c r="AC894" s="55"/>
      <c r="AD894" s="53" t="e">
        <f>D894-VLOOKUP(C894, 'Вчера_Спутник Лайт'!C:BG, 2, FALSE)</f>
        <v>#N/A</v>
      </c>
      <c r="AE894" s="53" t="e">
        <f>E894-F894-VLOOKUP(C894, 'Вчера_Спутник Лайт'!C:BG, 3, FALSE)</f>
        <v>#N/A</v>
      </c>
      <c r="AF894" s="53" t="e">
        <f>G894-H894-VLOOKUP(C894, 'Вчера_Спутник Лайт'!C:BG, 5, FALSE)</f>
        <v>#N/A</v>
      </c>
      <c r="AG894" s="53" t="e">
        <f>I894-J894-VLOOKUP(C894, 'Вчера_Спутник Лайт'!C:BG, 7, FALSE)</f>
        <v>#N/A</v>
      </c>
      <c r="AH894" s="53" t="e">
        <f>K894-L894-VLOOKUP(C894, 'Вчера_Спутник Лайт'!C:BG, 9, FALSE)</f>
        <v>#N/A</v>
      </c>
      <c r="AI894" s="53" t="e">
        <f>M894-N894-VLOOKUP(C894, 'Вчера_Спутник Лайт'!C:BG, 11, FALSE)</f>
        <v>#N/A</v>
      </c>
      <c r="AJ894" s="53" t="e">
        <f>O894-P894-VLOOKUP(C894, 'Вчера_Спутник Лайт'!C:BG, 13, FALSE)</f>
        <v>#N/A</v>
      </c>
      <c r="AK894" s="53" t="e">
        <f>Q894-R894-VLOOKUP(C894, 'Вчера_Спутник Лайт'!C:BG, 15, FALSE)</f>
        <v>#N/A</v>
      </c>
      <c r="AL894" s="53" t="e">
        <f>S894-T894-VLOOKUP(C894, 'Вчера_Спутник Лайт'!C:BG, 17, FALSE)</f>
        <v>#N/A</v>
      </c>
      <c r="AM894" s="53" t="e">
        <f>U894-V894-VLOOKUP(C894, 'Вчера_Спутник Лайт'!C:BG, 19, FALSE)</f>
        <v>#N/A</v>
      </c>
      <c r="AN894" s="53" t="e">
        <f>W894-X894-VLOOKUP(C894, 'Вчера_Спутник Лайт'!C:BG, 21, FALSE)</f>
        <v>#N/A</v>
      </c>
      <c r="AO894" s="53" t="e">
        <f>VLOOKUP(C894, Вчера_Спутник!C:BG, 25, FALSE)+F894-#REF!-X894-Y894</f>
        <v>#N/A</v>
      </c>
    </row>
    <row r="895" spans="1:41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8"/>
      <c r="AA895" s="52">
        <f t="shared" si="14"/>
        <v>0</v>
      </c>
      <c r="AB895" s="53" t="str">
        <f>IF(ISNA(VLOOKUP(C895,'Вчера_Спутник Лайт'!C:C, 1, FALSE)),"ошибка",0)</f>
        <v>ошибка</v>
      </c>
      <c r="AC895" s="55"/>
      <c r="AD895" s="53" t="e">
        <f>D895-VLOOKUP(C895, 'Вчера_Спутник Лайт'!C:BG, 2, FALSE)</f>
        <v>#N/A</v>
      </c>
      <c r="AE895" s="53" t="e">
        <f>E895-F895-VLOOKUP(C895, 'Вчера_Спутник Лайт'!C:BG, 3, FALSE)</f>
        <v>#N/A</v>
      </c>
      <c r="AF895" s="53" t="e">
        <f>G895-H895-VLOOKUP(C895, 'Вчера_Спутник Лайт'!C:BG, 5, FALSE)</f>
        <v>#N/A</v>
      </c>
      <c r="AG895" s="53" t="e">
        <f>I895-J895-VLOOKUP(C895, 'Вчера_Спутник Лайт'!C:BG, 7, FALSE)</f>
        <v>#N/A</v>
      </c>
      <c r="AH895" s="53" t="e">
        <f>K895-L895-VLOOKUP(C895, 'Вчера_Спутник Лайт'!C:BG, 9, FALSE)</f>
        <v>#N/A</v>
      </c>
      <c r="AI895" s="53" t="e">
        <f>M895-N895-VLOOKUP(C895, 'Вчера_Спутник Лайт'!C:BG, 11, FALSE)</f>
        <v>#N/A</v>
      </c>
      <c r="AJ895" s="53" t="e">
        <f>O895-P895-VLOOKUP(C895, 'Вчера_Спутник Лайт'!C:BG, 13, FALSE)</f>
        <v>#N/A</v>
      </c>
      <c r="AK895" s="53" t="e">
        <f>Q895-R895-VLOOKUP(C895, 'Вчера_Спутник Лайт'!C:BG, 15, FALSE)</f>
        <v>#N/A</v>
      </c>
      <c r="AL895" s="53" t="e">
        <f>S895-T895-VLOOKUP(C895, 'Вчера_Спутник Лайт'!C:BG, 17, FALSE)</f>
        <v>#N/A</v>
      </c>
      <c r="AM895" s="53" t="e">
        <f>U895-V895-VLOOKUP(C895, 'Вчера_Спутник Лайт'!C:BG, 19, FALSE)</f>
        <v>#N/A</v>
      </c>
      <c r="AN895" s="53" t="e">
        <f>W895-X895-VLOOKUP(C895, 'Вчера_Спутник Лайт'!C:BG, 21, FALSE)</f>
        <v>#N/A</v>
      </c>
      <c r="AO895" s="53" t="e">
        <f>VLOOKUP(C895, Вчера_Спутник!C:BG, 25, FALSE)+F895-#REF!-X895-Y895</f>
        <v>#N/A</v>
      </c>
    </row>
    <row r="896" spans="1:41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8"/>
      <c r="AA896" s="52">
        <f t="shared" si="14"/>
        <v>0</v>
      </c>
      <c r="AB896" s="53" t="str">
        <f>IF(ISNA(VLOOKUP(C896,'Вчера_Спутник Лайт'!C:C, 1, FALSE)),"ошибка",0)</f>
        <v>ошибка</v>
      </c>
      <c r="AC896" s="55"/>
      <c r="AD896" s="53" t="e">
        <f>D896-VLOOKUP(C896, 'Вчера_Спутник Лайт'!C:BG, 2, FALSE)</f>
        <v>#N/A</v>
      </c>
      <c r="AE896" s="53" t="e">
        <f>E896-F896-VLOOKUP(C896, 'Вчера_Спутник Лайт'!C:BG, 3, FALSE)</f>
        <v>#N/A</v>
      </c>
      <c r="AF896" s="53" t="e">
        <f>G896-H896-VLOOKUP(C896, 'Вчера_Спутник Лайт'!C:BG, 5, FALSE)</f>
        <v>#N/A</v>
      </c>
      <c r="AG896" s="53" t="e">
        <f>I896-J896-VLOOKUP(C896, 'Вчера_Спутник Лайт'!C:BG, 7, FALSE)</f>
        <v>#N/A</v>
      </c>
      <c r="AH896" s="53" t="e">
        <f>K896-L896-VLOOKUP(C896, 'Вчера_Спутник Лайт'!C:BG, 9, FALSE)</f>
        <v>#N/A</v>
      </c>
      <c r="AI896" s="53" t="e">
        <f>M896-N896-VLOOKUP(C896, 'Вчера_Спутник Лайт'!C:BG, 11, FALSE)</f>
        <v>#N/A</v>
      </c>
      <c r="AJ896" s="53" t="e">
        <f>O896-P896-VLOOKUP(C896, 'Вчера_Спутник Лайт'!C:BG, 13, FALSE)</f>
        <v>#N/A</v>
      </c>
      <c r="AK896" s="53" t="e">
        <f>Q896-R896-VLOOKUP(C896, 'Вчера_Спутник Лайт'!C:BG, 15, FALSE)</f>
        <v>#N/A</v>
      </c>
      <c r="AL896" s="53" t="e">
        <f>S896-T896-VLOOKUP(C896, 'Вчера_Спутник Лайт'!C:BG, 17, FALSE)</f>
        <v>#N/A</v>
      </c>
      <c r="AM896" s="53" t="e">
        <f>U896-V896-VLOOKUP(C896, 'Вчера_Спутник Лайт'!C:BG, 19, FALSE)</f>
        <v>#N/A</v>
      </c>
      <c r="AN896" s="53" t="e">
        <f>W896-X896-VLOOKUP(C896, 'Вчера_Спутник Лайт'!C:BG, 21, FALSE)</f>
        <v>#N/A</v>
      </c>
      <c r="AO896" s="53" t="e">
        <f>VLOOKUP(C896, Вчера_Спутник!C:BG, 25, FALSE)+F896-#REF!-X896-Y896</f>
        <v>#N/A</v>
      </c>
    </row>
    <row r="897" spans="1:41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8"/>
      <c r="AA897" s="52">
        <f t="shared" si="14"/>
        <v>0</v>
      </c>
      <c r="AB897" s="53" t="str">
        <f>IF(ISNA(VLOOKUP(C897,'Вчера_Спутник Лайт'!C:C, 1, FALSE)),"ошибка",0)</f>
        <v>ошибка</v>
      </c>
      <c r="AC897" s="55"/>
      <c r="AD897" s="53" t="e">
        <f>D897-VLOOKUP(C897, 'Вчера_Спутник Лайт'!C:BG, 2, FALSE)</f>
        <v>#N/A</v>
      </c>
      <c r="AE897" s="53" t="e">
        <f>E897-F897-VLOOKUP(C897, 'Вчера_Спутник Лайт'!C:BG, 3, FALSE)</f>
        <v>#N/A</v>
      </c>
      <c r="AF897" s="53" t="e">
        <f>G897-H897-VLOOKUP(C897, 'Вчера_Спутник Лайт'!C:BG, 5, FALSE)</f>
        <v>#N/A</v>
      </c>
      <c r="AG897" s="53" t="e">
        <f>I897-J897-VLOOKUP(C897, 'Вчера_Спутник Лайт'!C:BG, 7, FALSE)</f>
        <v>#N/A</v>
      </c>
      <c r="AH897" s="53" t="e">
        <f>K897-L897-VLOOKUP(C897, 'Вчера_Спутник Лайт'!C:BG, 9, FALSE)</f>
        <v>#N/A</v>
      </c>
      <c r="AI897" s="53" t="e">
        <f>M897-N897-VLOOKUP(C897, 'Вчера_Спутник Лайт'!C:BG, 11, FALSE)</f>
        <v>#N/A</v>
      </c>
      <c r="AJ897" s="53" t="e">
        <f>O897-P897-VLOOKUP(C897, 'Вчера_Спутник Лайт'!C:BG, 13, FALSE)</f>
        <v>#N/A</v>
      </c>
      <c r="AK897" s="53" t="e">
        <f>Q897-R897-VLOOKUP(C897, 'Вчера_Спутник Лайт'!C:BG, 15, FALSE)</f>
        <v>#N/A</v>
      </c>
      <c r="AL897" s="53" t="e">
        <f>S897-T897-VLOOKUP(C897, 'Вчера_Спутник Лайт'!C:BG, 17, FALSE)</f>
        <v>#N/A</v>
      </c>
      <c r="AM897" s="53" t="e">
        <f>U897-V897-VLOOKUP(C897, 'Вчера_Спутник Лайт'!C:BG, 19, FALSE)</f>
        <v>#N/A</v>
      </c>
      <c r="AN897" s="53" t="e">
        <f>W897-X897-VLOOKUP(C897, 'Вчера_Спутник Лайт'!C:BG, 21, FALSE)</f>
        <v>#N/A</v>
      </c>
      <c r="AO897" s="53" t="e">
        <f>VLOOKUP(C897, Вчера_Спутник!C:BG, 25, FALSE)+F897-#REF!-X897-Y897</f>
        <v>#N/A</v>
      </c>
    </row>
    <row r="898" spans="1:41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8"/>
      <c r="AA898" s="52">
        <f t="shared" si="14"/>
        <v>0</v>
      </c>
      <c r="AB898" s="53" t="str">
        <f>IF(ISNA(VLOOKUP(C898,'Вчера_Спутник Лайт'!C:C, 1, FALSE)),"ошибка",0)</f>
        <v>ошибка</v>
      </c>
      <c r="AC898" s="55"/>
      <c r="AD898" s="53" t="e">
        <f>D898-VLOOKUP(C898, 'Вчера_Спутник Лайт'!C:BG, 2, FALSE)</f>
        <v>#N/A</v>
      </c>
      <c r="AE898" s="53" t="e">
        <f>E898-F898-VLOOKUP(C898, 'Вчера_Спутник Лайт'!C:BG, 3, FALSE)</f>
        <v>#N/A</v>
      </c>
      <c r="AF898" s="53" t="e">
        <f>G898-H898-VLOOKUP(C898, 'Вчера_Спутник Лайт'!C:BG, 5, FALSE)</f>
        <v>#N/A</v>
      </c>
      <c r="AG898" s="53" t="e">
        <f>I898-J898-VLOOKUP(C898, 'Вчера_Спутник Лайт'!C:BG, 7, FALSE)</f>
        <v>#N/A</v>
      </c>
      <c r="AH898" s="53" t="e">
        <f>K898-L898-VLOOKUP(C898, 'Вчера_Спутник Лайт'!C:BG, 9, FALSE)</f>
        <v>#N/A</v>
      </c>
      <c r="AI898" s="53" t="e">
        <f>M898-N898-VLOOKUP(C898, 'Вчера_Спутник Лайт'!C:BG, 11, FALSE)</f>
        <v>#N/A</v>
      </c>
      <c r="AJ898" s="53" t="e">
        <f>O898-P898-VLOOKUP(C898, 'Вчера_Спутник Лайт'!C:BG, 13, FALSE)</f>
        <v>#N/A</v>
      </c>
      <c r="AK898" s="53" t="e">
        <f>Q898-R898-VLOOKUP(C898, 'Вчера_Спутник Лайт'!C:BG, 15, FALSE)</f>
        <v>#N/A</v>
      </c>
      <c r="AL898" s="53" t="e">
        <f>S898-T898-VLOOKUP(C898, 'Вчера_Спутник Лайт'!C:BG, 17, FALSE)</f>
        <v>#N/A</v>
      </c>
      <c r="AM898" s="53" t="e">
        <f>U898-V898-VLOOKUP(C898, 'Вчера_Спутник Лайт'!C:BG, 19, FALSE)</f>
        <v>#N/A</v>
      </c>
      <c r="AN898" s="53" t="e">
        <f>W898-X898-VLOOKUP(C898, 'Вчера_Спутник Лайт'!C:BG, 21, FALSE)</f>
        <v>#N/A</v>
      </c>
      <c r="AO898" s="53" t="e">
        <f>VLOOKUP(C898, Вчера_Спутник!C:BG, 25, FALSE)+F898-#REF!-X898-Y898</f>
        <v>#N/A</v>
      </c>
    </row>
    <row r="899" spans="1:41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8"/>
      <c r="AA899" s="52">
        <f t="shared" si="14"/>
        <v>0</v>
      </c>
      <c r="AB899" s="53" t="str">
        <f>IF(ISNA(VLOOKUP(C899,'Вчера_Спутник Лайт'!C:C, 1, FALSE)),"ошибка",0)</f>
        <v>ошибка</v>
      </c>
      <c r="AC899" s="55"/>
      <c r="AD899" s="53" t="e">
        <f>D899-VLOOKUP(C899, 'Вчера_Спутник Лайт'!C:BG, 2, FALSE)</f>
        <v>#N/A</v>
      </c>
      <c r="AE899" s="53" t="e">
        <f>E899-F899-VLOOKUP(C899, 'Вчера_Спутник Лайт'!C:BG, 3, FALSE)</f>
        <v>#N/A</v>
      </c>
      <c r="AF899" s="53" t="e">
        <f>G899-H899-VLOOKUP(C899, 'Вчера_Спутник Лайт'!C:BG, 5, FALSE)</f>
        <v>#N/A</v>
      </c>
      <c r="AG899" s="53" t="e">
        <f>I899-J899-VLOOKUP(C899, 'Вчера_Спутник Лайт'!C:BG, 7, FALSE)</f>
        <v>#N/A</v>
      </c>
      <c r="AH899" s="53" t="e">
        <f>K899-L899-VLOOKUP(C899, 'Вчера_Спутник Лайт'!C:BG, 9, FALSE)</f>
        <v>#N/A</v>
      </c>
      <c r="AI899" s="53" t="e">
        <f>M899-N899-VLOOKUP(C899, 'Вчера_Спутник Лайт'!C:BG, 11, FALSE)</f>
        <v>#N/A</v>
      </c>
      <c r="AJ899" s="53" t="e">
        <f>O899-P899-VLOOKUP(C899, 'Вчера_Спутник Лайт'!C:BG, 13, FALSE)</f>
        <v>#N/A</v>
      </c>
      <c r="AK899" s="53" t="e">
        <f>Q899-R899-VLOOKUP(C899, 'Вчера_Спутник Лайт'!C:BG, 15, FALSE)</f>
        <v>#N/A</v>
      </c>
      <c r="AL899" s="53" t="e">
        <f>S899-T899-VLOOKUP(C899, 'Вчера_Спутник Лайт'!C:BG, 17, FALSE)</f>
        <v>#N/A</v>
      </c>
      <c r="AM899" s="53" t="e">
        <f>U899-V899-VLOOKUP(C899, 'Вчера_Спутник Лайт'!C:BG, 19, FALSE)</f>
        <v>#N/A</v>
      </c>
      <c r="AN899" s="53" t="e">
        <f>W899-X899-VLOOKUP(C899, 'Вчера_Спутник Лайт'!C:BG, 21, FALSE)</f>
        <v>#N/A</v>
      </c>
      <c r="AO899" s="53" t="e">
        <f>VLOOKUP(C899, Вчера_Спутник!C:BG, 25, FALSE)+F899-#REF!-X899-Y899</f>
        <v>#N/A</v>
      </c>
    </row>
    <row r="900" spans="1:41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8"/>
      <c r="AA900" s="52">
        <f t="shared" ref="AA900:AA963" si="15">E900-U900-W900</f>
        <v>0</v>
      </c>
      <c r="AB900" s="53" t="str">
        <f>IF(ISNA(VLOOKUP(C900,'Вчера_Спутник Лайт'!C:C, 1, FALSE)),"ошибка",0)</f>
        <v>ошибка</v>
      </c>
      <c r="AC900" s="55"/>
      <c r="AD900" s="53" t="e">
        <f>D900-VLOOKUP(C900, 'Вчера_Спутник Лайт'!C:BG, 2, FALSE)</f>
        <v>#N/A</v>
      </c>
      <c r="AE900" s="53" t="e">
        <f>E900-F900-VLOOKUP(C900, 'Вчера_Спутник Лайт'!C:BG, 3, FALSE)</f>
        <v>#N/A</v>
      </c>
      <c r="AF900" s="53" t="e">
        <f>G900-H900-VLOOKUP(C900, 'Вчера_Спутник Лайт'!C:BG, 5, FALSE)</f>
        <v>#N/A</v>
      </c>
      <c r="AG900" s="53" t="e">
        <f>I900-J900-VLOOKUP(C900, 'Вчера_Спутник Лайт'!C:BG, 7, FALSE)</f>
        <v>#N/A</v>
      </c>
      <c r="AH900" s="53" t="e">
        <f>K900-L900-VLOOKUP(C900, 'Вчера_Спутник Лайт'!C:BG, 9, FALSE)</f>
        <v>#N/A</v>
      </c>
      <c r="AI900" s="53" t="e">
        <f>M900-N900-VLOOKUP(C900, 'Вчера_Спутник Лайт'!C:BG, 11, FALSE)</f>
        <v>#N/A</v>
      </c>
      <c r="AJ900" s="53" t="e">
        <f>O900-P900-VLOOKUP(C900, 'Вчера_Спутник Лайт'!C:BG, 13, FALSE)</f>
        <v>#N/A</v>
      </c>
      <c r="AK900" s="53" t="e">
        <f>Q900-R900-VLOOKUP(C900, 'Вчера_Спутник Лайт'!C:BG, 15, FALSE)</f>
        <v>#N/A</v>
      </c>
      <c r="AL900" s="53" t="e">
        <f>S900-T900-VLOOKUP(C900, 'Вчера_Спутник Лайт'!C:BG, 17, FALSE)</f>
        <v>#N/A</v>
      </c>
      <c r="AM900" s="53" t="e">
        <f>U900-V900-VLOOKUP(C900, 'Вчера_Спутник Лайт'!C:BG, 19, FALSE)</f>
        <v>#N/A</v>
      </c>
      <c r="AN900" s="53" t="e">
        <f>W900-X900-VLOOKUP(C900, 'Вчера_Спутник Лайт'!C:BG, 21, FALSE)</f>
        <v>#N/A</v>
      </c>
      <c r="AO900" s="53" t="e">
        <f>VLOOKUP(C900, Вчера_Спутник!C:BG, 25, FALSE)+F900-#REF!-X900-Y900</f>
        <v>#N/A</v>
      </c>
    </row>
    <row r="901" spans="1:41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8"/>
      <c r="AA901" s="52">
        <f t="shared" si="15"/>
        <v>0</v>
      </c>
      <c r="AB901" s="53" t="str">
        <f>IF(ISNA(VLOOKUP(C901,'Вчера_Спутник Лайт'!C:C, 1, FALSE)),"ошибка",0)</f>
        <v>ошибка</v>
      </c>
      <c r="AC901" s="55"/>
      <c r="AD901" s="53" t="e">
        <f>D901-VLOOKUP(C901, 'Вчера_Спутник Лайт'!C:BG, 2, FALSE)</f>
        <v>#N/A</v>
      </c>
      <c r="AE901" s="53" t="e">
        <f>E901-F901-VLOOKUP(C901, 'Вчера_Спутник Лайт'!C:BG, 3, FALSE)</f>
        <v>#N/A</v>
      </c>
      <c r="AF901" s="53" t="e">
        <f>G901-H901-VLOOKUP(C901, 'Вчера_Спутник Лайт'!C:BG, 5, FALSE)</f>
        <v>#N/A</v>
      </c>
      <c r="AG901" s="53" t="e">
        <f>I901-J901-VLOOKUP(C901, 'Вчера_Спутник Лайт'!C:BG, 7, FALSE)</f>
        <v>#N/A</v>
      </c>
      <c r="AH901" s="53" t="e">
        <f>K901-L901-VLOOKUP(C901, 'Вчера_Спутник Лайт'!C:BG, 9, FALSE)</f>
        <v>#N/A</v>
      </c>
      <c r="AI901" s="53" t="e">
        <f>M901-N901-VLOOKUP(C901, 'Вчера_Спутник Лайт'!C:BG, 11, FALSE)</f>
        <v>#N/A</v>
      </c>
      <c r="AJ901" s="53" t="e">
        <f>O901-P901-VLOOKUP(C901, 'Вчера_Спутник Лайт'!C:BG, 13, FALSE)</f>
        <v>#N/A</v>
      </c>
      <c r="AK901" s="53" t="e">
        <f>Q901-R901-VLOOKUP(C901, 'Вчера_Спутник Лайт'!C:BG, 15, FALSE)</f>
        <v>#N/A</v>
      </c>
      <c r="AL901" s="53" t="e">
        <f>S901-T901-VLOOKUP(C901, 'Вчера_Спутник Лайт'!C:BG, 17, FALSE)</f>
        <v>#N/A</v>
      </c>
      <c r="AM901" s="53" t="e">
        <f>U901-V901-VLOOKUP(C901, 'Вчера_Спутник Лайт'!C:BG, 19, FALSE)</f>
        <v>#N/A</v>
      </c>
      <c r="AN901" s="53" t="e">
        <f>W901-X901-VLOOKUP(C901, 'Вчера_Спутник Лайт'!C:BG, 21, FALSE)</f>
        <v>#N/A</v>
      </c>
      <c r="AO901" s="53" t="e">
        <f>VLOOKUP(C901, Вчера_Спутник!C:BG, 25, FALSE)+F901-#REF!-X901-Y901</f>
        <v>#N/A</v>
      </c>
    </row>
    <row r="902" spans="1:41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8"/>
      <c r="AA902" s="52">
        <f t="shared" si="15"/>
        <v>0</v>
      </c>
      <c r="AB902" s="53" t="str">
        <f>IF(ISNA(VLOOKUP(C902,'Вчера_Спутник Лайт'!C:C, 1, FALSE)),"ошибка",0)</f>
        <v>ошибка</v>
      </c>
      <c r="AC902" s="55"/>
      <c r="AD902" s="53" t="e">
        <f>D902-VLOOKUP(C902, 'Вчера_Спутник Лайт'!C:BG, 2, FALSE)</f>
        <v>#N/A</v>
      </c>
      <c r="AE902" s="53" t="e">
        <f>E902-F902-VLOOKUP(C902, 'Вчера_Спутник Лайт'!C:BG, 3, FALSE)</f>
        <v>#N/A</v>
      </c>
      <c r="AF902" s="53" t="e">
        <f>G902-H902-VLOOKUP(C902, 'Вчера_Спутник Лайт'!C:BG, 5, FALSE)</f>
        <v>#N/A</v>
      </c>
      <c r="AG902" s="53" t="e">
        <f>I902-J902-VLOOKUP(C902, 'Вчера_Спутник Лайт'!C:BG, 7, FALSE)</f>
        <v>#N/A</v>
      </c>
      <c r="AH902" s="53" t="e">
        <f>K902-L902-VLOOKUP(C902, 'Вчера_Спутник Лайт'!C:BG, 9, FALSE)</f>
        <v>#N/A</v>
      </c>
      <c r="AI902" s="53" t="e">
        <f>M902-N902-VLOOKUP(C902, 'Вчера_Спутник Лайт'!C:BG, 11, FALSE)</f>
        <v>#N/A</v>
      </c>
      <c r="AJ902" s="53" t="e">
        <f>O902-P902-VLOOKUP(C902, 'Вчера_Спутник Лайт'!C:BG, 13, FALSE)</f>
        <v>#N/A</v>
      </c>
      <c r="AK902" s="53" t="e">
        <f>Q902-R902-VLOOKUP(C902, 'Вчера_Спутник Лайт'!C:BG, 15, FALSE)</f>
        <v>#N/A</v>
      </c>
      <c r="AL902" s="53" t="e">
        <f>S902-T902-VLOOKUP(C902, 'Вчера_Спутник Лайт'!C:BG, 17, FALSE)</f>
        <v>#N/A</v>
      </c>
      <c r="AM902" s="53" t="e">
        <f>U902-V902-VLOOKUP(C902, 'Вчера_Спутник Лайт'!C:BG, 19, FALSE)</f>
        <v>#N/A</v>
      </c>
      <c r="AN902" s="53" t="e">
        <f>W902-X902-VLOOKUP(C902, 'Вчера_Спутник Лайт'!C:BG, 21, FALSE)</f>
        <v>#N/A</v>
      </c>
      <c r="AO902" s="53" t="e">
        <f>VLOOKUP(C902, Вчера_Спутник!C:BG, 25, FALSE)+F902-#REF!-X902-Y902</f>
        <v>#N/A</v>
      </c>
    </row>
    <row r="903" spans="1:41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8"/>
      <c r="AA903" s="52">
        <f t="shared" si="15"/>
        <v>0</v>
      </c>
      <c r="AB903" s="53" t="str">
        <f>IF(ISNA(VLOOKUP(C903,'Вчера_Спутник Лайт'!C:C, 1, FALSE)),"ошибка",0)</f>
        <v>ошибка</v>
      </c>
      <c r="AC903" s="55"/>
      <c r="AD903" s="53" t="e">
        <f>D903-VLOOKUP(C903, 'Вчера_Спутник Лайт'!C:BG, 2, FALSE)</f>
        <v>#N/A</v>
      </c>
      <c r="AE903" s="53" t="e">
        <f>E903-F903-VLOOKUP(C903, 'Вчера_Спутник Лайт'!C:BG, 3, FALSE)</f>
        <v>#N/A</v>
      </c>
      <c r="AF903" s="53" t="e">
        <f>G903-H903-VLOOKUP(C903, 'Вчера_Спутник Лайт'!C:BG, 5, FALSE)</f>
        <v>#N/A</v>
      </c>
      <c r="AG903" s="53" t="e">
        <f>I903-J903-VLOOKUP(C903, 'Вчера_Спутник Лайт'!C:BG, 7, FALSE)</f>
        <v>#N/A</v>
      </c>
      <c r="AH903" s="53" t="e">
        <f>K903-L903-VLOOKUP(C903, 'Вчера_Спутник Лайт'!C:BG, 9, FALSE)</f>
        <v>#N/A</v>
      </c>
      <c r="AI903" s="53" t="e">
        <f>M903-N903-VLOOKUP(C903, 'Вчера_Спутник Лайт'!C:BG, 11, FALSE)</f>
        <v>#N/A</v>
      </c>
      <c r="AJ903" s="53" t="e">
        <f>O903-P903-VLOOKUP(C903, 'Вчера_Спутник Лайт'!C:BG, 13, FALSE)</f>
        <v>#N/A</v>
      </c>
      <c r="AK903" s="53" t="e">
        <f>Q903-R903-VLOOKUP(C903, 'Вчера_Спутник Лайт'!C:BG, 15, FALSE)</f>
        <v>#N/A</v>
      </c>
      <c r="AL903" s="53" t="e">
        <f>S903-T903-VLOOKUP(C903, 'Вчера_Спутник Лайт'!C:BG, 17, FALSE)</f>
        <v>#N/A</v>
      </c>
      <c r="AM903" s="53" t="e">
        <f>U903-V903-VLOOKUP(C903, 'Вчера_Спутник Лайт'!C:BG, 19, FALSE)</f>
        <v>#N/A</v>
      </c>
      <c r="AN903" s="53" t="e">
        <f>W903-X903-VLOOKUP(C903, 'Вчера_Спутник Лайт'!C:BG, 21, FALSE)</f>
        <v>#N/A</v>
      </c>
      <c r="AO903" s="53" t="e">
        <f>VLOOKUP(C903, Вчера_Спутник!C:BG, 25, FALSE)+F903-#REF!-X903-Y903</f>
        <v>#N/A</v>
      </c>
    </row>
    <row r="904" spans="1:41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8"/>
      <c r="AA904" s="52">
        <f t="shared" si="15"/>
        <v>0</v>
      </c>
      <c r="AB904" s="53" t="str">
        <f>IF(ISNA(VLOOKUP(C904,'Вчера_Спутник Лайт'!C:C, 1, FALSE)),"ошибка",0)</f>
        <v>ошибка</v>
      </c>
      <c r="AC904" s="55"/>
      <c r="AD904" s="53" t="e">
        <f>D904-VLOOKUP(C904, 'Вчера_Спутник Лайт'!C:BG, 2, FALSE)</f>
        <v>#N/A</v>
      </c>
      <c r="AE904" s="53" t="e">
        <f>E904-F904-VLOOKUP(C904, 'Вчера_Спутник Лайт'!C:BG, 3, FALSE)</f>
        <v>#N/A</v>
      </c>
      <c r="AF904" s="53" t="e">
        <f>G904-H904-VLOOKUP(C904, 'Вчера_Спутник Лайт'!C:BG, 5, FALSE)</f>
        <v>#N/A</v>
      </c>
      <c r="AG904" s="53" t="e">
        <f>I904-J904-VLOOKUP(C904, 'Вчера_Спутник Лайт'!C:BG, 7, FALSE)</f>
        <v>#N/A</v>
      </c>
      <c r="AH904" s="53" t="e">
        <f>K904-L904-VLOOKUP(C904, 'Вчера_Спутник Лайт'!C:BG, 9, FALSE)</f>
        <v>#N/A</v>
      </c>
      <c r="AI904" s="53" t="e">
        <f>M904-N904-VLOOKUP(C904, 'Вчера_Спутник Лайт'!C:BG, 11, FALSE)</f>
        <v>#N/A</v>
      </c>
      <c r="AJ904" s="53" t="e">
        <f>O904-P904-VLOOKUP(C904, 'Вчера_Спутник Лайт'!C:BG, 13, FALSE)</f>
        <v>#N/A</v>
      </c>
      <c r="AK904" s="53" t="e">
        <f>Q904-R904-VLOOKUP(C904, 'Вчера_Спутник Лайт'!C:BG, 15, FALSE)</f>
        <v>#N/A</v>
      </c>
      <c r="AL904" s="53" t="e">
        <f>S904-T904-VLOOKUP(C904, 'Вчера_Спутник Лайт'!C:BG, 17, FALSE)</f>
        <v>#N/A</v>
      </c>
      <c r="AM904" s="53" t="e">
        <f>U904-V904-VLOOKUP(C904, 'Вчера_Спутник Лайт'!C:BG, 19, FALSE)</f>
        <v>#N/A</v>
      </c>
      <c r="AN904" s="53" t="e">
        <f>W904-X904-VLOOKUP(C904, 'Вчера_Спутник Лайт'!C:BG, 21, FALSE)</f>
        <v>#N/A</v>
      </c>
      <c r="AO904" s="53" t="e">
        <f>VLOOKUP(C904, Вчера_Спутник!C:BG, 25, FALSE)+F904-#REF!-X904-Y904</f>
        <v>#N/A</v>
      </c>
    </row>
    <row r="905" spans="1:41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8"/>
      <c r="AA905" s="52">
        <f t="shared" si="15"/>
        <v>0</v>
      </c>
      <c r="AB905" s="53" t="str">
        <f>IF(ISNA(VLOOKUP(C905,'Вчера_Спутник Лайт'!C:C, 1, FALSE)),"ошибка",0)</f>
        <v>ошибка</v>
      </c>
      <c r="AC905" s="55"/>
      <c r="AD905" s="53" t="e">
        <f>D905-VLOOKUP(C905, 'Вчера_Спутник Лайт'!C:BG, 2, FALSE)</f>
        <v>#N/A</v>
      </c>
      <c r="AE905" s="53" t="e">
        <f>E905-F905-VLOOKUP(C905, 'Вчера_Спутник Лайт'!C:BG, 3, FALSE)</f>
        <v>#N/A</v>
      </c>
      <c r="AF905" s="53" t="e">
        <f>G905-H905-VLOOKUP(C905, 'Вчера_Спутник Лайт'!C:BG, 5, FALSE)</f>
        <v>#N/A</v>
      </c>
      <c r="AG905" s="53" t="e">
        <f>I905-J905-VLOOKUP(C905, 'Вчера_Спутник Лайт'!C:BG, 7, FALSE)</f>
        <v>#N/A</v>
      </c>
      <c r="AH905" s="53" t="e">
        <f>K905-L905-VLOOKUP(C905, 'Вчера_Спутник Лайт'!C:BG, 9, FALSE)</f>
        <v>#N/A</v>
      </c>
      <c r="AI905" s="53" t="e">
        <f>M905-N905-VLOOKUP(C905, 'Вчера_Спутник Лайт'!C:BG, 11, FALSE)</f>
        <v>#N/A</v>
      </c>
      <c r="AJ905" s="53" t="e">
        <f>O905-P905-VLOOKUP(C905, 'Вчера_Спутник Лайт'!C:BG, 13, FALSE)</f>
        <v>#N/A</v>
      </c>
      <c r="AK905" s="53" t="e">
        <f>Q905-R905-VLOOKUP(C905, 'Вчера_Спутник Лайт'!C:BG, 15, FALSE)</f>
        <v>#N/A</v>
      </c>
      <c r="AL905" s="53" t="e">
        <f>S905-T905-VLOOKUP(C905, 'Вчера_Спутник Лайт'!C:BG, 17, FALSE)</f>
        <v>#N/A</v>
      </c>
      <c r="AM905" s="53" t="e">
        <f>U905-V905-VLOOKUP(C905, 'Вчера_Спутник Лайт'!C:BG, 19, FALSE)</f>
        <v>#N/A</v>
      </c>
      <c r="AN905" s="53" t="e">
        <f>W905-X905-VLOOKUP(C905, 'Вчера_Спутник Лайт'!C:BG, 21, FALSE)</f>
        <v>#N/A</v>
      </c>
      <c r="AO905" s="53" t="e">
        <f>VLOOKUP(C905, Вчера_Спутник!C:BG, 25, FALSE)+F905-#REF!-X905-Y905</f>
        <v>#N/A</v>
      </c>
    </row>
    <row r="906" spans="1:41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8"/>
      <c r="AA906" s="52">
        <f t="shared" si="15"/>
        <v>0</v>
      </c>
      <c r="AB906" s="53" t="str">
        <f>IF(ISNA(VLOOKUP(C906,'Вчера_Спутник Лайт'!C:C, 1, FALSE)),"ошибка",0)</f>
        <v>ошибка</v>
      </c>
      <c r="AC906" s="55"/>
      <c r="AD906" s="53" t="e">
        <f>D906-VLOOKUP(C906, 'Вчера_Спутник Лайт'!C:BG, 2, FALSE)</f>
        <v>#N/A</v>
      </c>
      <c r="AE906" s="53" t="e">
        <f>E906-F906-VLOOKUP(C906, 'Вчера_Спутник Лайт'!C:BG, 3, FALSE)</f>
        <v>#N/A</v>
      </c>
      <c r="AF906" s="53" t="e">
        <f>G906-H906-VLOOKUP(C906, 'Вчера_Спутник Лайт'!C:BG, 5, FALSE)</f>
        <v>#N/A</v>
      </c>
      <c r="AG906" s="53" t="e">
        <f>I906-J906-VLOOKUP(C906, 'Вчера_Спутник Лайт'!C:BG, 7, FALSE)</f>
        <v>#N/A</v>
      </c>
      <c r="AH906" s="53" t="e">
        <f>K906-L906-VLOOKUP(C906, 'Вчера_Спутник Лайт'!C:BG, 9, FALSE)</f>
        <v>#N/A</v>
      </c>
      <c r="AI906" s="53" t="e">
        <f>M906-N906-VLOOKUP(C906, 'Вчера_Спутник Лайт'!C:BG, 11, FALSE)</f>
        <v>#N/A</v>
      </c>
      <c r="AJ906" s="53" t="e">
        <f>O906-P906-VLOOKUP(C906, 'Вчера_Спутник Лайт'!C:BG, 13, FALSE)</f>
        <v>#N/A</v>
      </c>
      <c r="AK906" s="53" t="e">
        <f>Q906-R906-VLOOKUP(C906, 'Вчера_Спутник Лайт'!C:BG, 15, FALSE)</f>
        <v>#N/A</v>
      </c>
      <c r="AL906" s="53" t="e">
        <f>S906-T906-VLOOKUP(C906, 'Вчера_Спутник Лайт'!C:BG, 17, FALSE)</f>
        <v>#N/A</v>
      </c>
      <c r="AM906" s="53" t="e">
        <f>U906-V906-VLOOKUP(C906, 'Вчера_Спутник Лайт'!C:BG, 19, FALSE)</f>
        <v>#N/A</v>
      </c>
      <c r="AN906" s="53" t="e">
        <f>W906-X906-VLOOKUP(C906, 'Вчера_Спутник Лайт'!C:BG, 21, FALSE)</f>
        <v>#N/A</v>
      </c>
      <c r="AO906" s="53" t="e">
        <f>VLOOKUP(C906, Вчера_Спутник!C:BG, 25, FALSE)+F906-#REF!-X906-Y906</f>
        <v>#N/A</v>
      </c>
    </row>
    <row r="907" spans="1:41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8"/>
      <c r="AA907" s="52">
        <f t="shared" si="15"/>
        <v>0</v>
      </c>
      <c r="AB907" s="53" t="str">
        <f>IF(ISNA(VLOOKUP(C907,'Вчера_Спутник Лайт'!C:C, 1, FALSE)),"ошибка",0)</f>
        <v>ошибка</v>
      </c>
      <c r="AC907" s="55"/>
      <c r="AD907" s="53" t="e">
        <f>D907-VLOOKUP(C907, 'Вчера_Спутник Лайт'!C:BG, 2, FALSE)</f>
        <v>#N/A</v>
      </c>
      <c r="AE907" s="53" t="e">
        <f>E907-F907-VLOOKUP(C907, 'Вчера_Спутник Лайт'!C:BG, 3, FALSE)</f>
        <v>#N/A</v>
      </c>
      <c r="AF907" s="53" t="e">
        <f>G907-H907-VLOOKUP(C907, 'Вчера_Спутник Лайт'!C:BG, 5, FALSE)</f>
        <v>#N/A</v>
      </c>
      <c r="AG907" s="53" t="e">
        <f>I907-J907-VLOOKUP(C907, 'Вчера_Спутник Лайт'!C:BG, 7, FALSE)</f>
        <v>#N/A</v>
      </c>
      <c r="AH907" s="53" t="e">
        <f>K907-L907-VLOOKUP(C907, 'Вчера_Спутник Лайт'!C:BG, 9, FALSE)</f>
        <v>#N/A</v>
      </c>
      <c r="AI907" s="53" t="e">
        <f>M907-N907-VLOOKUP(C907, 'Вчера_Спутник Лайт'!C:BG, 11, FALSE)</f>
        <v>#N/A</v>
      </c>
      <c r="AJ907" s="53" t="e">
        <f>O907-P907-VLOOKUP(C907, 'Вчера_Спутник Лайт'!C:BG, 13, FALSE)</f>
        <v>#N/A</v>
      </c>
      <c r="AK907" s="53" t="e">
        <f>Q907-R907-VLOOKUP(C907, 'Вчера_Спутник Лайт'!C:BG, 15, FALSE)</f>
        <v>#N/A</v>
      </c>
      <c r="AL907" s="53" t="e">
        <f>S907-T907-VLOOKUP(C907, 'Вчера_Спутник Лайт'!C:BG, 17, FALSE)</f>
        <v>#N/A</v>
      </c>
      <c r="AM907" s="53" t="e">
        <f>U907-V907-VLOOKUP(C907, 'Вчера_Спутник Лайт'!C:BG, 19, FALSE)</f>
        <v>#N/A</v>
      </c>
      <c r="AN907" s="53" t="e">
        <f>W907-X907-VLOOKUP(C907, 'Вчера_Спутник Лайт'!C:BG, 21, FALSE)</f>
        <v>#N/A</v>
      </c>
      <c r="AO907" s="53" t="e">
        <f>VLOOKUP(C907, Вчера_Спутник!C:BG, 25, FALSE)+F907-#REF!-X907-Y907</f>
        <v>#N/A</v>
      </c>
    </row>
    <row r="908" spans="1:41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8"/>
      <c r="AA908" s="52">
        <f t="shared" si="15"/>
        <v>0</v>
      </c>
      <c r="AB908" s="53" t="str">
        <f>IF(ISNA(VLOOKUP(C908,'Вчера_Спутник Лайт'!C:C, 1, FALSE)),"ошибка",0)</f>
        <v>ошибка</v>
      </c>
      <c r="AC908" s="55"/>
      <c r="AD908" s="53" t="e">
        <f>D908-VLOOKUP(C908, 'Вчера_Спутник Лайт'!C:BG, 2, FALSE)</f>
        <v>#N/A</v>
      </c>
      <c r="AE908" s="53" t="e">
        <f>E908-F908-VLOOKUP(C908, 'Вчера_Спутник Лайт'!C:BG, 3, FALSE)</f>
        <v>#N/A</v>
      </c>
      <c r="AF908" s="53" t="e">
        <f>G908-H908-VLOOKUP(C908, 'Вчера_Спутник Лайт'!C:BG, 5, FALSE)</f>
        <v>#N/A</v>
      </c>
      <c r="AG908" s="53" t="e">
        <f>I908-J908-VLOOKUP(C908, 'Вчера_Спутник Лайт'!C:BG, 7, FALSE)</f>
        <v>#N/A</v>
      </c>
      <c r="AH908" s="53" t="e">
        <f>K908-L908-VLOOKUP(C908, 'Вчера_Спутник Лайт'!C:BG, 9, FALSE)</f>
        <v>#N/A</v>
      </c>
      <c r="AI908" s="53" t="e">
        <f>M908-N908-VLOOKUP(C908, 'Вчера_Спутник Лайт'!C:BG, 11, FALSE)</f>
        <v>#N/A</v>
      </c>
      <c r="AJ908" s="53" t="e">
        <f>O908-P908-VLOOKUP(C908, 'Вчера_Спутник Лайт'!C:BG, 13, FALSE)</f>
        <v>#N/A</v>
      </c>
      <c r="AK908" s="53" t="e">
        <f>Q908-R908-VLOOKUP(C908, 'Вчера_Спутник Лайт'!C:BG, 15, FALSE)</f>
        <v>#N/A</v>
      </c>
      <c r="AL908" s="53" t="e">
        <f>S908-T908-VLOOKUP(C908, 'Вчера_Спутник Лайт'!C:BG, 17, FALSE)</f>
        <v>#N/A</v>
      </c>
      <c r="AM908" s="53" t="e">
        <f>U908-V908-VLOOKUP(C908, 'Вчера_Спутник Лайт'!C:BG, 19, FALSE)</f>
        <v>#N/A</v>
      </c>
      <c r="AN908" s="53" t="e">
        <f>W908-X908-VLOOKUP(C908, 'Вчера_Спутник Лайт'!C:BG, 21, FALSE)</f>
        <v>#N/A</v>
      </c>
      <c r="AO908" s="53" t="e">
        <f>VLOOKUP(C908, Вчера_Спутник!C:BG, 25, FALSE)+F908-#REF!-X908-Y908</f>
        <v>#N/A</v>
      </c>
    </row>
    <row r="909" spans="1:41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8"/>
      <c r="AA909" s="52">
        <f t="shared" si="15"/>
        <v>0</v>
      </c>
      <c r="AB909" s="53" t="str">
        <f>IF(ISNA(VLOOKUP(C909,'Вчера_Спутник Лайт'!C:C, 1, FALSE)),"ошибка",0)</f>
        <v>ошибка</v>
      </c>
      <c r="AC909" s="55"/>
      <c r="AD909" s="53" t="e">
        <f>D909-VLOOKUP(C909, 'Вчера_Спутник Лайт'!C:BG, 2, FALSE)</f>
        <v>#N/A</v>
      </c>
      <c r="AE909" s="53" t="e">
        <f>E909-F909-VLOOKUP(C909, 'Вчера_Спутник Лайт'!C:BG, 3, FALSE)</f>
        <v>#N/A</v>
      </c>
      <c r="AF909" s="53" t="e">
        <f>G909-H909-VLOOKUP(C909, 'Вчера_Спутник Лайт'!C:BG, 5, FALSE)</f>
        <v>#N/A</v>
      </c>
      <c r="AG909" s="53" t="e">
        <f>I909-J909-VLOOKUP(C909, 'Вчера_Спутник Лайт'!C:BG, 7, FALSE)</f>
        <v>#N/A</v>
      </c>
      <c r="AH909" s="53" t="e">
        <f>K909-L909-VLOOKUP(C909, 'Вчера_Спутник Лайт'!C:BG, 9, FALSE)</f>
        <v>#N/A</v>
      </c>
      <c r="AI909" s="53" t="e">
        <f>M909-N909-VLOOKUP(C909, 'Вчера_Спутник Лайт'!C:BG, 11, FALSE)</f>
        <v>#N/A</v>
      </c>
      <c r="AJ909" s="53" t="e">
        <f>O909-P909-VLOOKUP(C909, 'Вчера_Спутник Лайт'!C:BG, 13, FALSE)</f>
        <v>#N/A</v>
      </c>
      <c r="AK909" s="53" t="e">
        <f>Q909-R909-VLOOKUP(C909, 'Вчера_Спутник Лайт'!C:BG, 15, FALSE)</f>
        <v>#N/A</v>
      </c>
      <c r="AL909" s="53" t="e">
        <f>S909-T909-VLOOKUP(C909, 'Вчера_Спутник Лайт'!C:BG, 17, FALSE)</f>
        <v>#N/A</v>
      </c>
      <c r="AM909" s="53" t="e">
        <f>U909-V909-VLOOKUP(C909, 'Вчера_Спутник Лайт'!C:BG, 19, FALSE)</f>
        <v>#N/A</v>
      </c>
      <c r="AN909" s="53" t="e">
        <f>W909-X909-VLOOKUP(C909, 'Вчера_Спутник Лайт'!C:BG, 21, FALSE)</f>
        <v>#N/A</v>
      </c>
      <c r="AO909" s="53" t="e">
        <f>VLOOKUP(C909, Вчера_Спутник!C:BG, 25, FALSE)+F909-#REF!-X909-Y909</f>
        <v>#N/A</v>
      </c>
    </row>
    <row r="910" spans="1:41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8"/>
      <c r="AA910" s="52">
        <f t="shared" si="15"/>
        <v>0</v>
      </c>
      <c r="AB910" s="53" t="str">
        <f>IF(ISNA(VLOOKUP(C910,'Вчера_Спутник Лайт'!C:C, 1, FALSE)),"ошибка",0)</f>
        <v>ошибка</v>
      </c>
      <c r="AC910" s="55"/>
      <c r="AD910" s="53" t="e">
        <f>D910-VLOOKUP(C910, 'Вчера_Спутник Лайт'!C:BG, 2, FALSE)</f>
        <v>#N/A</v>
      </c>
      <c r="AE910" s="53" t="e">
        <f>E910-F910-VLOOKUP(C910, 'Вчера_Спутник Лайт'!C:BG, 3, FALSE)</f>
        <v>#N/A</v>
      </c>
      <c r="AF910" s="53" t="e">
        <f>G910-H910-VLOOKUP(C910, 'Вчера_Спутник Лайт'!C:BG, 5, FALSE)</f>
        <v>#N/A</v>
      </c>
      <c r="AG910" s="53" t="e">
        <f>I910-J910-VLOOKUP(C910, 'Вчера_Спутник Лайт'!C:BG, 7, FALSE)</f>
        <v>#N/A</v>
      </c>
      <c r="AH910" s="53" t="e">
        <f>K910-L910-VLOOKUP(C910, 'Вчера_Спутник Лайт'!C:BG, 9, FALSE)</f>
        <v>#N/A</v>
      </c>
      <c r="AI910" s="53" t="e">
        <f>M910-N910-VLOOKUP(C910, 'Вчера_Спутник Лайт'!C:BG, 11, FALSE)</f>
        <v>#N/A</v>
      </c>
      <c r="AJ910" s="53" t="e">
        <f>O910-P910-VLOOKUP(C910, 'Вчера_Спутник Лайт'!C:BG, 13, FALSE)</f>
        <v>#N/A</v>
      </c>
      <c r="AK910" s="53" t="e">
        <f>Q910-R910-VLOOKUP(C910, 'Вчера_Спутник Лайт'!C:BG, 15, FALSE)</f>
        <v>#N/A</v>
      </c>
      <c r="AL910" s="53" t="e">
        <f>S910-T910-VLOOKUP(C910, 'Вчера_Спутник Лайт'!C:BG, 17, FALSE)</f>
        <v>#N/A</v>
      </c>
      <c r="AM910" s="53" t="e">
        <f>U910-V910-VLOOKUP(C910, 'Вчера_Спутник Лайт'!C:BG, 19, FALSE)</f>
        <v>#N/A</v>
      </c>
      <c r="AN910" s="53" t="e">
        <f>W910-X910-VLOOKUP(C910, 'Вчера_Спутник Лайт'!C:BG, 21, FALSE)</f>
        <v>#N/A</v>
      </c>
      <c r="AO910" s="53" t="e">
        <f>VLOOKUP(C910, Вчера_Спутник!C:BG, 25, FALSE)+F910-#REF!-X910-Y910</f>
        <v>#N/A</v>
      </c>
    </row>
    <row r="911" spans="1:41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8"/>
      <c r="AA911" s="52">
        <f t="shared" si="15"/>
        <v>0</v>
      </c>
      <c r="AB911" s="53" t="str">
        <f>IF(ISNA(VLOOKUP(C911,'Вчера_Спутник Лайт'!C:C, 1, FALSE)),"ошибка",0)</f>
        <v>ошибка</v>
      </c>
      <c r="AC911" s="55"/>
      <c r="AD911" s="53" t="e">
        <f>D911-VLOOKUP(C911, 'Вчера_Спутник Лайт'!C:BG, 2, FALSE)</f>
        <v>#N/A</v>
      </c>
      <c r="AE911" s="53" t="e">
        <f>E911-F911-VLOOKUP(C911, 'Вчера_Спутник Лайт'!C:BG, 3, FALSE)</f>
        <v>#N/A</v>
      </c>
      <c r="AF911" s="53" t="e">
        <f>G911-H911-VLOOKUP(C911, 'Вчера_Спутник Лайт'!C:BG, 5, FALSE)</f>
        <v>#N/A</v>
      </c>
      <c r="AG911" s="53" t="e">
        <f>I911-J911-VLOOKUP(C911, 'Вчера_Спутник Лайт'!C:BG, 7, FALSE)</f>
        <v>#N/A</v>
      </c>
      <c r="AH911" s="53" t="e">
        <f>K911-L911-VLOOKUP(C911, 'Вчера_Спутник Лайт'!C:BG, 9, FALSE)</f>
        <v>#N/A</v>
      </c>
      <c r="AI911" s="53" t="e">
        <f>M911-N911-VLOOKUP(C911, 'Вчера_Спутник Лайт'!C:BG, 11, FALSE)</f>
        <v>#N/A</v>
      </c>
      <c r="AJ911" s="53" t="e">
        <f>O911-P911-VLOOKUP(C911, 'Вчера_Спутник Лайт'!C:BG, 13, FALSE)</f>
        <v>#N/A</v>
      </c>
      <c r="AK911" s="53" t="e">
        <f>Q911-R911-VLOOKUP(C911, 'Вчера_Спутник Лайт'!C:BG, 15, FALSE)</f>
        <v>#N/A</v>
      </c>
      <c r="AL911" s="53" t="e">
        <f>S911-T911-VLOOKUP(C911, 'Вчера_Спутник Лайт'!C:BG, 17, FALSE)</f>
        <v>#N/A</v>
      </c>
      <c r="AM911" s="53" t="e">
        <f>U911-V911-VLOOKUP(C911, 'Вчера_Спутник Лайт'!C:BG, 19, FALSE)</f>
        <v>#N/A</v>
      </c>
      <c r="AN911" s="53" t="e">
        <f>W911-X911-VLOOKUP(C911, 'Вчера_Спутник Лайт'!C:BG, 21, FALSE)</f>
        <v>#N/A</v>
      </c>
      <c r="AO911" s="53" t="e">
        <f>VLOOKUP(C911, Вчера_Спутник!C:BG, 25, FALSE)+F911-#REF!-X911-Y911</f>
        <v>#N/A</v>
      </c>
    </row>
    <row r="912" spans="1:41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8"/>
      <c r="AA912" s="52">
        <f t="shared" si="15"/>
        <v>0</v>
      </c>
      <c r="AB912" s="53" t="str">
        <f>IF(ISNA(VLOOKUP(C912,'Вчера_Спутник Лайт'!C:C, 1, FALSE)),"ошибка",0)</f>
        <v>ошибка</v>
      </c>
      <c r="AC912" s="55"/>
      <c r="AD912" s="53" t="e">
        <f>D912-VLOOKUP(C912, 'Вчера_Спутник Лайт'!C:BG, 2, FALSE)</f>
        <v>#N/A</v>
      </c>
      <c r="AE912" s="53" t="e">
        <f>E912-F912-VLOOKUP(C912, 'Вчера_Спутник Лайт'!C:BG, 3, FALSE)</f>
        <v>#N/A</v>
      </c>
      <c r="AF912" s="53" t="e">
        <f>G912-H912-VLOOKUP(C912, 'Вчера_Спутник Лайт'!C:BG, 5, FALSE)</f>
        <v>#N/A</v>
      </c>
      <c r="AG912" s="53" t="e">
        <f>I912-J912-VLOOKUP(C912, 'Вчера_Спутник Лайт'!C:BG, 7, FALSE)</f>
        <v>#N/A</v>
      </c>
      <c r="AH912" s="53" t="e">
        <f>K912-L912-VLOOKUP(C912, 'Вчера_Спутник Лайт'!C:BG, 9, FALSE)</f>
        <v>#N/A</v>
      </c>
      <c r="AI912" s="53" t="e">
        <f>M912-N912-VLOOKUP(C912, 'Вчера_Спутник Лайт'!C:BG, 11, FALSE)</f>
        <v>#N/A</v>
      </c>
      <c r="AJ912" s="53" t="e">
        <f>O912-P912-VLOOKUP(C912, 'Вчера_Спутник Лайт'!C:BG, 13, FALSE)</f>
        <v>#N/A</v>
      </c>
      <c r="AK912" s="53" t="e">
        <f>Q912-R912-VLOOKUP(C912, 'Вчера_Спутник Лайт'!C:BG, 15, FALSE)</f>
        <v>#N/A</v>
      </c>
      <c r="AL912" s="53" t="e">
        <f>S912-T912-VLOOKUP(C912, 'Вчера_Спутник Лайт'!C:BG, 17, FALSE)</f>
        <v>#N/A</v>
      </c>
      <c r="AM912" s="53" t="e">
        <f>U912-V912-VLOOKUP(C912, 'Вчера_Спутник Лайт'!C:BG, 19, FALSE)</f>
        <v>#N/A</v>
      </c>
      <c r="AN912" s="53" t="e">
        <f>W912-X912-VLOOKUP(C912, 'Вчера_Спутник Лайт'!C:BG, 21, FALSE)</f>
        <v>#N/A</v>
      </c>
      <c r="AO912" s="53" t="e">
        <f>VLOOKUP(C912, Вчера_Спутник!C:BG, 25, FALSE)+F912-#REF!-X912-Y912</f>
        <v>#N/A</v>
      </c>
    </row>
    <row r="913" spans="1:41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8"/>
      <c r="AA913" s="52">
        <f t="shared" si="15"/>
        <v>0</v>
      </c>
      <c r="AB913" s="53" t="str">
        <f>IF(ISNA(VLOOKUP(C913,'Вчера_Спутник Лайт'!C:C, 1, FALSE)),"ошибка",0)</f>
        <v>ошибка</v>
      </c>
      <c r="AC913" s="55"/>
      <c r="AD913" s="53" t="e">
        <f>D913-VLOOKUP(C913, 'Вчера_Спутник Лайт'!C:BG, 2, FALSE)</f>
        <v>#N/A</v>
      </c>
      <c r="AE913" s="53" t="e">
        <f>E913-F913-VLOOKUP(C913, 'Вчера_Спутник Лайт'!C:BG, 3, FALSE)</f>
        <v>#N/A</v>
      </c>
      <c r="AF913" s="53" t="e">
        <f>G913-H913-VLOOKUP(C913, 'Вчера_Спутник Лайт'!C:BG, 5, FALSE)</f>
        <v>#N/A</v>
      </c>
      <c r="AG913" s="53" t="e">
        <f>I913-J913-VLOOKUP(C913, 'Вчера_Спутник Лайт'!C:BG, 7, FALSE)</f>
        <v>#N/A</v>
      </c>
      <c r="AH913" s="53" t="e">
        <f>K913-L913-VLOOKUP(C913, 'Вчера_Спутник Лайт'!C:BG, 9, FALSE)</f>
        <v>#N/A</v>
      </c>
      <c r="AI913" s="53" t="e">
        <f>M913-N913-VLOOKUP(C913, 'Вчера_Спутник Лайт'!C:BG, 11, FALSE)</f>
        <v>#N/A</v>
      </c>
      <c r="AJ913" s="53" t="e">
        <f>O913-P913-VLOOKUP(C913, 'Вчера_Спутник Лайт'!C:BG, 13, FALSE)</f>
        <v>#N/A</v>
      </c>
      <c r="AK913" s="53" t="e">
        <f>Q913-R913-VLOOKUP(C913, 'Вчера_Спутник Лайт'!C:BG, 15, FALSE)</f>
        <v>#N/A</v>
      </c>
      <c r="AL913" s="53" t="e">
        <f>S913-T913-VLOOKUP(C913, 'Вчера_Спутник Лайт'!C:BG, 17, FALSE)</f>
        <v>#N/A</v>
      </c>
      <c r="AM913" s="53" t="e">
        <f>U913-V913-VLOOKUP(C913, 'Вчера_Спутник Лайт'!C:BG, 19, FALSE)</f>
        <v>#N/A</v>
      </c>
      <c r="AN913" s="53" t="e">
        <f>W913-X913-VLOOKUP(C913, 'Вчера_Спутник Лайт'!C:BG, 21, FALSE)</f>
        <v>#N/A</v>
      </c>
      <c r="AO913" s="53" t="e">
        <f>VLOOKUP(C913, Вчера_Спутник!C:BG, 25, FALSE)+F913-#REF!-X913-Y913</f>
        <v>#N/A</v>
      </c>
    </row>
    <row r="914" spans="1:41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8"/>
      <c r="AA914" s="52">
        <f t="shared" si="15"/>
        <v>0</v>
      </c>
      <c r="AB914" s="53" t="str">
        <f>IF(ISNA(VLOOKUP(C914,'Вчера_Спутник Лайт'!C:C, 1, FALSE)),"ошибка",0)</f>
        <v>ошибка</v>
      </c>
      <c r="AC914" s="55"/>
      <c r="AD914" s="53" t="e">
        <f>D914-VLOOKUP(C914, 'Вчера_Спутник Лайт'!C:BG, 2, FALSE)</f>
        <v>#N/A</v>
      </c>
      <c r="AE914" s="53" t="e">
        <f>E914-F914-VLOOKUP(C914, 'Вчера_Спутник Лайт'!C:BG, 3, FALSE)</f>
        <v>#N/A</v>
      </c>
      <c r="AF914" s="53" t="e">
        <f>G914-H914-VLOOKUP(C914, 'Вчера_Спутник Лайт'!C:BG, 5, FALSE)</f>
        <v>#N/A</v>
      </c>
      <c r="AG914" s="53" t="e">
        <f>I914-J914-VLOOKUP(C914, 'Вчера_Спутник Лайт'!C:BG, 7, FALSE)</f>
        <v>#N/A</v>
      </c>
      <c r="AH914" s="53" t="e">
        <f>K914-L914-VLOOKUP(C914, 'Вчера_Спутник Лайт'!C:BG, 9, FALSE)</f>
        <v>#N/A</v>
      </c>
      <c r="AI914" s="53" t="e">
        <f>M914-N914-VLOOKUP(C914, 'Вчера_Спутник Лайт'!C:BG, 11, FALSE)</f>
        <v>#N/A</v>
      </c>
      <c r="AJ914" s="53" t="e">
        <f>O914-P914-VLOOKUP(C914, 'Вчера_Спутник Лайт'!C:BG, 13, FALSE)</f>
        <v>#N/A</v>
      </c>
      <c r="AK914" s="53" t="e">
        <f>Q914-R914-VLOOKUP(C914, 'Вчера_Спутник Лайт'!C:BG, 15, FALSE)</f>
        <v>#N/A</v>
      </c>
      <c r="AL914" s="53" t="e">
        <f>S914-T914-VLOOKUP(C914, 'Вчера_Спутник Лайт'!C:BG, 17, FALSE)</f>
        <v>#N/A</v>
      </c>
      <c r="AM914" s="53" t="e">
        <f>U914-V914-VLOOKUP(C914, 'Вчера_Спутник Лайт'!C:BG, 19, FALSE)</f>
        <v>#N/A</v>
      </c>
      <c r="AN914" s="53" t="e">
        <f>W914-X914-VLOOKUP(C914, 'Вчера_Спутник Лайт'!C:BG, 21, FALSE)</f>
        <v>#N/A</v>
      </c>
      <c r="AO914" s="53" t="e">
        <f>VLOOKUP(C914, Вчера_Спутник!C:BG, 25, FALSE)+F914-#REF!-X914-Y914</f>
        <v>#N/A</v>
      </c>
    </row>
    <row r="915" spans="1:41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8"/>
      <c r="AA915" s="52">
        <f t="shared" si="15"/>
        <v>0</v>
      </c>
      <c r="AB915" s="53" t="str">
        <f>IF(ISNA(VLOOKUP(C915,'Вчера_Спутник Лайт'!C:C, 1, FALSE)),"ошибка",0)</f>
        <v>ошибка</v>
      </c>
      <c r="AC915" s="55"/>
      <c r="AD915" s="53" t="e">
        <f>D915-VLOOKUP(C915, 'Вчера_Спутник Лайт'!C:BG, 2, FALSE)</f>
        <v>#N/A</v>
      </c>
      <c r="AE915" s="53" t="e">
        <f>E915-F915-VLOOKUP(C915, 'Вчера_Спутник Лайт'!C:BG, 3, FALSE)</f>
        <v>#N/A</v>
      </c>
      <c r="AF915" s="53" t="e">
        <f>G915-H915-VLOOKUP(C915, 'Вчера_Спутник Лайт'!C:BG, 5, FALSE)</f>
        <v>#N/A</v>
      </c>
      <c r="AG915" s="53" t="e">
        <f>I915-J915-VLOOKUP(C915, 'Вчера_Спутник Лайт'!C:BG, 7, FALSE)</f>
        <v>#N/A</v>
      </c>
      <c r="AH915" s="53" t="e">
        <f>K915-L915-VLOOKUP(C915, 'Вчера_Спутник Лайт'!C:BG, 9, FALSE)</f>
        <v>#N/A</v>
      </c>
      <c r="AI915" s="53" t="e">
        <f>M915-N915-VLOOKUP(C915, 'Вчера_Спутник Лайт'!C:BG, 11, FALSE)</f>
        <v>#N/A</v>
      </c>
      <c r="AJ915" s="53" t="e">
        <f>O915-P915-VLOOKUP(C915, 'Вчера_Спутник Лайт'!C:BG, 13, FALSE)</f>
        <v>#N/A</v>
      </c>
      <c r="AK915" s="53" t="e">
        <f>Q915-R915-VLOOKUP(C915, 'Вчера_Спутник Лайт'!C:BG, 15, FALSE)</f>
        <v>#N/A</v>
      </c>
      <c r="AL915" s="53" t="e">
        <f>S915-T915-VLOOKUP(C915, 'Вчера_Спутник Лайт'!C:BG, 17, FALSE)</f>
        <v>#N/A</v>
      </c>
      <c r="AM915" s="53" t="e">
        <f>U915-V915-VLOOKUP(C915, 'Вчера_Спутник Лайт'!C:BG, 19, FALSE)</f>
        <v>#N/A</v>
      </c>
      <c r="AN915" s="53" t="e">
        <f>W915-X915-VLOOKUP(C915, 'Вчера_Спутник Лайт'!C:BG, 21, FALSE)</f>
        <v>#N/A</v>
      </c>
      <c r="AO915" s="53" t="e">
        <f>VLOOKUP(C915, Вчера_Спутник!C:BG, 25, FALSE)+F915-#REF!-X915-Y915</f>
        <v>#N/A</v>
      </c>
    </row>
    <row r="916" spans="1:41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8"/>
      <c r="AA916" s="52">
        <f t="shared" si="15"/>
        <v>0</v>
      </c>
      <c r="AB916" s="53" t="str">
        <f>IF(ISNA(VLOOKUP(C916,'Вчера_Спутник Лайт'!C:C, 1, FALSE)),"ошибка",0)</f>
        <v>ошибка</v>
      </c>
      <c r="AC916" s="55"/>
      <c r="AD916" s="53" t="e">
        <f>D916-VLOOKUP(C916, 'Вчера_Спутник Лайт'!C:BG, 2, FALSE)</f>
        <v>#N/A</v>
      </c>
      <c r="AE916" s="53" t="e">
        <f>E916-F916-VLOOKUP(C916, 'Вчера_Спутник Лайт'!C:BG, 3, FALSE)</f>
        <v>#N/A</v>
      </c>
      <c r="AF916" s="53" t="e">
        <f>G916-H916-VLOOKUP(C916, 'Вчера_Спутник Лайт'!C:BG, 5, FALSE)</f>
        <v>#N/A</v>
      </c>
      <c r="AG916" s="53" t="e">
        <f>I916-J916-VLOOKUP(C916, 'Вчера_Спутник Лайт'!C:BG, 7, FALSE)</f>
        <v>#N/A</v>
      </c>
      <c r="AH916" s="53" t="e">
        <f>K916-L916-VLOOKUP(C916, 'Вчера_Спутник Лайт'!C:BG, 9, FALSE)</f>
        <v>#N/A</v>
      </c>
      <c r="AI916" s="53" t="e">
        <f>M916-N916-VLOOKUP(C916, 'Вчера_Спутник Лайт'!C:BG, 11, FALSE)</f>
        <v>#N/A</v>
      </c>
      <c r="AJ916" s="53" t="e">
        <f>O916-P916-VLOOKUP(C916, 'Вчера_Спутник Лайт'!C:BG, 13, FALSE)</f>
        <v>#N/A</v>
      </c>
      <c r="AK916" s="53" t="e">
        <f>Q916-R916-VLOOKUP(C916, 'Вчера_Спутник Лайт'!C:BG, 15, FALSE)</f>
        <v>#N/A</v>
      </c>
      <c r="AL916" s="53" t="e">
        <f>S916-T916-VLOOKUP(C916, 'Вчера_Спутник Лайт'!C:BG, 17, FALSE)</f>
        <v>#N/A</v>
      </c>
      <c r="AM916" s="53" t="e">
        <f>U916-V916-VLOOKUP(C916, 'Вчера_Спутник Лайт'!C:BG, 19, FALSE)</f>
        <v>#N/A</v>
      </c>
      <c r="AN916" s="53" t="e">
        <f>W916-X916-VLOOKUP(C916, 'Вчера_Спутник Лайт'!C:BG, 21, FALSE)</f>
        <v>#N/A</v>
      </c>
      <c r="AO916" s="53" t="e">
        <f>VLOOKUP(C916, Вчера_Спутник!C:BG, 25, FALSE)+F916-#REF!-X916-Y916</f>
        <v>#N/A</v>
      </c>
    </row>
    <row r="917" spans="1:41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8"/>
      <c r="AA917" s="52">
        <f t="shared" si="15"/>
        <v>0</v>
      </c>
      <c r="AB917" s="53" t="str">
        <f>IF(ISNA(VLOOKUP(C917,'Вчера_Спутник Лайт'!C:C, 1, FALSE)),"ошибка",0)</f>
        <v>ошибка</v>
      </c>
      <c r="AC917" s="55"/>
      <c r="AD917" s="53" t="e">
        <f>D917-VLOOKUP(C917, 'Вчера_Спутник Лайт'!C:BG, 2, FALSE)</f>
        <v>#N/A</v>
      </c>
      <c r="AE917" s="53" t="e">
        <f>E917-F917-VLOOKUP(C917, 'Вчера_Спутник Лайт'!C:BG, 3, FALSE)</f>
        <v>#N/A</v>
      </c>
      <c r="AF917" s="53" t="e">
        <f>G917-H917-VLOOKUP(C917, 'Вчера_Спутник Лайт'!C:BG, 5, FALSE)</f>
        <v>#N/A</v>
      </c>
      <c r="AG917" s="53" t="e">
        <f>I917-J917-VLOOKUP(C917, 'Вчера_Спутник Лайт'!C:BG, 7, FALSE)</f>
        <v>#N/A</v>
      </c>
      <c r="AH917" s="53" t="e">
        <f>K917-L917-VLOOKUP(C917, 'Вчера_Спутник Лайт'!C:BG, 9, FALSE)</f>
        <v>#N/A</v>
      </c>
      <c r="AI917" s="53" t="e">
        <f>M917-N917-VLOOKUP(C917, 'Вчера_Спутник Лайт'!C:BG, 11, FALSE)</f>
        <v>#N/A</v>
      </c>
      <c r="AJ917" s="53" t="e">
        <f>O917-P917-VLOOKUP(C917, 'Вчера_Спутник Лайт'!C:BG, 13, FALSE)</f>
        <v>#N/A</v>
      </c>
      <c r="AK917" s="53" t="e">
        <f>Q917-R917-VLOOKUP(C917, 'Вчера_Спутник Лайт'!C:BG, 15, FALSE)</f>
        <v>#N/A</v>
      </c>
      <c r="AL917" s="53" t="e">
        <f>S917-T917-VLOOKUP(C917, 'Вчера_Спутник Лайт'!C:BG, 17, FALSE)</f>
        <v>#N/A</v>
      </c>
      <c r="AM917" s="53" t="e">
        <f>U917-V917-VLOOKUP(C917, 'Вчера_Спутник Лайт'!C:BG, 19, FALSE)</f>
        <v>#N/A</v>
      </c>
      <c r="AN917" s="53" t="e">
        <f>W917-X917-VLOOKUP(C917, 'Вчера_Спутник Лайт'!C:BG, 21, FALSE)</f>
        <v>#N/A</v>
      </c>
      <c r="AO917" s="53" t="e">
        <f>VLOOKUP(C917, Вчера_Спутник!C:BG, 25, FALSE)+F917-#REF!-X917-Y917</f>
        <v>#N/A</v>
      </c>
    </row>
    <row r="918" spans="1:41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8"/>
      <c r="AA918" s="52">
        <f t="shared" si="15"/>
        <v>0</v>
      </c>
      <c r="AB918" s="53" t="str">
        <f>IF(ISNA(VLOOKUP(C918,'Вчера_Спутник Лайт'!C:C, 1, FALSE)),"ошибка",0)</f>
        <v>ошибка</v>
      </c>
      <c r="AC918" s="55"/>
      <c r="AD918" s="53" t="e">
        <f>D918-VLOOKUP(C918, 'Вчера_Спутник Лайт'!C:BG, 2, FALSE)</f>
        <v>#N/A</v>
      </c>
      <c r="AE918" s="53" t="e">
        <f>E918-F918-VLOOKUP(C918, 'Вчера_Спутник Лайт'!C:BG, 3, FALSE)</f>
        <v>#N/A</v>
      </c>
      <c r="AF918" s="53" t="e">
        <f>G918-H918-VLOOKUP(C918, 'Вчера_Спутник Лайт'!C:BG, 5, FALSE)</f>
        <v>#N/A</v>
      </c>
      <c r="AG918" s="53" t="e">
        <f>I918-J918-VLOOKUP(C918, 'Вчера_Спутник Лайт'!C:BG, 7, FALSE)</f>
        <v>#N/A</v>
      </c>
      <c r="AH918" s="53" t="e">
        <f>K918-L918-VLOOKUP(C918, 'Вчера_Спутник Лайт'!C:BG, 9, FALSE)</f>
        <v>#N/A</v>
      </c>
      <c r="AI918" s="53" t="e">
        <f>M918-N918-VLOOKUP(C918, 'Вчера_Спутник Лайт'!C:BG, 11, FALSE)</f>
        <v>#N/A</v>
      </c>
      <c r="AJ918" s="53" t="e">
        <f>O918-P918-VLOOKUP(C918, 'Вчера_Спутник Лайт'!C:BG, 13, FALSE)</f>
        <v>#N/A</v>
      </c>
      <c r="AK918" s="53" t="e">
        <f>Q918-R918-VLOOKUP(C918, 'Вчера_Спутник Лайт'!C:BG, 15, FALSE)</f>
        <v>#N/A</v>
      </c>
      <c r="AL918" s="53" t="e">
        <f>S918-T918-VLOOKUP(C918, 'Вчера_Спутник Лайт'!C:BG, 17, FALSE)</f>
        <v>#N/A</v>
      </c>
      <c r="AM918" s="53" t="e">
        <f>U918-V918-VLOOKUP(C918, 'Вчера_Спутник Лайт'!C:BG, 19, FALSE)</f>
        <v>#N/A</v>
      </c>
      <c r="AN918" s="53" t="e">
        <f>W918-X918-VLOOKUP(C918, 'Вчера_Спутник Лайт'!C:BG, 21, FALSE)</f>
        <v>#N/A</v>
      </c>
      <c r="AO918" s="53" t="e">
        <f>VLOOKUP(C918, Вчера_Спутник!C:BG, 25, FALSE)+F918-#REF!-X918-Y918</f>
        <v>#N/A</v>
      </c>
    </row>
    <row r="919" spans="1:41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8"/>
      <c r="AA919" s="52">
        <f t="shared" si="15"/>
        <v>0</v>
      </c>
      <c r="AB919" s="53" t="str">
        <f>IF(ISNA(VLOOKUP(C919,'Вчера_Спутник Лайт'!C:C, 1, FALSE)),"ошибка",0)</f>
        <v>ошибка</v>
      </c>
      <c r="AC919" s="55"/>
      <c r="AD919" s="53" t="e">
        <f>D919-VLOOKUP(C919, 'Вчера_Спутник Лайт'!C:BG, 2, FALSE)</f>
        <v>#N/A</v>
      </c>
      <c r="AE919" s="53" t="e">
        <f>E919-F919-VLOOKUP(C919, 'Вчера_Спутник Лайт'!C:BG, 3, FALSE)</f>
        <v>#N/A</v>
      </c>
      <c r="AF919" s="53" t="e">
        <f>G919-H919-VLOOKUP(C919, 'Вчера_Спутник Лайт'!C:BG, 5, FALSE)</f>
        <v>#N/A</v>
      </c>
      <c r="AG919" s="53" t="e">
        <f>I919-J919-VLOOKUP(C919, 'Вчера_Спутник Лайт'!C:BG, 7, FALSE)</f>
        <v>#N/A</v>
      </c>
      <c r="AH919" s="53" t="e">
        <f>K919-L919-VLOOKUP(C919, 'Вчера_Спутник Лайт'!C:BG, 9, FALSE)</f>
        <v>#N/A</v>
      </c>
      <c r="AI919" s="53" t="e">
        <f>M919-N919-VLOOKUP(C919, 'Вчера_Спутник Лайт'!C:BG, 11, FALSE)</f>
        <v>#N/A</v>
      </c>
      <c r="AJ919" s="53" t="e">
        <f>O919-P919-VLOOKUP(C919, 'Вчера_Спутник Лайт'!C:BG, 13, FALSE)</f>
        <v>#N/A</v>
      </c>
      <c r="AK919" s="53" t="e">
        <f>Q919-R919-VLOOKUP(C919, 'Вчера_Спутник Лайт'!C:BG, 15, FALSE)</f>
        <v>#N/A</v>
      </c>
      <c r="AL919" s="53" t="e">
        <f>S919-T919-VLOOKUP(C919, 'Вчера_Спутник Лайт'!C:BG, 17, FALSE)</f>
        <v>#N/A</v>
      </c>
      <c r="AM919" s="53" t="e">
        <f>U919-V919-VLOOKUP(C919, 'Вчера_Спутник Лайт'!C:BG, 19, FALSE)</f>
        <v>#N/A</v>
      </c>
      <c r="AN919" s="53" t="e">
        <f>W919-X919-VLOOKUP(C919, 'Вчера_Спутник Лайт'!C:BG, 21, FALSE)</f>
        <v>#N/A</v>
      </c>
      <c r="AO919" s="53" t="e">
        <f>VLOOKUP(C919, Вчера_Спутник!C:BG, 25, FALSE)+F919-#REF!-X919-Y919</f>
        <v>#N/A</v>
      </c>
    </row>
    <row r="920" spans="1:41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8"/>
      <c r="AA920" s="52">
        <f t="shared" si="15"/>
        <v>0</v>
      </c>
      <c r="AB920" s="53" t="str">
        <f>IF(ISNA(VLOOKUP(C920,'Вчера_Спутник Лайт'!C:C, 1, FALSE)),"ошибка",0)</f>
        <v>ошибка</v>
      </c>
      <c r="AC920" s="55"/>
      <c r="AD920" s="53" t="e">
        <f>D920-VLOOKUP(C920, 'Вчера_Спутник Лайт'!C:BG, 2, FALSE)</f>
        <v>#N/A</v>
      </c>
      <c r="AE920" s="53" t="e">
        <f>E920-F920-VLOOKUP(C920, 'Вчера_Спутник Лайт'!C:BG, 3, FALSE)</f>
        <v>#N/A</v>
      </c>
      <c r="AF920" s="53" t="e">
        <f>G920-H920-VLOOKUP(C920, 'Вчера_Спутник Лайт'!C:BG, 5, FALSE)</f>
        <v>#N/A</v>
      </c>
      <c r="AG920" s="53" t="e">
        <f>I920-J920-VLOOKUP(C920, 'Вчера_Спутник Лайт'!C:BG, 7, FALSE)</f>
        <v>#N/A</v>
      </c>
      <c r="AH920" s="53" t="e">
        <f>K920-L920-VLOOKUP(C920, 'Вчера_Спутник Лайт'!C:BG, 9, FALSE)</f>
        <v>#N/A</v>
      </c>
      <c r="AI920" s="53" t="e">
        <f>M920-N920-VLOOKUP(C920, 'Вчера_Спутник Лайт'!C:BG, 11, FALSE)</f>
        <v>#N/A</v>
      </c>
      <c r="AJ920" s="53" t="e">
        <f>O920-P920-VLOOKUP(C920, 'Вчера_Спутник Лайт'!C:BG, 13, FALSE)</f>
        <v>#N/A</v>
      </c>
      <c r="AK920" s="53" t="e">
        <f>Q920-R920-VLOOKUP(C920, 'Вчера_Спутник Лайт'!C:BG, 15, FALSE)</f>
        <v>#N/A</v>
      </c>
      <c r="AL920" s="53" t="e">
        <f>S920-T920-VLOOKUP(C920, 'Вчера_Спутник Лайт'!C:BG, 17, FALSE)</f>
        <v>#N/A</v>
      </c>
      <c r="AM920" s="53" t="e">
        <f>U920-V920-VLOOKUP(C920, 'Вчера_Спутник Лайт'!C:BG, 19, FALSE)</f>
        <v>#N/A</v>
      </c>
      <c r="AN920" s="53" t="e">
        <f>W920-X920-VLOOKUP(C920, 'Вчера_Спутник Лайт'!C:BG, 21, FALSE)</f>
        <v>#N/A</v>
      </c>
      <c r="AO920" s="53" t="e">
        <f>VLOOKUP(C920, Вчера_Спутник!C:BG, 25, FALSE)+F920-#REF!-X920-Y920</f>
        <v>#N/A</v>
      </c>
    </row>
    <row r="921" spans="1:41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8"/>
      <c r="AA921" s="52">
        <f t="shared" si="15"/>
        <v>0</v>
      </c>
      <c r="AB921" s="53" t="str">
        <f>IF(ISNA(VLOOKUP(C921,'Вчера_Спутник Лайт'!C:C, 1, FALSE)),"ошибка",0)</f>
        <v>ошибка</v>
      </c>
      <c r="AC921" s="55"/>
      <c r="AD921" s="53" t="e">
        <f>D921-VLOOKUP(C921, 'Вчера_Спутник Лайт'!C:BG, 2, FALSE)</f>
        <v>#N/A</v>
      </c>
      <c r="AE921" s="53" t="e">
        <f>E921-F921-VLOOKUP(C921, 'Вчера_Спутник Лайт'!C:BG, 3, FALSE)</f>
        <v>#N/A</v>
      </c>
      <c r="AF921" s="53" t="e">
        <f>G921-H921-VLOOKUP(C921, 'Вчера_Спутник Лайт'!C:BG, 5, FALSE)</f>
        <v>#N/A</v>
      </c>
      <c r="AG921" s="53" t="e">
        <f>I921-J921-VLOOKUP(C921, 'Вчера_Спутник Лайт'!C:BG, 7, FALSE)</f>
        <v>#N/A</v>
      </c>
      <c r="AH921" s="53" t="e">
        <f>K921-L921-VLOOKUP(C921, 'Вчера_Спутник Лайт'!C:BG, 9, FALSE)</f>
        <v>#N/A</v>
      </c>
      <c r="AI921" s="53" t="e">
        <f>M921-N921-VLOOKUP(C921, 'Вчера_Спутник Лайт'!C:BG, 11, FALSE)</f>
        <v>#N/A</v>
      </c>
      <c r="AJ921" s="53" t="e">
        <f>O921-P921-VLOOKUP(C921, 'Вчера_Спутник Лайт'!C:BG, 13, FALSE)</f>
        <v>#N/A</v>
      </c>
      <c r="AK921" s="53" t="e">
        <f>Q921-R921-VLOOKUP(C921, 'Вчера_Спутник Лайт'!C:BG, 15, FALSE)</f>
        <v>#N/A</v>
      </c>
      <c r="AL921" s="53" t="e">
        <f>S921-T921-VLOOKUP(C921, 'Вчера_Спутник Лайт'!C:BG, 17, FALSE)</f>
        <v>#N/A</v>
      </c>
      <c r="AM921" s="53" t="e">
        <f>U921-V921-VLOOKUP(C921, 'Вчера_Спутник Лайт'!C:BG, 19, FALSE)</f>
        <v>#N/A</v>
      </c>
      <c r="AN921" s="53" t="e">
        <f>W921-X921-VLOOKUP(C921, 'Вчера_Спутник Лайт'!C:BG, 21, FALSE)</f>
        <v>#N/A</v>
      </c>
      <c r="AO921" s="53" t="e">
        <f>VLOOKUP(C921, Вчера_Спутник!C:BG, 25, FALSE)+F921-#REF!-X921-Y921</f>
        <v>#N/A</v>
      </c>
    </row>
    <row r="922" spans="1:41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8"/>
      <c r="AA922" s="52">
        <f t="shared" si="15"/>
        <v>0</v>
      </c>
      <c r="AB922" s="53" t="str">
        <f>IF(ISNA(VLOOKUP(C922,'Вчера_Спутник Лайт'!C:C, 1, FALSE)),"ошибка",0)</f>
        <v>ошибка</v>
      </c>
      <c r="AC922" s="55"/>
      <c r="AD922" s="53" t="e">
        <f>D922-VLOOKUP(C922, 'Вчера_Спутник Лайт'!C:BG, 2, FALSE)</f>
        <v>#N/A</v>
      </c>
      <c r="AE922" s="53" t="e">
        <f>E922-F922-VLOOKUP(C922, 'Вчера_Спутник Лайт'!C:BG, 3, FALSE)</f>
        <v>#N/A</v>
      </c>
      <c r="AF922" s="53" t="e">
        <f>G922-H922-VLOOKUP(C922, 'Вчера_Спутник Лайт'!C:BG, 5, FALSE)</f>
        <v>#N/A</v>
      </c>
      <c r="AG922" s="53" t="e">
        <f>I922-J922-VLOOKUP(C922, 'Вчера_Спутник Лайт'!C:BG, 7, FALSE)</f>
        <v>#N/A</v>
      </c>
      <c r="AH922" s="53" t="e">
        <f>K922-L922-VLOOKUP(C922, 'Вчера_Спутник Лайт'!C:BG, 9, FALSE)</f>
        <v>#N/A</v>
      </c>
      <c r="AI922" s="53" t="e">
        <f>M922-N922-VLOOKUP(C922, 'Вчера_Спутник Лайт'!C:BG, 11, FALSE)</f>
        <v>#N/A</v>
      </c>
      <c r="AJ922" s="53" t="e">
        <f>O922-P922-VLOOKUP(C922, 'Вчера_Спутник Лайт'!C:BG, 13, FALSE)</f>
        <v>#N/A</v>
      </c>
      <c r="AK922" s="53" t="e">
        <f>Q922-R922-VLOOKUP(C922, 'Вчера_Спутник Лайт'!C:BG, 15, FALSE)</f>
        <v>#N/A</v>
      </c>
      <c r="AL922" s="53" t="e">
        <f>S922-T922-VLOOKUP(C922, 'Вчера_Спутник Лайт'!C:BG, 17, FALSE)</f>
        <v>#N/A</v>
      </c>
      <c r="AM922" s="53" t="e">
        <f>U922-V922-VLOOKUP(C922, 'Вчера_Спутник Лайт'!C:BG, 19, FALSE)</f>
        <v>#N/A</v>
      </c>
      <c r="AN922" s="53" t="e">
        <f>W922-X922-VLOOKUP(C922, 'Вчера_Спутник Лайт'!C:BG, 21, FALSE)</f>
        <v>#N/A</v>
      </c>
      <c r="AO922" s="53" t="e">
        <f>VLOOKUP(C922, Вчера_Спутник!C:BG, 25, FALSE)+F922-#REF!-X922-Y922</f>
        <v>#N/A</v>
      </c>
    </row>
    <row r="923" spans="1:41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8"/>
      <c r="AA923" s="52">
        <f t="shared" si="15"/>
        <v>0</v>
      </c>
      <c r="AB923" s="53" t="str">
        <f>IF(ISNA(VLOOKUP(C923,'Вчера_Спутник Лайт'!C:C, 1, FALSE)),"ошибка",0)</f>
        <v>ошибка</v>
      </c>
      <c r="AC923" s="55"/>
      <c r="AD923" s="53" t="e">
        <f>D923-VLOOKUP(C923, 'Вчера_Спутник Лайт'!C:BG, 2, FALSE)</f>
        <v>#N/A</v>
      </c>
      <c r="AE923" s="53" t="e">
        <f>E923-F923-VLOOKUP(C923, 'Вчера_Спутник Лайт'!C:BG, 3, FALSE)</f>
        <v>#N/A</v>
      </c>
      <c r="AF923" s="53" t="e">
        <f>G923-H923-VLOOKUP(C923, 'Вчера_Спутник Лайт'!C:BG, 5, FALSE)</f>
        <v>#N/A</v>
      </c>
      <c r="AG923" s="53" t="e">
        <f>I923-J923-VLOOKUP(C923, 'Вчера_Спутник Лайт'!C:BG, 7, FALSE)</f>
        <v>#N/A</v>
      </c>
      <c r="AH923" s="53" t="e">
        <f>K923-L923-VLOOKUP(C923, 'Вчера_Спутник Лайт'!C:BG, 9, FALSE)</f>
        <v>#N/A</v>
      </c>
      <c r="AI923" s="53" t="e">
        <f>M923-N923-VLOOKUP(C923, 'Вчера_Спутник Лайт'!C:BG, 11, FALSE)</f>
        <v>#N/A</v>
      </c>
      <c r="AJ923" s="53" t="e">
        <f>O923-P923-VLOOKUP(C923, 'Вчера_Спутник Лайт'!C:BG, 13, FALSE)</f>
        <v>#N/A</v>
      </c>
      <c r="AK923" s="53" t="e">
        <f>Q923-R923-VLOOKUP(C923, 'Вчера_Спутник Лайт'!C:BG, 15, FALSE)</f>
        <v>#N/A</v>
      </c>
      <c r="AL923" s="53" t="e">
        <f>S923-T923-VLOOKUP(C923, 'Вчера_Спутник Лайт'!C:BG, 17, FALSE)</f>
        <v>#N/A</v>
      </c>
      <c r="AM923" s="53" t="e">
        <f>U923-V923-VLOOKUP(C923, 'Вчера_Спутник Лайт'!C:BG, 19, FALSE)</f>
        <v>#N/A</v>
      </c>
      <c r="AN923" s="53" t="e">
        <f>W923-X923-VLOOKUP(C923, 'Вчера_Спутник Лайт'!C:BG, 21, FALSE)</f>
        <v>#N/A</v>
      </c>
      <c r="AO923" s="53" t="e">
        <f>VLOOKUP(C923, Вчера_Спутник!C:BG, 25, FALSE)+F923-#REF!-X923-Y923</f>
        <v>#N/A</v>
      </c>
    </row>
    <row r="924" spans="1:41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8"/>
      <c r="AA924" s="52">
        <f t="shared" si="15"/>
        <v>0</v>
      </c>
      <c r="AB924" s="53" t="str">
        <f>IF(ISNA(VLOOKUP(C924,'Вчера_Спутник Лайт'!C:C, 1, FALSE)),"ошибка",0)</f>
        <v>ошибка</v>
      </c>
      <c r="AC924" s="55"/>
      <c r="AD924" s="53" t="e">
        <f>D924-VLOOKUP(C924, 'Вчера_Спутник Лайт'!C:BG, 2, FALSE)</f>
        <v>#N/A</v>
      </c>
      <c r="AE924" s="53" t="e">
        <f>E924-F924-VLOOKUP(C924, 'Вчера_Спутник Лайт'!C:BG, 3, FALSE)</f>
        <v>#N/A</v>
      </c>
      <c r="AF924" s="53" t="e">
        <f>G924-H924-VLOOKUP(C924, 'Вчера_Спутник Лайт'!C:BG, 5, FALSE)</f>
        <v>#N/A</v>
      </c>
      <c r="AG924" s="53" t="e">
        <f>I924-J924-VLOOKUP(C924, 'Вчера_Спутник Лайт'!C:BG, 7, FALSE)</f>
        <v>#N/A</v>
      </c>
      <c r="AH924" s="53" t="e">
        <f>K924-L924-VLOOKUP(C924, 'Вчера_Спутник Лайт'!C:BG, 9, FALSE)</f>
        <v>#N/A</v>
      </c>
      <c r="AI924" s="53" t="e">
        <f>M924-N924-VLOOKUP(C924, 'Вчера_Спутник Лайт'!C:BG, 11, FALSE)</f>
        <v>#N/A</v>
      </c>
      <c r="AJ924" s="53" t="e">
        <f>O924-P924-VLOOKUP(C924, 'Вчера_Спутник Лайт'!C:BG, 13, FALSE)</f>
        <v>#N/A</v>
      </c>
      <c r="AK924" s="53" t="e">
        <f>Q924-R924-VLOOKUP(C924, 'Вчера_Спутник Лайт'!C:BG, 15, FALSE)</f>
        <v>#N/A</v>
      </c>
      <c r="AL924" s="53" t="e">
        <f>S924-T924-VLOOKUP(C924, 'Вчера_Спутник Лайт'!C:BG, 17, FALSE)</f>
        <v>#N/A</v>
      </c>
      <c r="AM924" s="53" t="e">
        <f>U924-V924-VLOOKUP(C924, 'Вчера_Спутник Лайт'!C:BG, 19, FALSE)</f>
        <v>#N/A</v>
      </c>
      <c r="AN924" s="53" t="e">
        <f>W924-X924-VLOOKUP(C924, 'Вчера_Спутник Лайт'!C:BG, 21, FALSE)</f>
        <v>#N/A</v>
      </c>
      <c r="AO924" s="53" t="e">
        <f>VLOOKUP(C924, Вчера_Спутник!C:BG, 25, FALSE)+F924-#REF!-X924-Y924</f>
        <v>#N/A</v>
      </c>
    </row>
    <row r="925" spans="1:41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8"/>
      <c r="AA925" s="52">
        <f t="shared" si="15"/>
        <v>0</v>
      </c>
      <c r="AB925" s="53" t="str">
        <f>IF(ISNA(VLOOKUP(C925,'Вчера_Спутник Лайт'!C:C, 1, FALSE)),"ошибка",0)</f>
        <v>ошибка</v>
      </c>
      <c r="AC925" s="55"/>
      <c r="AD925" s="53" t="e">
        <f>D925-VLOOKUP(C925, 'Вчера_Спутник Лайт'!C:BG, 2, FALSE)</f>
        <v>#N/A</v>
      </c>
      <c r="AE925" s="53" t="e">
        <f>E925-F925-VLOOKUP(C925, 'Вчера_Спутник Лайт'!C:BG, 3, FALSE)</f>
        <v>#N/A</v>
      </c>
      <c r="AF925" s="53" t="e">
        <f>G925-H925-VLOOKUP(C925, 'Вчера_Спутник Лайт'!C:BG, 5, FALSE)</f>
        <v>#N/A</v>
      </c>
      <c r="AG925" s="53" t="e">
        <f>I925-J925-VLOOKUP(C925, 'Вчера_Спутник Лайт'!C:BG, 7, FALSE)</f>
        <v>#N/A</v>
      </c>
      <c r="AH925" s="53" t="e">
        <f>K925-L925-VLOOKUP(C925, 'Вчера_Спутник Лайт'!C:BG, 9, FALSE)</f>
        <v>#N/A</v>
      </c>
      <c r="AI925" s="53" t="e">
        <f>M925-N925-VLOOKUP(C925, 'Вчера_Спутник Лайт'!C:BG, 11, FALSE)</f>
        <v>#N/A</v>
      </c>
      <c r="AJ925" s="53" t="e">
        <f>O925-P925-VLOOKUP(C925, 'Вчера_Спутник Лайт'!C:BG, 13, FALSE)</f>
        <v>#N/A</v>
      </c>
      <c r="AK925" s="53" t="e">
        <f>Q925-R925-VLOOKUP(C925, 'Вчера_Спутник Лайт'!C:BG, 15, FALSE)</f>
        <v>#N/A</v>
      </c>
      <c r="AL925" s="53" t="e">
        <f>S925-T925-VLOOKUP(C925, 'Вчера_Спутник Лайт'!C:BG, 17, FALSE)</f>
        <v>#N/A</v>
      </c>
      <c r="AM925" s="53" t="e">
        <f>U925-V925-VLOOKUP(C925, 'Вчера_Спутник Лайт'!C:BG, 19, FALSE)</f>
        <v>#N/A</v>
      </c>
      <c r="AN925" s="53" t="e">
        <f>W925-X925-VLOOKUP(C925, 'Вчера_Спутник Лайт'!C:BG, 21, FALSE)</f>
        <v>#N/A</v>
      </c>
      <c r="AO925" s="53" t="e">
        <f>VLOOKUP(C925, Вчера_Спутник!C:BG, 25, FALSE)+F925-#REF!-X925-Y925</f>
        <v>#N/A</v>
      </c>
    </row>
    <row r="926" spans="1:41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8"/>
      <c r="AA926" s="52">
        <f t="shared" si="15"/>
        <v>0</v>
      </c>
      <c r="AB926" s="53" t="str">
        <f>IF(ISNA(VLOOKUP(C926,'Вчера_Спутник Лайт'!C:C, 1, FALSE)),"ошибка",0)</f>
        <v>ошибка</v>
      </c>
      <c r="AC926" s="55"/>
      <c r="AD926" s="53" t="e">
        <f>D926-VLOOKUP(C926, 'Вчера_Спутник Лайт'!C:BG, 2, FALSE)</f>
        <v>#N/A</v>
      </c>
      <c r="AE926" s="53" t="e">
        <f>E926-F926-VLOOKUP(C926, 'Вчера_Спутник Лайт'!C:BG, 3, FALSE)</f>
        <v>#N/A</v>
      </c>
      <c r="AF926" s="53" t="e">
        <f>G926-H926-VLOOKUP(C926, 'Вчера_Спутник Лайт'!C:BG, 5, FALSE)</f>
        <v>#N/A</v>
      </c>
      <c r="AG926" s="53" t="e">
        <f>I926-J926-VLOOKUP(C926, 'Вчера_Спутник Лайт'!C:BG, 7, FALSE)</f>
        <v>#N/A</v>
      </c>
      <c r="AH926" s="53" t="e">
        <f>K926-L926-VLOOKUP(C926, 'Вчера_Спутник Лайт'!C:BG, 9, FALSE)</f>
        <v>#N/A</v>
      </c>
      <c r="AI926" s="53" t="e">
        <f>M926-N926-VLOOKUP(C926, 'Вчера_Спутник Лайт'!C:BG, 11, FALSE)</f>
        <v>#N/A</v>
      </c>
      <c r="AJ926" s="53" t="e">
        <f>O926-P926-VLOOKUP(C926, 'Вчера_Спутник Лайт'!C:BG, 13, FALSE)</f>
        <v>#N/A</v>
      </c>
      <c r="AK926" s="53" t="e">
        <f>Q926-R926-VLOOKUP(C926, 'Вчера_Спутник Лайт'!C:BG, 15, FALSE)</f>
        <v>#N/A</v>
      </c>
      <c r="AL926" s="53" t="e">
        <f>S926-T926-VLOOKUP(C926, 'Вчера_Спутник Лайт'!C:BG, 17, FALSE)</f>
        <v>#N/A</v>
      </c>
      <c r="AM926" s="53" t="e">
        <f>U926-V926-VLOOKUP(C926, 'Вчера_Спутник Лайт'!C:BG, 19, FALSE)</f>
        <v>#N/A</v>
      </c>
      <c r="AN926" s="53" t="e">
        <f>W926-X926-VLOOKUP(C926, 'Вчера_Спутник Лайт'!C:BG, 21, FALSE)</f>
        <v>#N/A</v>
      </c>
      <c r="AO926" s="53" t="e">
        <f>VLOOKUP(C926, Вчера_Спутник!C:BG, 25, FALSE)+F926-#REF!-X926-Y926</f>
        <v>#N/A</v>
      </c>
    </row>
    <row r="927" spans="1:41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8"/>
      <c r="AA927" s="52">
        <f t="shared" si="15"/>
        <v>0</v>
      </c>
      <c r="AB927" s="53" t="str">
        <f>IF(ISNA(VLOOKUP(C927,'Вчера_Спутник Лайт'!C:C, 1, FALSE)),"ошибка",0)</f>
        <v>ошибка</v>
      </c>
      <c r="AC927" s="55"/>
      <c r="AD927" s="53" t="e">
        <f>D927-VLOOKUP(C927, 'Вчера_Спутник Лайт'!C:BG, 2, FALSE)</f>
        <v>#N/A</v>
      </c>
      <c r="AE927" s="53" t="e">
        <f>E927-F927-VLOOKUP(C927, 'Вчера_Спутник Лайт'!C:BG, 3, FALSE)</f>
        <v>#N/A</v>
      </c>
      <c r="AF927" s="53" t="e">
        <f>G927-H927-VLOOKUP(C927, 'Вчера_Спутник Лайт'!C:BG, 5, FALSE)</f>
        <v>#N/A</v>
      </c>
      <c r="AG927" s="53" t="e">
        <f>I927-J927-VLOOKUP(C927, 'Вчера_Спутник Лайт'!C:BG, 7, FALSE)</f>
        <v>#N/A</v>
      </c>
      <c r="AH927" s="53" t="e">
        <f>K927-L927-VLOOKUP(C927, 'Вчера_Спутник Лайт'!C:BG, 9, FALSE)</f>
        <v>#N/A</v>
      </c>
      <c r="AI927" s="53" t="e">
        <f>M927-N927-VLOOKUP(C927, 'Вчера_Спутник Лайт'!C:BG, 11, FALSE)</f>
        <v>#N/A</v>
      </c>
      <c r="AJ927" s="53" t="e">
        <f>O927-P927-VLOOKUP(C927, 'Вчера_Спутник Лайт'!C:BG, 13, FALSE)</f>
        <v>#N/A</v>
      </c>
      <c r="AK927" s="53" t="e">
        <f>Q927-R927-VLOOKUP(C927, 'Вчера_Спутник Лайт'!C:BG, 15, FALSE)</f>
        <v>#N/A</v>
      </c>
      <c r="AL927" s="53" t="e">
        <f>S927-T927-VLOOKUP(C927, 'Вчера_Спутник Лайт'!C:BG, 17, FALSE)</f>
        <v>#N/A</v>
      </c>
      <c r="AM927" s="53" t="e">
        <f>U927-V927-VLOOKUP(C927, 'Вчера_Спутник Лайт'!C:BG, 19, FALSE)</f>
        <v>#N/A</v>
      </c>
      <c r="AN927" s="53" t="e">
        <f>W927-X927-VLOOKUP(C927, 'Вчера_Спутник Лайт'!C:BG, 21, FALSE)</f>
        <v>#N/A</v>
      </c>
      <c r="AO927" s="53" t="e">
        <f>VLOOKUP(C927, Вчера_Спутник!C:BG, 25, FALSE)+F927-#REF!-X927-Y927</f>
        <v>#N/A</v>
      </c>
    </row>
    <row r="928" spans="1:41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8"/>
      <c r="AA928" s="52">
        <f t="shared" si="15"/>
        <v>0</v>
      </c>
      <c r="AB928" s="53" t="str">
        <f>IF(ISNA(VLOOKUP(C928,'Вчера_Спутник Лайт'!C:C, 1, FALSE)),"ошибка",0)</f>
        <v>ошибка</v>
      </c>
      <c r="AC928" s="55"/>
      <c r="AD928" s="53" t="e">
        <f>D928-VLOOKUP(C928, 'Вчера_Спутник Лайт'!C:BG, 2, FALSE)</f>
        <v>#N/A</v>
      </c>
      <c r="AE928" s="53" t="e">
        <f>E928-F928-VLOOKUP(C928, 'Вчера_Спутник Лайт'!C:BG, 3, FALSE)</f>
        <v>#N/A</v>
      </c>
      <c r="AF928" s="53" t="e">
        <f>G928-H928-VLOOKUP(C928, 'Вчера_Спутник Лайт'!C:BG, 5, FALSE)</f>
        <v>#N/A</v>
      </c>
      <c r="AG928" s="53" t="e">
        <f>I928-J928-VLOOKUP(C928, 'Вчера_Спутник Лайт'!C:BG, 7, FALSE)</f>
        <v>#N/A</v>
      </c>
      <c r="AH928" s="53" t="e">
        <f>K928-L928-VLOOKUP(C928, 'Вчера_Спутник Лайт'!C:BG, 9, FALSE)</f>
        <v>#N/A</v>
      </c>
      <c r="AI928" s="53" t="e">
        <f>M928-N928-VLOOKUP(C928, 'Вчера_Спутник Лайт'!C:BG, 11, FALSE)</f>
        <v>#N/A</v>
      </c>
      <c r="AJ928" s="53" t="e">
        <f>O928-P928-VLOOKUP(C928, 'Вчера_Спутник Лайт'!C:BG, 13, FALSE)</f>
        <v>#N/A</v>
      </c>
      <c r="AK928" s="53" t="e">
        <f>Q928-R928-VLOOKUP(C928, 'Вчера_Спутник Лайт'!C:BG, 15, FALSE)</f>
        <v>#N/A</v>
      </c>
      <c r="AL928" s="53" t="e">
        <f>S928-T928-VLOOKUP(C928, 'Вчера_Спутник Лайт'!C:BG, 17, FALSE)</f>
        <v>#N/A</v>
      </c>
      <c r="AM928" s="53" t="e">
        <f>U928-V928-VLOOKUP(C928, 'Вчера_Спутник Лайт'!C:BG, 19, FALSE)</f>
        <v>#N/A</v>
      </c>
      <c r="AN928" s="53" t="e">
        <f>W928-X928-VLOOKUP(C928, 'Вчера_Спутник Лайт'!C:BG, 21, FALSE)</f>
        <v>#N/A</v>
      </c>
      <c r="AO928" s="53" t="e">
        <f>VLOOKUP(C928, Вчера_Спутник!C:BG, 25, FALSE)+F928-#REF!-X928-Y928</f>
        <v>#N/A</v>
      </c>
    </row>
    <row r="929" spans="1:41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8"/>
      <c r="AA929" s="52">
        <f t="shared" si="15"/>
        <v>0</v>
      </c>
      <c r="AB929" s="53" t="str">
        <f>IF(ISNA(VLOOKUP(C929,'Вчера_Спутник Лайт'!C:C, 1, FALSE)),"ошибка",0)</f>
        <v>ошибка</v>
      </c>
      <c r="AC929" s="55"/>
      <c r="AD929" s="53" t="e">
        <f>D929-VLOOKUP(C929, 'Вчера_Спутник Лайт'!C:BG, 2, FALSE)</f>
        <v>#N/A</v>
      </c>
      <c r="AE929" s="53" t="e">
        <f>E929-F929-VLOOKUP(C929, 'Вчера_Спутник Лайт'!C:BG, 3, FALSE)</f>
        <v>#N/A</v>
      </c>
      <c r="AF929" s="53" t="e">
        <f>G929-H929-VLOOKUP(C929, 'Вчера_Спутник Лайт'!C:BG, 5, FALSE)</f>
        <v>#N/A</v>
      </c>
      <c r="AG929" s="53" t="e">
        <f>I929-J929-VLOOKUP(C929, 'Вчера_Спутник Лайт'!C:BG, 7, FALSE)</f>
        <v>#N/A</v>
      </c>
      <c r="AH929" s="53" t="e">
        <f>K929-L929-VLOOKUP(C929, 'Вчера_Спутник Лайт'!C:BG, 9, FALSE)</f>
        <v>#N/A</v>
      </c>
      <c r="AI929" s="53" t="e">
        <f>M929-N929-VLOOKUP(C929, 'Вчера_Спутник Лайт'!C:BG, 11, FALSE)</f>
        <v>#N/A</v>
      </c>
      <c r="AJ929" s="53" t="e">
        <f>O929-P929-VLOOKUP(C929, 'Вчера_Спутник Лайт'!C:BG, 13, FALSE)</f>
        <v>#N/A</v>
      </c>
      <c r="AK929" s="53" t="e">
        <f>Q929-R929-VLOOKUP(C929, 'Вчера_Спутник Лайт'!C:BG, 15, FALSE)</f>
        <v>#N/A</v>
      </c>
      <c r="AL929" s="53" t="e">
        <f>S929-T929-VLOOKUP(C929, 'Вчера_Спутник Лайт'!C:BG, 17, FALSE)</f>
        <v>#N/A</v>
      </c>
      <c r="AM929" s="53" t="e">
        <f>U929-V929-VLOOKUP(C929, 'Вчера_Спутник Лайт'!C:BG, 19, FALSE)</f>
        <v>#N/A</v>
      </c>
      <c r="AN929" s="53" t="e">
        <f>W929-X929-VLOOKUP(C929, 'Вчера_Спутник Лайт'!C:BG, 21, FALSE)</f>
        <v>#N/A</v>
      </c>
      <c r="AO929" s="53" t="e">
        <f>VLOOKUP(C929, Вчера_Спутник!C:BG, 25, FALSE)+F929-#REF!-X929-Y929</f>
        <v>#N/A</v>
      </c>
    </row>
    <row r="930" spans="1:41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8"/>
      <c r="AA930" s="52">
        <f t="shared" si="15"/>
        <v>0</v>
      </c>
      <c r="AB930" s="53" t="str">
        <f>IF(ISNA(VLOOKUP(C930,'Вчера_Спутник Лайт'!C:C, 1, FALSE)),"ошибка",0)</f>
        <v>ошибка</v>
      </c>
      <c r="AC930" s="55"/>
      <c r="AD930" s="53" t="e">
        <f>D930-VLOOKUP(C930, 'Вчера_Спутник Лайт'!C:BG, 2, FALSE)</f>
        <v>#N/A</v>
      </c>
      <c r="AE930" s="53" t="e">
        <f>E930-F930-VLOOKUP(C930, 'Вчера_Спутник Лайт'!C:BG, 3, FALSE)</f>
        <v>#N/A</v>
      </c>
      <c r="AF930" s="53" t="e">
        <f>G930-H930-VLOOKUP(C930, 'Вчера_Спутник Лайт'!C:BG, 5, FALSE)</f>
        <v>#N/A</v>
      </c>
      <c r="AG930" s="53" t="e">
        <f>I930-J930-VLOOKUP(C930, 'Вчера_Спутник Лайт'!C:BG, 7, FALSE)</f>
        <v>#N/A</v>
      </c>
      <c r="AH930" s="53" t="e">
        <f>K930-L930-VLOOKUP(C930, 'Вчера_Спутник Лайт'!C:BG, 9, FALSE)</f>
        <v>#N/A</v>
      </c>
      <c r="AI930" s="53" t="e">
        <f>M930-N930-VLOOKUP(C930, 'Вчера_Спутник Лайт'!C:BG, 11, FALSE)</f>
        <v>#N/A</v>
      </c>
      <c r="AJ930" s="53" t="e">
        <f>O930-P930-VLOOKUP(C930, 'Вчера_Спутник Лайт'!C:BG, 13, FALSE)</f>
        <v>#N/A</v>
      </c>
      <c r="AK930" s="53" t="e">
        <f>Q930-R930-VLOOKUP(C930, 'Вчера_Спутник Лайт'!C:BG, 15, FALSE)</f>
        <v>#N/A</v>
      </c>
      <c r="AL930" s="53" t="e">
        <f>S930-T930-VLOOKUP(C930, 'Вчера_Спутник Лайт'!C:BG, 17, FALSE)</f>
        <v>#N/A</v>
      </c>
      <c r="AM930" s="53" t="e">
        <f>U930-V930-VLOOKUP(C930, 'Вчера_Спутник Лайт'!C:BG, 19, FALSE)</f>
        <v>#N/A</v>
      </c>
      <c r="AN930" s="53" t="e">
        <f>W930-X930-VLOOKUP(C930, 'Вчера_Спутник Лайт'!C:BG, 21, FALSE)</f>
        <v>#N/A</v>
      </c>
      <c r="AO930" s="53" t="e">
        <f>VLOOKUP(C930, Вчера_Спутник!C:BG, 25, FALSE)+F930-#REF!-X930-Y930</f>
        <v>#N/A</v>
      </c>
    </row>
    <row r="931" spans="1:41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8"/>
      <c r="AA931" s="52">
        <f t="shared" si="15"/>
        <v>0</v>
      </c>
      <c r="AB931" s="53" t="str">
        <f>IF(ISNA(VLOOKUP(C931,'Вчера_Спутник Лайт'!C:C, 1, FALSE)),"ошибка",0)</f>
        <v>ошибка</v>
      </c>
      <c r="AC931" s="55"/>
      <c r="AD931" s="53" t="e">
        <f>D931-VLOOKUP(C931, 'Вчера_Спутник Лайт'!C:BG, 2, FALSE)</f>
        <v>#N/A</v>
      </c>
      <c r="AE931" s="53" t="e">
        <f>E931-F931-VLOOKUP(C931, 'Вчера_Спутник Лайт'!C:BG, 3, FALSE)</f>
        <v>#N/A</v>
      </c>
      <c r="AF931" s="53" t="e">
        <f>G931-H931-VLOOKUP(C931, 'Вчера_Спутник Лайт'!C:BG, 5, FALSE)</f>
        <v>#N/A</v>
      </c>
      <c r="AG931" s="53" t="e">
        <f>I931-J931-VLOOKUP(C931, 'Вчера_Спутник Лайт'!C:BG, 7, FALSE)</f>
        <v>#N/A</v>
      </c>
      <c r="AH931" s="53" t="e">
        <f>K931-L931-VLOOKUP(C931, 'Вчера_Спутник Лайт'!C:BG, 9, FALSE)</f>
        <v>#N/A</v>
      </c>
      <c r="AI931" s="53" t="e">
        <f>M931-N931-VLOOKUP(C931, 'Вчера_Спутник Лайт'!C:BG, 11, FALSE)</f>
        <v>#N/A</v>
      </c>
      <c r="AJ931" s="53" t="e">
        <f>O931-P931-VLOOKUP(C931, 'Вчера_Спутник Лайт'!C:BG, 13, FALSE)</f>
        <v>#N/A</v>
      </c>
      <c r="AK931" s="53" t="e">
        <f>Q931-R931-VLOOKUP(C931, 'Вчера_Спутник Лайт'!C:BG, 15, FALSE)</f>
        <v>#N/A</v>
      </c>
      <c r="AL931" s="53" t="e">
        <f>S931-T931-VLOOKUP(C931, 'Вчера_Спутник Лайт'!C:BG, 17, FALSE)</f>
        <v>#N/A</v>
      </c>
      <c r="AM931" s="53" t="e">
        <f>U931-V931-VLOOKUP(C931, 'Вчера_Спутник Лайт'!C:BG, 19, FALSE)</f>
        <v>#N/A</v>
      </c>
      <c r="AN931" s="53" t="e">
        <f>W931-X931-VLOOKUP(C931, 'Вчера_Спутник Лайт'!C:BG, 21, FALSE)</f>
        <v>#N/A</v>
      </c>
      <c r="AO931" s="53" t="e">
        <f>VLOOKUP(C931, Вчера_Спутник!C:BG, 25, FALSE)+F931-#REF!-X931-Y931</f>
        <v>#N/A</v>
      </c>
    </row>
    <row r="932" spans="1:41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8"/>
      <c r="AA932" s="52">
        <f t="shared" si="15"/>
        <v>0</v>
      </c>
      <c r="AB932" s="53" t="str">
        <f>IF(ISNA(VLOOKUP(C932,'Вчера_Спутник Лайт'!C:C, 1, FALSE)),"ошибка",0)</f>
        <v>ошибка</v>
      </c>
      <c r="AC932" s="55"/>
      <c r="AD932" s="53" t="e">
        <f>D932-VLOOKUP(C932, 'Вчера_Спутник Лайт'!C:BG, 2, FALSE)</f>
        <v>#N/A</v>
      </c>
      <c r="AE932" s="53" t="e">
        <f>E932-F932-VLOOKUP(C932, 'Вчера_Спутник Лайт'!C:BG, 3, FALSE)</f>
        <v>#N/A</v>
      </c>
      <c r="AF932" s="53" t="e">
        <f>G932-H932-VLOOKUP(C932, 'Вчера_Спутник Лайт'!C:BG, 5, FALSE)</f>
        <v>#N/A</v>
      </c>
      <c r="AG932" s="53" t="e">
        <f>I932-J932-VLOOKUP(C932, 'Вчера_Спутник Лайт'!C:BG, 7, FALSE)</f>
        <v>#N/A</v>
      </c>
      <c r="AH932" s="53" t="e">
        <f>K932-L932-VLOOKUP(C932, 'Вчера_Спутник Лайт'!C:BG, 9, FALSE)</f>
        <v>#N/A</v>
      </c>
      <c r="AI932" s="53" t="e">
        <f>M932-N932-VLOOKUP(C932, 'Вчера_Спутник Лайт'!C:BG, 11, FALSE)</f>
        <v>#N/A</v>
      </c>
      <c r="AJ932" s="53" t="e">
        <f>O932-P932-VLOOKUP(C932, 'Вчера_Спутник Лайт'!C:BG, 13, FALSE)</f>
        <v>#N/A</v>
      </c>
      <c r="AK932" s="53" t="e">
        <f>Q932-R932-VLOOKUP(C932, 'Вчера_Спутник Лайт'!C:BG, 15, FALSE)</f>
        <v>#N/A</v>
      </c>
      <c r="AL932" s="53" t="e">
        <f>S932-T932-VLOOKUP(C932, 'Вчера_Спутник Лайт'!C:BG, 17, FALSE)</f>
        <v>#N/A</v>
      </c>
      <c r="AM932" s="53" t="e">
        <f>U932-V932-VLOOKUP(C932, 'Вчера_Спутник Лайт'!C:BG, 19, FALSE)</f>
        <v>#N/A</v>
      </c>
      <c r="AN932" s="53" t="e">
        <f>W932-X932-VLOOKUP(C932, 'Вчера_Спутник Лайт'!C:BG, 21, FALSE)</f>
        <v>#N/A</v>
      </c>
      <c r="AO932" s="53" t="e">
        <f>VLOOKUP(C932, Вчера_Спутник!C:BG, 25, FALSE)+F932-#REF!-X932-Y932</f>
        <v>#N/A</v>
      </c>
    </row>
    <row r="933" spans="1:41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8"/>
      <c r="AA933" s="52">
        <f t="shared" si="15"/>
        <v>0</v>
      </c>
      <c r="AB933" s="53" t="str">
        <f>IF(ISNA(VLOOKUP(C933,'Вчера_Спутник Лайт'!C:C, 1, FALSE)),"ошибка",0)</f>
        <v>ошибка</v>
      </c>
      <c r="AC933" s="55"/>
      <c r="AD933" s="53" t="e">
        <f>D933-VLOOKUP(C933, 'Вчера_Спутник Лайт'!C:BG, 2, FALSE)</f>
        <v>#N/A</v>
      </c>
      <c r="AE933" s="53" t="e">
        <f>E933-F933-VLOOKUP(C933, 'Вчера_Спутник Лайт'!C:BG, 3, FALSE)</f>
        <v>#N/A</v>
      </c>
      <c r="AF933" s="53" t="e">
        <f>G933-H933-VLOOKUP(C933, 'Вчера_Спутник Лайт'!C:BG, 5, FALSE)</f>
        <v>#N/A</v>
      </c>
      <c r="AG933" s="53" t="e">
        <f>I933-J933-VLOOKUP(C933, 'Вчера_Спутник Лайт'!C:BG, 7, FALSE)</f>
        <v>#N/A</v>
      </c>
      <c r="AH933" s="53" t="e">
        <f>K933-L933-VLOOKUP(C933, 'Вчера_Спутник Лайт'!C:BG, 9, FALSE)</f>
        <v>#N/A</v>
      </c>
      <c r="AI933" s="53" t="e">
        <f>M933-N933-VLOOKUP(C933, 'Вчера_Спутник Лайт'!C:BG, 11, FALSE)</f>
        <v>#N/A</v>
      </c>
      <c r="AJ933" s="53" t="e">
        <f>O933-P933-VLOOKUP(C933, 'Вчера_Спутник Лайт'!C:BG, 13, FALSE)</f>
        <v>#N/A</v>
      </c>
      <c r="AK933" s="53" t="e">
        <f>Q933-R933-VLOOKUP(C933, 'Вчера_Спутник Лайт'!C:BG, 15, FALSE)</f>
        <v>#N/A</v>
      </c>
      <c r="AL933" s="53" t="e">
        <f>S933-T933-VLOOKUP(C933, 'Вчера_Спутник Лайт'!C:BG, 17, FALSE)</f>
        <v>#N/A</v>
      </c>
      <c r="AM933" s="53" t="e">
        <f>U933-V933-VLOOKUP(C933, 'Вчера_Спутник Лайт'!C:BG, 19, FALSE)</f>
        <v>#N/A</v>
      </c>
      <c r="AN933" s="53" t="e">
        <f>W933-X933-VLOOKUP(C933, 'Вчера_Спутник Лайт'!C:BG, 21, FALSE)</f>
        <v>#N/A</v>
      </c>
      <c r="AO933" s="53" t="e">
        <f>VLOOKUP(C933, Вчера_Спутник!C:BG, 25, FALSE)+F933-#REF!-X933-Y933</f>
        <v>#N/A</v>
      </c>
    </row>
    <row r="934" spans="1:41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8"/>
      <c r="AA934" s="52">
        <f t="shared" si="15"/>
        <v>0</v>
      </c>
      <c r="AB934" s="53" t="str">
        <f>IF(ISNA(VLOOKUP(C934,'Вчера_Спутник Лайт'!C:C, 1, FALSE)),"ошибка",0)</f>
        <v>ошибка</v>
      </c>
      <c r="AC934" s="55"/>
      <c r="AD934" s="53" t="e">
        <f>D934-VLOOKUP(C934, 'Вчера_Спутник Лайт'!C:BG, 2, FALSE)</f>
        <v>#N/A</v>
      </c>
      <c r="AE934" s="53" t="e">
        <f>E934-F934-VLOOKUP(C934, 'Вчера_Спутник Лайт'!C:BG, 3, FALSE)</f>
        <v>#N/A</v>
      </c>
      <c r="AF934" s="53" t="e">
        <f>G934-H934-VLOOKUP(C934, 'Вчера_Спутник Лайт'!C:BG, 5, FALSE)</f>
        <v>#N/A</v>
      </c>
      <c r="AG934" s="53" t="e">
        <f>I934-J934-VLOOKUP(C934, 'Вчера_Спутник Лайт'!C:BG, 7, FALSE)</f>
        <v>#N/A</v>
      </c>
      <c r="AH934" s="53" t="e">
        <f>K934-L934-VLOOKUP(C934, 'Вчера_Спутник Лайт'!C:BG, 9, FALSE)</f>
        <v>#N/A</v>
      </c>
      <c r="AI934" s="53" t="e">
        <f>M934-N934-VLOOKUP(C934, 'Вчера_Спутник Лайт'!C:BG, 11, FALSE)</f>
        <v>#N/A</v>
      </c>
      <c r="AJ934" s="53" t="e">
        <f>O934-P934-VLOOKUP(C934, 'Вчера_Спутник Лайт'!C:BG, 13, FALSE)</f>
        <v>#N/A</v>
      </c>
      <c r="AK934" s="53" t="e">
        <f>Q934-R934-VLOOKUP(C934, 'Вчера_Спутник Лайт'!C:BG, 15, FALSE)</f>
        <v>#N/A</v>
      </c>
      <c r="AL934" s="53" t="e">
        <f>S934-T934-VLOOKUP(C934, 'Вчера_Спутник Лайт'!C:BG, 17, FALSE)</f>
        <v>#N/A</v>
      </c>
      <c r="AM934" s="53" t="e">
        <f>U934-V934-VLOOKUP(C934, 'Вчера_Спутник Лайт'!C:BG, 19, FALSE)</f>
        <v>#N/A</v>
      </c>
      <c r="AN934" s="53" t="e">
        <f>W934-X934-VLOOKUP(C934, 'Вчера_Спутник Лайт'!C:BG, 21, FALSE)</f>
        <v>#N/A</v>
      </c>
      <c r="AO934" s="53" t="e">
        <f>VLOOKUP(C934, Вчера_Спутник!C:BG, 25, FALSE)+F934-#REF!-X934-Y934</f>
        <v>#N/A</v>
      </c>
    </row>
    <row r="935" spans="1:41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8"/>
      <c r="AA935" s="52">
        <f t="shared" si="15"/>
        <v>0</v>
      </c>
      <c r="AB935" s="53" t="str">
        <f>IF(ISNA(VLOOKUP(C935,'Вчера_Спутник Лайт'!C:C, 1, FALSE)),"ошибка",0)</f>
        <v>ошибка</v>
      </c>
      <c r="AC935" s="55"/>
      <c r="AD935" s="53" t="e">
        <f>D935-VLOOKUP(C935, 'Вчера_Спутник Лайт'!C:BG, 2, FALSE)</f>
        <v>#N/A</v>
      </c>
      <c r="AE935" s="53" t="e">
        <f>E935-F935-VLOOKUP(C935, 'Вчера_Спутник Лайт'!C:BG, 3, FALSE)</f>
        <v>#N/A</v>
      </c>
      <c r="AF935" s="53" t="e">
        <f>G935-H935-VLOOKUP(C935, 'Вчера_Спутник Лайт'!C:BG, 5, FALSE)</f>
        <v>#N/A</v>
      </c>
      <c r="AG935" s="53" t="e">
        <f>I935-J935-VLOOKUP(C935, 'Вчера_Спутник Лайт'!C:BG, 7, FALSE)</f>
        <v>#N/A</v>
      </c>
      <c r="AH935" s="53" t="e">
        <f>K935-L935-VLOOKUP(C935, 'Вчера_Спутник Лайт'!C:BG, 9, FALSE)</f>
        <v>#N/A</v>
      </c>
      <c r="AI935" s="53" t="e">
        <f>M935-N935-VLOOKUP(C935, 'Вчера_Спутник Лайт'!C:BG, 11, FALSE)</f>
        <v>#N/A</v>
      </c>
      <c r="AJ935" s="53" t="e">
        <f>O935-P935-VLOOKUP(C935, 'Вчера_Спутник Лайт'!C:BG, 13, FALSE)</f>
        <v>#N/A</v>
      </c>
      <c r="AK935" s="53" t="e">
        <f>Q935-R935-VLOOKUP(C935, 'Вчера_Спутник Лайт'!C:BG, 15, FALSE)</f>
        <v>#N/A</v>
      </c>
      <c r="AL935" s="53" t="e">
        <f>S935-T935-VLOOKUP(C935, 'Вчера_Спутник Лайт'!C:BG, 17, FALSE)</f>
        <v>#N/A</v>
      </c>
      <c r="AM935" s="53" t="e">
        <f>U935-V935-VLOOKUP(C935, 'Вчера_Спутник Лайт'!C:BG, 19, FALSE)</f>
        <v>#N/A</v>
      </c>
      <c r="AN935" s="53" t="e">
        <f>W935-X935-VLOOKUP(C935, 'Вчера_Спутник Лайт'!C:BG, 21, FALSE)</f>
        <v>#N/A</v>
      </c>
      <c r="AO935" s="53" t="e">
        <f>VLOOKUP(C935, Вчера_Спутник!C:BG, 25, FALSE)+F935-#REF!-X935-Y935</f>
        <v>#N/A</v>
      </c>
    </row>
    <row r="936" spans="1:41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8"/>
      <c r="AA936" s="52">
        <f t="shared" si="15"/>
        <v>0</v>
      </c>
      <c r="AB936" s="53" t="str">
        <f>IF(ISNA(VLOOKUP(C936,'Вчера_Спутник Лайт'!C:C, 1, FALSE)),"ошибка",0)</f>
        <v>ошибка</v>
      </c>
      <c r="AC936" s="55"/>
      <c r="AD936" s="53" t="e">
        <f>D936-VLOOKUP(C936, 'Вчера_Спутник Лайт'!C:BG, 2, FALSE)</f>
        <v>#N/A</v>
      </c>
      <c r="AE936" s="53" t="e">
        <f>E936-F936-VLOOKUP(C936, 'Вчера_Спутник Лайт'!C:BG, 3, FALSE)</f>
        <v>#N/A</v>
      </c>
      <c r="AF936" s="53" t="e">
        <f>G936-H936-VLOOKUP(C936, 'Вчера_Спутник Лайт'!C:BG, 5, FALSE)</f>
        <v>#N/A</v>
      </c>
      <c r="AG936" s="53" t="e">
        <f>I936-J936-VLOOKUP(C936, 'Вчера_Спутник Лайт'!C:BG, 7, FALSE)</f>
        <v>#N/A</v>
      </c>
      <c r="AH936" s="53" t="e">
        <f>K936-L936-VLOOKUP(C936, 'Вчера_Спутник Лайт'!C:BG, 9, FALSE)</f>
        <v>#N/A</v>
      </c>
      <c r="AI936" s="53" t="e">
        <f>M936-N936-VLOOKUP(C936, 'Вчера_Спутник Лайт'!C:BG, 11, FALSE)</f>
        <v>#N/A</v>
      </c>
      <c r="AJ936" s="53" t="e">
        <f>O936-P936-VLOOKUP(C936, 'Вчера_Спутник Лайт'!C:BG, 13, FALSE)</f>
        <v>#N/A</v>
      </c>
      <c r="AK936" s="53" t="e">
        <f>Q936-R936-VLOOKUP(C936, 'Вчера_Спутник Лайт'!C:BG, 15, FALSE)</f>
        <v>#N/A</v>
      </c>
      <c r="AL936" s="53" t="e">
        <f>S936-T936-VLOOKUP(C936, 'Вчера_Спутник Лайт'!C:BG, 17, FALSE)</f>
        <v>#N/A</v>
      </c>
      <c r="AM936" s="53" t="e">
        <f>U936-V936-VLOOKUP(C936, 'Вчера_Спутник Лайт'!C:BG, 19, FALSE)</f>
        <v>#N/A</v>
      </c>
      <c r="AN936" s="53" t="e">
        <f>W936-X936-VLOOKUP(C936, 'Вчера_Спутник Лайт'!C:BG, 21, FALSE)</f>
        <v>#N/A</v>
      </c>
      <c r="AO936" s="53" t="e">
        <f>VLOOKUP(C936, Вчера_Спутник!C:BG, 25, FALSE)+F936-#REF!-X936-Y936</f>
        <v>#N/A</v>
      </c>
    </row>
    <row r="937" spans="1:41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8"/>
      <c r="AA937" s="52">
        <f t="shared" si="15"/>
        <v>0</v>
      </c>
      <c r="AB937" s="53" t="str">
        <f>IF(ISNA(VLOOKUP(C937,'Вчера_Спутник Лайт'!C:C, 1, FALSE)),"ошибка",0)</f>
        <v>ошибка</v>
      </c>
      <c r="AC937" s="55"/>
      <c r="AD937" s="53" t="e">
        <f>D937-VLOOKUP(C937, 'Вчера_Спутник Лайт'!C:BG, 2, FALSE)</f>
        <v>#N/A</v>
      </c>
      <c r="AE937" s="53" t="e">
        <f>E937-F937-VLOOKUP(C937, 'Вчера_Спутник Лайт'!C:BG, 3, FALSE)</f>
        <v>#N/A</v>
      </c>
      <c r="AF937" s="53" t="e">
        <f>G937-H937-VLOOKUP(C937, 'Вчера_Спутник Лайт'!C:BG, 5, FALSE)</f>
        <v>#N/A</v>
      </c>
      <c r="AG937" s="53" t="e">
        <f>I937-J937-VLOOKUP(C937, 'Вчера_Спутник Лайт'!C:BG, 7, FALSE)</f>
        <v>#N/A</v>
      </c>
      <c r="AH937" s="53" t="e">
        <f>K937-L937-VLOOKUP(C937, 'Вчера_Спутник Лайт'!C:BG, 9, FALSE)</f>
        <v>#N/A</v>
      </c>
      <c r="AI937" s="53" t="e">
        <f>M937-N937-VLOOKUP(C937, 'Вчера_Спутник Лайт'!C:BG, 11, FALSE)</f>
        <v>#N/A</v>
      </c>
      <c r="AJ937" s="53" t="e">
        <f>O937-P937-VLOOKUP(C937, 'Вчера_Спутник Лайт'!C:BG, 13, FALSE)</f>
        <v>#N/A</v>
      </c>
      <c r="AK937" s="53" t="e">
        <f>Q937-R937-VLOOKUP(C937, 'Вчера_Спутник Лайт'!C:BG, 15, FALSE)</f>
        <v>#N/A</v>
      </c>
      <c r="AL937" s="53" t="e">
        <f>S937-T937-VLOOKUP(C937, 'Вчера_Спутник Лайт'!C:BG, 17, FALSE)</f>
        <v>#N/A</v>
      </c>
      <c r="AM937" s="53" t="e">
        <f>U937-V937-VLOOKUP(C937, 'Вчера_Спутник Лайт'!C:BG, 19, FALSE)</f>
        <v>#N/A</v>
      </c>
      <c r="AN937" s="53" t="e">
        <f>W937-X937-VLOOKUP(C937, 'Вчера_Спутник Лайт'!C:BG, 21, FALSE)</f>
        <v>#N/A</v>
      </c>
      <c r="AO937" s="53" t="e">
        <f>VLOOKUP(C937, Вчера_Спутник!C:BG, 25, FALSE)+F937-#REF!-X937-Y937</f>
        <v>#N/A</v>
      </c>
    </row>
    <row r="938" spans="1:41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8"/>
      <c r="AA938" s="52">
        <f t="shared" si="15"/>
        <v>0</v>
      </c>
      <c r="AB938" s="53" t="str">
        <f>IF(ISNA(VLOOKUP(C938,'Вчера_Спутник Лайт'!C:C, 1, FALSE)),"ошибка",0)</f>
        <v>ошибка</v>
      </c>
      <c r="AC938" s="55"/>
      <c r="AD938" s="53" t="e">
        <f>D938-VLOOKUP(C938, 'Вчера_Спутник Лайт'!C:BG, 2, FALSE)</f>
        <v>#N/A</v>
      </c>
      <c r="AE938" s="53" t="e">
        <f>E938-F938-VLOOKUP(C938, 'Вчера_Спутник Лайт'!C:BG, 3, FALSE)</f>
        <v>#N/A</v>
      </c>
      <c r="AF938" s="53" t="e">
        <f>G938-H938-VLOOKUP(C938, 'Вчера_Спутник Лайт'!C:BG, 5, FALSE)</f>
        <v>#N/A</v>
      </c>
      <c r="AG938" s="53" t="e">
        <f>I938-J938-VLOOKUP(C938, 'Вчера_Спутник Лайт'!C:BG, 7, FALSE)</f>
        <v>#N/A</v>
      </c>
      <c r="AH938" s="53" t="e">
        <f>K938-L938-VLOOKUP(C938, 'Вчера_Спутник Лайт'!C:BG, 9, FALSE)</f>
        <v>#N/A</v>
      </c>
      <c r="AI938" s="53" t="e">
        <f>M938-N938-VLOOKUP(C938, 'Вчера_Спутник Лайт'!C:BG, 11, FALSE)</f>
        <v>#N/A</v>
      </c>
      <c r="AJ938" s="53" t="e">
        <f>O938-P938-VLOOKUP(C938, 'Вчера_Спутник Лайт'!C:BG, 13, FALSE)</f>
        <v>#N/A</v>
      </c>
      <c r="AK938" s="53" t="e">
        <f>Q938-R938-VLOOKUP(C938, 'Вчера_Спутник Лайт'!C:BG, 15, FALSE)</f>
        <v>#N/A</v>
      </c>
      <c r="AL938" s="53" t="e">
        <f>S938-T938-VLOOKUP(C938, 'Вчера_Спутник Лайт'!C:BG, 17, FALSE)</f>
        <v>#N/A</v>
      </c>
      <c r="AM938" s="53" t="e">
        <f>U938-V938-VLOOKUP(C938, 'Вчера_Спутник Лайт'!C:BG, 19, FALSE)</f>
        <v>#N/A</v>
      </c>
      <c r="AN938" s="53" t="e">
        <f>W938-X938-VLOOKUP(C938, 'Вчера_Спутник Лайт'!C:BG, 21, FALSE)</f>
        <v>#N/A</v>
      </c>
      <c r="AO938" s="53" t="e">
        <f>VLOOKUP(C938, Вчера_Спутник!C:BG, 25, FALSE)+F938-#REF!-X938-Y938</f>
        <v>#N/A</v>
      </c>
    </row>
    <row r="939" spans="1:41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8"/>
      <c r="AA939" s="52">
        <f t="shared" si="15"/>
        <v>0</v>
      </c>
      <c r="AB939" s="53" t="str">
        <f>IF(ISNA(VLOOKUP(C939,'Вчера_Спутник Лайт'!C:C, 1, FALSE)),"ошибка",0)</f>
        <v>ошибка</v>
      </c>
      <c r="AC939" s="55"/>
      <c r="AD939" s="53" t="e">
        <f>D939-VLOOKUP(C939, 'Вчера_Спутник Лайт'!C:BG, 2, FALSE)</f>
        <v>#N/A</v>
      </c>
      <c r="AE939" s="53" t="e">
        <f>E939-F939-VLOOKUP(C939, 'Вчера_Спутник Лайт'!C:BG, 3, FALSE)</f>
        <v>#N/A</v>
      </c>
      <c r="AF939" s="53" t="e">
        <f>G939-H939-VLOOKUP(C939, 'Вчера_Спутник Лайт'!C:BG, 5, FALSE)</f>
        <v>#N/A</v>
      </c>
      <c r="AG939" s="53" t="e">
        <f>I939-J939-VLOOKUP(C939, 'Вчера_Спутник Лайт'!C:BG, 7, FALSE)</f>
        <v>#N/A</v>
      </c>
      <c r="AH939" s="53" t="e">
        <f>K939-L939-VLOOKUP(C939, 'Вчера_Спутник Лайт'!C:BG, 9, FALSE)</f>
        <v>#N/A</v>
      </c>
      <c r="AI939" s="53" t="e">
        <f>M939-N939-VLOOKUP(C939, 'Вчера_Спутник Лайт'!C:BG, 11, FALSE)</f>
        <v>#N/A</v>
      </c>
      <c r="AJ939" s="53" t="e">
        <f>O939-P939-VLOOKUP(C939, 'Вчера_Спутник Лайт'!C:BG, 13, FALSE)</f>
        <v>#N/A</v>
      </c>
      <c r="AK939" s="53" t="e">
        <f>Q939-R939-VLOOKUP(C939, 'Вчера_Спутник Лайт'!C:BG, 15, FALSE)</f>
        <v>#N/A</v>
      </c>
      <c r="AL939" s="53" t="e">
        <f>S939-T939-VLOOKUP(C939, 'Вчера_Спутник Лайт'!C:BG, 17, FALSE)</f>
        <v>#N/A</v>
      </c>
      <c r="AM939" s="53" t="e">
        <f>U939-V939-VLOOKUP(C939, 'Вчера_Спутник Лайт'!C:BG, 19, FALSE)</f>
        <v>#N/A</v>
      </c>
      <c r="AN939" s="53" t="e">
        <f>W939-X939-VLOOKUP(C939, 'Вчера_Спутник Лайт'!C:BG, 21, FALSE)</f>
        <v>#N/A</v>
      </c>
      <c r="AO939" s="53" t="e">
        <f>VLOOKUP(C939, Вчера_Спутник!C:BG, 25, FALSE)+F939-#REF!-X939-Y939</f>
        <v>#N/A</v>
      </c>
    </row>
    <row r="940" spans="1:41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8"/>
      <c r="AA940" s="52">
        <f t="shared" si="15"/>
        <v>0</v>
      </c>
      <c r="AB940" s="53" t="str">
        <f>IF(ISNA(VLOOKUP(C940,'Вчера_Спутник Лайт'!C:C, 1, FALSE)),"ошибка",0)</f>
        <v>ошибка</v>
      </c>
      <c r="AC940" s="55"/>
      <c r="AD940" s="53" t="e">
        <f>D940-VLOOKUP(C940, 'Вчера_Спутник Лайт'!C:BG, 2, FALSE)</f>
        <v>#N/A</v>
      </c>
      <c r="AE940" s="53" t="e">
        <f>E940-F940-VLOOKUP(C940, 'Вчера_Спутник Лайт'!C:BG, 3, FALSE)</f>
        <v>#N/A</v>
      </c>
      <c r="AF940" s="53" t="e">
        <f>G940-H940-VLOOKUP(C940, 'Вчера_Спутник Лайт'!C:BG, 5, FALSE)</f>
        <v>#N/A</v>
      </c>
      <c r="AG940" s="53" t="e">
        <f>I940-J940-VLOOKUP(C940, 'Вчера_Спутник Лайт'!C:BG, 7, FALSE)</f>
        <v>#N/A</v>
      </c>
      <c r="AH940" s="53" t="e">
        <f>K940-L940-VLOOKUP(C940, 'Вчера_Спутник Лайт'!C:BG, 9, FALSE)</f>
        <v>#N/A</v>
      </c>
      <c r="AI940" s="53" t="e">
        <f>M940-N940-VLOOKUP(C940, 'Вчера_Спутник Лайт'!C:BG, 11, FALSE)</f>
        <v>#N/A</v>
      </c>
      <c r="AJ940" s="53" t="e">
        <f>O940-P940-VLOOKUP(C940, 'Вчера_Спутник Лайт'!C:BG, 13, FALSE)</f>
        <v>#N/A</v>
      </c>
      <c r="AK940" s="53" t="e">
        <f>Q940-R940-VLOOKUP(C940, 'Вчера_Спутник Лайт'!C:BG, 15, FALSE)</f>
        <v>#N/A</v>
      </c>
      <c r="AL940" s="53" t="e">
        <f>S940-T940-VLOOKUP(C940, 'Вчера_Спутник Лайт'!C:BG, 17, FALSE)</f>
        <v>#N/A</v>
      </c>
      <c r="AM940" s="53" t="e">
        <f>U940-V940-VLOOKUP(C940, 'Вчера_Спутник Лайт'!C:BG, 19, FALSE)</f>
        <v>#N/A</v>
      </c>
      <c r="AN940" s="53" t="e">
        <f>W940-X940-VLOOKUP(C940, 'Вчера_Спутник Лайт'!C:BG, 21, FALSE)</f>
        <v>#N/A</v>
      </c>
      <c r="AO940" s="53" t="e">
        <f>VLOOKUP(C940, Вчера_Спутник!C:BG, 25, FALSE)+F940-#REF!-X940-Y940</f>
        <v>#N/A</v>
      </c>
    </row>
    <row r="941" spans="1:41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8"/>
      <c r="AA941" s="52">
        <f t="shared" si="15"/>
        <v>0</v>
      </c>
      <c r="AB941" s="53" t="str">
        <f>IF(ISNA(VLOOKUP(C941,'Вчера_Спутник Лайт'!C:C, 1, FALSE)),"ошибка",0)</f>
        <v>ошибка</v>
      </c>
      <c r="AC941" s="55"/>
      <c r="AD941" s="53" t="e">
        <f>D941-VLOOKUP(C941, 'Вчера_Спутник Лайт'!C:BG, 2, FALSE)</f>
        <v>#N/A</v>
      </c>
      <c r="AE941" s="53" t="e">
        <f>E941-F941-VLOOKUP(C941, 'Вчера_Спутник Лайт'!C:BG, 3, FALSE)</f>
        <v>#N/A</v>
      </c>
      <c r="AF941" s="53" t="e">
        <f>G941-H941-VLOOKUP(C941, 'Вчера_Спутник Лайт'!C:BG, 5, FALSE)</f>
        <v>#N/A</v>
      </c>
      <c r="AG941" s="53" t="e">
        <f>I941-J941-VLOOKUP(C941, 'Вчера_Спутник Лайт'!C:BG, 7, FALSE)</f>
        <v>#N/A</v>
      </c>
      <c r="AH941" s="53" t="e">
        <f>K941-L941-VLOOKUP(C941, 'Вчера_Спутник Лайт'!C:BG, 9, FALSE)</f>
        <v>#N/A</v>
      </c>
      <c r="AI941" s="53" t="e">
        <f>M941-N941-VLOOKUP(C941, 'Вчера_Спутник Лайт'!C:BG, 11, FALSE)</f>
        <v>#N/A</v>
      </c>
      <c r="AJ941" s="53" t="e">
        <f>O941-P941-VLOOKUP(C941, 'Вчера_Спутник Лайт'!C:BG, 13, FALSE)</f>
        <v>#N/A</v>
      </c>
      <c r="AK941" s="53" t="e">
        <f>Q941-R941-VLOOKUP(C941, 'Вчера_Спутник Лайт'!C:BG, 15, FALSE)</f>
        <v>#N/A</v>
      </c>
      <c r="AL941" s="53" t="e">
        <f>S941-T941-VLOOKUP(C941, 'Вчера_Спутник Лайт'!C:BG, 17, FALSE)</f>
        <v>#N/A</v>
      </c>
      <c r="AM941" s="53" t="e">
        <f>U941-V941-VLOOKUP(C941, 'Вчера_Спутник Лайт'!C:BG, 19, FALSE)</f>
        <v>#N/A</v>
      </c>
      <c r="AN941" s="53" t="e">
        <f>W941-X941-VLOOKUP(C941, 'Вчера_Спутник Лайт'!C:BG, 21, FALSE)</f>
        <v>#N/A</v>
      </c>
      <c r="AO941" s="53" t="e">
        <f>VLOOKUP(C941, Вчера_Спутник!C:BG, 25, FALSE)+F941-#REF!-X941-Y941</f>
        <v>#N/A</v>
      </c>
    </row>
    <row r="942" spans="1:41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8"/>
      <c r="AA942" s="52">
        <f t="shared" si="15"/>
        <v>0</v>
      </c>
      <c r="AB942" s="53" t="str">
        <f>IF(ISNA(VLOOKUP(C942,'Вчера_Спутник Лайт'!C:C, 1, FALSE)),"ошибка",0)</f>
        <v>ошибка</v>
      </c>
      <c r="AC942" s="55"/>
      <c r="AD942" s="53" t="e">
        <f>D942-VLOOKUP(C942, 'Вчера_Спутник Лайт'!C:BG, 2, FALSE)</f>
        <v>#N/A</v>
      </c>
      <c r="AE942" s="53" t="e">
        <f>E942-F942-VLOOKUP(C942, 'Вчера_Спутник Лайт'!C:BG, 3, FALSE)</f>
        <v>#N/A</v>
      </c>
      <c r="AF942" s="53" t="e">
        <f>G942-H942-VLOOKUP(C942, 'Вчера_Спутник Лайт'!C:BG, 5, FALSE)</f>
        <v>#N/A</v>
      </c>
      <c r="AG942" s="53" t="e">
        <f>I942-J942-VLOOKUP(C942, 'Вчера_Спутник Лайт'!C:BG, 7, FALSE)</f>
        <v>#N/A</v>
      </c>
      <c r="AH942" s="53" t="e">
        <f>K942-L942-VLOOKUP(C942, 'Вчера_Спутник Лайт'!C:BG, 9, FALSE)</f>
        <v>#N/A</v>
      </c>
      <c r="AI942" s="53" t="e">
        <f>M942-N942-VLOOKUP(C942, 'Вчера_Спутник Лайт'!C:BG, 11, FALSE)</f>
        <v>#N/A</v>
      </c>
      <c r="AJ942" s="53" t="e">
        <f>O942-P942-VLOOKUP(C942, 'Вчера_Спутник Лайт'!C:BG, 13, FALSE)</f>
        <v>#N/A</v>
      </c>
      <c r="AK942" s="53" t="e">
        <f>Q942-R942-VLOOKUP(C942, 'Вчера_Спутник Лайт'!C:BG, 15, FALSE)</f>
        <v>#N/A</v>
      </c>
      <c r="AL942" s="53" t="e">
        <f>S942-T942-VLOOKUP(C942, 'Вчера_Спутник Лайт'!C:BG, 17, FALSE)</f>
        <v>#N/A</v>
      </c>
      <c r="AM942" s="53" t="e">
        <f>U942-V942-VLOOKUP(C942, 'Вчера_Спутник Лайт'!C:BG, 19, FALSE)</f>
        <v>#N/A</v>
      </c>
      <c r="AN942" s="53" t="e">
        <f>W942-X942-VLOOKUP(C942, 'Вчера_Спутник Лайт'!C:BG, 21, FALSE)</f>
        <v>#N/A</v>
      </c>
      <c r="AO942" s="53" t="e">
        <f>VLOOKUP(C942, Вчера_Спутник!C:BG, 25, FALSE)+F942-#REF!-X942-Y942</f>
        <v>#N/A</v>
      </c>
    </row>
    <row r="943" spans="1:41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8"/>
      <c r="AA943" s="52">
        <f t="shared" si="15"/>
        <v>0</v>
      </c>
      <c r="AB943" s="53" t="str">
        <f>IF(ISNA(VLOOKUP(C943,'Вчера_Спутник Лайт'!C:C, 1, FALSE)),"ошибка",0)</f>
        <v>ошибка</v>
      </c>
      <c r="AC943" s="55"/>
      <c r="AD943" s="53" t="e">
        <f>D943-VLOOKUP(C943, 'Вчера_Спутник Лайт'!C:BG, 2, FALSE)</f>
        <v>#N/A</v>
      </c>
      <c r="AE943" s="53" t="e">
        <f>E943-F943-VLOOKUP(C943, 'Вчера_Спутник Лайт'!C:BG, 3, FALSE)</f>
        <v>#N/A</v>
      </c>
      <c r="AF943" s="53" t="e">
        <f>G943-H943-VLOOKUP(C943, 'Вчера_Спутник Лайт'!C:BG, 5, FALSE)</f>
        <v>#N/A</v>
      </c>
      <c r="AG943" s="53" t="e">
        <f>I943-J943-VLOOKUP(C943, 'Вчера_Спутник Лайт'!C:BG, 7, FALSE)</f>
        <v>#N/A</v>
      </c>
      <c r="AH943" s="53" t="e">
        <f>K943-L943-VLOOKUP(C943, 'Вчера_Спутник Лайт'!C:BG, 9, FALSE)</f>
        <v>#N/A</v>
      </c>
      <c r="AI943" s="53" t="e">
        <f>M943-N943-VLOOKUP(C943, 'Вчера_Спутник Лайт'!C:BG, 11, FALSE)</f>
        <v>#N/A</v>
      </c>
      <c r="AJ943" s="53" t="e">
        <f>O943-P943-VLOOKUP(C943, 'Вчера_Спутник Лайт'!C:BG, 13, FALSE)</f>
        <v>#N/A</v>
      </c>
      <c r="AK943" s="53" t="e">
        <f>Q943-R943-VLOOKUP(C943, 'Вчера_Спутник Лайт'!C:BG, 15, FALSE)</f>
        <v>#N/A</v>
      </c>
      <c r="AL943" s="53" t="e">
        <f>S943-T943-VLOOKUP(C943, 'Вчера_Спутник Лайт'!C:BG, 17, FALSE)</f>
        <v>#N/A</v>
      </c>
      <c r="AM943" s="53" t="e">
        <f>U943-V943-VLOOKUP(C943, 'Вчера_Спутник Лайт'!C:BG, 19, FALSE)</f>
        <v>#N/A</v>
      </c>
      <c r="AN943" s="53" t="e">
        <f>W943-X943-VLOOKUP(C943, 'Вчера_Спутник Лайт'!C:BG, 21, FALSE)</f>
        <v>#N/A</v>
      </c>
      <c r="AO943" s="53" t="e">
        <f>VLOOKUP(C943, Вчера_Спутник!C:BG, 25, FALSE)+F943-#REF!-X943-Y943</f>
        <v>#N/A</v>
      </c>
    </row>
    <row r="944" spans="1:41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8"/>
      <c r="AA944" s="52">
        <f t="shared" si="15"/>
        <v>0</v>
      </c>
      <c r="AB944" s="53" t="str">
        <f>IF(ISNA(VLOOKUP(C944,'Вчера_Спутник Лайт'!C:C, 1, FALSE)),"ошибка",0)</f>
        <v>ошибка</v>
      </c>
      <c r="AC944" s="55"/>
      <c r="AD944" s="53" t="e">
        <f>D944-VLOOKUP(C944, 'Вчера_Спутник Лайт'!C:BG, 2, FALSE)</f>
        <v>#N/A</v>
      </c>
      <c r="AE944" s="53" t="e">
        <f>E944-F944-VLOOKUP(C944, 'Вчера_Спутник Лайт'!C:BG, 3, FALSE)</f>
        <v>#N/A</v>
      </c>
      <c r="AF944" s="53" t="e">
        <f>G944-H944-VLOOKUP(C944, 'Вчера_Спутник Лайт'!C:BG, 5, FALSE)</f>
        <v>#N/A</v>
      </c>
      <c r="AG944" s="53" t="e">
        <f>I944-J944-VLOOKUP(C944, 'Вчера_Спутник Лайт'!C:BG, 7, FALSE)</f>
        <v>#N/A</v>
      </c>
      <c r="AH944" s="53" t="e">
        <f>K944-L944-VLOOKUP(C944, 'Вчера_Спутник Лайт'!C:BG, 9, FALSE)</f>
        <v>#N/A</v>
      </c>
      <c r="AI944" s="53" t="e">
        <f>M944-N944-VLOOKUP(C944, 'Вчера_Спутник Лайт'!C:BG, 11, FALSE)</f>
        <v>#N/A</v>
      </c>
      <c r="AJ944" s="53" t="e">
        <f>O944-P944-VLOOKUP(C944, 'Вчера_Спутник Лайт'!C:BG, 13, FALSE)</f>
        <v>#N/A</v>
      </c>
      <c r="AK944" s="53" t="e">
        <f>Q944-R944-VLOOKUP(C944, 'Вчера_Спутник Лайт'!C:BG, 15, FALSE)</f>
        <v>#N/A</v>
      </c>
      <c r="AL944" s="53" t="e">
        <f>S944-T944-VLOOKUP(C944, 'Вчера_Спутник Лайт'!C:BG, 17, FALSE)</f>
        <v>#N/A</v>
      </c>
      <c r="AM944" s="53" t="e">
        <f>U944-V944-VLOOKUP(C944, 'Вчера_Спутник Лайт'!C:BG, 19, FALSE)</f>
        <v>#N/A</v>
      </c>
      <c r="AN944" s="53" t="e">
        <f>W944-X944-VLOOKUP(C944, 'Вчера_Спутник Лайт'!C:BG, 21, FALSE)</f>
        <v>#N/A</v>
      </c>
      <c r="AO944" s="53" t="e">
        <f>VLOOKUP(C944, Вчера_Спутник!C:BG, 25, FALSE)+F944-#REF!-X944-Y944</f>
        <v>#N/A</v>
      </c>
    </row>
    <row r="945" spans="1:41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8"/>
      <c r="AA945" s="52">
        <f t="shared" si="15"/>
        <v>0</v>
      </c>
      <c r="AB945" s="53" t="str">
        <f>IF(ISNA(VLOOKUP(C945,'Вчера_Спутник Лайт'!C:C, 1, FALSE)),"ошибка",0)</f>
        <v>ошибка</v>
      </c>
      <c r="AC945" s="55"/>
      <c r="AD945" s="53" t="e">
        <f>D945-VLOOKUP(C945, 'Вчера_Спутник Лайт'!C:BG, 2, FALSE)</f>
        <v>#N/A</v>
      </c>
      <c r="AE945" s="53" t="e">
        <f>E945-F945-VLOOKUP(C945, 'Вчера_Спутник Лайт'!C:BG, 3, FALSE)</f>
        <v>#N/A</v>
      </c>
      <c r="AF945" s="53" t="e">
        <f>G945-H945-VLOOKUP(C945, 'Вчера_Спутник Лайт'!C:BG, 5, FALSE)</f>
        <v>#N/A</v>
      </c>
      <c r="AG945" s="53" t="e">
        <f>I945-J945-VLOOKUP(C945, 'Вчера_Спутник Лайт'!C:BG, 7, FALSE)</f>
        <v>#N/A</v>
      </c>
      <c r="AH945" s="53" t="e">
        <f>K945-L945-VLOOKUP(C945, 'Вчера_Спутник Лайт'!C:BG, 9, FALSE)</f>
        <v>#N/A</v>
      </c>
      <c r="AI945" s="53" t="e">
        <f>M945-N945-VLOOKUP(C945, 'Вчера_Спутник Лайт'!C:BG, 11, FALSE)</f>
        <v>#N/A</v>
      </c>
      <c r="AJ945" s="53" t="e">
        <f>O945-P945-VLOOKUP(C945, 'Вчера_Спутник Лайт'!C:BG, 13, FALSE)</f>
        <v>#N/A</v>
      </c>
      <c r="AK945" s="53" t="e">
        <f>Q945-R945-VLOOKUP(C945, 'Вчера_Спутник Лайт'!C:BG, 15, FALSE)</f>
        <v>#N/A</v>
      </c>
      <c r="AL945" s="53" t="e">
        <f>S945-T945-VLOOKUP(C945, 'Вчера_Спутник Лайт'!C:BG, 17, FALSE)</f>
        <v>#N/A</v>
      </c>
      <c r="AM945" s="53" t="e">
        <f>U945-V945-VLOOKUP(C945, 'Вчера_Спутник Лайт'!C:BG, 19, FALSE)</f>
        <v>#N/A</v>
      </c>
      <c r="AN945" s="53" t="e">
        <f>W945-X945-VLOOKUP(C945, 'Вчера_Спутник Лайт'!C:BG, 21, FALSE)</f>
        <v>#N/A</v>
      </c>
      <c r="AO945" s="53" t="e">
        <f>VLOOKUP(C945, Вчера_Спутник!C:BG, 25, FALSE)+F945-#REF!-X945-Y945</f>
        <v>#N/A</v>
      </c>
    </row>
    <row r="946" spans="1:41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8"/>
      <c r="AA946" s="52">
        <f t="shared" si="15"/>
        <v>0</v>
      </c>
      <c r="AB946" s="53" t="str">
        <f>IF(ISNA(VLOOKUP(C946,'Вчера_Спутник Лайт'!C:C, 1, FALSE)),"ошибка",0)</f>
        <v>ошибка</v>
      </c>
      <c r="AC946" s="55"/>
      <c r="AD946" s="53" t="e">
        <f>D946-VLOOKUP(C946, 'Вчера_Спутник Лайт'!C:BG, 2, FALSE)</f>
        <v>#N/A</v>
      </c>
      <c r="AE946" s="53" t="e">
        <f>E946-F946-VLOOKUP(C946, 'Вчера_Спутник Лайт'!C:BG, 3, FALSE)</f>
        <v>#N/A</v>
      </c>
      <c r="AF946" s="53" t="e">
        <f>G946-H946-VLOOKUP(C946, 'Вчера_Спутник Лайт'!C:BG, 5, FALSE)</f>
        <v>#N/A</v>
      </c>
      <c r="AG946" s="53" t="e">
        <f>I946-J946-VLOOKUP(C946, 'Вчера_Спутник Лайт'!C:BG, 7, FALSE)</f>
        <v>#N/A</v>
      </c>
      <c r="AH946" s="53" t="e">
        <f>K946-L946-VLOOKUP(C946, 'Вчера_Спутник Лайт'!C:BG, 9, FALSE)</f>
        <v>#N/A</v>
      </c>
      <c r="AI946" s="53" t="e">
        <f>M946-N946-VLOOKUP(C946, 'Вчера_Спутник Лайт'!C:BG, 11, FALSE)</f>
        <v>#N/A</v>
      </c>
      <c r="AJ946" s="53" t="e">
        <f>O946-P946-VLOOKUP(C946, 'Вчера_Спутник Лайт'!C:BG, 13, FALSE)</f>
        <v>#N/A</v>
      </c>
      <c r="AK946" s="53" t="e">
        <f>Q946-R946-VLOOKUP(C946, 'Вчера_Спутник Лайт'!C:BG, 15, FALSE)</f>
        <v>#N/A</v>
      </c>
      <c r="AL946" s="53" t="e">
        <f>S946-T946-VLOOKUP(C946, 'Вчера_Спутник Лайт'!C:BG, 17, FALSE)</f>
        <v>#N/A</v>
      </c>
      <c r="AM946" s="53" t="e">
        <f>U946-V946-VLOOKUP(C946, 'Вчера_Спутник Лайт'!C:BG, 19, FALSE)</f>
        <v>#N/A</v>
      </c>
      <c r="AN946" s="53" t="e">
        <f>W946-X946-VLOOKUP(C946, 'Вчера_Спутник Лайт'!C:BG, 21, FALSE)</f>
        <v>#N/A</v>
      </c>
      <c r="AO946" s="53" t="e">
        <f>VLOOKUP(C946, Вчера_Спутник!C:BG, 25, FALSE)+F946-#REF!-X946-Y946</f>
        <v>#N/A</v>
      </c>
    </row>
    <row r="947" spans="1:41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8"/>
      <c r="AA947" s="52">
        <f t="shared" si="15"/>
        <v>0</v>
      </c>
      <c r="AB947" s="53" t="str">
        <f>IF(ISNA(VLOOKUP(C947,'Вчера_Спутник Лайт'!C:C, 1, FALSE)),"ошибка",0)</f>
        <v>ошибка</v>
      </c>
      <c r="AC947" s="55"/>
      <c r="AD947" s="53" t="e">
        <f>D947-VLOOKUP(C947, 'Вчера_Спутник Лайт'!C:BG, 2, FALSE)</f>
        <v>#N/A</v>
      </c>
      <c r="AE947" s="53" t="e">
        <f>E947-F947-VLOOKUP(C947, 'Вчера_Спутник Лайт'!C:BG, 3, FALSE)</f>
        <v>#N/A</v>
      </c>
      <c r="AF947" s="53" t="e">
        <f>G947-H947-VLOOKUP(C947, 'Вчера_Спутник Лайт'!C:BG, 5, FALSE)</f>
        <v>#N/A</v>
      </c>
      <c r="AG947" s="53" t="e">
        <f>I947-J947-VLOOKUP(C947, 'Вчера_Спутник Лайт'!C:BG, 7, FALSE)</f>
        <v>#N/A</v>
      </c>
      <c r="AH947" s="53" t="e">
        <f>K947-L947-VLOOKUP(C947, 'Вчера_Спутник Лайт'!C:BG, 9, FALSE)</f>
        <v>#N/A</v>
      </c>
      <c r="AI947" s="53" t="e">
        <f>M947-N947-VLOOKUP(C947, 'Вчера_Спутник Лайт'!C:BG, 11, FALSE)</f>
        <v>#N/A</v>
      </c>
      <c r="AJ947" s="53" t="e">
        <f>O947-P947-VLOOKUP(C947, 'Вчера_Спутник Лайт'!C:BG, 13, FALSE)</f>
        <v>#N/A</v>
      </c>
      <c r="AK947" s="53" t="e">
        <f>Q947-R947-VLOOKUP(C947, 'Вчера_Спутник Лайт'!C:BG, 15, FALSE)</f>
        <v>#N/A</v>
      </c>
      <c r="AL947" s="53" t="e">
        <f>S947-T947-VLOOKUP(C947, 'Вчера_Спутник Лайт'!C:BG, 17, FALSE)</f>
        <v>#N/A</v>
      </c>
      <c r="AM947" s="53" t="e">
        <f>U947-V947-VLOOKUP(C947, 'Вчера_Спутник Лайт'!C:BG, 19, FALSE)</f>
        <v>#N/A</v>
      </c>
      <c r="AN947" s="53" t="e">
        <f>W947-X947-VLOOKUP(C947, 'Вчера_Спутник Лайт'!C:BG, 21, FALSE)</f>
        <v>#N/A</v>
      </c>
      <c r="AO947" s="53" t="e">
        <f>VLOOKUP(C947, Вчера_Спутник!C:BG, 25, FALSE)+F947-#REF!-X947-Y947</f>
        <v>#N/A</v>
      </c>
    </row>
    <row r="948" spans="1:41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8"/>
      <c r="AA948" s="52">
        <f t="shared" si="15"/>
        <v>0</v>
      </c>
      <c r="AB948" s="53" t="str">
        <f>IF(ISNA(VLOOKUP(C948,'Вчера_Спутник Лайт'!C:C, 1, FALSE)),"ошибка",0)</f>
        <v>ошибка</v>
      </c>
      <c r="AC948" s="55"/>
      <c r="AD948" s="53" t="e">
        <f>D948-VLOOKUP(C948, 'Вчера_Спутник Лайт'!C:BG, 2, FALSE)</f>
        <v>#N/A</v>
      </c>
      <c r="AE948" s="53" t="e">
        <f>E948-F948-VLOOKUP(C948, 'Вчера_Спутник Лайт'!C:BG, 3, FALSE)</f>
        <v>#N/A</v>
      </c>
      <c r="AF948" s="53" t="e">
        <f>G948-H948-VLOOKUP(C948, 'Вчера_Спутник Лайт'!C:BG, 5, FALSE)</f>
        <v>#N/A</v>
      </c>
      <c r="AG948" s="53" t="e">
        <f>I948-J948-VLOOKUP(C948, 'Вчера_Спутник Лайт'!C:BG, 7, FALSE)</f>
        <v>#N/A</v>
      </c>
      <c r="AH948" s="53" t="e">
        <f>K948-L948-VLOOKUP(C948, 'Вчера_Спутник Лайт'!C:BG, 9, FALSE)</f>
        <v>#N/A</v>
      </c>
      <c r="AI948" s="53" t="e">
        <f>M948-N948-VLOOKUP(C948, 'Вчера_Спутник Лайт'!C:BG, 11, FALSE)</f>
        <v>#N/A</v>
      </c>
      <c r="AJ948" s="53" t="e">
        <f>O948-P948-VLOOKUP(C948, 'Вчера_Спутник Лайт'!C:BG, 13, FALSE)</f>
        <v>#N/A</v>
      </c>
      <c r="AK948" s="53" t="e">
        <f>Q948-R948-VLOOKUP(C948, 'Вчера_Спутник Лайт'!C:BG, 15, FALSE)</f>
        <v>#N/A</v>
      </c>
      <c r="AL948" s="53" t="e">
        <f>S948-T948-VLOOKUP(C948, 'Вчера_Спутник Лайт'!C:BG, 17, FALSE)</f>
        <v>#N/A</v>
      </c>
      <c r="AM948" s="53" t="e">
        <f>U948-V948-VLOOKUP(C948, 'Вчера_Спутник Лайт'!C:BG, 19, FALSE)</f>
        <v>#N/A</v>
      </c>
      <c r="AN948" s="53" t="e">
        <f>W948-X948-VLOOKUP(C948, 'Вчера_Спутник Лайт'!C:BG, 21, FALSE)</f>
        <v>#N/A</v>
      </c>
      <c r="AO948" s="53" t="e">
        <f>VLOOKUP(C948, Вчера_Спутник!C:BG, 25, FALSE)+F948-#REF!-X948-Y948</f>
        <v>#N/A</v>
      </c>
    </row>
    <row r="949" spans="1:41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8"/>
      <c r="AA949" s="52">
        <f t="shared" si="15"/>
        <v>0</v>
      </c>
      <c r="AB949" s="53" t="str">
        <f>IF(ISNA(VLOOKUP(C949,'Вчера_Спутник Лайт'!C:C, 1, FALSE)),"ошибка",0)</f>
        <v>ошибка</v>
      </c>
      <c r="AC949" s="55"/>
      <c r="AD949" s="53" t="e">
        <f>D949-VLOOKUP(C949, 'Вчера_Спутник Лайт'!C:BG, 2, FALSE)</f>
        <v>#N/A</v>
      </c>
      <c r="AE949" s="53" t="e">
        <f>E949-F949-VLOOKUP(C949, 'Вчера_Спутник Лайт'!C:BG, 3, FALSE)</f>
        <v>#N/A</v>
      </c>
      <c r="AF949" s="53" t="e">
        <f>G949-H949-VLOOKUP(C949, 'Вчера_Спутник Лайт'!C:BG, 5, FALSE)</f>
        <v>#N/A</v>
      </c>
      <c r="AG949" s="53" t="e">
        <f>I949-J949-VLOOKUP(C949, 'Вчера_Спутник Лайт'!C:BG, 7, FALSE)</f>
        <v>#N/A</v>
      </c>
      <c r="AH949" s="53" t="e">
        <f>K949-L949-VLOOKUP(C949, 'Вчера_Спутник Лайт'!C:BG, 9, FALSE)</f>
        <v>#N/A</v>
      </c>
      <c r="AI949" s="53" t="e">
        <f>M949-N949-VLOOKUP(C949, 'Вчера_Спутник Лайт'!C:BG, 11, FALSE)</f>
        <v>#N/A</v>
      </c>
      <c r="AJ949" s="53" t="e">
        <f>O949-P949-VLOOKUP(C949, 'Вчера_Спутник Лайт'!C:BG, 13, FALSE)</f>
        <v>#N/A</v>
      </c>
      <c r="AK949" s="53" t="e">
        <f>Q949-R949-VLOOKUP(C949, 'Вчера_Спутник Лайт'!C:BG, 15, FALSE)</f>
        <v>#N/A</v>
      </c>
      <c r="AL949" s="53" t="e">
        <f>S949-T949-VLOOKUP(C949, 'Вчера_Спутник Лайт'!C:BG, 17, FALSE)</f>
        <v>#N/A</v>
      </c>
      <c r="AM949" s="53" t="e">
        <f>U949-V949-VLOOKUP(C949, 'Вчера_Спутник Лайт'!C:BG, 19, FALSE)</f>
        <v>#N/A</v>
      </c>
      <c r="AN949" s="53" t="e">
        <f>W949-X949-VLOOKUP(C949, 'Вчера_Спутник Лайт'!C:BG, 21, FALSE)</f>
        <v>#N/A</v>
      </c>
      <c r="AO949" s="53" t="e">
        <f>VLOOKUP(C949, Вчера_Спутник!C:BG, 25, FALSE)+F949-#REF!-X949-Y949</f>
        <v>#N/A</v>
      </c>
    </row>
    <row r="950" spans="1:41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8"/>
      <c r="AA950" s="52">
        <f t="shared" si="15"/>
        <v>0</v>
      </c>
      <c r="AB950" s="53" t="str">
        <f>IF(ISNA(VLOOKUP(C950,'Вчера_Спутник Лайт'!C:C, 1, FALSE)),"ошибка",0)</f>
        <v>ошибка</v>
      </c>
      <c r="AC950" s="55"/>
      <c r="AD950" s="53" t="e">
        <f>D950-VLOOKUP(C950, 'Вчера_Спутник Лайт'!C:BG, 2, FALSE)</f>
        <v>#N/A</v>
      </c>
      <c r="AE950" s="53" t="e">
        <f>E950-F950-VLOOKUP(C950, 'Вчера_Спутник Лайт'!C:BG, 3, FALSE)</f>
        <v>#N/A</v>
      </c>
      <c r="AF950" s="53" t="e">
        <f>G950-H950-VLOOKUP(C950, 'Вчера_Спутник Лайт'!C:BG, 5, FALSE)</f>
        <v>#N/A</v>
      </c>
      <c r="AG950" s="53" t="e">
        <f>I950-J950-VLOOKUP(C950, 'Вчера_Спутник Лайт'!C:BG, 7, FALSE)</f>
        <v>#N/A</v>
      </c>
      <c r="AH950" s="53" t="e">
        <f>K950-L950-VLOOKUP(C950, 'Вчера_Спутник Лайт'!C:BG, 9, FALSE)</f>
        <v>#N/A</v>
      </c>
      <c r="AI950" s="53" t="e">
        <f>M950-N950-VLOOKUP(C950, 'Вчера_Спутник Лайт'!C:BG, 11, FALSE)</f>
        <v>#N/A</v>
      </c>
      <c r="AJ950" s="53" t="e">
        <f>O950-P950-VLOOKUP(C950, 'Вчера_Спутник Лайт'!C:BG, 13, FALSE)</f>
        <v>#N/A</v>
      </c>
      <c r="AK950" s="53" t="e">
        <f>Q950-R950-VLOOKUP(C950, 'Вчера_Спутник Лайт'!C:BG, 15, FALSE)</f>
        <v>#N/A</v>
      </c>
      <c r="AL950" s="53" t="e">
        <f>S950-T950-VLOOKUP(C950, 'Вчера_Спутник Лайт'!C:BG, 17, FALSE)</f>
        <v>#N/A</v>
      </c>
      <c r="AM950" s="53" t="e">
        <f>U950-V950-VLOOKUP(C950, 'Вчера_Спутник Лайт'!C:BG, 19, FALSE)</f>
        <v>#N/A</v>
      </c>
      <c r="AN950" s="53" t="e">
        <f>W950-X950-VLOOKUP(C950, 'Вчера_Спутник Лайт'!C:BG, 21, FALSE)</f>
        <v>#N/A</v>
      </c>
      <c r="AO950" s="53" t="e">
        <f>VLOOKUP(C950, Вчера_Спутник!C:BG, 25, FALSE)+F950-#REF!-X950-Y950</f>
        <v>#N/A</v>
      </c>
    </row>
    <row r="951" spans="1:41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8"/>
      <c r="AA951" s="52">
        <f t="shared" si="15"/>
        <v>0</v>
      </c>
      <c r="AB951" s="53" t="str">
        <f>IF(ISNA(VLOOKUP(C951,'Вчера_Спутник Лайт'!C:C, 1, FALSE)),"ошибка",0)</f>
        <v>ошибка</v>
      </c>
      <c r="AC951" s="55"/>
      <c r="AD951" s="53" t="e">
        <f>D951-VLOOKUP(C951, 'Вчера_Спутник Лайт'!C:BG, 2, FALSE)</f>
        <v>#N/A</v>
      </c>
      <c r="AE951" s="53" t="e">
        <f>E951-F951-VLOOKUP(C951, 'Вчера_Спутник Лайт'!C:BG, 3, FALSE)</f>
        <v>#N/A</v>
      </c>
      <c r="AF951" s="53" t="e">
        <f>G951-H951-VLOOKUP(C951, 'Вчера_Спутник Лайт'!C:BG, 5, FALSE)</f>
        <v>#N/A</v>
      </c>
      <c r="AG951" s="53" t="e">
        <f>I951-J951-VLOOKUP(C951, 'Вчера_Спутник Лайт'!C:BG, 7, FALSE)</f>
        <v>#N/A</v>
      </c>
      <c r="AH951" s="53" t="e">
        <f>K951-L951-VLOOKUP(C951, 'Вчера_Спутник Лайт'!C:BG, 9, FALSE)</f>
        <v>#N/A</v>
      </c>
      <c r="AI951" s="53" t="e">
        <f>M951-N951-VLOOKUP(C951, 'Вчера_Спутник Лайт'!C:BG, 11, FALSE)</f>
        <v>#N/A</v>
      </c>
      <c r="AJ951" s="53" t="e">
        <f>O951-P951-VLOOKUP(C951, 'Вчера_Спутник Лайт'!C:BG, 13, FALSE)</f>
        <v>#N/A</v>
      </c>
      <c r="AK951" s="53" t="e">
        <f>Q951-R951-VLOOKUP(C951, 'Вчера_Спутник Лайт'!C:BG, 15, FALSE)</f>
        <v>#N/A</v>
      </c>
      <c r="AL951" s="53" t="e">
        <f>S951-T951-VLOOKUP(C951, 'Вчера_Спутник Лайт'!C:BG, 17, FALSE)</f>
        <v>#N/A</v>
      </c>
      <c r="AM951" s="53" t="e">
        <f>U951-V951-VLOOKUP(C951, 'Вчера_Спутник Лайт'!C:BG, 19, FALSE)</f>
        <v>#N/A</v>
      </c>
      <c r="AN951" s="53" t="e">
        <f>W951-X951-VLOOKUP(C951, 'Вчера_Спутник Лайт'!C:BG, 21, FALSE)</f>
        <v>#N/A</v>
      </c>
      <c r="AO951" s="53" t="e">
        <f>VLOOKUP(C951, Вчера_Спутник!C:BG, 25, FALSE)+F951-#REF!-X951-Y951</f>
        <v>#N/A</v>
      </c>
    </row>
    <row r="952" spans="1:41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8"/>
      <c r="AA952" s="52">
        <f t="shared" si="15"/>
        <v>0</v>
      </c>
      <c r="AB952" s="53" t="str">
        <f>IF(ISNA(VLOOKUP(C952,'Вчера_Спутник Лайт'!C:C, 1, FALSE)),"ошибка",0)</f>
        <v>ошибка</v>
      </c>
      <c r="AC952" s="55"/>
      <c r="AD952" s="53" t="e">
        <f>D952-VLOOKUP(C952, 'Вчера_Спутник Лайт'!C:BG, 2, FALSE)</f>
        <v>#N/A</v>
      </c>
      <c r="AE952" s="53" t="e">
        <f>E952-F952-VLOOKUP(C952, 'Вчера_Спутник Лайт'!C:BG, 3, FALSE)</f>
        <v>#N/A</v>
      </c>
      <c r="AF952" s="53" t="e">
        <f>G952-H952-VLOOKUP(C952, 'Вчера_Спутник Лайт'!C:BG, 5, FALSE)</f>
        <v>#N/A</v>
      </c>
      <c r="AG952" s="53" t="e">
        <f>I952-J952-VLOOKUP(C952, 'Вчера_Спутник Лайт'!C:BG, 7, FALSE)</f>
        <v>#N/A</v>
      </c>
      <c r="AH952" s="53" t="e">
        <f>K952-L952-VLOOKUP(C952, 'Вчера_Спутник Лайт'!C:BG, 9, FALSE)</f>
        <v>#N/A</v>
      </c>
      <c r="AI952" s="53" t="e">
        <f>M952-N952-VLOOKUP(C952, 'Вчера_Спутник Лайт'!C:BG, 11, FALSE)</f>
        <v>#N/A</v>
      </c>
      <c r="AJ952" s="53" t="e">
        <f>O952-P952-VLOOKUP(C952, 'Вчера_Спутник Лайт'!C:BG, 13, FALSE)</f>
        <v>#N/A</v>
      </c>
      <c r="AK952" s="53" t="e">
        <f>Q952-R952-VLOOKUP(C952, 'Вчера_Спутник Лайт'!C:BG, 15, FALSE)</f>
        <v>#N/A</v>
      </c>
      <c r="AL952" s="53" t="e">
        <f>S952-T952-VLOOKUP(C952, 'Вчера_Спутник Лайт'!C:BG, 17, FALSE)</f>
        <v>#N/A</v>
      </c>
      <c r="AM952" s="53" t="e">
        <f>U952-V952-VLOOKUP(C952, 'Вчера_Спутник Лайт'!C:BG, 19, FALSE)</f>
        <v>#N/A</v>
      </c>
      <c r="AN952" s="53" t="e">
        <f>W952-X952-VLOOKUP(C952, 'Вчера_Спутник Лайт'!C:BG, 21, FALSE)</f>
        <v>#N/A</v>
      </c>
      <c r="AO952" s="53" t="e">
        <f>VLOOKUP(C952, Вчера_Спутник!C:BG, 25, FALSE)+F952-#REF!-X952-Y952</f>
        <v>#N/A</v>
      </c>
    </row>
    <row r="953" spans="1:41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8"/>
      <c r="AA953" s="52">
        <f t="shared" si="15"/>
        <v>0</v>
      </c>
      <c r="AB953" s="53" t="str">
        <f>IF(ISNA(VLOOKUP(C953,'Вчера_Спутник Лайт'!C:C, 1, FALSE)),"ошибка",0)</f>
        <v>ошибка</v>
      </c>
      <c r="AC953" s="55"/>
      <c r="AD953" s="53" t="e">
        <f>D953-VLOOKUP(C953, 'Вчера_Спутник Лайт'!C:BG, 2, FALSE)</f>
        <v>#N/A</v>
      </c>
      <c r="AE953" s="53" t="e">
        <f>E953-F953-VLOOKUP(C953, 'Вчера_Спутник Лайт'!C:BG, 3, FALSE)</f>
        <v>#N/A</v>
      </c>
      <c r="AF953" s="53" t="e">
        <f>G953-H953-VLOOKUP(C953, 'Вчера_Спутник Лайт'!C:BG, 5, FALSE)</f>
        <v>#N/A</v>
      </c>
      <c r="AG953" s="53" t="e">
        <f>I953-J953-VLOOKUP(C953, 'Вчера_Спутник Лайт'!C:BG, 7, FALSE)</f>
        <v>#N/A</v>
      </c>
      <c r="AH953" s="53" t="e">
        <f>K953-L953-VLOOKUP(C953, 'Вчера_Спутник Лайт'!C:BG, 9, FALSE)</f>
        <v>#N/A</v>
      </c>
      <c r="AI953" s="53" t="e">
        <f>M953-N953-VLOOKUP(C953, 'Вчера_Спутник Лайт'!C:BG, 11, FALSE)</f>
        <v>#N/A</v>
      </c>
      <c r="AJ953" s="53" t="e">
        <f>O953-P953-VLOOKUP(C953, 'Вчера_Спутник Лайт'!C:BG, 13, FALSE)</f>
        <v>#N/A</v>
      </c>
      <c r="AK953" s="53" t="e">
        <f>Q953-R953-VLOOKUP(C953, 'Вчера_Спутник Лайт'!C:BG, 15, FALSE)</f>
        <v>#N/A</v>
      </c>
      <c r="AL953" s="53" t="e">
        <f>S953-T953-VLOOKUP(C953, 'Вчера_Спутник Лайт'!C:BG, 17, FALSE)</f>
        <v>#N/A</v>
      </c>
      <c r="AM953" s="53" t="e">
        <f>U953-V953-VLOOKUP(C953, 'Вчера_Спутник Лайт'!C:BG, 19, FALSE)</f>
        <v>#N/A</v>
      </c>
      <c r="AN953" s="53" t="e">
        <f>W953-X953-VLOOKUP(C953, 'Вчера_Спутник Лайт'!C:BG, 21, FALSE)</f>
        <v>#N/A</v>
      </c>
      <c r="AO953" s="53" t="e">
        <f>VLOOKUP(C953, Вчера_Спутник!C:BG, 25, FALSE)+F953-#REF!-X953-Y953</f>
        <v>#N/A</v>
      </c>
    </row>
    <row r="954" spans="1:41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8"/>
      <c r="AA954" s="52">
        <f t="shared" si="15"/>
        <v>0</v>
      </c>
      <c r="AB954" s="53" t="str">
        <f>IF(ISNA(VLOOKUP(C954,'Вчера_Спутник Лайт'!C:C, 1, FALSE)),"ошибка",0)</f>
        <v>ошибка</v>
      </c>
      <c r="AC954" s="55"/>
      <c r="AD954" s="53" t="e">
        <f>D954-VLOOKUP(C954, 'Вчера_Спутник Лайт'!C:BG, 2, FALSE)</f>
        <v>#N/A</v>
      </c>
      <c r="AE954" s="53" t="e">
        <f>E954-F954-VLOOKUP(C954, 'Вчера_Спутник Лайт'!C:BG, 3, FALSE)</f>
        <v>#N/A</v>
      </c>
      <c r="AF954" s="53" t="e">
        <f>G954-H954-VLOOKUP(C954, 'Вчера_Спутник Лайт'!C:BG, 5, FALSE)</f>
        <v>#N/A</v>
      </c>
      <c r="AG954" s="53" t="e">
        <f>I954-J954-VLOOKUP(C954, 'Вчера_Спутник Лайт'!C:BG, 7, FALSE)</f>
        <v>#N/A</v>
      </c>
      <c r="AH954" s="53" t="e">
        <f>K954-L954-VLOOKUP(C954, 'Вчера_Спутник Лайт'!C:BG, 9, FALSE)</f>
        <v>#N/A</v>
      </c>
      <c r="AI954" s="53" t="e">
        <f>M954-N954-VLOOKUP(C954, 'Вчера_Спутник Лайт'!C:BG, 11, FALSE)</f>
        <v>#N/A</v>
      </c>
      <c r="AJ954" s="53" t="e">
        <f>O954-P954-VLOOKUP(C954, 'Вчера_Спутник Лайт'!C:BG, 13, FALSE)</f>
        <v>#N/A</v>
      </c>
      <c r="AK954" s="53" t="e">
        <f>Q954-R954-VLOOKUP(C954, 'Вчера_Спутник Лайт'!C:BG, 15, FALSE)</f>
        <v>#N/A</v>
      </c>
      <c r="AL954" s="53" t="e">
        <f>S954-T954-VLOOKUP(C954, 'Вчера_Спутник Лайт'!C:BG, 17, FALSE)</f>
        <v>#N/A</v>
      </c>
      <c r="AM954" s="53" t="e">
        <f>U954-V954-VLOOKUP(C954, 'Вчера_Спутник Лайт'!C:BG, 19, FALSE)</f>
        <v>#N/A</v>
      </c>
      <c r="AN954" s="53" t="e">
        <f>W954-X954-VLOOKUP(C954, 'Вчера_Спутник Лайт'!C:BG, 21, FALSE)</f>
        <v>#N/A</v>
      </c>
      <c r="AO954" s="53" t="e">
        <f>VLOOKUP(C954, Вчера_Спутник!C:BG, 25, FALSE)+F954-#REF!-X954-Y954</f>
        <v>#N/A</v>
      </c>
    </row>
    <row r="955" spans="1:41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8"/>
      <c r="AA955" s="52">
        <f t="shared" si="15"/>
        <v>0</v>
      </c>
      <c r="AB955" s="53" t="str">
        <f>IF(ISNA(VLOOKUP(C955,'Вчера_Спутник Лайт'!C:C, 1, FALSE)),"ошибка",0)</f>
        <v>ошибка</v>
      </c>
      <c r="AC955" s="55"/>
      <c r="AD955" s="53" t="e">
        <f>D955-VLOOKUP(C955, 'Вчера_Спутник Лайт'!C:BG, 2, FALSE)</f>
        <v>#N/A</v>
      </c>
      <c r="AE955" s="53" t="e">
        <f>E955-F955-VLOOKUP(C955, 'Вчера_Спутник Лайт'!C:BG, 3, FALSE)</f>
        <v>#N/A</v>
      </c>
      <c r="AF955" s="53" t="e">
        <f>G955-H955-VLOOKUP(C955, 'Вчера_Спутник Лайт'!C:BG, 5, FALSE)</f>
        <v>#N/A</v>
      </c>
      <c r="AG955" s="53" t="e">
        <f>I955-J955-VLOOKUP(C955, 'Вчера_Спутник Лайт'!C:BG, 7, FALSE)</f>
        <v>#N/A</v>
      </c>
      <c r="AH955" s="53" t="e">
        <f>K955-L955-VLOOKUP(C955, 'Вчера_Спутник Лайт'!C:BG, 9, FALSE)</f>
        <v>#N/A</v>
      </c>
      <c r="AI955" s="53" t="e">
        <f>M955-N955-VLOOKUP(C955, 'Вчера_Спутник Лайт'!C:BG, 11, FALSE)</f>
        <v>#N/A</v>
      </c>
      <c r="AJ955" s="53" t="e">
        <f>O955-P955-VLOOKUP(C955, 'Вчера_Спутник Лайт'!C:BG, 13, FALSE)</f>
        <v>#N/A</v>
      </c>
      <c r="AK955" s="53" t="e">
        <f>Q955-R955-VLOOKUP(C955, 'Вчера_Спутник Лайт'!C:BG, 15, FALSE)</f>
        <v>#N/A</v>
      </c>
      <c r="AL955" s="53" t="e">
        <f>S955-T955-VLOOKUP(C955, 'Вчера_Спутник Лайт'!C:BG, 17, FALSE)</f>
        <v>#N/A</v>
      </c>
      <c r="AM955" s="53" t="e">
        <f>U955-V955-VLOOKUP(C955, 'Вчера_Спутник Лайт'!C:BG, 19, FALSE)</f>
        <v>#N/A</v>
      </c>
      <c r="AN955" s="53" t="e">
        <f>W955-X955-VLOOKUP(C955, 'Вчера_Спутник Лайт'!C:BG, 21, FALSE)</f>
        <v>#N/A</v>
      </c>
      <c r="AO955" s="53" t="e">
        <f>VLOOKUP(C955, Вчера_Спутник!C:BG, 25, FALSE)+F955-#REF!-X955-Y955</f>
        <v>#N/A</v>
      </c>
    </row>
    <row r="956" spans="1:41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8"/>
      <c r="AA956" s="52">
        <f t="shared" si="15"/>
        <v>0</v>
      </c>
      <c r="AB956" s="53" t="str">
        <f>IF(ISNA(VLOOKUP(C956,'Вчера_Спутник Лайт'!C:C, 1, FALSE)),"ошибка",0)</f>
        <v>ошибка</v>
      </c>
      <c r="AC956" s="55"/>
      <c r="AD956" s="53" t="e">
        <f>D956-VLOOKUP(C956, 'Вчера_Спутник Лайт'!C:BG, 2, FALSE)</f>
        <v>#N/A</v>
      </c>
      <c r="AE956" s="53" t="e">
        <f>E956-F956-VLOOKUP(C956, 'Вчера_Спутник Лайт'!C:BG, 3, FALSE)</f>
        <v>#N/A</v>
      </c>
      <c r="AF956" s="53" t="e">
        <f>G956-H956-VLOOKUP(C956, 'Вчера_Спутник Лайт'!C:BG, 5, FALSE)</f>
        <v>#N/A</v>
      </c>
      <c r="AG956" s="53" t="e">
        <f>I956-J956-VLOOKUP(C956, 'Вчера_Спутник Лайт'!C:BG, 7, FALSE)</f>
        <v>#N/A</v>
      </c>
      <c r="AH956" s="53" t="e">
        <f>K956-L956-VLOOKUP(C956, 'Вчера_Спутник Лайт'!C:BG, 9, FALSE)</f>
        <v>#N/A</v>
      </c>
      <c r="AI956" s="53" t="e">
        <f>M956-N956-VLOOKUP(C956, 'Вчера_Спутник Лайт'!C:BG, 11, FALSE)</f>
        <v>#N/A</v>
      </c>
      <c r="AJ956" s="53" t="e">
        <f>O956-P956-VLOOKUP(C956, 'Вчера_Спутник Лайт'!C:BG, 13, FALSE)</f>
        <v>#N/A</v>
      </c>
      <c r="AK956" s="53" t="e">
        <f>Q956-R956-VLOOKUP(C956, 'Вчера_Спутник Лайт'!C:BG, 15, FALSE)</f>
        <v>#N/A</v>
      </c>
      <c r="AL956" s="53" t="e">
        <f>S956-T956-VLOOKUP(C956, 'Вчера_Спутник Лайт'!C:BG, 17, FALSE)</f>
        <v>#N/A</v>
      </c>
      <c r="AM956" s="53" t="e">
        <f>U956-V956-VLOOKUP(C956, 'Вчера_Спутник Лайт'!C:BG, 19, FALSE)</f>
        <v>#N/A</v>
      </c>
      <c r="AN956" s="53" t="e">
        <f>W956-X956-VLOOKUP(C956, 'Вчера_Спутник Лайт'!C:BG, 21, FALSE)</f>
        <v>#N/A</v>
      </c>
      <c r="AO956" s="53" t="e">
        <f>VLOOKUP(C956, Вчера_Спутник!C:BG, 25, FALSE)+F956-#REF!-X956-Y956</f>
        <v>#N/A</v>
      </c>
    </row>
    <row r="957" spans="1:41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8"/>
      <c r="AA957" s="52">
        <f t="shared" si="15"/>
        <v>0</v>
      </c>
      <c r="AB957" s="53" t="str">
        <f>IF(ISNA(VLOOKUP(C957,'Вчера_Спутник Лайт'!C:C, 1, FALSE)),"ошибка",0)</f>
        <v>ошибка</v>
      </c>
      <c r="AC957" s="55"/>
      <c r="AD957" s="53" t="e">
        <f>D957-VLOOKUP(C957, 'Вчера_Спутник Лайт'!C:BG, 2, FALSE)</f>
        <v>#N/A</v>
      </c>
      <c r="AE957" s="53" t="e">
        <f>E957-F957-VLOOKUP(C957, 'Вчера_Спутник Лайт'!C:BG, 3, FALSE)</f>
        <v>#N/A</v>
      </c>
      <c r="AF957" s="53" t="e">
        <f>G957-H957-VLOOKUP(C957, 'Вчера_Спутник Лайт'!C:BG, 5, FALSE)</f>
        <v>#N/A</v>
      </c>
      <c r="AG957" s="53" t="e">
        <f>I957-J957-VLOOKUP(C957, 'Вчера_Спутник Лайт'!C:BG, 7, FALSE)</f>
        <v>#N/A</v>
      </c>
      <c r="AH957" s="53" t="e">
        <f>K957-L957-VLOOKUP(C957, 'Вчера_Спутник Лайт'!C:BG, 9, FALSE)</f>
        <v>#N/A</v>
      </c>
      <c r="AI957" s="53" t="e">
        <f>M957-N957-VLOOKUP(C957, 'Вчера_Спутник Лайт'!C:BG, 11, FALSE)</f>
        <v>#N/A</v>
      </c>
      <c r="AJ957" s="53" t="e">
        <f>O957-P957-VLOOKUP(C957, 'Вчера_Спутник Лайт'!C:BG, 13, FALSE)</f>
        <v>#N/A</v>
      </c>
      <c r="AK957" s="53" t="e">
        <f>Q957-R957-VLOOKUP(C957, 'Вчера_Спутник Лайт'!C:BG, 15, FALSE)</f>
        <v>#N/A</v>
      </c>
      <c r="AL957" s="53" t="e">
        <f>S957-T957-VLOOKUP(C957, 'Вчера_Спутник Лайт'!C:BG, 17, FALSE)</f>
        <v>#N/A</v>
      </c>
      <c r="AM957" s="53" t="e">
        <f>U957-V957-VLOOKUP(C957, 'Вчера_Спутник Лайт'!C:BG, 19, FALSE)</f>
        <v>#N/A</v>
      </c>
      <c r="AN957" s="53" t="e">
        <f>W957-X957-VLOOKUP(C957, 'Вчера_Спутник Лайт'!C:BG, 21, FALSE)</f>
        <v>#N/A</v>
      </c>
      <c r="AO957" s="53" t="e">
        <f>VLOOKUP(C957, Вчера_Спутник!C:BG, 25, FALSE)+F957-#REF!-X957-Y957</f>
        <v>#N/A</v>
      </c>
    </row>
    <row r="958" spans="1:41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8"/>
      <c r="AA958" s="52">
        <f t="shared" si="15"/>
        <v>0</v>
      </c>
      <c r="AB958" s="53" t="str">
        <f>IF(ISNA(VLOOKUP(C958,'Вчера_Спутник Лайт'!C:C, 1, FALSE)),"ошибка",0)</f>
        <v>ошибка</v>
      </c>
      <c r="AC958" s="55"/>
      <c r="AD958" s="53" t="e">
        <f>D958-VLOOKUP(C958, 'Вчера_Спутник Лайт'!C:BG, 2, FALSE)</f>
        <v>#N/A</v>
      </c>
      <c r="AE958" s="53" t="e">
        <f>E958-F958-VLOOKUP(C958, 'Вчера_Спутник Лайт'!C:BG, 3, FALSE)</f>
        <v>#N/A</v>
      </c>
      <c r="AF958" s="53" t="e">
        <f>G958-H958-VLOOKUP(C958, 'Вчера_Спутник Лайт'!C:BG, 5, FALSE)</f>
        <v>#N/A</v>
      </c>
      <c r="AG958" s="53" t="e">
        <f>I958-J958-VLOOKUP(C958, 'Вчера_Спутник Лайт'!C:BG, 7, FALSE)</f>
        <v>#N/A</v>
      </c>
      <c r="AH958" s="53" t="e">
        <f>K958-L958-VLOOKUP(C958, 'Вчера_Спутник Лайт'!C:BG, 9, FALSE)</f>
        <v>#N/A</v>
      </c>
      <c r="AI958" s="53" t="e">
        <f>M958-N958-VLOOKUP(C958, 'Вчера_Спутник Лайт'!C:BG, 11, FALSE)</f>
        <v>#N/A</v>
      </c>
      <c r="AJ958" s="53" t="e">
        <f>O958-P958-VLOOKUP(C958, 'Вчера_Спутник Лайт'!C:BG, 13, FALSE)</f>
        <v>#N/A</v>
      </c>
      <c r="AK958" s="53" t="e">
        <f>Q958-R958-VLOOKUP(C958, 'Вчера_Спутник Лайт'!C:BG, 15, FALSE)</f>
        <v>#N/A</v>
      </c>
      <c r="AL958" s="53" t="e">
        <f>S958-T958-VLOOKUP(C958, 'Вчера_Спутник Лайт'!C:BG, 17, FALSE)</f>
        <v>#N/A</v>
      </c>
      <c r="AM958" s="53" t="e">
        <f>U958-V958-VLOOKUP(C958, 'Вчера_Спутник Лайт'!C:BG, 19, FALSE)</f>
        <v>#N/A</v>
      </c>
      <c r="AN958" s="53" t="e">
        <f>W958-X958-VLOOKUP(C958, 'Вчера_Спутник Лайт'!C:BG, 21, FALSE)</f>
        <v>#N/A</v>
      </c>
      <c r="AO958" s="53" t="e">
        <f>VLOOKUP(C958, Вчера_Спутник!C:BG, 25, FALSE)+F958-#REF!-X958-Y958</f>
        <v>#N/A</v>
      </c>
    </row>
    <row r="959" spans="1:41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8"/>
      <c r="AA959" s="52">
        <f t="shared" si="15"/>
        <v>0</v>
      </c>
      <c r="AB959" s="53" t="str">
        <f>IF(ISNA(VLOOKUP(C959,'Вчера_Спутник Лайт'!C:C, 1, FALSE)),"ошибка",0)</f>
        <v>ошибка</v>
      </c>
      <c r="AC959" s="55"/>
      <c r="AD959" s="53" t="e">
        <f>D959-VLOOKUP(C959, 'Вчера_Спутник Лайт'!C:BG, 2, FALSE)</f>
        <v>#N/A</v>
      </c>
      <c r="AE959" s="53" t="e">
        <f>E959-F959-VLOOKUP(C959, 'Вчера_Спутник Лайт'!C:BG, 3, FALSE)</f>
        <v>#N/A</v>
      </c>
      <c r="AF959" s="53" t="e">
        <f>G959-H959-VLOOKUP(C959, 'Вчера_Спутник Лайт'!C:BG, 5, FALSE)</f>
        <v>#N/A</v>
      </c>
      <c r="AG959" s="53" t="e">
        <f>I959-J959-VLOOKUP(C959, 'Вчера_Спутник Лайт'!C:BG, 7, FALSE)</f>
        <v>#N/A</v>
      </c>
      <c r="AH959" s="53" t="e">
        <f>K959-L959-VLOOKUP(C959, 'Вчера_Спутник Лайт'!C:BG, 9, FALSE)</f>
        <v>#N/A</v>
      </c>
      <c r="AI959" s="53" t="e">
        <f>M959-N959-VLOOKUP(C959, 'Вчера_Спутник Лайт'!C:BG, 11, FALSE)</f>
        <v>#N/A</v>
      </c>
      <c r="AJ959" s="53" t="e">
        <f>O959-P959-VLOOKUP(C959, 'Вчера_Спутник Лайт'!C:BG, 13, FALSE)</f>
        <v>#N/A</v>
      </c>
      <c r="AK959" s="53" t="e">
        <f>Q959-R959-VLOOKUP(C959, 'Вчера_Спутник Лайт'!C:BG, 15, FALSE)</f>
        <v>#N/A</v>
      </c>
      <c r="AL959" s="53" t="e">
        <f>S959-T959-VLOOKUP(C959, 'Вчера_Спутник Лайт'!C:BG, 17, FALSE)</f>
        <v>#N/A</v>
      </c>
      <c r="AM959" s="53" t="e">
        <f>U959-V959-VLOOKUP(C959, 'Вчера_Спутник Лайт'!C:BG, 19, FALSE)</f>
        <v>#N/A</v>
      </c>
      <c r="AN959" s="53" t="e">
        <f>W959-X959-VLOOKUP(C959, 'Вчера_Спутник Лайт'!C:BG, 21, FALSE)</f>
        <v>#N/A</v>
      </c>
      <c r="AO959" s="53" t="e">
        <f>VLOOKUP(C959, Вчера_Спутник!C:BG, 25, FALSE)+F959-#REF!-X959-Y959</f>
        <v>#N/A</v>
      </c>
    </row>
    <row r="960" spans="1:41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8"/>
      <c r="AA960" s="52">
        <f t="shared" si="15"/>
        <v>0</v>
      </c>
      <c r="AB960" s="53" t="str">
        <f>IF(ISNA(VLOOKUP(C960,'Вчера_Спутник Лайт'!C:C, 1, FALSE)),"ошибка",0)</f>
        <v>ошибка</v>
      </c>
      <c r="AC960" s="55"/>
      <c r="AD960" s="53" t="e">
        <f>D960-VLOOKUP(C960, 'Вчера_Спутник Лайт'!C:BG, 2, FALSE)</f>
        <v>#N/A</v>
      </c>
      <c r="AE960" s="53" t="e">
        <f>E960-F960-VLOOKUP(C960, 'Вчера_Спутник Лайт'!C:BG, 3, FALSE)</f>
        <v>#N/A</v>
      </c>
      <c r="AF960" s="53" t="e">
        <f>G960-H960-VLOOKUP(C960, 'Вчера_Спутник Лайт'!C:BG, 5, FALSE)</f>
        <v>#N/A</v>
      </c>
      <c r="AG960" s="53" t="e">
        <f>I960-J960-VLOOKUP(C960, 'Вчера_Спутник Лайт'!C:BG, 7, FALSE)</f>
        <v>#N/A</v>
      </c>
      <c r="AH960" s="53" t="e">
        <f>K960-L960-VLOOKUP(C960, 'Вчера_Спутник Лайт'!C:BG, 9, FALSE)</f>
        <v>#N/A</v>
      </c>
      <c r="AI960" s="53" t="e">
        <f>M960-N960-VLOOKUP(C960, 'Вчера_Спутник Лайт'!C:BG, 11, FALSE)</f>
        <v>#N/A</v>
      </c>
      <c r="AJ960" s="53" t="e">
        <f>O960-P960-VLOOKUP(C960, 'Вчера_Спутник Лайт'!C:BG, 13, FALSE)</f>
        <v>#N/A</v>
      </c>
      <c r="AK960" s="53" t="e">
        <f>Q960-R960-VLOOKUP(C960, 'Вчера_Спутник Лайт'!C:BG, 15, FALSE)</f>
        <v>#N/A</v>
      </c>
      <c r="AL960" s="53" t="e">
        <f>S960-T960-VLOOKUP(C960, 'Вчера_Спутник Лайт'!C:BG, 17, FALSE)</f>
        <v>#N/A</v>
      </c>
      <c r="AM960" s="53" t="e">
        <f>U960-V960-VLOOKUP(C960, 'Вчера_Спутник Лайт'!C:BG, 19, FALSE)</f>
        <v>#N/A</v>
      </c>
      <c r="AN960" s="53" t="e">
        <f>W960-X960-VLOOKUP(C960, 'Вчера_Спутник Лайт'!C:BG, 21, FALSE)</f>
        <v>#N/A</v>
      </c>
      <c r="AO960" s="53" t="e">
        <f>VLOOKUP(C960, Вчера_Спутник!C:BG, 25, FALSE)+F960-#REF!-X960-Y960</f>
        <v>#N/A</v>
      </c>
    </row>
    <row r="961" spans="1:41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8"/>
      <c r="AA961" s="52">
        <f t="shared" si="15"/>
        <v>0</v>
      </c>
      <c r="AB961" s="53" t="str">
        <f>IF(ISNA(VLOOKUP(C961,'Вчера_Спутник Лайт'!C:C, 1, FALSE)),"ошибка",0)</f>
        <v>ошибка</v>
      </c>
      <c r="AC961" s="55"/>
      <c r="AD961" s="53" t="e">
        <f>D961-VLOOKUP(C961, 'Вчера_Спутник Лайт'!C:BG, 2, FALSE)</f>
        <v>#N/A</v>
      </c>
      <c r="AE961" s="53" t="e">
        <f>E961-F961-VLOOKUP(C961, 'Вчера_Спутник Лайт'!C:BG, 3, FALSE)</f>
        <v>#N/A</v>
      </c>
      <c r="AF961" s="53" t="e">
        <f>G961-H961-VLOOKUP(C961, 'Вчера_Спутник Лайт'!C:BG, 5, FALSE)</f>
        <v>#N/A</v>
      </c>
      <c r="AG961" s="53" t="e">
        <f>I961-J961-VLOOKUP(C961, 'Вчера_Спутник Лайт'!C:BG, 7, FALSE)</f>
        <v>#N/A</v>
      </c>
      <c r="AH961" s="53" t="e">
        <f>K961-L961-VLOOKUP(C961, 'Вчера_Спутник Лайт'!C:BG, 9, FALSE)</f>
        <v>#N/A</v>
      </c>
      <c r="AI961" s="53" t="e">
        <f>M961-N961-VLOOKUP(C961, 'Вчера_Спутник Лайт'!C:BG, 11, FALSE)</f>
        <v>#N/A</v>
      </c>
      <c r="AJ961" s="53" t="e">
        <f>O961-P961-VLOOKUP(C961, 'Вчера_Спутник Лайт'!C:BG, 13, FALSE)</f>
        <v>#N/A</v>
      </c>
      <c r="AK961" s="53" t="e">
        <f>Q961-R961-VLOOKUP(C961, 'Вчера_Спутник Лайт'!C:BG, 15, FALSE)</f>
        <v>#N/A</v>
      </c>
      <c r="AL961" s="53" t="e">
        <f>S961-T961-VLOOKUP(C961, 'Вчера_Спутник Лайт'!C:BG, 17, FALSE)</f>
        <v>#N/A</v>
      </c>
      <c r="AM961" s="53" t="e">
        <f>U961-V961-VLOOKUP(C961, 'Вчера_Спутник Лайт'!C:BG, 19, FALSE)</f>
        <v>#N/A</v>
      </c>
      <c r="AN961" s="53" t="e">
        <f>W961-X961-VLOOKUP(C961, 'Вчера_Спутник Лайт'!C:BG, 21, FALSE)</f>
        <v>#N/A</v>
      </c>
      <c r="AO961" s="53" t="e">
        <f>VLOOKUP(C961, Вчера_Спутник!C:BG, 25, FALSE)+F961-#REF!-X961-Y961</f>
        <v>#N/A</v>
      </c>
    </row>
    <row r="962" spans="1:41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8"/>
      <c r="AA962" s="52">
        <f t="shared" si="15"/>
        <v>0</v>
      </c>
      <c r="AB962" s="53" t="str">
        <f>IF(ISNA(VLOOKUP(C962,'Вчера_Спутник Лайт'!C:C, 1, FALSE)),"ошибка",0)</f>
        <v>ошибка</v>
      </c>
      <c r="AC962" s="55"/>
      <c r="AD962" s="53" t="e">
        <f>D962-VLOOKUP(C962, 'Вчера_Спутник Лайт'!C:BG, 2, FALSE)</f>
        <v>#N/A</v>
      </c>
      <c r="AE962" s="53" t="e">
        <f>E962-F962-VLOOKUP(C962, 'Вчера_Спутник Лайт'!C:BG, 3, FALSE)</f>
        <v>#N/A</v>
      </c>
      <c r="AF962" s="53" t="e">
        <f>G962-H962-VLOOKUP(C962, 'Вчера_Спутник Лайт'!C:BG, 5, FALSE)</f>
        <v>#N/A</v>
      </c>
      <c r="AG962" s="53" t="e">
        <f>I962-J962-VLOOKUP(C962, 'Вчера_Спутник Лайт'!C:BG, 7, FALSE)</f>
        <v>#N/A</v>
      </c>
      <c r="AH962" s="53" t="e">
        <f>K962-L962-VLOOKUP(C962, 'Вчера_Спутник Лайт'!C:BG, 9, FALSE)</f>
        <v>#N/A</v>
      </c>
      <c r="AI962" s="53" t="e">
        <f>M962-N962-VLOOKUP(C962, 'Вчера_Спутник Лайт'!C:BG, 11, FALSE)</f>
        <v>#N/A</v>
      </c>
      <c r="AJ962" s="53" t="e">
        <f>O962-P962-VLOOKUP(C962, 'Вчера_Спутник Лайт'!C:BG, 13, FALSE)</f>
        <v>#N/A</v>
      </c>
      <c r="AK962" s="53" t="e">
        <f>Q962-R962-VLOOKUP(C962, 'Вчера_Спутник Лайт'!C:BG, 15, FALSE)</f>
        <v>#N/A</v>
      </c>
      <c r="AL962" s="53" t="e">
        <f>S962-T962-VLOOKUP(C962, 'Вчера_Спутник Лайт'!C:BG, 17, FALSE)</f>
        <v>#N/A</v>
      </c>
      <c r="AM962" s="53" t="e">
        <f>U962-V962-VLOOKUP(C962, 'Вчера_Спутник Лайт'!C:BG, 19, FALSE)</f>
        <v>#N/A</v>
      </c>
      <c r="AN962" s="53" t="e">
        <f>W962-X962-VLOOKUP(C962, 'Вчера_Спутник Лайт'!C:BG, 21, FALSE)</f>
        <v>#N/A</v>
      </c>
      <c r="AO962" s="53" t="e">
        <f>VLOOKUP(C962, Вчера_Спутник!C:BG, 25, FALSE)+F962-#REF!-X962-Y962</f>
        <v>#N/A</v>
      </c>
    </row>
    <row r="963" spans="1:41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8"/>
      <c r="AA963" s="52">
        <f t="shared" si="15"/>
        <v>0</v>
      </c>
      <c r="AB963" s="53" t="str">
        <f>IF(ISNA(VLOOKUP(C963,'Вчера_Спутник Лайт'!C:C, 1, FALSE)),"ошибка",0)</f>
        <v>ошибка</v>
      </c>
      <c r="AC963" s="55"/>
      <c r="AD963" s="53" t="e">
        <f>D963-VLOOKUP(C963, 'Вчера_Спутник Лайт'!C:BG, 2, FALSE)</f>
        <v>#N/A</v>
      </c>
      <c r="AE963" s="53" t="e">
        <f>E963-F963-VLOOKUP(C963, 'Вчера_Спутник Лайт'!C:BG, 3, FALSE)</f>
        <v>#N/A</v>
      </c>
      <c r="AF963" s="53" t="e">
        <f>G963-H963-VLOOKUP(C963, 'Вчера_Спутник Лайт'!C:BG, 5, FALSE)</f>
        <v>#N/A</v>
      </c>
      <c r="AG963" s="53" t="e">
        <f>I963-J963-VLOOKUP(C963, 'Вчера_Спутник Лайт'!C:BG, 7, FALSE)</f>
        <v>#N/A</v>
      </c>
      <c r="AH963" s="53" t="e">
        <f>K963-L963-VLOOKUP(C963, 'Вчера_Спутник Лайт'!C:BG, 9, FALSE)</f>
        <v>#N/A</v>
      </c>
      <c r="AI963" s="53" t="e">
        <f>M963-N963-VLOOKUP(C963, 'Вчера_Спутник Лайт'!C:BG, 11, FALSE)</f>
        <v>#N/A</v>
      </c>
      <c r="AJ963" s="53" t="e">
        <f>O963-P963-VLOOKUP(C963, 'Вчера_Спутник Лайт'!C:BG, 13, FALSE)</f>
        <v>#N/A</v>
      </c>
      <c r="AK963" s="53" t="e">
        <f>Q963-R963-VLOOKUP(C963, 'Вчера_Спутник Лайт'!C:BG, 15, FALSE)</f>
        <v>#N/A</v>
      </c>
      <c r="AL963" s="53" t="e">
        <f>S963-T963-VLOOKUP(C963, 'Вчера_Спутник Лайт'!C:BG, 17, FALSE)</f>
        <v>#N/A</v>
      </c>
      <c r="AM963" s="53" t="e">
        <f>U963-V963-VLOOKUP(C963, 'Вчера_Спутник Лайт'!C:BG, 19, FALSE)</f>
        <v>#N/A</v>
      </c>
      <c r="AN963" s="53" t="e">
        <f>W963-X963-VLOOKUP(C963, 'Вчера_Спутник Лайт'!C:BG, 21, FALSE)</f>
        <v>#N/A</v>
      </c>
      <c r="AO963" s="53" t="e">
        <f>VLOOKUP(C963, Вчера_Спутник!C:BG, 25, FALSE)+F963-#REF!-X963-Y963</f>
        <v>#N/A</v>
      </c>
    </row>
    <row r="964" spans="1:41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8"/>
      <c r="AA964" s="52">
        <f t="shared" ref="AA964:AA1000" si="16">E964-U964-W964</f>
        <v>0</v>
      </c>
      <c r="AB964" s="53" t="str">
        <f>IF(ISNA(VLOOKUP(C964,'Вчера_Спутник Лайт'!C:C, 1, FALSE)),"ошибка",0)</f>
        <v>ошибка</v>
      </c>
      <c r="AC964" s="55"/>
      <c r="AD964" s="53" t="e">
        <f>D964-VLOOKUP(C964, 'Вчера_Спутник Лайт'!C:BG, 2, FALSE)</f>
        <v>#N/A</v>
      </c>
      <c r="AE964" s="53" t="e">
        <f>E964-F964-VLOOKUP(C964, 'Вчера_Спутник Лайт'!C:BG, 3, FALSE)</f>
        <v>#N/A</v>
      </c>
      <c r="AF964" s="53" t="e">
        <f>G964-H964-VLOOKUP(C964, 'Вчера_Спутник Лайт'!C:BG, 5, FALSE)</f>
        <v>#N/A</v>
      </c>
      <c r="AG964" s="53" t="e">
        <f>I964-J964-VLOOKUP(C964, 'Вчера_Спутник Лайт'!C:BG, 7, FALSE)</f>
        <v>#N/A</v>
      </c>
      <c r="AH964" s="53" t="e">
        <f>K964-L964-VLOOKUP(C964, 'Вчера_Спутник Лайт'!C:BG, 9, FALSE)</f>
        <v>#N/A</v>
      </c>
      <c r="AI964" s="53" t="e">
        <f>M964-N964-VLOOKUP(C964, 'Вчера_Спутник Лайт'!C:BG, 11, FALSE)</f>
        <v>#N/A</v>
      </c>
      <c r="AJ964" s="53" t="e">
        <f>O964-P964-VLOOKUP(C964, 'Вчера_Спутник Лайт'!C:BG, 13, FALSE)</f>
        <v>#N/A</v>
      </c>
      <c r="AK964" s="53" t="e">
        <f>Q964-R964-VLOOKUP(C964, 'Вчера_Спутник Лайт'!C:BG, 15, FALSE)</f>
        <v>#N/A</v>
      </c>
      <c r="AL964" s="53" t="e">
        <f>S964-T964-VLOOKUP(C964, 'Вчера_Спутник Лайт'!C:BG, 17, FALSE)</f>
        <v>#N/A</v>
      </c>
      <c r="AM964" s="53" t="e">
        <f>U964-V964-VLOOKUP(C964, 'Вчера_Спутник Лайт'!C:BG, 19, FALSE)</f>
        <v>#N/A</v>
      </c>
      <c r="AN964" s="53" t="e">
        <f>W964-X964-VLOOKUP(C964, 'Вчера_Спутник Лайт'!C:BG, 21, FALSE)</f>
        <v>#N/A</v>
      </c>
      <c r="AO964" s="53" t="e">
        <f>VLOOKUP(C964, Вчера_Спутник!C:BG, 25, FALSE)+F964-#REF!-X964-Y964</f>
        <v>#N/A</v>
      </c>
    </row>
    <row r="965" spans="1:41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8"/>
      <c r="AA965" s="52">
        <f t="shared" si="16"/>
        <v>0</v>
      </c>
      <c r="AB965" s="53" t="str">
        <f>IF(ISNA(VLOOKUP(C965,'Вчера_Спутник Лайт'!C:C, 1, FALSE)),"ошибка",0)</f>
        <v>ошибка</v>
      </c>
      <c r="AC965" s="55"/>
      <c r="AD965" s="53" t="e">
        <f>D965-VLOOKUP(C965, 'Вчера_Спутник Лайт'!C:BG, 2, FALSE)</f>
        <v>#N/A</v>
      </c>
      <c r="AE965" s="53" t="e">
        <f>E965-F965-VLOOKUP(C965, 'Вчера_Спутник Лайт'!C:BG, 3, FALSE)</f>
        <v>#N/A</v>
      </c>
      <c r="AF965" s="53" t="e">
        <f>G965-H965-VLOOKUP(C965, 'Вчера_Спутник Лайт'!C:BG, 5, FALSE)</f>
        <v>#N/A</v>
      </c>
      <c r="AG965" s="53" t="e">
        <f>I965-J965-VLOOKUP(C965, 'Вчера_Спутник Лайт'!C:BG, 7, FALSE)</f>
        <v>#N/A</v>
      </c>
      <c r="AH965" s="53" t="e">
        <f>K965-L965-VLOOKUP(C965, 'Вчера_Спутник Лайт'!C:BG, 9, FALSE)</f>
        <v>#N/A</v>
      </c>
      <c r="AI965" s="53" t="e">
        <f>M965-N965-VLOOKUP(C965, 'Вчера_Спутник Лайт'!C:BG, 11, FALSE)</f>
        <v>#N/A</v>
      </c>
      <c r="AJ965" s="53" t="e">
        <f>O965-P965-VLOOKUP(C965, 'Вчера_Спутник Лайт'!C:BG, 13, FALSE)</f>
        <v>#N/A</v>
      </c>
      <c r="AK965" s="53" t="e">
        <f>Q965-R965-VLOOKUP(C965, 'Вчера_Спутник Лайт'!C:BG, 15, FALSE)</f>
        <v>#N/A</v>
      </c>
      <c r="AL965" s="53" t="e">
        <f>S965-T965-VLOOKUP(C965, 'Вчера_Спутник Лайт'!C:BG, 17, FALSE)</f>
        <v>#N/A</v>
      </c>
      <c r="AM965" s="53" t="e">
        <f>U965-V965-VLOOKUP(C965, 'Вчера_Спутник Лайт'!C:BG, 19, FALSE)</f>
        <v>#N/A</v>
      </c>
      <c r="AN965" s="53" t="e">
        <f>W965-X965-VLOOKUP(C965, 'Вчера_Спутник Лайт'!C:BG, 21, FALSE)</f>
        <v>#N/A</v>
      </c>
      <c r="AO965" s="53" t="e">
        <f>VLOOKUP(C965, Вчера_Спутник!C:BG, 25, FALSE)+F965-#REF!-X965-Y965</f>
        <v>#N/A</v>
      </c>
    </row>
    <row r="966" spans="1:41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8"/>
      <c r="AA966" s="52">
        <f t="shared" si="16"/>
        <v>0</v>
      </c>
      <c r="AB966" s="53" t="str">
        <f>IF(ISNA(VLOOKUP(C966,'Вчера_Спутник Лайт'!C:C, 1, FALSE)),"ошибка",0)</f>
        <v>ошибка</v>
      </c>
      <c r="AC966" s="55"/>
      <c r="AD966" s="53" t="e">
        <f>D966-VLOOKUP(C966, 'Вчера_Спутник Лайт'!C:BG, 2, FALSE)</f>
        <v>#N/A</v>
      </c>
      <c r="AE966" s="53" t="e">
        <f>E966-F966-VLOOKUP(C966, 'Вчера_Спутник Лайт'!C:BG, 3, FALSE)</f>
        <v>#N/A</v>
      </c>
      <c r="AF966" s="53" t="e">
        <f>G966-H966-VLOOKUP(C966, 'Вчера_Спутник Лайт'!C:BG, 5, FALSE)</f>
        <v>#N/A</v>
      </c>
      <c r="AG966" s="53" t="e">
        <f>I966-J966-VLOOKUP(C966, 'Вчера_Спутник Лайт'!C:BG, 7, FALSE)</f>
        <v>#N/A</v>
      </c>
      <c r="AH966" s="53" t="e">
        <f>K966-L966-VLOOKUP(C966, 'Вчера_Спутник Лайт'!C:BG, 9, FALSE)</f>
        <v>#N/A</v>
      </c>
      <c r="AI966" s="53" t="e">
        <f>M966-N966-VLOOKUP(C966, 'Вчера_Спутник Лайт'!C:BG, 11, FALSE)</f>
        <v>#N/A</v>
      </c>
      <c r="AJ966" s="53" t="e">
        <f>O966-P966-VLOOKUP(C966, 'Вчера_Спутник Лайт'!C:BG, 13, FALSE)</f>
        <v>#N/A</v>
      </c>
      <c r="AK966" s="53" t="e">
        <f>Q966-R966-VLOOKUP(C966, 'Вчера_Спутник Лайт'!C:BG, 15, FALSE)</f>
        <v>#N/A</v>
      </c>
      <c r="AL966" s="53" t="e">
        <f>S966-T966-VLOOKUP(C966, 'Вчера_Спутник Лайт'!C:BG, 17, FALSE)</f>
        <v>#N/A</v>
      </c>
      <c r="AM966" s="53" t="e">
        <f>U966-V966-VLOOKUP(C966, 'Вчера_Спутник Лайт'!C:BG, 19, FALSE)</f>
        <v>#N/A</v>
      </c>
      <c r="AN966" s="53" t="e">
        <f>W966-X966-VLOOKUP(C966, 'Вчера_Спутник Лайт'!C:BG, 21, FALSE)</f>
        <v>#N/A</v>
      </c>
      <c r="AO966" s="53" t="e">
        <f>VLOOKUP(C966, Вчера_Спутник!C:BG, 25, FALSE)+F966-#REF!-X966-Y966</f>
        <v>#N/A</v>
      </c>
    </row>
    <row r="967" spans="1:41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8"/>
      <c r="AA967" s="52">
        <f t="shared" si="16"/>
        <v>0</v>
      </c>
      <c r="AB967" s="53" t="str">
        <f>IF(ISNA(VLOOKUP(C967,'Вчера_Спутник Лайт'!C:C, 1, FALSE)),"ошибка",0)</f>
        <v>ошибка</v>
      </c>
      <c r="AC967" s="55"/>
      <c r="AD967" s="53" t="e">
        <f>D967-VLOOKUP(C967, 'Вчера_Спутник Лайт'!C:BG, 2, FALSE)</f>
        <v>#N/A</v>
      </c>
      <c r="AE967" s="53" t="e">
        <f>E967-F967-VLOOKUP(C967, 'Вчера_Спутник Лайт'!C:BG, 3, FALSE)</f>
        <v>#N/A</v>
      </c>
      <c r="AF967" s="53" t="e">
        <f>G967-H967-VLOOKUP(C967, 'Вчера_Спутник Лайт'!C:BG, 5, FALSE)</f>
        <v>#N/A</v>
      </c>
      <c r="AG967" s="53" t="e">
        <f>I967-J967-VLOOKUP(C967, 'Вчера_Спутник Лайт'!C:BG, 7, FALSE)</f>
        <v>#N/A</v>
      </c>
      <c r="AH967" s="53" t="e">
        <f>K967-L967-VLOOKUP(C967, 'Вчера_Спутник Лайт'!C:BG, 9, FALSE)</f>
        <v>#N/A</v>
      </c>
      <c r="AI967" s="53" t="e">
        <f>M967-N967-VLOOKUP(C967, 'Вчера_Спутник Лайт'!C:BG, 11, FALSE)</f>
        <v>#N/A</v>
      </c>
      <c r="AJ967" s="53" t="e">
        <f>O967-P967-VLOOKUP(C967, 'Вчера_Спутник Лайт'!C:BG, 13, FALSE)</f>
        <v>#N/A</v>
      </c>
      <c r="AK967" s="53" t="e">
        <f>Q967-R967-VLOOKUP(C967, 'Вчера_Спутник Лайт'!C:BG, 15, FALSE)</f>
        <v>#N/A</v>
      </c>
      <c r="AL967" s="53" t="e">
        <f>S967-T967-VLOOKUP(C967, 'Вчера_Спутник Лайт'!C:BG, 17, FALSE)</f>
        <v>#N/A</v>
      </c>
      <c r="AM967" s="53" t="e">
        <f>U967-V967-VLOOKUP(C967, 'Вчера_Спутник Лайт'!C:BG, 19, FALSE)</f>
        <v>#N/A</v>
      </c>
      <c r="AN967" s="53" t="e">
        <f>W967-X967-VLOOKUP(C967, 'Вчера_Спутник Лайт'!C:BG, 21, FALSE)</f>
        <v>#N/A</v>
      </c>
      <c r="AO967" s="53" t="e">
        <f>VLOOKUP(C967, Вчера_Спутник!C:BG, 25, FALSE)+F967-#REF!-X967-Y967</f>
        <v>#N/A</v>
      </c>
    </row>
    <row r="968" spans="1:41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8"/>
      <c r="AA968" s="52">
        <f t="shared" si="16"/>
        <v>0</v>
      </c>
      <c r="AB968" s="53" t="str">
        <f>IF(ISNA(VLOOKUP(C968,'Вчера_Спутник Лайт'!C:C, 1, FALSE)),"ошибка",0)</f>
        <v>ошибка</v>
      </c>
      <c r="AC968" s="55"/>
      <c r="AD968" s="53" t="e">
        <f>D968-VLOOKUP(C968, 'Вчера_Спутник Лайт'!C:BG, 2, FALSE)</f>
        <v>#N/A</v>
      </c>
      <c r="AE968" s="53" t="e">
        <f>E968-F968-VLOOKUP(C968, 'Вчера_Спутник Лайт'!C:BG, 3, FALSE)</f>
        <v>#N/A</v>
      </c>
      <c r="AF968" s="53" t="e">
        <f>G968-H968-VLOOKUP(C968, 'Вчера_Спутник Лайт'!C:BG, 5, FALSE)</f>
        <v>#N/A</v>
      </c>
      <c r="AG968" s="53" t="e">
        <f>I968-J968-VLOOKUP(C968, 'Вчера_Спутник Лайт'!C:BG, 7, FALSE)</f>
        <v>#N/A</v>
      </c>
      <c r="AH968" s="53" t="e">
        <f>K968-L968-VLOOKUP(C968, 'Вчера_Спутник Лайт'!C:BG, 9, FALSE)</f>
        <v>#N/A</v>
      </c>
      <c r="AI968" s="53" t="e">
        <f>M968-N968-VLOOKUP(C968, 'Вчера_Спутник Лайт'!C:BG, 11, FALSE)</f>
        <v>#N/A</v>
      </c>
      <c r="AJ968" s="53" t="e">
        <f>O968-P968-VLOOKUP(C968, 'Вчера_Спутник Лайт'!C:BG, 13, FALSE)</f>
        <v>#N/A</v>
      </c>
      <c r="AK968" s="53" t="e">
        <f>Q968-R968-VLOOKUP(C968, 'Вчера_Спутник Лайт'!C:BG, 15, FALSE)</f>
        <v>#N/A</v>
      </c>
      <c r="AL968" s="53" t="e">
        <f>S968-T968-VLOOKUP(C968, 'Вчера_Спутник Лайт'!C:BG, 17, FALSE)</f>
        <v>#N/A</v>
      </c>
      <c r="AM968" s="53" t="e">
        <f>U968-V968-VLOOKUP(C968, 'Вчера_Спутник Лайт'!C:BG, 19, FALSE)</f>
        <v>#N/A</v>
      </c>
      <c r="AN968" s="53" t="e">
        <f>W968-X968-VLOOKUP(C968, 'Вчера_Спутник Лайт'!C:BG, 21, FALSE)</f>
        <v>#N/A</v>
      </c>
      <c r="AO968" s="53" t="e">
        <f>VLOOKUP(C968, Вчера_Спутник!C:BG, 25, FALSE)+F968-#REF!-X968-Y968</f>
        <v>#N/A</v>
      </c>
    </row>
    <row r="969" spans="1:41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8"/>
      <c r="AA969" s="52">
        <f t="shared" si="16"/>
        <v>0</v>
      </c>
      <c r="AB969" s="53" t="str">
        <f>IF(ISNA(VLOOKUP(C969,'Вчера_Спутник Лайт'!C:C, 1, FALSE)),"ошибка",0)</f>
        <v>ошибка</v>
      </c>
      <c r="AC969" s="55"/>
      <c r="AD969" s="53" t="e">
        <f>D969-VLOOKUP(C969, 'Вчера_Спутник Лайт'!C:BG, 2, FALSE)</f>
        <v>#N/A</v>
      </c>
      <c r="AE969" s="53" t="e">
        <f>E969-F969-VLOOKUP(C969, 'Вчера_Спутник Лайт'!C:BG, 3, FALSE)</f>
        <v>#N/A</v>
      </c>
      <c r="AF969" s="53" t="e">
        <f>G969-H969-VLOOKUP(C969, 'Вчера_Спутник Лайт'!C:BG, 5, FALSE)</f>
        <v>#N/A</v>
      </c>
      <c r="AG969" s="53" t="e">
        <f>I969-J969-VLOOKUP(C969, 'Вчера_Спутник Лайт'!C:BG, 7, FALSE)</f>
        <v>#N/A</v>
      </c>
      <c r="AH969" s="53" t="e">
        <f>K969-L969-VLOOKUP(C969, 'Вчера_Спутник Лайт'!C:BG, 9, FALSE)</f>
        <v>#N/A</v>
      </c>
      <c r="AI969" s="53" t="e">
        <f>M969-N969-VLOOKUP(C969, 'Вчера_Спутник Лайт'!C:BG, 11, FALSE)</f>
        <v>#N/A</v>
      </c>
      <c r="AJ969" s="53" t="e">
        <f>O969-P969-VLOOKUP(C969, 'Вчера_Спутник Лайт'!C:BG, 13, FALSE)</f>
        <v>#N/A</v>
      </c>
      <c r="AK969" s="53" t="e">
        <f>Q969-R969-VLOOKUP(C969, 'Вчера_Спутник Лайт'!C:BG, 15, FALSE)</f>
        <v>#N/A</v>
      </c>
      <c r="AL969" s="53" t="e">
        <f>S969-T969-VLOOKUP(C969, 'Вчера_Спутник Лайт'!C:BG, 17, FALSE)</f>
        <v>#N/A</v>
      </c>
      <c r="AM969" s="53" t="e">
        <f>U969-V969-VLOOKUP(C969, 'Вчера_Спутник Лайт'!C:BG, 19, FALSE)</f>
        <v>#N/A</v>
      </c>
      <c r="AN969" s="53" t="e">
        <f>W969-X969-VLOOKUP(C969, 'Вчера_Спутник Лайт'!C:BG, 21, FALSE)</f>
        <v>#N/A</v>
      </c>
      <c r="AO969" s="53" t="e">
        <f>VLOOKUP(C969, Вчера_Спутник!C:BG, 25, FALSE)+F969-#REF!-X969-Y969</f>
        <v>#N/A</v>
      </c>
    </row>
    <row r="970" spans="1:41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8"/>
      <c r="AA970" s="52">
        <f t="shared" si="16"/>
        <v>0</v>
      </c>
      <c r="AB970" s="53" t="str">
        <f>IF(ISNA(VLOOKUP(C970,'Вчера_Спутник Лайт'!C:C, 1, FALSE)),"ошибка",0)</f>
        <v>ошибка</v>
      </c>
      <c r="AC970" s="55"/>
      <c r="AD970" s="53" t="e">
        <f>D970-VLOOKUP(C970, 'Вчера_Спутник Лайт'!C:BG, 2, FALSE)</f>
        <v>#N/A</v>
      </c>
      <c r="AE970" s="53" t="e">
        <f>E970-F970-VLOOKUP(C970, 'Вчера_Спутник Лайт'!C:BG, 3, FALSE)</f>
        <v>#N/A</v>
      </c>
      <c r="AF970" s="53" t="e">
        <f>G970-H970-VLOOKUP(C970, 'Вчера_Спутник Лайт'!C:BG, 5, FALSE)</f>
        <v>#N/A</v>
      </c>
      <c r="AG970" s="53" t="e">
        <f>I970-J970-VLOOKUP(C970, 'Вчера_Спутник Лайт'!C:BG, 7, FALSE)</f>
        <v>#N/A</v>
      </c>
      <c r="AH970" s="53" t="e">
        <f>K970-L970-VLOOKUP(C970, 'Вчера_Спутник Лайт'!C:BG, 9, FALSE)</f>
        <v>#N/A</v>
      </c>
      <c r="AI970" s="53" t="e">
        <f>M970-N970-VLOOKUP(C970, 'Вчера_Спутник Лайт'!C:BG, 11, FALSE)</f>
        <v>#N/A</v>
      </c>
      <c r="AJ970" s="53" t="e">
        <f>O970-P970-VLOOKUP(C970, 'Вчера_Спутник Лайт'!C:BG, 13, FALSE)</f>
        <v>#N/A</v>
      </c>
      <c r="AK970" s="53" t="e">
        <f>Q970-R970-VLOOKUP(C970, 'Вчера_Спутник Лайт'!C:BG, 15, FALSE)</f>
        <v>#N/A</v>
      </c>
      <c r="AL970" s="53" t="e">
        <f>S970-T970-VLOOKUP(C970, 'Вчера_Спутник Лайт'!C:BG, 17, FALSE)</f>
        <v>#N/A</v>
      </c>
      <c r="AM970" s="53" t="e">
        <f>U970-V970-VLOOKUP(C970, 'Вчера_Спутник Лайт'!C:BG, 19, FALSE)</f>
        <v>#N/A</v>
      </c>
      <c r="AN970" s="53" t="e">
        <f>W970-X970-VLOOKUP(C970, 'Вчера_Спутник Лайт'!C:BG, 21, FALSE)</f>
        <v>#N/A</v>
      </c>
      <c r="AO970" s="53" t="e">
        <f>VLOOKUP(C970, Вчера_Спутник!C:BG, 25, FALSE)+F970-#REF!-X970-Y970</f>
        <v>#N/A</v>
      </c>
    </row>
    <row r="971" spans="1:41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8"/>
      <c r="AA971" s="52">
        <f t="shared" si="16"/>
        <v>0</v>
      </c>
      <c r="AB971" s="53" t="str">
        <f>IF(ISNA(VLOOKUP(C971,'Вчера_Спутник Лайт'!C:C, 1, FALSE)),"ошибка",0)</f>
        <v>ошибка</v>
      </c>
      <c r="AC971" s="55"/>
      <c r="AD971" s="53" t="e">
        <f>D971-VLOOKUP(C971, 'Вчера_Спутник Лайт'!C:BG, 2, FALSE)</f>
        <v>#N/A</v>
      </c>
      <c r="AE971" s="53" t="e">
        <f>E971-F971-VLOOKUP(C971, 'Вчера_Спутник Лайт'!C:BG, 3, FALSE)</f>
        <v>#N/A</v>
      </c>
      <c r="AF971" s="53" t="e">
        <f>G971-H971-VLOOKUP(C971, 'Вчера_Спутник Лайт'!C:BG, 5, FALSE)</f>
        <v>#N/A</v>
      </c>
      <c r="AG971" s="53" t="e">
        <f>I971-J971-VLOOKUP(C971, 'Вчера_Спутник Лайт'!C:BG, 7, FALSE)</f>
        <v>#N/A</v>
      </c>
      <c r="AH971" s="53" t="e">
        <f>K971-L971-VLOOKUP(C971, 'Вчера_Спутник Лайт'!C:BG, 9, FALSE)</f>
        <v>#N/A</v>
      </c>
      <c r="AI971" s="53" t="e">
        <f>M971-N971-VLOOKUP(C971, 'Вчера_Спутник Лайт'!C:BG, 11, FALSE)</f>
        <v>#N/A</v>
      </c>
      <c r="AJ971" s="53" t="e">
        <f>O971-P971-VLOOKUP(C971, 'Вчера_Спутник Лайт'!C:BG, 13, FALSE)</f>
        <v>#N/A</v>
      </c>
      <c r="AK971" s="53" t="e">
        <f>Q971-R971-VLOOKUP(C971, 'Вчера_Спутник Лайт'!C:BG, 15, FALSE)</f>
        <v>#N/A</v>
      </c>
      <c r="AL971" s="53" t="e">
        <f>S971-T971-VLOOKUP(C971, 'Вчера_Спутник Лайт'!C:BG, 17, FALSE)</f>
        <v>#N/A</v>
      </c>
      <c r="AM971" s="53" t="e">
        <f>U971-V971-VLOOKUP(C971, 'Вчера_Спутник Лайт'!C:BG, 19, FALSE)</f>
        <v>#N/A</v>
      </c>
      <c r="AN971" s="53" t="e">
        <f>W971-X971-VLOOKUP(C971, 'Вчера_Спутник Лайт'!C:BG, 21, FALSE)</f>
        <v>#N/A</v>
      </c>
      <c r="AO971" s="53" t="e">
        <f>VLOOKUP(C971, Вчера_Спутник!C:BG, 25, FALSE)+F971-#REF!-X971-Y971</f>
        <v>#N/A</v>
      </c>
    </row>
    <row r="972" spans="1:41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8"/>
      <c r="AA972" s="52">
        <f t="shared" si="16"/>
        <v>0</v>
      </c>
      <c r="AB972" s="53" t="str">
        <f>IF(ISNA(VLOOKUP(C972,'Вчера_Спутник Лайт'!C:C, 1, FALSE)),"ошибка",0)</f>
        <v>ошибка</v>
      </c>
      <c r="AC972" s="55"/>
      <c r="AD972" s="53" t="e">
        <f>D972-VLOOKUP(C972, 'Вчера_Спутник Лайт'!C:BG, 2, FALSE)</f>
        <v>#N/A</v>
      </c>
      <c r="AE972" s="53" t="e">
        <f>E972-F972-VLOOKUP(C972, 'Вчера_Спутник Лайт'!C:BG, 3, FALSE)</f>
        <v>#N/A</v>
      </c>
      <c r="AF972" s="53" t="e">
        <f>G972-H972-VLOOKUP(C972, 'Вчера_Спутник Лайт'!C:BG, 5, FALSE)</f>
        <v>#N/A</v>
      </c>
      <c r="AG972" s="53" t="e">
        <f>I972-J972-VLOOKUP(C972, 'Вчера_Спутник Лайт'!C:BG, 7, FALSE)</f>
        <v>#N/A</v>
      </c>
      <c r="AH972" s="53" t="e">
        <f>K972-L972-VLOOKUP(C972, 'Вчера_Спутник Лайт'!C:BG, 9, FALSE)</f>
        <v>#N/A</v>
      </c>
      <c r="AI972" s="53" t="e">
        <f>M972-N972-VLOOKUP(C972, 'Вчера_Спутник Лайт'!C:BG, 11, FALSE)</f>
        <v>#N/A</v>
      </c>
      <c r="AJ972" s="53" t="e">
        <f>O972-P972-VLOOKUP(C972, 'Вчера_Спутник Лайт'!C:BG, 13, FALSE)</f>
        <v>#N/A</v>
      </c>
      <c r="AK972" s="53" t="e">
        <f>Q972-R972-VLOOKUP(C972, 'Вчера_Спутник Лайт'!C:BG, 15, FALSE)</f>
        <v>#N/A</v>
      </c>
      <c r="AL972" s="53" t="e">
        <f>S972-T972-VLOOKUP(C972, 'Вчера_Спутник Лайт'!C:BG, 17, FALSE)</f>
        <v>#N/A</v>
      </c>
      <c r="AM972" s="53" t="e">
        <f>U972-V972-VLOOKUP(C972, 'Вчера_Спутник Лайт'!C:BG, 19, FALSE)</f>
        <v>#N/A</v>
      </c>
      <c r="AN972" s="53" t="e">
        <f>W972-X972-VLOOKUP(C972, 'Вчера_Спутник Лайт'!C:BG, 21, FALSE)</f>
        <v>#N/A</v>
      </c>
      <c r="AO972" s="53" t="e">
        <f>VLOOKUP(C972, Вчера_Спутник!C:BG, 25, FALSE)+F972-#REF!-X972-Y972</f>
        <v>#N/A</v>
      </c>
    </row>
    <row r="973" spans="1:41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8"/>
      <c r="AA973" s="52">
        <f t="shared" si="16"/>
        <v>0</v>
      </c>
      <c r="AB973" s="53" t="str">
        <f>IF(ISNA(VLOOKUP(C973,'Вчера_Спутник Лайт'!C:C, 1, FALSE)),"ошибка",0)</f>
        <v>ошибка</v>
      </c>
      <c r="AC973" s="55"/>
      <c r="AD973" s="53" t="e">
        <f>D973-VLOOKUP(C973, 'Вчера_Спутник Лайт'!C:BG, 2, FALSE)</f>
        <v>#N/A</v>
      </c>
      <c r="AE973" s="53" t="e">
        <f>E973-F973-VLOOKUP(C973, 'Вчера_Спутник Лайт'!C:BG, 3, FALSE)</f>
        <v>#N/A</v>
      </c>
      <c r="AF973" s="53" t="e">
        <f>G973-H973-VLOOKUP(C973, 'Вчера_Спутник Лайт'!C:BG, 5, FALSE)</f>
        <v>#N/A</v>
      </c>
      <c r="AG973" s="53" t="e">
        <f>I973-J973-VLOOKUP(C973, 'Вчера_Спутник Лайт'!C:BG, 7, FALSE)</f>
        <v>#N/A</v>
      </c>
      <c r="AH973" s="53" t="e">
        <f>K973-L973-VLOOKUP(C973, 'Вчера_Спутник Лайт'!C:BG, 9, FALSE)</f>
        <v>#N/A</v>
      </c>
      <c r="AI973" s="53" t="e">
        <f>M973-N973-VLOOKUP(C973, 'Вчера_Спутник Лайт'!C:BG, 11, FALSE)</f>
        <v>#N/A</v>
      </c>
      <c r="AJ973" s="53" t="e">
        <f>O973-P973-VLOOKUP(C973, 'Вчера_Спутник Лайт'!C:BG, 13, FALSE)</f>
        <v>#N/A</v>
      </c>
      <c r="AK973" s="53" t="e">
        <f>Q973-R973-VLOOKUP(C973, 'Вчера_Спутник Лайт'!C:BG, 15, FALSE)</f>
        <v>#N/A</v>
      </c>
      <c r="AL973" s="53" t="e">
        <f>S973-T973-VLOOKUP(C973, 'Вчера_Спутник Лайт'!C:BG, 17, FALSE)</f>
        <v>#N/A</v>
      </c>
      <c r="AM973" s="53" t="e">
        <f>U973-V973-VLOOKUP(C973, 'Вчера_Спутник Лайт'!C:BG, 19, FALSE)</f>
        <v>#N/A</v>
      </c>
      <c r="AN973" s="53" t="e">
        <f>W973-X973-VLOOKUP(C973, 'Вчера_Спутник Лайт'!C:BG, 21, FALSE)</f>
        <v>#N/A</v>
      </c>
      <c r="AO973" s="53" t="e">
        <f>VLOOKUP(C973, Вчера_Спутник!C:BG, 25, FALSE)+F973-#REF!-X973-Y973</f>
        <v>#N/A</v>
      </c>
    </row>
    <row r="974" spans="1:41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8"/>
      <c r="AA974" s="52">
        <f t="shared" si="16"/>
        <v>0</v>
      </c>
      <c r="AB974" s="53" t="str">
        <f>IF(ISNA(VLOOKUP(C974,'Вчера_Спутник Лайт'!C:C, 1, FALSE)),"ошибка",0)</f>
        <v>ошибка</v>
      </c>
      <c r="AC974" s="55"/>
      <c r="AD974" s="53" t="e">
        <f>D974-VLOOKUP(C974, 'Вчера_Спутник Лайт'!C:BG, 2, FALSE)</f>
        <v>#N/A</v>
      </c>
      <c r="AE974" s="53" t="e">
        <f>E974-F974-VLOOKUP(C974, 'Вчера_Спутник Лайт'!C:BG, 3, FALSE)</f>
        <v>#N/A</v>
      </c>
      <c r="AF974" s="53" t="e">
        <f>G974-H974-VLOOKUP(C974, 'Вчера_Спутник Лайт'!C:BG, 5, FALSE)</f>
        <v>#N/A</v>
      </c>
      <c r="AG974" s="53" t="e">
        <f>I974-J974-VLOOKUP(C974, 'Вчера_Спутник Лайт'!C:BG, 7, FALSE)</f>
        <v>#N/A</v>
      </c>
      <c r="AH974" s="53" t="e">
        <f>K974-L974-VLOOKUP(C974, 'Вчера_Спутник Лайт'!C:BG, 9, FALSE)</f>
        <v>#N/A</v>
      </c>
      <c r="AI974" s="53" t="e">
        <f>M974-N974-VLOOKUP(C974, 'Вчера_Спутник Лайт'!C:BG, 11, FALSE)</f>
        <v>#N/A</v>
      </c>
      <c r="AJ974" s="53" t="e">
        <f>O974-P974-VLOOKUP(C974, 'Вчера_Спутник Лайт'!C:BG, 13, FALSE)</f>
        <v>#N/A</v>
      </c>
      <c r="AK974" s="53" t="e">
        <f>Q974-R974-VLOOKUP(C974, 'Вчера_Спутник Лайт'!C:BG, 15, FALSE)</f>
        <v>#N/A</v>
      </c>
      <c r="AL974" s="53" t="e">
        <f>S974-T974-VLOOKUP(C974, 'Вчера_Спутник Лайт'!C:BG, 17, FALSE)</f>
        <v>#N/A</v>
      </c>
      <c r="AM974" s="53" t="e">
        <f>U974-V974-VLOOKUP(C974, 'Вчера_Спутник Лайт'!C:BG, 19, FALSE)</f>
        <v>#N/A</v>
      </c>
      <c r="AN974" s="53" t="e">
        <f>W974-X974-VLOOKUP(C974, 'Вчера_Спутник Лайт'!C:BG, 21, FALSE)</f>
        <v>#N/A</v>
      </c>
      <c r="AO974" s="53" t="e">
        <f>VLOOKUP(C974, Вчера_Спутник!C:BG, 25, FALSE)+F974-#REF!-X974-Y974</f>
        <v>#N/A</v>
      </c>
    </row>
    <row r="975" spans="1:41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8"/>
      <c r="AA975" s="52">
        <f t="shared" si="16"/>
        <v>0</v>
      </c>
      <c r="AB975" s="53" t="str">
        <f>IF(ISNA(VLOOKUP(C975,'Вчера_Спутник Лайт'!C:C, 1, FALSE)),"ошибка",0)</f>
        <v>ошибка</v>
      </c>
      <c r="AC975" s="55"/>
      <c r="AD975" s="53" t="e">
        <f>D975-VLOOKUP(C975, 'Вчера_Спутник Лайт'!C:BG, 2, FALSE)</f>
        <v>#N/A</v>
      </c>
      <c r="AE975" s="53" t="e">
        <f>E975-F975-VLOOKUP(C975, 'Вчера_Спутник Лайт'!C:BG, 3, FALSE)</f>
        <v>#N/A</v>
      </c>
      <c r="AF975" s="53" t="e">
        <f>G975-H975-VLOOKUP(C975, 'Вчера_Спутник Лайт'!C:BG, 5, FALSE)</f>
        <v>#N/A</v>
      </c>
      <c r="AG975" s="53" t="e">
        <f>I975-J975-VLOOKUP(C975, 'Вчера_Спутник Лайт'!C:BG, 7, FALSE)</f>
        <v>#N/A</v>
      </c>
      <c r="AH975" s="53" t="e">
        <f>K975-L975-VLOOKUP(C975, 'Вчера_Спутник Лайт'!C:BG, 9, FALSE)</f>
        <v>#N/A</v>
      </c>
      <c r="AI975" s="53" t="e">
        <f>M975-N975-VLOOKUP(C975, 'Вчера_Спутник Лайт'!C:BG, 11, FALSE)</f>
        <v>#N/A</v>
      </c>
      <c r="AJ975" s="53" t="e">
        <f>O975-P975-VLOOKUP(C975, 'Вчера_Спутник Лайт'!C:BG, 13, FALSE)</f>
        <v>#N/A</v>
      </c>
      <c r="AK975" s="53" t="e">
        <f>Q975-R975-VLOOKUP(C975, 'Вчера_Спутник Лайт'!C:BG, 15, FALSE)</f>
        <v>#N/A</v>
      </c>
      <c r="AL975" s="53" t="e">
        <f>S975-T975-VLOOKUP(C975, 'Вчера_Спутник Лайт'!C:BG, 17, FALSE)</f>
        <v>#N/A</v>
      </c>
      <c r="AM975" s="53" t="e">
        <f>U975-V975-VLOOKUP(C975, 'Вчера_Спутник Лайт'!C:BG, 19, FALSE)</f>
        <v>#N/A</v>
      </c>
      <c r="AN975" s="53" t="e">
        <f>W975-X975-VLOOKUP(C975, 'Вчера_Спутник Лайт'!C:BG, 21, FALSE)</f>
        <v>#N/A</v>
      </c>
      <c r="AO975" s="53" t="e">
        <f>VLOOKUP(C975, Вчера_Спутник!C:BG, 25, FALSE)+F975-#REF!-X975-Y975</f>
        <v>#N/A</v>
      </c>
    </row>
    <row r="976" spans="1:41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8"/>
      <c r="AA976" s="52">
        <f t="shared" si="16"/>
        <v>0</v>
      </c>
      <c r="AB976" s="53" t="str">
        <f>IF(ISNA(VLOOKUP(C976,'Вчера_Спутник Лайт'!C:C, 1, FALSE)),"ошибка",0)</f>
        <v>ошибка</v>
      </c>
      <c r="AC976" s="55"/>
      <c r="AD976" s="53" t="e">
        <f>D976-VLOOKUP(C976, 'Вчера_Спутник Лайт'!C:BG, 2, FALSE)</f>
        <v>#N/A</v>
      </c>
      <c r="AE976" s="53" t="e">
        <f>E976-F976-VLOOKUP(C976, 'Вчера_Спутник Лайт'!C:BG, 3, FALSE)</f>
        <v>#N/A</v>
      </c>
      <c r="AF976" s="53" t="e">
        <f>G976-H976-VLOOKUP(C976, 'Вчера_Спутник Лайт'!C:BG, 5, FALSE)</f>
        <v>#N/A</v>
      </c>
      <c r="AG976" s="53" t="e">
        <f>I976-J976-VLOOKUP(C976, 'Вчера_Спутник Лайт'!C:BG, 7, FALSE)</f>
        <v>#N/A</v>
      </c>
      <c r="AH976" s="53" t="e">
        <f>K976-L976-VLOOKUP(C976, 'Вчера_Спутник Лайт'!C:BG, 9, FALSE)</f>
        <v>#N/A</v>
      </c>
      <c r="AI976" s="53" t="e">
        <f>M976-N976-VLOOKUP(C976, 'Вчера_Спутник Лайт'!C:BG, 11, FALSE)</f>
        <v>#N/A</v>
      </c>
      <c r="AJ976" s="53" t="e">
        <f>O976-P976-VLOOKUP(C976, 'Вчера_Спутник Лайт'!C:BG, 13, FALSE)</f>
        <v>#N/A</v>
      </c>
      <c r="AK976" s="53" t="e">
        <f>Q976-R976-VLOOKUP(C976, 'Вчера_Спутник Лайт'!C:BG, 15, FALSE)</f>
        <v>#N/A</v>
      </c>
      <c r="AL976" s="53" t="e">
        <f>S976-T976-VLOOKUP(C976, 'Вчера_Спутник Лайт'!C:BG, 17, FALSE)</f>
        <v>#N/A</v>
      </c>
      <c r="AM976" s="53" t="e">
        <f>U976-V976-VLOOKUP(C976, 'Вчера_Спутник Лайт'!C:BG, 19, FALSE)</f>
        <v>#N/A</v>
      </c>
      <c r="AN976" s="53" t="e">
        <f>W976-X976-VLOOKUP(C976, 'Вчера_Спутник Лайт'!C:BG, 21, FALSE)</f>
        <v>#N/A</v>
      </c>
      <c r="AO976" s="53" t="e">
        <f>VLOOKUP(C976, Вчера_Спутник!C:BG, 25, FALSE)+F976-#REF!-X976-Y976</f>
        <v>#N/A</v>
      </c>
    </row>
    <row r="977" spans="1:41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8"/>
      <c r="AA977" s="52">
        <f t="shared" si="16"/>
        <v>0</v>
      </c>
      <c r="AB977" s="53" t="str">
        <f>IF(ISNA(VLOOKUP(C977,'Вчера_Спутник Лайт'!C:C, 1, FALSE)),"ошибка",0)</f>
        <v>ошибка</v>
      </c>
      <c r="AC977" s="55"/>
      <c r="AD977" s="53" t="e">
        <f>D977-VLOOKUP(C977, 'Вчера_Спутник Лайт'!C:BG, 2, FALSE)</f>
        <v>#N/A</v>
      </c>
      <c r="AE977" s="53" t="e">
        <f>E977-F977-VLOOKUP(C977, 'Вчера_Спутник Лайт'!C:BG, 3, FALSE)</f>
        <v>#N/A</v>
      </c>
      <c r="AF977" s="53" t="e">
        <f>G977-H977-VLOOKUP(C977, 'Вчера_Спутник Лайт'!C:BG, 5, FALSE)</f>
        <v>#N/A</v>
      </c>
      <c r="AG977" s="53" t="e">
        <f>I977-J977-VLOOKUP(C977, 'Вчера_Спутник Лайт'!C:BG, 7, FALSE)</f>
        <v>#N/A</v>
      </c>
      <c r="AH977" s="53" t="e">
        <f>K977-L977-VLOOKUP(C977, 'Вчера_Спутник Лайт'!C:BG, 9, FALSE)</f>
        <v>#N/A</v>
      </c>
      <c r="AI977" s="53" t="e">
        <f>M977-N977-VLOOKUP(C977, 'Вчера_Спутник Лайт'!C:BG, 11, FALSE)</f>
        <v>#N/A</v>
      </c>
      <c r="AJ977" s="53" t="e">
        <f>O977-P977-VLOOKUP(C977, 'Вчера_Спутник Лайт'!C:BG, 13, FALSE)</f>
        <v>#N/A</v>
      </c>
      <c r="AK977" s="53" t="e">
        <f>Q977-R977-VLOOKUP(C977, 'Вчера_Спутник Лайт'!C:BG, 15, FALSE)</f>
        <v>#N/A</v>
      </c>
      <c r="AL977" s="53" t="e">
        <f>S977-T977-VLOOKUP(C977, 'Вчера_Спутник Лайт'!C:BG, 17, FALSE)</f>
        <v>#N/A</v>
      </c>
      <c r="AM977" s="53" t="e">
        <f>U977-V977-VLOOKUP(C977, 'Вчера_Спутник Лайт'!C:BG, 19, FALSE)</f>
        <v>#N/A</v>
      </c>
      <c r="AN977" s="53" t="e">
        <f>W977-X977-VLOOKUP(C977, 'Вчера_Спутник Лайт'!C:BG, 21, FALSE)</f>
        <v>#N/A</v>
      </c>
      <c r="AO977" s="53" t="e">
        <f>VLOOKUP(C977, Вчера_Спутник!C:BG, 25, FALSE)+F977-#REF!-X977-Y977</f>
        <v>#N/A</v>
      </c>
    </row>
    <row r="978" spans="1:41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8"/>
      <c r="AA978" s="52">
        <f t="shared" si="16"/>
        <v>0</v>
      </c>
      <c r="AB978" s="53" t="str">
        <f>IF(ISNA(VLOOKUP(C978,'Вчера_Спутник Лайт'!C:C, 1, FALSE)),"ошибка",0)</f>
        <v>ошибка</v>
      </c>
      <c r="AC978" s="55"/>
      <c r="AD978" s="53" t="e">
        <f>D978-VLOOKUP(C978, 'Вчера_Спутник Лайт'!C:BG, 2, FALSE)</f>
        <v>#N/A</v>
      </c>
      <c r="AE978" s="53" t="e">
        <f>E978-F978-VLOOKUP(C978, 'Вчера_Спутник Лайт'!C:BG, 3, FALSE)</f>
        <v>#N/A</v>
      </c>
      <c r="AF978" s="53" t="e">
        <f>G978-H978-VLOOKUP(C978, 'Вчера_Спутник Лайт'!C:BG, 5, FALSE)</f>
        <v>#N/A</v>
      </c>
      <c r="AG978" s="53" t="e">
        <f>I978-J978-VLOOKUP(C978, 'Вчера_Спутник Лайт'!C:BG, 7, FALSE)</f>
        <v>#N/A</v>
      </c>
      <c r="AH978" s="53" t="e">
        <f>K978-L978-VLOOKUP(C978, 'Вчера_Спутник Лайт'!C:BG, 9, FALSE)</f>
        <v>#N/A</v>
      </c>
      <c r="AI978" s="53" t="e">
        <f>M978-N978-VLOOKUP(C978, 'Вчера_Спутник Лайт'!C:BG, 11, FALSE)</f>
        <v>#N/A</v>
      </c>
      <c r="AJ978" s="53" t="e">
        <f>O978-P978-VLOOKUP(C978, 'Вчера_Спутник Лайт'!C:BG, 13, FALSE)</f>
        <v>#N/A</v>
      </c>
      <c r="AK978" s="53" t="e">
        <f>Q978-R978-VLOOKUP(C978, 'Вчера_Спутник Лайт'!C:BG, 15, FALSE)</f>
        <v>#N/A</v>
      </c>
      <c r="AL978" s="53" t="e">
        <f>S978-T978-VLOOKUP(C978, 'Вчера_Спутник Лайт'!C:BG, 17, FALSE)</f>
        <v>#N/A</v>
      </c>
      <c r="AM978" s="53" t="e">
        <f>U978-V978-VLOOKUP(C978, 'Вчера_Спутник Лайт'!C:BG, 19, FALSE)</f>
        <v>#N/A</v>
      </c>
      <c r="AN978" s="53" t="e">
        <f>W978-X978-VLOOKUP(C978, 'Вчера_Спутник Лайт'!C:BG, 21, FALSE)</f>
        <v>#N/A</v>
      </c>
      <c r="AO978" s="53" t="e">
        <f>VLOOKUP(C978, Вчера_Спутник!C:BG, 25, FALSE)+F978-#REF!-X978-Y978</f>
        <v>#N/A</v>
      </c>
    </row>
    <row r="979" spans="1:41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8"/>
      <c r="AA979" s="52">
        <f t="shared" si="16"/>
        <v>0</v>
      </c>
      <c r="AB979" s="53" t="str">
        <f>IF(ISNA(VLOOKUP(C979,'Вчера_Спутник Лайт'!C:C, 1, FALSE)),"ошибка",0)</f>
        <v>ошибка</v>
      </c>
      <c r="AC979" s="55"/>
      <c r="AD979" s="53" t="e">
        <f>D979-VLOOKUP(C979, 'Вчера_Спутник Лайт'!C:BG, 2, FALSE)</f>
        <v>#N/A</v>
      </c>
      <c r="AE979" s="53" t="e">
        <f>E979-F979-VLOOKUP(C979, 'Вчера_Спутник Лайт'!C:BG, 3, FALSE)</f>
        <v>#N/A</v>
      </c>
      <c r="AF979" s="53" t="e">
        <f>G979-H979-VLOOKUP(C979, 'Вчера_Спутник Лайт'!C:BG, 5, FALSE)</f>
        <v>#N/A</v>
      </c>
      <c r="AG979" s="53" t="e">
        <f>I979-J979-VLOOKUP(C979, 'Вчера_Спутник Лайт'!C:BG, 7, FALSE)</f>
        <v>#N/A</v>
      </c>
      <c r="AH979" s="53" t="e">
        <f>K979-L979-VLOOKUP(C979, 'Вчера_Спутник Лайт'!C:BG, 9, FALSE)</f>
        <v>#N/A</v>
      </c>
      <c r="AI979" s="53" t="e">
        <f>M979-N979-VLOOKUP(C979, 'Вчера_Спутник Лайт'!C:BG, 11, FALSE)</f>
        <v>#N/A</v>
      </c>
      <c r="AJ979" s="53" t="e">
        <f>O979-P979-VLOOKUP(C979, 'Вчера_Спутник Лайт'!C:BG, 13, FALSE)</f>
        <v>#N/A</v>
      </c>
      <c r="AK979" s="53" t="e">
        <f>Q979-R979-VLOOKUP(C979, 'Вчера_Спутник Лайт'!C:BG, 15, FALSE)</f>
        <v>#N/A</v>
      </c>
      <c r="AL979" s="53" t="e">
        <f>S979-T979-VLOOKUP(C979, 'Вчера_Спутник Лайт'!C:BG, 17, FALSE)</f>
        <v>#N/A</v>
      </c>
      <c r="AM979" s="53" t="e">
        <f>U979-V979-VLOOKUP(C979, 'Вчера_Спутник Лайт'!C:BG, 19, FALSE)</f>
        <v>#N/A</v>
      </c>
      <c r="AN979" s="53" t="e">
        <f>W979-X979-VLOOKUP(C979, 'Вчера_Спутник Лайт'!C:BG, 21, FALSE)</f>
        <v>#N/A</v>
      </c>
      <c r="AO979" s="53" t="e">
        <f>VLOOKUP(C979, Вчера_Спутник!C:BG, 25, FALSE)+F979-#REF!-X979-Y979</f>
        <v>#N/A</v>
      </c>
    </row>
    <row r="980" spans="1:41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8"/>
      <c r="AA980" s="52">
        <f t="shared" si="16"/>
        <v>0</v>
      </c>
      <c r="AB980" s="53" t="str">
        <f>IF(ISNA(VLOOKUP(C980,'Вчера_Спутник Лайт'!C:C, 1, FALSE)),"ошибка",0)</f>
        <v>ошибка</v>
      </c>
      <c r="AC980" s="55"/>
      <c r="AD980" s="53" t="e">
        <f>D980-VLOOKUP(C980, 'Вчера_Спутник Лайт'!C:BG, 2, FALSE)</f>
        <v>#N/A</v>
      </c>
      <c r="AE980" s="53" t="e">
        <f>E980-F980-VLOOKUP(C980, 'Вчера_Спутник Лайт'!C:BG, 3, FALSE)</f>
        <v>#N/A</v>
      </c>
      <c r="AF980" s="53" t="e">
        <f>G980-H980-VLOOKUP(C980, 'Вчера_Спутник Лайт'!C:BG, 5, FALSE)</f>
        <v>#N/A</v>
      </c>
      <c r="AG980" s="53" t="e">
        <f>I980-J980-VLOOKUP(C980, 'Вчера_Спутник Лайт'!C:BG, 7, FALSE)</f>
        <v>#N/A</v>
      </c>
      <c r="AH980" s="53" t="e">
        <f>K980-L980-VLOOKUP(C980, 'Вчера_Спутник Лайт'!C:BG, 9, FALSE)</f>
        <v>#N/A</v>
      </c>
      <c r="AI980" s="53" t="e">
        <f>M980-N980-VLOOKUP(C980, 'Вчера_Спутник Лайт'!C:BG, 11, FALSE)</f>
        <v>#N/A</v>
      </c>
      <c r="AJ980" s="53" t="e">
        <f>O980-P980-VLOOKUP(C980, 'Вчера_Спутник Лайт'!C:BG, 13, FALSE)</f>
        <v>#N/A</v>
      </c>
      <c r="AK980" s="53" t="e">
        <f>Q980-R980-VLOOKUP(C980, 'Вчера_Спутник Лайт'!C:BG, 15, FALSE)</f>
        <v>#N/A</v>
      </c>
      <c r="AL980" s="53" t="e">
        <f>S980-T980-VLOOKUP(C980, 'Вчера_Спутник Лайт'!C:BG, 17, FALSE)</f>
        <v>#N/A</v>
      </c>
      <c r="AM980" s="53" t="e">
        <f>U980-V980-VLOOKUP(C980, 'Вчера_Спутник Лайт'!C:BG, 19, FALSE)</f>
        <v>#N/A</v>
      </c>
      <c r="AN980" s="53" t="e">
        <f>W980-X980-VLOOKUP(C980, 'Вчера_Спутник Лайт'!C:BG, 21, FALSE)</f>
        <v>#N/A</v>
      </c>
      <c r="AO980" s="53" t="e">
        <f>VLOOKUP(C980, Вчера_Спутник!C:BG, 25, FALSE)+F980-#REF!-X980-Y980</f>
        <v>#N/A</v>
      </c>
    </row>
    <row r="981" spans="1:41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8"/>
      <c r="AA981" s="52">
        <f t="shared" si="16"/>
        <v>0</v>
      </c>
      <c r="AB981" s="53" t="str">
        <f>IF(ISNA(VLOOKUP(C981,'Вчера_Спутник Лайт'!C:C, 1, FALSE)),"ошибка",0)</f>
        <v>ошибка</v>
      </c>
      <c r="AC981" s="55"/>
      <c r="AD981" s="53" t="e">
        <f>D981-VLOOKUP(C981, 'Вчера_Спутник Лайт'!C:BG, 2, FALSE)</f>
        <v>#N/A</v>
      </c>
      <c r="AE981" s="53" t="e">
        <f>E981-F981-VLOOKUP(C981, 'Вчера_Спутник Лайт'!C:BG, 3, FALSE)</f>
        <v>#N/A</v>
      </c>
      <c r="AF981" s="53" t="e">
        <f>G981-H981-VLOOKUP(C981, 'Вчера_Спутник Лайт'!C:BG, 5, FALSE)</f>
        <v>#N/A</v>
      </c>
      <c r="AG981" s="53" t="e">
        <f>I981-J981-VLOOKUP(C981, 'Вчера_Спутник Лайт'!C:BG, 7, FALSE)</f>
        <v>#N/A</v>
      </c>
      <c r="AH981" s="53" t="e">
        <f>K981-L981-VLOOKUP(C981, 'Вчера_Спутник Лайт'!C:BG, 9, FALSE)</f>
        <v>#N/A</v>
      </c>
      <c r="AI981" s="53" t="e">
        <f>M981-N981-VLOOKUP(C981, 'Вчера_Спутник Лайт'!C:BG, 11, FALSE)</f>
        <v>#N/A</v>
      </c>
      <c r="AJ981" s="53" t="e">
        <f>O981-P981-VLOOKUP(C981, 'Вчера_Спутник Лайт'!C:BG, 13, FALSE)</f>
        <v>#N/A</v>
      </c>
      <c r="AK981" s="53" t="e">
        <f>Q981-R981-VLOOKUP(C981, 'Вчера_Спутник Лайт'!C:BG, 15, FALSE)</f>
        <v>#N/A</v>
      </c>
      <c r="AL981" s="53" t="e">
        <f>S981-T981-VLOOKUP(C981, 'Вчера_Спутник Лайт'!C:BG, 17, FALSE)</f>
        <v>#N/A</v>
      </c>
      <c r="AM981" s="53" t="e">
        <f>U981-V981-VLOOKUP(C981, 'Вчера_Спутник Лайт'!C:BG, 19, FALSE)</f>
        <v>#N/A</v>
      </c>
      <c r="AN981" s="53" t="e">
        <f>W981-X981-VLOOKUP(C981, 'Вчера_Спутник Лайт'!C:BG, 21, FALSE)</f>
        <v>#N/A</v>
      </c>
      <c r="AO981" s="53" t="e">
        <f>VLOOKUP(C981, Вчера_Спутник!C:BG, 25, FALSE)+F981-#REF!-X981-Y981</f>
        <v>#N/A</v>
      </c>
    </row>
    <row r="982" spans="1:41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8"/>
      <c r="AA982" s="52">
        <f t="shared" si="16"/>
        <v>0</v>
      </c>
      <c r="AB982" s="53" t="str">
        <f>IF(ISNA(VLOOKUP(C982,'Вчера_Спутник Лайт'!C:C, 1, FALSE)),"ошибка",0)</f>
        <v>ошибка</v>
      </c>
      <c r="AC982" s="55"/>
      <c r="AD982" s="53" t="e">
        <f>D982-VLOOKUP(C982, 'Вчера_Спутник Лайт'!C:BG, 2, FALSE)</f>
        <v>#N/A</v>
      </c>
      <c r="AE982" s="53" t="e">
        <f>E982-F982-VLOOKUP(C982, 'Вчера_Спутник Лайт'!C:BG, 3, FALSE)</f>
        <v>#N/A</v>
      </c>
      <c r="AF982" s="53" t="e">
        <f>G982-H982-VLOOKUP(C982, 'Вчера_Спутник Лайт'!C:BG, 5, FALSE)</f>
        <v>#N/A</v>
      </c>
      <c r="AG982" s="53" t="e">
        <f>I982-J982-VLOOKUP(C982, 'Вчера_Спутник Лайт'!C:BG, 7, FALSE)</f>
        <v>#N/A</v>
      </c>
      <c r="AH982" s="53" t="e">
        <f>K982-L982-VLOOKUP(C982, 'Вчера_Спутник Лайт'!C:BG, 9, FALSE)</f>
        <v>#N/A</v>
      </c>
      <c r="AI982" s="53" t="e">
        <f>M982-N982-VLOOKUP(C982, 'Вчера_Спутник Лайт'!C:BG, 11, FALSE)</f>
        <v>#N/A</v>
      </c>
      <c r="AJ982" s="53" t="e">
        <f>O982-P982-VLOOKUP(C982, 'Вчера_Спутник Лайт'!C:BG, 13, FALSE)</f>
        <v>#N/A</v>
      </c>
      <c r="AK982" s="53" t="e">
        <f>Q982-R982-VLOOKUP(C982, 'Вчера_Спутник Лайт'!C:BG, 15, FALSE)</f>
        <v>#N/A</v>
      </c>
      <c r="AL982" s="53" t="e">
        <f>S982-T982-VLOOKUP(C982, 'Вчера_Спутник Лайт'!C:BG, 17, FALSE)</f>
        <v>#N/A</v>
      </c>
      <c r="AM982" s="53" t="e">
        <f>U982-V982-VLOOKUP(C982, 'Вчера_Спутник Лайт'!C:BG, 19, FALSE)</f>
        <v>#N/A</v>
      </c>
      <c r="AN982" s="53" t="e">
        <f>W982-X982-VLOOKUP(C982, 'Вчера_Спутник Лайт'!C:BG, 21, FALSE)</f>
        <v>#N/A</v>
      </c>
      <c r="AO982" s="53" t="e">
        <f>VLOOKUP(C982, Вчера_Спутник!C:BG, 25, FALSE)+F982-#REF!-X982-Y982</f>
        <v>#N/A</v>
      </c>
    </row>
    <row r="983" spans="1:41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8"/>
      <c r="AA983" s="52">
        <f t="shared" si="16"/>
        <v>0</v>
      </c>
      <c r="AB983" s="53" t="str">
        <f>IF(ISNA(VLOOKUP(C983,'Вчера_Спутник Лайт'!C:C, 1, FALSE)),"ошибка",0)</f>
        <v>ошибка</v>
      </c>
      <c r="AC983" s="55"/>
      <c r="AD983" s="53" t="e">
        <f>D983-VLOOKUP(C983, 'Вчера_Спутник Лайт'!C:BG, 2, FALSE)</f>
        <v>#N/A</v>
      </c>
      <c r="AE983" s="53" t="e">
        <f>E983-F983-VLOOKUP(C983, 'Вчера_Спутник Лайт'!C:BG, 3, FALSE)</f>
        <v>#N/A</v>
      </c>
      <c r="AF983" s="53" t="e">
        <f>G983-H983-VLOOKUP(C983, 'Вчера_Спутник Лайт'!C:BG, 5, FALSE)</f>
        <v>#N/A</v>
      </c>
      <c r="AG983" s="53" t="e">
        <f>I983-J983-VLOOKUP(C983, 'Вчера_Спутник Лайт'!C:BG, 7, FALSE)</f>
        <v>#N/A</v>
      </c>
      <c r="AH983" s="53" t="e">
        <f>K983-L983-VLOOKUP(C983, 'Вчера_Спутник Лайт'!C:BG, 9, FALSE)</f>
        <v>#N/A</v>
      </c>
      <c r="AI983" s="53" t="e">
        <f>M983-N983-VLOOKUP(C983, 'Вчера_Спутник Лайт'!C:BG, 11, FALSE)</f>
        <v>#N/A</v>
      </c>
      <c r="AJ983" s="53" t="e">
        <f>O983-P983-VLOOKUP(C983, 'Вчера_Спутник Лайт'!C:BG, 13, FALSE)</f>
        <v>#N/A</v>
      </c>
      <c r="AK983" s="53" t="e">
        <f>Q983-R983-VLOOKUP(C983, 'Вчера_Спутник Лайт'!C:BG, 15, FALSE)</f>
        <v>#N/A</v>
      </c>
      <c r="AL983" s="53" t="e">
        <f>S983-T983-VLOOKUP(C983, 'Вчера_Спутник Лайт'!C:BG, 17, FALSE)</f>
        <v>#N/A</v>
      </c>
      <c r="AM983" s="53" t="e">
        <f>U983-V983-VLOOKUP(C983, 'Вчера_Спутник Лайт'!C:BG, 19, FALSE)</f>
        <v>#N/A</v>
      </c>
      <c r="AN983" s="53" t="e">
        <f>W983-X983-VLOOKUP(C983, 'Вчера_Спутник Лайт'!C:BG, 21, FALSE)</f>
        <v>#N/A</v>
      </c>
      <c r="AO983" s="53" t="e">
        <f>VLOOKUP(C983, Вчера_Спутник!C:BG, 25, FALSE)+F983-#REF!-X983-Y983</f>
        <v>#N/A</v>
      </c>
    </row>
    <row r="984" spans="1:41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8"/>
      <c r="AA984" s="52">
        <f t="shared" si="16"/>
        <v>0</v>
      </c>
      <c r="AB984" s="53" t="str">
        <f>IF(ISNA(VLOOKUP(C984,'Вчера_Спутник Лайт'!C:C, 1, FALSE)),"ошибка",0)</f>
        <v>ошибка</v>
      </c>
      <c r="AC984" s="55"/>
      <c r="AD984" s="53" t="e">
        <f>D984-VLOOKUP(C984, 'Вчера_Спутник Лайт'!C:BG, 2, FALSE)</f>
        <v>#N/A</v>
      </c>
      <c r="AE984" s="53" t="e">
        <f>E984-F984-VLOOKUP(C984, 'Вчера_Спутник Лайт'!C:BG, 3, FALSE)</f>
        <v>#N/A</v>
      </c>
      <c r="AF984" s="53" t="e">
        <f>G984-H984-VLOOKUP(C984, 'Вчера_Спутник Лайт'!C:BG, 5, FALSE)</f>
        <v>#N/A</v>
      </c>
      <c r="AG984" s="53" t="e">
        <f>I984-J984-VLOOKUP(C984, 'Вчера_Спутник Лайт'!C:BG, 7, FALSE)</f>
        <v>#N/A</v>
      </c>
      <c r="AH984" s="53" t="e">
        <f>K984-L984-VLOOKUP(C984, 'Вчера_Спутник Лайт'!C:BG, 9, FALSE)</f>
        <v>#N/A</v>
      </c>
      <c r="AI984" s="53" t="e">
        <f>M984-N984-VLOOKUP(C984, 'Вчера_Спутник Лайт'!C:BG, 11, FALSE)</f>
        <v>#N/A</v>
      </c>
      <c r="AJ984" s="53" t="e">
        <f>O984-P984-VLOOKUP(C984, 'Вчера_Спутник Лайт'!C:BG, 13, FALSE)</f>
        <v>#N/A</v>
      </c>
      <c r="AK984" s="53" t="e">
        <f>Q984-R984-VLOOKUP(C984, 'Вчера_Спутник Лайт'!C:BG, 15, FALSE)</f>
        <v>#N/A</v>
      </c>
      <c r="AL984" s="53" t="e">
        <f>S984-T984-VLOOKUP(C984, 'Вчера_Спутник Лайт'!C:BG, 17, FALSE)</f>
        <v>#N/A</v>
      </c>
      <c r="AM984" s="53" t="e">
        <f>U984-V984-VLOOKUP(C984, 'Вчера_Спутник Лайт'!C:BG, 19, FALSE)</f>
        <v>#N/A</v>
      </c>
      <c r="AN984" s="53" t="e">
        <f>W984-X984-VLOOKUP(C984, 'Вчера_Спутник Лайт'!C:BG, 21, FALSE)</f>
        <v>#N/A</v>
      </c>
      <c r="AO984" s="53" t="e">
        <f>VLOOKUP(C984, Вчера_Спутник!C:BG, 25, FALSE)+F984-#REF!-X984-Y984</f>
        <v>#N/A</v>
      </c>
    </row>
    <row r="985" spans="1:41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8"/>
      <c r="AA985" s="52">
        <f t="shared" si="16"/>
        <v>0</v>
      </c>
      <c r="AB985" s="53" t="str">
        <f>IF(ISNA(VLOOKUP(C985,'Вчера_Спутник Лайт'!C:C, 1, FALSE)),"ошибка",0)</f>
        <v>ошибка</v>
      </c>
      <c r="AC985" s="55"/>
      <c r="AD985" s="53" t="e">
        <f>D985-VLOOKUP(C985, 'Вчера_Спутник Лайт'!C:BG, 2, FALSE)</f>
        <v>#N/A</v>
      </c>
      <c r="AE985" s="53" t="e">
        <f>E985-F985-VLOOKUP(C985, 'Вчера_Спутник Лайт'!C:BG, 3, FALSE)</f>
        <v>#N/A</v>
      </c>
      <c r="AF985" s="53" t="e">
        <f>G985-H985-VLOOKUP(C985, 'Вчера_Спутник Лайт'!C:BG, 5, FALSE)</f>
        <v>#N/A</v>
      </c>
      <c r="AG985" s="53" t="e">
        <f>I985-J985-VLOOKUP(C985, 'Вчера_Спутник Лайт'!C:BG, 7, FALSE)</f>
        <v>#N/A</v>
      </c>
      <c r="AH985" s="53" t="e">
        <f>K985-L985-VLOOKUP(C985, 'Вчера_Спутник Лайт'!C:BG, 9, FALSE)</f>
        <v>#N/A</v>
      </c>
      <c r="AI985" s="53" t="e">
        <f>M985-N985-VLOOKUP(C985, 'Вчера_Спутник Лайт'!C:BG, 11, FALSE)</f>
        <v>#N/A</v>
      </c>
      <c r="AJ985" s="53" t="e">
        <f>O985-P985-VLOOKUP(C985, 'Вчера_Спутник Лайт'!C:BG, 13, FALSE)</f>
        <v>#N/A</v>
      </c>
      <c r="AK985" s="53" t="e">
        <f>Q985-R985-VLOOKUP(C985, 'Вчера_Спутник Лайт'!C:BG, 15, FALSE)</f>
        <v>#N/A</v>
      </c>
      <c r="AL985" s="53" t="e">
        <f>S985-T985-VLOOKUP(C985, 'Вчера_Спутник Лайт'!C:BG, 17, FALSE)</f>
        <v>#N/A</v>
      </c>
      <c r="AM985" s="53" t="e">
        <f>U985-V985-VLOOKUP(C985, 'Вчера_Спутник Лайт'!C:BG, 19, FALSE)</f>
        <v>#N/A</v>
      </c>
      <c r="AN985" s="53" t="e">
        <f>W985-X985-VLOOKUP(C985, 'Вчера_Спутник Лайт'!C:BG, 21, FALSE)</f>
        <v>#N/A</v>
      </c>
      <c r="AO985" s="53" t="e">
        <f>VLOOKUP(C985, Вчера_Спутник!C:BG, 25, FALSE)+F985-#REF!-X985-Y985</f>
        <v>#N/A</v>
      </c>
    </row>
    <row r="986" spans="1:41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8"/>
      <c r="AA986" s="52">
        <f t="shared" si="16"/>
        <v>0</v>
      </c>
      <c r="AB986" s="53" t="str">
        <f>IF(ISNA(VLOOKUP(C986,'Вчера_Спутник Лайт'!C:C, 1, FALSE)),"ошибка",0)</f>
        <v>ошибка</v>
      </c>
      <c r="AC986" s="55"/>
      <c r="AD986" s="53" t="e">
        <f>D986-VLOOKUP(C986, 'Вчера_Спутник Лайт'!C:BG, 2, FALSE)</f>
        <v>#N/A</v>
      </c>
      <c r="AE986" s="53" t="e">
        <f>E986-F986-VLOOKUP(C986, 'Вчера_Спутник Лайт'!C:BG, 3, FALSE)</f>
        <v>#N/A</v>
      </c>
      <c r="AF986" s="53" t="e">
        <f>G986-H986-VLOOKUP(C986, 'Вчера_Спутник Лайт'!C:BG, 5, FALSE)</f>
        <v>#N/A</v>
      </c>
      <c r="AG986" s="53" t="e">
        <f>I986-J986-VLOOKUP(C986, 'Вчера_Спутник Лайт'!C:BG, 7, FALSE)</f>
        <v>#N/A</v>
      </c>
      <c r="AH986" s="53" t="e">
        <f>K986-L986-VLOOKUP(C986, 'Вчера_Спутник Лайт'!C:BG, 9, FALSE)</f>
        <v>#N/A</v>
      </c>
      <c r="AI986" s="53" t="e">
        <f>M986-N986-VLOOKUP(C986, 'Вчера_Спутник Лайт'!C:BG, 11, FALSE)</f>
        <v>#N/A</v>
      </c>
      <c r="AJ986" s="53" t="e">
        <f>O986-P986-VLOOKUP(C986, 'Вчера_Спутник Лайт'!C:BG, 13, FALSE)</f>
        <v>#N/A</v>
      </c>
      <c r="AK986" s="53" t="e">
        <f>Q986-R986-VLOOKUP(C986, 'Вчера_Спутник Лайт'!C:BG, 15, FALSE)</f>
        <v>#N/A</v>
      </c>
      <c r="AL986" s="53" t="e">
        <f>S986-T986-VLOOKUP(C986, 'Вчера_Спутник Лайт'!C:BG, 17, FALSE)</f>
        <v>#N/A</v>
      </c>
      <c r="AM986" s="53" t="e">
        <f>U986-V986-VLOOKUP(C986, 'Вчера_Спутник Лайт'!C:BG, 19, FALSE)</f>
        <v>#N/A</v>
      </c>
      <c r="AN986" s="53" t="e">
        <f>W986-X986-VLOOKUP(C986, 'Вчера_Спутник Лайт'!C:BG, 21, FALSE)</f>
        <v>#N/A</v>
      </c>
      <c r="AO986" s="53" t="e">
        <f>VLOOKUP(C986, Вчера_Спутник!C:BG, 25, FALSE)+F986-#REF!-X986-Y986</f>
        <v>#N/A</v>
      </c>
    </row>
    <row r="987" spans="1:41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8"/>
      <c r="AA987" s="52">
        <f t="shared" si="16"/>
        <v>0</v>
      </c>
      <c r="AB987" s="53" t="str">
        <f>IF(ISNA(VLOOKUP(C987,'Вчера_Спутник Лайт'!C:C, 1, FALSE)),"ошибка",0)</f>
        <v>ошибка</v>
      </c>
      <c r="AC987" s="55"/>
      <c r="AD987" s="53" t="e">
        <f>D987-VLOOKUP(C987, 'Вчера_Спутник Лайт'!C:BG, 2, FALSE)</f>
        <v>#N/A</v>
      </c>
      <c r="AE987" s="53" t="e">
        <f>E987-F987-VLOOKUP(C987, 'Вчера_Спутник Лайт'!C:BG, 3, FALSE)</f>
        <v>#N/A</v>
      </c>
      <c r="AF987" s="53" t="e">
        <f>G987-H987-VLOOKUP(C987, 'Вчера_Спутник Лайт'!C:BG, 5, FALSE)</f>
        <v>#N/A</v>
      </c>
      <c r="AG987" s="53" t="e">
        <f>I987-J987-VLOOKUP(C987, 'Вчера_Спутник Лайт'!C:BG, 7, FALSE)</f>
        <v>#N/A</v>
      </c>
      <c r="AH987" s="53" t="e">
        <f>K987-L987-VLOOKUP(C987, 'Вчера_Спутник Лайт'!C:BG, 9, FALSE)</f>
        <v>#N/A</v>
      </c>
      <c r="AI987" s="53" t="e">
        <f>M987-N987-VLOOKUP(C987, 'Вчера_Спутник Лайт'!C:BG, 11, FALSE)</f>
        <v>#N/A</v>
      </c>
      <c r="AJ987" s="53" t="e">
        <f>O987-P987-VLOOKUP(C987, 'Вчера_Спутник Лайт'!C:BG, 13, FALSE)</f>
        <v>#N/A</v>
      </c>
      <c r="AK987" s="53" t="e">
        <f>Q987-R987-VLOOKUP(C987, 'Вчера_Спутник Лайт'!C:BG, 15, FALSE)</f>
        <v>#N/A</v>
      </c>
      <c r="AL987" s="53" t="e">
        <f>S987-T987-VLOOKUP(C987, 'Вчера_Спутник Лайт'!C:BG, 17, FALSE)</f>
        <v>#N/A</v>
      </c>
      <c r="AM987" s="53" t="e">
        <f>U987-V987-VLOOKUP(C987, 'Вчера_Спутник Лайт'!C:BG, 19, FALSE)</f>
        <v>#N/A</v>
      </c>
      <c r="AN987" s="53" t="e">
        <f>W987-X987-VLOOKUP(C987, 'Вчера_Спутник Лайт'!C:BG, 21, FALSE)</f>
        <v>#N/A</v>
      </c>
      <c r="AO987" s="53" t="e">
        <f>VLOOKUP(C987, Вчера_Спутник!C:BG, 25, FALSE)+F987-#REF!-X987-Y987</f>
        <v>#N/A</v>
      </c>
    </row>
    <row r="988" spans="1:41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8"/>
      <c r="AA988" s="52">
        <f t="shared" si="16"/>
        <v>0</v>
      </c>
      <c r="AB988" s="53" t="str">
        <f>IF(ISNA(VLOOKUP(C988,'Вчера_Спутник Лайт'!C:C, 1, FALSE)),"ошибка",0)</f>
        <v>ошибка</v>
      </c>
      <c r="AC988" s="55"/>
      <c r="AD988" s="53" t="e">
        <f>D988-VLOOKUP(C988, 'Вчера_Спутник Лайт'!C:BG, 2, FALSE)</f>
        <v>#N/A</v>
      </c>
      <c r="AE988" s="53" t="e">
        <f>E988-F988-VLOOKUP(C988, 'Вчера_Спутник Лайт'!C:BG, 3, FALSE)</f>
        <v>#N/A</v>
      </c>
      <c r="AF988" s="53" t="e">
        <f>G988-H988-VLOOKUP(C988, 'Вчера_Спутник Лайт'!C:BG, 5, FALSE)</f>
        <v>#N/A</v>
      </c>
      <c r="AG988" s="53" t="e">
        <f>I988-J988-VLOOKUP(C988, 'Вчера_Спутник Лайт'!C:BG, 7, FALSE)</f>
        <v>#N/A</v>
      </c>
      <c r="AH988" s="53" t="e">
        <f>K988-L988-VLOOKUP(C988, 'Вчера_Спутник Лайт'!C:BG, 9, FALSE)</f>
        <v>#N/A</v>
      </c>
      <c r="AI988" s="53" t="e">
        <f>M988-N988-VLOOKUP(C988, 'Вчера_Спутник Лайт'!C:BG, 11, FALSE)</f>
        <v>#N/A</v>
      </c>
      <c r="AJ988" s="53" t="e">
        <f>O988-P988-VLOOKUP(C988, 'Вчера_Спутник Лайт'!C:BG, 13, FALSE)</f>
        <v>#N/A</v>
      </c>
      <c r="AK988" s="53" t="e">
        <f>Q988-R988-VLOOKUP(C988, 'Вчера_Спутник Лайт'!C:BG, 15, FALSE)</f>
        <v>#N/A</v>
      </c>
      <c r="AL988" s="53" t="e">
        <f>S988-T988-VLOOKUP(C988, 'Вчера_Спутник Лайт'!C:BG, 17, FALSE)</f>
        <v>#N/A</v>
      </c>
      <c r="AM988" s="53" t="e">
        <f>U988-V988-VLOOKUP(C988, 'Вчера_Спутник Лайт'!C:BG, 19, FALSE)</f>
        <v>#N/A</v>
      </c>
      <c r="AN988" s="53" t="e">
        <f>W988-X988-VLOOKUP(C988, 'Вчера_Спутник Лайт'!C:BG, 21, FALSE)</f>
        <v>#N/A</v>
      </c>
      <c r="AO988" s="53" t="e">
        <f>VLOOKUP(C988, Вчера_Спутник!C:BG, 25, FALSE)+F988-#REF!-X988-Y988</f>
        <v>#N/A</v>
      </c>
    </row>
    <row r="989" spans="1:41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8"/>
      <c r="AA989" s="52">
        <f t="shared" si="16"/>
        <v>0</v>
      </c>
      <c r="AB989" s="53" t="str">
        <f>IF(ISNA(VLOOKUP(C989,'Вчера_Спутник Лайт'!C:C, 1, FALSE)),"ошибка",0)</f>
        <v>ошибка</v>
      </c>
      <c r="AC989" s="55"/>
      <c r="AD989" s="53" t="e">
        <f>D989-VLOOKUP(C989, 'Вчера_Спутник Лайт'!C:BG, 2, FALSE)</f>
        <v>#N/A</v>
      </c>
      <c r="AE989" s="53" t="e">
        <f>E989-F989-VLOOKUP(C989, 'Вчера_Спутник Лайт'!C:BG, 3, FALSE)</f>
        <v>#N/A</v>
      </c>
      <c r="AF989" s="53" t="e">
        <f>G989-H989-VLOOKUP(C989, 'Вчера_Спутник Лайт'!C:BG, 5, FALSE)</f>
        <v>#N/A</v>
      </c>
      <c r="AG989" s="53" t="e">
        <f>I989-J989-VLOOKUP(C989, 'Вчера_Спутник Лайт'!C:BG, 7, FALSE)</f>
        <v>#N/A</v>
      </c>
      <c r="AH989" s="53" t="e">
        <f>K989-L989-VLOOKUP(C989, 'Вчера_Спутник Лайт'!C:BG, 9, FALSE)</f>
        <v>#N/A</v>
      </c>
      <c r="AI989" s="53" t="e">
        <f>M989-N989-VLOOKUP(C989, 'Вчера_Спутник Лайт'!C:BG, 11, FALSE)</f>
        <v>#N/A</v>
      </c>
      <c r="AJ989" s="53" t="e">
        <f>O989-P989-VLOOKUP(C989, 'Вчера_Спутник Лайт'!C:BG, 13, FALSE)</f>
        <v>#N/A</v>
      </c>
      <c r="AK989" s="53" t="e">
        <f>Q989-R989-VLOOKUP(C989, 'Вчера_Спутник Лайт'!C:BG, 15, FALSE)</f>
        <v>#N/A</v>
      </c>
      <c r="AL989" s="53" t="e">
        <f>S989-T989-VLOOKUP(C989, 'Вчера_Спутник Лайт'!C:BG, 17, FALSE)</f>
        <v>#N/A</v>
      </c>
      <c r="AM989" s="53" t="e">
        <f>U989-V989-VLOOKUP(C989, 'Вчера_Спутник Лайт'!C:BG, 19, FALSE)</f>
        <v>#N/A</v>
      </c>
      <c r="AN989" s="53" t="e">
        <f>W989-X989-VLOOKUP(C989, 'Вчера_Спутник Лайт'!C:BG, 21, FALSE)</f>
        <v>#N/A</v>
      </c>
      <c r="AO989" s="53" t="e">
        <f>VLOOKUP(C989, Вчера_Спутник!C:BG, 25, FALSE)+F989-#REF!-X989-Y989</f>
        <v>#N/A</v>
      </c>
    </row>
    <row r="990" spans="1:41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8"/>
      <c r="AA990" s="52">
        <f t="shared" si="16"/>
        <v>0</v>
      </c>
      <c r="AB990" s="53" t="str">
        <f>IF(ISNA(VLOOKUP(C990,'Вчера_Спутник Лайт'!C:C, 1, FALSE)),"ошибка",0)</f>
        <v>ошибка</v>
      </c>
      <c r="AC990" s="55"/>
      <c r="AD990" s="53" t="e">
        <f>D990-VLOOKUP(C990, 'Вчера_Спутник Лайт'!C:BG, 2, FALSE)</f>
        <v>#N/A</v>
      </c>
      <c r="AE990" s="53" t="e">
        <f>E990-F990-VLOOKUP(C990, 'Вчера_Спутник Лайт'!C:BG, 3, FALSE)</f>
        <v>#N/A</v>
      </c>
      <c r="AF990" s="53" t="e">
        <f>G990-H990-VLOOKUP(C990, 'Вчера_Спутник Лайт'!C:BG, 5, FALSE)</f>
        <v>#N/A</v>
      </c>
      <c r="AG990" s="53" t="e">
        <f>I990-J990-VLOOKUP(C990, 'Вчера_Спутник Лайт'!C:BG, 7, FALSE)</f>
        <v>#N/A</v>
      </c>
      <c r="AH990" s="53" t="e">
        <f>K990-L990-VLOOKUP(C990, 'Вчера_Спутник Лайт'!C:BG, 9, FALSE)</f>
        <v>#N/A</v>
      </c>
      <c r="AI990" s="53" t="e">
        <f>M990-N990-VLOOKUP(C990, 'Вчера_Спутник Лайт'!C:BG, 11, FALSE)</f>
        <v>#N/A</v>
      </c>
      <c r="AJ990" s="53" t="e">
        <f>O990-P990-VLOOKUP(C990, 'Вчера_Спутник Лайт'!C:BG, 13, FALSE)</f>
        <v>#N/A</v>
      </c>
      <c r="AK990" s="53" t="e">
        <f>Q990-R990-VLOOKUP(C990, 'Вчера_Спутник Лайт'!C:BG, 15, FALSE)</f>
        <v>#N/A</v>
      </c>
      <c r="AL990" s="53" t="e">
        <f>S990-T990-VLOOKUP(C990, 'Вчера_Спутник Лайт'!C:BG, 17, FALSE)</f>
        <v>#N/A</v>
      </c>
      <c r="AM990" s="53" t="e">
        <f>U990-V990-VLOOKUP(C990, 'Вчера_Спутник Лайт'!C:BG, 19, FALSE)</f>
        <v>#N/A</v>
      </c>
      <c r="AN990" s="53" t="e">
        <f>W990-X990-VLOOKUP(C990, 'Вчера_Спутник Лайт'!C:BG, 21, FALSE)</f>
        <v>#N/A</v>
      </c>
      <c r="AO990" s="53" t="e">
        <f>VLOOKUP(C990, Вчера_Спутник!C:BG, 25, FALSE)+F990-#REF!-X990-Y990</f>
        <v>#N/A</v>
      </c>
    </row>
    <row r="991" spans="1:41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8"/>
      <c r="AA991" s="52">
        <f t="shared" si="16"/>
        <v>0</v>
      </c>
      <c r="AB991" s="53" t="str">
        <f>IF(ISNA(VLOOKUP(C991,'Вчера_Спутник Лайт'!C:C, 1, FALSE)),"ошибка",0)</f>
        <v>ошибка</v>
      </c>
      <c r="AC991" s="55"/>
      <c r="AD991" s="53" t="e">
        <f>D991-VLOOKUP(C991, 'Вчера_Спутник Лайт'!C:BG, 2, FALSE)</f>
        <v>#N/A</v>
      </c>
      <c r="AE991" s="53" t="e">
        <f>E991-F991-VLOOKUP(C991, 'Вчера_Спутник Лайт'!C:BG, 3, FALSE)</f>
        <v>#N/A</v>
      </c>
      <c r="AF991" s="53" t="e">
        <f>G991-H991-VLOOKUP(C991, 'Вчера_Спутник Лайт'!C:BG, 5, FALSE)</f>
        <v>#N/A</v>
      </c>
      <c r="AG991" s="53" t="e">
        <f>I991-J991-VLOOKUP(C991, 'Вчера_Спутник Лайт'!C:BG, 7, FALSE)</f>
        <v>#N/A</v>
      </c>
      <c r="AH991" s="53" t="e">
        <f>K991-L991-VLOOKUP(C991, 'Вчера_Спутник Лайт'!C:BG, 9, FALSE)</f>
        <v>#N/A</v>
      </c>
      <c r="AI991" s="53" t="e">
        <f>M991-N991-VLOOKUP(C991, 'Вчера_Спутник Лайт'!C:BG, 11, FALSE)</f>
        <v>#N/A</v>
      </c>
      <c r="AJ991" s="53" t="e">
        <f>O991-P991-VLOOKUP(C991, 'Вчера_Спутник Лайт'!C:BG, 13, FALSE)</f>
        <v>#N/A</v>
      </c>
      <c r="AK991" s="53" t="e">
        <f>Q991-R991-VLOOKUP(C991, 'Вчера_Спутник Лайт'!C:BG, 15, FALSE)</f>
        <v>#N/A</v>
      </c>
      <c r="AL991" s="53" t="e">
        <f>S991-T991-VLOOKUP(C991, 'Вчера_Спутник Лайт'!C:BG, 17, FALSE)</f>
        <v>#N/A</v>
      </c>
      <c r="AM991" s="53" t="e">
        <f>U991-V991-VLOOKUP(C991, 'Вчера_Спутник Лайт'!C:BG, 19, FALSE)</f>
        <v>#N/A</v>
      </c>
      <c r="AN991" s="53" t="e">
        <f>W991-X991-VLOOKUP(C991, 'Вчера_Спутник Лайт'!C:BG, 21, FALSE)</f>
        <v>#N/A</v>
      </c>
      <c r="AO991" s="53" t="e">
        <f>VLOOKUP(C991, Вчера_Спутник!C:BG, 25, FALSE)+F991-#REF!-X991-Y991</f>
        <v>#N/A</v>
      </c>
    </row>
    <row r="992" spans="1:41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8"/>
      <c r="AA992" s="52">
        <f t="shared" si="16"/>
        <v>0</v>
      </c>
      <c r="AB992" s="53" t="str">
        <f>IF(ISNA(VLOOKUP(C992,'Вчера_Спутник Лайт'!C:C, 1, FALSE)),"ошибка",0)</f>
        <v>ошибка</v>
      </c>
      <c r="AC992" s="55"/>
      <c r="AD992" s="53" t="e">
        <f>D992-VLOOKUP(C992, 'Вчера_Спутник Лайт'!C:BG, 2, FALSE)</f>
        <v>#N/A</v>
      </c>
      <c r="AE992" s="53" t="e">
        <f>E992-F992-VLOOKUP(C992, 'Вчера_Спутник Лайт'!C:BG, 3, FALSE)</f>
        <v>#N/A</v>
      </c>
      <c r="AF992" s="53" t="e">
        <f>G992-H992-VLOOKUP(C992, 'Вчера_Спутник Лайт'!C:BG, 5, FALSE)</f>
        <v>#N/A</v>
      </c>
      <c r="AG992" s="53" t="e">
        <f>I992-J992-VLOOKUP(C992, 'Вчера_Спутник Лайт'!C:BG, 7, FALSE)</f>
        <v>#N/A</v>
      </c>
      <c r="AH992" s="53" t="e">
        <f>K992-L992-VLOOKUP(C992, 'Вчера_Спутник Лайт'!C:BG, 9, FALSE)</f>
        <v>#N/A</v>
      </c>
      <c r="AI992" s="53" t="e">
        <f>M992-N992-VLOOKUP(C992, 'Вчера_Спутник Лайт'!C:BG, 11, FALSE)</f>
        <v>#N/A</v>
      </c>
      <c r="AJ992" s="53" t="e">
        <f>O992-P992-VLOOKUP(C992, 'Вчера_Спутник Лайт'!C:BG, 13, FALSE)</f>
        <v>#N/A</v>
      </c>
      <c r="AK992" s="53" t="e">
        <f>Q992-R992-VLOOKUP(C992, 'Вчера_Спутник Лайт'!C:BG, 15, FALSE)</f>
        <v>#N/A</v>
      </c>
      <c r="AL992" s="53" t="e">
        <f>S992-T992-VLOOKUP(C992, 'Вчера_Спутник Лайт'!C:BG, 17, FALSE)</f>
        <v>#N/A</v>
      </c>
      <c r="AM992" s="53" t="e">
        <f>U992-V992-VLOOKUP(C992, 'Вчера_Спутник Лайт'!C:BG, 19, FALSE)</f>
        <v>#N/A</v>
      </c>
      <c r="AN992" s="53" t="e">
        <f>W992-X992-VLOOKUP(C992, 'Вчера_Спутник Лайт'!C:BG, 21, FALSE)</f>
        <v>#N/A</v>
      </c>
      <c r="AO992" s="53" t="e">
        <f>VLOOKUP(C992, Вчера_Спутник!C:BG, 25, FALSE)+F992-#REF!-X992-Y992</f>
        <v>#N/A</v>
      </c>
    </row>
    <row r="993" spans="1:41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8"/>
      <c r="AA993" s="52">
        <f t="shared" si="16"/>
        <v>0</v>
      </c>
      <c r="AB993" s="53" t="str">
        <f>IF(ISNA(VLOOKUP(C993,'Вчера_Спутник Лайт'!C:C, 1, FALSE)),"ошибка",0)</f>
        <v>ошибка</v>
      </c>
      <c r="AC993" s="55"/>
      <c r="AD993" s="53" t="e">
        <f>D993-VLOOKUP(C993, 'Вчера_Спутник Лайт'!C:BG, 2, FALSE)</f>
        <v>#N/A</v>
      </c>
      <c r="AE993" s="53" t="e">
        <f>E993-F993-VLOOKUP(C993, 'Вчера_Спутник Лайт'!C:BG, 3, FALSE)</f>
        <v>#N/A</v>
      </c>
      <c r="AF993" s="53" t="e">
        <f>G993-H993-VLOOKUP(C993, 'Вчера_Спутник Лайт'!C:BG, 5, FALSE)</f>
        <v>#N/A</v>
      </c>
      <c r="AG993" s="53" t="e">
        <f>I993-J993-VLOOKUP(C993, 'Вчера_Спутник Лайт'!C:BG, 7, FALSE)</f>
        <v>#N/A</v>
      </c>
      <c r="AH993" s="53" t="e">
        <f>K993-L993-VLOOKUP(C993, 'Вчера_Спутник Лайт'!C:BG, 9, FALSE)</f>
        <v>#N/A</v>
      </c>
      <c r="AI993" s="53" t="e">
        <f>M993-N993-VLOOKUP(C993, 'Вчера_Спутник Лайт'!C:BG, 11, FALSE)</f>
        <v>#N/A</v>
      </c>
      <c r="AJ993" s="53" t="e">
        <f>O993-P993-VLOOKUP(C993, 'Вчера_Спутник Лайт'!C:BG, 13, FALSE)</f>
        <v>#N/A</v>
      </c>
      <c r="AK993" s="53" t="e">
        <f>Q993-R993-VLOOKUP(C993, 'Вчера_Спутник Лайт'!C:BG, 15, FALSE)</f>
        <v>#N/A</v>
      </c>
      <c r="AL993" s="53" t="e">
        <f>S993-T993-VLOOKUP(C993, 'Вчера_Спутник Лайт'!C:BG, 17, FALSE)</f>
        <v>#N/A</v>
      </c>
      <c r="AM993" s="53" t="e">
        <f>U993-V993-VLOOKUP(C993, 'Вчера_Спутник Лайт'!C:BG, 19, FALSE)</f>
        <v>#N/A</v>
      </c>
      <c r="AN993" s="53" t="e">
        <f>W993-X993-VLOOKUP(C993, 'Вчера_Спутник Лайт'!C:BG, 21, FALSE)</f>
        <v>#N/A</v>
      </c>
      <c r="AO993" s="53" t="e">
        <f>VLOOKUP(C993, Вчера_Спутник!C:BG, 25, FALSE)+F993-#REF!-X993-Y993</f>
        <v>#N/A</v>
      </c>
    </row>
    <row r="994" spans="1:41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8"/>
      <c r="AA994" s="52">
        <f t="shared" si="16"/>
        <v>0</v>
      </c>
      <c r="AB994" s="53" t="str">
        <f>IF(ISNA(VLOOKUP(C994,'Вчера_Спутник Лайт'!C:C, 1, FALSE)),"ошибка",0)</f>
        <v>ошибка</v>
      </c>
      <c r="AC994" s="55"/>
      <c r="AD994" s="53" t="e">
        <f>D994-VLOOKUP(C994, 'Вчера_Спутник Лайт'!C:BG, 2, FALSE)</f>
        <v>#N/A</v>
      </c>
      <c r="AE994" s="53" t="e">
        <f>E994-F994-VLOOKUP(C994, 'Вчера_Спутник Лайт'!C:BG, 3, FALSE)</f>
        <v>#N/A</v>
      </c>
      <c r="AF994" s="53" t="e">
        <f>G994-H994-VLOOKUP(C994, 'Вчера_Спутник Лайт'!C:BG, 5, FALSE)</f>
        <v>#N/A</v>
      </c>
      <c r="AG994" s="53" t="e">
        <f>I994-J994-VLOOKUP(C994, 'Вчера_Спутник Лайт'!C:BG, 7, FALSE)</f>
        <v>#N/A</v>
      </c>
      <c r="AH994" s="53" t="e">
        <f>K994-L994-VLOOKUP(C994, 'Вчера_Спутник Лайт'!C:BG, 9, FALSE)</f>
        <v>#N/A</v>
      </c>
      <c r="AI994" s="53" t="e">
        <f>M994-N994-VLOOKUP(C994, 'Вчера_Спутник Лайт'!C:BG, 11, FALSE)</f>
        <v>#N/A</v>
      </c>
      <c r="AJ994" s="53" t="e">
        <f>O994-P994-VLOOKUP(C994, 'Вчера_Спутник Лайт'!C:BG, 13, FALSE)</f>
        <v>#N/A</v>
      </c>
      <c r="AK994" s="53" t="e">
        <f>Q994-R994-VLOOKUP(C994, 'Вчера_Спутник Лайт'!C:BG, 15, FALSE)</f>
        <v>#N/A</v>
      </c>
      <c r="AL994" s="53" t="e">
        <f>S994-T994-VLOOKUP(C994, 'Вчера_Спутник Лайт'!C:BG, 17, FALSE)</f>
        <v>#N/A</v>
      </c>
      <c r="AM994" s="53" t="e">
        <f>U994-V994-VLOOKUP(C994, 'Вчера_Спутник Лайт'!C:BG, 19, FALSE)</f>
        <v>#N/A</v>
      </c>
      <c r="AN994" s="53" t="e">
        <f>W994-X994-VLOOKUP(C994, 'Вчера_Спутник Лайт'!C:BG, 21, FALSE)</f>
        <v>#N/A</v>
      </c>
      <c r="AO994" s="53" t="e">
        <f>VLOOKUP(C994, Вчера_Спутник!C:BG, 25, FALSE)+F994-#REF!-X994-Y994</f>
        <v>#N/A</v>
      </c>
    </row>
    <row r="995" spans="1:41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8"/>
      <c r="AA995" s="52">
        <f t="shared" si="16"/>
        <v>0</v>
      </c>
      <c r="AB995" s="53" t="str">
        <f>IF(ISNA(VLOOKUP(C995,'Вчера_Спутник Лайт'!C:C, 1, FALSE)),"ошибка",0)</f>
        <v>ошибка</v>
      </c>
      <c r="AC995" s="55"/>
      <c r="AD995" s="53" t="e">
        <f>D995-VLOOKUP(C995, 'Вчера_Спутник Лайт'!C:BG, 2, FALSE)</f>
        <v>#N/A</v>
      </c>
      <c r="AE995" s="53" t="e">
        <f>E995-F995-VLOOKUP(C995, 'Вчера_Спутник Лайт'!C:BG, 3, FALSE)</f>
        <v>#N/A</v>
      </c>
      <c r="AF995" s="53" t="e">
        <f>G995-H995-VLOOKUP(C995, 'Вчера_Спутник Лайт'!C:BG, 5, FALSE)</f>
        <v>#N/A</v>
      </c>
      <c r="AG995" s="53" t="e">
        <f>I995-J995-VLOOKUP(C995, 'Вчера_Спутник Лайт'!C:BG, 7, FALSE)</f>
        <v>#N/A</v>
      </c>
      <c r="AH995" s="53" t="e">
        <f>K995-L995-VLOOKUP(C995, 'Вчера_Спутник Лайт'!C:BG, 9, FALSE)</f>
        <v>#N/A</v>
      </c>
      <c r="AI995" s="53" t="e">
        <f>M995-N995-VLOOKUP(C995, 'Вчера_Спутник Лайт'!C:BG, 11, FALSE)</f>
        <v>#N/A</v>
      </c>
      <c r="AJ995" s="53" t="e">
        <f>O995-P995-VLOOKUP(C995, 'Вчера_Спутник Лайт'!C:BG, 13, FALSE)</f>
        <v>#N/A</v>
      </c>
      <c r="AK995" s="53" t="e">
        <f>Q995-R995-VLOOKUP(C995, 'Вчера_Спутник Лайт'!C:BG, 15, FALSE)</f>
        <v>#N/A</v>
      </c>
      <c r="AL995" s="53" t="e">
        <f>S995-T995-VLOOKUP(C995, 'Вчера_Спутник Лайт'!C:BG, 17, FALSE)</f>
        <v>#N/A</v>
      </c>
      <c r="AM995" s="53" t="e">
        <f>U995-V995-VLOOKUP(C995, 'Вчера_Спутник Лайт'!C:BG, 19, FALSE)</f>
        <v>#N/A</v>
      </c>
      <c r="AN995" s="53" t="e">
        <f>W995-X995-VLOOKUP(C995, 'Вчера_Спутник Лайт'!C:BG, 21, FALSE)</f>
        <v>#N/A</v>
      </c>
      <c r="AO995" s="53" t="e">
        <f>VLOOKUP(C995, Вчера_Спутник!C:BG, 25, FALSE)+F995-#REF!-X995-Y995</f>
        <v>#N/A</v>
      </c>
    </row>
    <row r="996" spans="1:41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8"/>
      <c r="AA996" s="52">
        <f t="shared" si="16"/>
        <v>0</v>
      </c>
      <c r="AB996" s="53" t="str">
        <f>IF(ISNA(VLOOKUP(C996,'Вчера_Спутник Лайт'!C:C, 1, FALSE)),"ошибка",0)</f>
        <v>ошибка</v>
      </c>
      <c r="AC996" s="55"/>
      <c r="AD996" s="53" t="e">
        <f>D996-VLOOKUP(C996, 'Вчера_Спутник Лайт'!C:BG, 2, FALSE)</f>
        <v>#N/A</v>
      </c>
      <c r="AE996" s="53" t="e">
        <f>E996-F996-VLOOKUP(C996, 'Вчера_Спутник Лайт'!C:BG, 3, FALSE)</f>
        <v>#N/A</v>
      </c>
      <c r="AF996" s="53" t="e">
        <f>G996-H996-VLOOKUP(C996, 'Вчера_Спутник Лайт'!C:BG, 5, FALSE)</f>
        <v>#N/A</v>
      </c>
      <c r="AG996" s="53" t="e">
        <f>I996-J996-VLOOKUP(C996, 'Вчера_Спутник Лайт'!C:BG, 7, FALSE)</f>
        <v>#N/A</v>
      </c>
      <c r="AH996" s="53" t="e">
        <f>K996-L996-VLOOKUP(C996, 'Вчера_Спутник Лайт'!C:BG, 9, FALSE)</f>
        <v>#N/A</v>
      </c>
      <c r="AI996" s="53" t="e">
        <f>M996-N996-VLOOKUP(C996, 'Вчера_Спутник Лайт'!C:BG, 11, FALSE)</f>
        <v>#N/A</v>
      </c>
      <c r="AJ996" s="53" t="e">
        <f>O996-P996-VLOOKUP(C996, 'Вчера_Спутник Лайт'!C:BG, 13, FALSE)</f>
        <v>#N/A</v>
      </c>
      <c r="AK996" s="53" t="e">
        <f>Q996-R996-VLOOKUP(C996, 'Вчера_Спутник Лайт'!C:BG, 15, FALSE)</f>
        <v>#N/A</v>
      </c>
      <c r="AL996" s="53" t="e">
        <f>S996-T996-VLOOKUP(C996, 'Вчера_Спутник Лайт'!C:BG, 17, FALSE)</f>
        <v>#N/A</v>
      </c>
      <c r="AM996" s="53" t="e">
        <f>U996-V996-VLOOKUP(C996, 'Вчера_Спутник Лайт'!C:BG, 19, FALSE)</f>
        <v>#N/A</v>
      </c>
      <c r="AN996" s="53" t="e">
        <f>W996-X996-VLOOKUP(C996, 'Вчера_Спутник Лайт'!C:BG, 21, FALSE)</f>
        <v>#N/A</v>
      </c>
      <c r="AO996" s="53" t="e">
        <f>VLOOKUP(C996, Вчера_Спутник!C:BG, 25, FALSE)+F996-#REF!-X996-Y996</f>
        <v>#N/A</v>
      </c>
    </row>
    <row r="997" spans="1:41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8"/>
      <c r="AA997" s="52">
        <f t="shared" si="16"/>
        <v>0</v>
      </c>
      <c r="AB997" s="53" t="str">
        <f>IF(ISNA(VLOOKUP(C997,'Вчера_Спутник Лайт'!C:C, 1, FALSE)),"ошибка",0)</f>
        <v>ошибка</v>
      </c>
      <c r="AC997" s="55"/>
      <c r="AD997" s="53" t="e">
        <f>D997-VLOOKUP(C997, 'Вчера_Спутник Лайт'!C:BG, 2, FALSE)</f>
        <v>#N/A</v>
      </c>
      <c r="AE997" s="53" t="e">
        <f>E997-F997-VLOOKUP(C997, 'Вчера_Спутник Лайт'!C:BG, 3, FALSE)</f>
        <v>#N/A</v>
      </c>
      <c r="AF997" s="53" t="e">
        <f>G997-H997-VLOOKUP(C997, 'Вчера_Спутник Лайт'!C:BG, 5, FALSE)</f>
        <v>#N/A</v>
      </c>
      <c r="AG997" s="53" t="e">
        <f>I997-J997-VLOOKUP(C997, 'Вчера_Спутник Лайт'!C:BG, 7, FALSE)</f>
        <v>#N/A</v>
      </c>
      <c r="AH997" s="53" t="e">
        <f>K997-L997-VLOOKUP(C997, 'Вчера_Спутник Лайт'!C:BG, 9, FALSE)</f>
        <v>#N/A</v>
      </c>
      <c r="AI997" s="53" t="e">
        <f>M997-N997-VLOOKUP(C997, 'Вчера_Спутник Лайт'!C:BG, 11, FALSE)</f>
        <v>#N/A</v>
      </c>
      <c r="AJ997" s="53" t="e">
        <f>O997-P997-VLOOKUP(C997, 'Вчера_Спутник Лайт'!C:BG, 13, FALSE)</f>
        <v>#N/A</v>
      </c>
      <c r="AK997" s="53" t="e">
        <f>Q997-R997-VLOOKUP(C997, 'Вчера_Спутник Лайт'!C:BG, 15, FALSE)</f>
        <v>#N/A</v>
      </c>
      <c r="AL997" s="53" t="e">
        <f>S997-T997-VLOOKUP(C997, 'Вчера_Спутник Лайт'!C:BG, 17, FALSE)</f>
        <v>#N/A</v>
      </c>
      <c r="AM997" s="53" t="e">
        <f>U997-V997-VLOOKUP(C997, 'Вчера_Спутник Лайт'!C:BG, 19, FALSE)</f>
        <v>#N/A</v>
      </c>
      <c r="AN997" s="53" t="e">
        <f>W997-X997-VLOOKUP(C997, 'Вчера_Спутник Лайт'!C:BG, 21, FALSE)</f>
        <v>#N/A</v>
      </c>
      <c r="AO997" s="53" t="e">
        <f>VLOOKUP(C997, Вчера_Спутник!C:BG, 25, FALSE)+F997-#REF!-X997-Y997</f>
        <v>#N/A</v>
      </c>
    </row>
    <row r="998" spans="1:41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8"/>
      <c r="AA998" s="52">
        <f t="shared" si="16"/>
        <v>0</v>
      </c>
      <c r="AB998" s="53" t="str">
        <f>IF(ISNA(VLOOKUP(C998,'Вчера_Спутник Лайт'!C:C, 1, FALSE)),"ошибка",0)</f>
        <v>ошибка</v>
      </c>
      <c r="AC998" s="55"/>
      <c r="AD998" s="53" t="e">
        <f>D998-VLOOKUP(C998, 'Вчера_Спутник Лайт'!C:BG, 2, FALSE)</f>
        <v>#N/A</v>
      </c>
      <c r="AE998" s="53" t="e">
        <f>E998-F998-VLOOKUP(C998, 'Вчера_Спутник Лайт'!C:BG, 3, FALSE)</f>
        <v>#N/A</v>
      </c>
      <c r="AF998" s="53" t="e">
        <f>G998-H998-VLOOKUP(C998, 'Вчера_Спутник Лайт'!C:BG, 5, FALSE)</f>
        <v>#N/A</v>
      </c>
      <c r="AG998" s="53" t="e">
        <f>I998-J998-VLOOKUP(C998, 'Вчера_Спутник Лайт'!C:BG, 7, FALSE)</f>
        <v>#N/A</v>
      </c>
      <c r="AH998" s="53" t="e">
        <f>K998-L998-VLOOKUP(C998, 'Вчера_Спутник Лайт'!C:BG, 9, FALSE)</f>
        <v>#N/A</v>
      </c>
      <c r="AI998" s="53" t="e">
        <f>M998-N998-VLOOKUP(C998, 'Вчера_Спутник Лайт'!C:BG, 11, FALSE)</f>
        <v>#N/A</v>
      </c>
      <c r="AJ998" s="53" t="e">
        <f>O998-P998-VLOOKUP(C998, 'Вчера_Спутник Лайт'!C:BG, 13, FALSE)</f>
        <v>#N/A</v>
      </c>
      <c r="AK998" s="53" t="e">
        <f>Q998-R998-VLOOKUP(C998, 'Вчера_Спутник Лайт'!C:BG, 15, FALSE)</f>
        <v>#N/A</v>
      </c>
      <c r="AL998" s="53" t="e">
        <f>S998-T998-VLOOKUP(C998, 'Вчера_Спутник Лайт'!C:BG, 17, FALSE)</f>
        <v>#N/A</v>
      </c>
      <c r="AM998" s="53" t="e">
        <f>U998-V998-VLOOKUP(C998, 'Вчера_Спутник Лайт'!C:BG, 19, FALSE)</f>
        <v>#N/A</v>
      </c>
      <c r="AN998" s="53" t="e">
        <f>W998-X998-VLOOKUP(C998, 'Вчера_Спутник Лайт'!C:BG, 21, FALSE)</f>
        <v>#N/A</v>
      </c>
      <c r="AO998" s="53" t="e">
        <f>VLOOKUP(C998, Вчера_Спутник!C:BG, 25, FALSE)+F998-#REF!-X998-Y998</f>
        <v>#N/A</v>
      </c>
    </row>
    <row r="999" spans="1:41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8"/>
      <c r="AA999" s="52">
        <f t="shared" si="16"/>
        <v>0</v>
      </c>
      <c r="AB999" s="53" t="str">
        <f>IF(ISNA(VLOOKUP(C999,'Вчера_Спутник Лайт'!C:C, 1, FALSE)),"ошибка",0)</f>
        <v>ошибка</v>
      </c>
      <c r="AC999" s="55"/>
      <c r="AD999" s="53" t="e">
        <f>D999-VLOOKUP(C999, 'Вчера_Спутник Лайт'!C:BG, 2, FALSE)</f>
        <v>#N/A</v>
      </c>
      <c r="AE999" s="53" t="e">
        <f>E999-F999-VLOOKUP(C999, 'Вчера_Спутник Лайт'!C:BG, 3, FALSE)</f>
        <v>#N/A</v>
      </c>
      <c r="AF999" s="53" t="e">
        <f>G999-H999-VLOOKUP(C999, 'Вчера_Спутник Лайт'!C:BG, 5, FALSE)</f>
        <v>#N/A</v>
      </c>
      <c r="AG999" s="53" t="e">
        <f>I999-J999-VLOOKUP(C999, 'Вчера_Спутник Лайт'!C:BG, 7, FALSE)</f>
        <v>#N/A</v>
      </c>
      <c r="AH999" s="53" t="e">
        <f>K999-L999-VLOOKUP(C999, 'Вчера_Спутник Лайт'!C:BG, 9, FALSE)</f>
        <v>#N/A</v>
      </c>
      <c r="AI999" s="53" t="e">
        <f>M999-N999-VLOOKUP(C999, 'Вчера_Спутник Лайт'!C:BG, 11, FALSE)</f>
        <v>#N/A</v>
      </c>
      <c r="AJ999" s="53" t="e">
        <f>O999-P999-VLOOKUP(C999, 'Вчера_Спутник Лайт'!C:BG, 13, FALSE)</f>
        <v>#N/A</v>
      </c>
      <c r="AK999" s="53" t="e">
        <f>Q999-R999-VLOOKUP(C999, 'Вчера_Спутник Лайт'!C:BG, 15, FALSE)</f>
        <v>#N/A</v>
      </c>
      <c r="AL999" s="53" t="e">
        <f>S999-T999-VLOOKUP(C999, 'Вчера_Спутник Лайт'!C:BG, 17, FALSE)</f>
        <v>#N/A</v>
      </c>
      <c r="AM999" s="53" t="e">
        <f>U999-V999-VLOOKUP(C999, 'Вчера_Спутник Лайт'!C:BG, 19, FALSE)</f>
        <v>#N/A</v>
      </c>
      <c r="AN999" s="53" t="e">
        <f>W999-X999-VLOOKUP(C999, 'Вчера_Спутник Лайт'!C:BG, 21, FALSE)</f>
        <v>#N/A</v>
      </c>
      <c r="AO999" s="53" t="e">
        <f>VLOOKUP(C999, Вчера_Спутник!C:BG, 25, FALSE)+F999-#REF!-X999-Y999</f>
        <v>#N/A</v>
      </c>
    </row>
    <row r="1000" spans="1:41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8"/>
      <c r="AA1000" s="52">
        <f t="shared" si="16"/>
        <v>0</v>
      </c>
      <c r="AB1000" s="53" t="str">
        <f>IF(ISNA(VLOOKUP(C1000,'Вчера_Спутник Лайт'!C:C, 1, FALSE)),"ошибка",0)</f>
        <v>ошибка</v>
      </c>
      <c r="AC1000" s="55"/>
      <c r="AD1000" s="53" t="e">
        <f>D1000-VLOOKUP(C1000, 'Вчера_Спутник Лайт'!C:BG, 2, FALSE)</f>
        <v>#N/A</v>
      </c>
      <c r="AE1000" s="53" t="e">
        <f>E1000-F1000-VLOOKUP(C1000, 'Вчера_Спутник Лайт'!C:BG, 3, FALSE)</f>
        <v>#N/A</v>
      </c>
      <c r="AF1000" s="53" t="e">
        <f>G1000-H1000-VLOOKUP(C1000, 'Вчера_Спутник Лайт'!C:BG, 5, FALSE)</f>
        <v>#N/A</v>
      </c>
      <c r="AG1000" s="53" t="e">
        <f>I1000-J1000-VLOOKUP(C1000, 'Вчера_Спутник Лайт'!C:BG, 7, FALSE)</f>
        <v>#N/A</v>
      </c>
      <c r="AH1000" s="53" t="e">
        <f>K1000-L1000-VLOOKUP(C1000, 'Вчера_Спутник Лайт'!C:BG, 9, FALSE)</f>
        <v>#N/A</v>
      </c>
      <c r="AI1000" s="53" t="e">
        <f>M1000-N1000-VLOOKUP(C1000, 'Вчера_Спутник Лайт'!C:BG, 11, FALSE)</f>
        <v>#N/A</v>
      </c>
      <c r="AJ1000" s="53" t="e">
        <f>O1000-P1000-VLOOKUP(C1000, 'Вчера_Спутник Лайт'!C:BG, 13, FALSE)</f>
        <v>#N/A</v>
      </c>
      <c r="AK1000" s="53" t="e">
        <f>Q1000-R1000-VLOOKUP(C1000, 'Вчера_Спутник Лайт'!C:BG, 15, FALSE)</f>
        <v>#N/A</v>
      </c>
      <c r="AL1000" s="53" t="e">
        <f>S1000-T1000-VLOOKUP(C1000, 'Вчера_Спутник Лайт'!C:BG, 17, FALSE)</f>
        <v>#N/A</v>
      </c>
      <c r="AM1000" s="53" t="e">
        <f>U1000-V1000-VLOOKUP(C1000, 'Вчера_Спутник Лайт'!C:BG, 19, FALSE)</f>
        <v>#N/A</v>
      </c>
      <c r="AN1000" s="53" t="e">
        <f>W1000-X1000-VLOOKUP(C1000, 'Вчера_Спутник Лайт'!C:BG, 21, FALSE)</f>
        <v>#N/A</v>
      </c>
      <c r="AO1000" s="53" t="e">
        <f>VLOOKUP(C1000, Вчера_Спутник!C:BG, 25, FALSE)+F1000-#REF!-X1000-Y1000</f>
        <v>#N/A</v>
      </c>
    </row>
    <row r="1001" spans="1:41" ht="50.1" customHeight="1" x14ac:dyDescent="0.3"/>
    <row r="1002" spans="1:41" ht="50.1" customHeight="1" x14ac:dyDescent="0.3"/>
    <row r="1003" spans="1:41" ht="50.1" customHeight="1" x14ac:dyDescent="0.3"/>
    <row r="1004" spans="1:41" ht="50.1" customHeight="1" x14ac:dyDescent="0.3"/>
    <row r="1005" spans="1:41" ht="50.1" customHeight="1" x14ac:dyDescent="0.3"/>
    <row r="1006" spans="1:41" ht="50.1" customHeight="1" x14ac:dyDescent="0.3"/>
    <row r="1007" spans="1:41" ht="50.1" customHeight="1" x14ac:dyDescent="0.3"/>
    <row r="1008" spans="1:41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P229"/>
  <mergeCells count="20"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  <mergeCell ref="AB1:AB2"/>
    <mergeCell ref="AC1:AC2"/>
    <mergeCell ref="AD1:AD2"/>
    <mergeCell ref="U1:V1"/>
    <mergeCell ref="W1:X1"/>
    <mergeCell ref="Y1:Y2"/>
    <mergeCell ref="Z1:Z2"/>
    <mergeCell ref="AA1:AA2"/>
  </mergeCells>
  <conditionalFormatting sqref="C1:C4 C81:C1048576">
    <cfRule type="duplicateValues" dxfId="63" priority="19"/>
  </conditionalFormatting>
  <conditionalFormatting sqref="A1:A4 A81:A1048576">
    <cfRule type="containsText" dxfId="62" priority="18" operator="containsText" text="Медицинская организация">
      <formula>NOT(ISERROR(SEARCH("Медицинская организация",A1)))</formula>
    </cfRule>
  </conditionalFormatting>
  <conditionalFormatting sqref="D1:D4 D81:D1048576 E4:Y4">
    <cfRule type="containsBlanks" dxfId="61" priority="17">
      <formula>LEN(TRIM(D1))=0</formula>
    </cfRule>
  </conditionalFormatting>
  <conditionalFormatting sqref="AD1:AD2">
    <cfRule type="containsBlanks" dxfId="60" priority="16">
      <formula>LEN(TRIM(AD1))=0</formula>
    </cfRule>
  </conditionalFormatting>
  <conditionalFormatting sqref="C5:C80">
    <cfRule type="duplicateValues" dxfId="59" priority="15"/>
  </conditionalFormatting>
  <conditionalFormatting sqref="A5:A80">
    <cfRule type="containsText" dxfId="58" priority="1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57" priority="13">
      <formula>LEN(TRIM(D5))=0</formula>
    </cfRule>
  </conditionalFormatting>
  <conditionalFormatting sqref="AA4:AB1000 AD4:AO1000">
    <cfRule type="cellIs" dxfId="56" priority="10" operator="equal">
      <formula>0</formula>
    </cfRule>
    <cfRule type="cellIs" dxfId="55" priority="11" operator="lessThan">
      <formula>0</formula>
    </cfRule>
    <cfRule type="cellIs" dxfId="54" priority="12" operator="greaterThan">
      <formula>0</formula>
    </cfRule>
  </conditionalFormatting>
  <conditionalFormatting sqref="E1:E1048576 G1:G1048576 I1:I1048576 K1:K1048576 M1:M1048576 O1:O1048576 Q1:Q1048576 S1:S1048576 U1:U1048576 W1:W1048576 Y1:Y1048576">
    <cfRule type="containsBlanks" dxfId="53" priority="9">
      <formula>LEN(TRIM(E1))=0</formula>
    </cfRule>
  </conditionalFormatting>
  <conditionalFormatting sqref="C1:C1048576">
    <cfRule type="duplicateValues" dxfId="52" priority="8"/>
  </conditionalFormatting>
  <conditionalFormatting sqref="AA4:AA1000">
    <cfRule type="expression" dxfId="51" priority="6">
      <formula>$Y$4&lt;$AA$4</formula>
    </cfRule>
    <cfRule type="expression" dxfId="50" priority="7">
      <formula>$Y$4&gt;$AA$4</formula>
    </cfRule>
  </conditionalFormatting>
  <conditionalFormatting sqref="D1:Y1048576">
    <cfRule type="cellIs" dxfId="49" priority="5" operator="lessThan">
      <formula>0</formula>
    </cfRule>
  </conditionalFormatting>
  <conditionalFormatting sqref="F4:F1000">
    <cfRule type="cellIs" dxfId="48" priority="4" operator="greaterThan">
      <formula>0</formula>
    </cfRule>
  </conditionalFormatting>
  <conditionalFormatting sqref="X4:X1000">
    <cfRule type="cellIs" dxfId="47" priority="3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5.6640625" style="84" customWidth="1"/>
    <col min="6" max="23" width="11.6640625" style="64" customWidth="1"/>
    <col min="24" max="24" width="12.6640625" style="64" customWidth="1"/>
    <col min="25" max="25" width="1.6640625" style="64" customWidth="1"/>
    <col min="26" max="27" width="12.6640625" style="64" customWidth="1"/>
    <col min="28" max="28" width="1.6640625" style="64" customWidth="1"/>
    <col min="29" max="38" width="8.6640625" style="64" customWidth="1"/>
    <col min="39" max="39" width="1.6640625" style="64" customWidth="1"/>
    <col min="40" max="16384" width="9.109375" style="64"/>
  </cols>
  <sheetData>
    <row r="1" spans="1:39" ht="63" customHeight="1" x14ac:dyDescent="0.3">
      <c r="A1" s="135" t="s">
        <v>350</v>
      </c>
      <c r="B1" s="129" t="s">
        <v>386</v>
      </c>
      <c r="C1" s="129" t="s">
        <v>2</v>
      </c>
      <c r="D1" s="129" t="s">
        <v>325</v>
      </c>
      <c r="E1" s="89"/>
      <c r="F1" s="129" t="s">
        <v>5</v>
      </c>
      <c r="G1" s="130"/>
      <c r="H1" s="129" t="s">
        <v>6</v>
      </c>
      <c r="I1" s="130"/>
      <c r="J1" s="129" t="s">
        <v>7</v>
      </c>
      <c r="K1" s="130"/>
      <c r="L1" s="129" t="s">
        <v>8</v>
      </c>
      <c r="M1" s="130"/>
      <c r="N1" s="129" t="s">
        <v>326</v>
      </c>
      <c r="O1" s="130"/>
      <c r="P1" s="129" t="s">
        <v>10</v>
      </c>
      <c r="Q1" s="130"/>
      <c r="R1" s="129" t="s">
        <v>11</v>
      </c>
      <c r="S1" s="130"/>
      <c r="T1" s="129" t="s">
        <v>12</v>
      </c>
      <c r="U1" s="130"/>
      <c r="V1" s="129" t="s">
        <v>327</v>
      </c>
      <c r="W1" s="130"/>
      <c r="X1" s="137" t="s">
        <v>300</v>
      </c>
      <c r="Y1" s="138"/>
      <c r="Z1" s="131" t="s">
        <v>25</v>
      </c>
      <c r="AA1" s="131" t="s">
        <v>298</v>
      </c>
      <c r="AB1" s="133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4" t="s">
        <v>300</v>
      </c>
      <c r="AM1" s="92"/>
    </row>
    <row r="2" spans="1:39" ht="43.5" customHeight="1" x14ac:dyDescent="0.3">
      <c r="A2" s="136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2"/>
      <c r="Y2" s="139"/>
      <c r="Z2" s="132"/>
      <c r="AA2" s="132"/>
      <c r="AB2" s="132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2"/>
      <c r="AM2" s="93"/>
    </row>
    <row r="3" spans="1:39" s="66" customFormat="1" ht="27" customHeight="1" x14ac:dyDescent="0.3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6" x14ac:dyDescent="0.3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2" x14ac:dyDescent="0.3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6" x14ac:dyDescent="0.3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6" x14ac:dyDescent="0.3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2" thickBot="1" x14ac:dyDescent="0.35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6" x14ac:dyDescent="0.3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6" x14ac:dyDescent="0.3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6" x14ac:dyDescent="0.3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6" x14ac:dyDescent="0.3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6" x14ac:dyDescent="0.3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6" x14ac:dyDescent="0.3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6" x14ac:dyDescent="0.3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6" x14ac:dyDescent="0.3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6" x14ac:dyDescent="0.3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6" x14ac:dyDescent="0.3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6" x14ac:dyDescent="0.3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6" x14ac:dyDescent="0.3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6" x14ac:dyDescent="0.3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6" x14ac:dyDescent="0.3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6" x14ac:dyDescent="0.3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6" x14ac:dyDescent="0.3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6" x14ac:dyDescent="0.3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6" x14ac:dyDescent="0.3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6" x14ac:dyDescent="0.3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6" x14ac:dyDescent="0.3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6" x14ac:dyDescent="0.3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6" x14ac:dyDescent="0.3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6" x14ac:dyDescent="0.3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6" x14ac:dyDescent="0.3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6" x14ac:dyDescent="0.3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6" x14ac:dyDescent="0.3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6" x14ac:dyDescent="0.3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6" x14ac:dyDescent="0.3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6" x14ac:dyDescent="0.3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6" x14ac:dyDescent="0.3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6" x14ac:dyDescent="0.3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6" x14ac:dyDescent="0.3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6" x14ac:dyDescent="0.3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6" x14ac:dyDescent="0.3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6" x14ac:dyDescent="0.3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6" x14ac:dyDescent="0.3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6" x14ac:dyDescent="0.3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6" x14ac:dyDescent="0.3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6" x14ac:dyDescent="0.3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6" x14ac:dyDescent="0.3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6" x14ac:dyDescent="0.3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6" x14ac:dyDescent="0.3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6" x14ac:dyDescent="0.3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6" x14ac:dyDescent="0.3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6" x14ac:dyDescent="0.3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6" x14ac:dyDescent="0.3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6" x14ac:dyDescent="0.3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6" x14ac:dyDescent="0.3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6" x14ac:dyDescent="0.3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6" x14ac:dyDescent="0.3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6" x14ac:dyDescent="0.3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6" x14ac:dyDescent="0.3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6" x14ac:dyDescent="0.3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6" x14ac:dyDescent="0.3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6" x14ac:dyDescent="0.3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6" x14ac:dyDescent="0.3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6" x14ac:dyDescent="0.3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6" x14ac:dyDescent="0.3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6" x14ac:dyDescent="0.3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6" x14ac:dyDescent="0.3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6" x14ac:dyDescent="0.3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6" x14ac:dyDescent="0.3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6" x14ac:dyDescent="0.3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6" x14ac:dyDescent="0.3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6" x14ac:dyDescent="0.3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6" x14ac:dyDescent="0.3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6" x14ac:dyDescent="0.3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6" x14ac:dyDescent="0.3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6" x14ac:dyDescent="0.3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6" x14ac:dyDescent="0.3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6" x14ac:dyDescent="0.3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6" x14ac:dyDescent="0.3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6" x14ac:dyDescent="0.3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6" x14ac:dyDescent="0.3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6" x14ac:dyDescent="0.3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6" x14ac:dyDescent="0.3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6" x14ac:dyDescent="0.3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6" x14ac:dyDescent="0.3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6" x14ac:dyDescent="0.3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6" x14ac:dyDescent="0.3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6" x14ac:dyDescent="0.3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6" x14ac:dyDescent="0.3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6" x14ac:dyDescent="0.3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6" x14ac:dyDescent="0.3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6" x14ac:dyDescent="0.3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6" x14ac:dyDescent="0.3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6" x14ac:dyDescent="0.3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6" x14ac:dyDescent="0.3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6" x14ac:dyDescent="0.3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6" x14ac:dyDescent="0.3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6" x14ac:dyDescent="0.3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6" x14ac:dyDescent="0.3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6" x14ac:dyDescent="0.3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6" x14ac:dyDescent="0.3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6" x14ac:dyDescent="0.3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6" x14ac:dyDescent="0.3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6" x14ac:dyDescent="0.3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6" x14ac:dyDescent="0.3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6" x14ac:dyDescent="0.3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6" x14ac:dyDescent="0.3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6" x14ac:dyDescent="0.3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6" x14ac:dyDescent="0.3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6" x14ac:dyDescent="0.3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6" x14ac:dyDescent="0.3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6" x14ac:dyDescent="0.3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6" x14ac:dyDescent="0.3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6" x14ac:dyDescent="0.3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6" x14ac:dyDescent="0.3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6" x14ac:dyDescent="0.3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6" x14ac:dyDescent="0.3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6" x14ac:dyDescent="0.3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6" x14ac:dyDescent="0.3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6" x14ac:dyDescent="0.3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6" x14ac:dyDescent="0.3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6" x14ac:dyDescent="0.3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6" x14ac:dyDescent="0.3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6" x14ac:dyDescent="0.3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6" x14ac:dyDescent="0.3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6" x14ac:dyDescent="0.3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6" x14ac:dyDescent="0.3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6" x14ac:dyDescent="0.3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6" x14ac:dyDescent="0.3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6" x14ac:dyDescent="0.3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6" x14ac:dyDescent="0.3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6" x14ac:dyDescent="0.3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6" x14ac:dyDescent="0.3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6" x14ac:dyDescent="0.3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6" x14ac:dyDescent="0.3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6" x14ac:dyDescent="0.3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6" x14ac:dyDescent="0.3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6" x14ac:dyDescent="0.3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6" x14ac:dyDescent="0.3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6" x14ac:dyDescent="0.3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6" x14ac:dyDescent="0.3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6" x14ac:dyDescent="0.3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6" x14ac:dyDescent="0.3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6" x14ac:dyDescent="0.3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6" x14ac:dyDescent="0.3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6" x14ac:dyDescent="0.3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6" x14ac:dyDescent="0.3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6" x14ac:dyDescent="0.3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6" x14ac:dyDescent="0.3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6" x14ac:dyDescent="0.3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6" x14ac:dyDescent="0.3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6" x14ac:dyDescent="0.3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6" x14ac:dyDescent="0.3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6" x14ac:dyDescent="0.3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6" x14ac:dyDescent="0.3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6" x14ac:dyDescent="0.3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6" x14ac:dyDescent="0.3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6" x14ac:dyDescent="0.3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6" x14ac:dyDescent="0.3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6" x14ac:dyDescent="0.3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6" x14ac:dyDescent="0.3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6" x14ac:dyDescent="0.3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6" x14ac:dyDescent="0.3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6" x14ac:dyDescent="0.3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6" x14ac:dyDescent="0.3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6" x14ac:dyDescent="0.3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6" x14ac:dyDescent="0.3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6" x14ac:dyDescent="0.3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6" x14ac:dyDescent="0.3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6" x14ac:dyDescent="0.3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6" x14ac:dyDescent="0.3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6" x14ac:dyDescent="0.3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6" x14ac:dyDescent="0.3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6" x14ac:dyDescent="0.3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6" x14ac:dyDescent="0.3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6" x14ac:dyDescent="0.3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6" x14ac:dyDescent="0.3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6" x14ac:dyDescent="0.3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6" x14ac:dyDescent="0.3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6" x14ac:dyDescent="0.3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6" x14ac:dyDescent="0.3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6" x14ac:dyDescent="0.3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6" x14ac:dyDescent="0.3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6" x14ac:dyDescent="0.3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6" x14ac:dyDescent="0.3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6" x14ac:dyDescent="0.3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6" x14ac:dyDescent="0.3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6" x14ac:dyDescent="0.3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6" x14ac:dyDescent="0.3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6" x14ac:dyDescent="0.3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6" x14ac:dyDescent="0.3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6" x14ac:dyDescent="0.3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6" x14ac:dyDescent="0.3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6" x14ac:dyDescent="0.3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6" x14ac:dyDescent="0.3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6" x14ac:dyDescent="0.3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6" x14ac:dyDescent="0.3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6" x14ac:dyDescent="0.3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6" x14ac:dyDescent="0.3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6" x14ac:dyDescent="0.3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6" x14ac:dyDescent="0.3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6" x14ac:dyDescent="0.3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6" x14ac:dyDescent="0.3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6" x14ac:dyDescent="0.3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6" x14ac:dyDescent="0.3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6" x14ac:dyDescent="0.3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6" x14ac:dyDescent="0.3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6" x14ac:dyDescent="0.3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6" x14ac:dyDescent="0.3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6" x14ac:dyDescent="0.3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6" x14ac:dyDescent="0.3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6" x14ac:dyDescent="0.3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6" x14ac:dyDescent="0.3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6" x14ac:dyDescent="0.3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6" x14ac:dyDescent="0.3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6" x14ac:dyDescent="0.3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6" x14ac:dyDescent="0.3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6" x14ac:dyDescent="0.3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6" x14ac:dyDescent="0.3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6" x14ac:dyDescent="0.3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6" x14ac:dyDescent="0.3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6" x14ac:dyDescent="0.3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6" x14ac:dyDescent="0.3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6" x14ac:dyDescent="0.3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6" x14ac:dyDescent="0.3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6" x14ac:dyDescent="0.3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6" x14ac:dyDescent="0.3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6" x14ac:dyDescent="0.3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6" x14ac:dyDescent="0.3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6" x14ac:dyDescent="0.3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6" x14ac:dyDescent="0.3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6" x14ac:dyDescent="0.3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6" x14ac:dyDescent="0.3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6" x14ac:dyDescent="0.3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6" x14ac:dyDescent="0.3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6" x14ac:dyDescent="0.3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6" x14ac:dyDescent="0.3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6" x14ac:dyDescent="0.3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6" x14ac:dyDescent="0.3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6" x14ac:dyDescent="0.3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6" x14ac:dyDescent="0.3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6" x14ac:dyDescent="0.3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6" x14ac:dyDescent="0.3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6" x14ac:dyDescent="0.3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6" x14ac:dyDescent="0.3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6" x14ac:dyDescent="0.3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6" x14ac:dyDescent="0.3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6" x14ac:dyDescent="0.3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6" x14ac:dyDescent="0.3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6" x14ac:dyDescent="0.3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6" x14ac:dyDescent="0.3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6" x14ac:dyDescent="0.3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6" x14ac:dyDescent="0.3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6" x14ac:dyDescent="0.3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6" x14ac:dyDescent="0.3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6" x14ac:dyDescent="0.3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6" x14ac:dyDescent="0.3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6" x14ac:dyDescent="0.3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6" x14ac:dyDescent="0.3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6" x14ac:dyDescent="0.3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6" x14ac:dyDescent="0.3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6" x14ac:dyDescent="0.3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6" x14ac:dyDescent="0.3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6" x14ac:dyDescent="0.3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6" x14ac:dyDescent="0.3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6" x14ac:dyDescent="0.3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6" x14ac:dyDescent="0.3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6" x14ac:dyDescent="0.3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6" x14ac:dyDescent="0.3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6" x14ac:dyDescent="0.3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6" x14ac:dyDescent="0.3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6" x14ac:dyDescent="0.3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6" x14ac:dyDescent="0.3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6" x14ac:dyDescent="0.3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6" x14ac:dyDescent="0.3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6" x14ac:dyDescent="0.3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6" x14ac:dyDescent="0.3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6" x14ac:dyDescent="0.3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6" x14ac:dyDescent="0.3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6" x14ac:dyDescent="0.3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6" x14ac:dyDescent="0.3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6" x14ac:dyDescent="0.3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6" x14ac:dyDescent="0.3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6" x14ac:dyDescent="0.3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6" x14ac:dyDescent="0.3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6" x14ac:dyDescent="0.3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6" x14ac:dyDescent="0.3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6" x14ac:dyDescent="0.3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6" x14ac:dyDescent="0.3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6" x14ac:dyDescent="0.3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6" x14ac:dyDescent="0.3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6" x14ac:dyDescent="0.3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6" x14ac:dyDescent="0.3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6" x14ac:dyDescent="0.3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6" x14ac:dyDescent="0.3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6" x14ac:dyDescent="0.3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6" x14ac:dyDescent="0.3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6" x14ac:dyDescent="0.3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6" x14ac:dyDescent="0.3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6" x14ac:dyDescent="0.3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6" x14ac:dyDescent="0.3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6" x14ac:dyDescent="0.3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6" x14ac:dyDescent="0.3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6" x14ac:dyDescent="0.3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6" x14ac:dyDescent="0.3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6" x14ac:dyDescent="0.3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6" x14ac:dyDescent="0.3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6" x14ac:dyDescent="0.3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6" x14ac:dyDescent="0.3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6" x14ac:dyDescent="0.3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6" x14ac:dyDescent="0.3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6" x14ac:dyDescent="0.3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6" x14ac:dyDescent="0.3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6" x14ac:dyDescent="0.3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6" x14ac:dyDescent="0.3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6" x14ac:dyDescent="0.3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6" x14ac:dyDescent="0.3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6" x14ac:dyDescent="0.3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6" x14ac:dyDescent="0.3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6" x14ac:dyDescent="0.3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6" x14ac:dyDescent="0.3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6" x14ac:dyDescent="0.3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6" x14ac:dyDescent="0.3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6" x14ac:dyDescent="0.3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6" x14ac:dyDescent="0.3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6" x14ac:dyDescent="0.3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6" x14ac:dyDescent="0.3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6" x14ac:dyDescent="0.3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6" x14ac:dyDescent="0.3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6" x14ac:dyDescent="0.3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6" x14ac:dyDescent="0.3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6" x14ac:dyDescent="0.3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6" x14ac:dyDescent="0.3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6" x14ac:dyDescent="0.3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6" x14ac:dyDescent="0.3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6" x14ac:dyDescent="0.3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6" x14ac:dyDescent="0.3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6" x14ac:dyDescent="0.3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6" x14ac:dyDescent="0.3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6" x14ac:dyDescent="0.3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6" x14ac:dyDescent="0.3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6" x14ac:dyDescent="0.3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6" x14ac:dyDescent="0.3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6" x14ac:dyDescent="0.3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6" x14ac:dyDescent="0.3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6" x14ac:dyDescent="0.3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6" x14ac:dyDescent="0.3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6" x14ac:dyDescent="0.3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6" x14ac:dyDescent="0.3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6" x14ac:dyDescent="0.3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6" x14ac:dyDescent="0.3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6" x14ac:dyDescent="0.3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6" x14ac:dyDescent="0.3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6" x14ac:dyDescent="0.3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6" x14ac:dyDescent="0.3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6" x14ac:dyDescent="0.3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6" x14ac:dyDescent="0.3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6" x14ac:dyDescent="0.3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6" x14ac:dyDescent="0.3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6" x14ac:dyDescent="0.3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6" x14ac:dyDescent="0.3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6" x14ac:dyDescent="0.3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6" x14ac:dyDescent="0.3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6" x14ac:dyDescent="0.3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6" x14ac:dyDescent="0.3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6" x14ac:dyDescent="0.3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6" x14ac:dyDescent="0.3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6" x14ac:dyDescent="0.3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6" x14ac:dyDescent="0.3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6" x14ac:dyDescent="0.3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6" x14ac:dyDescent="0.3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6" x14ac:dyDescent="0.3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6" x14ac:dyDescent="0.3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6" x14ac:dyDescent="0.3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6" x14ac:dyDescent="0.3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6" x14ac:dyDescent="0.3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6" x14ac:dyDescent="0.3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6" x14ac:dyDescent="0.3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6" x14ac:dyDescent="0.3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6" x14ac:dyDescent="0.3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6" x14ac:dyDescent="0.3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6" x14ac:dyDescent="0.3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6" x14ac:dyDescent="0.3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6" x14ac:dyDescent="0.3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6" x14ac:dyDescent="0.3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6" x14ac:dyDescent="0.3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6" x14ac:dyDescent="0.3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6" x14ac:dyDescent="0.3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6" x14ac:dyDescent="0.3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6" x14ac:dyDescent="0.3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6" x14ac:dyDescent="0.3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6" x14ac:dyDescent="0.3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6" x14ac:dyDescent="0.3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6" x14ac:dyDescent="0.3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6" x14ac:dyDescent="0.3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6" x14ac:dyDescent="0.3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6" x14ac:dyDescent="0.3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6" x14ac:dyDescent="0.3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6" x14ac:dyDescent="0.3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6" x14ac:dyDescent="0.3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6" x14ac:dyDescent="0.3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6" x14ac:dyDescent="0.3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6" x14ac:dyDescent="0.3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6" x14ac:dyDescent="0.3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6" x14ac:dyDescent="0.3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6" x14ac:dyDescent="0.3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6" x14ac:dyDescent="0.3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6" x14ac:dyDescent="0.3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6" x14ac:dyDescent="0.3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6" x14ac:dyDescent="0.3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6" x14ac:dyDescent="0.3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6" x14ac:dyDescent="0.3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6" x14ac:dyDescent="0.3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6" x14ac:dyDescent="0.3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6" x14ac:dyDescent="0.3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6" x14ac:dyDescent="0.3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6" x14ac:dyDescent="0.3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6" x14ac:dyDescent="0.3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6" x14ac:dyDescent="0.3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6" x14ac:dyDescent="0.3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6" x14ac:dyDescent="0.3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6" x14ac:dyDescent="0.3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6" x14ac:dyDescent="0.3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6" x14ac:dyDescent="0.3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6" x14ac:dyDescent="0.3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6" x14ac:dyDescent="0.3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6" x14ac:dyDescent="0.3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6" x14ac:dyDescent="0.3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6" x14ac:dyDescent="0.3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6" x14ac:dyDescent="0.3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6" x14ac:dyDescent="0.3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6" x14ac:dyDescent="0.3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6" x14ac:dyDescent="0.3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6" x14ac:dyDescent="0.3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6" x14ac:dyDescent="0.3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6" x14ac:dyDescent="0.3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6" x14ac:dyDescent="0.3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6" x14ac:dyDescent="0.3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6" x14ac:dyDescent="0.3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6" x14ac:dyDescent="0.3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6" x14ac:dyDescent="0.3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6" x14ac:dyDescent="0.3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6" x14ac:dyDescent="0.3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6" x14ac:dyDescent="0.3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6" x14ac:dyDescent="0.3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6" x14ac:dyDescent="0.3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6" x14ac:dyDescent="0.3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6" x14ac:dyDescent="0.3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6" x14ac:dyDescent="0.3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6" x14ac:dyDescent="0.3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6" x14ac:dyDescent="0.3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6" x14ac:dyDescent="0.3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6" x14ac:dyDescent="0.3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6" x14ac:dyDescent="0.3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6" x14ac:dyDescent="0.3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6" x14ac:dyDescent="0.3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6" x14ac:dyDescent="0.3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6" x14ac:dyDescent="0.3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6" x14ac:dyDescent="0.3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6" x14ac:dyDescent="0.3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6" x14ac:dyDescent="0.3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6" x14ac:dyDescent="0.3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6" x14ac:dyDescent="0.3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6" x14ac:dyDescent="0.3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6" x14ac:dyDescent="0.3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6" x14ac:dyDescent="0.3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6" x14ac:dyDescent="0.3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6" x14ac:dyDescent="0.3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6" x14ac:dyDescent="0.3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6" x14ac:dyDescent="0.3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6" x14ac:dyDescent="0.3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6" x14ac:dyDescent="0.3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6" x14ac:dyDescent="0.3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6" x14ac:dyDescent="0.3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6" x14ac:dyDescent="0.3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6" x14ac:dyDescent="0.3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6" x14ac:dyDescent="0.3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6" x14ac:dyDescent="0.3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6" x14ac:dyDescent="0.3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6" x14ac:dyDescent="0.3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6" x14ac:dyDescent="0.3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6" x14ac:dyDescent="0.3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6" x14ac:dyDescent="0.3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6" x14ac:dyDescent="0.3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6" x14ac:dyDescent="0.3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6" x14ac:dyDescent="0.3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6" x14ac:dyDescent="0.3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6" x14ac:dyDescent="0.3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6" x14ac:dyDescent="0.3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6" x14ac:dyDescent="0.3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6" x14ac:dyDescent="0.3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6" x14ac:dyDescent="0.3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6" x14ac:dyDescent="0.3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6" x14ac:dyDescent="0.3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6" x14ac:dyDescent="0.3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6" x14ac:dyDescent="0.3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6" x14ac:dyDescent="0.3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6" x14ac:dyDescent="0.3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6" x14ac:dyDescent="0.3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6" x14ac:dyDescent="0.3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6" x14ac:dyDescent="0.3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6" x14ac:dyDescent="0.3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6" x14ac:dyDescent="0.3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6" x14ac:dyDescent="0.3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6" x14ac:dyDescent="0.3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6" x14ac:dyDescent="0.3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6" x14ac:dyDescent="0.3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6" x14ac:dyDescent="0.3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6" x14ac:dyDescent="0.3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6" x14ac:dyDescent="0.3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6" x14ac:dyDescent="0.3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6" x14ac:dyDescent="0.3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6" x14ac:dyDescent="0.3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6" x14ac:dyDescent="0.3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6" x14ac:dyDescent="0.3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6" x14ac:dyDescent="0.3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6" x14ac:dyDescent="0.3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6" x14ac:dyDescent="0.3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6" x14ac:dyDescent="0.3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6" x14ac:dyDescent="0.3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6" x14ac:dyDescent="0.3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6" x14ac:dyDescent="0.3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6" x14ac:dyDescent="0.3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6" x14ac:dyDescent="0.3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6" x14ac:dyDescent="0.3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6" x14ac:dyDescent="0.3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6" x14ac:dyDescent="0.3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6" x14ac:dyDescent="0.3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6" x14ac:dyDescent="0.3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6" x14ac:dyDescent="0.3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6" x14ac:dyDescent="0.3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6" x14ac:dyDescent="0.3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6" x14ac:dyDescent="0.3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6" x14ac:dyDescent="0.3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6" x14ac:dyDescent="0.3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6" x14ac:dyDescent="0.3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6" x14ac:dyDescent="0.3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6" x14ac:dyDescent="0.3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6" x14ac:dyDescent="0.3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6" x14ac:dyDescent="0.3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6" x14ac:dyDescent="0.3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6" x14ac:dyDescent="0.3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6" x14ac:dyDescent="0.3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6" x14ac:dyDescent="0.3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6" x14ac:dyDescent="0.3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6" x14ac:dyDescent="0.3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6" x14ac:dyDescent="0.3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6" x14ac:dyDescent="0.3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6" x14ac:dyDescent="0.3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6" x14ac:dyDescent="0.3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6" x14ac:dyDescent="0.3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6" x14ac:dyDescent="0.3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6" x14ac:dyDescent="0.3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6" x14ac:dyDescent="0.3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6" x14ac:dyDescent="0.3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6" x14ac:dyDescent="0.3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6" x14ac:dyDescent="0.3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6" x14ac:dyDescent="0.3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6" x14ac:dyDescent="0.3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6" x14ac:dyDescent="0.3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6" x14ac:dyDescent="0.3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6" x14ac:dyDescent="0.3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6" x14ac:dyDescent="0.3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6" x14ac:dyDescent="0.3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6" x14ac:dyDescent="0.3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6" x14ac:dyDescent="0.3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6" x14ac:dyDescent="0.3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6" x14ac:dyDescent="0.3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6" x14ac:dyDescent="0.3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6" x14ac:dyDescent="0.3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6" x14ac:dyDescent="0.3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6" x14ac:dyDescent="0.3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6" x14ac:dyDescent="0.3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6" x14ac:dyDescent="0.3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6" x14ac:dyDescent="0.3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6" x14ac:dyDescent="0.3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6" x14ac:dyDescent="0.3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6" x14ac:dyDescent="0.3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6" x14ac:dyDescent="0.3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6" x14ac:dyDescent="0.3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6" x14ac:dyDescent="0.3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6" x14ac:dyDescent="0.3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6" x14ac:dyDescent="0.3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6" x14ac:dyDescent="0.3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6" x14ac:dyDescent="0.3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6" x14ac:dyDescent="0.3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6" x14ac:dyDescent="0.3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6" x14ac:dyDescent="0.3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6" x14ac:dyDescent="0.3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6" x14ac:dyDescent="0.3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6" x14ac:dyDescent="0.3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6" x14ac:dyDescent="0.3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6" x14ac:dyDescent="0.3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6" x14ac:dyDescent="0.3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6" x14ac:dyDescent="0.3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6" x14ac:dyDescent="0.3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6" x14ac:dyDescent="0.3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6" x14ac:dyDescent="0.3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6" x14ac:dyDescent="0.3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6" x14ac:dyDescent="0.3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6" x14ac:dyDescent="0.3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6" x14ac:dyDescent="0.3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6" x14ac:dyDescent="0.3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6" x14ac:dyDescent="0.3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6" x14ac:dyDescent="0.3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6" x14ac:dyDescent="0.3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6" x14ac:dyDescent="0.3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6" x14ac:dyDescent="0.3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6" x14ac:dyDescent="0.3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6" x14ac:dyDescent="0.3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6" x14ac:dyDescent="0.3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6" x14ac:dyDescent="0.3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6" x14ac:dyDescent="0.3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6" x14ac:dyDescent="0.3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6" x14ac:dyDescent="0.3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6" x14ac:dyDescent="0.3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6" x14ac:dyDescent="0.3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6" x14ac:dyDescent="0.3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6" x14ac:dyDescent="0.3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6" x14ac:dyDescent="0.3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6" x14ac:dyDescent="0.3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6" x14ac:dyDescent="0.3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6" x14ac:dyDescent="0.3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6" x14ac:dyDescent="0.3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6" x14ac:dyDescent="0.3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6" x14ac:dyDescent="0.3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6" x14ac:dyDescent="0.3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6" x14ac:dyDescent="0.3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6" x14ac:dyDescent="0.3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6" x14ac:dyDescent="0.3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6" x14ac:dyDescent="0.3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6" x14ac:dyDescent="0.3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6" x14ac:dyDescent="0.3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6" x14ac:dyDescent="0.3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6" x14ac:dyDescent="0.3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6" x14ac:dyDescent="0.3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6" x14ac:dyDescent="0.3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6" x14ac:dyDescent="0.3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6" x14ac:dyDescent="0.3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6" x14ac:dyDescent="0.3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6" x14ac:dyDescent="0.3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6" x14ac:dyDescent="0.3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6" x14ac:dyDescent="0.3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6" x14ac:dyDescent="0.3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6" x14ac:dyDescent="0.3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6" x14ac:dyDescent="0.3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6" x14ac:dyDescent="0.3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6" x14ac:dyDescent="0.3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6" x14ac:dyDescent="0.3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6" x14ac:dyDescent="0.3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6" x14ac:dyDescent="0.3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6" x14ac:dyDescent="0.3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6" x14ac:dyDescent="0.3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6" x14ac:dyDescent="0.3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6" x14ac:dyDescent="0.3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6" x14ac:dyDescent="0.3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6" x14ac:dyDescent="0.3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6" x14ac:dyDescent="0.3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6" x14ac:dyDescent="0.3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6" x14ac:dyDescent="0.3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6" x14ac:dyDescent="0.3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6" x14ac:dyDescent="0.3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6" x14ac:dyDescent="0.3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6" x14ac:dyDescent="0.3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6" x14ac:dyDescent="0.3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6" x14ac:dyDescent="0.3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6" x14ac:dyDescent="0.3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6" x14ac:dyDescent="0.3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6" x14ac:dyDescent="0.3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6" x14ac:dyDescent="0.3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6" x14ac:dyDescent="0.3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6" x14ac:dyDescent="0.3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6" x14ac:dyDescent="0.3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6" x14ac:dyDescent="0.3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6" x14ac:dyDescent="0.3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6" x14ac:dyDescent="0.3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6" x14ac:dyDescent="0.3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6" x14ac:dyDescent="0.3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6" x14ac:dyDescent="0.3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6" x14ac:dyDescent="0.3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6" x14ac:dyDescent="0.3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6" x14ac:dyDescent="0.3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6" x14ac:dyDescent="0.3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6" x14ac:dyDescent="0.3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6" x14ac:dyDescent="0.3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6" x14ac:dyDescent="0.3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6" x14ac:dyDescent="0.3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6" x14ac:dyDescent="0.3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6" x14ac:dyDescent="0.3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6" x14ac:dyDescent="0.3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6" x14ac:dyDescent="0.3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6" x14ac:dyDescent="0.3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6" x14ac:dyDescent="0.3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6" x14ac:dyDescent="0.3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6" x14ac:dyDescent="0.3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6" x14ac:dyDescent="0.3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6" x14ac:dyDescent="0.3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6" x14ac:dyDescent="0.3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6" x14ac:dyDescent="0.3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6" x14ac:dyDescent="0.3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6" x14ac:dyDescent="0.3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6" x14ac:dyDescent="0.3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6" x14ac:dyDescent="0.3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6" x14ac:dyDescent="0.3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6" x14ac:dyDescent="0.3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6" x14ac:dyDescent="0.3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6" x14ac:dyDescent="0.3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6" x14ac:dyDescent="0.3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6" x14ac:dyDescent="0.3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6" x14ac:dyDescent="0.3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6" x14ac:dyDescent="0.3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6" x14ac:dyDescent="0.3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6" x14ac:dyDescent="0.3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6" x14ac:dyDescent="0.3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6" x14ac:dyDescent="0.3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6" x14ac:dyDescent="0.3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6" x14ac:dyDescent="0.3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6" x14ac:dyDescent="0.3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6" x14ac:dyDescent="0.3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6" x14ac:dyDescent="0.3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6" x14ac:dyDescent="0.3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6" x14ac:dyDescent="0.3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6" x14ac:dyDescent="0.3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6" x14ac:dyDescent="0.3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6" x14ac:dyDescent="0.3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6" x14ac:dyDescent="0.3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6" x14ac:dyDescent="0.3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6" x14ac:dyDescent="0.3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6" x14ac:dyDescent="0.3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6" x14ac:dyDescent="0.3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6" x14ac:dyDescent="0.3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6" x14ac:dyDescent="0.3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6" x14ac:dyDescent="0.3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6" x14ac:dyDescent="0.3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6" x14ac:dyDescent="0.3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6" x14ac:dyDescent="0.3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6" x14ac:dyDescent="0.3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6" x14ac:dyDescent="0.3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6" x14ac:dyDescent="0.3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6" x14ac:dyDescent="0.3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6" x14ac:dyDescent="0.3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6" x14ac:dyDescent="0.3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6" x14ac:dyDescent="0.3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6" x14ac:dyDescent="0.3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6" x14ac:dyDescent="0.3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6" x14ac:dyDescent="0.3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6" x14ac:dyDescent="0.3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6" x14ac:dyDescent="0.3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6" x14ac:dyDescent="0.3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6" x14ac:dyDescent="0.3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6" x14ac:dyDescent="0.3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6" x14ac:dyDescent="0.3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6" x14ac:dyDescent="0.3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6" x14ac:dyDescent="0.3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6" x14ac:dyDescent="0.3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6" x14ac:dyDescent="0.3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6" x14ac:dyDescent="0.3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6" x14ac:dyDescent="0.3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6" x14ac:dyDescent="0.3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6" x14ac:dyDescent="0.3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6" x14ac:dyDescent="0.3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6" x14ac:dyDescent="0.3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6" x14ac:dyDescent="0.3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6" x14ac:dyDescent="0.3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6" x14ac:dyDescent="0.3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6" x14ac:dyDescent="0.3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6" x14ac:dyDescent="0.3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6" x14ac:dyDescent="0.3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6" x14ac:dyDescent="0.3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6" x14ac:dyDescent="0.3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6" x14ac:dyDescent="0.3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6" x14ac:dyDescent="0.3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6" x14ac:dyDescent="0.3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6" x14ac:dyDescent="0.3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6" x14ac:dyDescent="0.3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6" x14ac:dyDescent="0.3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6" x14ac:dyDescent="0.3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6" x14ac:dyDescent="0.3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6" x14ac:dyDescent="0.3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6" x14ac:dyDescent="0.3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6" x14ac:dyDescent="0.3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6" x14ac:dyDescent="0.3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6" x14ac:dyDescent="0.3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6" x14ac:dyDescent="0.3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6" x14ac:dyDescent="0.3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6" x14ac:dyDescent="0.3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6" x14ac:dyDescent="0.3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6" x14ac:dyDescent="0.3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6" x14ac:dyDescent="0.3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6" x14ac:dyDescent="0.3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6" x14ac:dyDescent="0.3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6" x14ac:dyDescent="0.3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6" x14ac:dyDescent="0.3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6" x14ac:dyDescent="0.3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6" x14ac:dyDescent="0.3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6" x14ac:dyDescent="0.3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6" x14ac:dyDescent="0.3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6" x14ac:dyDescent="0.3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6" x14ac:dyDescent="0.3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6" x14ac:dyDescent="0.3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6" x14ac:dyDescent="0.3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6" x14ac:dyDescent="0.3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6" x14ac:dyDescent="0.3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6" x14ac:dyDescent="0.3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6" x14ac:dyDescent="0.3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6" x14ac:dyDescent="0.3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6" x14ac:dyDescent="0.3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6" x14ac:dyDescent="0.3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6" x14ac:dyDescent="0.3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6" x14ac:dyDescent="0.3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6" x14ac:dyDescent="0.3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6" x14ac:dyDescent="0.3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6" x14ac:dyDescent="0.3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6" x14ac:dyDescent="0.3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6" x14ac:dyDescent="0.3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6" x14ac:dyDescent="0.3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6" x14ac:dyDescent="0.3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6" x14ac:dyDescent="0.3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6" x14ac:dyDescent="0.3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6" x14ac:dyDescent="0.3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6" x14ac:dyDescent="0.3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6" x14ac:dyDescent="0.3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6" x14ac:dyDescent="0.3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6" x14ac:dyDescent="0.3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6" x14ac:dyDescent="0.3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6" x14ac:dyDescent="0.3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6" x14ac:dyDescent="0.3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6" x14ac:dyDescent="0.3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6" x14ac:dyDescent="0.3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6" x14ac:dyDescent="0.3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6" x14ac:dyDescent="0.3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6" x14ac:dyDescent="0.3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6" x14ac:dyDescent="0.3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6" x14ac:dyDescent="0.3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6" x14ac:dyDescent="0.3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6" x14ac:dyDescent="0.3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6" x14ac:dyDescent="0.3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6" x14ac:dyDescent="0.3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6" x14ac:dyDescent="0.3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6" x14ac:dyDescent="0.3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6" x14ac:dyDescent="0.3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6" x14ac:dyDescent="0.3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6" x14ac:dyDescent="0.3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6" x14ac:dyDescent="0.3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6" x14ac:dyDescent="0.3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6" x14ac:dyDescent="0.3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6" x14ac:dyDescent="0.3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6" x14ac:dyDescent="0.3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6" x14ac:dyDescent="0.3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6" x14ac:dyDescent="0.3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6" x14ac:dyDescent="0.3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6" x14ac:dyDescent="0.3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6" x14ac:dyDescent="0.3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6" x14ac:dyDescent="0.3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6" x14ac:dyDescent="0.3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6" x14ac:dyDescent="0.3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6" x14ac:dyDescent="0.3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6" x14ac:dyDescent="0.3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6" x14ac:dyDescent="0.3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6" x14ac:dyDescent="0.3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6" x14ac:dyDescent="0.3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6" x14ac:dyDescent="0.3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6" x14ac:dyDescent="0.3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6" x14ac:dyDescent="0.3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6" x14ac:dyDescent="0.3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6" x14ac:dyDescent="0.3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6" x14ac:dyDescent="0.3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6" x14ac:dyDescent="0.3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6" x14ac:dyDescent="0.3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6" x14ac:dyDescent="0.3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6" x14ac:dyDescent="0.3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6" x14ac:dyDescent="0.3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6" x14ac:dyDescent="0.3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6" x14ac:dyDescent="0.3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6" x14ac:dyDescent="0.3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6" x14ac:dyDescent="0.3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6" x14ac:dyDescent="0.3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6" x14ac:dyDescent="0.3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6" x14ac:dyDescent="0.3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6" x14ac:dyDescent="0.3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6" x14ac:dyDescent="0.3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6" x14ac:dyDescent="0.3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6" x14ac:dyDescent="0.3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6" x14ac:dyDescent="0.3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6" x14ac:dyDescent="0.3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6" x14ac:dyDescent="0.3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6" x14ac:dyDescent="0.3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6" x14ac:dyDescent="0.3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6" x14ac:dyDescent="0.3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6" x14ac:dyDescent="0.3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6" x14ac:dyDescent="0.3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6" x14ac:dyDescent="0.3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6" x14ac:dyDescent="0.3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6" x14ac:dyDescent="0.3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6" x14ac:dyDescent="0.3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6" x14ac:dyDescent="0.3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6" x14ac:dyDescent="0.3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6" x14ac:dyDescent="0.3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6" x14ac:dyDescent="0.3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6" x14ac:dyDescent="0.3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6" x14ac:dyDescent="0.3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6" x14ac:dyDescent="0.3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6" x14ac:dyDescent="0.3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6" x14ac:dyDescent="0.3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6" x14ac:dyDescent="0.3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6" x14ac:dyDescent="0.3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6" x14ac:dyDescent="0.3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6" x14ac:dyDescent="0.3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6" x14ac:dyDescent="0.3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6" x14ac:dyDescent="0.3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6" x14ac:dyDescent="0.3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6" x14ac:dyDescent="0.3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6" x14ac:dyDescent="0.3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6" x14ac:dyDescent="0.3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6" x14ac:dyDescent="0.3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6" x14ac:dyDescent="0.3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6" x14ac:dyDescent="0.3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6" x14ac:dyDescent="0.3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6" x14ac:dyDescent="0.3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6" x14ac:dyDescent="0.3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6" x14ac:dyDescent="0.3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6" x14ac:dyDescent="0.3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6" x14ac:dyDescent="0.3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6" x14ac:dyDescent="0.3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6" x14ac:dyDescent="0.3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6" x14ac:dyDescent="0.3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6" x14ac:dyDescent="0.3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6" x14ac:dyDescent="0.3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6" x14ac:dyDescent="0.3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6" x14ac:dyDescent="0.3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6" x14ac:dyDescent="0.3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6" x14ac:dyDescent="0.3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6" x14ac:dyDescent="0.3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6" x14ac:dyDescent="0.3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6" x14ac:dyDescent="0.3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6" x14ac:dyDescent="0.3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6" x14ac:dyDescent="0.3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6" x14ac:dyDescent="0.3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6" x14ac:dyDescent="0.3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6" x14ac:dyDescent="0.3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6" x14ac:dyDescent="0.3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6" x14ac:dyDescent="0.3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6" x14ac:dyDescent="0.3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6" x14ac:dyDescent="0.3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6" x14ac:dyDescent="0.3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6" x14ac:dyDescent="0.3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6" x14ac:dyDescent="0.3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6" x14ac:dyDescent="0.3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6" x14ac:dyDescent="0.3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6" x14ac:dyDescent="0.3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6" x14ac:dyDescent="0.3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6" x14ac:dyDescent="0.3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6" x14ac:dyDescent="0.3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6" x14ac:dyDescent="0.3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6" x14ac:dyDescent="0.3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6" x14ac:dyDescent="0.3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6" x14ac:dyDescent="0.3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6" x14ac:dyDescent="0.3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6" x14ac:dyDescent="0.3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6" x14ac:dyDescent="0.3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6" x14ac:dyDescent="0.3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6" x14ac:dyDescent="0.3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6" x14ac:dyDescent="0.3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6" x14ac:dyDescent="0.3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6" x14ac:dyDescent="0.3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6" x14ac:dyDescent="0.3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6" x14ac:dyDescent="0.3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6" x14ac:dyDescent="0.3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6" x14ac:dyDescent="0.3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6" x14ac:dyDescent="0.3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6" x14ac:dyDescent="0.3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6" x14ac:dyDescent="0.3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6" x14ac:dyDescent="0.3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6" x14ac:dyDescent="0.3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6" x14ac:dyDescent="0.3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6" x14ac:dyDescent="0.3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6" x14ac:dyDescent="0.3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6" x14ac:dyDescent="0.3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6" x14ac:dyDescent="0.3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6" x14ac:dyDescent="0.3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6" x14ac:dyDescent="0.3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6" x14ac:dyDescent="0.3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6" x14ac:dyDescent="0.3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6" x14ac:dyDescent="0.3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6" x14ac:dyDescent="0.3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6" x14ac:dyDescent="0.3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6" x14ac:dyDescent="0.3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6" x14ac:dyDescent="0.3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6" x14ac:dyDescent="0.3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6" x14ac:dyDescent="0.3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6" x14ac:dyDescent="0.3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6" x14ac:dyDescent="0.3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6" x14ac:dyDescent="0.3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6" x14ac:dyDescent="0.3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6" x14ac:dyDescent="0.3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6" x14ac:dyDescent="0.3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6" x14ac:dyDescent="0.3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6" x14ac:dyDescent="0.3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6" x14ac:dyDescent="0.3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6" x14ac:dyDescent="0.3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  <mergeCell ref="Z1:Z2"/>
    <mergeCell ref="AA1:AA2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A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3.6640625" style="37" customWidth="1"/>
    <col min="25" max="25" width="13.6640625" style="62" customWidth="1"/>
    <col min="26" max="26" width="13.6640625" style="45" customWidth="1"/>
    <col min="27" max="27" width="13.6640625" style="62" customWidth="1"/>
    <col min="28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27" ht="63" customHeight="1" x14ac:dyDescent="0.3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23</v>
      </c>
      <c r="F1" s="120"/>
      <c r="G1" s="121" t="s">
        <v>5</v>
      </c>
      <c r="H1" s="120"/>
      <c r="I1" s="121" t="s">
        <v>6</v>
      </c>
      <c r="J1" s="120"/>
      <c r="K1" s="121" t="s">
        <v>7</v>
      </c>
      <c r="L1" s="120"/>
      <c r="M1" s="121" t="s">
        <v>8</v>
      </c>
      <c r="N1" s="120"/>
      <c r="O1" s="121" t="s">
        <v>9</v>
      </c>
      <c r="P1" s="120"/>
      <c r="Q1" s="121" t="s">
        <v>10</v>
      </c>
      <c r="R1" s="120"/>
      <c r="S1" s="121" t="s">
        <v>11</v>
      </c>
      <c r="T1" s="120"/>
      <c r="U1" s="119" t="s">
        <v>12</v>
      </c>
      <c r="V1" s="120"/>
      <c r="W1" s="124" t="s">
        <v>13</v>
      </c>
      <c r="X1" s="120"/>
      <c r="Y1" s="124" t="s">
        <v>14</v>
      </c>
      <c r="Z1" s="120"/>
      <c r="AA1" s="124" t="s">
        <v>15</v>
      </c>
    </row>
    <row r="2" spans="1:27" ht="43.5" customHeight="1" x14ac:dyDescent="0.3">
      <c r="A2" s="122"/>
      <c r="B2" s="122"/>
      <c r="C2" s="122"/>
      <c r="D2" s="122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2"/>
    </row>
    <row r="3" spans="1:27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</row>
    <row r="5" spans="1:27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60"/>
    </row>
    <row r="6" spans="1:27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60"/>
    </row>
    <row r="7" spans="1:27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60"/>
    </row>
    <row r="8" spans="1:27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60"/>
    </row>
    <row r="9" spans="1:27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60"/>
    </row>
    <row r="10" spans="1:27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60"/>
    </row>
    <row r="11" spans="1:27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60"/>
    </row>
    <row r="12" spans="1:27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60"/>
    </row>
    <row r="13" spans="1:27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60"/>
    </row>
    <row r="14" spans="1:27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60"/>
    </row>
    <row r="15" spans="1:27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60"/>
    </row>
    <row r="16" spans="1:27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60"/>
    </row>
    <row r="17" spans="1:27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60"/>
    </row>
    <row r="18" spans="1:27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60"/>
    </row>
    <row r="19" spans="1:27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60"/>
    </row>
    <row r="20" spans="1:27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60"/>
    </row>
    <row r="21" spans="1:27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60"/>
    </row>
    <row r="22" spans="1:27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60"/>
    </row>
    <row r="23" spans="1:27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60"/>
    </row>
    <row r="24" spans="1:27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60"/>
    </row>
    <row r="25" spans="1:27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60"/>
    </row>
    <row r="26" spans="1:27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60"/>
    </row>
    <row r="27" spans="1:27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60"/>
    </row>
    <row r="28" spans="1:27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60"/>
    </row>
    <row r="29" spans="1:27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60"/>
    </row>
    <row r="30" spans="1:27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60"/>
    </row>
    <row r="31" spans="1:27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60"/>
    </row>
    <row r="32" spans="1:27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60"/>
    </row>
    <row r="33" spans="1:27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60"/>
    </row>
    <row r="34" spans="1:27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60"/>
    </row>
    <row r="35" spans="1:27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60"/>
    </row>
    <row r="36" spans="1:27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60"/>
    </row>
    <row r="37" spans="1:27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60"/>
    </row>
    <row r="38" spans="1:27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60"/>
    </row>
    <row r="39" spans="1:27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60"/>
    </row>
    <row r="40" spans="1:27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60"/>
    </row>
    <row r="41" spans="1:27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60"/>
    </row>
    <row r="42" spans="1:27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60"/>
    </row>
    <row r="43" spans="1:27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60"/>
    </row>
    <row r="44" spans="1:27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60"/>
    </row>
    <row r="45" spans="1:27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60"/>
    </row>
    <row r="46" spans="1:27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60"/>
    </row>
    <row r="47" spans="1:27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60"/>
    </row>
    <row r="48" spans="1:27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60"/>
    </row>
    <row r="49" spans="1:27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60"/>
    </row>
    <row r="50" spans="1:27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60"/>
    </row>
    <row r="51" spans="1:27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60"/>
    </row>
    <row r="52" spans="1:27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60"/>
    </row>
    <row r="53" spans="1:27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60"/>
    </row>
    <row r="54" spans="1:27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60"/>
    </row>
    <row r="55" spans="1:27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60"/>
    </row>
    <row r="56" spans="1:27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60"/>
    </row>
    <row r="57" spans="1:27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60"/>
    </row>
    <row r="58" spans="1:27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60"/>
    </row>
    <row r="59" spans="1:27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60"/>
    </row>
    <row r="60" spans="1:27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60"/>
    </row>
    <row r="61" spans="1:27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60"/>
    </row>
    <row r="62" spans="1:27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60"/>
    </row>
    <row r="63" spans="1:27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60"/>
    </row>
    <row r="64" spans="1:27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60"/>
    </row>
    <row r="65" spans="1:27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60"/>
    </row>
    <row r="66" spans="1:27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60"/>
    </row>
    <row r="67" spans="1:27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60"/>
    </row>
    <row r="68" spans="1:27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60"/>
    </row>
    <row r="69" spans="1:27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60"/>
    </row>
    <row r="70" spans="1:27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60"/>
    </row>
    <row r="71" spans="1:27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60"/>
    </row>
    <row r="72" spans="1:27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60"/>
    </row>
    <row r="73" spans="1:27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60"/>
    </row>
    <row r="74" spans="1:27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60"/>
    </row>
    <row r="75" spans="1:27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60"/>
    </row>
    <row r="76" spans="1:27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60"/>
    </row>
    <row r="77" spans="1:27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60"/>
    </row>
    <row r="78" spans="1:27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60"/>
    </row>
    <row r="79" spans="1:27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60"/>
    </row>
    <row r="80" spans="1:27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60"/>
    </row>
    <row r="81" spans="1:27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60"/>
    </row>
    <row r="82" spans="1:27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60"/>
    </row>
    <row r="83" spans="1:27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60"/>
    </row>
    <row r="84" spans="1:27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60"/>
    </row>
    <row r="85" spans="1:27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60"/>
    </row>
    <row r="86" spans="1:27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60"/>
    </row>
    <row r="87" spans="1:27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60"/>
    </row>
    <row r="88" spans="1:27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60"/>
    </row>
    <row r="89" spans="1:27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60"/>
    </row>
    <row r="90" spans="1:27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60"/>
    </row>
    <row r="91" spans="1:27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60"/>
    </row>
    <row r="92" spans="1:27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60"/>
    </row>
    <row r="93" spans="1:27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60"/>
    </row>
    <row r="94" spans="1:27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60"/>
    </row>
    <row r="95" spans="1:27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60"/>
    </row>
    <row r="96" spans="1:27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60"/>
    </row>
    <row r="97" spans="1:27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60"/>
    </row>
    <row r="98" spans="1:27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60"/>
    </row>
    <row r="99" spans="1:27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60"/>
    </row>
    <row r="100" spans="1:27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60"/>
    </row>
    <row r="101" spans="1:27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60"/>
    </row>
    <row r="102" spans="1:27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60"/>
    </row>
    <row r="103" spans="1:27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60"/>
    </row>
    <row r="104" spans="1:27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60"/>
    </row>
    <row r="105" spans="1:27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60"/>
    </row>
    <row r="106" spans="1:27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60"/>
    </row>
    <row r="107" spans="1:27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60"/>
    </row>
    <row r="108" spans="1:27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60"/>
    </row>
    <row r="109" spans="1:27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60"/>
    </row>
    <row r="110" spans="1:27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60"/>
    </row>
    <row r="111" spans="1:27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60"/>
    </row>
    <row r="112" spans="1:27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60"/>
    </row>
    <row r="113" spans="1:27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60"/>
    </row>
    <row r="114" spans="1:27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60"/>
    </row>
    <row r="115" spans="1:27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60"/>
    </row>
    <row r="116" spans="1:27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60"/>
    </row>
    <row r="117" spans="1:27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60"/>
    </row>
    <row r="118" spans="1:27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60"/>
    </row>
    <row r="119" spans="1:27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60"/>
    </row>
    <row r="120" spans="1:27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60"/>
    </row>
    <row r="121" spans="1:27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60"/>
    </row>
    <row r="122" spans="1:27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60"/>
    </row>
    <row r="123" spans="1:27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60"/>
    </row>
    <row r="124" spans="1:27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60"/>
    </row>
    <row r="125" spans="1:27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60"/>
    </row>
    <row r="126" spans="1:27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60"/>
    </row>
    <row r="127" spans="1:27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60"/>
    </row>
    <row r="128" spans="1:27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60"/>
    </row>
    <row r="129" spans="1:27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60"/>
    </row>
    <row r="130" spans="1:27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60"/>
    </row>
    <row r="131" spans="1:27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60"/>
    </row>
    <row r="132" spans="1:27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60"/>
    </row>
    <row r="133" spans="1:27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60"/>
    </row>
    <row r="134" spans="1:27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60"/>
    </row>
    <row r="135" spans="1:27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60"/>
    </row>
    <row r="136" spans="1:27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60"/>
    </row>
    <row r="137" spans="1:27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60"/>
    </row>
    <row r="138" spans="1:27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60"/>
    </row>
    <row r="139" spans="1:27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60"/>
    </row>
    <row r="140" spans="1:27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60"/>
    </row>
    <row r="141" spans="1:27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60"/>
    </row>
    <row r="142" spans="1:27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60"/>
    </row>
    <row r="143" spans="1:27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60"/>
    </row>
    <row r="144" spans="1:27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60"/>
    </row>
    <row r="145" spans="1:27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60"/>
    </row>
    <row r="146" spans="1:27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60"/>
    </row>
    <row r="147" spans="1:27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60"/>
    </row>
    <row r="148" spans="1:27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60"/>
    </row>
    <row r="149" spans="1:27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60"/>
    </row>
    <row r="150" spans="1:27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60"/>
    </row>
    <row r="151" spans="1:27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60"/>
    </row>
    <row r="152" spans="1:27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60"/>
    </row>
    <row r="153" spans="1:27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60"/>
    </row>
    <row r="154" spans="1:27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60"/>
    </row>
    <row r="155" spans="1:27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60"/>
    </row>
    <row r="156" spans="1:27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60"/>
    </row>
    <row r="157" spans="1:27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60"/>
    </row>
    <row r="158" spans="1:27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60"/>
    </row>
    <row r="159" spans="1:27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60"/>
    </row>
    <row r="160" spans="1:27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60"/>
    </row>
    <row r="161" spans="1:27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60"/>
    </row>
    <row r="162" spans="1:27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60"/>
    </row>
    <row r="163" spans="1:27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60"/>
    </row>
    <row r="164" spans="1:27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60"/>
    </row>
    <row r="165" spans="1:27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60"/>
    </row>
    <row r="166" spans="1:27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60"/>
    </row>
    <row r="167" spans="1:27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60"/>
    </row>
    <row r="168" spans="1:27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60"/>
    </row>
    <row r="169" spans="1:27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60"/>
    </row>
    <row r="170" spans="1:27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60"/>
    </row>
    <row r="171" spans="1:27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60"/>
    </row>
    <row r="172" spans="1:27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60"/>
    </row>
    <row r="173" spans="1:27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60"/>
    </row>
    <row r="174" spans="1:27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60"/>
    </row>
    <row r="175" spans="1:27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60"/>
    </row>
    <row r="176" spans="1:27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60"/>
    </row>
    <row r="177" spans="1:27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60"/>
    </row>
    <row r="178" spans="1:27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60"/>
    </row>
    <row r="179" spans="1:27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60"/>
    </row>
    <row r="180" spans="1:27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60"/>
    </row>
    <row r="181" spans="1:27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60"/>
    </row>
    <row r="182" spans="1:27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60"/>
    </row>
    <row r="183" spans="1:27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60"/>
    </row>
    <row r="184" spans="1:27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60"/>
    </row>
    <row r="185" spans="1:27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60"/>
    </row>
    <row r="186" spans="1:27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60"/>
    </row>
    <row r="187" spans="1:27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60"/>
    </row>
    <row r="188" spans="1:27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60"/>
    </row>
    <row r="189" spans="1:27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60"/>
    </row>
    <row r="190" spans="1:27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60"/>
    </row>
    <row r="191" spans="1:27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60"/>
    </row>
    <row r="192" spans="1:27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60"/>
    </row>
    <row r="193" spans="1:27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60"/>
    </row>
    <row r="194" spans="1:27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60"/>
    </row>
    <row r="195" spans="1:27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60"/>
    </row>
    <row r="196" spans="1:27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60"/>
    </row>
    <row r="197" spans="1:27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60"/>
    </row>
    <row r="198" spans="1:27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60"/>
    </row>
    <row r="199" spans="1:27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60"/>
    </row>
    <row r="200" spans="1:27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60"/>
    </row>
    <row r="201" spans="1:27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60"/>
    </row>
    <row r="202" spans="1:27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60"/>
    </row>
    <row r="203" spans="1:27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60"/>
    </row>
    <row r="204" spans="1:27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60"/>
    </row>
    <row r="205" spans="1:27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60"/>
    </row>
    <row r="206" spans="1:27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60"/>
    </row>
    <row r="207" spans="1:27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60"/>
    </row>
    <row r="208" spans="1:27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60"/>
    </row>
    <row r="209" spans="1:27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60"/>
    </row>
    <row r="210" spans="1:27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60"/>
    </row>
    <row r="211" spans="1:27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60"/>
    </row>
    <row r="212" spans="1:27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60"/>
    </row>
    <row r="213" spans="1:27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60"/>
    </row>
    <row r="214" spans="1:27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60"/>
    </row>
    <row r="215" spans="1:27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60"/>
    </row>
    <row r="216" spans="1:27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60"/>
    </row>
    <row r="217" spans="1:27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60"/>
    </row>
    <row r="218" spans="1:27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60"/>
    </row>
    <row r="219" spans="1:27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60"/>
    </row>
    <row r="220" spans="1:27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60"/>
    </row>
    <row r="221" spans="1:27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60"/>
    </row>
    <row r="222" spans="1:27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60"/>
    </row>
    <row r="223" spans="1:27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60"/>
    </row>
    <row r="224" spans="1:27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60"/>
    </row>
    <row r="225" spans="1:27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60"/>
    </row>
    <row r="226" spans="1:27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60"/>
    </row>
    <row r="227" spans="1:27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60"/>
    </row>
    <row r="228" spans="1:27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60"/>
    </row>
    <row r="229" spans="1:27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60"/>
    </row>
    <row r="230" spans="1:27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60"/>
    </row>
    <row r="231" spans="1:27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60"/>
    </row>
    <row r="232" spans="1:27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60"/>
    </row>
    <row r="233" spans="1:27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60"/>
    </row>
    <row r="234" spans="1:27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60"/>
    </row>
    <row r="235" spans="1:27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60"/>
    </row>
    <row r="236" spans="1:27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60"/>
    </row>
    <row r="237" spans="1:27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60"/>
    </row>
    <row r="238" spans="1:27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60"/>
    </row>
    <row r="239" spans="1:27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60"/>
    </row>
    <row r="240" spans="1:27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60"/>
    </row>
    <row r="241" spans="1:27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60"/>
    </row>
    <row r="242" spans="1:27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60"/>
    </row>
    <row r="243" spans="1:27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60"/>
    </row>
    <row r="244" spans="1:27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60"/>
    </row>
    <row r="245" spans="1:27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60"/>
    </row>
    <row r="246" spans="1:27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60"/>
    </row>
    <row r="247" spans="1:27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60"/>
    </row>
    <row r="248" spans="1:27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60"/>
    </row>
    <row r="249" spans="1:27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60"/>
    </row>
    <row r="250" spans="1:27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60"/>
    </row>
    <row r="251" spans="1:27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60"/>
    </row>
    <row r="252" spans="1:27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60"/>
    </row>
    <row r="253" spans="1:27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60"/>
    </row>
    <row r="254" spans="1:27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60"/>
    </row>
    <row r="255" spans="1:27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60"/>
    </row>
    <row r="256" spans="1:27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60"/>
    </row>
    <row r="257" spans="1:27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60"/>
    </row>
    <row r="258" spans="1:27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60"/>
    </row>
    <row r="259" spans="1:27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60"/>
    </row>
    <row r="260" spans="1:27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60"/>
    </row>
    <row r="261" spans="1:27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60"/>
    </row>
    <row r="262" spans="1:27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60"/>
    </row>
    <row r="263" spans="1:27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60"/>
    </row>
    <row r="264" spans="1:27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60"/>
    </row>
    <row r="265" spans="1:27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60"/>
    </row>
    <row r="266" spans="1:27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60"/>
    </row>
    <row r="267" spans="1:27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60"/>
    </row>
    <row r="268" spans="1:27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60"/>
    </row>
    <row r="269" spans="1:27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60"/>
    </row>
    <row r="270" spans="1:27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60"/>
    </row>
    <row r="271" spans="1:27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60"/>
    </row>
    <row r="272" spans="1:27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60"/>
    </row>
    <row r="273" spans="1:27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60"/>
    </row>
    <row r="274" spans="1:27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60"/>
    </row>
    <row r="275" spans="1:27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60"/>
    </row>
    <row r="276" spans="1:27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60"/>
    </row>
    <row r="277" spans="1:27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60"/>
    </row>
    <row r="278" spans="1:27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60"/>
    </row>
    <row r="279" spans="1:27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60"/>
    </row>
    <row r="280" spans="1:27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60"/>
    </row>
    <row r="281" spans="1:27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60"/>
    </row>
    <row r="282" spans="1:27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60"/>
    </row>
    <row r="283" spans="1:27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60"/>
    </row>
    <row r="284" spans="1:27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60"/>
    </row>
    <row r="285" spans="1:27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60"/>
    </row>
    <row r="286" spans="1:27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60"/>
    </row>
    <row r="287" spans="1:27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60"/>
    </row>
    <row r="288" spans="1:27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60"/>
    </row>
    <row r="289" spans="1:27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60"/>
    </row>
    <row r="290" spans="1:27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60"/>
    </row>
    <row r="291" spans="1:27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60"/>
    </row>
    <row r="292" spans="1:27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60"/>
    </row>
    <row r="293" spans="1:27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60"/>
    </row>
    <row r="294" spans="1:27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60"/>
    </row>
    <row r="295" spans="1:27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60"/>
    </row>
    <row r="296" spans="1:27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60"/>
    </row>
    <row r="297" spans="1:27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60"/>
    </row>
    <row r="298" spans="1:27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60"/>
    </row>
    <row r="299" spans="1:27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60"/>
    </row>
    <row r="300" spans="1:27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60"/>
    </row>
    <row r="301" spans="1:27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60"/>
    </row>
    <row r="302" spans="1:27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60"/>
    </row>
    <row r="303" spans="1:27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60"/>
    </row>
    <row r="304" spans="1:27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60"/>
    </row>
    <row r="305" spans="1:27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60"/>
    </row>
    <row r="306" spans="1:27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60"/>
    </row>
    <row r="307" spans="1:27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60"/>
    </row>
    <row r="308" spans="1:27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60"/>
    </row>
    <row r="309" spans="1:27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60"/>
    </row>
    <row r="310" spans="1:27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60"/>
    </row>
    <row r="311" spans="1:27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60"/>
    </row>
    <row r="312" spans="1:27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60"/>
    </row>
    <row r="313" spans="1:27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60"/>
    </row>
    <row r="314" spans="1:27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60"/>
    </row>
    <row r="315" spans="1:27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60"/>
    </row>
    <row r="316" spans="1:27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60"/>
    </row>
    <row r="317" spans="1:27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60"/>
    </row>
    <row r="318" spans="1:27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60"/>
    </row>
    <row r="319" spans="1:27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60"/>
    </row>
    <row r="320" spans="1:27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60"/>
    </row>
    <row r="321" spans="1:27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60"/>
    </row>
    <row r="322" spans="1:27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60"/>
    </row>
    <row r="323" spans="1:27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60"/>
    </row>
    <row r="324" spans="1:27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60"/>
    </row>
    <row r="325" spans="1:27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60"/>
    </row>
    <row r="326" spans="1:27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60"/>
    </row>
    <row r="327" spans="1:27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60"/>
    </row>
    <row r="328" spans="1:27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60"/>
    </row>
    <row r="329" spans="1:27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60"/>
    </row>
    <row r="330" spans="1:27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60"/>
    </row>
    <row r="331" spans="1:27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60"/>
    </row>
    <row r="332" spans="1:27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60"/>
    </row>
    <row r="333" spans="1:27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60"/>
    </row>
    <row r="334" spans="1:27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60"/>
    </row>
    <row r="335" spans="1:27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60"/>
    </row>
    <row r="336" spans="1:27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60"/>
    </row>
    <row r="337" spans="1:27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60"/>
    </row>
    <row r="338" spans="1:27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60"/>
    </row>
    <row r="339" spans="1:27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60"/>
    </row>
    <row r="340" spans="1:27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60"/>
    </row>
    <row r="341" spans="1:27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60"/>
    </row>
    <row r="342" spans="1:27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60"/>
    </row>
    <row r="343" spans="1:27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60"/>
    </row>
    <row r="344" spans="1:27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60"/>
    </row>
    <row r="345" spans="1:27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60"/>
    </row>
    <row r="346" spans="1:27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60"/>
    </row>
    <row r="347" spans="1:27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60"/>
    </row>
    <row r="348" spans="1:27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60"/>
    </row>
    <row r="349" spans="1:27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60"/>
    </row>
    <row r="350" spans="1:27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60"/>
    </row>
    <row r="351" spans="1:27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60"/>
    </row>
    <row r="352" spans="1:27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60"/>
    </row>
    <row r="353" spans="1:27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60"/>
    </row>
    <row r="354" spans="1:27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60"/>
    </row>
    <row r="355" spans="1:27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60"/>
    </row>
    <row r="356" spans="1:27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60"/>
    </row>
    <row r="357" spans="1:27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60"/>
    </row>
    <row r="358" spans="1:27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60"/>
    </row>
    <row r="359" spans="1:27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60"/>
    </row>
    <row r="360" spans="1:27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60"/>
    </row>
    <row r="361" spans="1:27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60"/>
    </row>
    <row r="362" spans="1:27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60"/>
    </row>
    <row r="363" spans="1:27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60"/>
    </row>
    <row r="364" spans="1:27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60"/>
    </row>
    <row r="365" spans="1:27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60"/>
    </row>
    <row r="366" spans="1:27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60"/>
    </row>
    <row r="367" spans="1:27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60"/>
    </row>
    <row r="368" spans="1:27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60"/>
    </row>
    <row r="369" spans="1:27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60"/>
    </row>
    <row r="370" spans="1:27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60"/>
    </row>
    <row r="371" spans="1:27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60"/>
    </row>
    <row r="372" spans="1:27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60"/>
    </row>
    <row r="373" spans="1:27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60"/>
    </row>
    <row r="374" spans="1:27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60"/>
    </row>
    <row r="375" spans="1:27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60"/>
    </row>
    <row r="376" spans="1:27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60"/>
    </row>
    <row r="377" spans="1:27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60"/>
    </row>
    <row r="378" spans="1:27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60"/>
    </row>
    <row r="379" spans="1:27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60"/>
    </row>
    <row r="380" spans="1:27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60"/>
    </row>
    <row r="381" spans="1:27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60"/>
    </row>
    <row r="382" spans="1:27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60"/>
    </row>
    <row r="383" spans="1:27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60"/>
    </row>
    <row r="384" spans="1:27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60"/>
    </row>
    <row r="385" spans="1:27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60"/>
    </row>
    <row r="386" spans="1:27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60"/>
    </row>
    <row r="387" spans="1:27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60"/>
    </row>
    <row r="388" spans="1:27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60"/>
    </row>
    <row r="389" spans="1:27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60"/>
    </row>
    <row r="390" spans="1:27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60"/>
    </row>
    <row r="391" spans="1:27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60"/>
    </row>
    <row r="392" spans="1:27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60"/>
    </row>
    <row r="393" spans="1:27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60"/>
    </row>
    <row r="394" spans="1:27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60"/>
    </row>
    <row r="395" spans="1:27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60"/>
    </row>
    <row r="396" spans="1:27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60"/>
    </row>
    <row r="397" spans="1:27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60"/>
    </row>
    <row r="398" spans="1:27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60"/>
    </row>
    <row r="399" spans="1:27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60"/>
    </row>
    <row r="400" spans="1:27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60"/>
    </row>
    <row r="401" spans="1:27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60"/>
    </row>
    <row r="402" spans="1:27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60"/>
    </row>
    <row r="403" spans="1:27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60"/>
    </row>
    <row r="404" spans="1:27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60"/>
    </row>
    <row r="405" spans="1:27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60"/>
    </row>
    <row r="406" spans="1:27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60"/>
    </row>
    <row r="407" spans="1:27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60"/>
    </row>
    <row r="408" spans="1:27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60"/>
    </row>
    <row r="409" spans="1:27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60"/>
    </row>
    <row r="410" spans="1:27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60"/>
    </row>
    <row r="411" spans="1:27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60"/>
    </row>
    <row r="412" spans="1:27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60"/>
    </row>
    <row r="413" spans="1:27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60"/>
    </row>
    <row r="414" spans="1:27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60"/>
    </row>
    <row r="415" spans="1:27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60"/>
    </row>
    <row r="416" spans="1:27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60"/>
    </row>
    <row r="417" spans="1:27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60"/>
    </row>
    <row r="418" spans="1:27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60"/>
    </row>
    <row r="419" spans="1:27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60"/>
    </row>
    <row r="420" spans="1:27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60"/>
    </row>
    <row r="421" spans="1:27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60"/>
    </row>
    <row r="422" spans="1:27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60"/>
    </row>
    <row r="423" spans="1:27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60"/>
    </row>
    <row r="424" spans="1:27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60"/>
    </row>
    <row r="425" spans="1:27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60"/>
    </row>
    <row r="426" spans="1:27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60"/>
    </row>
    <row r="427" spans="1:27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60"/>
    </row>
    <row r="428" spans="1:27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60"/>
    </row>
    <row r="429" spans="1:27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60"/>
    </row>
    <row r="430" spans="1:27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60"/>
    </row>
    <row r="431" spans="1:27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60"/>
    </row>
    <row r="432" spans="1:27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60"/>
    </row>
    <row r="433" spans="1:27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60"/>
    </row>
    <row r="434" spans="1:27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60"/>
    </row>
    <row r="435" spans="1:27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60"/>
    </row>
    <row r="436" spans="1:27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60"/>
    </row>
    <row r="437" spans="1:27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60"/>
    </row>
    <row r="438" spans="1:27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60"/>
    </row>
    <row r="439" spans="1:27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60"/>
    </row>
    <row r="440" spans="1:27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60"/>
    </row>
    <row r="441" spans="1:27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60"/>
    </row>
    <row r="442" spans="1:27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60"/>
    </row>
    <row r="443" spans="1:27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60"/>
    </row>
    <row r="444" spans="1:27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60"/>
    </row>
    <row r="445" spans="1:27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60"/>
    </row>
    <row r="446" spans="1:27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60"/>
    </row>
    <row r="447" spans="1:27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60"/>
    </row>
    <row r="448" spans="1:27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60"/>
    </row>
    <row r="449" spans="1:27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60"/>
    </row>
    <row r="450" spans="1:27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60"/>
    </row>
    <row r="451" spans="1:27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60"/>
    </row>
    <row r="452" spans="1:27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60"/>
    </row>
    <row r="453" spans="1:27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60"/>
    </row>
    <row r="454" spans="1:27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60"/>
    </row>
    <row r="455" spans="1:27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60"/>
    </row>
    <row r="456" spans="1:27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60"/>
    </row>
    <row r="457" spans="1:27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60"/>
    </row>
    <row r="458" spans="1:27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60"/>
    </row>
    <row r="459" spans="1:27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60"/>
    </row>
    <row r="460" spans="1:27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60"/>
    </row>
    <row r="461" spans="1:27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60"/>
    </row>
    <row r="462" spans="1:27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60"/>
    </row>
    <row r="463" spans="1:27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60"/>
    </row>
    <row r="464" spans="1:27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60"/>
    </row>
    <row r="465" spans="1:27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60"/>
    </row>
    <row r="466" spans="1:27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60"/>
    </row>
    <row r="467" spans="1:27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60"/>
    </row>
    <row r="468" spans="1:27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60"/>
    </row>
    <row r="469" spans="1:27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60"/>
    </row>
    <row r="470" spans="1:27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60"/>
    </row>
    <row r="471" spans="1:27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60"/>
    </row>
    <row r="472" spans="1:27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60"/>
    </row>
    <row r="473" spans="1:27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60"/>
    </row>
    <row r="474" spans="1:27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60"/>
    </row>
    <row r="475" spans="1:27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60"/>
    </row>
    <row r="476" spans="1:27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60"/>
    </row>
    <row r="477" spans="1:27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60"/>
    </row>
    <row r="478" spans="1:27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60"/>
    </row>
    <row r="479" spans="1:27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60"/>
    </row>
    <row r="480" spans="1:27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60"/>
    </row>
    <row r="481" spans="1:27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60"/>
    </row>
    <row r="482" spans="1:27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60"/>
    </row>
    <row r="483" spans="1:27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60"/>
    </row>
    <row r="484" spans="1:27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60"/>
    </row>
    <row r="485" spans="1:27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60"/>
    </row>
    <row r="486" spans="1:27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60"/>
    </row>
    <row r="487" spans="1:27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60"/>
    </row>
    <row r="488" spans="1:27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60"/>
    </row>
    <row r="489" spans="1:27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60"/>
    </row>
    <row r="490" spans="1:27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60"/>
    </row>
    <row r="491" spans="1:27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60"/>
    </row>
    <row r="492" spans="1:27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60"/>
    </row>
    <row r="493" spans="1:27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60"/>
    </row>
    <row r="494" spans="1:27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60"/>
    </row>
    <row r="495" spans="1:27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60"/>
    </row>
    <row r="496" spans="1:27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60"/>
    </row>
    <row r="497" spans="1:27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60"/>
    </row>
    <row r="498" spans="1:27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60"/>
    </row>
    <row r="499" spans="1:27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60"/>
    </row>
    <row r="500" spans="1:27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60"/>
    </row>
    <row r="501" spans="1:27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60"/>
    </row>
    <row r="502" spans="1:27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60"/>
    </row>
    <row r="503" spans="1:27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60"/>
    </row>
    <row r="504" spans="1:27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60"/>
    </row>
    <row r="505" spans="1:27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60"/>
    </row>
    <row r="506" spans="1:27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60"/>
    </row>
    <row r="507" spans="1:27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60"/>
    </row>
    <row r="508" spans="1:27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60"/>
    </row>
    <row r="509" spans="1:27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60"/>
    </row>
    <row r="510" spans="1:27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60"/>
    </row>
    <row r="511" spans="1:27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60"/>
    </row>
    <row r="512" spans="1:27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60"/>
    </row>
    <row r="513" spans="1:27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60"/>
    </row>
    <row r="514" spans="1:27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60"/>
    </row>
    <row r="515" spans="1:27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60"/>
    </row>
    <row r="516" spans="1:27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60"/>
    </row>
    <row r="517" spans="1:27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60"/>
    </row>
    <row r="518" spans="1:27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60"/>
    </row>
    <row r="519" spans="1:27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60"/>
    </row>
    <row r="520" spans="1:27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60"/>
    </row>
    <row r="521" spans="1:27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60"/>
    </row>
    <row r="522" spans="1:27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60"/>
    </row>
    <row r="523" spans="1:27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60"/>
    </row>
    <row r="524" spans="1:27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60"/>
    </row>
    <row r="525" spans="1:27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60"/>
    </row>
    <row r="526" spans="1:27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60"/>
    </row>
    <row r="527" spans="1:27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60"/>
    </row>
    <row r="528" spans="1:27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60"/>
    </row>
    <row r="529" spans="1:27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60"/>
    </row>
    <row r="530" spans="1:27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60"/>
    </row>
    <row r="531" spans="1:27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60"/>
    </row>
    <row r="532" spans="1:27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60"/>
    </row>
    <row r="533" spans="1:27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60"/>
    </row>
    <row r="534" spans="1:27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60"/>
    </row>
    <row r="535" spans="1:27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60"/>
    </row>
    <row r="536" spans="1:27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60"/>
    </row>
    <row r="537" spans="1:27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60"/>
    </row>
    <row r="538" spans="1:27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60"/>
    </row>
    <row r="539" spans="1:27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60"/>
    </row>
    <row r="540" spans="1:27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60"/>
    </row>
    <row r="541" spans="1:27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60"/>
    </row>
    <row r="542" spans="1:27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60"/>
    </row>
    <row r="543" spans="1:27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60"/>
    </row>
    <row r="544" spans="1:27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60"/>
    </row>
    <row r="545" spans="1:27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60"/>
    </row>
    <row r="546" spans="1:27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60"/>
    </row>
    <row r="547" spans="1:27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60"/>
    </row>
    <row r="548" spans="1:27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60"/>
    </row>
    <row r="549" spans="1:27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60"/>
    </row>
    <row r="550" spans="1:27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60"/>
    </row>
    <row r="551" spans="1:27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60"/>
    </row>
    <row r="552" spans="1:27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60"/>
    </row>
    <row r="553" spans="1:27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60"/>
    </row>
    <row r="554" spans="1:27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60"/>
    </row>
    <row r="555" spans="1:27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60"/>
    </row>
    <row r="556" spans="1:27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60"/>
    </row>
    <row r="557" spans="1:27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60"/>
    </row>
    <row r="558" spans="1:27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60"/>
    </row>
    <row r="559" spans="1:27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60"/>
    </row>
    <row r="560" spans="1:27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60"/>
    </row>
    <row r="561" spans="1:27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60"/>
    </row>
    <row r="562" spans="1:27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60"/>
    </row>
    <row r="563" spans="1:27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60"/>
    </row>
    <row r="564" spans="1:27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60"/>
    </row>
    <row r="565" spans="1:27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60"/>
    </row>
    <row r="566" spans="1:27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60"/>
    </row>
    <row r="567" spans="1:27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60"/>
    </row>
    <row r="568" spans="1:27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60"/>
    </row>
    <row r="569" spans="1:27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60"/>
    </row>
    <row r="570" spans="1:27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60"/>
    </row>
    <row r="571" spans="1:27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60"/>
    </row>
    <row r="572" spans="1:27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60"/>
    </row>
    <row r="573" spans="1:27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60"/>
    </row>
    <row r="574" spans="1:27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60"/>
    </row>
    <row r="575" spans="1:27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60"/>
    </row>
    <row r="576" spans="1:27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60"/>
    </row>
    <row r="577" spans="1:27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60"/>
    </row>
    <row r="578" spans="1:27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60"/>
    </row>
    <row r="579" spans="1:27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60"/>
    </row>
    <row r="580" spans="1:27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60"/>
    </row>
    <row r="581" spans="1:27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60"/>
    </row>
    <row r="582" spans="1:27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60"/>
    </row>
    <row r="583" spans="1:27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60"/>
    </row>
    <row r="584" spans="1:27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60"/>
    </row>
    <row r="585" spans="1:27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60"/>
    </row>
    <row r="586" spans="1:27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60"/>
    </row>
    <row r="587" spans="1:27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60"/>
    </row>
    <row r="588" spans="1:27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60"/>
    </row>
    <row r="589" spans="1:27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60"/>
    </row>
    <row r="590" spans="1:27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60"/>
    </row>
    <row r="591" spans="1:27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60"/>
    </row>
    <row r="592" spans="1:27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60"/>
    </row>
    <row r="593" spans="1:27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60"/>
    </row>
    <row r="594" spans="1:27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60"/>
    </row>
    <row r="595" spans="1:27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60"/>
    </row>
    <row r="596" spans="1:27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60"/>
    </row>
    <row r="597" spans="1:27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60"/>
    </row>
    <row r="598" spans="1:27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60"/>
    </row>
    <row r="599" spans="1:27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60"/>
    </row>
    <row r="600" spans="1:27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60"/>
    </row>
    <row r="601" spans="1:27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60"/>
    </row>
    <row r="602" spans="1:27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60"/>
    </row>
    <row r="603" spans="1:27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60"/>
    </row>
    <row r="604" spans="1:27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60"/>
    </row>
    <row r="605" spans="1:27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60"/>
    </row>
    <row r="606" spans="1:27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60"/>
    </row>
    <row r="607" spans="1:27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60"/>
    </row>
    <row r="608" spans="1:27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60"/>
    </row>
    <row r="609" spans="1:27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60"/>
    </row>
    <row r="610" spans="1:27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60"/>
    </row>
    <row r="611" spans="1:27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60"/>
    </row>
    <row r="612" spans="1:27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60"/>
    </row>
    <row r="613" spans="1:27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60"/>
    </row>
    <row r="614" spans="1:27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60"/>
    </row>
    <row r="615" spans="1:27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60"/>
    </row>
    <row r="616" spans="1:27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60"/>
    </row>
    <row r="617" spans="1:27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60"/>
    </row>
    <row r="618" spans="1:27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60"/>
    </row>
    <row r="619" spans="1:27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60"/>
    </row>
    <row r="620" spans="1:27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60"/>
    </row>
    <row r="621" spans="1:27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60"/>
    </row>
    <row r="622" spans="1:27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60"/>
    </row>
    <row r="623" spans="1:27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60"/>
    </row>
    <row r="624" spans="1:27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60"/>
    </row>
    <row r="625" spans="1:27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60"/>
    </row>
    <row r="626" spans="1:27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60"/>
    </row>
    <row r="627" spans="1:27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60"/>
    </row>
    <row r="628" spans="1:27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60"/>
    </row>
    <row r="629" spans="1:27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60"/>
    </row>
    <row r="630" spans="1:27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60"/>
    </row>
    <row r="631" spans="1:27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60"/>
    </row>
    <row r="632" spans="1:27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60"/>
    </row>
    <row r="633" spans="1:27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60"/>
    </row>
    <row r="634" spans="1:27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60"/>
    </row>
    <row r="635" spans="1:27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60"/>
    </row>
    <row r="636" spans="1:27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60"/>
    </row>
    <row r="637" spans="1:27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60"/>
    </row>
    <row r="638" spans="1:27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60"/>
    </row>
    <row r="639" spans="1:27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60"/>
    </row>
    <row r="640" spans="1:27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60"/>
    </row>
    <row r="641" spans="1:27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60"/>
    </row>
    <row r="642" spans="1:27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60"/>
    </row>
    <row r="643" spans="1:27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60"/>
    </row>
    <row r="644" spans="1:27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60"/>
    </row>
    <row r="645" spans="1:27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60"/>
    </row>
    <row r="646" spans="1:27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60"/>
    </row>
    <row r="647" spans="1:27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60"/>
    </row>
    <row r="648" spans="1:27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60"/>
    </row>
    <row r="649" spans="1:27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60"/>
    </row>
    <row r="650" spans="1:27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60"/>
    </row>
    <row r="651" spans="1:27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60"/>
    </row>
    <row r="652" spans="1:27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60"/>
    </row>
    <row r="653" spans="1:27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60"/>
    </row>
    <row r="654" spans="1:27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60"/>
    </row>
    <row r="655" spans="1:27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60"/>
    </row>
    <row r="656" spans="1:27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60"/>
    </row>
    <row r="657" spans="1:27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60"/>
    </row>
    <row r="658" spans="1:27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60"/>
    </row>
    <row r="659" spans="1:27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60"/>
    </row>
    <row r="660" spans="1:27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60"/>
    </row>
    <row r="661" spans="1:27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60"/>
    </row>
    <row r="662" spans="1:27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60"/>
    </row>
    <row r="663" spans="1:27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60"/>
    </row>
    <row r="664" spans="1:27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60"/>
    </row>
    <row r="665" spans="1:27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60"/>
    </row>
  </sheetData>
  <autoFilter ref="A3:AA228"/>
  <mergeCells count="16">
    <mergeCell ref="U1:V1"/>
    <mergeCell ref="W1:X1"/>
    <mergeCell ref="Y1:Z1"/>
    <mergeCell ref="AA1:AA2"/>
    <mergeCell ref="S1:T1"/>
    <mergeCell ref="A1:A2"/>
    <mergeCell ref="B1:B2"/>
    <mergeCell ref="C1:C2"/>
    <mergeCell ref="D1:D2"/>
    <mergeCell ref="E1:F1"/>
    <mergeCell ref="Q1:R1"/>
    <mergeCell ref="G1:H1"/>
    <mergeCell ref="I1:J1"/>
    <mergeCell ref="K1:L1"/>
    <mergeCell ref="M1:N1"/>
    <mergeCell ref="O1:P1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5" width="13.6640625" style="45" customWidth="1"/>
    <col min="26" max="26" width="13.6640625" style="62" customWidth="1"/>
    <col min="27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26" ht="63" customHeight="1" x14ac:dyDescent="0.3">
      <c r="A1" s="121" t="s">
        <v>0</v>
      </c>
      <c r="B1" s="121" t="s">
        <v>1</v>
      </c>
      <c r="C1" s="121" t="s">
        <v>2</v>
      </c>
      <c r="D1" s="121" t="s">
        <v>293</v>
      </c>
      <c r="E1" s="120"/>
      <c r="F1" s="121" t="s">
        <v>5</v>
      </c>
      <c r="G1" s="120"/>
      <c r="H1" s="121" t="s">
        <v>6</v>
      </c>
      <c r="I1" s="120"/>
      <c r="J1" s="121" t="s">
        <v>7</v>
      </c>
      <c r="K1" s="120"/>
      <c r="L1" s="121" t="s">
        <v>8</v>
      </c>
      <c r="M1" s="120"/>
      <c r="N1" s="121" t="s">
        <v>9</v>
      </c>
      <c r="O1" s="120"/>
      <c r="P1" s="121" t="s">
        <v>10</v>
      </c>
      <c r="Q1" s="120"/>
      <c r="R1" s="121" t="s">
        <v>11</v>
      </c>
      <c r="S1" s="120"/>
      <c r="T1" s="119" t="s">
        <v>294</v>
      </c>
      <c r="U1" s="120"/>
      <c r="V1" s="124" t="s">
        <v>295</v>
      </c>
      <c r="W1" s="120"/>
      <c r="X1" s="124" t="s">
        <v>296</v>
      </c>
      <c r="Y1" s="120"/>
      <c r="Z1" s="124" t="s">
        <v>300</v>
      </c>
    </row>
    <row r="2" spans="1:26" ht="43.5" customHeight="1" x14ac:dyDescent="0.3">
      <c r="A2" s="122"/>
      <c r="B2" s="122"/>
      <c r="C2" s="122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2"/>
    </row>
    <row r="3" spans="1:26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H1:I1"/>
    <mergeCell ref="A1:A2"/>
    <mergeCell ref="B1:B2"/>
    <mergeCell ref="C1:C2"/>
    <mergeCell ref="D1:E1"/>
    <mergeCell ref="F1:G1"/>
    <mergeCell ref="V1:W1"/>
    <mergeCell ref="X1:Y1"/>
    <mergeCell ref="Z1:Z2"/>
    <mergeCell ref="J1:K1"/>
    <mergeCell ref="L1:M1"/>
    <mergeCell ref="N1:O1"/>
    <mergeCell ref="P1:Q1"/>
    <mergeCell ref="R1:S1"/>
    <mergeCell ref="T1:U1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5" width="13.6640625" style="45" customWidth="1"/>
    <col min="26" max="26" width="13.6640625" style="62" customWidth="1"/>
    <col min="27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26" ht="63" customHeight="1" x14ac:dyDescent="0.3">
      <c r="A1" s="121" t="s">
        <v>0</v>
      </c>
      <c r="B1" s="121" t="s">
        <v>1</v>
      </c>
      <c r="C1" s="121" t="s">
        <v>2</v>
      </c>
      <c r="D1" s="121" t="s">
        <v>301</v>
      </c>
      <c r="E1" s="120"/>
      <c r="F1" s="121" t="s">
        <v>5</v>
      </c>
      <c r="G1" s="120"/>
      <c r="H1" s="121" t="s">
        <v>6</v>
      </c>
      <c r="I1" s="120"/>
      <c r="J1" s="121" t="s">
        <v>7</v>
      </c>
      <c r="K1" s="120"/>
      <c r="L1" s="121" t="s">
        <v>8</v>
      </c>
      <c r="M1" s="120"/>
      <c r="N1" s="121" t="s">
        <v>9</v>
      </c>
      <c r="O1" s="120"/>
      <c r="P1" s="121" t="s">
        <v>10</v>
      </c>
      <c r="Q1" s="120"/>
      <c r="R1" s="121" t="s">
        <v>11</v>
      </c>
      <c r="S1" s="120"/>
      <c r="T1" s="119" t="s">
        <v>294</v>
      </c>
      <c r="U1" s="120"/>
      <c r="V1" s="124" t="s">
        <v>295</v>
      </c>
      <c r="W1" s="120"/>
      <c r="X1" s="124" t="s">
        <v>296</v>
      </c>
      <c r="Y1" s="120"/>
      <c r="Z1" s="124" t="s">
        <v>300</v>
      </c>
    </row>
    <row r="2" spans="1:26" ht="43.5" customHeight="1" x14ac:dyDescent="0.3">
      <c r="A2" s="122"/>
      <c r="B2" s="122"/>
      <c r="C2" s="122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2"/>
    </row>
    <row r="3" spans="1:26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T1:U1"/>
    <mergeCell ref="V1:W1"/>
    <mergeCell ref="X1:Y1"/>
    <mergeCell ref="Z1:Z2"/>
    <mergeCell ref="R1:S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Y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3.6640625" style="37" customWidth="1"/>
    <col min="25" max="25" width="13.6640625" style="62" customWidth="1"/>
    <col min="26" max="231" width="9.109375" style="37" customWidth="1"/>
    <col min="232" max="232" width="25" style="37" customWidth="1"/>
    <col min="233" max="233" width="51.5546875" style="37" customWidth="1"/>
    <col min="234" max="234" width="15" style="37" bestFit="1" customWidth="1"/>
    <col min="235" max="235" width="14.109375" style="37" customWidth="1"/>
    <col min="236" max="236" width="13" style="37" customWidth="1"/>
    <col min="237" max="238" width="14.109375" style="37" customWidth="1"/>
    <col min="239" max="239" width="13" style="37" customWidth="1"/>
    <col min="240" max="240" width="14.109375" style="37" customWidth="1"/>
    <col min="241" max="260" width="13" style="37" customWidth="1"/>
    <col min="261" max="261" width="17.5546875" style="37" customWidth="1"/>
    <col min="262" max="262" width="13" style="37" customWidth="1"/>
    <col min="263" max="263" width="17.5546875" style="37" customWidth="1"/>
    <col min="264" max="264" width="21.109375" style="37" customWidth="1"/>
    <col min="265" max="265" width="13" style="37" customWidth="1"/>
    <col min="266" max="266" width="21.109375" style="37" customWidth="1"/>
    <col min="267" max="267" width="13" style="37" customWidth="1"/>
    <col min="268" max="268" width="21.109375" style="37" customWidth="1"/>
    <col min="269" max="487" width="9.109375" style="37" customWidth="1"/>
    <col min="488" max="488" width="25" style="37" customWidth="1"/>
    <col min="489" max="489" width="51.5546875" style="37" customWidth="1"/>
    <col min="490" max="490" width="15" style="37" bestFit="1" customWidth="1"/>
    <col min="491" max="491" width="14.109375" style="37" customWidth="1"/>
    <col min="492" max="492" width="13" style="37" customWidth="1"/>
    <col min="493" max="494" width="14.109375" style="37" customWidth="1"/>
    <col min="495" max="495" width="13" style="37" customWidth="1"/>
    <col min="496" max="496" width="14.109375" style="37" customWidth="1"/>
    <col min="497" max="516" width="13" style="37" customWidth="1"/>
    <col min="517" max="517" width="17.5546875" style="37" customWidth="1"/>
    <col min="518" max="518" width="13" style="37" customWidth="1"/>
    <col min="519" max="519" width="17.5546875" style="37" customWidth="1"/>
    <col min="520" max="520" width="21.109375" style="37" customWidth="1"/>
    <col min="521" max="521" width="13" style="37" customWidth="1"/>
    <col min="522" max="522" width="21.109375" style="37" customWidth="1"/>
    <col min="523" max="523" width="13" style="37" customWidth="1"/>
    <col min="524" max="524" width="21.109375" style="37" customWidth="1"/>
    <col min="525" max="743" width="9.109375" style="37" customWidth="1"/>
    <col min="744" max="744" width="25" style="37" customWidth="1"/>
    <col min="745" max="745" width="51.5546875" style="37" customWidth="1"/>
    <col min="746" max="746" width="15" style="37" bestFit="1" customWidth="1"/>
    <col min="747" max="747" width="14.109375" style="37" customWidth="1"/>
    <col min="748" max="748" width="13" style="37" customWidth="1"/>
    <col min="749" max="750" width="14.109375" style="37" customWidth="1"/>
    <col min="751" max="751" width="13" style="37" customWidth="1"/>
    <col min="752" max="752" width="14.109375" style="37" customWidth="1"/>
    <col min="753" max="772" width="13" style="37" customWidth="1"/>
    <col min="773" max="773" width="17.5546875" style="37" customWidth="1"/>
    <col min="774" max="774" width="13" style="37" customWidth="1"/>
    <col min="775" max="775" width="17.5546875" style="37" customWidth="1"/>
    <col min="776" max="776" width="21.109375" style="37" customWidth="1"/>
    <col min="777" max="777" width="13" style="37" customWidth="1"/>
    <col min="778" max="778" width="21.109375" style="37" customWidth="1"/>
    <col min="779" max="779" width="13" style="37" customWidth="1"/>
    <col min="780" max="780" width="21.109375" style="37" customWidth="1"/>
    <col min="781" max="999" width="9.109375" style="37" customWidth="1"/>
    <col min="1000" max="1000" width="25" style="37" customWidth="1"/>
    <col min="1001" max="1001" width="51.5546875" style="37" customWidth="1"/>
    <col min="1002" max="1002" width="15" style="37" bestFit="1" customWidth="1"/>
    <col min="1003" max="1003" width="14.109375" style="37" customWidth="1"/>
    <col min="1004" max="1004" width="13" style="37" customWidth="1"/>
    <col min="1005" max="1006" width="14.109375" style="37" customWidth="1"/>
    <col min="1007" max="1007" width="13" style="37" customWidth="1"/>
    <col min="1008" max="1008" width="14.109375" style="37" customWidth="1"/>
    <col min="1009" max="1028" width="13" style="37" customWidth="1"/>
    <col min="1029" max="1029" width="17.5546875" style="37" customWidth="1"/>
    <col min="1030" max="1030" width="13" style="37" customWidth="1"/>
    <col min="1031" max="1031" width="17.5546875" style="37" customWidth="1"/>
    <col min="1032" max="1032" width="21.109375" style="37" customWidth="1"/>
    <col min="1033" max="1033" width="13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255" width="9.109375" style="37" customWidth="1"/>
    <col min="1256" max="1256" width="25" style="37" customWidth="1"/>
    <col min="1257" max="1257" width="51.5546875" style="37" customWidth="1"/>
    <col min="1258" max="1258" width="15" style="37" bestFit="1" customWidth="1"/>
    <col min="1259" max="1259" width="14.109375" style="37" customWidth="1"/>
    <col min="1260" max="1260" width="13" style="37" customWidth="1"/>
    <col min="1261" max="1262" width="14.109375" style="37" customWidth="1"/>
    <col min="1263" max="1263" width="13" style="37" customWidth="1"/>
    <col min="1264" max="1264" width="14.109375" style="37" customWidth="1"/>
    <col min="1265" max="1284" width="13" style="37" customWidth="1"/>
    <col min="1285" max="1285" width="17.5546875" style="37" customWidth="1"/>
    <col min="1286" max="1286" width="13" style="37" customWidth="1"/>
    <col min="1287" max="1287" width="17.5546875" style="37" customWidth="1"/>
    <col min="1288" max="1288" width="21.109375" style="37" customWidth="1"/>
    <col min="1289" max="1289" width="13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511" width="9.109375" style="37" customWidth="1"/>
    <col min="1512" max="1512" width="25" style="37" customWidth="1"/>
    <col min="1513" max="1513" width="51.5546875" style="37" customWidth="1"/>
    <col min="1514" max="1514" width="15" style="37" bestFit="1" customWidth="1"/>
    <col min="1515" max="1515" width="14.109375" style="37" customWidth="1"/>
    <col min="1516" max="1516" width="13" style="37" customWidth="1"/>
    <col min="1517" max="1518" width="14.109375" style="37" customWidth="1"/>
    <col min="1519" max="1519" width="13" style="37" customWidth="1"/>
    <col min="1520" max="1520" width="14.109375" style="37" customWidth="1"/>
    <col min="1521" max="1540" width="13" style="37" customWidth="1"/>
    <col min="1541" max="1541" width="17.5546875" style="37" customWidth="1"/>
    <col min="1542" max="1542" width="13" style="37" customWidth="1"/>
    <col min="1543" max="1543" width="17.5546875" style="37" customWidth="1"/>
    <col min="1544" max="1544" width="21.109375" style="37" customWidth="1"/>
    <col min="1545" max="1545" width="13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767" width="9.109375" style="37" customWidth="1"/>
    <col min="1768" max="1768" width="25" style="37" customWidth="1"/>
    <col min="1769" max="1769" width="51.5546875" style="37" customWidth="1"/>
    <col min="1770" max="1770" width="15" style="37" bestFit="1" customWidth="1"/>
    <col min="1771" max="1771" width="14.109375" style="37" customWidth="1"/>
    <col min="1772" max="1772" width="13" style="37" customWidth="1"/>
    <col min="1773" max="1774" width="14.109375" style="37" customWidth="1"/>
    <col min="1775" max="1775" width="13" style="37" customWidth="1"/>
    <col min="1776" max="1776" width="14.109375" style="37" customWidth="1"/>
    <col min="1777" max="1796" width="13" style="37" customWidth="1"/>
    <col min="1797" max="1797" width="17.5546875" style="37" customWidth="1"/>
    <col min="1798" max="1798" width="13" style="37" customWidth="1"/>
    <col min="1799" max="1799" width="17.5546875" style="37" customWidth="1"/>
    <col min="1800" max="1800" width="21.109375" style="37" customWidth="1"/>
    <col min="1801" max="1801" width="13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2023" width="9.109375" style="37" customWidth="1"/>
    <col min="2024" max="2024" width="25" style="37" customWidth="1"/>
    <col min="2025" max="2025" width="51.5546875" style="37" customWidth="1"/>
    <col min="2026" max="2026" width="15" style="37" bestFit="1" customWidth="1"/>
    <col min="2027" max="2027" width="14.109375" style="37" customWidth="1"/>
    <col min="2028" max="2028" width="13" style="37" customWidth="1"/>
    <col min="2029" max="2030" width="14.109375" style="37" customWidth="1"/>
    <col min="2031" max="2031" width="13" style="37" customWidth="1"/>
    <col min="2032" max="2032" width="14.109375" style="37" customWidth="1"/>
    <col min="2033" max="2052" width="13" style="37" customWidth="1"/>
    <col min="2053" max="2053" width="17.5546875" style="37" customWidth="1"/>
    <col min="2054" max="2054" width="13" style="37" customWidth="1"/>
    <col min="2055" max="2055" width="17.5546875" style="37" customWidth="1"/>
    <col min="2056" max="2056" width="21.109375" style="37" customWidth="1"/>
    <col min="2057" max="2057" width="13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279" width="9.109375" style="37" customWidth="1"/>
    <col min="2280" max="2280" width="25" style="37" customWidth="1"/>
    <col min="2281" max="2281" width="51.5546875" style="37" customWidth="1"/>
    <col min="2282" max="2282" width="15" style="37" bestFit="1" customWidth="1"/>
    <col min="2283" max="2283" width="14.109375" style="37" customWidth="1"/>
    <col min="2284" max="2284" width="13" style="37" customWidth="1"/>
    <col min="2285" max="2286" width="14.109375" style="37" customWidth="1"/>
    <col min="2287" max="2287" width="13" style="37" customWidth="1"/>
    <col min="2288" max="2288" width="14.109375" style="37" customWidth="1"/>
    <col min="2289" max="2308" width="13" style="37" customWidth="1"/>
    <col min="2309" max="2309" width="17.5546875" style="37" customWidth="1"/>
    <col min="2310" max="2310" width="13" style="37" customWidth="1"/>
    <col min="2311" max="2311" width="17.5546875" style="37" customWidth="1"/>
    <col min="2312" max="2312" width="21.109375" style="37" customWidth="1"/>
    <col min="2313" max="2313" width="13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535" width="9.109375" style="37" customWidth="1"/>
    <col min="2536" max="2536" width="25" style="37" customWidth="1"/>
    <col min="2537" max="2537" width="51.5546875" style="37" customWidth="1"/>
    <col min="2538" max="2538" width="15" style="37" bestFit="1" customWidth="1"/>
    <col min="2539" max="2539" width="14.109375" style="37" customWidth="1"/>
    <col min="2540" max="2540" width="13" style="37" customWidth="1"/>
    <col min="2541" max="2542" width="14.109375" style="37" customWidth="1"/>
    <col min="2543" max="2543" width="13" style="37" customWidth="1"/>
    <col min="2544" max="2544" width="14.109375" style="37" customWidth="1"/>
    <col min="2545" max="2564" width="13" style="37" customWidth="1"/>
    <col min="2565" max="2565" width="17.5546875" style="37" customWidth="1"/>
    <col min="2566" max="2566" width="13" style="37" customWidth="1"/>
    <col min="2567" max="2567" width="17.5546875" style="37" customWidth="1"/>
    <col min="2568" max="2568" width="21.109375" style="37" customWidth="1"/>
    <col min="2569" max="2569" width="13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791" width="9.109375" style="37" customWidth="1"/>
    <col min="2792" max="2792" width="25" style="37" customWidth="1"/>
    <col min="2793" max="2793" width="51.5546875" style="37" customWidth="1"/>
    <col min="2794" max="2794" width="15" style="37" bestFit="1" customWidth="1"/>
    <col min="2795" max="2795" width="14.109375" style="37" customWidth="1"/>
    <col min="2796" max="2796" width="13" style="37" customWidth="1"/>
    <col min="2797" max="2798" width="14.109375" style="37" customWidth="1"/>
    <col min="2799" max="2799" width="13" style="37" customWidth="1"/>
    <col min="2800" max="2800" width="14.109375" style="37" customWidth="1"/>
    <col min="2801" max="2820" width="13" style="37" customWidth="1"/>
    <col min="2821" max="2821" width="17.5546875" style="37" customWidth="1"/>
    <col min="2822" max="2822" width="13" style="37" customWidth="1"/>
    <col min="2823" max="2823" width="17.5546875" style="37" customWidth="1"/>
    <col min="2824" max="2824" width="21.109375" style="37" customWidth="1"/>
    <col min="2825" max="2825" width="13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3047" width="9.109375" style="37" customWidth="1"/>
    <col min="3048" max="3048" width="25" style="37" customWidth="1"/>
    <col min="3049" max="3049" width="51.5546875" style="37" customWidth="1"/>
    <col min="3050" max="3050" width="15" style="37" bestFit="1" customWidth="1"/>
    <col min="3051" max="3051" width="14.109375" style="37" customWidth="1"/>
    <col min="3052" max="3052" width="13" style="37" customWidth="1"/>
    <col min="3053" max="3054" width="14.109375" style="37" customWidth="1"/>
    <col min="3055" max="3055" width="13" style="37" customWidth="1"/>
    <col min="3056" max="3056" width="14.109375" style="37" customWidth="1"/>
    <col min="3057" max="3076" width="13" style="37" customWidth="1"/>
    <col min="3077" max="3077" width="17.5546875" style="37" customWidth="1"/>
    <col min="3078" max="3078" width="13" style="37" customWidth="1"/>
    <col min="3079" max="3079" width="17.5546875" style="37" customWidth="1"/>
    <col min="3080" max="3080" width="21.109375" style="37" customWidth="1"/>
    <col min="3081" max="3081" width="13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303" width="9.109375" style="37" customWidth="1"/>
    <col min="3304" max="3304" width="25" style="37" customWidth="1"/>
    <col min="3305" max="3305" width="51.5546875" style="37" customWidth="1"/>
    <col min="3306" max="3306" width="15" style="37" bestFit="1" customWidth="1"/>
    <col min="3307" max="3307" width="14.109375" style="37" customWidth="1"/>
    <col min="3308" max="3308" width="13" style="37" customWidth="1"/>
    <col min="3309" max="3310" width="14.109375" style="37" customWidth="1"/>
    <col min="3311" max="3311" width="13" style="37" customWidth="1"/>
    <col min="3312" max="3312" width="14.109375" style="37" customWidth="1"/>
    <col min="3313" max="3332" width="13" style="37" customWidth="1"/>
    <col min="3333" max="3333" width="17.5546875" style="37" customWidth="1"/>
    <col min="3334" max="3334" width="13" style="37" customWidth="1"/>
    <col min="3335" max="3335" width="17.5546875" style="37" customWidth="1"/>
    <col min="3336" max="3336" width="21.109375" style="37" customWidth="1"/>
    <col min="3337" max="3337" width="13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559" width="9.109375" style="37" customWidth="1"/>
    <col min="3560" max="3560" width="25" style="37" customWidth="1"/>
    <col min="3561" max="3561" width="51.5546875" style="37" customWidth="1"/>
    <col min="3562" max="3562" width="15" style="37" bestFit="1" customWidth="1"/>
    <col min="3563" max="3563" width="14.109375" style="37" customWidth="1"/>
    <col min="3564" max="3564" width="13" style="37" customWidth="1"/>
    <col min="3565" max="3566" width="14.109375" style="37" customWidth="1"/>
    <col min="3567" max="3567" width="13" style="37" customWidth="1"/>
    <col min="3568" max="3568" width="14.109375" style="37" customWidth="1"/>
    <col min="3569" max="3588" width="13" style="37" customWidth="1"/>
    <col min="3589" max="3589" width="17.5546875" style="37" customWidth="1"/>
    <col min="3590" max="3590" width="13" style="37" customWidth="1"/>
    <col min="3591" max="3591" width="17.5546875" style="37" customWidth="1"/>
    <col min="3592" max="3592" width="21.109375" style="37" customWidth="1"/>
    <col min="3593" max="3593" width="13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815" width="9.109375" style="37" customWidth="1"/>
    <col min="3816" max="3816" width="25" style="37" customWidth="1"/>
    <col min="3817" max="3817" width="51.5546875" style="37" customWidth="1"/>
    <col min="3818" max="3818" width="15" style="37" bestFit="1" customWidth="1"/>
    <col min="3819" max="3819" width="14.109375" style="37" customWidth="1"/>
    <col min="3820" max="3820" width="13" style="37" customWidth="1"/>
    <col min="3821" max="3822" width="14.109375" style="37" customWidth="1"/>
    <col min="3823" max="3823" width="13" style="37" customWidth="1"/>
    <col min="3824" max="3824" width="14.109375" style="37" customWidth="1"/>
    <col min="3825" max="3844" width="13" style="37" customWidth="1"/>
    <col min="3845" max="3845" width="17.5546875" style="37" customWidth="1"/>
    <col min="3846" max="3846" width="13" style="37" customWidth="1"/>
    <col min="3847" max="3847" width="17.5546875" style="37" customWidth="1"/>
    <col min="3848" max="3848" width="21.109375" style="37" customWidth="1"/>
    <col min="3849" max="3849" width="13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4071" width="9.109375" style="37" customWidth="1"/>
    <col min="4072" max="4072" width="25" style="37" customWidth="1"/>
    <col min="4073" max="4073" width="51.5546875" style="37" customWidth="1"/>
    <col min="4074" max="4074" width="15" style="37" bestFit="1" customWidth="1"/>
    <col min="4075" max="4075" width="14.109375" style="37" customWidth="1"/>
    <col min="4076" max="4076" width="13" style="37" customWidth="1"/>
    <col min="4077" max="4078" width="14.109375" style="37" customWidth="1"/>
    <col min="4079" max="4079" width="13" style="37" customWidth="1"/>
    <col min="4080" max="4080" width="14.109375" style="37" customWidth="1"/>
    <col min="4081" max="4100" width="13" style="37" customWidth="1"/>
    <col min="4101" max="4101" width="17.5546875" style="37" customWidth="1"/>
    <col min="4102" max="4102" width="13" style="37" customWidth="1"/>
    <col min="4103" max="4103" width="17.5546875" style="37" customWidth="1"/>
    <col min="4104" max="4104" width="21.109375" style="37" customWidth="1"/>
    <col min="4105" max="4105" width="13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327" width="9.109375" style="37" customWidth="1"/>
    <col min="4328" max="4328" width="25" style="37" customWidth="1"/>
    <col min="4329" max="4329" width="51.5546875" style="37" customWidth="1"/>
    <col min="4330" max="4330" width="15" style="37" bestFit="1" customWidth="1"/>
    <col min="4331" max="4331" width="14.109375" style="37" customWidth="1"/>
    <col min="4332" max="4332" width="13" style="37" customWidth="1"/>
    <col min="4333" max="4334" width="14.109375" style="37" customWidth="1"/>
    <col min="4335" max="4335" width="13" style="37" customWidth="1"/>
    <col min="4336" max="4336" width="14.109375" style="37" customWidth="1"/>
    <col min="4337" max="4356" width="13" style="37" customWidth="1"/>
    <col min="4357" max="4357" width="17.5546875" style="37" customWidth="1"/>
    <col min="4358" max="4358" width="13" style="37" customWidth="1"/>
    <col min="4359" max="4359" width="17.5546875" style="37" customWidth="1"/>
    <col min="4360" max="4360" width="21.109375" style="37" customWidth="1"/>
    <col min="4361" max="4361" width="13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583" width="9.109375" style="37" customWidth="1"/>
    <col min="4584" max="4584" width="25" style="37" customWidth="1"/>
    <col min="4585" max="4585" width="51.5546875" style="37" customWidth="1"/>
    <col min="4586" max="4586" width="15" style="37" bestFit="1" customWidth="1"/>
    <col min="4587" max="4587" width="14.109375" style="37" customWidth="1"/>
    <col min="4588" max="4588" width="13" style="37" customWidth="1"/>
    <col min="4589" max="4590" width="14.109375" style="37" customWidth="1"/>
    <col min="4591" max="4591" width="13" style="37" customWidth="1"/>
    <col min="4592" max="4592" width="14.109375" style="37" customWidth="1"/>
    <col min="4593" max="4612" width="13" style="37" customWidth="1"/>
    <col min="4613" max="4613" width="17.5546875" style="37" customWidth="1"/>
    <col min="4614" max="4614" width="13" style="37" customWidth="1"/>
    <col min="4615" max="4615" width="17.5546875" style="37" customWidth="1"/>
    <col min="4616" max="4616" width="21.109375" style="37" customWidth="1"/>
    <col min="4617" max="4617" width="13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839" width="9.109375" style="37" customWidth="1"/>
    <col min="4840" max="4840" width="25" style="37" customWidth="1"/>
    <col min="4841" max="4841" width="51.5546875" style="37" customWidth="1"/>
    <col min="4842" max="4842" width="15" style="37" bestFit="1" customWidth="1"/>
    <col min="4843" max="4843" width="14.109375" style="37" customWidth="1"/>
    <col min="4844" max="4844" width="13" style="37" customWidth="1"/>
    <col min="4845" max="4846" width="14.109375" style="37" customWidth="1"/>
    <col min="4847" max="4847" width="13" style="37" customWidth="1"/>
    <col min="4848" max="4848" width="14.109375" style="37" customWidth="1"/>
    <col min="4849" max="4868" width="13" style="37" customWidth="1"/>
    <col min="4869" max="4869" width="17.5546875" style="37" customWidth="1"/>
    <col min="4870" max="4870" width="13" style="37" customWidth="1"/>
    <col min="4871" max="4871" width="17.5546875" style="37" customWidth="1"/>
    <col min="4872" max="4872" width="21.109375" style="37" customWidth="1"/>
    <col min="4873" max="4873" width="13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5095" width="9.109375" style="37" customWidth="1"/>
    <col min="5096" max="5096" width="25" style="37" customWidth="1"/>
    <col min="5097" max="5097" width="51.5546875" style="37" customWidth="1"/>
    <col min="5098" max="5098" width="15" style="37" bestFit="1" customWidth="1"/>
    <col min="5099" max="5099" width="14.109375" style="37" customWidth="1"/>
    <col min="5100" max="5100" width="13" style="37" customWidth="1"/>
    <col min="5101" max="5102" width="14.109375" style="37" customWidth="1"/>
    <col min="5103" max="5103" width="13" style="37" customWidth="1"/>
    <col min="5104" max="5104" width="14.109375" style="37" customWidth="1"/>
    <col min="5105" max="5124" width="13" style="37" customWidth="1"/>
    <col min="5125" max="5125" width="17.5546875" style="37" customWidth="1"/>
    <col min="5126" max="5126" width="13" style="37" customWidth="1"/>
    <col min="5127" max="5127" width="17.5546875" style="37" customWidth="1"/>
    <col min="5128" max="5128" width="21.109375" style="37" customWidth="1"/>
    <col min="5129" max="5129" width="13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351" width="9.109375" style="37" customWidth="1"/>
    <col min="5352" max="5352" width="25" style="37" customWidth="1"/>
    <col min="5353" max="5353" width="51.5546875" style="37" customWidth="1"/>
    <col min="5354" max="5354" width="15" style="37" bestFit="1" customWidth="1"/>
    <col min="5355" max="5355" width="14.109375" style="37" customWidth="1"/>
    <col min="5356" max="5356" width="13" style="37" customWidth="1"/>
    <col min="5357" max="5358" width="14.109375" style="37" customWidth="1"/>
    <col min="5359" max="5359" width="13" style="37" customWidth="1"/>
    <col min="5360" max="5360" width="14.109375" style="37" customWidth="1"/>
    <col min="5361" max="5380" width="13" style="37" customWidth="1"/>
    <col min="5381" max="5381" width="17.5546875" style="37" customWidth="1"/>
    <col min="5382" max="5382" width="13" style="37" customWidth="1"/>
    <col min="5383" max="5383" width="17.5546875" style="37" customWidth="1"/>
    <col min="5384" max="5384" width="21.109375" style="37" customWidth="1"/>
    <col min="5385" max="5385" width="13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607" width="9.109375" style="37" customWidth="1"/>
    <col min="5608" max="5608" width="25" style="37" customWidth="1"/>
    <col min="5609" max="5609" width="51.5546875" style="37" customWidth="1"/>
    <col min="5610" max="5610" width="15" style="37" bestFit="1" customWidth="1"/>
    <col min="5611" max="5611" width="14.109375" style="37" customWidth="1"/>
    <col min="5612" max="5612" width="13" style="37" customWidth="1"/>
    <col min="5613" max="5614" width="14.109375" style="37" customWidth="1"/>
    <col min="5615" max="5615" width="13" style="37" customWidth="1"/>
    <col min="5616" max="5616" width="14.109375" style="37" customWidth="1"/>
    <col min="5617" max="5636" width="13" style="37" customWidth="1"/>
    <col min="5637" max="5637" width="17.5546875" style="37" customWidth="1"/>
    <col min="5638" max="5638" width="13" style="37" customWidth="1"/>
    <col min="5639" max="5639" width="17.5546875" style="37" customWidth="1"/>
    <col min="5640" max="5640" width="21.109375" style="37" customWidth="1"/>
    <col min="5641" max="5641" width="13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863" width="9.109375" style="37" customWidth="1"/>
    <col min="5864" max="5864" width="25" style="37" customWidth="1"/>
    <col min="5865" max="5865" width="51.5546875" style="37" customWidth="1"/>
    <col min="5866" max="5866" width="15" style="37" bestFit="1" customWidth="1"/>
    <col min="5867" max="5867" width="14.109375" style="37" customWidth="1"/>
    <col min="5868" max="5868" width="13" style="37" customWidth="1"/>
    <col min="5869" max="5870" width="14.109375" style="37" customWidth="1"/>
    <col min="5871" max="5871" width="13" style="37" customWidth="1"/>
    <col min="5872" max="5872" width="14.109375" style="37" customWidth="1"/>
    <col min="5873" max="5892" width="13" style="37" customWidth="1"/>
    <col min="5893" max="5893" width="17.5546875" style="37" customWidth="1"/>
    <col min="5894" max="5894" width="13" style="37" customWidth="1"/>
    <col min="5895" max="5895" width="17.5546875" style="37" customWidth="1"/>
    <col min="5896" max="5896" width="21.109375" style="37" customWidth="1"/>
    <col min="5897" max="5897" width="13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6119" width="9.109375" style="37" customWidth="1"/>
    <col min="6120" max="6120" width="25" style="37" customWidth="1"/>
    <col min="6121" max="6121" width="51.5546875" style="37" customWidth="1"/>
    <col min="6122" max="6122" width="15" style="37" bestFit="1" customWidth="1"/>
    <col min="6123" max="6123" width="14.109375" style="37" customWidth="1"/>
    <col min="6124" max="6124" width="13" style="37" customWidth="1"/>
    <col min="6125" max="6126" width="14.109375" style="37" customWidth="1"/>
    <col min="6127" max="6127" width="13" style="37" customWidth="1"/>
    <col min="6128" max="6128" width="14.109375" style="37" customWidth="1"/>
    <col min="6129" max="6148" width="13" style="37" customWidth="1"/>
    <col min="6149" max="6149" width="17.5546875" style="37" customWidth="1"/>
    <col min="6150" max="6150" width="13" style="37" customWidth="1"/>
    <col min="6151" max="6151" width="17.5546875" style="37" customWidth="1"/>
    <col min="6152" max="6152" width="21.109375" style="37" customWidth="1"/>
    <col min="6153" max="6153" width="13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375" width="9.109375" style="37" customWidth="1"/>
    <col min="6376" max="6376" width="25" style="37" customWidth="1"/>
    <col min="6377" max="6377" width="51.5546875" style="37" customWidth="1"/>
    <col min="6378" max="6378" width="15" style="37" bestFit="1" customWidth="1"/>
    <col min="6379" max="6379" width="14.109375" style="37" customWidth="1"/>
    <col min="6380" max="6380" width="13" style="37" customWidth="1"/>
    <col min="6381" max="6382" width="14.109375" style="37" customWidth="1"/>
    <col min="6383" max="6383" width="13" style="37" customWidth="1"/>
    <col min="6384" max="6384" width="14.109375" style="37" customWidth="1"/>
    <col min="6385" max="6404" width="13" style="37" customWidth="1"/>
    <col min="6405" max="6405" width="17.5546875" style="37" customWidth="1"/>
    <col min="6406" max="6406" width="13" style="37" customWidth="1"/>
    <col min="6407" max="6407" width="17.5546875" style="37" customWidth="1"/>
    <col min="6408" max="6408" width="21.109375" style="37" customWidth="1"/>
    <col min="6409" max="6409" width="13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631" width="9.109375" style="37" customWidth="1"/>
    <col min="6632" max="6632" width="25" style="37" customWidth="1"/>
    <col min="6633" max="6633" width="51.5546875" style="37" customWidth="1"/>
    <col min="6634" max="6634" width="15" style="37" bestFit="1" customWidth="1"/>
    <col min="6635" max="6635" width="14.109375" style="37" customWidth="1"/>
    <col min="6636" max="6636" width="13" style="37" customWidth="1"/>
    <col min="6637" max="6638" width="14.109375" style="37" customWidth="1"/>
    <col min="6639" max="6639" width="13" style="37" customWidth="1"/>
    <col min="6640" max="6640" width="14.109375" style="37" customWidth="1"/>
    <col min="6641" max="6660" width="13" style="37" customWidth="1"/>
    <col min="6661" max="6661" width="17.5546875" style="37" customWidth="1"/>
    <col min="6662" max="6662" width="13" style="37" customWidth="1"/>
    <col min="6663" max="6663" width="17.5546875" style="37" customWidth="1"/>
    <col min="6664" max="6664" width="21.109375" style="37" customWidth="1"/>
    <col min="6665" max="6665" width="13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887" width="9.109375" style="37" customWidth="1"/>
    <col min="6888" max="6888" width="25" style="37" customWidth="1"/>
    <col min="6889" max="6889" width="51.5546875" style="37" customWidth="1"/>
    <col min="6890" max="6890" width="15" style="37" bestFit="1" customWidth="1"/>
    <col min="6891" max="6891" width="14.109375" style="37" customWidth="1"/>
    <col min="6892" max="6892" width="13" style="37" customWidth="1"/>
    <col min="6893" max="6894" width="14.109375" style="37" customWidth="1"/>
    <col min="6895" max="6895" width="13" style="37" customWidth="1"/>
    <col min="6896" max="6896" width="14.109375" style="37" customWidth="1"/>
    <col min="6897" max="6916" width="13" style="37" customWidth="1"/>
    <col min="6917" max="6917" width="17.5546875" style="37" customWidth="1"/>
    <col min="6918" max="6918" width="13" style="37" customWidth="1"/>
    <col min="6919" max="6919" width="17.5546875" style="37" customWidth="1"/>
    <col min="6920" max="6920" width="21.109375" style="37" customWidth="1"/>
    <col min="6921" max="6921" width="13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7143" width="9.109375" style="37" customWidth="1"/>
    <col min="7144" max="7144" width="25" style="37" customWidth="1"/>
    <col min="7145" max="7145" width="51.5546875" style="37" customWidth="1"/>
    <col min="7146" max="7146" width="15" style="37" bestFit="1" customWidth="1"/>
    <col min="7147" max="7147" width="14.109375" style="37" customWidth="1"/>
    <col min="7148" max="7148" width="13" style="37" customWidth="1"/>
    <col min="7149" max="7150" width="14.109375" style="37" customWidth="1"/>
    <col min="7151" max="7151" width="13" style="37" customWidth="1"/>
    <col min="7152" max="7152" width="14.109375" style="37" customWidth="1"/>
    <col min="7153" max="7172" width="13" style="37" customWidth="1"/>
    <col min="7173" max="7173" width="17.5546875" style="37" customWidth="1"/>
    <col min="7174" max="7174" width="13" style="37" customWidth="1"/>
    <col min="7175" max="7175" width="17.5546875" style="37" customWidth="1"/>
    <col min="7176" max="7176" width="21.109375" style="37" customWidth="1"/>
    <col min="7177" max="7177" width="13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399" width="9.109375" style="37" customWidth="1"/>
    <col min="7400" max="7400" width="25" style="37" customWidth="1"/>
    <col min="7401" max="7401" width="51.5546875" style="37" customWidth="1"/>
    <col min="7402" max="7402" width="15" style="37" bestFit="1" customWidth="1"/>
    <col min="7403" max="7403" width="14.109375" style="37" customWidth="1"/>
    <col min="7404" max="7404" width="13" style="37" customWidth="1"/>
    <col min="7405" max="7406" width="14.109375" style="37" customWidth="1"/>
    <col min="7407" max="7407" width="13" style="37" customWidth="1"/>
    <col min="7408" max="7408" width="14.109375" style="37" customWidth="1"/>
    <col min="7409" max="7428" width="13" style="37" customWidth="1"/>
    <col min="7429" max="7429" width="17.5546875" style="37" customWidth="1"/>
    <col min="7430" max="7430" width="13" style="37" customWidth="1"/>
    <col min="7431" max="7431" width="17.5546875" style="37" customWidth="1"/>
    <col min="7432" max="7432" width="21.109375" style="37" customWidth="1"/>
    <col min="7433" max="7433" width="13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655" width="9.109375" style="37" customWidth="1"/>
    <col min="7656" max="7656" width="25" style="37" customWidth="1"/>
    <col min="7657" max="7657" width="51.5546875" style="37" customWidth="1"/>
    <col min="7658" max="7658" width="15" style="37" bestFit="1" customWidth="1"/>
    <col min="7659" max="7659" width="14.109375" style="37" customWidth="1"/>
    <col min="7660" max="7660" width="13" style="37" customWidth="1"/>
    <col min="7661" max="7662" width="14.109375" style="37" customWidth="1"/>
    <col min="7663" max="7663" width="13" style="37" customWidth="1"/>
    <col min="7664" max="7664" width="14.109375" style="37" customWidth="1"/>
    <col min="7665" max="7684" width="13" style="37" customWidth="1"/>
    <col min="7685" max="7685" width="17.5546875" style="37" customWidth="1"/>
    <col min="7686" max="7686" width="13" style="37" customWidth="1"/>
    <col min="7687" max="7687" width="17.5546875" style="37" customWidth="1"/>
    <col min="7688" max="7688" width="21.109375" style="37" customWidth="1"/>
    <col min="7689" max="7689" width="13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911" width="9.109375" style="37" customWidth="1"/>
    <col min="7912" max="7912" width="25" style="37" customWidth="1"/>
    <col min="7913" max="7913" width="51.5546875" style="37" customWidth="1"/>
    <col min="7914" max="7914" width="15" style="37" bestFit="1" customWidth="1"/>
    <col min="7915" max="7915" width="14.109375" style="37" customWidth="1"/>
    <col min="7916" max="7916" width="13" style="37" customWidth="1"/>
    <col min="7917" max="7918" width="14.109375" style="37" customWidth="1"/>
    <col min="7919" max="7919" width="13" style="37" customWidth="1"/>
    <col min="7920" max="7920" width="14.109375" style="37" customWidth="1"/>
    <col min="7921" max="7940" width="13" style="37" customWidth="1"/>
    <col min="7941" max="7941" width="17.5546875" style="37" customWidth="1"/>
    <col min="7942" max="7942" width="13" style="37" customWidth="1"/>
    <col min="7943" max="7943" width="17.5546875" style="37" customWidth="1"/>
    <col min="7944" max="7944" width="21.109375" style="37" customWidth="1"/>
    <col min="7945" max="7945" width="13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8167" width="9.109375" style="37" customWidth="1"/>
    <col min="8168" max="8168" width="25" style="37" customWidth="1"/>
    <col min="8169" max="8169" width="51.5546875" style="37" customWidth="1"/>
    <col min="8170" max="8170" width="15" style="37" bestFit="1" customWidth="1"/>
    <col min="8171" max="8171" width="14.109375" style="37" customWidth="1"/>
    <col min="8172" max="8172" width="13" style="37" customWidth="1"/>
    <col min="8173" max="8174" width="14.109375" style="37" customWidth="1"/>
    <col min="8175" max="8175" width="13" style="37" customWidth="1"/>
    <col min="8176" max="8176" width="14.109375" style="37" customWidth="1"/>
    <col min="8177" max="8196" width="13" style="37" customWidth="1"/>
    <col min="8197" max="8197" width="17.5546875" style="37" customWidth="1"/>
    <col min="8198" max="8198" width="13" style="37" customWidth="1"/>
    <col min="8199" max="8199" width="17.5546875" style="37" customWidth="1"/>
    <col min="8200" max="8200" width="21.109375" style="37" customWidth="1"/>
    <col min="8201" max="8201" width="13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423" width="9.109375" style="37" customWidth="1"/>
    <col min="8424" max="8424" width="25" style="37" customWidth="1"/>
    <col min="8425" max="8425" width="51.5546875" style="37" customWidth="1"/>
    <col min="8426" max="8426" width="15" style="37" bestFit="1" customWidth="1"/>
    <col min="8427" max="8427" width="14.109375" style="37" customWidth="1"/>
    <col min="8428" max="8428" width="13" style="37" customWidth="1"/>
    <col min="8429" max="8430" width="14.109375" style="37" customWidth="1"/>
    <col min="8431" max="8431" width="13" style="37" customWidth="1"/>
    <col min="8432" max="8432" width="14.109375" style="37" customWidth="1"/>
    <col min="8433" max="8452" width="13" style="37" customWidth="1"/>
    <col min="8453" max="8453" width="17.5546875" style="37" customWidth="1"/>
    <col min="8454" max="8454" width="13" style="37" customWidth="1"/>
    <col min="8455" max="8455" width="17.5546875" style="37" customWidth="1"/>
    <col min="8456" max="8456" width="21.109375" style="37" customWidth="1"/>
    <col min="8457" max="8457" width="13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679" width="9.109375" style="37" customWidth="1"/>
    <col min="8680" max="8680" width="25" style="37" customWidth="1"/>
    <col min="8681" max="8681" width="51.5546875" style="37" customWidth="1"/>
    <col min="8682" max="8682" width="15" style="37" bestFit="1" customWidth="1"/>
    <col min="8683" max="8683" width="14.109375" style="37" customWidth="1"/>
    <col min="8684" max="8684" width="13" style="37" customWidth="1"/>
    <col min="8685" max="8686" width="14.109375" style="37" customWidth="1"/>
    <col min="8687" max="8687" width="13" style="37" customWidth="1"/>
    <col min="8688" max="8688" width="14.109375" style="37" customWidth="1"/>
    <col min="8689" max="8708" width="13" style="37" customWidth="1"/>
    <col min="8709" max="8709" width="17.5546875" style="37" customWidth="1"/>
    <col min="8710" max="8710" width="13" style="37" customWidth="1"/>
    <col min="8711" max="8711" width="17.5546875" style="37" customWidth="1"/>
    <col min="8712" max="8712" width="21.109375" style="37" customWidth="1"/>
    <col min="8713" max="8713" width="13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935" width="9.109375" style="37" customWidth="1"/>
    <col min="8936" max="8936" width="25" style="37" customWidth="1"/>
    <col min="8937" max="8937" width="51.5546875" style="37" customWidth="1"/>
    <col min="8938" max="8938" width="15" style="37" bestFit="1" customWidth="1"/>
    <col min="8939" max="8939" width="14.109375" style="37" customWidth="1"/>
    <col min="8940" max="8940" width="13" style="37" customWidth="1"/>
    <col min="8941" max="8942" width="14.109375" style="37" customWidth="1"/>
    <col min="8943" max="8943" width="13" style="37" customWidth="1"/>
    <col min="8944" max="8944" width="14.109375" style="37" customWidth="1"/>
    <col min="8945" max="8964" width="13" style="37" customWidth="1"/>
    <col min="8965" max="8965" width="17.5546875" style="37" customWidth="1"/>
    <col min="8966" max="8966" width="13" style="37" customWidth="1"/>
    <col min="8967" max="8967" width="17.5546875" style="37" customWidth="1"/>
    <col min="8968" max="8968" width="21.109375" style="37" customWidth="1"/>
    <col min="8969" max="8969" width="13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9191" width="9.109375" style="37" customWidth="1"/>
    <col min="9192" max="9192" width="25" style="37" customWidth="1"/>
    <col min="9193" max="9193" width="51.5546875" style="37" customWidth="1"/>
    <col min="9194" max="9194" width="15" style="37" bestFit="1" customWidth="1"/>
    <col min="9195" max="9195" width="14.109375" style="37" customWidth="1"/>
    <col min="9196" max="9196" width="13" style="37" customWidth="1"/>
    <col min="9197" max="9198" width="14.109375" style="37" customWidth="1"/>
    <col min="9199" max="9199" width="13" style="37" customWidth="1"/>
    <col min="9200" max="9200" width="14.109375" style="37" customWidth="1"/>
    <col min="9201" max="9220" width="13" style="37" customWidth="1"/>
    <col min="9221" max="9221" width="17.5546875" style="37" customWidth="1"/>
    <col min="9222" max="9222" width="13" style="37" customWidth="1"/>
    <col min="9223" max="9223" width="17.5546875" style="37" customWidth="1"/>
    <col min="9224" max="9224" width="21.109375" style="37" customWidth="1"/>
    <col min="9225" max="9225" width="13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447" width="9.109375" style="37" customWidth="1"/>
    <col min="9448" max="9448" width="25" style="37" customWidth="1"/>
    <col min="9449" max="9449" width="51.5546875" style="37" customWidth="1"/>
    <col min="9450" max="9450" width="15" style="37" bestFit="1" customWidth="1"/>
    <col min="9451" max="9451" width="14.109375" style="37" customWidth="1"/>
    <col min="9452" max="9452" width="13" style="37" customWidth="1"/>
    <col min="9453" max="9454" width="14.109375" style="37" customWidth="1"/>
    <col min="9455" max="9455" width="13" style="37" customWidth="1"/>
    <col min="9456" max="9456" width="14.109375" style="37" customWidth="1"/>
    <col min="9457" max="9476" width="13" style="37" customWidth="1"/>
    <col min="9477" max="9477" width="17.5546875" style="37" customWidth="1"/>
    <col min="9478" max="9478" width="13" style="37" customWidth="1"/>
    <col min="9479" max="9479" width="17.5546875" style="37" customWidth="1"/>
    <col min="9480" max="9480" width="21.109375" style="37" customWidth="1"/>
    <col min="9481" max="9481" width="13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703" width="9.109375" style="37" customWidth="1"/>
    <col min="9704" max="9704" width="25" style="37" customWidth="1"/>
    <col min="9705" max="9705" width="51.5546875" style="37" customWidth="1"/>
    <col min="9706" max="9706" width="15" style="37" bestFit="1" customWidth="1"/>
    <col min="9707" max="9707" width="14.109375" style="37" customWidth="1"/>
    <col min="9708" max="9708" width="13" style="37" customWidth="1"/>
    <col min="9709" max="9710" width="14.109375" style="37" customWidth="1"/>
    <col min="9711" max="9711" width="13" style="37" customWidth="1"/>
    <col min="9712" max="9712" width="14.109375" style="37" customWidth="1"/>
    <col min="9713" max="9732" width="13" style="37" customWidth="1"/>
    <col min="9733" max="9733" width="17.5546875" style="37" customWidth="1"/>
    <col min="9734" max="9734" width="13" style="37" customWidth="1"/>
    <col min="9735" max="9735" width="17.5546875" style="37" customWidth="1"/>
    <col min="9736" max="9736" width="21.109375" style="37" customWidth="1"/>
    <col min="9737" max="9737" width="13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959" width="9.109375" style="37" customWidth="1"/>
    <col min="9960" max="9960" width="25" style="37" customWidth="1"/>
    <col min="9961" max="9961" width="51.5546875" style="37" customWidth="1"/>
    <col min="9962" max="9962" width="15" style="37" bestFit="1" customWidth="1"/>
    <col min="9963" max="9963" width="14.109375" style="37" customWidth="1"/>
    <col min="9964" max="9964" width="13" style="37" customWidth="1"/>
    <col min="9965" max="9966" width="14.109375" style="37" customWidth="1"/>
    <col min="9967" max="9967" width="13" style="37" customWidth="1"/>
    <col min="9968" max="9968" width="14.109375" style="37" customWidth="1"/>
    <col min="9969" max="9988" width="13" style="37" customWidth="1"/>
    <col min="9989" max="9989" width="17.5546875" style="37" customWidth="1"/>
    <col min="9990" max="9990" width="13" style="37" customWidth="1"/>
    <col min="9991" max="9991" width="17.5546875" style="37" customWidth="1"/>
    <col min="9992" max="9992" width="21.109375" style="37" customWidth="1"/>
    <col min="9993" max="9993" width="13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10215" width="9.109375" style="37" customWidth="1"/>
    <col min="10216" max="10216" width="25" style="37" customWidth="1"/>
    <col min="10217" max="10217" width="51.5546875" style="37" customWidth="1"/>
    <col min="10218" max="10218" width="15" style="37" bestFit="1" customWidth="1"/>
    <col min="10219" max="10219" width="14.109375" style="37" customWidth="1"/>
    <col min="10220" max="10220" width="13" style="37" customWidth="1"/>
    <col min="10221" max="10222" width="14.109375" style="37" customWidth="1"/>
    <col min="10223" max="10223" width="13" style="37" customWidth="1"/>
    <col min="10224" max="10224" width="14.109375" style="37" customWidth="1"/>
    <col min="10225" max="10244" width="13" style="37" customWidth="1"/>
    <col min="10245" max="10245" width="17.5546875" style="37" customWidth="1"/>
    <col min="10246" max="10246" width="13" style="37" customWidth="1"/>
    <col min="10247" max="10247" width="17.5546875" style="37" customWidth="1"/>
    <col min="10248" max="10248" width="21.109375" style="37" customWidth="1"/>
    <col min="10249" max="10249" width="13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471" width="9.109375" style="37" customWidth="1"/>
    <col min="10472" max="10472" width="25" style="37" customWidth="1"/>
    <col min="10473" max="10473" width="51.5546875" style="37" customWidth="1"/>
    <col min="10474" max="10474" width="15" style="37" bestFit="1" customWidth="1"/>
    <col min="10475" max="10475" width="14.109375" style="37" customWidth="1"/>
    <col min="10476" max="10476" width="13" style="37" customWidth="1"/>
    <col min="10477" max="10478" width="14.109375" style="37" customWidth="1"/>
    <col min="10479" max="10479" width="13" style="37" customWidth="1"/>
    <col min="10480" max="10480" width="14.109375" style="37" customWidth="1"/>
    <col min="10481" max="10500" width="13" style="37" customWidth="1"/>
    <col min="10501" max="10501" width="17.5546875" style="37" customWidth="1"/>
    <col min="10502" max="10502" width="13" style="37" customWidth="1"/>
    <col min="10503" max="10503" width="17.5546875" style="37" customWidth="1"/>
    <col min="10504" max="10504" width="21.109375" style="37" customWidth="1"/>
    <col min="10505" max="10505" width="13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727" width="9.109375" style="37" customWidth="1"/>
    <col min="10728" max="10728" width="25" style="37" customWidth="1"/>
    <col min="10729" max="10729" width="51.5546875" style="37" customWidth="1"/>
    <col min="10730" max="10730" width="15" style="37" bestFit="1" customWidth="1"/>
    <col min="10731" max="10731" width="14.109375" style="37" customWidth="1"/>
    <col min="10732" max="10732" width="13" style="37" customWidth="1"/>
    <col min="10733" max="10734" width="14.109375" style="37" customWidth="1"/>
    <col min="10735" max="10735" width="13" style="37" customWidth="1"/>
    <col min="10736" max="10736" width="14.109375" style="37" customWidth="1"/>
    <col min="10737" max="10756" width="13" style="37" customWidth="1"/>
    <col min="10757" max="10757" width="17.5546875" style="37" customWidth="1"/>
    <col min="10758" max="10758" width="13" style="37" customWidth="1"/>
    <col min="10759" max="10759" width="17.5546875" style="37" customWidth="1"/>
    <col min="10760" max="10760" width="21.109375" style="37" customWidth="1"/>
    <col min="10761" max="10761" width="13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983" width="9.109375" style="37" customWidth="1"/>
    <col min="10984" max="10984" width="25" style="37" customWidth="1"/>
    <col min="10985" max="10985" width="51.5546875" style="37" customWidth="1"/>
    <col min="10986" max="10986" width="15" style="37" bestFit="1" customWidth="1"/>
    <col min="10987" max="10987" width="14.109375" style="37" customWidth="1"/>
    <col min="10988" max="10988" width="13" style="37" customWidth="1"/>
    <col min="10989" max="10990" width="14.109375" style="37" customWidth="1"/>
    <col min="10991" max="10991" width="13" style="37" customWidth="1"/>
    <col min="10992" max="10992" width="14.109375" style="37" customWidth="1"/>
    <col min="10993" max="11012" width="13" style="37" customWidth="1"/>
    <col min="11013" max="11013" width="17.5546875" style="37" customWidth="1"/>
    <col min="11014" max="11014" width="13" style="37" customWidth="1"/>
    <col min="11015" max="11015" width="17.5546875" style="37" customWidth="1"/>
    <col min="11016" max="11016" width="21.109375" style="37" customWidth="1"/>
    <col min="11017" max="11017" width="13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239" width="9.109375" style="37" customWidth="1"/>
    <col min="11240" max="11240" width="25" style="37" customWidth="1"/>
    <col min="11241" max="11241" width="51.5546875" style="37" customWidth="1"/>
    <col min="11242" max="11242" width="15" style="37" bestFit="1" customWidth="1"/>
    <col min="11243" max="11243" width="14.109375" style="37" customWidth="1"/>
    <col min="11244" max="11244" width="13" style="37" customWidth="1"/>
    <col min="11245" max="11246" width="14.109375" style="37" customWidth="1"/>
    <col min="11247" max="11247" width="13" style="37" customWidth="1"/>
    <col min="11248" max="11248" width="14.109375" style="37" customWidth="1"/>
    <col min="11249" max="11268" width="13" style="37" customWidth="1"/>
    <col min="11269" max="11269" width="17.5546875" style="37" customWidth="1"/>
    <col min="11270" max="11270" width="13" style="37" customWidth="1"/>
    <col min="11271" max="11271" width="17.5546875" style="37" customWidth="1"/>
    <col min="11272" max="11272" width="21.109375" style="37" customWidth="1"/>
    <col min="11273" max="11273" width="13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495" width="9.109375" style="37" customWidth="1"/>
    <col min="11496" max="11496" width="25" style="37" customWidth="1"/>
    <col min="11497" max="11497" width="51.5546875" style="37" customWidth="1"/>
    <col min="11498" max="11498" width="15" style="37" bestFit="1" customWidth="1"/>
    <col min="11499" max="11499" width="14.109375" style="37" customWidth="1"/>
    <col min="11500" max="11500" width="13" style="37" customWidth="1"/>
    <col min="11501" max="11502" width="14.109375" style="37" customWidth="1"/>
    <col min="11503" max="11503" width="13" style="37" customWidth="1"/>
    <col min="11504" max="11504" width="14.109375" style="37" customWidth="1"/>
    <col min="11505" max="11524" width="13" style="37" customWidth="1"/>
    <col min="11525" max="11525" width="17.5546875" style="37" customWidth="1"/>
    <col min="11526" max="11526" width="13" style="37" customWidth="1"/>
    <col min="11527" max="11527" width="17.5546875" style="37" customWidth="1"/>
    <col min="11528" max="11528" width="21.109375" style="37" customWidth="1"/>
    <col min="11529" max="11529" width="13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751" width="9.109375" style="37" customWidth="1"/>
    <col min="11752" max="11752" width="25" style="37" customWidth="1"/>
    <col min="11753" max="11753" width="51.5546875" style="37" customWidth="1"/>
    <col min="11754" max="11754" width="15" style="37" bestFit="1" customWidth="1"/>
    <col min="11755" max="11755" width="14.109375" style="37" customWidth="1"/>
    <col min="11756" max="11756" width="13" style="37" customWidth="1"/>
    <col min="11757" max="11758" width="14.109375" style="37" customWidth="1"/>
    <col min="11759" max="11759" width="13" style="37" customWidth="1"/>
    <col min="11760" max="11760" width="14.109375" style="37" customWidth="1"/>
    <col min="11761" max="11780" width="13" style="37" customWidth="1"/>
    <col min="11781" max="11781" width="17.5546875" style="37" customWidth="1"/>
    <col min="11782" max="11782" width="13" style="37" customWidth="1"/>
    <col min="11783" max="11783" width="17.5546875" style="37" customWidth="1"/>
    <col min="11784" max="11784" width="21.109375" style="37" customWidth="1"/>
    <col min="11785" max="11785" width="13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2007" width="9.109375" style="37" customWidth="1"/>
    <col min="12008" max="12008" width="25" style="37" customWidth="1"/>
    <col min="12009" max="12009" width="51.5546875" style="37" customWidth="1"/>
    <col min="12010" max="12010" width="15" style="37" bestFit="1" customWidth="1"/>
    <col min="12011" max="12011" width="14.109375" style="37" customWidth="1"/>
    <col min="12012" max="12012" width="13" style="37" customWidth="1"/>
    <col min="12013" max="12014" width="14.109375" style="37" customWidth="1"/>
    <col min="12015" max="12015" width="13" style="37" customWidth="1"/>
    <col min="12016" max="12016" width="14.109375" style="37" customWidth="1"/>
    <col min="12017" max="12036" width="13" style="37" customWidth="1"/>
    <col min="12037" max="12037" width="17.5546875" style="37" customWidth="1"/>
    <col min="12038" max="12038" width="13" style="37" customWidth="1"/>
    <col min="12039" max="12039" width="17.5546875" style="37" customWidth="1"/>
    <col min="12040" max="12040" width="21.109375" style="37" customWidth="1"/>
    <col min="12041" max="12041" width="13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263" width="9.109375" style="37" customWidth="1"/>
    <col min="12264" max="12264" width="25" style="37" customWidth="1"/>
    <col min="12265" max="12265" width="51.5546875" style="37" customWidth="1"/>
    <col min="12266" max="12266" width="15" style="37" bestFit="1" customWidth="1"/>
    <col min="12267" max="12267" width="14.109375" style="37" customWidth="1"/>
    <col min="12268" max="12268" width="13" style="37" customWidth="1"/>
    <col min="12269" max="12270" width="14.109375" style="37" customWidth="1"/>
    <col min="12271" max="12271" width="13" style="37" customWidth="1"/>
    <col min="12272" max="12272" width="14.109375" style="37" customWidth="1"/>
    <col min="12273" max="12292" width="13" style="37" customWidth="1"/>
    <col min="12293" max="12293" width="17.5546875" style="37" customWidth="1"/>
    <col min="12294" max="12294" width="13" style="37" customWidth="1"/>
    <col min="12295" max="12295" width="17.5546875" style="37" customWidth="1"/>
    <col min="12296" max="12296" width="21.109375" style="37" customWidth="1"/>
    <col min="12297" max="12297" width="13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519" width="9.109375" style="37" customWidth="1"/>
    <col min="12520" max="12520" width="25" style="37" customWidth="1"/>
    <col min="12521" max="12521" width="51.5546875" style="37" customWidth="1"/>
    <col min="12522" max="12522" width="15" style="37" bestFit="1" customWidth="1"/>
    <col min="12523" max="12523" width="14.109375" style="37" customWidth="1"/>
    <col min="12524" max="12524" width="13" style="37" customWidth="1"/>
    <col min="12525" max="12526" width="14.109375" style="37" customWidth="1"/>
    <col min="12527" max="12527" width="13" style="37" customWidth="1"/>
    <col min="12528" max="12528" width="14.109375" style="37" customWidth="1"/>
    <col min="12529" max="12548" width="13" style="37" customWidth="1"/>
    <col min="12549" max="12549" width="17.5546875" style="37" customWidth="1"/>
    <col min="12550" max="12550" width="13" style="37" customWidth="1"/>
    <col min="12551" max="12551" width="17.5546875" style="37" customWidth="1"/>
    <col min="12552" max="12552" width="21.109375" style="37" customWidth="1"/>
    <col min="12553" max="12553" width="13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775" width="9.109375" style="37" customWidth="1"/>
    <col min="12776" max="12776" width="25" style="37" customWidth="1"/>
    <col min="12777" max="12777" width="51.5546875" style="37" customWidth="1"/>
    <col min="12778" max="12778" width="15" style="37" bestFit="1" customWidth="1"/>
    <col min="12779" max="12779" width="14.109375" style="37" customWidth="1"/>
    <col min="12780" max="12780" width="13" style="37" customWidth="1"/>
    <col min="12781" max="12782" width="14.109375" style="37" customWidth="1"/>
    <col min="12783" max="12783" width="13" style="37" customWidth="1"/>
    <col min="12784" max="12784" width="14.109375" style="37" customWidth="1"/>
    <col min="12785" max="12804" width="13" style="37" customWidth="1"/>
    <col min="12805" max="12805" width="17.5546875" style="37" customWidth="1"/>
    <col min="12806" max="12806" width="13" style="37" customWidth="1"/>
    <col min="12807" max="12807" width="17.5546875" style="37" customWidth="1"/>
    <col min="12808" max="12808" width="21.109375" style="37" customWidth="1"/>
    <col min="12809" max="12809" width="13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3031" width="9.109375" style="37" customWidth="1"/>
    <col min="13032" max="13032" width="25" style="37" customWidth="1"/>
    <col min="13033" max="13033" width="51.5546875" style="37" customWidth="1"/>
    <col min="13034" max="13034" width="15" style="37" bestFit="1" customWidth="1"/>
    <col min="13035" max="13035" width="14.109375" style="37" customWidth="1"/>
    <col min="13036" max="13036" width="13" style="37" customWidth="1"/>
    <col min="13037" max="13038" width="14.109375" style="37" customWidth="1"/>
    <col min="13039" max="13039" width="13" style="37" customWidth="1"/>
    <col min="13040" max="13040" width="14.109375" style="37" customWidth="1"/>
    <col min="13041" max="13060" width="13" style="37" customWidth="1"/>
    <col min="13061" max="13061" width="17.5546875" style="37" customWidth="1"/>
    <col min="13062" max="13062" width="13" style="37" customWidth="1"/>
    <col min="13063" max="13063" width="17.5546875" style="37" customWidth="1"/>
    <col min="13064" max="13064" width="21.109375" style="37" customWidth="1"/>
    <col min="13065" max="13065" width="13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287" width="9.109375" style="37" customWidth="1"/>
    <col min="13288" max="13288" width="25" style="37" customWidth="1"/>
    <col min="13289" max="13289" width="51.5546875" style="37" customWidth="1"/>
    <col min="13290" max="13290" width="15" style="37" bestFit="1" customWidth="1"/>
    <col min="13291" max="13291" width="14.109375" style="37" customWidth="1"/>
    <col min="13292" max="13292" width="13" style="37" customWidth="1"/>
    <col min="13293" max="13294" width="14.109375" style="37" customWidth="1"/>
    <col min="13295" max="13295" width="13" style="37" customWidth="1"/>
    <col min="13296" max="13296" width="14.109375" style="37" customWidth="1"/>
    <col min="13297" max="13316" width="13" style="37" customWidth="1"/>
    <col min="13317" max="13317" width="17.5546875" style="37" customWidth="1"/>
    <col min="13318" max="13318" width="13" style="37" customWidth="1"/>
    <col min="13319" max="13319" width="17.5546875" style="37" customWidth="1"/>
    <col min="13320" max="13320" width="21.109375" style="37" customWidth="1"/>
    <col min="13321" max="13321" width="13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543" width="9.109375" style="37" customWidth="1"/>
    <col min="13544" max="13544" width="25" style="37" customWidth="1"/>
    <col min="13545" max="13545" width="51.5546875" style="37" customWidth="1"/>
    <col min="13546" max="13546" width="15" style="37" bestFit="1" customWidth="1"/>
    <col min="13547" max="13547" width="14.109375" style="37" customWidth="1"/>
    <col min="13548" max="13548" width="13" style="37" customWidth="1"/>
    <col min="13549" max="13550" width="14.109375" style="37" customWidth="1"/>
    <col min="13551" max="13551" width="13" style="37" customWidth="1"/>
    <col min="13552" max="13552" width="14.109375" style="37" customWidth="1"/>
    <col min="13553" max="13572" width="13" style="37" customWidth="1"/>
    <col min="13573" max="13573" width="17.5546875" style="37" customWidth="1"/>
    <col min="13574" max="13574" width="13" style="37" customWidth="1"/>
    <col min="13575" max="13575" width="17.5546875" style="37" customWidth="1"/>
    <col min="13576" max="13576" width="21.109375" style="37" customWidth="1"/>
    <col min="13577" max="13577" width="13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799" width="9.109375" style="37" customWidth="1"/>
    <col min="13800" max="13800" width="25" style="37" customWidth="1"/>
    <col min="13801" max="13801" width="51.5546875" style="37" customWidth="1"/>
    <col min="13802" max="13802" width="15" style="37" bestFit="1" customWidth="1"/>
    <col min="13803" max="13803" width="14.109375" style="37" customWidth="1"/>
    <col min="13804" max="13804" width="13" style="37" customWidth="1"/>
    <col min="13805" max="13806" width="14.109375" style="37" customWidth="1"/>
    <col min="13807" max="13807" width="13" style="37" customWidth="1"/>
    <col min="13808" max="13808" width="14.109375" style="37" customWidth="1"/>
    <col min="13809" max="13828" width="13" style="37" customWidth="1"/>
    <col min="13829" max="13829" width="17.5546875" style="37" customWidth="1"/>
    <col min="13830" max="13830" width="13" style="37" customWidth="1"/>
    <col min="13831" max="13831" width="17.5546875" style="37" customWidth="1"/>
    <col min="13832" max="13832" width="21.109375" style="37" customWidth="1"/>
    <col min="13833" max="13833" width="13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4055" width="9.109375" style="37" customWidth="1"/>
    <col min="14056" max="14056" width="25" style="37" customWidth="1"/>
    <col min="14057" max="14057" width="51.5546875" style="37" customWidth="1"/>
    <col min="14058" max="14058" width="15" style="37" bestFit="1" customWidth="1"/>
    <col min="14059" max="14059" width="14.109375" style="37" customWidth="1"/>
    <col min="14060" max="14060" width="13" style="37" customWidth="1"/>
    <col min="14061" max="14062" width="14.109375" style="37" customWidth="1"/>
    <col min="14063" max="14063" width="13" style="37" customWidth="1"/>
    <col min="14064" max="14064" width="14.109375" style="37" customWidth="1"/>
    <col min="14065" max="14084" width="13" style="37" customWidth="1"/>
    <col min="14085" max="14085" width="17.5546875" style="37" customWidth="1"/>
    <col min="14086" max="14086" width="13" style="37" customWidth="1"/>
    <col min="14087" max="14087" width="17.5546875" style="37" customWidth="1"/>
    <col min="14088" max="14088" width="21.109375" style="37" customWidth="1"/>
    <col min="14089" max="14089" width="13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311" width="9.109375" style="37" customWidth="1"/>
    <col min="14312" max="14312" width="25" style="37" customWidth="1"/>
    <col min="14313" max="14313" width="51.5546875" style="37" customWidth="1"/>
    <col min="14314" max="14314" width="15" style="37" bestFit="1" customWidth="1"/>
    <col min="14315" max="14315" width="14.109375" style="37" customWidth="1"/>
    <col min="14316" max="14316" width="13" style="37" customWidth="1"/>
    <col min="14317" max="14318" width="14.109375" style="37" customWidth="1"/>
    <col min="14319" max="14319" width="13" style="37" customWidth="1"/>
    <col min="14320" max="14320" width="14.109375" style="37" customWidth="1"/>
    <col min="14321" max="14340" width="13" style="37" customWidth="1"/>
    <col min="14341" max="14341" width="17.5546875" style="37" customWidth="1"/>
    <col min="14342" max="14342" width="13" style="37" customWidth="1"/>
    <col min="14343" max="14343" width="17.5546875" style="37" customWidth="1"/>
    <col min="14344" max="14344" width="21.109375" style="37" customWidth="1"/>
    <col min="14345" max="14345" width="13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567" width="9.109375" style="37" customWidth="1"/>
    <col min="14568" max="14568" width="25" style="37" customWidth="1"/>
    <col min="14569" max="14569" width="51.5546875" style="37" customWidth="1"/>
    <col min="14570" max="14570" width="15" style="37" bestFit="1" customWidth="1"/>
    <col min="14571" max="14571" width="14.109375" style="37" customWidth="1"/>
    <col min="14572" max="14572" width="13" style="37" customWidth="1"/>
    <col min="14573" max="14574" width="14.109375" style="37" customWidth="1"/>
    <col min="14575" max="14575" width="13" style="37" customWidth="1"/>
    <col min="14576" max="14576" width="14.109375" style="37" customWidth="1"/>
    <col min="14577" max="14596" width="13" style="37" customWidth="1"/>
    <col min="14597" max="14597" width="17.5546875" style="37" customWidth="1"/>
    <col min="14598" max="14598" width="13" style="37" customWidth="1"/>
    <col min="14599" max="14599" width="17.5546875" style="37" customWidth="1"/>
    <col min="14600" max="14600" width="21.109375" style="37" customWidth="1"/>
    <col min="14601" max="14601" width="13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823" width="9.109375" style="37" customWidth="1"/>
    <col min="14824" max="14824" width="25" style="37" customWidth="1"/>
    <col min="14825" max="14825" width="51.5546875" style="37" customWidth="1"/>
    <col min="14826" max="14826" width="15" style="37" bestFit="1" customWidth="1"/>
    <col min="14827" max="14827" width="14.109375" style="37" customWidth="1"/>
    <col min="14828" max="14828" width="13" style="37" customWidth="1"/>
    <col min="14829" max="14830" width="14.109375" style="37" customWidth="1"/>
    <col min="14831" max="14831" width="13" style="37" customWidth="1"/>
    <col min="14832" max="14832" width="14.109375" style="37" customWidth="1"/>
    <col min="14833" max="14852" width="13" style="37" customWidth="1"/>
    <col min="14853" max="14853" width="17.5546875" style="37" customWidth="1"/>
    <col min="14854" max="14854" width="13" style="37" customWidth="1"/>
    <col min="14855" max="14855" width="17.5546875" style="37" customWidth="1"/>
    <col min="14856" max="14856" width="21.109375" style="37" customWidth="1"/>
    <col min="14857" max="14857" width="13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5079" width="9.109375" style="37" customWidth="1"/>
    <col min="15080" max="15080" width="25" style="37" customWidth="1"/>
    <col min="15081" max="15081" width="51.5546875" style="37" customWidth="1"/>
    <col min="15082" max="15082" width="15" style="37" bestFit="1" customWidth="1"/>
    <col min="15083" max="15083" width="14.109375" style="37" customWidth="1"/>
    <col min="15084" max="15084" width="13" style="37" customWidth="1"/>
    <col min="15085" max="15086" width="14.109375" style="37" customWidth="1"/>
    <col min="15087" max="15087" width="13" style="37" customWidth="1"/>
    <col min="15088" max="15088" width="14.109375" style="37" customWidth="1"/>
    <col min="15089" max="15108" width="13" style="37" customWidth="1"/>
    <col min="15109" max="15109" width="17.5546875" style="37" customWidth="1"/>
    <col min="15110" max="15110" width="13" style="37" customWidth="1"/>
    <col min="15111" max="15111" width="17.5546875" style="37" customWidth="1"/>
    <col min="15112" max="15112" width="21.109375" style="37" customWidth="1"/>
    <col min="15113" max="15113" width="13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335" width="9.109375" style="37" customWidth="1"/>
    <col min="15336" max="15336" width="25" style="37" customWidth="1"/>
    <col min="15337" max="15337" width="51.5546875" style="37" customWidth="1"/>
    <col min="15338" max="15338" width="15" style="37" bestFit="1" customWidth="1"/>
    <col min="15339" max="15339" width="14.109375" style="37" customWidth="1"/>
    <col min="15340" max="15340" width="13" style="37" customWidth="1"/>
    <col min="15341" max="15342" width="14.109375" style="37" customWidth="1"/>
    <col min="15343" max="15343" width="13" style="37" customWidth="1"/>
    <col min="15344" max="15344" width="14.109375" style="37" customWidth="1"/>
    <col min="15345" max="15364" width="13" style="37" customWidth="1"/>
    <col min="15365" max="15365" width="17.5546875" style="37" customWidth="1"/>
    <col min="15366" max="15366" width="13" style="37" customWidth="1"/>
    <col min="15367" max="15367" width="17.5546875" style="37" customWidth="1"/>
    <col min="15368" max="15368" width="21.109375" style="37" customWidth="1"/>
    <col min="15369" max="15369" width="13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591" width="9.109375" style="37" customWidth="1"/>
    <col min="15592" max="15592" width="25" style="37" customWidth="1"/>
    <col min="15593" max="15593" width="51.5546875" style="37" customWidth="1"/>
    <col min="15594" max="15594" width="15" style="37" bestFit="1" customWidth="1"/>
    <col min="15595" max="15595" width="14.109375" style="37" customWidth="1"/>
    <col min="15596" max="15596" width="13" style="37" customWidth="1"/>
    <col min="15597" max="15598" width="14.109375" style="37" customWidth="1"/>
    <col min="15599" max="15599" width="13" style="37" customWidth="1"/>
    <col min="15600" max="15600" width="14.109375" style="37" customWidth="1"/>
    <col min="15601" max="15620" width="13" style="37" customWidth="1"/>
    <col min="15621" max="15621" width="17.5546875" style="37" customWidth="1"/>
    <col min="15622" max="15622" width="13" style="37" customWidth="1"/>
    <col min="15623" max="15623" width="17.5546875" style="37" customWidth="1"/>
    <col min="15624" max="15624" width="21.109375" style="37" customWidth="1"/>
    <col min="15625" max="15625" width="13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847" width="9.109375" style="37" customWidth="1"/>
    <col min="15848" max="15848" width="25" style="37" customWidth="1"/>
    <col min="15849" max="15849" width="51.5546875" style="37" customWidth="1"/>
    <col min="15850" max="15850" width="15" style="37" bestFit="1" customWidth="1"/>
    <col min="15851" max="15851" width="14.109375" style="37" customWidth="1"/>
    <col min="15852" max="15852" width="13" style="37" customWidth="1"/>
    <col min="15853" max="15854" width="14.109375" style="37" customWidth="1"/>
    <col min="15855" max="15855" width="13" style="37" customWidth="1"/>
    <col min="15856" max="15856" width="14.109375" style="37" customWidth="1"/>
    <col min="15857" max="15876" width="13" style="37" customWidth="1"/>
    <col min="15877" max="15877" width="17.5546875" style="37" customWidth="1"/>
    <col min="15878" max="15878" width="13" style="37" customWidth="1"/>
    <col min="15879" max="15879" width="17.5546875" style="37" customWidth="1"/>
    <col min="15880" max="15880" width="21.109375" style="37" customWidth="1"/>
    <col min="15881" max="15881" width="13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6103" width="9.109375" style="37" customWidth="1"/>
    <col min="16104" max="16104" width="25" style="37" customWidth="1"/>
    <col min="16105" max="16105" width="51.5546875" style="37" customWidth="1"/>
    <col min="16106" max="16106" width="15" style="37" bestFit="1" customWidth="1"/>
    <col min="16107" max="16107" width="14.109375" style="37" customWidth="1"/>
    <col min="16108" max="16108" width="13" style="37" customWidth="1"/>
    <col min="16109" max="16110" width="14.109375" style="37" customWidth="1"/>
    <col min="16111" max="16111" width="13" style="37" customWidth="1"/>
    <col min="16112" max="16112" width="14.109375" style="37" customWidth="1"/>
    <col min="16113" max="16132" width="13" style="37" customWidth="1"/>
    <col min="16133" max="16133" width="17.5546875" style="37" customWidth="1"/>
    <col min="16134" max="16134" width="13" style="37" customWidth="1"/>
    <col min="16135" max="16135" width="17.5546875" style="37" customWidth="1"/>
    <col min="16136" max="16136" width="21.109375" style="37" customWidth="1"/>
    <col min="16137" max="16137" width="13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382" width="9.109375" style="37" customWidth="1"/>
    <col min="16383" max="16384" width="9.109375" style="37"/>
  </cols>
  <sheetData>
    <row r="1" spans="1:25" ht="63" customHeight="1" x14ac:dyDescent="0.3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380</v>
      </c>
      <c r="F1" s="120"/>
      <c r="G1" s="121" t="s">
        <v>5</v>
      </c>
      <c r="H1" s="120"/>
      <c r="I1" s="121" t="s">
        <v>6</v>
      </c>
      <c r="J1" s="120"/>
      <c r="K1" s="121" t="s">
        <v>7</v>
      </c>
      <c r="L1" s="120"/>
      <c r="M1" s="121" t="s">
        <v>8</v>
      </c>
      <c r="N1" s="120"/>
      <c r="O1" s="121" t="s">
        <v>9</v>
      </c>
      <c r="P1" s="120"/>
      <c r="Q1" s="121" t="s">
        <v>10</v>
      </c>
      <c r="R1" s="120"/>
      <c r="S1" s="121" t="s">
        <v>11</v>
      </c>
      <c r="T1" s="120"/>
      <c r="U1" s="119" t="s">
        <v>382</v>
      </c>
      <c r="V1" s="120"/>
      <c r="W1" s="124" t="s">
        <v>296</v>
      </c>
      <c r="X1" s="120"/>
      <c r="Y1" s="124" t="s">
        <v>381</v>
      </c>
    </row>
    <row r="2" spans="1:25" ht="43.5" customHeight="1" x14ac:dyDescent="0.3">
      <c r="A2" s="122"/>
      <c r="B2" s="122"/>
      <c r="C2" s="122"/>
      <c r="D2" s="122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2"/>
    </row>
    <row r="3" spans="1:25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</row>
    <row r="4" spans="1:25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</row>
    <row r="5" spans="1:25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</row>
    <row r="6" spans="1:25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</row>
    <row r="7" spans="1:25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</row>
    <row r="8" spans="1:25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</row>
    <row r="9" spans="1:25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</row>
    <row r="10" spans="1:25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</row>
    <row r="11" spans="1:25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</row>
    <row r="12" spans="1:25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</row>
    <row r="13" spans="1:25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</row>
    <row r="14" spans="1:25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</row>
    <row r="15" spans="1:25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</row>
    <row r="16" spans="1:25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</row>
    <row r="17" spans="1:25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</row>
    <row r="18" spans="1:25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</row>
    <row r="19" spans="1:25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</row>
    <row r="20" spans="1:25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</row>
    <row r="21" spans="1:25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</row>
    <row r="22" spans="1:25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</row>
    <row r="23" spans="1:25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</row>
    <row r="24" spans="1:25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</row>
    <row r="25" spans="1:25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</row>
    <row r="26" spans="1:25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</row>
    <row r="27" spans="1:25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</row>
    <row r="28" spans="1:25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</row>
    <row r="29" spans="1:25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</row>
    <row r="30" spans="1:25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</row>
    <row r="31" spans="1:25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</row>
    <row r="32" spans="1:25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</row>
    <row r="33" spans="1:25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</row>
    <row r="34" spans="1:25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</row>
    <row r="35" spans="1:25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</row>
    <row r="36" spans="1:25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</row>
    <row r="37" spans="1:25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</row>
    <row r="38" spans="1:25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</row>
    <row r="39" spans="1:25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</row>
    <row r="40" spans="1:25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</row>
    <row r="41" spans="1:25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</row>
    <row r="42" spans="1:25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</row>
    <row r="43" spans="1:25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</row>
    <row r="44" spans="1:25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</row>
    <row r="45" spans="1:25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</row>
    <row r="46" spans="1:25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</row>
    <row r="47" spans="1:25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</row>
    <row r="48" spans="1:25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</row>
    <row r="49" spans="1:25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</row>
    <row r="50" spans="1:25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</row>
    <row r="51" spans="1:25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</row>
    <row r="52" spans="1:25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</row>
    <row r="53" spans="1:25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</row>
    <row r="54" spans="1:25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</row>
    <row r="55" spans="1:25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</row>
    <row r="56" spans="1:25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</row>
    <row r="57" spans="1:25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</row>
    <row r="58" spans="1:25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</row>
    <row r="59" spans="1:25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</row>
    <row r="60" spans="1:25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</row>
    <row r="61" spans="1:25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</row>
    <row r="62" spans="1:25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</row>
    <row r="63" spans="1:25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</row>
    <row r="64" spans="1:25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</row>
    <row r="65" spans="1:25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</row>
    <row r="66" spans="1:25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</row>
    <row r="67" spans="1:25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</row>
    <row r="68" spans="1:25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</row>
    <row r="69" spans="1:25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</row>
    <row r="70" spans="1:25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</row>
    <row r="71" spans="1:25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</row>
    <row r="72" spans="1:25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</row>
    <row r="73" spans="1:25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</row>
    <row r="74" spans="1:25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</row>
    <row r="75" spans="1:25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</row>
    <row r="76" spans="1:25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</row>
    <row r="77" spans="1:25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</row>
    <row r="78" spans="1:25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</row>
    <row r="79" spans="1:25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</row>
    <row r="80" spans="1:25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</row>
    <row r="81" spans="1:25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</row>
    <row r="82" spans="1:25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</row>
    <row r="83" spans="1:25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</row>
    <row r="84" spans="1:25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</row>
    <row r="85" spans="1:25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</row>
    <row r="86" spans="1:25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</row>
    <row r="87" spans="1:25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</row>
    <row r="88" spans="1:25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</row>
    <row r="89" spans="1:25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</row>
    <row r="90" spans="1:25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</row>
    <row r="91" spans="1:25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</row>
    <row r="92" spans="1:25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</row>
    <row r="93" spans="1:25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</row>
    <row r="94" spans="1:25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</row>
    <row r="95" spans="1:25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</row>
    <row r="96" spans="1:25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</row>
    <row r="97" spans="1:25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</row>
    <row r="98" spans="1:25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</row>
    <row r="99" spans="1:25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</row>
    <row r="100" spans="1:25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</row>
    <row r="101" spans="1:25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</row>
    <row r="102" spans="1:25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</row>
    <row r="103" spans="1:25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</row>
    <row r="104" spans="1:25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</row>
    <row r="105" spans="1:25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</row>
    <row r="106" spans="1:25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</row>
    <row r="107" spans="1:25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</row>
    <row r="108" spans="1:25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</row>
    <row r="109" spans="1:25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</row>
    <row r="110" spans="1:25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</row>
    <row r="111" spans="1:25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</row>
    <row r="112" spans="1:25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</row>
    <row r="113" spans="1:25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</row>
    <row r="114" spans="1:25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</row>
    <row r="115" spans="1:25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</row>
    <row r="116" spans="1:25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</row>
    <row r="117" spans="1:25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</row>
    <row r="118" spans="1:25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</row>
    <row r="119" spans="1:25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</row>
    <row r="120" spans="1:25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</row>
    <row r="121" spans="1:25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</row>
    <row r="122" spans="1:25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</row>
    <row r="123" spans="1:25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</row>
    <row r="124" spans="1:25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</row>
    <row r="125" spans="1:25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</row>
    <row r="126" spans="1:25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</row>
    <row r="127" spans="1:25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</row>
    <row r="128" spans="1:25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</row>
    <row r="129" spans="1:25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</row>
    <row r="130" spans="1:25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</row>
    <row r="131" spans="1:25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</row>
    <row r="132" spans="1:25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</row>
    <row r="133" spans="1:25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</row>
    <row r="134" spans="1:25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</row>
    <row r="135" spans="1:25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</row>
    <row r="136" spans="1:25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</row>
    <row r="137" spans="1:25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</row>
    <row r="138" spans="1:25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</row>
    <row r="139" spans="1:25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</row>
    <row r="140" spans="1:25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</row>
    <row r="141" spans="1:25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</row>
    <row r="142" spans="1:25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</row>
    <row r="143" spans="1:25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</row>
    <row r="144" spans="1:25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</row>
    <row r="145" spans="1:25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</row>
    <row r="146" spans="1:25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</row>
    <row r="147" spans="1:25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</row>
    <row r="148" spans="1:25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</row>
    <row r="149" spans="1:25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</row>
    <row r="150" spans="1:25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</row>
    <row r="151" spans="1:25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</row>
    <row r="152" spans="1:25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</row>
    <row r="153" spans="1:25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</row>
    <row r="154" spans="1:25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</row>
    <row r="155" spans="1:25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</row>
    <row r="156" spans="1:25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</row>
    <row r="157" spans="1:25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</row>
    <row r="158" spans="1:25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</row>
    <row r="159" spans="1:25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</row>
    <row r="160" spans="1:25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</row>
    <row r="161" spans="1:25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</row>
    <row r="162" spans="1:25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</row>
    <row r="163" spans="1:25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</row>
    <row r="164" spans="1:25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</row>
    <row r="165" spans="1:25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</row>
    <row r="166" spans="1:25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</row>
    <row r="167" spans="1:25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</row>
    <row r="168" spans="1:25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</row>
    <row r="169" spans="1:25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</row>
    <row r="170" spans="1:25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</row>
    <row r="171" spans="1:25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</row>
    <row r="172" spans="1:25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</row>
    <row r="173" spans="1:25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</row>
    <row r="174" spans="1:25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</row>
    <row r="175" spans="1:25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</row>
    <row r="176" spans="1:25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</row>
    <row r="177" spans="1:25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</row>
    <row r="178" spans="1:25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</row>
    <row r="179" spans="1:25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</row>
    <row r="180" spans="1:25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</row>
    <row r="181" spans="1:25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</row>
    <row r="182" spans="1:25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</row>
    <row r="183" spans="1:25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</row>
    <row r="184" spans="1:25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</row>
    <row r="185" spans="1:25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</row>
    <row r="186" spans="1:25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</row>
    <row r="187" spans="1:25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</row>
    <row r="188" spans="1:25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</row>
    <row r="189" spans="1:25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</row>
    <row r="190" spans="1:25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</row>
    <row r="191" spans="1:25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</row>
    <row r="192" spans="1:25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</row>
    <row r="193" spans="1:25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</row>
    <row r="194" spans="1:25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</row>
    <row r="195" spans="1:25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</row>
    <row r="196" spans="1:25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</row>
    <row r="197" spans="1:25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</row>
    <row r="198" spans="1:25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</row>
    <row r="199" spans="1:25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</row>
    <row r="200" spans="1:25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</row>
    <row r="201" spans="1:25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</row>
    <row r="202" spans="1:25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</row>
    <row r="203" spans="1:25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</row>
    <row r="204" spans="1:25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</row>
    <row r="205" spans="1:25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</row>
    <row r="206" spans="1:25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</row>
    <row r="207" spans="1:25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</row>
    <row r="208" spans="1:25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</row>
    <row r="209" spans="1:25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</row>
    <row r="210" spans="1:25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</row>
    <row r="211" spans="1:25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</row>
    <row r="212" spans="1:25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</row>
    <row r="213" spans="1:25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</row>
    <row r="214" spans="1:25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</row>
    <row r="215" spans="1:25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</row>
    <row r="216" spans="1:25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</row>
    <row r="217" spans="1:25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</row>
    <row r="218" spans="1:25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</row>
    <row r="219" spans="1:25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</row>
    <row r="220" spans="1:25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</row>
    <row r="221" spans="1:25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</row>
    <row r="222" spans="1:25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</row>
    <row r="223" spans="1:25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</row>
    <row r="224" spans="1:25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</row>
    <row r="225" spans="1:25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</row>
    <row r="226" spans="1:25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</row>
    <row r="227" spans="1:25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</row>
    <row r="228" spans="1:25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</row>
    <row r="229" spans="1:25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</row>
    <row r="230" spans="1:25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</row>
    <row r="231" spans="1:25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</row>
    <row r="232" spans="1:25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</row>
    <row r="233" spans="1:25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</row>
    <row r="234" spans="1:25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</row>
    <row r="235" spans="1:25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</row>
    <row r="236" spans="1:25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</row>
    <row r="237" spans="1:25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</row>
    <row r="238" spans="1:25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</row>
    <row r="239" spans="1:25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</row>
    <row r="240" spans="1:25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</row>
    <row r="241" spans="1:25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</row>
    <row r="242" spans="1:25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</row>
    <row r="243" spans="1:25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</row>
    <row r="244" spans="1:25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</row>
    <row r="245" spans="1:25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</row>
    <row r="246" spans="1:25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</row>
    <row r="247" spans="1:25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</row>
    <row r="248" spans="1:25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</row>
    <row r="249" spans="1:25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</row>
    <row r="250" spans="1:25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</row>
    <row r="251" spans="1:25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</row>
    <row r="252" spans="1:25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</row>
    <row r="253" spans="1:25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</row>
    <row r="254" spans="1:25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</row>
    <row r="255" spans="1:25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</row>
    <row r="256" spans="1:25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</row>
    <row r="257" spans="1:25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</row>
    <row r="258" spans="1:25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</row>
    <row r="259" spans="1:25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</row>
    <row r="260" spans="1:25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</row>
    <row r="261" spans="1:25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</row>
    <row r="262" spans="1:25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</row>
    <row r="263" spans="1:25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</row>
    <row r="264" spans="1:25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</row>
    <row r="265" spans="1:25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</row>
    <row r="266" spans="1:25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</row>
    <row r="267" spans="1:25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</row>
    <row r="268" spans="1:25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</row>
    <row r="269" spans="1:25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</row>
    <row r="270" spans="1:25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</row>
    <row r="271" spans="1:25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</row>
    <row r="272" spans="1:25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</row>
    <row r="273" spans="1:25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</row>
    <row r="274" spans="1:25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</row>
    <row r="275" spans="1:25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</row>
    <row r="276" spans="1:25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</row>
    <row r="277" spans="1:25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</row>
    <row r="278" spans="1:25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</row>
    <row r="279" spans="1:25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</row>
    <row r="280" spans="1:25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</row>
    <row r="281" spans="1:25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</row>
    <row r="282" spans="1:25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</row>
    <row r="283" spans="1:25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</row>
    <row r="284" spans="1:25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</row>
    <row r="285" spans="1:25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</row>
    <row r="286" spans="1:25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</row>
    <row r="287" spans="1:25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</row>
    <row r="288" spans="1:25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</row>
    <row r="289" spans="1:25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</row>
    <row r="290" spans="1:25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</row>
    <row r="291" spans="1:25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</row>
    <row r="292" spans="1:25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</row>
    <row r="293" spans="1:25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</row>
    <row r="294" spans="1:25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</row>
    <row r="295" spans="1:25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</row>
    <row r="296" spans="1:25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</row>
    <row r="297" spans="1:25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</row>
    <row r="298" spans="1:25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</row>
    <row r="299" spans="1:25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</row>
    <row r="300" spans="1:25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</row>
    <row r="301" spans="1:25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</row>
    <row r="302" spans="1:25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</row>
    <row r="303" spans="1:25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</row>
    <row r="304" spans="1:25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</row>
    <row r="305" spans="1:25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</row>
    <row r="306" spans="1:25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</row>
    <row r="307" spans="1:25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</row>
    <row r="308" spans="1:25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</row>
    <row r="309" spans="1:25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</row>
    <row r="310" spans="1:25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</row>
    <row r="311" spans="1:25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</row>
    <row r="312" spans="1:25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</row>
    <row r="313" spans="1:25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</row>
    <row r="314" spans="1:25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</row>
    <row r="315" spans="1:25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</row>
    <row r="316" spans="1:25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</row>
    <row r="317" spans="1:25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</row>
    <row r="318" spans="1:25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</row>
    <row r="319" spans="1:25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</row>
    <row r="320" spans="1:25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</row>
    <row r="321" spans="1:25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</row>
    <row r="322" spans="1:25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</row>
    <row r="323" spans="1:25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</row>
    <row r="324" spans="1:25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</row>
    <row r="325" spans="1:25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</row>
    <row r="326" spans="1:25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</row>
    <row r="327" spans="1:25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</row>
    <row r="328" spans="1:25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</row>
    <row r="329" spans="1:25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</row>
    <row r="330" spans="1:25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</row>
    <row r="331" spans="1:25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</row>
    <row r="332" spans="1:25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</row>
    <row r="333" spans="1:25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</row>
    <row r="334" spans="1:25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</row>
    <row r="335" spans="1:25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</row>
    <row r="336" spans="1:25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</row>
    <row r="337" spans="1:25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</row>
    <row r="338" spans="1:25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</row>
    <row r="339" spans="1:25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</row>
    <row r="340" spans="1:25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</row>
    <row r="341" spans="1:25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</row>
    <row r="342" spans="1:25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</row>
    <row r="343" spans="1:25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</row>
    <row r="344" spans="1:25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</row>
    <row r="345" spans="1:25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</row>
    <row r="346" spans="1:25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</row>
    <row r="347" spans="1:25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</row>
    <row r="348" spans="1:25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</row>
    <row r="349" spans="1:25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</row>
    <row r="350" spans="1:25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</row>
    <row r="351" spans="1:25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</row>
    <row r="352" spans="1:25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</row>
    <row r="353" spans="1:25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</row>
    <row r="354" spans="1:25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</row>
    <row r="355" spans="1:25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</row>
    <row r="356" spans="1:25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</row>
    <row r="357" spans="1:25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</row>
    <row r="358" spans="1:25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</row>
    <row r="359" spans="1:25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</row>
    <row r="360" spans="1:25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</row>
    <row r="361" spans="1:25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</row>
    <row r="362" spans="1:25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</row>
    <row r="363" spans="1:25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</row>
    <row r="364" spans="1:25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</row>
    <row r="365" spans="1:25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</row>
    <row r="366" spans="1:25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</row>
    <row r="367" spans="1:25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</row>
    <row r="368" spans="1:25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</row>
    <row r="369" spans="1:25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</row>
    <row r="370" spans="1:25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</row>
    <row r="371" spans="1:25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</row>
    <row r="372" spans="1:25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</row>
    <row r="373" spans="1:25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</row>
    <row r="374" spans="1:25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</row>
    <row r="375" spans="1:25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</row>
    <row r="376" spans="1:25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</row>
    <row r="377" spans="1:25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</row>
    <row r="378" spans="1:25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</row>
    <row r="379" spans="1:25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</row>
    <row r="380" spans="1:25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</row>
    <row r="381" spans="1:25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</row>
    <row r="382" spans="1:25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</row>
    <row r="383" spans="1:25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</row>
    <row r="384" spans="1:25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</row>
    <row r="385" spans="1:25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</row>
    <row r="386" spans="1:25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</row>
    <row r="387" spans="1:25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</row>
    <row r="388" spans="1:25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</row>
    <row r="389" spans="1:25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</row>
    <row r="390" spans="1:25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</row>
    <row r="391" spans="1:25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</row>
    <row r="392" spans="1:25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</row>
    <row r="393" spans="1:25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</row>
    <row r="394" spans="1:25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</row>
    <row r="395" spans="1:25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</row>
    <row r="396" spans="1:25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</row>
    <row r="397" spans="1:25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</row>
    <row r="398" spans="1:25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</row>
    <row r="399" spans="1:25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</row>
    <row r="400" spans="1:25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</row>
    <row r="401" spans="1:25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</row>
    <row r="402" spans="1:25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</row>
    <row r="403" spans="1:25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</row>
    <row r="404" spans="1:25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</row>
    <row r="405" spans="1:25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</row>
    <row r="406" spans="1:25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</row>
    <row r="407" spans="1:25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</row>
    <row r="408" spans="1:25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</row>
    <row r="409" spans="1:25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</row>
    <row r="410" spans="1:25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</row>
    <row r="411" spans="1:25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</row>
    <row r="412" spans="1:25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</row>
    <row r="413" spans="1:25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</row>
    <row r="414" spans="1:25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</row>
    <row r="415" spans="1:25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</row>
    <row r="416" spans="1:25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</row>
    <row r="417" spans="1:25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</row>
    <row r="418" spans="1:25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</row>
    <row r="419" spans="1:25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</row>
    <row r="420" spans="1:25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</row>
    <row r="421" spans="1:25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</row>
    <row r="422" spans="1:25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</row>
    <row r="423" spans="1:25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</row>
    <row r="424" spans="1:25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</row>
    <row r="425" spans="1:25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</row>
    <row r="426" spans="1:25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</row>
    <row r="427" spans="1:25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</row>
    <row r="428" spans="1:25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</row>
    <row r="429" spans="1:25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</row>
    <row r="430" spans="1:25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</row>
    <row r="431" spans="1:25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</row>
    <row r="432" spans="1:25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</row>
    <row r="433" spans="1:25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</row>
    <row r="434" spans="1:25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</row>
    <row r="435" spans="1:25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</row>
    <row r="436" spans="1:25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</row>
    <row r="437" spans="1:25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</row>
    <row r="438" spans="1:25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</row>
    <row r="439" spans="1:25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</row>
    <row r="440" spans="1:25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</row>
    <row r="441" spans="1:25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</row>
    <row r="442" spans="1:25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</row>
    <row r="443" spans="1:25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</row>
    <row r="444" spans="1:25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</row>
    <row r="445" spans="1:25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</row>
    <row r="446" spans="1:25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</row>
    <row r="447" spans="1:25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</row>
    <row r="448" spans="1:25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</row>
    <row r="449" spans="1:25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</row>
    <row r="450" spans="1:25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</row>
    <row r="451" spans="1:25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</row>
    <row r="452" spans="1:25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</row>
    <row r="453" spans="1:25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</row>
    <row r="454" spans="1:25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</row>
    <row r="455" spans="1:25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</row>
    <row r="456" spans="1:25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</row>
    <row r="457" spans="1:25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</row>
    <row r="458" spans="1:25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</row>
    <row r="459" spans="1:25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</row>
    <row r="460" spans="1:25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</row>
    <row r="461" spans="1:25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</row>
    <row r="462" spans="1:25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</row>
    <row r="463" spans="1:25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</row>
    <row r="464" spans="1:25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</row>
    <row r="465" spans="1:25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</row>
    <row r="466" spans="1:25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</row>
    <row r="467" spans="1:25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</row>
    <row r="468" spans="1:25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</row>
    <row r="469" spans="1:25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</row>
    <row r="470" spans="1:25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</row>
    <row r="471" spans="1:25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</row>
    <row r="472" spans="1:25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</row>
    <row r="473" spans="1:25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</row>
    <row r="474" spans="1:25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</row>
    <row r="475" spans="1:25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</row>
    <row r="476" spans="1:25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</row>
    <row r="477" spans="1:25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</row>
    <row r="478" spans="1:25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</row>
    <row r="479" spans="1:25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</row>
    <row r="480" spans="1:25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</row>
    <row r="481" spans="1:25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</row>
    <row r="482" spans="1:25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</row>
    <row r="483" spans="1:25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</row>
    <row r="484" spans="1:25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</row>
    <row r="485" spans="1:25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</row>
    <row r="486" spans="1:25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</row>
    <row r="487" spans="1:25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</row>
    <row r="488" spans="1:25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</row>
    <row r="489" spans="1:25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</row>
    <row r="490" spans="1:25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</row>
    <row r="491" spans="1:25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</row>
    <row r="492" spans="1:25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</row>
    <row r="493" spans="1:25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</row>
    <row r="494" spans="1:25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</row>
    <row r="495" spans="1:25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</row>
    <row r="496" spans="1:25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</row>
    <row r="497" spans="1:25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</row>
    <row r="498" spans="1:25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</row>
    <row r="499" spans="1:25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</row>
    <row r="500" spans="1:25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</row>
    <row r="501" spans="1:25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</row>
    <row r="502" spans="1:25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</row>
    <row r="503" spans="1:25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</row>
    <row r="504" spans="1:25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</row>
    <row r="505" spans="1:25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</row>
    <row r="506" spans="1:25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</row>
    <row r="507" spans="1:25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</row>
    <row r="508" spans="1:25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</row>
    <row r="509" spans="1:25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</row>
    <row r="510" spans="1:25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</row>
    <row r="511" spans="1:25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</row>
    <row r="512" spans="1:25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</row>
    <row r="513" spans="1:25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</row>
    <row r="514" spans="1:25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</row>
    <row r="515" spans="1:25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</row>
    <row r="516" spans="1:25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</row>
    <row r="517" spans="1:25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</row>
    <row r="518" spans="1:25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</row>
    <row r="519" spans="1:25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</row>
    <row r="520" spans="1:25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</row>
    <row r="521" spans="1:25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</row>
    <row r="522" spans="1:25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</row>
    <row r="523" spans="1:25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</row>
    <row r="524" spans="1:25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</row>
    <row r="525" spans="1:25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</row>
    <row r="526" spans="1:25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</row>
    <row r="527" spans="1:25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</row>
    <row r="528" spans="1:25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</row>
    <row r="529" spans="1:25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</row>
    <row r="530" spans="1:25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</row>
    <row r="531" spans="1:25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</row>
    <row r="532" spans="1:25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</row>
    <row r="533" spans="1:25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</row>
    <row r="534" spans="1:25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</row>
    <row r="535" spans="1:25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</row>
    <row r="536" spans="1:25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</row>
    <row r="537" spans="1:25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</row>
    <row r="538" spans="1:25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</row>
    <row r="539" spans="1:25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</row>
    <row r="540" spans="1:25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</row>
    <row r="541" spans="1:25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</row>
    <row r="542" spans="1:25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</row>
    <row r="543" spans="1:25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</row>
    <row r="544" spans="1:25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</row>
    <row r="545" spans="1:25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</row>
    <row r="546" spans="1:25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</row>
    <row r="547" spans="1:25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</row>
    <row r="548" spans="1:25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</row>
    <row r="549" spans="1:25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</row>
    <row r="550" spans="1:25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</row>
    <row r="551" spans="1:25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</row>
    <row r="552" spans="1:25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</row>
    <row r="553" spans="1:25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</row>
    <row r="554" spans="1:25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</row>
    <row r="555" spans="1:25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</row>
    <row r="556" spans="1:25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</row>
    <row r="557" spans="1:25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</row>
    <row r="558" spans="1:25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</row>
    <row r="559" spans="1:25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</row>
    <row r="560" spans="1:25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</row>
    <row r="561" spans="1:25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</row>
    <row r="562" spans="1:25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</row>
    <row r="563" spans="1:25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</row>
    <row r="564" spans="1:25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</row>
    <row r="565" spans="1:25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</row>
    <row r="566" spans="1:25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</row>
    <row r="567" spans="1:25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</row>
    <row r="568" spans="1:25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</row>
    <row r="569" spans="1:25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</row>
    <row r="570" spans="1:25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</row>
    <row r="571" spans="1:25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</row>
    <row r="572" spans="1:25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</row>
    <row r="573" spans="1:25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</row>
    <row r="574" spans="1:25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</row>
    <row r="575" spans="1:25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</row>
    <row r="576" spans="1:25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</row>
    <row r="577" spans="1:25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</row>
    <row r="578" spans="1:25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</row>
    <row r="579" spans="1:25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</row>
    <row r="580" spans="1:25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</row>
    <row r="581" spans="1:25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</row>
    <row r="582" spans="1:25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</row>
    <row r="583" spans="1:25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</row>
    <row r="584" spans="1:25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</row>
    <row r="585" spans="1:25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</row>
    <row r="586" spans="1:25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</row>
    <row r="587" spans="1:25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</row>
    <row r="588" spans="1:25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</row>
    <row r="589" spans="1:25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</row>
    <row r="590" spans="1:25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</row>
    <row r="591" spans="1:25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</row>
    <row r="592" spans="1:25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</row>
    <row r="593" spans="1:25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</row>
    <row r="594" spans="1:25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</row>
    <row r="595" spans="1:25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</row>
    <row r="596" spans="1:25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</row>
    <row r="597" spans="1:25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</row>
    <row r="598" spans="1:25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</row>
    <row r="599" spans="1:25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</row>
    <row r="600" spans="1:25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</row>
    <row r="601" spans="1:25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</row>
    <row r="602" spans="1:25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</row>
    <row r="603" spans="1:25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</row>
    <row r="604" spans="1:25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</row>
    <row r="605" spans="1:25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</row>
    <row r="606" spans="1:25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</row>
    <row r="607" spans="1:25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</row>
    <row r="608" spans="1:25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</row>
    <row r="609" spans="1:25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</row>
    <row r="610" spans="1:25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</row>
    <row r="611" spans="1:25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</row>
    <row r="612" spans="1:25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</row>
    <row r="613" spans="1:25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</row>
    <row r="614" spans="1:25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</row>
    <row r="615" spans="1:25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</row>
    <row r="616" spans="1:25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</row>
    <row r="617" spans="1:25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</row>
    <row r="618" spans="1:25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</row>
    <row r="619" spans="1:25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</row>
    <row r="620" spans="1:25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</row>
    <row r="621" spans="1:25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</row>
    <row r="622" spans="1:25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</row>
    <row r="623" spans="1:25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</row>
    <row r="624" spans="1:25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</row>
    <row r="625" spans="1:25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</row>
    <row r="626" spans="1:25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</row>
    <row r="627" spans="1:25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</row>
    <row r="628" spans="1:25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</row>
    <row r="629" spans="1:25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</row>
    <row r="630" spans="1:25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</row>
    <row r="631" spans="1:25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</row>
    <row r="632" spans="1:25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</row>
    <row r="633" spans="1:25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</row>
    <row r="634" spans="1:25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</row>
    <row r="635" spans="1:25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</row>
    <row r="636" spans="1:25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</row>
    <row r="637" spans="1:25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</row>
    <row r="638" spans="1:25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</row>
    <row r="639" spans="1:25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</row>
    <row r="640" spans="1:25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</row>
    <row r="641" spans="1:25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</row>
    <row r="642" spans="1:25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</row>
    <row r="643" spans="1:25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</row>
    <row r="644" spans="1:25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</row>
    <row r="645" spans="1:25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</row>
    <row r="646" spans="1:25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</row>
    <row r="647" spans="1:25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</row>
    <row r="648" spans="1:25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</row>
    <row r="649" spans="1:25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</row>
    <row r="650" spans="1:25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</row>
    <row r="651" spans="1:25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</row>
    <row r="652" spans="1:25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</row>
    <row r="653" spans="1:25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</row>
    <row r="654" spans="1:25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</row>
    <row r="655" spans="1:25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</row>
    <row r="656" spans="1:25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</row>
    <row r="657" spans="1:25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</row>
    <row r="658" spans="1:25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</row>
    <row r="659" spans="1:25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</row>
    <row r="660" spans="1:25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</row>
    <row r="661" spans="1:25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</row>
    <row r="662" spans="1:25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</row>
    <row r="663" spans="1:25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</row>
    <row r="664" spans="1:25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</row>
    <row r="665" spans="1:25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</row>
  </sheetData>
  <autoFilter ref="A3:Y228"/>
  <mergeCells count="15">
    <mergeCell ref="G1:H1"/>
    <mergeCell ref="A1:A2"/>
    <mergeCell ref="B1:B2"/>
    <mergeCell ref="C1:C2"/>
    <mergeCell ref="D1:D2"/>
    <mergeCell ref="E1:F1"/>
    <mergeCell ref="U1:V1"/>
    <mergeCell ref="W1:X1"/>
    <mergeCell ref="Y1:Y2"/>
    <mergeCell ref="I1:J1"/>
    <mergeCell ref="K1:L1"/>
    <mergeCell ref="M1:N1"/>
    <mergeCell ref="O1:P1"/>
    <mergeCell ref="Q1:R1"/>
    <mergeCell ref="S1:T1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25.6640625" style="84" customWidth="1"/>
    <col min="6" max="23" width="11.6640625" style="64" customWidth="1"/>
    <col min="24" max="16384" width="9.109375" style="64"/>
  </cols>
  <sheetData>
    <row r="1" spans="1:23" ht="63" customHeight="1" x14ac:dyDescent="0.3">
      <c r="A1" s="115" t="s">
        <v>350</v>
      </c>
      <c r="B1" s="115" t="s">
        <v>386</v>
      </c>
      <c r="C1" s="115" t="s">
        <v>2</v>
      </c>
      <c r="D1" s="115" t="s">
        <v>325</v>
      </c>
      <c r="E1" s="81"/>
      <c r="F1" s="115" t="s">
        <v>5</v>
      </c>
      <c r="G1" s="140"/>
      <c r="H1" s="115" t="s">
        <v>6</v>
      </c>
      <c r="I1" s="140"/>
      <c r="J1" s="115" t="s">
        <v>7</v>
      </c>
      <c r="K1" s="140"/>
      <c r="L1" s="115" t="s">
        <v>8</v>
      </c>
      <c r="M1" s="140"/>
      <c r="N1" s="115" t="s">
        <v>326</v>
      </c>
      <c r="O1" s="140"/>
      <c r="P1" s="115" t="s">
        <v>10</v>
      </c>
      <c r="Q1" s="140"/>
      <c r="R1" s="115" t="s">
        <v>11</v>
      </c>
      <c r="S1" s="140"/>
      <c r="T1" s="115" t="s">
        <v>12</v>
      </c>
      <c r="U1" s="140"/>
      <c r="V1" s="115" t="s">
        <v>327</v>
      </c>
      <c r="W1" s="140"/>
    </row>
    <row r="2" spans="1:23" ht="43.5" customHeight="1" x14ac:dyDescent="0.3">
      <c r="A2" s="140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3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6" x14ac:dyDescent="0.3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2" x14ac:dyDescent="0.3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6" x14ac:dyDescent="0.3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6" x14ac:dyDescent="0.3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6" x14ac:dyDescent="0.3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3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3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3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3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3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3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3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3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3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3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3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3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3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3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3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3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3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3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3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3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3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3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3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3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3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3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3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3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3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3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3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3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3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3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3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3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3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3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3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3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3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3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3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3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3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3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3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3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3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3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3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3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3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3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3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3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3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3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3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3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3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3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3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3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3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3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3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3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3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3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3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3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3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3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3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3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3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3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3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3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3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3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3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3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3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3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3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3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3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3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3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3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3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3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3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3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3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3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3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3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3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3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3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3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3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3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3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3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3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3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3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3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3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3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3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3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3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3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3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3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3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3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3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3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3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3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3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3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3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3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3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3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3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3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3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3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3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3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3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3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3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3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3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3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3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3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3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3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3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3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3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3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3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3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3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3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3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3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3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3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3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3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3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3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3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3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3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3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3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3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3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3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3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3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3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3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3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3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3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3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3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3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3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3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3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3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3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3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3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3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3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3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3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3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3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3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3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3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3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3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3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3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3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3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3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3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3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3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3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3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3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3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3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3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3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3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3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3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3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3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3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3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3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3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3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3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3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3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3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3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3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3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3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3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3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3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3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3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3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3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3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3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3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3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3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3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3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3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3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3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3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3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3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3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3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3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3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3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3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3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3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3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3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3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3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3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3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3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3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3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3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3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3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3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3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3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3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3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3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3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3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3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3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3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3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3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3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3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3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3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3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3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3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3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3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3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3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3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3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3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3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3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3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3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3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3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3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3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3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3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3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3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3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3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3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3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3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3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3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3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3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3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3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3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3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3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3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3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3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3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3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3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3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3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3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3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3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3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3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3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3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3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3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3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3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3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3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3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3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3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3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3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3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3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3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3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3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3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3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3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3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3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3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3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3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3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3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3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3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3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3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3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3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3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3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3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3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3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3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3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3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3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3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3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3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3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3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3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3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3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3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3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3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3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3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3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3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3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3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3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3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3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3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3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3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3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3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3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3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3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3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3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3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3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3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3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3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3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3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3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3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3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3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3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3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3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3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3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3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3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3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3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3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3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3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3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3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3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3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3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3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3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3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3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3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3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3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3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3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3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3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3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3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3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3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3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3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3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3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3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3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3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3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3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3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3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3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3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3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3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3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3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3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3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3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3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3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3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3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3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3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3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3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3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3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3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3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3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3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3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3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3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3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3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3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3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3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3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3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3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3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3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3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3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3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3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3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3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3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3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3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3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3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3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3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3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3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3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3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3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3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3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3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3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3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3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3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3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3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3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3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3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3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3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3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3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3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3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3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3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3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3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3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3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3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3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3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3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3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3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3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3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3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3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3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3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3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3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3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3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3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3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3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3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3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3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3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3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3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3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3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3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3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3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3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3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3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3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3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3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3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3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3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3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3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3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3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3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3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3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3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3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3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3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3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3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3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3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3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3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3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3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3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3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3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3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3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3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3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3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3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3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3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3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3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3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3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3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3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3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3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3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3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3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3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3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3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3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3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3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3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3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3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3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3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3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3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3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3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3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3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3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3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3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3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3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3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3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3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3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3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3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3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3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3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3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3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3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3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3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3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3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3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3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3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3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3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3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3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3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3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3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3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3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3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3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3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3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3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3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3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3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3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3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3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3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3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3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3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3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3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3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3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3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3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3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3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3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3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3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3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3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3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3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3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3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3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3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3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3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3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3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3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3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3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3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3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3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3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3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3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3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3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3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3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3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3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3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3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3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3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3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3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3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3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3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3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3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3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3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3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3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3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3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3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3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3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3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3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3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3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3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3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3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3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3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3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3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3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3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3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3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3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3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3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3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3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3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3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3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3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3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3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3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3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3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3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3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3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3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3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3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3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3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3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3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3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3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3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3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3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3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3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3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3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3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3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3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3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3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3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3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3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3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3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3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3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3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3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3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3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3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3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3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3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3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3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3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3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3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3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3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3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3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3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3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3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3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3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3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3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3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3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3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3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3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3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3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3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3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3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3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3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3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3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3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3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3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3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3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3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3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3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3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3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3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3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3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3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3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3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3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3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3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3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3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3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3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3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3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3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3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3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3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3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3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3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3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3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3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3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3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3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3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3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3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3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3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3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3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3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3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3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3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3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3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3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3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3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3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3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3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3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3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3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3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3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3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3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3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3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3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3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3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3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3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3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3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3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3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3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3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3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3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3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3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3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3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3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3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3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3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3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3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3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3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3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3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3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3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3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3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3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3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3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3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3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3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3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3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3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3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3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3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3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3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3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3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3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3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3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3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3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3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3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3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3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3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3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3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3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3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3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3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3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3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3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3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3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3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3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3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3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3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3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3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3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3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3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3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3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3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3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H1:I1"/>
    <mergeCell ref="A1:A2"/>
    <mergeCell ref="B1:B2"/>
    <mergeCell ref="C1:C2"/>
    <mergeCell ref="D1:D2"/>
    <mergeCell ref="F1:G1"/>
    <mergeCell ref="V1:W1"/>
    <mergeCell ref="J1:K1"/>
    <mergeCell ref="L1:M1"/>
    <mergeCell ref="N1:O1"/>
    <mergeCell ref="P1:Q1"/>
    <mergeCell ref="R1:S1"/>
    <mergeCell ref="T1:U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09375" defaultRowHeight="50.1" customHeight="1" x14ac:dyDescent="0.3"/>
  <cols>
    <col min="1" max="1" width="30.5546875" style="22" bestFit="1" customWidth="1"/>
    <col min="2" max="2" width="21.5546875" style="22" bestFit="1" customWidth="1"/>
    <col min="3" max="3" width="70.6640625" style="22" customWidth="1"/>
    <col min="4" max="5" width="70.6640625" style="19" customWidth="1"/>
    <col min="6" max="7" width="23.6640625" style="19" customWidth="1"/>
    <col min="8" max="10" width="9.109375" style="19" customWidth="1"/>
    <col min="11" max="16384" width="9.109375" style="19"/>
  </cols>
  <sheetData>
    <row r="1" spans="1:7" ht="50.1" customHeight="1" x14ac:dyDescent="0.3">
      <c r="A1" s="118" t="s">
        <v>0</v>
      </c>
      <c r="B1" s="118" t="s">
        <v>1</v>
      </c>
      <c r="C1" s="118" t="s">
        <v>303</v>
      </c>
      <c r="D1" s="118" t="s">
        <v>304</v>
      </c>
      <c r="E1" s="118" t="s">
        <v>305</v>
      </c>
      <c r="F1" s="18" t="s">
        <v>306</v>
      </c>
      <c r="G1" s="18" t="s">
        <v>307</v>
      </c>
    </row>
    <row r="2" spans="1:7" ht="50.1" customHeight="1" x14ac:dyDescent="0.3">
      <c r="A2" s="114"/>
      <c r="B2" s="114"/>
      <c r="C2" s="114"/>
      <c r="D2" s="114"/>
      <c r="E2" s="114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3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3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3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3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3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3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3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3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3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3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3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3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3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3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3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3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3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3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3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3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3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3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3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3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3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3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3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3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3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3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3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3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3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3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3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3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3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3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3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3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3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3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3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3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3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3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3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3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3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3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3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3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3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3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3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3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3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3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3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3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3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3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3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3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3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3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3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3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3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3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3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3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3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3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3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3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3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3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3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3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3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3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3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3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3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3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3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3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3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3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3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3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3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3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3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3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3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3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3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3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3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3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3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3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3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3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3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3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3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3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3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3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3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3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3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3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3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3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3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3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3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3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3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3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3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3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3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3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3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3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3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3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3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3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3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3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3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3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3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3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3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3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3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3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3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3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3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3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3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3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3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3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3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3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3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3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3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3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3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3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3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3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3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3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3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3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3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3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3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3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3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3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3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3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3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3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3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3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3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3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3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3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3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3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3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3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3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3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3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3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3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3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3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3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3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3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3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3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3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3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3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3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3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3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3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3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3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3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3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3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3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3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3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3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3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3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3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3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3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3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3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3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3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3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3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3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3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3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3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3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3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3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3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3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3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3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3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3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3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3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3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3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3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3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3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3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3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3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3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3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3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3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3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3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3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3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3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3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3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3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3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3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3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3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3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3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3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3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3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3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3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3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3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3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3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3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3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3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3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3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3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3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3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3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3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3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3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3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3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3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3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3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3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3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3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3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3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3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3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3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3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3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3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3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3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3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3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3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3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3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3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3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3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3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3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3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3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3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3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3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3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3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3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3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3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3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3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3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3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3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3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3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3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3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3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3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3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3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3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3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3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3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3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3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3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3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3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3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3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3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3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3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3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3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3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3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3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3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3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3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3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3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3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3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3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3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3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3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3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3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3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3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3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3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3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3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3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3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3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3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3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3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3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3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3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3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3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3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3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3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3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3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3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3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3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3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3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3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3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3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3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3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3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3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3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3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3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3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3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3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3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3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3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3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3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3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3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3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3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3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3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3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3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3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3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3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3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3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3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3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3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3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3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3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3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3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3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3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3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3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3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3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3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3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3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3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3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3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3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3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3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3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3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3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3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3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3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3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3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3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3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3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3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3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3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3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3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3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3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3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3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3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3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3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3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3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3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3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3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3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3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3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3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3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3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3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3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3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3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3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3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3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3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3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3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3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3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3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3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3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3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3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3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3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3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3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3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3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3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3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3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3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3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3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3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3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3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3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3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3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3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3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3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3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3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3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3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3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3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3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3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3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3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3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3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3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3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3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3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3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3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3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3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3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3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3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3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3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3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3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3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3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3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3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3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3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3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3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3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3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3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3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3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3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3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3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3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3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3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3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3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3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3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3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3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3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3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3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3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3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3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3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3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3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3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3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3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3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3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3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3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3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3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3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3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3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3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3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3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3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3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3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3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3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3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3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3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3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3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3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3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3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3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3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3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3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3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3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3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3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3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3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3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3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3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3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3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3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3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3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3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3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3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3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3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3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3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3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3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3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3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3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3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3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3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3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3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3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3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3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3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3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3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3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3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3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3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3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3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3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3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3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3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3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3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3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3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3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3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3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3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3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3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3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3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3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3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3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3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3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3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3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3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3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3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3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3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3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3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3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3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3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3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3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3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3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3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3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3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4.4" x14ac:dyDescent="0.3"/>
  <cols>
    <col min="1" max="1" width="50.6640625" style="14" customWidth="1"/>
    <col min="2" max="5" width="15.6640625" style="14" customWidth="1"/>
    <col min="6" max="6" width="145.6640625" style="14" customWidth="1"/>
  </cols>
  <sheetData>
    <row r="1" spans="1:6" ht="30.75" customHeight="1" thickBot="1" x14ac:dyDescent="0.35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1" t="s">
        <v>310</v>
      </c>
    </row>
    <row r="2" spans="1:6" ht="15.75" customHeight="1" thickBot="1" x14ac:dyDescent="0.35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2"/>
    </row>
    <row r="3" spans="1:6" ht="15.75" customHeight="1" thickBot="1" x14ac:dyDescent="0.35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2"/>
    </row>
    <row r="4" spans="1:6" x14ac:dyDescent="0.3">
      <c r="A4" s="30"/>
      <c r="B4" s="30"/>
      <c r="C4" s="30"/>
      <c r="D4" s="29"/>
      <c r="E4" s="29"/>
    </row>
    <row r="5" spans="1:6" x14ac:dyDescent="0.3">
      <c r="A5" s="27"/>
      <c r="B5" s="27"/>
      <c r="C5" s="27"/>
      <c r="D5" s="28"/>
      <c r="E5" s="28"/>
    </row>
    <row r="6" spans="1:6" x14ac:dyDescent="0.3">
      <c r="A6" s="27"/>
      <c r="B6" s="27"/>
      <c r="C6" s="27"/>
      <c r="D6" s="28"/>
      <c r="E6" s="28"/>
    </row>
    <row r="7" spans="1:6" x14ac:dyDescent="0.3">
      <c r="A7" s="27"/>
      <c r="B7" s="27"/>
      <c r="C7" s="27"/>
      <c r="D7" s="28"/>
      <c r="E7" s="28"/>
    </row>
    <row r="8" spans="1:6" x14ac:dyDescent="0.3">
      <c r="A8" s="27"/>
      <c r="B8" s="27"/>
      <c r="C8" s="27"/>
      <c r="D8" s="28"/>
      <c r="E8" s="28"/>
    </row>
    <row r="9" spans="1:6" x14ac:dyDescent="0.3">
      <c r="A9" s="27"/>
      <c r="B9" s="27"/>
      <c r="C9" s="27"/>
      <c r="D9" s="28"/>
      <c r="E9" s="28"/>
    </row>
    <row r="10" spans="1:6" x14ac:dyDescent="0.3">
      <c r="A10" s="27"/>
      <c r="B10" s="27"/>
      <c r="C10" s="27"/>
      <c r="D10" s="28"/>
      <c r="E10" s="28"/>
    </row>
    <row r="11" spans="1:6" x14ac:dyDescent="0.3">
      <c r="A11" s="27"/>
      <c r="B11" s="27"/>
      <c r="C11" s="27"/>
      <c r="D11" s="28"/>
      <c r="E11" s="28"/>
    </row>
    <row r="12" spans="1:6" x14ac:dyDescent="0.3">
      <c r="A12" s="27"/>
      <c r="B12" s="27"/>
      <c r="C12" s="27"/>
      <c r="D12" s="28"/>
      <c r="E12" s="28"/>
    </row>
    <row r="13" spans="1:6" x14ac:dyDescent="0.3">
      <c r="A13" s="27"/>
      <c r="B13" s="27"/>
      <c r="C13" s="27"/>
      <c r="D13" s="28"/>
      <c r="E13" s="28"/>
    </row>
    <row r="14" spans="1:6" x14ac:dyDescent="0.3">
      <c r="A14" s="27"/>
      <c r="B14" s="27"/>
      <c r="C14" s="27"/>
      <c r="D14" s="28"/>
      <c r="E14" s="28"/>
    </row>
    <row r="15" spans="1:6" x14ac:dyDescent="0.3">
      <c r="A15" s="27"/>
      <c r="B15" s="27"/>
      <c r="C15" s="27"/>
      <c r="D15" s="28"/>
      <c r="E15" s="28"/>
    </row>
    <row r="16" spans="1:6" x14ac:dyDescent="0.3">
      <c r="A16" s="27"/>
      <c r="B16" s="27"/>
      <c r="C16" s="27"/>
      <c r="D16" s="28"/>
      <c r="E16" s="28"/>
    </row>
    <row r="17" spans="1:5" x14ac:dyDescent="0.3">
      <c r="A17" s="27"/>
      <c r="B17" s="27"/>
      <c r="C17" s="27"/>
      <c r="D17" s="28"/>
      <c r="E17" s="28"/>
    </row>
    <row r="18" spans="1:5" x14ac:dyDescent="0.3">
      <c r="A18" s="27"/>
      <c r="B18" s="27"/>
      <c r="C18" s="27"/>
      <c r="D18" s="28"/>
      <c r="E18" s="28"/>
    </row>
    <row r="19" spans="1:5" x14ac:dyDescent="0.3">
      <c r="A19" s="27"/>
      <c r="B19" s="27"/>
      <c r="C19" s="27"/>
      <c r="D19" s="28"/>
      <c r="E19" s="28"/>
    </row>
    <row r="20" spans="1:5" x14ac:dyDescent="0.3">
      <c r="A20" s="27"/>
      <c r="B20" s="27"/>
      <c r="C20" s="27"/>
      <c r="D20" s="28"/>
      <c r="E20" s="28"/>
    </row>
    <row r="21" spans="1:5" x14ac:dyDescent="0.3">
      <c r="A21" s="27"/>
      <c r="B21" s="27"/>
      <c r="C21" s="27"/>
      <c r="D21" s="28"/>
      <c r="E21" s="28"/>
    </row>
    <row r="22" spans="1:5" x14ac:dyDescent="0.3">
      <c r="A22" s="27"/>
      <c r="B22" s="27"/>
      <c r="C22" s="27"/>
      <c r="D22" s="27"/>
      <c r="E22" s="27"/>
    </row>
    <row r="23" spans="1:5" x14ac:dyDescent="0.3">
      <c r="A23" s="27"/>
      <c r="B23" s="27"/>
      <c r="C23" s="27"/>
      <c r="D23" s="27"/>
      <c r="E23" s="27"/>
    </row>
    <row r="24" spans="1:5" x14ac:dyDescent="0.3">
      <c r="A24" s="27"/>
      <c r="B24" s="27"/>
      <c r="C24" s="27"/>
      <c r="D24" s="27"/>
      <c r="E24" s="27"/>
    </row>
    <row r="25" spans="1:5" x14ac:dyDescent="0.3">
      <c r="A25" s="27"/>
      <c r="B25" s="27"/>
      <c r="C25" s="27"/>
      <c r="D25" s="27"/>
      <c r="E25" s="27"/>
    </row>
    <row r="26" spans="1:5" x14ac:dyDescent="0.3">
      <c r="A26" s="27"/>
      <c r="B26" s="27"/>
      <c r="C26" s="27"/>
      <c r="D26" s="27"/>
      <c r="E26" s="27"/>
    </row>
    <row r="27" spans="1:5" x14ac:dyDescent="0.3">
      <c r="A27" s="27"/>
      <c r="B27" s="27"/>
      <c r="C27" s="27"/>
      <c r="D27" s="27"/>
      <c r="E27" s="27"/>
    </row>
    <row r="28" spans="1:5" x14ac:dyDescent="0.3">
      <c r="A28" s="27"/>
      <c r="B28" s="27"/>
      <c r="C28" s="27"/>
      <c r="D28" s="27"/>
      <c r="E28" s="27"/>
    </row>
    <row r="29" spans="1:5" x14ac:dyDescent="0.3">
      <c r="A29" s="27"/>
      <c r="B29" s="27"/>
      <c r="C29" s="27"/>
      <c r="D29" s="27"/>
      <c r="E29" s="27"/>
    </row>
    <row r="30" spans="1:5" x14ac:dyDescent="0.3">
      <c r="A30" s="27"/>
      <c r="B30" s="27"/>
      <c r="C30" s="27"/>
      <c r="D30" s="27"/>
      <c r="E30" s="27"/>
    </row>
    <row r="31" spans="1:5" x14ac:dyDescent="0.3">
      <c r="A31" s="27"/>
      <c r="B31" s="27"/>
      <c r="C31" s="27"/>
      <c r="D31" s="27"/>
      <c r="E31" s="27"/>
    </row>
    <row r="32" spans="1:5" x14ac:dyDescent="0.3">
      <c r="A32" s="27"/>
      <c r="B32" s="27"/>
      <c r="C32" s="27"/>
      <c r="D32" s="27"/>
      <c r="E32" s="27"/>
    </row>
    <row r="33" spans="1:5" x14ac:dyDescent="0.3">
      <c r="A33" s="27"/>
      <c r="B33" s="27"/>
      <c r="C33" s="27"/>
      <c r="D33" s="27"/>
      <c r="E33" s="27"/>
    </row>
    <row r="34" spans="1:5" x14ac:dyDescent="0.3">
      <c r="A34" s="27"/>
      <c r="B34" s="27"/>
      <c r="C34" s="27"/>
      <c r="D34" s="27"/>
      <c r="E34" s="27"/>
    </row>
    <row r="35" spans="1:5" x14ac:dyDescent="0.3">
      <c r="A35" s="27"/>
      <c r="B35" s="27"/>
      <c r="C35" s="27"/>
      <c r="D35" s="27"/>
      <c r="E35" s="27"/>
    </row>
    <row r="36" spans="1:5" x14ac:dyDescent="0.3">
      <c r="A36" s="27"/>
      <c r="B36" s="27"/>
      <c r="C36" s="27"/>
      <c r="D36" s="27"/>
      <c r="E36" s="27"/>
    </row>
    <row r="37" spans="1:5" x14ac:dyDescent="0.3">
      <c r="A37" s="27"/>
      <c r="B37" s="27"/>
      <c r="C37" s="27"/>
      <c r="D37" s="27"/>
      <c r="E37" s="27"/>
    </row>
    <row r="38" spans="1:5" x14ac:dyDescent="0.3">
      <c r="A38" s="27"/>
      <c r="B38" s="27"/>
      <c r="C38" s="27"/>
      <c r="D38" s="27"/>
      <c r="E38" s="27"/>
    </row>
    <row r="39" spans="1:5" x14ac:dyDescent="0.3">
      <c r="A39" s="27"/>
      <c r="B39" s="27"/>
      <c r="C39" s="27"/>
      <c r="D39" s="27"/>
      <c r="E39" s="27"/>
    </row>
    <row r="40" spans="1:5" x14ac:dyDescent="0.3">
      <c r="A40" s="27"/>
      <c r="B40" s="27"/>
      <c r="C40" s="27"/>
      <c r="D40" s="27"/>
      <c r="E40" s="27"/>
    </row>
    <row r="41" spans="1:5" x14ac:dyDescent="0.3">
      <c r="A41" s="27"/>
      <c r="B41" s="27"/>
      <c r="C41" s="27"/>
      <c r="D41" s="27"/>
      <c r="E41" s="27"/>
    </row>
    <row r="42" spans="1:5" x14ac:dyDescent="0.3">
      <c r="A42" s="27"/>
      <c r="B42" s="27"/>
      <c r="C42" s="27"/>
      <c r="D42" s="27"/>
      <c r="E42" s="27"/>
    </row>
    <row r="43" spans="1:5" x14ac:dyDescent="0.3">
      <c r="A43" s="27"/>
      <c r="B43" s="27"/>
      <c r="C43" s="27"/>
      <c r="D43" s="27"/>
      <c r="E43" s="27"/>
    </row>
    <row r="44" spans="1:5" x14ac:dyDescent="0.3">
      <c r="A44" s="27"/>
      <c r="B44" s="27"/>
      <c r="C44" s="27"/>
      <c r="D44" s="27"/>
      <c r="E44" s="27"/>
    </row>
    <row r="45" spans="1:5" x14ac:dyDescent="0.3">
      <c r="A45" s="27"/>
      <c r="B45" s="27"/>
      <c r="C45" s="27"/>
      <c r="D45" s="27"/>
      <c r="E45" s="27"/>
    </row>
    <row r="46" spans="1:5" x14ac:dyDescent="0.3">
      <c r="A46" s="27"/>
      <c r="B46" s="27"/>
      <c r="C46" s="27"/>
      <c r="D46" s="27"/>
      <c r="E46" s="27"/>
    </row>
    <row r="47" spans="1:5" x14ac:dyDescent="0.3">
      <c r="A47" s="27"/>
      <c r="B47" s="27"/>
      <c r="C47" s="27"/>
      <c r="D47" s="27"/>
      <c r="E47" s="27"/>
    </row>
    <row r="48" spans="1:5" x14ac:dyDescent="0.3">
      <c r="A48" s="27"/>
      <c r="B48" s="27"/>
      <c r="C48" s="27"/>
      <c r="D48" s="27"/>
      <c r="E48" s="27"/>
    </row>
    <row r="49" spans="1:5" x14ac:dyDescent="0.3">
      <c r="A49" s="27"/>
      <c r="B49" s="27"/>
      <c r="C49" s="27"/>
      <c r="D49" s="27"/>
      <c r="E49" s="27"/>
    </row>
    <row r="50" spans="1:5" x14ac:dyDescent="0.3">
      <c r="A50" s="27"/>
      <c r="B50" s="27"/>
      <c r="C50" s="27"/>
      <c r="D50" s="27"/>
      <c r="E50" s="27"/>
    </row>
    <row r="51" spans="1:5" x14ac:dyDescent="0.3">
      <c r="A51" s="27"/>
      <c r="B51" s="27"/>
      <c r="C51" s="27"/>
      <c r="D51" s="27"/>
      <c r="E51" s="27"/>
    </row>
    <row r="52" spans="1:5" x14ac:dyDescent="0.3">
      <c r="A52" s="27"/>
      <c r="B52" s="27"/>
      <c r="C52" s="27"/>
      <c r="D52" s="27"/>
      <c r="E52" s="27"/>
    </row>
    <row r="53" spans="1:5" x14ac:dyDescent="0.3">
      <c r="A53" s="27"/>
      <c r="B53" s="27"/>
      <c r="C53" s="27"/>
      <c r="D53" s="27"/>
      <c r="E53" s="27"/>
    </row>
    <row r="54" spans="1:5" x14ac:dyDescent="0.3">
      <c r="A54" s="27"/>
      <c r="B54" s="27"/>
      <c r="C54" s="27"/>
      <c r="D54" s="27"/>
      <c r="E54" s="27"/>
    </row>
    <row r="55" spans="1:5" x14ac:dyDescent="0.3">
      <c r="A55" s="27"/>
      <c r="B55" s="27"/>
      <c r="C55" s="27"/>
      <c r="D55" s="27"/>
      <c r="E55" s="27"/>
    </row>
    <row r="56" spans="1:5" x14ac:dyDescent="0.3">
      <c r="A56" s="27"/>
      <c r="B56" s="27"/>
      <c r="C56" s="27"/>
      <c r="D56" s="27"/>
      <c r="E56" s="27"/>
    </row>
    <row r="57" spans="1:5" x14ac:dyDescent="0.3">
      <c r="A57" s="27"/>
      <c r="B57" s="27"/>
      <c r="C57" s="27"/>
      <c r="D57" s="27"/>
      <c r="E57" s="27"/>
    </row>
    <row r="58" spans="1:5" x14ac:dyDescent="0.3">
      <c r="A58" s="27"/>
      <c r="B58" s="27"/>
      <c r="C58" s="27"/>
      <c r="D58" s="27"/>
      <c r="E58" s="27"/>
    </row>
    <row r="59" spans="1:5" x14ac:dyDescent="0.3">
      <c r="A59" s="27"/>
      <c r="B59" s="27"/>
      <c r="C59" s="27"/>
      <c r="D59" s="27"/>
      <c r="E59" s="27"/>
    </row>
    <row r="60" spans="1:5" x14ac:dyDescent="0.3">
      <c r="A60" s="27"/>
      <c r="B60" s="27"/>
      <c r="C60" s="27"/>
      <c r="D60" s="27"/>
      <c r="E60" s="27"/>
    </row>
    <row r="61" spans="1:5" x14ac:dyDescent="0.3">
      <c r="A61" s="27"/>
      <c r="B61" s="27"/>
      <c r="C61" s="27"/>
      <c r="D61" s="27"/>
      <c r="E61" s="27"/>
    </row>
    <row r="62" spans="1:5" x14ac:dyDescent="0.3">
      <c r="A62" s="27"/>
      <c r="B62" s="27"/>
      <c r="C62" s="27"/>
      <c r="D62" s="27"/>
      <c r="E62" s="27"/>
    </row>
    <row r="63" spans="1:5" x14ac:dyDescent="0.3">
      <c r="A63" s="27"/>
      <c r="B63" s="27"/>
      <c r="C63" s="27"/>
      <c r="D63" s="27"/>
      <c r="E63" s="27"/>
    </row>
    <row r="64" spans="1:5" x14ac:dyDescent="0.3">
      <c r="A64" s="27"/>
      <c r="B64" s="27"/>
      <c r="C64" s="27"/>
      <c r="D64" s="27"/>
      <c r="E64" s="27"/>
    </row>
    <row r="65" spans="1:5" x14ac:dyDescent="0.3">
      <c r="A65" s="27"/>
      <c r="B65" s="27"/>
      <c r="C65" s="27"/>
      <c r="D65" s="27"/>
      <c r="E65" s="27"/>
    </row>
    <row r="66" spans="1:5" x14ac:dyDescent="0.3">
      <c r="A66" s="27"/>
      <c r="B66" s="27"/>
      <c r="C66" s="27"/>
      <c r="D66" s="27"/>
      <c r="E66" s="27"/>
    </row>
    <row r="67" spans="1:5" x14ac:dyDescent="0.3">
      <c r="A67" s="27"/>
      <c r="B67" s="27"/>
      <c r="C67" s="27"/>
      <c r="D67" s="27"/>
      <c r="E67" s="27"/>
    </row>
    <row r="68" spans="1:5" x14ac:dyDescent="0.3">
      <c r="A68" s="27"/>
      <c r="B68" s="27"/>
      <c r="C68" s="27"/>
      <c r="D68" s="27"/>
      <c r="E68" s="27"/>
    </row>
    <row r="69" spans="1:5" x14ac:dyDescent="0.3">
      <c r="A69" s="27"/>
      <c r="B69" s="27"/>
      <c r="C69" s="27"/>
      <c r="D69" s="27"/>
      <c r="E69" s="27"/>
    </row>
    <row r="70" spans="1:5" x14ac:dyDescent="0.3">
      <c r="A70" s="27"/>
      <c r="B70" s="27"/>
      <c r="C70" s="27"/>
      <c r="D70" s="27"/>
      <c r="E70" s="27"/>
    </row>
    <row r="71" spans="1:5" x14ac:dyDescent="0.3">
      <c r="A71" s="27"/>
      <c r="B71" s="27"/>
      <c r="C71" s="27"/>
      <c r="D71" s="27"/>
      <c r="E71" s="27"/>
    </row>
    <row r="72" spans="1:5" x14ac:dyDescent="0.3">
      <c r="A72" s="27"/>
      <c r="B72" s="27"/>
      <c r="C72" s="27"/>
      <c r="D72" s="27"/>
      <c r="E72" s="27"/>
    </row>
    <row r="73" spans="1:5" x14ac:dyDescent="0.3">
      <c r="A73" s="27"/>
      <c r="B73" s="27"/>
      <c r="C73" s="27"/>
      <c r="D73" s="27"/>
      <c r="E73" s="27"/>
    </row>
    <row r="74" spans="1:5" x14ac:dyDescent="0.3">
      <c r="A74" s="27"/>
      <c r="B74" s="27"/>
      <c r="C74" s="27"/>
      <c r="D74" s="27"/>
      <c r="E74" s="27"/>
    </row>
    <row r="75" spans="1:5" x14ac:dyDescent="0.3">
      <c r="A75" s="27"/>
      <c r="B75" s="27"/>
      <c r="C75" s="27"/>
      <c r="D75" s="27"/>
      <c r="E75" s="27"/>
    </row>
    <row r="76" spans="1:5" x14ac:dyDescent="0.3">
      <c r="A76" s="27"/>
      <c r="B76" s="27"/>
      <c r="C76" s="27"/>
      <c r="D76" s="27"/>
      <c r="E76" s="27"/>
    </row>
    <row r="77" spans="1:5" x14ac:dyDescent="0.3">
      <c r="A77" s="27"/>
      <c r="B77" s="27"/>
      <c r="C77" s="27"/>
      <c r="D77" s="27"/>
      <c r="E77" s="27"/>
    </row>
    <row r="78" spans="1:5" x14ac:dyDescent="0.3">
      <c r="A78" s="27"/>
      <c r="B78" s="27"/>
      <c r="C78" s="27"/>
      <c r="D78" s="27"/>
      <c r="E78" s="27"/>
    </row>
    <row r="79" spans="1:5" x14ac:dyDescent="0.3">
      <c r="A79" s="27"/>
      <c r="B79" s="27"/>
      <c r="C79" s="27"/>
      <c r="D79" s="27"/>
      <c r="E79" s="27"/>
    </row>
    <row r="80" spans="1:5" x14ac:dyDescent="0.3">
      <c r="A80" s="27"/>
      <c r="B80" s="27"/>
      <c r="C80" s="27"/>
      <c r="D80" s="27"/>
      <c r="E80" s="27"/>
    </row>
    <row r="81" spans="1:5" x14ac:dyDescent="0.3">
      <c r="A81" s="27"/>
      <c r="B81" s="27"/>
      <c r="C81" s="27"/>
      <c r="D81" s="27"/>
      <c r="E81" s="27"/>
    </row>
    <row r="82" spans="1:5" x14ac:dyDescent="0.3">
      <c r="A82" s="27"/>
      <c r="B82" s="27"/>
      <c r="C82" s="27"/>
      <c r="D82" s="27"/>
      <c r="E82" s="27"/>
    </row>
    <row r="83" spans="1:5" x14ac:dyDescent="0.3">
      <c r="A83" s="27"/>
      <c r="B83" s="27"/>
      <c r="C83" s="27"/>
      <c r="D83" s="27"/>
      <c r="E83" s="27"/>
    </row>
    <row r="84" spans="1:5" x14ac:dyDescent="0.3">
      <c r="A84" s="27"/>
      <c r="B84" s="27"/>
      <c r="C84" s="27"/>
      <c r="D84" s="27"/>
      <c r="E84" s="27"/>
    </row>
    <row r="85" spans="1:5" x14ac:dyDescent="0.3">
      <c r="A85" s="27"/>
      <c r="B85" s="27"/>
      <c r="C85" s="27"/>
      <c r="D85" s="27"/>
      <c r="E85" s="27"/>
    </row>
    <row r="86" spans="1:5" x14ac:dyDescent="0.3">
      <c r="A86" s="27"/>
      <c r="B86" s="27"/>
      <c r="C86" s="27"/>
      <c r="D86" s="27"/>
      <c r="E86" s="27"/>
    </row>
    <row r="87" spans="1:5" x14ac:dyDescent="0.3">
      <c r="A87" s="27"/>
      <c r="B87" s="27"/>
      <c r="C87" s="27"/>
      <c r="D87" s="27"/>
      <c r="E87" s="27"/>
    </row>
    <row r="88" spans="1:5" x14ac:dyDescent="0.3">
      <c r="A88" s="27"/>
      <c r="B88" s="27"/>
      <c r="C88" s="27"/>
      <c r="D88" s="27"/>
      <c r="E88" s="27"/>
    </row>
    <row r="89" spans="1:5" x14ac:dyDescent="0.3">
      <c r="A89" s="27"/>
      <c r="B89" s="27"/>
      <c r="C89" s="27"/>
      <c r="D89" s="27"/>
      <c r="E89" s="27"/>
    </row>
    <row r="90" spans="1:5" x14ac:dyDescent="0.3">
      <c r="A90" s="27"/>
      <c r="B90" s="27"/>
      <c r="C90" s="27"/>
      <c r="D90" s="27"/>
      <c r="E90" s="27"/>
    </row>
    <row r="91" spans="1:5" x14ac:dyDescent="0.3">
      <c r="A91" s="27"/>
      <c r="B91" s="27"/>
      <c r="C91" s="27"/>
      <c r="D91" s="27"/>
      <c r="E91" s="27"/>
    </row>
    <row r="92" spans="1:5" x14ac:dyDescent="0.3">
      <c r="A92" s="27"/>
      <c r="B92" s="27"/>
      <c r="C92" s="27"/>
      <c r="D92" s="27"/>
      <c r="E92" s="27"/>
    </row>
    <row r="93" spans="1:5" x14ac:dyDescent="0.3">
      <c r="A93" s="27"/>
      <c r="B93" s="27"/>
      <c r="C93" s="27"/>
      <c r="D93" s="27"/>
      <c r="E93" s="27"/>
    </row>
    <row r="94" spans="1:5" x14ac:dyDescent="0.3">
      <c r="A94" s="27"/>
      <c r="B94" s="27"/>
      <c r="C94" s="27"/>
      <c r="D94" s="27"/>
      <c r="E94" s="27"/>
    </row>
    <row r="95" spans="1:5" x14ac:dyDescent="0.3">
      <c r="A95" s="27"/>
      <c r="B95" s="27"/>
      <c r="C95" s="27"/>
      <c r="D95" s="27"/>
      <c r="E95" s="27"/>
    </row>
    <row r="96" spans="1:5" x14ac:dyDescent="0.3">
      <c r="A96" s="27"/>
      <c r="B96" s="27"/>
      <c r="C96" s="27"/>
      <c r="D96" s="27"/>
      <c r="E96" s="27"/>
    </row>
    <row r="97" spans="1:5" x14ac:dyDescent="0.3">
      <c r="A97" s="27"/>
      <c r="B97" s="27"/>
      <c r="C97" s="27"/>
      <c r="D97" s="27"/>
      <c r="E97" s="27"/>
    </row>
    <row r="98" spans="1:5" x14ac:dyDescent="0.3">
      <c r="A98" s="27"/>
      <c r="B98" s="27"/>
      <c r="C98" s="27"/>
      <c r="D98" s="27"/>
      <c r="E98" s="27"/>
    </row>
    <row r="99" spans="1:5" x14ac:dyDescent="0.3">
      <c r="A99" s="27"/>
      <c r="B99" s="27"/>
      <c r="C99" s="27"/>
      <c r="D99" s="27"/>
      <c r="E99" s="27"/>
    </row>
    <row r="100" spans="1:5" x14ac:dyDescent="0.3">
      <c r="A100" s="27"/>
      <c r="B100" s="27"/>
      <c r="C100" s="27"/>
      <c r="D100" s="27"/>
      <c r="E100" s="27"/>
    </row>
    <row r="101" spans="1:5" x14ac:dyDescent="0.3">
      <c r="A101" s="27"/>
      <c r="B101" s="27"/>
      <c r="C101" s="27"/>
      <c r="D101" s="27"/>
      <c r="E101" s="27"/>
    </row>
    <row r="102" spans="1:5" x14ac:dyDescent="0.3">
      <c r="A102" s="27"/>
      <c r="B102" s="27"/>
      <c r="C102" s="27"/>
      <c r="D102" s="27"/>
      <c r="E102" s="27"/>
    </row>
    <row r="103" spans="1:5" x14ac:dyDescent="0.3">
      <c r="A103" s="27"/>
      <c r="B103" s="27"/>
      <c r="C103" s="27"/>
      <c r="D103" s="27"/>
      <c r="E103" s="27"/>
    </row>
    <row r="104" spans="1:5" x14ac:dyDescent="0.3">
      <c r="A104" s="27"/>
      <c r="B104" s="27"/>
      <c r="C104" s="27"/>
      <c r="D104" s="27"/>
      <c r="E104" s="27"/>
    </row>
    <row r="105" spans="1:5" x14ac:dyDescent="0.3">
      <c r="A105" s="27"/>
      <c r="B105" s="27"/>
      <c r="C105" s="27"/>
      <c r="D105" s="27"/>
      <c r="E105" s="27"/>
    </row>
    <row r="106" spans="1:5" x14ac:dyDescent="0.3">
      <c r="A106" s="27"/>
      <c r="B106" s="27"/>
      <c r="C106" s="27"/>
      <c r="D106" s="27"/>
      <c r="E106" s="27"/>
    </row>
    <row r="107" spans="1:5" x14ac:dyDescent="0.3">
      <c r="A107" s="27"/>
      <c r="B107" s="27"/>
      <c r="C107" s="27"/>
      <c r="D107" s="27"/>
      <c r="E107" s="27"/>
    </row>
    <row r="108" spans="1:5" x14ac:dyDescent="0.3">
      <c r="A108" s="27"/>
      <c r="B108" s="27"/>
      <c r="C108" s="27"/>
      <c r="D108" s="27"/>
      <c r="E108" s="27"/>
    </row>
    <row r="109" spans="1:5" x14ac:dyDescent="0.3">
      <c r="A109" s="27"/>
      <c r="B109" s="27"/>
      <c r="C109" s="27"/>
      <c r="D109" s="27"/>
      <c r="E109" s="27"/>
    </row>
    <row r="110" spans="1:5" x14ac:dyDescent="0.3">
      <c r="A110" s="27"/>
      <c r="B110" s="27"/>
      <c r="C110" s="27"/>
      <c r="D110" s="27"/>
      <c r="E110" s="27"/>
    </row>
    <row r="111" spans="1:5" x14ac:dyDescent="0.3">
      <c r="A111" s="27"/>
      <c r="B111" s="27"/>
      <c r="C111" s="27"/>
      <c r="D111" s="27"/>
      <c r="E111" s="27"/>
    </row>
    <row r="112" spans="1:5" x14ac:dyDescent="0.3">
      <c r="A112" s="27"/>
      <c r="B112" s="27"/>
      <c r="C112" s="27"/>
      <c r="D112" s="27"/>
      <c r="E112" s="27"/>
    </row>
    <row r="113" spans="1:5" x14ac:dyDescent="0.3">
      <c r="A113" s="27"/>
      <c r="B113" s="27"/>
      <c r="C113" s="27"/>
      <c r="D113" s="27"/>
      <c r="E113" s="27"/>
    </row>
    <row r="114" spans="1:5" x14ac:dyDescent="0.3">
      <c r="A114" s="27"/>
      <c r="B114" s="27"/>
      <c r="C114" s="27"/>
      <c r="D114" s="27"/>
      <c r="E114" s="27"/>
    </row>
    <row r="115" spans="1:5" x14ac:dyDescent="0.3">
      <c r="A115" s="27"/>
      <c r="B115" s="27"/>
      <c r="C115" s="27"/>
      <c r="D115" s="27"/>
      <c r="E115" s="27"/>
    </row>
    <row r="116" spans="1:5" x14ac:dyDescent="0.3">
      <c r="A116" s="27"/>
      <c r="B116" s="27"/>
      <c r="C116" s="27"/>
      <c r="D116" s="27"/>
      <c r="E116" s="27"/>
    </row>
    <row r="117" spans="1:5" x14ac:dyDescent="0.3">
      <c r="A117" s="27"/>
      <c r="B117" s="27"/>
      <c r="C117" s="27"/>
      <c r="D117" s="27"/>
      <c r="E117" s="27"/>
    </row>
    <row r="118" spans="1:5" x14ac:dyDescent="0.3">
      <c r="A118" s="27"/>
      <c r="B118" s="27"/>
      <c r="C118" s="27"/>
      <c r="D118" s="27"/>
      <c r="E118" s="27"/>
    </row>
    <row r="119" spans="1:5" x14ac:dyDescent="0.3">
      <c r="A119" s="27"/>
      <c r="B119" s="27"/>
      <c r="C119" s="27"/>
      <c r="D119" s="27"/>
      <c r="E119" s="27"/>
    </row>
    <row r="120" spans="1:5" x14ac:dyDescent="0.3">
      <c r="A120" s="27"/>
      <c r="B120" s="27"/>
      <c r="C120" s="27"/>
      <c r="D120" s="27"/>
      <c r="E120" s="27"/>
    </row>
    <row r="121" spans="1:5" x14ac:dyDescent="0.3">
      <c r="A121" s="27"/>
      <c r="B121" s="27"/>
      <c r="C121" s="27"/>
      <c r="D121" s="27"/>
      <c r="E121" s="27"/>
    </row>
    <row r="122" spans="1:5" x14ac:dyDescent="0.3">
      <c r="A122" s="27"/>
      <c r="B122" s="27"/>
      <c r="C122" s="27"/>
      <c r="D122" s="27"/>
      <c r="E122" s="27"/>
    </row>
    <row r="123" spans="1:5" x14ac:dyDescent="0.3">
      <c r="A123" s="27"/>
      <c r="B123" s="27"/>
      <c r="C123" s="27"/>
      <c r="D123" s="27"/>
      <c r="E123" s="27"/>
    </row>
    <row r="124" spans="1:5" x14ac:dyDescent="0.3">
      <c r="A124" s="27"/>
      <c r="B124" s="27"/>
      <c r="C124" s="27"/>
      <c r="D124" s="27"/>
      <c r="E124" s="27"/>
    </row>
    <row r="125" spans="1:5" x14ac:dyDescent="0.3">
      <c r="A125" s="27"/>
      <c r="B125" s="27"/>
      <c r="C125" s="27"/>
      <c r="D125" s="27"/>
      <c r="E125" s="27"/>
    </row>
    <row r="126" spans="1:5" x14ac:dyDescent="0.3">
      <c r="A126" s="27"/>
      <c r="B126" s="27"/>
      <c r="C126" s="27"/>
      <c r="D126" s="27"/>
      <c r="E126" s="27"/>
    </row>
    <row r="127" spans="1:5" x14ac:dyDescent="0.3">
      <c r="A127" s="27"/>
      <c r="B127" s="27"/>
      <c r="C127" s="27"/>
      <c r="D127" s="27"/>
      <c r="E127" s="27"/>
    </row>
    <row r="128" spans="1:5" x14ac:dyDescent="0.3">
      <c r="A128" s="27"/>
      <c r="B128" s="27"/>
      <c r="C128" s="27"/>
      <c r="D128" s="27"/>
      <c r="E128" s="27"/>
    </row>
    <row r="129" spans="1:5" x14ac:dyDescent="0.3">
      <c r="A129" s="27"/>
      <c r="B129" s="27"/>
      <c r="C129" s="27"/>
      <c r="D129" s="27"/>
      <c r="E129" s="27"/>
    </row>
    <row r="130" spans="1:5" x14ac:dyDescent="0.3">
      <c r="A130" s="27"/>
      <c r="B130" s="27"/>
      <c r="C130" s="27"/>
      <c r="D130" s="27"/>
      <c r="E130" s="27"/>
    </row>
    <row r="131" spans="1:5" x14ac:dyDescent="0.3">
      <c r="A131" s="27"/>
      <c r="B131" s="27"/>
      <c r="C131" s="27"/>
      <c r="D131" s="27"/>
      <c r="E131" s="27"/>
    </row>
    <row r="132" spans="1:5" x14ac:dyDescent="0.3">
      <c r="A132" s="27"/>
      <c r="B132" s="27"/>
      <c r="C132" s="27"/>
      <c r="D132" s="27"/>
      <c r="E132" s="27"/>
    </row>
    <row r="133" spans="1:5" x14ac:dyDescent="0.3">
      <c r="A133" s="27"/>
      <c r="B133" s="27"/>
      <c r="C133" s="27"/>
      <c r="D133" s="27"/>
      <c r="E133" s="27"/>
    </row>
    <row r="134" spans="1:5" x14ac:dyDescent="0.3">
      <c r="A134" s="27"/>
      <c r="B134" s="27"/>
      <c r="C134" s="27"/>
      <c r="D134" s="27"/>
      <c r="E134" s="27"/>
    </row>
    <row r="135" spans="1:5" x14ac:dyDescent="0.3">
      <c r="A135" s="27"/>
      <c r="B135" s="27"/>
      <c r="C135" s="27"/>
      <c r="D135" s="27"/>
      <c r="E135" s="27"/>
    </row>
    <row r="136" spans="1:5" x14ac:dyDescent="0.3">
      <c r="A136" s="27"/>
      <c r="B136" s="27"/>
      <c r="C136" s="27"/>
      <c r="D136" s="27"/>
      <c r="E136" s="27"/>
    </row>
    <row r="137" spans="1:5" x14ac:dyDescent="0.3">
      <c r="A137" s="27"/>
      <c r="B137" s="27"/>
      <c r="C137" s="27"/>
      <c r="D137" s="27"/>
      <c r="E137" s="27"/>
    </row>
    <row r="138" spans="1:5" x14ac:dyDescent="0.3">
      <c r="A138" s="27"/>
      <c r="B138" s="27"/>
      <c r="C138" s="27"/>
      <c r="D138" s="27"/>
      <c r="E138" s="27"/>
    </row>
    <row r="139" spans="1:5" x14ac:dyDescent="0.3">
      <c r="A139" s="27"/>
      <c r="B139" s="27"/>
      <c r="C139" s="27"/>
      <c r="D139" s="27"/>
      <c r="E139" s="27"/>
    </row>
    <row r="140" spans="1:5" x14ac:dyDescent="0.3">
      <c r="A140" s="27"/>
      <c r="B140" s="27"/>
      <c r="C140" s="27"/>
      <c r="D140" s="27"/>
      <c r="E140" s="27"/>
    </row>
    <row r="141" spans="1:5" x14ac:dyDescent="0.3">
      <c r="A141" s="27"/>
      <c r="B141" s="27"/>
      <c r="C141" s="27"/>
      <c r="D141" s="27"/>
      <c r="E141" s="27"/>
    </row>
    <row r="142" spans="1:5" x14ac:dyDescent="0.3">
      <c r="A142" s="27"/>
      <c r="B142" s="27"/>
      <c r="C142" s="27"/>
      <c r="D142" s="27"/>
      <c r="E142" s="27"/>
    </row>
    <row r="143" spans="1:5" x14ac:dyDescent="0.3">
      <c r="A143" s="27"/>
      <c r="B143" s="27"/>
      <c r="C143" s="27"/>
      <c r="D143" s="27"/>
      <c r="E143" s="27"/>
    </row>
    <row r="144" spans="1:5" x14ac:dyDescent="0.3">
      <c r="A144" s="27"/>
      <c r="B144" s="27"/>
      <c r="C144" s="27"/>
      <c r="D144" s="27"/>
      <c r="E144" s="27"/>
    </row>
    <row r="145" spans="1:5" x14ac:dyDescent="0.3">
      <c r="A145" s="27"/>
      <c r="B145" s="27"/>
      <c r="C145" s="27"/>
      <c r="D145" s="27"/>
      <c r="E145" s="27"/>
    </row>
    <row r="146" spans="1:5" x14ac:dyDescent="0.3">
      <c r="A146" s="27"/>
      <c r="B146" s="27"/>
      <c r="C146" s="27"/>
      <c r="D146" s="27"/>
      <c r="E146" s="27"/>
    </row>
    <row r="147" spans="1:5" x14ac:dyDescent="0.3">
      <c r="A147" s="27"/>
      <c r="B147" s="27"/>
      <c r="C147" s="27"/>
      <c r="D147" s="27"/>
      <c r="E147" s="27"/>
    </row>
    <row r="148" spans="1:5" x14ac:dyDescent="0.3">
      <c r="A148" s="27"/>
      <c r="B148" s="27"/>
      <c r="C148" s="27"/>
      <c r="D148" s="27"/>
      <c r="E148" s="27"/>
    </row>
    <row r="149" spans="1:5" x14ac:dyDescent="0.3">
      <c r="A149" s="27"/>
      <c r="B149" s="27"/>
      <c r="C149" s="27"/>
      <c r="D149" s="27"/>
      <c r="E149" s="27"/>
    </row>
    <row r="150" spans="1:5" x14ac:dyDescent="0.3">
      <c r="A150" s="27"/>
      <c r="B150" s="27"/>
      <c r="C150" s="27"/>
      <c r="D150" s="27"/>
      <c r="E150" s="27"/>
    </row>
    <row r="151" spans="1:5" x14ac:dyDescent="0.3">
      <c r="A151" s="27"/>
      <c r="B151" s="27"/>
      <c r="C151" s="27"/>
      <c r="D151" s="27"/>
      <c r="E151" s="27"/>
    </row>
    <row r="152" spans="1:5" x14ac:dyDescent="0.3">
      <c r="A152" s="27"/>
      <c r="B152" s="27"/>
      <c r="C152" s="27"/>
      <c r="D152" s="27"/>
      <c r="E152" s="27"/>
    </row>
    <row r="153" spans="1:5" x14ac:dyDescent="0.3">
      <c r="A153" s="27"/>
      <c r="B153" s="27"/>
      <c r="C153" s="27"/>
      <c r="D153" s="27"/>
      <c r="E153" s="27"/>
    </row>
    <row r="154" spans="1:5" x14ac:dyDescent="0.3">
      <c r="A154" s="27"/>
      <c r="B154" s="27"/>
      <c r="C154" s="27"/>
      <c r="D154" s="27"/>
      <c r="E154" s="27"/>
    </row>
    <row r="155" spans="1:5" x14ac:dyDescent="0.3">
      <c r="A155" s="27"/>
      <c r="B155" s="27"/>
      <c r="C155" s="27"/>
      <c r="D155" s="27"/>
      <c r="E155" s="27"/>
    </row>
    <row r="156" spans="1:5" x14ac:dyDescent="0.3">
      <c r="A156" s="27"/>
      <c r="B156" s="27"/>
      <c r="C156" s="27"/>
      <c r="D156" s="27"/>
      <c r="E156" s="27"/>
    </row>
    <row r="157" spans="1:5" x14ac:dyDescent="0.3">
      <c r="A157" s="27"/>
      <c r="B157" s="27"/>
      <c r="C157" s="27"/>
      <c r="D157" s="27"/>
      <c r="E157" s="27"/>
    </row>
    <row r="158" spans="1:5" x14ac:dyDescent="0.3">
      <c r="A158" s="27"/>
      <c r="B158" s="27"/>
      <c r="C158" s="27"/>
      <c r="D158" s="27"/>
      <c r="E158" s="27"/>
    </row>
    <row r="159" spans="1:5" x14ac:dyDescent="0.3">
      <c r="A159" s="27"/>
      <c r="B159" s="27"/>
      <c r="C159" s="27"/>
      <c r="D159" s="27"/>
      <c r="E159" s="27"/>
    </row>
    <row r="160" spans="1:5" x14ac:dyDescent="0.3">
      <c r="A160" s="27"/>
      <c r="B160" s="27"/>
      <c r="C160" s="27"/>
      <c r="D160" s="27"/>
      <c r="E160" s="27"/>
    </row>
    <row r="161" spans="1:5" x14ac:dyDescent="0.3">
      <c r="A161" s="27"/>
      <c r="B161" s="27"/>
      <c r="C161" s="27"/>
      <c r="D161" s="27"/>
      <c r="E161" s="27"/>
    </row>
    <row r="162" spans="1:5" x14ac:dyDescent="0.3">
      <c r="A162" s="27"/>
      <c r="B162" s="27"/>
      <c r="C162" s="27"/>
      <c r="D162" s="27"/>
      <c r="E162" s="27"/>
    </row>
    <row r="163" spans="1:5" x14ac:dyDescent="0.3">
      <c r="A163" s="27"/>
      <c r="B163" s="27"/>
      <c r="C163" s="27"/>
      <c r="D163" s="27"/>
      <c r="E163" s="27"/>
    </row>
    <row r="164" spans="1:5" x14ac:dyDescent="0.3">
      <c r="A164" s="27"/>
      <c r="B164" s="27"/>
      <c r="C164" s="27"/>
      <c r="D164" s="27"/>
      <c r="E164" s="27"/>
    </row>
    <row r="165" spans="1:5" x14ac:dyDescent="0.3">
      <c r="A165" s="27"/>
      <c r="B165" s="27"/>
      <c r="C165" s="27"/>
      <c r="D165" s="27"/>
      <c r="E165" s="27"/>
    </row>
    <row r="166" spans="1:5" x14ac:dyDescent="0.3">
      <c r="A166" s="27"/>
      <c r="B166" s="27"/>
      <c r="C166" s="27"/>
      <c r="D166" s="27"/>
      <c r="E166" s="27"/>
    </row>
    <row r="167" spans="1:5" x14ac:dyDescent="0.3">
      <c r="A167" s="27"/>
      <c r="B167" s="27"/>
      <c r="C167" s="27"/>
      <c r="D167" s="27"/>
      <c r="E167" s="27"/>
    </row>
    <row r="168" spans="1:5" x14ac:dyDescent="0.3">
      <c r="A168" s="27"/>
      <c r="B168" s="27"/>
      <c r="C168" s="27"/>
      <c r="D168" s="27"/>
      <c r="E168" s="27"/>
    </row>
    <row r="169" spans="1:5" x14ac:dyDescent="0.3">
      <c r="A169" s="27"/>
      <c r="B169" s="27"/>
      <c r="C169" s="27"/>
      <c r="D169" s="27"/>
      <c r="E169" s="27"/>
    </row>
    <row r="170" spans="1:5" x14ac:dyDescent="0.3">
      <c r="A170" s="27"/>
      <c r="B170" s="27"/>
      <c r="C170" s="27"/>
      <c r="D170" s="27"/>
      <c r="E170" s="27"/>
    </row>
    <row r="171" spans="1:5" x14ac:dyDescent="0.3">
      <c r="A171" s="27"/>
      <c r="B171" s="27"/>
      <c r="C171" s="27"/>
      <c r="D171" s="27"/>
      <c r="E171" s="27"/>
    </row>
    <row r="172" spans="1:5" x14ac:dyDescent="0.3">
      <c r="A172" s="27"/>
      <c r="B172" s="27"/>
      <c r="C172" s="27"/>
      <c r="D172" s="27"/>
      <c r="E172" s="27"/>
    </row>
    <row r="173" spans="1:5" x14ac:dyDescent="0.3">
      <c r="A173" s="27"/>
      <c r="B173" s="27"/>
      <c r="C173" s="27"/>
      <c r="D173" s="27"/>
      <c r="E173" s="27"/>
    </row>
    <row r="174" spans="1:5" x14ac:dyDescent="0.3">
      <c r="A174" s="27"/>
      <c r="B174" s="27"/>
      <c r="C174" s="27"/>
      <c r="D174" s="27"/>
      <c r="E174" s="27"/>
    </row>
    <row r="175" spans="1:5" x14ac:dyDescent="0.3">
      <c r="A175" s="27"/>
      <c r="B175" s="27"/>
      <c r="C175" s="27"/>
      <c r="D175" s="27"/>
      <c r="E175" s="27"/>
    </row>
    <row r="176" spans="1:5" x14ac:dyDescent="0.3">
      <c r="A176" s="27"/>
      <c r="B176" s="27"/>
      <c r="C176" s="27"/>
      <c r="D176" s="27"/>
      <c r="E176" s="27"/>
    </row>
    <row r="177" spans="1:5" x14ac:dyDescent="0.3">
      <c r="A177" s="27"/>
      <c r="B177" s="27"/>
      <c r="C177" s="27"/>
      <c r="D177" s="27"/>
      <c r="E177" s="27"/>
    </row>
    <row r="178" spans="1:5" x14ac:dyDescent="0.3">
      <c r="A178" s="27"/>
      <c r="B178" s="27"/>
      <c r="C178" s="27"/>
      <c r="D178" s="27"/>
      <c r="E178" s="27"/>
    </row>
    <row r="179" spans="1:5" x14ac:dyDescent="0.3">
      <c r="A179" s="27"/>
      <c r="B179" s="27"/>
      <c r="C179" s="27"/>
      <c r="D179" s="27"/>
      <c r="E179" s="27"/>
    </row>
    <row r="180" spans="1:5" x14ac:dyDescent="0.3">
      <c r="A180" s="27"/>
      <c r="B180" s="27"/>
      <c r="C180" s="27"/>
      <c r="D180" s="27"/>
      <c r="E180" s="27"/>
    </row>
    <row r="181" spans="1:5" x14ac:dyDescent="0.3">
      <c r="A181" s="27"/>
      <c r="B181" s="27"/>
      <c r="C181" s="27"/>
      <c r="D181" s="27"/>
      <c r="E181" s="27"/>
    </row>
    <row r="182" spans="1:5" x14ac:dyDescent="0.3">
      <c r="A182" s="27"/>
      <c r="B182" s="27"/>
      <c r="C182" s="27"/>
      <c r="D182" s="27"/>
      <c r="E182" s="27"/>
    </row>
    <row r="183" spans="1:5" x14ac:dyDescent="0.3">
      <c r="A183" s="27"/>
      <c r="B183" s="27"/>
      <c r="C183" s="27"/>
      <c r="D183" s="27"/>
      <c r="E183" s="27"/>
    </row>
    <row r="184" spans="1:5" x14ac:dyDescent="0.3">
      <c r="A184" s="27"/>
      <c r="B184" s="27"/>
      <c r="C184" s="27"/>
      <c r="D184" s="27"/>
      <c r="E184" s="27"/>
    </row>
    <row r="185" spans="1:5" x14ac:dyDescent="0.3">
      <c r="A185" s="27"/>
      <c r="B185" s="27"/>
      <c r="C185" s="27"/>
      <c r="D185" s="27"/>
      <c r="E185" s="27"/>
    </row>
    <row r="186" spans="1:5" x14ac:dyDescent="0.3">
      <c r="A186" s="27"/>
      <c r="B186" s="27"/>
      <c r="C186" s="27"/>
      <c r="D186" s="27"/>
      <c r="E186" s="27"/>
    </row>
    <row r="187" spans="1:5" x14ac:dyDescent="0.3">
      <c r="A187" s="27"/>
      <c r="B187" s="27"/>
      <c r="C187" s="27"/>
      <c r="D187" s="27"/>
      <c r="E187" s="27"/>
    </row>
    <row r="188" spans="1:5" x14ac:dyDescent="0.3">
      <c r="A188" s="27"/>
      <c r="B188" s="27"/>
      <c r="C188" s="27"/>
      <c r="D188" s="27"/>
      <c r="E188" s="27"/>
    </row>
    <row r="189" spans="1:5" x14ac:dyDescent="0.3">
      <c r="A189" s="27"/>
      <c r="B189" s="27"/>
      <c r="C189" s="27"/>
      <c r="D189" s="27"/>
      <c r="E189" s="27"/>
    </row>
    <row r="190" spans="1:5" x14ac:dyDescent="0.3">
      <c r="A190" s="27"/>
      <c r="B190" s="27"/>
      <c r="C190" s="27"/>
      <c r="D190" s="27"/>
      <c r="E190" s="27"/>
    </row>
    <row r="191" spans="1:5" x14ac:dyDescent="0.3">
      <c r="A191" s="27"/>
      <c r="B191" s="27"/>
      <c r="C191" s="27"/>
      <c r="D191" s="27"/>
      <c r="E191" s="27"/>
    </row>
    <row r="192" spans="1:5" x14ac:dyDescent="0.3">
      <c r="A192" s="27"/>
      <c r="B192" s="27"/>
      <c r="C192" s="27"/>
      <c r="D192" s="27"/>
      <c r="E192" s="27"/>
    </row>
    <row r="193" spans="1:5" x14ac:dyDescent="0.3">
      <c r="A193" s="27"/>
      <c r="B193" s="27"/>
      <c r="C193" s="27"/>
      <c r="D193" s="27"/>
      <c r="E193" s="27"/>
    </row>
    <row r="194" spans="1:5" x14ac:dyDescent="0.3">
      <c r="A194" s="27"/>
      <c r="B194" s="27"/>
      <c r="C194" s="27"/>
      <c r="D194" s="27"/>
      <c r="E194" s="27"/>
    </row>
    <row r="195" spans="1:5" x14ac:dyDescent="0.3">
      <c r="A195" s="27"/>
      <c r="B195" s="27"/>
      <c r="C195" s="27"/>
      <c r="D195" s="27"/>
      <c r="E195" s="27"/>
    </row>
    <row r="196" spans="1:5" x14ac:dyDescent="0.3">
      <c r="A196" s="27"/>
      <c r="B196" s="27"/>
      <c r="C196" s="27"/>
      <c r="D196" s="27"/>
      <c r="E196" s="27"/>
    </row>
    <row r="197" spans="1:5" x14ac:dyDescent="0.3">
      <c r="A197" s="27"/>
      <c r="B197" s="27"/>
      <c r="C197" s="27"/>
      <c r="D197" s="27"/>
      <c r="E197" s="27"/>
    </row>
    <row r="198" spans="1:5" x14ac:dyDescent="0.3">
      <c r="A198" s="27"/>
      <c r="B198" s="27"/>
      <c r="C198" s="27"/>
      <c r="D198" s="27"/>
      <c r="E198" s="27"/>
    </row>
    <row r="199" spans="1:5" x14ac:dyDescent="0.3">
      <c r="A199" s="27"/>
      <c r="B199" s="27"/>
      <c r="C199" s="27"/>
      <c r="D199" s="27"/>
      <c r="E199" s="27"/>
    </row>
    <row r="200" spans="1:5" x14ac:dyDescent="0.3">
      <c r="A200" s="27"/>
      <c r="B200" s="27"/>
      <c r="C200" s="27"/>
      <c r="D200" s="27"/>
      <c r="E200" s="27"/>
    </row>
    <row r="201" spans="1:5" x14ac:dyDescent="0.3">
      <c r="A201" s="27"/>
      <c r="B201" s="27"/>
      <c r="C201" s="27"/>
      <c r="D201" s="27"/>
      <c r="E201" s="27"/>
    </row>
    <row r="202" spans="1:5" x14ac:dyDescent="0.3">
      <c r="A202" s="27"/>
      <c r="B202" s="27"/>
      <c r="C202" s="27"/>
      <c r="D202" s="27"/>
      <c r="E202" s="27"/>
    </row>
    <row r="203" spans="1:5" x14ac:dyDescent="0.3">
      <c r="A203" s="27"/>
      <c r="B203" s="27"/>
      <c r="C203" s="27"/>
      <c r="D203" s="27"/>
      <c r="E203" s="27"/>
    </row>
    <row r="204" spans="1:5" x14ac:dyDescent="0.3">
      <c r="A204" s="27"/>
      <c r="B204" s="27"/>
      <c r="C204" s="27"/>
      <c r="D204" s="27"/>
      <c r="E204" s="27"/>
    </row>
    <row r="205" spans="1:5" x14ac:dyDescent="0.3">
      <c r="A205" s="27"/>
      <c r="B205" s="27"/>
      <c r="C205" s="27"/>
      <c r="D205" s="27"/>
      <c r="E205" s="27"/>
    </row>
    <row r="206" spans="1:5" x14ac:dyDescent="0.3">
      <c r="A206" s="27"/>
      <c r="B206" s="27"/>
      <c r="C206" s="27"/>
      <c r="D206" s="27"/>
      <c r="E206" s="27"/>
    </row>
    <row r="207" spans="1:5" x14ac:dyDescent="0.3">
      <c r="A207" s="27"/>
      <c r="B207" s="27"/>
      <c r="C207" s="27"/>
      <c r="D207" s="27"/>
      <c r="E207" s="27"/>
    </row>
    <row r="208" spans="1:5" x14ac:dyDescent="0.3">
      <c r="A208" s="27"/>
      <c r="B208" s="27"/>
      <c r="C208" s="27"/>
      <c r="D208" s="27"/>
      <c r="E208" s="27"/>
    </row>
    <row r="209" spans="1:5" x14ac:dyDescent="0.3">
      <c r="A209" s="27"/>
      <c r="B209" s="27"/>
      <c r="C209" s="27"/>
      <c r="D209" s="27"/>
      <c r="E209" s="27"/>
    </row>
    <row r="210" spans="1:5" x14ac:dyDescent="0.3">
      <c r="A210" s="27"/>
      <c r="B210" s="27"/>
      <c r="C210" s="27"/>
      <c r="D210" s="27"/>
      <c r="E210" s="27"/>
    </row>
    <row r="211" spans="1:5" x14ac:dyDescent="0.3">
      <c r="A211" s="27"/>
      <c r="B211" s="27"/>
      <c r="C211" s="27"/>
      <c r="D211" s="27"/>
      <c r="E211" s="27"/>
    </row>
    <row r="212" spans="1:5" x14ac:dyDescent="0.3">
      <c r="A212" s="27"/>
      <c r="B212" s="27"/>
      <c r="C212" s="27"/>
      <c r="D212" s="27"/>
      <c r="E212" s="27"/>
    </row>
    <row r="213" spans="1:5" x14ac:dyDescent="0.3">
      <c r="A213" s="27"/>
      <c r="B213" s="27"/>
      <c r="C213" s="27"/>
      <c r="D213" s="27"/>
      <c r="E213" s="27"/>
    </row>
    <row r="214" spans="1:5" x14ac:dyDescent="0.3">
      <c r="A214" s="27"/>
      <c r="B214" s="27"/>
      <c r="C214" s="27"/>
      <c r="D214" s="27"/>
      <c r="E214" s="27"/>
    </row>
    <row r="215" spans="1:5" x14ac:dyDescent="0.3">
      <c r="A215" s="27"/>
      <c r="B215" s="27"/>
      <c r="C215" s="27"/>
      <c r="D215" s="27"/>
      <c r="E215" s="27"/>
    </row>
    <row r="216" spans="1:5" x14ac:dyDescent="0.3">
      <c r="A216" s="27"/>
      <c r="B216" s="27"/>
      <c r="C216" s="27"/>
      <c r="D216" s="27"/>
      <c r="E216" s="27"/>
    </row>
    <row r="217" spans="1:5" x14ac:dyDescent="0.3">
      <c r="A217" s="27"/>
      <c r="B217" s="27"/>
      <c r="C217" s="27"/>
      <c r="D217" s="27"/>
      <c r="E217" s="27"/>
    </row>
    <row r="218" spans="1:5" x14ac:dyDescent="0.3">
      <c r="A218" s="27"/>
      <c r="B218" s="27"/>
      <c r="C218" s="27"/>
      <c r="D218" s="27"/>
      <c r="E218" s="27"/>
    </row>
    <row r="219" spans="1:5" x14ac:dyDescent="0.3">
      <c r="A219" s="27"/>
      <c r="B219" s="27"/>
      <c r="C219" s="27"/>
      <c r="D219" s="27"/>
      <c r="E219" s="27"/>
    </row>
    <row r="220" spans="1:5" x14ac:dyDescent="0.3">
      <c r="A220" s="27"/>
      <c r="B220" s="27"/>
      <c r="C220" s="27"/>
      <c r="D220" s="27"/>
      <c r="E220" s="27"/>
    </row>
    <row r="221" spans="1:5" x14ac:dyDescent="0.3">
      <c r="A221" s="27"/>
      <c r="B221" s="27"/>
      <c r="C221" s="27"/>
      <c r="D221" s="27"/>
      <c r="E221" s="27"/>
    </row>
    <row r="222" spans="1:5" x14ac:dyDescent="0.3">
      <c r="A222" s="27"/>
      <c r="B222" s="27"/>
      <c r="C222" s="27"/>
      <c r="D222" s="27"/>
      <c r="E222" s="27"/>
    </row>
    <row r="223" spans="1:5" x14ac:dyDescent="0.3">
      <c r="A223" s="27"/>
      <c r="B223" s="27"/>
      <c r="C223" s="27"/>
      <c r="D223" s="27"/>
      <c r="E223" s="27"/>
    </row>
    <row r="224" spans="1:5" x14ac:dyDescent="0.3">
      <c r="A224" s="27"/>
      <c r="B224" s="27"/>
      <c r="C224" s="27"/>
      <c r="D224" s="27"/>
      <c r="E224" s="27"/>
    </row>
    <row r="225" spans="1:5" x14ac:dyDescent="0.3">
      <c r="A225" s="27"/>
      <c r="B225" s="27"/>
      <c r="C225" s="27"/>
      <c r="D225" s="27"/>
      <c r="E225" s="27"/>
    </row>
    <row r="226" spans="1:5" x14ac:dyDescent="0.3">
      <c r="A226" s="27"/>
      <c r="B226" s="27"/>
      <c r="C226" s="27"/>
      <c r="D226" s="27"/>
      <c r="E226" s="27"/>
    </row>
    <row r="227" spans="1:5" x14ac:dyDescent="0.3">
      <c r="A227" s="27"/>
      <c r="B227" s="27"/>
      <c r="C227" s="27"/>
      <c r="D227" s="27"/>
      <c r="E227" s="27"/>
    </row>
    <row r="228" spans="1:5" x14ac:dyDescent="0.3">
      <c r="A228" s="27"/>
      <c r="B228" s="27"/>
      <c r="C228" s="27"/>
      <c r="D228" s="27"/>
      <c r="E228" s="27"/>
    </row>
    <row r="229" spans="1:5" x14ac:dyDescent="0.3">
      <c r="A229" s="27"/>
      <c r="B229" s="27"/>
      <c r="C229" s="27"/>
      <c r="D229" s="27"/>
      <c r="E229" s="27"/>
    </row>
    <row r="230" spans="1:5" x14ac:dyDescent="0.3">
      <c r="A230" s="27"/>
      <c r="B230" s="27"/>
      <c r="C230" s="27"/>
      <c r="D230" s="27"/>
      <c r="E230" s="27"/>
    </row>
    <row r="231" spans="1:5" x14ac:dyDescent="0.3">
      <c r="A231" s="27"/>
      <c r="B231" s="27"/>
      <c r="C231" s="27"/>
      <c r="D231" s="27"/>
      <c r="E231" s="27"/>
    </row>
    <row r="232" spans="1:5" x14ac:dyDescent="0.3">
      <c r="A232" s="27"/>
      <c r="B232" s="27"/>
      <c r="C232" s="27"/>
      <c r="D232" s="27"/>
      <c r="E232" s="27"/>
    </row>
    <row r="233" spans="1:5" x14ac:dyDescent="0.3">
      <c r="A233" s="27"/>
      <c r="B233" s="27"/>
      <c r="C233" s="27"/>
      <c r="D233" s="27"/>
      <c r="E233" s="27"/>
    </row>
    <row r="234" spans="1:5" x14ac:dyDescent="0.3">
      <c r="A234" s="27"/>
      <c r="B234" s="27"/>
      <c r="C234" s="27"/>
      <c r="D234" s="27"/>
      <c r="E234" s="27"/>
    </row>
    <row r="235" spans="1:5" x14ac:dyDescent="0.3">
      <c r="A235" s="27"/>
      <c r="B235" s="27"/>
      <c r="C235" s="27"/>
      <c r="D235" s="27"/>
      <c r="E235" s="27"/>
    </row>
    <row r="236" spans="1:5" x14ac:dyDescent="0.3">
      <c r="A236" s="27"/>
      <c r="B236" s="27"/>
      <c r="C236" s="27"/>
      <c r="D236" s="27"/>
      <c r="E236" s="27"/>
    </row>
    <row r="237" spans="1:5" x14ac:dyDescent="0.3">
      <c r="A237" s="27"/>
      <c r="B237" s="27"/>
      <c r="C237" s="27"/>
      <c r="D237" s="27"/>
      <c r="E237" s="27"/>
    </row>
    <row r="238" spans="1:5" x14ac:dyDescent="0.3">
      <c r="A238" s="27"/>
      <c r="B238" s="27"/>
      <c r="C238" s="27"/>
      <c r="D238" s="27"/>
      <c r="E238" s="27"/>
    </row>
    <row r="239" spans="1:5" x14ac:dyDescent="0.3">
      <c r="A239" s="27"/>
      <c r="B239" s="27"/>
      <c r="C239" s="27"/>
      <c r="D239" s="27"/>
      <c r="E239" s="27"/>
    </row>
    <row r="240" spans="1:5" x14ac:dyDescent="0.3">
      <c r="A240" s="27"/>
      <c r="B240" s="27"/>
      <c r="C240" s="27"/>
      <c r="D240" s="27"/>
      <c r="E240" s="27"/>
    </row>
    <row r="241" spans="1:5" x14ac:dyDescent="0.3">
      <c r="A241" s="27"/>
      <c r="B241" s="27"/>
      <c r="C241" s="27"/>
      <c r="D241" s="27"/>
      <c r="E241" s="27"/>
    </row>
    <row r="242" spans="1:5" x14ac:dyDescent="0.3">
      <c r="A242" s="27"/>
      <c r="B242" s="27"/>
      <c r="C242" s="27"/>
      <c r="D242" s="27"/>
      <c r="E242" s="27"/>
    </row>
    <row r="243" spans="1:5" x14ac:dyDescent="0.3">
      <c r="A243" s="27"/>
      <c r="B243" s="27"/>
      <c r="C243" s="27"/>
      <c r="D243" s="27"/>
      <c r="E243" s="27"/>
    </row>
    <row r="244" spans="1:5" x14ac:dyDescent="0.3">
      <c r="A244" s="27"/>
      <c r="B244" s="27"/>
      <c r="C244" s="27"/>
      <c r="D244" s="27"/>
      <c r="E244" s="27"/>
    </row>
    <row r="245" spans="1:5" x14ac:dyDescent="0.3">
      <c r="A245" s="27"/>
      <c r="B245" s="27"/>
      <c r="C245" s="27"/>
      <c r="D245" s="27"/>
      <c r="E245" s="27"/>
    </row>
    <row r="246" spans="1:5" x14ac:dyDescent="0.3">
      <c r="A246" s="27"/>
      <c r="B246" s="27"/>
      <c r="C246" s="27"/>
      <c r="D246" s="27"/>
      <c r="E246" s="27"/>
    </row>
    <row r="247" spans="1:5" x14ac:dyDescent="0.3">
      <c r="A247" s="27"/>
      <c r="B247" s="27"/>
      <c r="C247" s="27"/>
      <c r="D247" s="27"/>
      <c r="E247" s="27"/>
    </row>
    <row r="248" spans="1:5" x14ac:dyDescent="0.3">
      <c r="A248" s="27"/>
      <c r="B248" s="27"/>
      <c r="C248" s="27"/>
      <c r="D248" s="27"/>
      <c r="E248" s="27"/>
    </row>
    <row r="249" spans="1:5" x14ac:dyDescent="0.3">
      <c r="A249" s="27"/>
      <c r="B249" s="27"/>
      <c r="C249" s="27"/>
      <c r="D249" s="27"/>
      <c r="E249" s="27"/>
    </row>
    <row r="250" spans="1:5" x14ac:dyDescent="0.3">
      <c r="A250" s="27"/>
      <c r="B250" s="27"/>
      <c r="C250" s="27"/>
      <c r="D250" s="27"/>
      <c r="E250" s="27"/>
    </row>
    <row r="251" spans="1:5" x14ac:dyDescent="0.3">
      <c r="A251" s="27"/>
      <c r="B251" s="27"/>
      <c r="C251" s="27"/>
      <c r="D251" s="27"/>
      <c r="E251" s="27"/>
    </row>
    <row r="252" spans="1:5" x14ac:dyDescent="0.3">
      <c r="A252" s="27"/>
      <c r="B252" s="27"/>
      <c r="C252" s="27"/>
      <c r="D252" s="27"/>
      <c r="E252" s="27"/>
    </row>
    <row r="253" spans="1:5" x14ac:dyDescent="0.3">
      <c r="A253" s="27"/>
      <c r="B253" s="27"/>
      <c r="C253" s="27"/>
      <c r="D253" s="27"/>
      <c r="E253" s="27"/>
    </row>
    <row r="254" spans="1:5" x14ac:dyDescent="0.3">
      <c r="A254" s="27"/>
      <c r="B254" s="27"/>
      <c r="C254" s="27"/>
      <c r="D254" s="27"/>
      <c r="E254" s="27"/>
    </row>
    <row r="255" spans="1:5" x14ac:dyDescent="0.3">
      <c r="A255" s="27"/>
      <c r="B255" s="27"/>
      <c r="C255" s="27"/>
      <c r="D255" s="27"/>
      <c r="E255" s="27"/>
    </row>
    <row r="256" spans="1:5" x14ac:dyDescent="0.3">
      <c r="A256" s="27"/>
      <c r="B256" s="27"/>
      <c r="C256" s="27"/>
      <c r="D256" s="27"/>
      <c r="E256" s="27"/>
    </row>
    <row r="257" spans="1:5" x14ac:dyDescent="0.3">
      <c r="A257" s="27"/>
      <c r="B257" s="27"/>
      <c r="C257" s="27"/>
      <c r="D257" s="27"/>
      <c r="E257" s="27"/>
    </row>
    <row r="258" spans="1:5" x14ac:dyDescent="0.3">
      <c r="A258" s="27"/>
      <c r="B258" s="27"/>
      <c r="C258" s="27"/>
      <c r="D258" s="27"/>
      <c r="E258" s="27"/>
    </row>
    <row r="259" spans="1:5" x14ac:dyDescent="0.3">
      <c r="A259" s="27"/>
      <c r="B259" s="27"/>
      <c r="C259" s="27"/>
      <c r="D259" s="27"/>
      <c r="E259" s="27"/>
    </row>
    <row r="260" spans="1:5" x14ac:dyDescent="0.3">
      <c r="A260" s="27"/>
      <c r="B260" s="27"/>
      <c r="C260" s="27"/>
      <c r="D260" s="27"/>
      <c r="E260" s="27"/>
    </row>
    <row r="261" spans="1:5" x14ac:dyDescent="0.3">
      <c r="A261" s="27"/>
      <c r="B261" s="27"/>
      <c r="C261" s="27"/>
      <c r="D261" s="27"/>
      <c r="E261" s="27"/>
    </row>
    <row r="262" spans="1:5" x14ac:dyDescent="0.3">
      <c r="A262" s="27"/>
      <c r="B262" s="27"/>
      <c r="C262" s="27"/>
      <c r="D262" s="27"/>
      <c r="E262" s="27"/>
    </row>
    <row r="263" spans="1:5" x14ac:dyDescent="0.3">
      <c r="A263" s="27"/>
      <c r="B263" s="27"/>
      <c r="C263" s="27"/>
      <c r="D263" s="27"/>
      <c r="E263" s="27"/>
    </row>
    <row r="264" spans="1:5" x14ac:dyDescent="0.3">
      <c r="A264" s="27"/>
      <c r="B264" s="27"/>
      <c r="C264" s="27"/>
      <c r="D264" s="27"/>
      <c r="E264" s="27"/>
    </row>
    <row r="265" spans="1:5" x14ac:dyDescent="0.3">
      <c r="A265" s="27"/>
      <c r="B265" s="27"/>
      <c r="C265" s="27"/>
      <c r="D265" s="27"/>
      <c r="E265" s="27"/>
    </row>
    <row r="266" spans="1:5" x14ac:dyDescent="0.3">
      <c r="A266" s="27"/>
      <c r="B266" s="27"/>
      <c r="C266" s="27"/>
      <c r="D266" s="27"/>
      <c r="E266" s="27"/>
    </row>
    <row r="267" spans="1:5" x14ac:dyDescent="0.3">
      <c r="A267" s="27"/>
      <c r="B267" s="27"/>
      <c r="C267" s="27"/>
      <c r="D267" s="27"/>
      <c r="E267" s="27"/>
    </row>
    <row r="268" spans="1:5" x14ac:dyDescent="0.3">
      <c r="A268" s="27"/>
      <c r="B268" s="27"/>
      <c r="C268" s="27"/>
      <c r="D268" s="27"/>
      <c r="E268" s="27"/>
    </row>
    <row r="269" spans="1:5" x14ac:dyDescent="0.3">
      <c r="A269" s="27"/>
      <c r="B269" s="27"/>
      <c r="C269" s="27"/>
      <c r="D269" s="27"/>
      <c r="E269" s="27"/>
    </row>
    <row r="270" spans="1:5" x14ac:dyDescent="0.3">
      <c r="A270" s="27"/>
      <c r="B270" s="27"/>
      <c r="C270" s="27"/>
      <c r="D270" s="27"/>
      <c r="E270" s="27"/>
    </row>
    <row r="271" spans="1:5" x14ac:dyDescent="0.3">
      <c r="A271" s="27"/>
      <c r="B271" s="27"/>
      <c r="C271" s="27"/>
      <c r="D271" s="27"/>
      <c r="E271" s="27"/>
    </row>
    <row r="272" spans="1:5" x14ac:dyDescent="0.3">
      <c r="A272" s="27"/>
      <c r="B272" s="27"/>
      <c r="C272" s="27"/>
      <c r="D272" s="27"/>
      <c r="E272" s="27"/>
    </row>
    <row r="273" spans="1:5" x14ac:dyDescent="0.3">
      <c r="A273" s="27"/>
      <c r="B273" s="27"/>
      <c r="C273" s="27"/>
      <c r="D273" s="27"/>
      <c r="E273" s="27"/>
    </row>
    <row r="274" spans="1:5" x14ac:dyDescent="0.3">
      <c r="A274" s="27"/>
      <c r="B274" s="27"/>
      <c r="C274" s="27"/>
      <c r="D274" s="27"/>
      <c r="E274" s="27"/>
    </row>
    <row r="275" spans="1:5" x14ac:dyDescent="0.3">
      <c r="A275" s="27"/>
      <c r="B275" s="27"/>
      <c r="C275" s="27"/>
      <c r="D275" s="27"/>
      <c r="E275" s="27"/>
    </row>
    <row r="276" spans="1:5" x14ac:dyDescent="0.3">
      <c r="A276" s="27"/>
      <c r="B276" s="27"/>
      <c r="C276" s="27"/>
      <c r="D276" s="27"/>
      <c r="E276" s="27"/>
    </row>
    <row r="277" spans="1:5" x14ac:dyDescent="0.3">
      <c r="A277" s="27"/>
      <c r="B277" s="27"/>
      <c r="C277" s="27"/>
      <c r="D277" s="27"/>
      <c r="E277" s="27"/>
    </row>
    <row r="278" spans="1:5" x14ac:dyDescent="0.3">
      <c r="A278" s="27"/>
      <c r="B278" s="27"/>
      <c r="C278" s="27"/>
      <c r="D278" s="27"/>
      <c r="E278" s="27"/>
    </row>
    <row r="279" spans="1:5" x14ac:dyDescent="0.3">
      <c r="A279" s="27"/>
      <c r="B279" s="27"/>
      <c r="C279" s="27"/>
      <c r="D279" s="27"/>
      <c r="E279" s="27"/>
    </row>
    <row r="280" spans="1:5" x14ac:dyDescent="0.3">
      <c r="A280" s="27"/>
      <c r="B280" s="27"/>
      <c r="C280" s="27"/>
      <c r="D280" s="27"/>
      <c r="E280" s="27"/>
    </row>
    <row r="281" spans="1:5" x14ac:dyDescent="0.3">
      <c r="A281" s="27"/>
      <c r="B281" s="27"/>
      <c r="C281" s="27"/>
      <c r="D281" s="27"/>
      <c r="E281" s="27"/>
    </row>
    <row r="282" spans="1:5" x14ac:dyDescent="0.3">
      <c r="A282" s="27"/>
      <c r="B282" s="27"/>
      <c r="C282" s="27"/>
      <c r="D282" s="27"/>
      <c r="E282" s="27"/>
    </row>
    <row r="283" spans="1:5" x14ac:dyDescent="0.3">
      <c r="A283" s="27"/>
      <c r="B283" s="27"/>
      <c r="C283" s="27"/>
      <c r="D283" s="27"/>
      <c r="E283" s="27"/>
    </row>
    <row r="284" spans="1:5" x14ac:dyDescent="0.3">
      <c r="A284" s="27"/>
      <c r="B284" s="27"/>
      <c r="C284" s="27"/>
      <c r="D284" s="27"/>
      <c r="E284" s="27"/>
    </row>
    <row r="285" spans="1:5" x14ac:dyDescent="0.3">
      <c r="A285" s="27"/>
      <c r="B285" s="27"/>
      <c r="C285" s="27"/>
      <c r="D285" s="27"/>
      <c r="E285" s="27"/>
    </row>
    <row r="286" spans="1:5" x14ac:dyDescent="0.3">
      <c r="A286" s="27"/>
      <c r="B286" s="27"/>
      <c r="C286" s="27"/>
      <c r="D286" s="27"/>
      <c r="E286" s="27"/>
    </row>
    <row r="287" spans="1:5" x14ac:dyDescent="0.3">
      <c r="A287" s="27"/>
      <c r="B287" s="27"/>
      <c r="C287" s="27"/>
      <c r="D287" s="27"/>
      <c r="E287" s="27"/>
    </row>
    <row r="288" spans="1:5" x14ac:dyDescent="0.3">
      <c r="A288" s="27"/>
      <c r="B288" s="27"/>
      <c r="C288" s="27"/>
      <c r="D288" s="27"/>
      <c r="E288" s="27"/>
    </row>
    <row r="289" spans="1:5" x14ac:dyDescent="0.3">
      <c r="A289" s="27"/>
      <c r="B289" s="27"/>
      <c r="C289" s="27"/>
      <c r="D289" s="27"/>
      <c r="E289" s="27"/>
    </row>
    <row r="290" spans="1:5" x14ac:dyDescent="0.3">
      <c r="A290" s="27"/>
      <c r="B290" s="27"/>
      <c r="C290" s="27"/>
      <c r="D290" s="27"/>
      <c r="E290" s="27"/>
    </row>
    <row r="291" spans="1:5" x14ac:dyDescent="0.3">
      <c r="A291" s="27"/>
      <c r="B291" s="27"/>
      <c r="C291" s="27"/>
      <c r="D291" s="27"/>
      <c r="E291" s="27"/>
    </row>
    <row r="292" spans="1:5" x14ac:dyDescent="0.3">
      <c r="A292" s="27"/>
      <c r="B292" s="27"/>
      <c r="C292" s="27"/>
      <c r="D292" s="27"/>
      <c r="E292" s="27"/>
    </row>
    <row r="293" spans="1:5" x14ac:dyDescent="0.3">
      <c r="A293" s="27"/>
      <c r="B293" s="27"/>
      <c r="C293" s="27"/>
      <c r="D293" s="27"/>
      <c r="E293" s="27"/>
    </row>
    <row r="294" spans="1:5" x14ac:dyDescent="0.3">
      <c r="A294" s="27"/>
      <c r="B294" s="27"/>
      <c r="C294" s="27"/>
      <c r="D294" s="27"/>
      <c r="E294" s="27"/>
    </row>
    <row r="295" spans="1:5" x14ac:dyDescent="0.3">
      <c r="A295" s="27"/>
      <c r="B295" s="27"/>
      <c r="C295" s="27"/>
      <c r="D295" s="27"/>
      <c r="E295" s="27"/>
    </row>
    <row r="296" spans="1:5" x14ac:dyDescent="0.3">
      <c r="A296" s="27"/>
      <c r="B296" s="27"/>
      <c r="C296" s="27"/>
      <c r="D296" s="27"/>
      <c r="E296" s="27"/>
    </row>
    <row r="297" spans="1:5" x14ac:dyDescent="0.3">
      <c r="A297" s="27"/>
      <c r="B297" s="27"/>
      <c r="C297" s="27"/>
      <c r="D297" s="27"/>
      <c r="E297" s="27"/>
    </row>
    <row r="298" spans="1:5" x14ac:dyDescent="0.3">
      <c r="A298" s="27"/>
      <c r="B298" s="27"/>
      <c r="C298" s="27"/>
      <c r="D298" s="27"/>
      <c r="E298" s="27"/>
    </row>
    <row r="299" spans="1:5" x14ac:dyDescent="0.3">
      <c r="A299" s="27"/>
      <c r="B299" s="27"/>
      <c r="C299" s="27"/>
      <c r="D299" s="27"/>
      <c r="E299" s="27"/>
    </row>
    <row r="300" spans="1:5" x14ac:dyDescent="0.3">
      <c r="A300" s="27"/>
      <c r="B300" s="27"/>
      <c r="C300" s="27"/>
      <c r="D300" s="27"/>
      <c r="E300" s="27"/>
    </row>
    <row r="301" spans="1:5" x14ac:dyDescent="0.3">
      <c r="A301" s="27"/>
      <c r="B301" s="27"/>
      <c r="C301" s="27"/>
      <c r="D301" s="27"/>
      <c r="E301" s="27"/>
    </row>
    <row r="302" spans="1:5" x14ac:dyDescent="0.3">
      <c r="A302" s="27"/>
      <c r="B302" s="27"/>
      <c r="C302" s="27"/>
      <c r="D302" s="27"/>
      <c r="E302" s="27"/>
    </row>
    <row r="303" spans="1:5" x14ac:dyDescent="0.3">
      <c r="A303" s="27"/>
      <c r="B303" s="27"/>
      <c r="C303" s="27"/>
      <c r="D303" s="27"/>
      <c r="E303" s="27"/>
    </row>
    <row r="304" spans="1:5" x14ac:dyDescent="0.3">
      <c r="A304" s="27"/>
      <c r="B304" s="27"/>
      <c r="C304" s="27"/>
      <c r="D304" s="27"/>
      <c r="E304" s="27"/>
    </row>
    <row r="305" spans="1:5" x14ac:dyDescent="0.3">
      <c r="A305" s="27"/>
      <c r="B305" s="27"/>
      <c r="C305" s="27"/>
      <c r="D305" s="27"/>
      <c r="E305" s="27"/>
    </row>
    <row r="306" spans="1:5" x14ac:dyDescent="0.3">
      <c r="A306" s="27"/>
      <c r="B306" s="27"/>
      <c r="C306" s="27"/>
      <c r="D306" s="27"/>
      <c r="E306" s="27"/>
    </row>
    <row r="307" spans="1:5" x14ac:dyDescent="0.3">
      <c r="A307" s="27"/>
      <c r="B307" s="27"/>
      <c r="C307" s="27"/>
      <c r="D307" s="27"/>
      <c r="E307" s="27"/>
    </row>
    <row r="308" spans="1:5" x14ac:dyDescent="0.3">
      <c r="A308" s="27"/>
      <c r="B308" s="27"/>
      <c r="C308" s="27"/>
      <c r="D308" s="27"/>
      <c r="E308" s="27"/>
    </row>
    <row r="309" spans="1:5" x14ac:dyDescent="0.3">
      <c r="A309" s="27"/>
      <c r="B309" s="27"/>
      <c r="C309" s="27"/>
      <c r="D309" s="27"/>
      <c r="E309" s="27"/>
    </row>
    <row r="310" spans="1:5" x14ac:dyDescent="0.3">
      <c r="A310" s="27"/>
      <c r="B310" s="27"/>
      <c r="C310" s="27"/>
      <c r="D310" s="27"/>
      <c r="E310" s="27"/>
    </row>
    <row r="311" spans="1:5" x14ac:dyDescent="0.3">
      <c r="A311" s="27"/>
      <c r="B311" s="27"/>
      <c r="C311" s="27"/>
      <c r="D311" s="27"/>
      <c r="E311" s="27"/>
    </row>
    <row r="312" spans="1:5" x14ac:dyDescent="0.3">
      <c r="A312" s="27"/>
      <c r="B312" s="27"/>
      <c r="C312" s="27"/>
      <c r="D312" s="27"/>
      <c r="E312" s="27"/>
    </row>
    <row r="313" spans="1:5" x14ac:dyDescent="0.3">
      <c r="A313" s="27"/>
      <c r="B313" s="27"/>
      <c r="C313" s="27"/>
      <c r="D313" s="27"/>
      <c r="E313" s="27"/>
    </row>
    <row r="314" spans="1:5" x14ac:dyDescent="0.3">
      <c r="A314" s="27"/>
      <c r="B314" s="27"/>
      <c r="C314" s="27"/>
      <c r="D314" s="27"/>
      <c r="E314" s="27"/>
    </row>
    <row r="315" spans="1:5" x14ac:dyDescent="0.3">
      <c r="A315" s="27"/>
      <c r="B315" s="27"/>
      <c r="C315" s="27"/>
      <c r="D315" s="27"/>
      <c r="E315" s="27"/>
    </row>
    <row r="316" spans="1:5" x14ac:dyDescent="0.3">
      <c r="A316" s="27"/>
      <c r="B316" s="27"/>
      <c r="C316" s="27"/>
      <c r="D316" s="27"/>
      <c r="E316" s="27"/>
    </row>
    <row r="317" spans="1:5" x14ac:dyDescent="0.3">
      <c r="A317" s="27"/>
      <c r="B317" s="27"/>
      <c r="C317" s="27"/>
      <c r="D317" s="27"/>
      <c r="E317" s="27"/>
    </row>
    <row r="318" spans="1:5" x14ac:dyDescent="0.3">
      <c r="A318" s="27"/>
      <c r="B318" s="27"/>
      <c r="C318" s="27"/>
      <c r="D318" s="27"/>
      <c r="E318" s="27"/>
    </row>
    <row r="319" spans="1:5" x14ac:dyDescent="0.3">
      <c r="A319" s="27"/>
      <c r="B319" s="27"/>
      <c r="C319" s="27"/>
      <c r="D319" s="27"/>
      <c r="E319" s="27"/>
    </row>
    <row r="320" spans="1:5" x14ac:dyDescent="0.3">
      <c r="A320" s="27"/>
      <c r="B320" s="27"/>
      <c r="C320" s="27"/>
      <c r="D320" s="27"/>
      <c r="E320" s="27"/>
    </row>
    <row r="321" spans="1:5" x14ac:dyDescent="0.3">
      <c r="A321" s="27"/>
      <c r="B321" s="27"/>
      <c r="C321" s="27"/>
      <c r="D321" s="27"/>
      <c r="E321" s="27"/>
    </row>
    <row r="322" spans="1:5" x14ac:dyDescent="0.3">
      <c r="A322" s="27"/>
      <c r="B322" s="27"/>
      <c r="C322" s="27"/>
      <c r="D322" s="27"/>
      <c r="E322" s="27"/>
    </row>
    <row r="323" spans="1:5" x14ac:dyDescent="0.3">
      <c r="A323" s="27"/>
      <c r="B323" s="27"/>
      <c r="C323" s="27"/>
      <c r="D323" s="27"/>
      <c r="E323" s="27"/>
    </row>
    <row r="324" spans="1:5" x14ac:dyDescent="0.3">
      <c r="A324" s="27"/>
      <c r="B324" s="27"/>
      <c r="C324" s="27"/>
      <c r="D324" s="27"/>
      <c r="E324" s="27"/>
    </row>
    <row r="325" spans="1:5" x14ac:dyDescent="0.3">
      <c r="A325" s="27"/>
      <c r="B325" s="27"/>
      <c r="C325" s="27"/>
      <c r="D325" s="27"/>
      <c r="E325" s="27"/>
    </row>
    <row r="326" spans="1:5" x14ac:dyDescent="0.3">
      <c r="A326" s="27"/>
      <c r="B326" s="27"/>
      <c r="C326" s="27"/>
      <c r="D326" s="27"/>
      <c r="E326" s="27"/>
    </row>
    <row r="327" spans="1:5" x14ac:dyDescent="0.3">
      <c r="A327" s="27"/>
      <c r="B327" s="27"/>
      <c r="C327" s="27"/>
      <c r="D327" s="27"/>
      <c r="E327" s="27"/>
    </row>
    <row r="328" spans="1:5" x14ac:dyDescent="0.3">
      <c r="A328" s="27"/>
      <c r="B328" s="27"/>
      <c r="C328" s="27"/>
      <c r="D328" s="27"/>
      <c r="E328" s="27"/>
    </row>
    <row r="329" spans="1:5" x14ac:dyDescent="0.3">
      <c r="A329" s="27"/>
      <c r="B329" s="27"/>
      <c r="C329" s="27"/>
      <c r="D329" s="27"/>
      <c r="E329" s="27"/>
    </row>
    <row r="330" spans="1:5" x14ac:dyDescent="0.3">
      <c r="A330" s="27"/>
      <c r="B330" s="27"/>
      <c r="C330" s="27"/>
      <c r="D330" s="27"/>
      <c r="E330" s="27"/>
    </row>
    <row r="331" spans="1:5" x14ac:dyDescent="0.3">
      <c r="A331" s="27"/>
      <c r="B331" s="27"/>
      <c r="C331" s="27"/>
      <c r="D331" s="27"/>
      <c r="E331" s="27"/>
    </row>
    <row r="332" spans="1:5" x14ac:dyDescent="0.3">
      <c r="A332" s="27"/>
      <c r="B332" s="27"/>
      <c r="C332" s="27"/>
      <c r="D332" s="27"/>
      <c r="E332" s="27"/>
    </row>
    <row r="333" spans="1:5" x14ac:dyDescent="0.3">
      <c r="A333" s="27"/>
      <c r="B333" s="27"/>
      <c r="C333" s="27"/>
      <c r="D333" s="27"/>
      <c r="E333" s="27"/>
    </row>
    <row r="334" spans="1:5" x14ac:dyDescent="0.3">
      <c r="A334" s="27"/>
      <c r="B334" s="27"/>
      <c r="C334" s="27"/>
      <c r="D334" s="27"/>
      <c r="E334" s="27"/>
    </row>
    <row r="335" spans="1:5" x14ac:dyDescent="0.3">
      <c r="A335" s="27"/>
      <c r="B335" s="27"/>
      <c r="C335" s="27"/>
      <c r="D335" s="27"/>
      <c r="E335" s="27"/>
    </row>
    <row r="336" spans="1:5" x14ac:dyDescent="0.3">
      <c r="A336" s="27"/>
      <c r="B336" s="27"/>
      <c r="C336" s="27"/>
      <c r="D336" s="27"/>
      <c r="E336" s="27"/>
    </row>
    <row r="337" spans="1:5" x14ac:dyDescent="0.3">
      <c r="A337" s="27"/>
      <c r="B337" s="27"/>
      <c r="C337" s="27"/>
      <c r="D337" s="27"/>
      <c r="E337" s="27"/>
    </row>
    <row r="338" spans="1:5" x14ac:dyDescent="0.3">
      <c r="A338" s="27"/>
      <c r="B338" s="27"/>
      <c r="C338" s="27"/>
      <c r="D338" s="27"/>
      <c r="E338" s="27"/>
    </row>
    <row r="339" spans="1:5" x14ac:dyDescent="0.3">
      <c r="A339" s="27"/>
      <c r="B339" s="27"/>
      <c r="C339" s="27"/>
      <c r="D339" s="27"/>
      <c r="E339" s="27"/>
    </row>
    <row r="340" spans="1:5" x14ac:dyDescent="0.3">
      <c r="A340" s="27"/>
      <c r="B340" s="27"/>
      <c r="C340" s="27"/>
      <c r="D340" s="27"/>
      <c r="E340" s="27"/>
    </row>
    <row r="341" spans="1:5" x14ac:dyDescent="0.3">
      <c r="A341" s="27"/>
      <c r="B341" s="27"/>
      <c r="C341" s="27"/>
      <c r="D341" s="27"/>
      <c r="E341" s="27"/>
    </row>
    <row r="342" spans="1:5" x14ac:dyDescent="0.3">
      <c r="A342" s="27"/>
      <c r="B342" s="27"/>
      <c r="C342" s="27"/>
      <c r="D342" s="27"/>
      <c r="E342" s="27"/>
    </row>
    <row r="343" spans="1:5" x14ac:dyDescent="0.3">
      <c r="A343" s="27"/>
      <c r="B343" s="27"/>
      <c r="C343" s="27"/>
      <c r="D343" s="27"/>
      <c r="E343" s="27"/>
    </row>
    <row r="344" spans="1:5" x14ac:dyDescent="0.3">
      <c r="A344" s="27"/>
      <c r="B344" s="27"/>
      <c r="C344" s="27"/>
      <c r="D344" s="27"/>
      <c r="E344" s="27"/>
    </row>
    <row r="345" spans="1:5" x14ac:dyDescent="0.3">
      <c r="A345" s="27"/>
      <c r="B345" s="27"/>
      <c r="C345" s="27"/>
      <c r="D345" s="27"/>
      <c r="E345" s="27"/>
    </row>
    <row r="346" spans="1:5" x14ac:dyDescent="0.3">
      <c r="A346" s="27"/>
      <c r="B346" s="27"/>
      <c r="C346" s="27"/>
      <c r="D346" s="27"/>
      <c r="E346" s="27"/>
    </row>
    <row r="347" spans="1:5" x14ac:dyDescent="0.3">
      <c r="A347" s="27"/>
      <c r="B347" s="27"/>
      <c r="C347" s="27"/>
      <c r="D347" s="27"/>
      <c r="E347" s="27"/>
    </row>
    <row r="348" spans="1:5" x14ac:dyDescent="0.3">
      <c r="A348" s="27"/>
      <c r="B348" s="27"/>
      <c r="C348" s="27"/>
      <c r="D348" s="27"/>
      <c r="E348" s="27"/>
    </row>
    <row r="349" spans="1:5" x14ac:dyDescent="0.3">
      <c r="A349" s="27"/>
      <c r="B349" s="27"/>
      <c r="C349" s="27"/>
      <c r="D349" s="27"/>
      <c r="E349" s="27"/>
    </row>
    <row r="350" spans="1:5" x14ac:dyDescent="0.3">
      <c r="A350" s="27"/>
      <c r="B350" s="27"/>
      <c r="C350" s="27"/>
      <c r="D350" s="27"/>
      <c r="E350" s="27"/>
    </row>
    <row r="351" spans="1:5" x14ac:dyDescent="0.3">
      <c r="A351" s="27"/>
      <c r="B351" s="27"/>
      <c r="C351" s="27"/>
      <c r="D351" s="27"/>
      <c r="E351" s="27"/>
    </row>
    <row r="352" spans="1:5" x14ac:dyDescent="0.3">
      <c r="A352" s="27"/>
      <c r="B352" s="27"/>
      <c r="C352" s="27"/>
      <c r="D352" s="27"/>
      <c r="E352" s="27"/>
    </row>
    <row r="353" spans="1:5" x14ac:dyDescent="0.3">
      <c r="A353" s="27"/>
      <c r="B353" s="27"/>
      <c r="C353" s="27"/>
      <c r="D353" s="27"/>
      <c r="E353" s="27"/>
    </row>
    <row r="354" spans="1:5" x14ac:dyDescent="0.3">
      <c r="A354" s="27"/>
      <c r="B354" s="27"/>
      <c r="C354" s="27"/>
      <c r="D354" s="27"/>
      <c r="E354" s="27"/>
    </row>
    <row r="355" spans="1:5" x14ac:dyDescent="0.3">
      <c r="A355" s="27"/>
      <c r="B355" s="27"/>
      <c r="C355" s="27"/>
      <c r="D355" s="27"/>
      <c r="E355" s="27"/>
    </row>
    <row r="356" spans="1:5" x14ac:dyDescent="0.3">
      <c r="A356" s="27"/>
      <c r="B356" s="27"/>
      <c r="C356" s="27"/>
      <c r="D356" s="27"/>
      <c r="E356" s="27"/>
    </row>
    <row r="357" spans="1:5" x14ac:dyDescent="0.3">
      <c r="A357" s="27"/>
      <c r="B357" s="27"/>
      <c r="C357" s="27"/>
      <c r="D357" s="27"/>
      <c r="E357" s="27"/>
    </row>
    <row r="358" spans="1:5" x14ac:dyDescent="0.3">
      <c r="A358" s="27"/>
      <c r="B358" s="27"/>
      <c r="C358" s="27"/>
      <c r="D358" s="27"/>
      <c r="E358" s="27"/>
    </row>
    <row r="359" spans="1:5" x14ac:dyDescent="0.3">
      <c r="A359" s="27"/>
      <c r="B359" s="27"/>
      <c r="C359" s="27"/>
      <c r="D359" s="27"/>
      <c r="E359" s="27"/>
    </row>
    <row r="360" spans="1:5" x14ac:dyDescent="0.3">
      <c r="A360" s="27"/>
      <c r="B360" s="27"/>
      <c r="C360" s="27"/>
      <c r="D360" s="27"/>
      <c r="E360" s="27"/>
    </row>
    <row r="361" spans="1:5" x14ac:dyDescent="0.3">
      <c r="A361" s="27"/>
      <c r="B361" s="27"/>
      <c r="C361" s="27"/>
      <c r="D361" s="27"/>
      <c r="E361" s="27"/>
    </row>
    <row r="362" spans="1:5" x14ac:dyDescent="0.3">
      <c r="A362" s="27"/>
      <c r="B362" s="27"/>
      <c r="C362" s="27"/>
      <c r="D362" s="27"/>
      <c r="E362" s="27"/>
    </row>
    <row r="363" spans="1:5" x14ac:dyDescent="0.3">
      <c r="A363" s="27"/>
      <c r="B363" s="27"/>
      <c r="C363" s="27"/>
      <c r="D363" s="27"/>
      <c r="E363" s="27"/>
    </row>
    <row r="364" spans="1:5" x14ac:dyDescent="0.3">
      <c r="A364" s="27"/>
      <c r="B364" s="27"/>
      <c r="C364" s="27"/>
      <c r="D364" s="27"/>
      <c r="E364" s="27"/>
    </row>
    <row r="365" spans="1:5" x14ac:dyDescent="0.3">
      <c r="A365" s="27"/>
      <c r="B365" s="27"/>
      <c r="C365" s="27"/>
      <c r="D365" s="27"/>
      <c r="E365" s="27"/>
    </row>
    <row r="366" spans="1:5" x14ac:dyDescent="0.3">
      <c r="A366" s="27"/>
      <c r="B366" s="27"/>
      <c r="C366" s="27"/>
      <c r="D366" s="27"/>
      <c r="E366" s="27"/>
    </row>
    <row r="367" spans="1:5" x14ac:dyDescent="0.3">
      <c r="A367" s="27"/>
      <c r="B367" s="27"/>
      <c r="C367" s="27"/>
      <c r="D367" s="27"/>
      <c r="E367" s="27"/>
    </row>
    <row r="368" spans="1:5" x14ac:dyDescent="0.3">
      <c r="A368" s="27"/>
      <c r="B368" s="27"/>
      <c r="C368" s="27"/>
      <c r="D368" s="27"/>
      <c r="E368" s="27"/>
    </row>
    <row r="369" spans="1:5" x14ac:dyDescent="0.3">
      <c r="A369" s="27"/>
      <c r="B369" s="27"/>
      <c r="C369" s="27"/>
      <c r="D369" s="27"/>
      <c r="E369" s="27"/>
    </row>
    <row r="370" spans="1:5" x14ac:dyDescent="0.3">
      <c r="A370" s="27"/>
      <c r="B370" s="27"/>
      <c r="C370" s="27"/>
      <c r="D370" s="27"/>
      <c r="E370" s="27"/>
    </row>
    <row r="371" spans="1:5" x14ac:dyDescent="0.3">
      <c r="A371" s="27"/>
      <c r="B371" s="27"/>
      <c r="C371" s="27"/>
      <c r="D371" s="27"/>
      <c r="E371" s="27"/>
    </row>
    <row r="372" spans="1:5" x14ac:dyDescent="0.3">
      <c r="A372" s="27"/>
      <c r="B372" s="27"/>
      <c r="C372" s="27"/>
      <c r="D372" s="27"/>
      <c r="E372" s="27"/>
    </row>
    <row r="373" spans="1:5" x14ac:dyDescent="0.3">
      <c r="A373" s="27"/>
      <c r="B373" s="27"/>
      <c r="C373" s="27"/>
      <c r="D373" s="27"/>
      <c r="E373" s="27"/>
    </row>
    <row r="374" spans="1:5" x14ac:dyDescent="0.3">
      <c r="A374" s="27"/>
      <c r="B374" s="27"/>
      <c r="C374" s="27"/>
      <c r="D374" s="27"/>
      <c r="E374" s="27"/>
    </row>
    <row r="375" spans="1:5" x14ac:dyDescent="0.3">
      <c r="A375" s="27"/>
      <c r="B375" s="27"/>
      <c r="C375" s="27"/>
      <c r="D375" s="27"/>
      <c r="E375" s="27"/>
    </row>
    <row r="376" spans="1:5" x14ac:dyDescent="0.3">
      <c r="A376" s="27"/>
      <c r="B376" s="27"/>
      <c r="C376" s="27"/>
      <c r="D376" s="27"/>
      <c r="E376" s="27"/>
    </row>
    <row r="377" spans="1:5" x14ac:dyDescent="0.3">
      <c r="A377" s="27"/>
      <c r="B377" s="27"/>
      <c r="C377" s="27"/>
      <c r="D377" s="27"/>
      <c r="E377" s="27"/>
    </row>
    <row r="378" spans="1:5" x14ac:dyDescent="0.3">
      <c r="A378" s="27"/>
      <c r="B378" s="27"/>
      <c r="C378" s="27"/>
      <c r="D378" s="27"/>
      <c r="E378" s="27"/>
    </row>
    <row r="379" spans="1:5" x14ac:dyDescent="0.3">
      <c r="A379" s="27"/>
      <c r="B379" s="27"/>
      <c r="C379" s="27"/>
      <c r="D379" s="27"/>
      <c r="E379" s="27"/>
    </row>
    <row r="380" spans="1:5" x14ac:dyDescent="0.3">
      <c r="A380" s="27"/>
      <c r="B380" s="27"/>
      <c r="C380" s="27"/>
      <c r="D380" s="27"/>
      <c r="E380" s="27"/>
    </row>
    <row r="381" spans="1:5" x14ac:dyDescent="0.3">
      <c r="A381" s="27"/>
      <c r="B381" s="27"/>
      <c r="C381" s="27"/>
      <c r="D381" s="27"/>
      <c r="E381" s="27"/>
    </row>
    <row r="382" spans="1:5" x14ac:dyDescent="0.3">
      <c r="A382" s="27"/>
      <c r="B382" s="27"/>
      <c r="C382" s="27"/>
      <c r="D382" s="27"/>
      <c r="E382" s="27"/>
    </row>
    <row r="383" spans="1:5" x14ac:dyDescent="0.3">
      <c r="A383" s="27"/>
      <c r="B383" s="27"/>
      <c r="C383" s="27"/>
      <c r="D383" s="27"/>
      <c r="E383" s="27"/>
    </row>
    <row r="384" spans="1:5" x14ac:dyDescent="0.3">
      <c r="A384" s="27"/>
      <c r="B384" s="27"/>
      <c r="C384" s="27"/>
      <c r="D384" s="27"/>
      <c r="E384" s="27"/>
    </row>
    <row r="385" spans="1:5" x14ac:dyDescent="0.3">
      <c r="A385" s="27"/>
      <c r="B385" s="27"/>
      <c r="C385" s="27"/>
      <c r="D385" s="27"/>
      <c r="E385" s="27"/>
    </row>
    <row r="386" spans="1:5" x14ac:dyDescent="0.3">
      <c r="A386" s="27"/>
      <c r="B386" s="27"/>
      <c r="C386" s="27"/>
      <c r="D386" s="27"/>
      <c r="E386" s="27"/>
    </row>
    <row r="387" spans="1:5" x14ac:dyDescent="0.3">
      <c r="A387" s="27"/>
      <c r="B387" s="27"/>
      <c r="C387" s="27"/>
      <c r="D387" s="27"/>
      <c r="E387" s="27"/>
    </row>
    <row r="388" spans="1:5" x14ac:dyDescent="0.3">
      <c r="A388" s="27"/>
      <c r="B388" s="27"/>
      <c r="C388" s="27"/>
      <c r="D388" s="27"/>
      <c r="E388" s="27"/>
    </row>
    <row r="389" spans="1:5" x14ac:dyDescent="0.3">
      <c r="A389" s="27"/>
      <c r="B389" s="27"/>
      <c r="C389" s="27"/>
      <c r="D389" s="27"/>
      <c r="E389" s="27"/>
    </row>
    <row r="390" spans="1:5" x14ac:dyDescent="0.3">
      <c r="A390" s="27"/>
      <c r="B390" s="27"/>
      <c r="C390" s="27"/>
      <c r="D390" s="27"/>
      <c r="E390" s="27"/>
    </row>
    <row r="391" spans="1:5" x14ac:dyDescent="0.3">
      <c r="A391" s="27"/>
      <c r="B391" s="27"/>
      <c r="C391" s="27"/>
      <c r="D391" s="27"/>
      <c r="E391" s="27"/>
    </row>
    <row r="392" spans="1:5" x14ac:dyDescent="0.3">
      <c r="A392" s="27"/>
      <c r="B392" s="27"/>
      <c r="C392" s="27"/>
      <c r="D392" s="27"/>
      <c r="E392" s="27"/>
    </row>
    <row r="393" spans="1:5" x14ac:dyDescent="0.3">
      <c r="A393" s="27"/>
      <c r="B393" s="27"/>
      <c r="C393" s="27"/>
      <c r="D393" s="27"/>
      <c r="E393" s="27"/>
    </row>
    <row r="394" spans="1:5" x14ac:dyDescent="0.3">
      <c r="A394" s="27"/>
      <c r="B394" s="27"/>
      <c r="C394" s="27"/>
      <c r="D394" s="27"/>
      <c r="E394" s="27"/>
    </row>
    <row r="395" spans="1:5" x14ac:dyDescent="0.3">
      <c r="A395" s="27"/>
      <c r="B395" s="27"/>
      <c r="C395" s="27"/>
      <c r="D395" s="27"/>
      <c r="E395" s="27"/>
    </row>
    <row r="396" spans="1:5" x14ac:dyDescent="0.3">
      <c r="A396" s="27"/>
      <c r="B396" s="27"/>
      <c r="C396" s="27"/>
      <c r="D396" s="27"/>
      <c r="E396" s="27"/>
    </row>
    <row r="397" spans="1:5" x14ac:dyDescent="0.3">
      <c r="A397" s="27"/>
      <c r="B397" s="27"/>
      <c r="C397" s="27"/>
      <c r="D397" s="27"/>
      <c r="E397" s="27"/>
    </row>
    <row r="398" spans="1:5" x14ac:dyDescent="0.3">
      <c r="A398" s="27"/>
      <c r="B398" s="27"/>
      <c r="C398" s="27"/>
      <c r="D398" s="27"/>
      <c r="E398" s="27"/>
    </row>
    <row r="399" spans="1:5" x14ac:dyDescent="0.3">
      <c r="A399" s="27"/>
      <c r="B399" s="27"/>
      <c r="C399" s="27"/>
      <c r="D399" s="27"/>
      <c r="E399" s="27"/>
    </row>
    <row r="400" spans="1:5" x14ac:dyDescent="0.3">
      <c r="A400" s="27"/>
      <c r="B400" s="27"/>
      <c r="C400" s="27"/>
      <c r="D400" s="27"/>
      <c r="E400" s="27"/>
    </row>
    <row r="401" spans="1:5" x14ac:dyDescent="0.3">
      <c r="A401" s="27"/>
      <c r="B401" s="27"/>
      <c r="C401" s="27"/>
      <c r="D401" s="27"/>
      <c r="E401" s="27"/>
    </row>
    <row r="402" spans="1:5" x14ac:dyDescent="0.3">
      <c r="A402" s="27"/>
      <c r="B402" s="27"/>
      <c r="C402" s="27"/>
      <c r="D402" s="27"/>
      <c r="E402" s="27"/>
    </row>
    <row r="403" spans="1:5" x14ac:dyDescent="0.3">
      <c r="A403" s="27"/>
      <c r="B403" s="27"/>
      <c r="C403" s="27"/>
      <c r="D403" s="27"/>
      <c r="E403" s="27"/>
    </row>
    <row r="404" spans="1:5" x14ac:dyDescent="0.3">
      <c r="A404" s="27"/>
      <c r="B404" s="27"/>
      <c r="C404" s="27"/>
      <c r="D404" s="27"/>
      <c r="E404" s="27"/>
    </row>
    <row r="405" spans="1:5" x14ac:dyDescent="0.3">
      <c r="A405" s="27"/>
      <c r="B405" s="27"/>
      <c r="C405" s="27"/>
      <c r="D405" s="27"/>
      <c r="E405" s="27"/>
    </row>
    <row r="406" spans="1:5" x14ac:dyDescent="0.3">
      <c r="A406" s="27"/>
      <c r="B406" s="27"/>
      <c r="C406" s="27"/>
      <c r="D406" s="27"/>
      <c r="E406" s="27"/>
    </row>
    <row r="407" spans="1:5" x14ac:dyDescent="0.3">
      <c r="A407" s="27"/>
      <c r="B407" s="27"/>
      <c r="C407" s="27"/>
      <c r="D407" s="27"/>
      <c r="E407" s="27"/>
    </row>
    <row r="408" spans="1:5" x14ac:dyDescent="0.3">
      <c r="A408" s="27"/>
      <c r="B408" s="27"/>
      <c r="C408" s="27"/>
      <c r="D408" s="27"/>
      <c r="E408" s="27"/>
    </row>
    <row r="409" spans="1:5" x14ac:dyDescent="0.3">
      <c r="A409" s="27"/>
      <c r="B409" s="27"/>
      <c r="C409" s="27"/>
      <c r="D409" s="27"/>
      <c r="E409" s="27"/>
    </row>
    <row r="410" spans="1:5" x14ac:dyDescent="0.3">
      <c r="A410" s="27"/>
      <c r="B410" s="27"/>
      <c r="C410" s="27"/>
      <c r="D410" s="27"/>
      <c r="E410" s="27"/>
    </row>
    <row r="411" spans="1:5" x14ac:dyDescent="0.3">
      <c r="A411" s="27"/>
      <c r="B411" s="27"/>
      <c r="C411" s="27"/>
      <c r="D411" s="27"/>
      <c r="E411" s="27"/>
    </row>
    <row r="412" spans="1:5" x14ac:dyDescent="0.3">
      <c r="A412" s="27"/>
      <c r="B412" s="27"/>
      <c r="C412" s="27"/>
      <c r="D412" s="27"/>
      <c r="E412" s="27"/>
    </row>
    <row r="413" spans="1:5" x14ac:dyDescent="0.3">
      <c r="A413" s="27"/>
      <c r="B413" s="27"/>
      <c r="C413" s="27"/>
      <c r="D413" s="27"/>
      <c r="E413" s="27"/>
    </row>
    <row r="414" spans="1:5" x14ac:dyDescent="0.3">
      <c r="A414" s="27"/>
      <c r="B414" s="27"/>
      <c r="C414" s="27"/>
      <c r="D414" s="27"/>
      <c r="E414" s="27"/>
    </row>
    <row r="415" spans="1:5" x14ac:dyDescent="0.3">
      <c r="A415" s="27"/>
      <c r="B415" s="27"/>
      <c r="C415" s="27"/>
      <c r="D415" s="27"/>
      <c r="E415" s="27"/>
    </row>
    <row r="416" spans="1:5" x14ac:dyDescent="0.3">
      <c r="A416" s="27"/>
      <c r="B416" s="27"/>
      <c r="C416" s="27"/>
      <c r="D416" s="27"/>
      <c r="E416" s="27"/>
    </row>
    <row r="417" spans="1:5" x14ac:dyDescent="0.3">
      <c r="A417" s="27"/>
      <c r="B417" s="27"/>
      <c r="C417" s="27"/>
      <c r="D417" s="27"/>
      <c r="E417" s="27"/>
    </row>
    <row r="418" spans="1:5" x14ac:dyDescent="0.3">
      <c r="A418" s="27"/>
      <c r="B418" s="27"/>
      <c r="C418" s="27"/>
      <c r="D418" s="27"/>
      <c r="E418" s="27"/>
    </row>
    <row r="419" spans="1:5" x14ac:dyDescent="0.3">
      <c r="A419" s="27"/>
      <c r="B419" s="27"/>
      <c r="C419" s="27"/>
      <c r="D419" s="27"/>
      <c r="E419" s="27"/>
    </row>
    <row r="420" spans="1:5" x14ac:dyDescent="0.3">
      <c r="A420" s="27"/>
      <c r="B420" s="27"/>
      <c r="C420" s="27"/>
      <c r="D420" s="27"/>
      <c r="E420" s="27"/>
    </row>
    <row r="421" spans="1:5" x14ac:dyDescent="0.3">
      <c r="A421" s="27"/>
      <c r="B421" s="27"/>
      <c r="C421" s="27"/>
      <c r="D421" s="27"/>
      <c r="E421" s="27"/>
    </row>
    <row r="422" spans="1:5" x14ac:dyDescent="0.3">
      <c r="A422" s="27"/>
      <c r="B422" s="27"/>
      <c r="C422" s="27"/>
      <c r="D422" s="27"/>
      <c r="E422" s="27"/>
    </row>
    <row r="423" spans="1:5" x14ac:dyDescent="0.3">
      <c r="A423" s="27"/>
      <c r="B423" s="27"/>
      <c r="C423" s="27"/>
      <c r="D423" s="27"/>
      <c r="E423" s="27"/>
    </row>
    <row r="424" spans="1:5" x14ac:dyDescent="0.3">
      <c r="A424" s="27"/>
      <c r="B424" s="27"/>
      <c r="C424" s="27"/>
      <c r="D424" s="27"/>
      <c r="E424" s="27"/>
    </row>
    <row r="425" spans="1:5" x14ac:dyDescent="0.3">
      <c r="A425" s="27"/>
      <c r="B425" s="27"/>
      <c r="C425" s="27"/>
      <c r="D425" s="27"/>
      <c r="E425" s="27"/>
    </row>
    <row r="426" spans="1:5" x14ac:dyDescent="0.3">
      <c r="A426" s="27"/>
      <c r="B426" s="27"/>
      <c r="C426" s="27"/>
      <c r="D426" s="27"/>
      <c r="E426" s="27"/>
    </row>
    <row r="427" spans="1:5" x14ac:dyDescent="0.3">
      <c r="A427" s="27"/>
      <c r="B427" s="27"/>
      <c r="C427" s="27"/>
      <c r="D427" s="27"/>
      <c r="E427" s="27"/>
    </row>
    <row r="428" spans="1:5" x14ac:dyDescent="0.3">
      <c r="A428" s="27"/>
      <c r="B428" s="27"/>
      <c r="C428" s="27"/>
      <c r="D428" s="27"/>
      <c r="E428" s="27"/>
    </row>
    <row r="429" spans="1:5" x14ac:dyDescent="0.3">
      <c r="A429" s="27"/>
      <c r="B429" s="27"/>
      <c r="C429" s="27"/>
      <c r="D429" s="27"/>
      <c r="E429" s="27"/>
    </row>
    <row r="430" spans="1:5" x14ac:dyDescent="0.3">
      <c r="A430" s="27"/>
      <c r="B430" s="27"/>
      <c r="C430" s="27"/>
      <c r="D430" s="27"/>
      <c r="E430" s="27"/>
    </row>
    <row r="431" spans="1:5" x14ac:dyDescent="0.3">
      <c r="A431" s="27"/>
      <c r="B431" s="27"/>
      <c r="C431" s="27"/>
      <c r="D431" s="27"/>
      <c r="E431" s="27"/>
    </row>
    <row r="432" spans="1:5" x14ac:dyDescent="0.3">
      <c r="A432" s="27"/>
      <c r="B432" s="27"/>
      <c r="C432" s="27"/>
      <c r="D432" s="27"/>
      <c r="E432" s="27"/>
    </row>
    <row r="433" spans="1:5" x14ac:dyDescent="0.3">
      <c r="A433" s="27"/>
      <c r="B433" s="27"/>
      <c r="C433" s="27"/>
      <c r="D433" s="27"/>
      <c r="E433" s="27"/>
    </row>
    <row r="434" spans="1:5" x14ac:dyDescent="0.3">
      <c r="A434" s="27"/>
      <c r="B434" s="27"/>
      <c r="C434" s="27"/>
      <c r="D434" s="27"/>
      <c r="E434" s="27"/>
    </row>
    <row r="435" spans="1:5" x14ac:dyDescent="0.3">
      <c r="A435" s="27"/>
      <c r="B435" s="27"/>
      <c r="C435" s="27"/>
      <c r="D435" s="27"/>
      <c r="E435" s="27"/>
    </row>
    <row r="436" spans="1:5" x14ac:dyDescent="0.3">
      <c r="A436" s="27"/>
      <c r="B436" s="27"/>
      <c r="C436" s="27"/>
      <c r="D436" s="27"/>
      <c r="E436" s="27"/>
    </row>
    <row r="437" spans="1:5" x14ac:dyDescent="0.3">
      <c r="A437" s="27"/>
      <c r="B437" s="27"/>
      <c r="C437" s="27"/>
      <c r="D437" s="27"/>
      <c r="E437" s="27"/>
    </row>
    <row r="438" spans="1:5" x14ac:dyDescent="0.3">
      <c r="A438" s="27"/>
      <c r="B438" s="27"/>
      <c r="C438" s="27"/>
      <c r="D438" s="27"/>
      <c r="E438" s="27"/>
    </row>
    <row r="439" spans="1:5" x14ac:dyDescent="0.3">
      <c r="A439" s="27"/>
      <c r="B439" s="27"/>
      <c r="C439" s="27"/>
      <c r="D439" s="27"/>
      <c r="E439" s="27"/>
    </row>
    <row r="440" spans="1:5" x14ac:dyDescent="0.3">
      <c r="A440" s="27"/>
      <c r="B440" s="27"/>
      <c r="C440" s="27"/>
      <c r="D440" s="27"/>
      <c r="E440" s="27"/>
    </row>
    <row r="441" spans="1:5" x14ac:dyDescent="0.3">
      <c r="A441" s="27"/>
      <c r="B441" s="27"/>
      <c r="C441" s="27"/>
      <c r="D441" s="27"/>
      <c r="E441" s="27"/>
    </row>
    <row r="442" spans="1:5" x14ac:dyDescent="0.3">
      <c r="A442" s="27"/>
      <c r="B442" s="27"/>
      <c r="C442" s="27"/>
      <c r="D442" s="27"/>
      <c r="E442" s="27"/>
    </row>
    <row r="443" spans="1:5" x14ac:dyDescent="0.3">
      <c r="A443" s="27"/>
      <c r="B443" s="27"/>
      <c r="C443" s="27"/>
      <c r="D443" s="27"/>
      <c r="E443" s="27"/>
    </row>
    <row r="444" spans="1:5" x14ac:dyDescent="0.3">
      <c r="A444" s="27"/>
      <c r="B444" s="27"/>
      <c r="C444" s="27"/>
      <c r="D444" s="27"/>
      <c r="E444" s="27"/>
    </row>
    <row r="445" spans="1:5" x14ac:dyDescent="0.3">
      <c r="A445" s="27"/>
      <c r="B445" s="27"/>
      <c r="C445" s="27"/>
      <c r="D445" s="27"/>
      <c r="E445" s="27"/>
    </row>
    <row r="446" spans="1:5" x14ac:dyDescent="0.3">
      <c r="A446" s="27"/>
      <c r="B446" s="27"/>
      <c r="C446" s="27"/>
      <c r="D446" s="27"/>
      <c r="E446" s="27"/>
    </row>
    <row r="447" spans="1:5" x14ac:dyDescent="0.3">
      <c r="A447" s="27"/>
      <c r="B447" s="27"/>
      <c r="C447" s="27"/>
      <c r="D447" s="27"/>
      <c r="E447" s="27"/>
    </row>
    <row r="448" spans="1:5" x14ac:dyDescent="0.3">
      <c r="A448" s="27"/>
      <c r="B448" s="27"/>
      <c r="C448" s="27"/>
      <c r="D448" s="27"/>
      <c r="E448" s="27"/>
    </row>
    <row r="449" spans="1:5" x14ac:dyDescent="0.3">
      <c r="A449" s="27"/>
      <c r="B449" s="27"/>
      <c r="C449" s="27"/>
      <c r="D449" s="27"/>
      <c r="E449" s="27"/>
    </row>
    <row r="450" spans="1:5" x14ac:dyDescent="0.3">
      <c r="A450" s="27"/>
      <c r="B450" s="27"/>
      <c r="C450" s="27"/>
      <c r="D450" s="27"/>
      <c r="E450" s="27"/>
    </row>
    <row r="451" spans="1:5" x14ac:dyDescent="0.3">
      <c r="A451" s="27"/>
      <c r="B451" s="27"/>
      <c r="C451" s="27"/>
      <c r="D451" s="27"/>
      <c r="E451" s="27"/>
    </row>
    <row r="452" spans="1:5" x14ac:dyDescent="0.3">
      <c r="A452" s="27"/>
      <c r="B452" s="27"/>
      <c r="C452" s="27"/>
      <c r="D452" s="27"/>
      <c r="E452" s="27"/>
    </row>
    <row r="453" spans="1:5" x14ac:dyDescent="0.3">
      <c r="A453" s="27"/>
      <c r="B453" s="27"/>
      <c r="C453" s="27"/>
      <c r="D453" s="27"/>
      <c r="E453" s="27"/>
    </row>
    <row r="454" spans="1:5" x14ac:dyDescent="0.3">
      <c r="A454" s="27"/>
      <c r="B454" s="27"/>
      <c r="C454" s="27"/>
      <c r="D454" s="27"/>
      <c r="E454" s="27"/>
    </row>
    <row r="455" spans="1:5" x14ac:dyDescent="0.3">
      <c r="A455" s="27"/>
      <c r="B455" s="27"/>
      <c r="C455" s="27"/>
      <c r="D455" s="27"/>
      <c r="E455" s="27"/>
    </row>
    <row r="456" spans="1:5" x14ac:dyDescent="0.3">
      <c r="A456" s="27"/>
      <c r="B456" s="27"/>
      <c r="C456" s="27"/>
      <c r="D456" s="27"/>
      <c r="E456" s="27"/>
    </row>
    <row r="457" spans="1:5" x14ac:dyDescent="0.3">
      <c r="A457" s="27"/>
      <c r="B457" s="27"/>
      <c r="C457" s="27"/>
      <c r="D457" s="27"/>
      <c r="E457" s="27"/>
    </row>
    <row r="458" spans="1:5" x14ac:dyDescent="0.3">
      <c r="A458" s="27"/>
      <c r="B458" s="27"/>
      <c r="C458" s="27"/>
      <c r="D458" s="27"/>
      <c r="E458" s="27"/>
    </row>
    <row r="459" spans="1:5" x14ac:dyDescent="0.3">
      <c r="A459" s="27"/>
      <c r="B459" s="27"/>
      <c r="C459" s="27"/>
      <c r="D459" s="27"/>
      <c r="E459" s="27"/>
    </row>
    <row r="460" spans="1:5" x14ac:dyDescent="0.3">
      <c r="A460" s="27"/>
      <c r="B460" s="27"/>
      <c r="C460" s="27"/>
      <c r="D460" s="27"/>
      <c r="E460" s="27"/>
    </row>
    <row r="461" spans="1:5" x14ac:dyDescent="0.3">
      <c r="A461" s="27"/>
      <c r="B461" s="27"/>
      <c r="C461" s="27"/>
      <c r="D461" s="27"/>
      <c r="E461" s="27"/>
    </row>
    <row r="462" spans="1:5" x14ac:dyDescent="0.3">
      <c r="A462" s="27"/>
      <c r="B462" s="27"/>
      <c r="C462" s="27"/>
      <c r="D462" s="27"/>
      <c r="E462" s="27"/>
    </row>
    <row r="463" spans="1:5" x14ac:dyDescent="0.3">
      <c r="A463" s="27"/>
      <c r="B463" s="27"/>
      <c r="C463" s="27"/>
      <c r="D463" s="27"/>
      <c r="E463" s="27"/>
    </row>
    <row r="464" spans="1:5" x14ac:dyDescent="0.3">
      <c r="A464" s="27"/>
      <c r="B464" s="27"/>
      <c r="C464" s="27"/>
      <c r="D464" s="27"/>
      <c r="E464" s="27"/>
    </row>
    <row r="465" spans="1:5" x14ac:dyDescent="0.3">
      <c r="A465" s="27"/>
      <c r="B465" s="27"/>
      <c r="C465" s="27"/>
      <c r="D465" s="27"/>
      <c r="E465" s="27"/>
    </row>
    <row r="466" spans="1:5" x14ac:dyDescent="0.3">
      <c r="A466" s="27"/>
      <c r="B466" s="27"/>
      <c r="C466" s="27"/>
      <c r="D466" s="27"/>
      <c r="E466" s="27"/>
    </row>
    <row r="467" spans="1:5" x14ac:dyDescent="0.3">
      <c r="A467" s="27"/>
      <c r="B467" s="27"/>
      <c r="C467" s="27"/>
      <c r="D467" s="27"/>
      <c r="E467" s="27"/>
    </row>
    <row r="468" spans="1:5" x14ac:dyDescent="0.3">
      <c r="A468" s="27"/>
      <c r="B468" s="27"/>
      <c r="C468" s="27"/>
      <c r="D468" s="27"/>
      <c r="E468" s="27"/>
    </row>
    <row r="469" spans="1:5" x14ac:dyDescent="0.3">
      <c r="A469" s="27"/>
      <c r="B469" s="27"/>
      <c r="C469" s="27"/>
      <c r="D469" s="27"/>
      <c r="E469" s="27"/>
    </row>
    <row r="470" spans="1:5" x14ac:dyDescent="0.3">
      <c r="A470" s="27"/>
      <c r="B470" s="27"/>
      <c r="C470" s="27"/>
      <c r="D470" s="27"/>
      <c r="E470" s="27"/>
    </row>
    <row r="471" spans="1:5" x14ac:dyDescent="0.3">
      <c r="A471" s="27"/>
      <c r="B471" s="27"/>
      <c r="C471" s="27"/>
      <c r="D471" s="27"/>
      <c r="E471" s="27"/>
    </row>
    <row r="472" spans="1:5" x14ac:dyDescent="0.3">
      <c r="A472" s="27"/>
      <c r="B472" s="27"/>
      <c r="C472" s="27"/>
      <c r="D472" s="27"/>
      <c r="E472" s="27"/>
    </row>
    <row r="473" spans="1:5" x14ac:dyDescent="0.3">
      <c r="A473" s="27"/>
      <c r="B473" s="27"/>
      <c r="C473" s="27"/>
      <c r="D473" s="27"/>
      <c r="E473" s="27"/>
    </row>
    <row r="474" spans="1:5" x14ac:dyDescent="0.3">
      <c r="A474" s="27"/>
      <c r="B474" s="27"/>
      <c r="C474" s="27"/>
      <c r="D474" s="27"/>
      <c r="E474" s="27"/>
    </row>
    <row r="475" spans="1:5" x14ac:dyDescent="0.3">
      <c r="A475" s="27"/>
      <c r="B475" s="27"/>
      <c r="C475" s="27"/>
      <c r="D475" s="27"/>
      <c r="E475" s="27"/>
    </row>
    <row r="476" spans="1:5" x14ac:dyDescent="0.3">
      <c r="A476" s="27"/>
      <c r="B476" s="27"/>
      <c r="C476" s="27"/>
      <c r="D476" s="27"/>
      <c r="E476" s="27"/>
    </row>
    <row r="477" spans="1:5" x14ac:dyDescent="0.3">
      <c r="A477" s="27"/>
      <c r="B477" s="27"/>
      <c r="C477" s="27"/>
      <c r="D477" s="27"/>
      <c r="E477" s="27"/>
    </row>
    <row r="478" spans="1:5" x14ac:dyDescent="0.3">
      <c r="A478" s="27"/>
      <c r="B478" s="27"/>
      <c r="C478" s="27"/>
      <c r="D478" s="27"/>
      <c r="E478" s="27"/>
    </row>
    <row r="479" spans="1:5" x14ac:dyDescent="0.3">
      <c r="A479" s="27"/>
      <c r="B479" s="27"/>
      <c r="C479" s="27"/>
      <c r="D479" s="27"/>
      <c r="E479" s="27"/>
    </row>
    <row r="480" spans="1:5" x14ac:dyDescent="0.3">
      <c r="A480" s="27"/>
      <c r="B480" s="27"/>
      <c r="C480" s="27"/>
      <c r="D480" s="27"/>
      <c r="E480" s="27"/>
    </row>
    <row r="481" spans="1:5" x14ac:dyDescent="0.3">
      <c r="A481" s="27"/>
      <c r="B481" s="27"/>
      <c r="C481" s="27"/>
      <c r="D481" s="27"/>
      <c r="E481" s="27"/>
    </row>
    <row r="482" spans="1:5" x14ac:dyDescent="0.3">
      <c r="A482" s="27"/>
      <c r="B482" s="27"/>
      <c r="C482" s="27"/>
      <c r="D482" s="27"/>
      <c r="E482" s="27"/>
    </row>
    <row r="483" spans="1:5" x14ac:dyDescent="0.3">
      <c r="A483" s="27"/>
      <c r="B483" s="27"/>
      <c r="C483" s="27"/>
      <c r="D483" s="27"/>
      <c r="E483" s="27"/>
    </row>
    <row r="484" spans="1:5" x14ac:dyDescent="0.3">
      <c r="A484" s="27"/>
      <c r="B484" s="27"/>
      <c r="C484" s="27"/>
      <c r="D484" s="27"/>
      <c r="E484" s="27"/>
    </row>
    <row r="485" spans="1:5" x14ac:dyDescent="0.3">
      <c r="A485" s="27"/>
      <c r="B485" s="27"/>
      <c r="C485" s="27"/>
      <c r="D485" s="27"/>
      <c r="E485" s="27"/>
    </row>
    <row r="486" spans="1:5" x14ac:dyDescent="0.3">
      <c r="A486" s="27"/>
      <c r="B486" s="27"/>
      <c r="C486" s="27"/>
      <c r="D486" s="27"/>
      <c r="E486" s="27"/>
    </row>
    <row r="487" spans="1:5" x14ac:dyDescent="0.3">
      <c r="A487" s="27"/>
      <c r="B487" s="27"/>
      <c r="C487" s="27"/>
      <c r="D487" s="27"/>
      <c r="E487" s="27"/>
    </row>
    <row r="488" spans="1:5" x14ac:dyDescent="0.3">
      <c r="A488" s="27"/>
      <c r="B488" s="27"/>
      <c r="C488" s="27"/>
      <c r="D488" s="27"/>
      <c r="E488" s="27"/>
    </row>
    <row r="489" spans="1:5" x14ac:dyDescent="0.3">
      <c r="A489" s="27"/>
      <c r="B489" s="27"/>
      <c r="C489" s="27"/>
      <c r="D489" s="27"/>
      <c r="E489" s="27"/>
    </row>
    <row r="490" spans="1:5" x14ac:dyDescent="0.3">
      <c r="A490" s="27"/>
      <c r="B490" s="27"/>
      <c r="C490" s="27"/>
      <c r="D490" s="27"/>
      <c r="E490" s="27"/>
    </row>
    <row r="491" spans="1:5" x14ac:dyDescent="0.3">
      <c r="A491" s="27"/>
      <c r="B491" s="27"/>
      <c r="C491" s="27"/>
      <c r="D491" s="27"/>
      <c r="E491" s="27"/>
    </row>
    <row r="492" spans="1:5" x14ac:dyDescent="0.3">
      <c r="A492" s="27"/>
      <c r="B492" s="27"/>
      <c r="C492" s="27"/>
      <c r="D492" s="27"/>
      <c r="E492" s="27"/>
    </row>
    <row r="493" spans="1:5" x14ac:dyDescent="0.3">
      <c r="A493" s="27"/>
      <c r="B493" s="27"/>
      <c r="C493" s="27"/>
      <c r="D493" s="27"/>
      <c r="E493" s="27"/>
    </row>
    <row r="494" spans="1:5" x14ac:dyDescent="0.3">
      <c r="A494" s="27"/>
      <c r="B494" s="27"/>
      <c r="C494" s="27"/>
      <c r="D494" s="27"/>
      <c r="E494" s="27"/>
    </row>
    <row r="495" spans="1:5" x14ac:dyDescent="0.3">
      <c r="A495" s="27"/>
      <c r="B495" s="27"/>
      <c r="C495" s="27"/>
      <c r="D495" s="27"/>
      <c r="E495" s="27"/>
    </row>
    <row r="496" spans="1:5" x14ac:dyDescent="0.3">
      <c r="A496" s="27"/>
      <c r="B496" s="27"/>
      <c r="C496" s="27"/>
      <c r="D496" s="27"/>
      <c r="E496" s="27"/>
    </row>
    <row r="497" spans="1:5" x14ac:dyDescent="0.3">
      <c r="A497" s="27"/>
      <c r="B497" s="27"/>
      <c r="C497" s="27"/>
      <c r="D497" s="27"/>
      <c r="E497" s="27"/>
    </row>
    <row r="498" spans="1:5" x14ac:dyDescent="0.3">
      <c r="A498" s="27"/>
      <c r="B498" s="27"/>
      <c r="C498" s="27"/>
      <c r="D498" s="27"/>
      <c r="E498" s="27"/>
    </row>
    <row r="499" spans="1:5" x14ac:dyDescent="0.3">
      <c r="A499" s="27"/>
      <c r="B499" s="27"/>
      <c r="C499" s="27"/>
      <c r="D499" s="27"/>
      <c r="E499" s="27"/>
    </row>
    <row r="500" spans="1:5" x14ac:dyDescent="0.3">
      <c r="A500" s="27"/>
      <c r="B500" s="27"/>
      <c r="C500" s="27"/>
      <c r="D500" s="27"/>
      <c r="E500" s="27"/>
    </row>
    <row r="501" spans="1:5" x14ac:dyDescent="0.3">
      <c r="A501" s="27"/>
      <c r="B501" s="27"/>
      <c r="C501" s="27"/>
      <c r="D501" s="27"/>
      <c r="E501" s="27"/>
    </row>
    <row r="502" spans="1:5" x14ac:dyDescent="0.3">
      <c r="A502" s="27"/>
      <c r="B502" s="27"/>
      <c r="C502" s="27"/>
      <c r="D502" s="27"/>
      <c r="E502" s="27"/>
    </row>
    <row r="503" spans="1:5" x14ac:dyDescent="0.3">
      <c r="A503" s="27"/>
      <c r="B503" s="27"/>
      <c r="C503" s="27"/>
      <c r="D503" s="27"/>
      <c r="E503" s="27"/>
    </row>
    <row r="504" spans="1:5" x14ac:dyDescent="0.3">
      <c r="A504" s="27"/>
      <c r="B504" s="27"/>
      <c r="C504" s="27"/>
      <c r="D504" s="27"/>
      <c r="E504" s="27"/>
    </row>
    <row r="505" spans="1:5" x14ac:dyDescent="0.3">
      <c r="A505" s="27"/>
      <c r="B505" s="27"/>
      <c r="C505" s="27"/>
      <c r="D505" s="27"/>
      <c r="E505" s="27"/>
    </row>
    <row r="506" spans="1:5" x14ac:dyDescent="0.3">
      <c r="A506" s="27"/>
      <c r="B506" s="27"/>
      <c r="C506" s="27"/>
      <c r="D506" s="27"/>
      <c r="E506" s="27"/>
    </row>
    <row r="507" spans="1:5" x14ac:dyDescent="0.3">
      <c r="A507" s="27"/>
      <c r="B507" s="27"/>
      <c r="C507" s="27"/>
      <c r="D507" s="27"/>
      <c r="E507" s="27"/>
    </row>
    <row r="508" spans="1:5" x14ac:dyDescent="0.3">
      <c r="A508" s="27"/>
      <c r="B508" s="27"/>
      <c r="C508" s="27"/>
      <c r="D508" s="27"/>
      <c r="E508" s="27"/>
    </row>
    <row r="509" spans="1:5" x14ac:dyDescent="0.3">
      <c r="A509" s="27"/>
      <c r="B509" s="27"/>
      <c r="C509" s="27"/>
      <c r="D509" s="27"/>
      <c r="E509" s="27"/>
    </row>
    <row r="510" spans="1:5" x14ac:dyDescent="0.3">
      <c r="A510" s="27"/>
      <c r="B510" s="27"/>
      <c r="C510" s="27"/>
      <c r="D510" s="27"/>
      <c r="E510" s="27"/>
    </row>
    <row r="511" spans="1:5" x14ac:dyDescent="0.3">
      <c r="A511" s="27"/>
      <c r="B511" s="27"/>
      <c r="C511" s="27"/>
      <c r="D511" s="27"/>
      <c r="E511" s="27"/>
    </row>
    <row r="512" spans="1:5" x14ac:dyDescent="0.3">
      <c r="A512" s="27"/>
      <c r="B512" s="27"/>
      <c r="C512" s="27"/>
      <c r="D512" s="27"/>
      <c r="E512" s="27"/>
    </row>
    <row r="513" spans="1:5" x14ac:dyDescent="0.3">
      <c r="A513" s="27"/>
      <c r="B513" s="27"/>
      <c r="C513" s="27"/>
      <c r="D513" s="27"/>
      <c r="E513" s="27"/>
    </row>
    <row r="514" spans="1:5" x14ac:dyDescent="0.3">
      <c r="A514" s="27"/>
      <c r="B514" s="27"/>
      <c r="C514" s="27"/>
      <c r="D514" s="27"/>
      <c r="E514" s="27"/>
    </row>
    <row r="515" spans="1:5" x14ac:dyDescent="0.3">
      <c r="A515" s="27"/>
      <c r="B515" s="27"/>
      <c r="C515" s="27"/>
      <c r="D515" s="27"/>
      <c r="E515" s="27"/>
    </row>
    <row r="516" spans="1:5" x14ac:dyDescent="0.3">
      <c r="A516" s="27"/>
      <c r="B516" s="27"/>
      <c r="C516" s="27"/>
      <c r="D516" s="27"/>
      <c r="E516" s="27"/>
    </row>
    <row r="517" spans="1:5" x14ac:dyDescent="0.3">
      <c r="A517" s="27"/>
      <c r="B517" s="27"/>
      <c r="C517" s="27"/>
      <c r="D517" s="27"/>
      <c r="E517" s="27"/>
    </row>
    <row r="518" spans="1:5" x14ac:dyDescent="0.3">
      <c r="A518" s="27"/>
      <c r="B518" s="27"/>
      <c r="C518" s="27"/>
      <c r="D518" s="27"/>
      <c r="E518" s="27"/>
    </row>
    <row r="519" spans="1:5" x14ac:dyDescent="0.3">
      <c r="A519" s="27"/>
      <c r="B519" s="27"/>
      <c r="C519" s="27"/>
      <c r="D519" s="27"/>
      <c r="E519" s="27"/>
    </row>
    <row r="520" spans="1:5" x14ac:dyDescent="0.3">
      <c r="A520" s="27"/>
      <c r="B520" s="27"/>
      <c r="C520" s="27"/>
      <c r="D520" s="27"/>
      <c r="E520" s="27"/>
    </row>
    <row r="521" spans="1:5" x14ac:dyDescent="0.3">
      <c r="A521" s="27"/>
      <c r="B521" s="27"/>
      <c r="C521" s="27"/>
      <c r="D521" s="27"/>
      <c r="E521" s="27"/>
    </row>
    <row r="522" spans="1:5" x14ac:dyDescent="0.3">
      <c r="A522" s="27"/>
      <c r="B522" s="27"/>
      <c r="C522" s="27"/>
      <c r="D522" s="27"/>
      <c r="E522" s="27"/>
    </row>
    <row r="523" spans="1:5" x14ac:dyDescent="0.3">
      <c r="A523" s="27"/>
      <c r="B523" s="27"/>
      <c r="C523" s="27"/>
      <c r="D523" s="27"/>
      <c r="E523" s="27"/>
    </row>
    <row r="524" spans="1:5" x14ac:dyDescent="0.3">
      <c r="A524" s="27"/>
      <c r="B524" s="27"/>
      <c r="C524" s="27"/>
      <c r="D524" s="27"/>
      <c r="E524" s="27"/>
    </row>
    <row r="525" spans="1:5" x14ac:dyDescent="0.3">
      <c r="A525" s="27"/>
      <c r="B525" s="27"/>
      <c r="C525" s="27"/>
      <c r="D525" s="27"/>
      <c r="E525" s="27"/>
    </row>
    <row r="526" spans="1:5" x14ac:dyDescent="0.3">
      <c r="A526" s="27"/>
      <c r="B526" s="27"/>
      <c r="C526" s="27"/>
      <c r="D526" s="27"/>
      <c r="E526" s="27"/>
    </row>
    <row r="527" spans="1:5" x14ac:dyDescent="0.3">
      <c r="A527" s="27"/>
      <c r="B527" s="27"/>
      <c r="C527" s="27"/>
      <c r="D527" s="27"/>
      <c r="E527" s="27"/>
    </row>
    <row r="528" spans="1:5" x14ac:dyDescent="0.3">
      <c r="A528" s="27"/>
      <c r="B528" s="27"/>
      <c r="C528" s="27"/>
      <c r="D528" s="27"/>
      <c r="E528" s="27"/>
    </row>
    <row r="529" spans="1:5" x14ac:dyDescent="0.3">
      <c r="A529" s="27"/>
      <c r="B529" s="27"/>
      <c r="C529" s="27"/>
      <c r="D529" s="27"/>
      <c r="E529" s="27"/>
    </row>
    <row r="530" spans="1:5" x14ac:dyDescent="0.3">
      <c r="A530" s="27"/>
      <c r="B530" s="27"/>
      <c r="C530" s="27"/>
      <c r="D530" s="27"/>
      <c r="E530" s="27"/>
    </row>
    <row r="531" spans="1:5" x14ac:dyDescent="0.3">
      <c r="A531" s="27"/>
      <c r="B531" s="27"/>
      <c r="C531" s="27"/>
      <c r="D531" s="27"/>
      <c r="E531" s="27"/>
    </row>
    <row r="532" spans="1:5" x14ac:dyDescent="0.3">
      <c r="A532" s="27"/>
      <c r="B532" s="27"/>
      <c r="C532" s="27"/>
      <c r="D532" s="27"/>
      <c r="E532" s="27"/>
    </row>
    <row r="533" spans="1:5" x14ac:dyDescent="0.3">
      <c r="A533" s="27"/>
      <c r="B533" s="27"/>
      <c r="C533" s="27"/>
      <c r="D533" s="27"/>
      <c r="E533" s="27"/>
    </row>
    <row r="534" spans="1:5" x14ac:dyDescent="0.3">
      <c r="A534" s="27"/>
      <c r="B534" s="27"/>
      <c r="C534" s="27"/>
      <c r="D534" s="27"/>
      <c r="E534" s="27"/>
    </row>
    <row r="535" spans="1:5" x14ac:dyDescent="0.3">
      <c r="A535" s="27"/>
      <c r="B535" s="27"/>
      <c r="C535" s="27"/>
      <c r="D535" s="27"/>
      <c r="E535" s="27"/>
    </row>
    <row r="536" spans="1:5" x14ac:dyDescent="0.3">
      <c r="A536" s="27"/>
      <c r="B536" s="27"/>
      <c r="C536" s="27"/>
      <c r="D536" s="27"/>
      <c r="E536" s="27"/>
    </row>
    <row r="537" spans="1:5" x14ac:dyDescent="0.3">
      <c r="A537" s="27"/>
      <c r="B537" s="27"/>
      <c r="C537" s="27"/>
      <c r="D537" s="27"/>
      <c r="E537" s="27"/>
    </row>
    <row r="538" spans="1:5" x14ac:dyDescent="0.3">
      <c r="A538" s="27"/>
      <c r="B538" s="27"/>
      <c r="C538" s="27"/>
      <c r="D538" s="27"/>
      <c r="E538" s="27"/>
    </row>
    <row r="539" spans="1:5" x14ac:dyDescent="0.3">
      <c r="A539" s="27"/>
      <c r="B539" s="27"/>
      <c r="C539" s="27"/>
      <c r="D539" s="27"/>
      <c r="E539" s="27"/>
    </row>
    <row r="540" spans="1:5" x14ac:dyDescent="0.3">
      <c r="A540" s="27"/>
      <c r="B540" s="27"/>
      <c r="C540" s="27"/>
      <c r="D540" s="27"/>
      <c r="E540" s="27"/>
    </row>
    <row r="541" spans="1:5" x14ac:dyDescent="0.3">
      <c r="A541" s="27"/>
      <c r="B541" s="27"/>
      <c r="C541" s="27"/>
      <c r="D541" s="27"/>
      <c r="E541" s="27"/>
    </row>
    <row r="542" spans="1:5" x14ac:dyDescent="0.3">
      <c r="A542" s="27"/>
      <c r="B542" s="27"/>
      <c r="C542" s="27"/>
      <c r="D542" s="27"/>
      <c r="E542" s="27"/>
    </row>
    <row r="543" spans="1:5" x14ac:dyDescent="0.3">
      <c r="A543" s="27"/>
      <c r="B543" s="27"/>
      <c r="C543" s="27"/>
      <c r="D543" s="27"/>
      <c r="E543" s="27"/>
    </row>
    <row r="544" spans="1:5" x14ac:dyDescent="0.3">
      <c r="A544" s="27"/>
      <c r="B544" s="27"/>
      <c r="C544" s="27"/>
      <c r="D544" s="27"/>
      <c r="E544" s="27"/>
    </row>
    <row r="545" spans="1:5" x14ac:dyDescent="0.3">
      <c r="A545" s="27"/>
      <c r="B545" s="27"/>
      <c r="C545" s="27"/>
      <c r="D545" s="27"/>
      <c r="E545" s="27"/>
    </row>
    <row r="546" spans="1:5" x14ac:dyDescent="0.3">
      <c r="A546" s="27"/>
      <c r="B546" s="27"/>
      <c r="C546" s="27"/>
      <c r="D546" s="27"/>
      <c r="E546" s="27"/>
    </row>
    <row r="547" spans="1:5" x14ac:dyDescent="0.3">
      <c r="A547" s="27"/>
      <c r="B547" s="27"/>
      <c r="C547" s="27"/>
      <c r="D547" s="27"/>
      <c r="E547" s="27"/>
    </row>
    <row r="548" spans="1:5" x14ac:dyDescent="0.3">
      <c r="A548" s="27"/>
      <c r="B548" s="27"/>
      <c r="C548" s="27"/>
      <c r="D548" s="27"/>
      <c r="E548" s="27"/>
    </row>
    <row r="549" spans="1:5" x14ac:dyDescent="0.3">
      <c r="A549" s="27"/>
      <c r="B549" s="27"/>
      <c r="C549" s="27"/>
      <c r="D549" s="27"/>
      <c r="E549" s="27"/>
    </row>
    <row r="550" spans="1:5" x14ac:dyDescent="0.3">
      <c r="A550" s="27"/>
      <c r="B550" s="27"/>
      <c r="C550" s="27"/>
      <c r="D550" s="27"/>
      <c r="E550" s="27"/>
    </row>
    <row r="551" spans="1:5" x14ac:dyDescent="0.3">
      <c r="A551" s="27"/>
      <c r="B551" s="27"/>
      <c r="C551" s="27"/>
      <c r="D551" s="27"/>
      <c r="E551" s="27"/>
    </row>
    <row r="552" spans="1:5" x14ac:dyDescent="0.3">
      <c r="A552" s="27"/>
      <c r="B552" s="27"/>
      <c r="C552" s="27"/>
      <c r="D552" s="27"/>
      <c r="E552" s="27"/>
    </row>
    <row r="553" spans="1:5" x14ac:dyDescent="0.3">
      <c r="A553" s="27"/>
      <c r="B553" s="27"/>
      <c r="C553" s="27"/>
      <c r="D553" s="27"/>
      <c r="E553" s="27"/>
    </row>
    <row r="554" spans="1:5" x14ac:dyDescent="0.3">
      <c r="A554" s="27"/>
      <c r="B554" s="27"/>
      <c r="C554" s="27"/>
      <c r="D554" s="27"/>
      <c r="E554" s="27"/>
    </row>
    <row r="555" spans="1:5" x14ac:dyDescent="0.3">
      <c r="A555" s="27"/>
      <c r="B555" s="27"/>
      <c r="C555" s="27"/>
      <c r="D555" s="27"/>
      <c r="E555" s="27"/>
    </row>
    <row r="556" spans="1:5" x14ac:dyDescent="0.3">
      <c r="A556" s="27"/>
      <c r="B556" s="27"/>
      <c r="C556" s="27"/>
      <c r="D556" s="27"/>
      <c r="E556" s="27"/>
    </row>
    <row r="557" spans="1:5" x14ac:dyDescent="0.3">
      <c r="A557" s="27"/>
      <c r="B557" s="27"/>
      <c r="C557" s="27"/>
      <c r="D557" s="27"/>
      <c r="E557" s="27"/>
    </row>
    <row r="558" spans="1:5" x14ac:dyDescent="0.3">
      <c r="A558" s="27"/>
      <c r="B558" s="27"/>
      <c r="C558" s="27"/>
      <c r="D558" s="27"/>
      <c r="E558" s="27"/>
    </row>
    <row r="559" spans="1:5" x14ac:dyDescent="0.3">
      <c r="A559" s="27"/>
      <c r="B559" s="27"/>
      <c r="C559" s="27"/>
      <c r="D559" s="27"/>
      <c r="E559" s="27"/>
    </row>
    <row r="560" spans="1:5" x14ac:dyDescent="0.3">
      <c r="A560" s="27"/>
      <c r="B560" s="27"/>
      <c r="C560" s="27"/>
      <c r="D560" s="27"/>
      <c r="E560" s="27"/>
    </row>
    <row r="561" spans="1:5" x14ac:dyDescent="0.3">
      <c r="A561" s="27"/>
      <c r="B561" s="27"/>
      <c r="C561" s="27"/>
      <c r="D561" s="27"/>
      <c r="E561" s="27"/>
    </row>
    <row r="562" spans="1:5" x14ac:dyDescent="0.3">
      <c r="A562" s="27"/>
      <c r="B562" s="27"/>
      <c r="C562" s="27"/>
      <c r="D562" s="27"/>
      <c r="E562" s="27"/>
    </row>
    <row r="563" spans="1:5" x14ac:dyDescent="0.3">
      <c r="A563" s="27"/>
      <c r="B563" s="27"/>
      <c r="C563" s="27"/>
      <c r="D563" s="27"/>
      <c r="E563" s="27"/>
    </row>
    <row r="564" spans="1:5" x14ac:dyDescent="0.3">
      <c r="A564" s="27"/>
      <c r="B564" s="27"/>
      <c r="C564" s="27"/>
      <c r="D564" s="27"/>
      <c r="E564" s="27"/>
    </row>
    <row r="565" spans="1:5" x14ac:dyDescent="0.3">
      <c r="A565" s="27"/>
      <c r="B565" s="27"/>
      <c r="C565" s="27"/>
      <c r="D565" s="27"/>
      <c r="E565" s="27"/>
    </row>
    <row r="566" spans="1:5" x14ac:dyDescent="0.3">
      <c r="A566" s="27"/>
      <c r="B566" s="27"/>
      <c r="C566" s="27"/>
      <c r="D566" s="27"/>
      <c r="E566" s="27"/>
    </row>
    <row r="567" spans="1:5" x14ac:dyDescent="0.3">
      <c r="A567" s="27"/>
      <c r="B567" s="27"/>
      <c r="C567" s="27"/>
      <c r="D567" s="27"/>
      <c r="E567" s="27"/>
    </row>
    <row r="568" spans="1:5" x14ac:dyDescent="0.3">
      <c r="A568" s="27"/>
      <c r="B568" s="27"/>
      <c r="C568" s="27"/>
      <c r="D568" s="27"/>
      <c r="E568" s="27"/>
    </row>
    <row r="569" spans="1:5" x14ac:dyDescent="0.3">
      <c r="A569" s="27"/>
      <c r="B569" s="27"/>
      <c r="C569" s="27"/>
      <c r="D569" s="27"/>
      <c r="E569" s="27"/>
    </row>
    <row r="570" spans="1:5" x14ac:dyDescent="0.3">
      <c r="A570" s="27"/>
      <c r="B570" s="27"/>
      <c r="C570" s="27"/>
      <c r="D570" s="27"/>
      <c r="E570" s="27"/>
    </row>
    <row r="571" spans="1:5" x14ac:dyDescent="0.3">
      <c r="A571" s="27"/>
      <c r="B571" s="27"/>
      <c r="C571" s="27"/>
      <c r="D571" s="27"/>
      <c r="E571" s="27"/>
    </row>
    <row r="572" spans="1:5" x14ac:dyDescent="0.3">
      <c r="A572" s="27"/>
      <c r="B572" s="27"/>
      <c r="C572" s="27"/>
      <c r="D572" s="27"/>
      <c r="E572" s="27"/>
    </row>
    <row r="573" spans="1:5" x14ac:dyDescent="0.3">
      <c r="A573" s="27"/>
      <c r="B573" s="27"/>
      <c r="C573" s="27"/>
      <c r="D573" s="27"/>
      <c r="E573" s="27"/>
    </row>
    <row r="574" spans="1:5" x14ac:dyDescent="0.3">
      <c r="A574" s="27"/>
      <c r="B574" s="27"/>
      <c r="C574" s="27"/>
      <c r="D574" s="27"/>
      <c r="E574" s="27"/>
    </row>
    <row r="575" spans="1:5" x14ac:dyDescent="0.3">
      <c r="A575" s="27"/>
      <c r="B575" s="27"/>
      <c r="C575" s="27"/>
      <c r="D575" s="27"/>
      <c r="E575" s="27"/>
    </row>
    <row r="576" spans="1:5" x14ac:dyDescent="0.3">
      <c r="A576" s="27"/>
      <c r="B576" s="27"/>
      <c r="C576" s="27"/>
      <c r="D576" s="27"/>
      <c r="E576" s="27"/>
    </row>
    <row r="577" spans="1:5" x14ac:dyDescent="0.3">
      <c r="A577" s="27"/>
      <c r="B577" s="27"/>
      <c r="C577" s="27"/>
      <c r="D577" s="27"/>
      <c r="E577" s="27"/>
    </row>
    <row r="578" spans="1:5" x14ac:dyDescent="0.3">
      <c r="A578" s="27"/>
      <c r="B578" s="27"/>
      <c r="C578" s="27"/>
      <c r="D578" s="27"/>
      <c r="E578" s="27"/>
    </row>
    <row r="579" spans="1:5" x14ac:dyDescent="0.3">
      <c r="A579" s="27"/>
      <c r="B579" s="27"/>
      <c r="C579" s="27"/>
      <c r="D579" s="27"/>
      <c r="E579" s="27"/>
    </row>
    <row r="580" spans="1:5" x14ac:dyDescent="0.3">
      <c r="A580" s="27"/>
      <c r="B580" s="27"/>
      <c r="C580" s="27"/>
      <c r="D580" s="27"/>
      <c r="E580" s="27"/>
    </row>
    <row r="581" spans="1:5" x14ac:dyDescent="0.3">
      <c r="A581" s="27"/>
      <c r="B581" s="27"/>
      <c r="C581" s="27"/>
      <c r="D581" s="27"/>
      <c r="E581" s="27"/>
    </row>
    <row r="582" spans="1:5" x14ac:dyDescent="0.3">
      <c r="A582" s="27"/>
      <c r="B582" s="27"/>
      <c r="C582" s="27"/>
      <c r="D582" s="27"/>
      <c r="E582" s="27"/>
    </row>
    <row r="583" spans="1:5" x14ac:dyDescent="0.3">
      <c r="A583" s="27"/>
      <c r="B583" s="27"/>
      <c r="C583" s="27"/>
      <c r="D583" s="27"/>
      <c r="E583" s="27"/>
    </row>
    <row r="584" spans="1:5" x14ac:dyDescent="0.3">
      <c r="A584" s="27"/>
      <c r="B584" s="27"/>
      <c r="C584" s="27"/>
      <c r="D584" s="27"/>
      <c r="E584" s="27"/>
    </row>
    <row r="585" spans="1:5" x14ac:dyDescent="0.3">
      <c r="A585" s="27"/>
      <c r="B585" s="27"/>
      <c r="C585" s="27"/>
      <c r="D585" s="27"/>
      <c r="E585" s="27"/>
    </row>
    <row r="586" spans="1:5" x14ac:dyDescent="0.3">
      <c r="A586" s="27"/>
      <c r="B586" s="27"/>
      <c r="C586" s="27"/>
      <c r="D586" s="27"/>
      <c r="E586" s="27"/>
    </row>
    <row r="587" spans="1:5" x14ac:dyDescent="0.3">
      <c r="A587" s="27"/>
      <c r="B587" s="27"/>
      <c r="C587" s="27"/>
      <c r="D587" s="27"/>
      <c r="E587" s="27"/>
    </row>
    <row r="588" spans="1:5" x14ac:dyDescent="0.3">
      <c r="A588" s="27"/>
      <c r="B588" s="27"/>
      <c r="C588" s="27"/>
      <c r="D588" s="27"/>
      <c r="E588" s="27"/>
    </row>
    <row r="589" spans="1:5" x14ac:dyDescent="0.3">
      <c r="A589" s="27"/>
      <c r="B589" s="27"/>
      <c r="C589" s="27"/>
      <c r="D589" s="27"/>
      <c r="E589" s="27"/>
    </row>
    <row r="590" spans="1:5" x14ac:dyDescent="0.3">
      <c r="A590" s="27"/>
      <c r="B590" s="27"/>
      <c r="C590" s="27"/>
      <c r="D590" s="27"/>
      <c r="E590" s="27"/>
    </row>
    <row r="591" spans="1:5" x14ac:dyDescent="0.3">
      <c r="A591" s="27"/>
      <c r="B591" s="27"/>
      <c r="C591" s="27"/>
      <c r="D591" s="27"/>
      <c r="E591" s="27"/>
    </row>
    <row r="592" spans="1:5" x14ac:dyDescent="0.3">
      <c r="A592" s="27"/>
      <c r="B592" s="27"/>
      <c r="C592" s="27"/>
      <c r="D592" s="27"/>
      <c r="E592" s="27"/>
    </row>
    <row r="593" spans="1:5" x14ac:dyDescent="0.3">
      <c r="A593" s="27"/>
      <c r="B593" s="27"/>
      <c r="C593" s="27"/>
      <c r="D593" s="27"/>
      <c r="E593" s="27"/>
    </row>
    <row r="594" spans="1:5" x14ac:dyDescent="0.3">
      <c r="A594" s="27"/>
      <c r="B594" s="27"/>
      <c r="C594" s="27"/>
      <c r="D594" s="27"/>
      <c r="E594" s="27"/>
    </row>
    <row r="595" spans="1:5" x14ac:dyDescent="0.3">
      <c r="A595" s="27"/>
      <c r="B595" s="27"/>
      <c r="C595" s="27"/>
      <c r="D595" s="27"/>
      <c r="E595" s="27"/>
    </row>
    <row r="596" spans="1:5" x14ac:dyDescent="0.3">
      <c r="A596" s="27"/>
      <c r="B596" s="27"/>
      <c r="C596" s="27"/>
      <c r="D596" s="27"/>
      <c r="E596" s="27"/>
    </row>
    <row r="597" spans="1:5" x14ac:dyDescent="0.3">
      <c r="A597" s="27"/>
      <c r="B597" s="27"/>
      <c r="C597" s="27"/>
      <c r="D597" s="27"/>
      <c r="E597" s="27"/>
    </row>
    <row r="598" spans="1:5" x14ac:dyDescent="0.3">
      <c r="A598" s="27"/>
      <c r="B598" s="27"/>
      <c r="C598" s="27"/>
      <c r="D598" s="27"/>
      <c r="E598" s="27"/>
    </row>
    <row r="599" spans="1:5" x14ac:dyDescent="0.3">
      <c r="A599" s="27"/>
      <c r="B599" s="27"/>
      <c r="C599" s="27"/>
      <c r="D599" s="27"/>
      <c r="E599" s="27"/>
    </row>
    <row r="600" spans="1:5" x14ac:dyDescent="0.3">
      <c r="A600" s="27"/>
      <c r="B600" s="27"/>
      <c r="C600" s="27"/>
      <c r="D600" s="27"/>
      <c r="E600" s="27"/>
    </row>
    <row r="601" spans="1:5" x14ac:dyDescent="0.3">
      <c r="A601" s="27"/>
      <c r="B601" s="27"/>
      <c r="C601" s="27"/>
      <c r="D601" s="27"/>
      <c r="E601" s="27"/>
    </row>
    <row r="602" spans="1:5" x14ac:dyDescent="0.3">
      <c r="A602" s="27"/>
      <c r="B602" s="27"/>
      <c r="C602" s="27"/>
      <c r="D602" s="27"/>
      <c r="E602" s="27"/>
    </row>
    <row r="603" spans="1:5" x14ac:dyDescent="0.3">
      <c r="A603" s="27"/>
      <c r="B603" s="27"/>
      <c r="C603" s="27"/>
      <c r="D603" s="27"/>
      <c r="E603" s="27"/>
    </row>
    <row r="604" spans="1:5" x14ac:dyDescent="0.3">
      <c r="A604" s="27"/>
      <c r="B604" s="27"/>
      <c r="C604" s="27"/>
      <c r="D604" s="27"/>
      <c r="E604" s="27"/>
    </row>
    <row r="605" spans="1:5" x14ac:dyDescent="0.3">
      <c r="A605" s="27"/>
      <c r="B605" s="27"/>
      <c r="C605" s="27"/>
      <c r="D605" s="27"/>
      <c r="E605" s="27"/>
    </row>
    <row r="606" spans="1:5" x14ac:dyDescent="0.3">
      <c r="A606" s="27"/>
      <c r="B606" s="27"/>
      <c r="C606" s="27"/>
      <c r="D606" s="27"/>
      <c r="E606" s="27"/>
    </row>
    <row r="607" spans="1:5" x14ac:dyDescent="0.3">
      <c r="A607" s="27"/>
      <c r="B607" s="27"/>
      <c r="C607" s="27"/>
      <c r="D607" s="27"/>
      <c r="E607" s="27"/>
    </row>
    <row r="608" spans="1:5" x14ac:dyDescent="0.3">
      <c r="A608" s="27"/>
      <c r="B608" s="27"/>
      <c r="C608" s="27"/>
      <c r="D608" s="27"/>
      <c r="E608" s="27"/>
    </row>
    <row r="609" spans="1:5" x14ac:dyDescent="0.3">
      <c r="A609" s="27"/>
      <c r="B609" s="27"/>
      <c r="C609" s="27"/>
      <c r="D609" s="27"/>
      <c r="E609" s="27"/>
    </row>
    <row r="610" spans="1:5" x14ac:dyDescent="0.3">
      <c r="A610" s="27"/>
      <c r="B610" s="27"/>
      <c r="C610" s="27"/>
      <c r="D610" s="27"/>
      <c r="E610" s="27"/>
    </row>
    <row r="611" spans="1:5" x14ac:dyDescent="0.3">
      <c r="A611" s="27"/>
      <c r="B611" s="27"/>
      <c r="C611" s="27"/>
      <c r="D611" s="27"/>
      <c r="E611" s="27"/>
    </row>
    <row r="612" spans="1:5" x14ac:dyDescent="0.3">
      <c r="A612" s="27"/>
      <c r="B612" s="27"/>
      <c r="C612" s="27"/>
      <c r="D612" s="27"/>
      <c r="E612" s="27"/>
    </row>
    <row r="613" spans="1:5" x14ac:dyDescent="0.3">
      <c r="A613" s="27"/>
      <c r="B613" s="27"/>
      <c r="C613" s="27"/>
      <c r="D613" s="27"/>
      <c r="E613" s="27"/>
    </row>
    <row r="614" spans="1:5" x14ac:dyDescent="0.3">
      <c r="A614" s="27"/>
      <c r="B614" s="27"/>
      <c r="C614" s="27"/>
      <c r="D614" s="27"/>
      <c r="E614" s="27"/>
    </row>
    <row r="615" spans="1:5" x14ac:dyDescent="0.3">
      <c r="A615" s="27"/>
      <c r="B615" s="27"/>
      <c r="C615" s="27"/>
      <c r="D615" s="27"/>
      <c r="E615" s="27"/>
    </row>
    <row r="616" spans="1:5" x14ac:dyDescent="0.3">
      <c r="A616" s="27"/>
      <c r="B616" s="27"/>
      <c r="C616" s="27"/>
      <c r="D616" s="27"/>
      <c r="E616" s="27"/>
    </row>
    <row r="617" spans="1:5" x14ac:dyDescent="0.3">
      <c r="A617" s="27"/>
      <c r="B617" s="27"/>
      <c r="C617" s="27"/>
      <c r="D617" s="27"/>
      <c r="E617" s="27"/>
    </row>
    <row r="618" spans="1:5" x14ac:dyDescent="0.3">
      <c r="A618" s="27"/>
      <c r="B618" s="27"/>
      <c r="C618" s="27"/>
      <c r="D618" s="27"/>
      <c r="E618" s="27"/>
    </row>
    <row r="619" spans="1:5" x14ac:dyDescent="0.3">
      <c r="A619" s="27"/>
      <c r="B619" s="27"/>
      <c r="C619" s="27"/>
      <c r="D619" s="27"/>
      <c r="E619" s="27"/>
    </row>
    <row r="620" spans="1:5" x14ac:dyDescent="0.3">
      <c r="A620" s="27"/>
      <c r="B620" s="27"/>
      <c r="C620" s="27"/>
      <c r="D620" s="27"/>
      <c r="E620" s="27"/>
    </row>
    <row r="621" spans="1:5" x14ac:dyDescent="0.3">
      <c r="A621" s="27"/>
      <c r="B621" s="27"/>
      <c r="C621" s="27"/>
      <c r="D621" s="27"/>
      <c r="E621" s="27"/>
    </row>
    <row r="622" spans="1:5" x14ac:dyDescent="0.3">
      <c r="A622" s="27"/>
      <c r="B622" s="27"/>
      <c r="C622" s="27"/>
      <c r="D622" s="27"/>
      <c r="E622" s="27"/>
    </row>
    <row r="623" spans="1:5" x14ac:dyDescent="0.3">
      <c r="A623" s="27"/>
      <c r="B623" s="27"/>
      <c r="C623" s="27"/>
      <c r="D623" s="27"/>
      <c r="E623" s="27"/>
    </row>
    <row r="624" spans="1:5" x14ac:dyDescent="0.3">
      <c r="A624" s="27"/>
      <c r="B624" s="27"/>
      <c r="C624" s="27"/>
      <c r="D624" s="27"/>
      <c r="E624" s="27"/>
    </row>
    <row r="625" spans="1:5" x14ac:dyDescent="0.3">
      <c r="A625" s="27"/>
      <c r="B625" s="27"/>
      <c r="C625" s="27"/>
      <c r="D625" s="27"/>
      <c r="E625" s="27"/>
    </row>
    <row r="626" spans="1:5" x14ac:dyDescent="0.3">
      <c r="A626" s="27"/>
      <c r="B626" s="27"/>
      <c r="C626" s="27"/>
      <c r="D626" s="27"/>
      <c r="E626" s="27"/>
    </row>
    <row r="627" spans="1:5" x14ac:dyDescent="0.3">
      <c r="A627" s="27"/>
      <c r="B627" s="27"/>
      <c r="C627" s="27"/>
      <c r="D627" s="27"/>
      <c r="E627" s="27"/>
    </row>
    <row r="628" spans="1:5" x14ac:dyDescent="0.3">
      <c r="A628" s="27"/>
      <c r="B628" s="27"/>
      <c r="C628" s="27"/>
      <c r="D628" s="27"/>
      <c r="E628" s="27"/>
    </row>
    <row r="629" spans="1:5" x14ac:dyDescent="0.3">
      <c r="A629" s="27"/>
      <c r="B629" s="27"/>
      <c r="C629" s="27"/>
      <c r="D629" s="27"/>
      <c r="E629" s="27"/>
    </row>
    <row r="630" spans="1:5" x14ac:dyDescent="0.3">
      <c r="A630" s="27"/>
      <c r="B630" s="27"/>
      <c r="C630" s="27"/>
      <c r="D630" s="27"/>
      <c r="E630" s="27"/>
    </row>
    <row r="631" spans="1:5" x14ac:dyDescent="0.3">
      <c r="A631" s="27"/>
      <c r="B631" s="27"/>
      <c r="C631" s="27"/>
      <c r="D631" s="27"/>
      <c r="E631" s="27"/>
    </row>
    <row r="632" spans="1:5" x14ac:dyDescent="0.3">
      <c r="A632" s="27"/>
      <c r="B632" s="27"/>
      <c r="C632" s="27"/>
      <c r="D632" s="27"/>
      <c r="E632" s="27"/>
    </row>
    <row r="633" spans="1:5" x14ac:dyDescent="0.3">
      <c r="A633" s="27"/>
      <c r="B633" s="27"/>
      <c r="C633" s="27"/>
      <c r="D633" s="27"/>
      <c r="E633" s="27"/>
    </row>
    <row r="634" spans="1:5" x14ac:dyDescent="0.3">
      <c r="A634" s="27"/>
      <c r="B634" s="27"/>
      <c r="C634" s="27"/>
      <c r="D634" s="27"/>
      <c r="E634" s="27"/>
    </row>
    <row r="635" spans="1:5" x14ac:dyDescent="0.3">
      <c r="A635" s="27"/>
      <c r="B635" s="27"/>
      <c r="C635" s="27"/>
      <c r="D635" s="27"/>
      <c r="E635" s="27"/>
    </row>
    <row r="636" spans="1:5" x14ac:dyDescent="0.3">
      <c r="A636" s="27"/>
      <c r="B636" s="27"/>
      <c r="C636" s="27"/>
      <c r="D636" s="27"/>
      <c r="E636" s="27"/>
    </row>
    <row r="637" spans="1:5" x14ac:dyDescent="0.3">
      <c r="A637" s="27"/>
      <c r="B637" s="27"/>
      <c r="C637" s="27"/>
      <c r="D637" s="27"/>
      <c r="E637" s="27"/>
    </row>
    <row r="638" spans="1:5" x14ac:dyDescent="0.3">
      <c r="A638" s="27"/>
      <c r="B638" s="27"/>
      <c r="C638" s="27"/>
      <c r="D638" s="27"/>
      <c r="E638" s="27"/>
    </row>
    <row r="639" spans="1:5" x14ac:dyDescent="0.3">
      <c r="A639" s="27"/>
      <c r="B639" s="27"/>
      <c r="C639" s="27"/>
      <c r="D639" s="27"/>
      <c r="E639" s="27"/>
    </row>
    <row r="640" spans="1:5" x14ac:dyDescent="0.3">
      <c r="A640" s="27"/>
      <c r="B640" s="27"/>
      <c r="C640" s="27"/>
      <c r="D640" s="27"/>
      <c r="E640" s="27"/>
    </row>
    <row r="641" spans="1:5" x14ac:dyDescent="0.3">
      <c r="A641" s="27"/>
      <c r="B641" s="27"/>
      <c r="C641" s="27"/>
      <c r="D641" s="27"/>
      <c r="E641" s="27"/>
    </row>
    <row r="642" spans="1:5" x14ac:dyDescent="0.3">
      <c r="A642" s="27"/>
      <c r="B642" s="27"/>
      <c r="C642" s="27"/>
      <c r="D642" s="27"/>
      <c r="E642" s="27"/>
    </row>
    <row r="643" spans="1:5" x14ac:dyDescent="0.3">
      <c r="A643" s="27"/>
      <c r="B643" s="27"/>
      <c r="C643" s="27"/>
      <c r="D643" s="27"/>
      <c r="E643" s="27"/>
    </row>
    <row r="644" spans="1:5" x14ac:dyDescent="0.3">
      <c r="A644" s="27"/>
      <c r="B644" s="27"/>
      <c r="C644" s="27"/>
      <c r="D644" s="27"/>
      <c r="E644" s="27"/>
    </row>
    <row r="645" spans="1:5" x14ac:dyDescent="0.3">
      <c r="A645" s="27"/>
      <c r="B645" s="27"/>
      <c r="C645" s="27"/>
      <c r="D645" s="27"/>
      <c r="E645" s="27"/>
    </row>
    <row r="646" spans="1:5" x14ac:dyDescent="0.3">
      <c r="A646" s="27"/>
      <c r="B646" s="27"/>
      <c r="C646" s="27"/>
      <c r="D646" s="27"/>
      <c r="E646" s="27"/>
    </row>
    <row r="647" spans="1:5" x14ac:dyDescent="0.3">
      <c r="A647" s="27"/>
      <c r="B647" s="27"/>
      <c r="C647" s="27"/>
      <c r="D647" s="27"/>
      <c r="E647" s="27"/>
    </row>
    <row r="648" spans="1:5" x14ac:dyDescent="0.3">
      <c r="A648" s="27"/>
      <c r="B648" s="27"/>
      <c r="C648" s="27"/>
      <c r="D648" s="27"/>
      <c r="E648" s="27"/>
    </row>
    <row r="649" spans="1:5" x14ac:dyDescent="0.3">
      <c r="A649" s="27"/>
      <c r="B649" s="27"/>
      <c r="C649" s="27"/>
      <c r="D649" s="27"/>
      <c r="E649" s="27"/>
    </row>
    <row r="650" spans="1:5" x14ac:dyDescent="0.3">
      <c r="A650" s="27"/>
      <c r="B650" s="27"/>
      <c r="C650" s="27"/>
      <c r="D650" s="27"/>
      <c r="E650" s="27"/>
    </row>
    <row r="651" spans="1:5" x14ac:dyDescent="0.3">
      <c r="A651" s="27"/>
      <c r="B651" s="27"/>
      <c r="C651" s="27"/>
      <c r="D651" s="27"/>
      <c r="E651" s="27"/>
    </row>
    <row r="652" spans="1:5" x14ac:dyDescent="0.3">
      <c r="A652" s="27"/>
      <c r="B652" s="27"/>
      <c r="C652" s="27"/>
      <c r="D652" s="27"/>
      <c r="E652" s="27"/>
    </row>
    <row r="653" spans="1:5" x14ac:dyDescent="0.3">
      <c r="A653" s="27"/>
      <c r="B653" s="27"/>
      <c r="C653" s="27"/>
      <c r="D653" s="27"/>
      <c r="E653" s="27"/>
    </row>
    <row r="654" spans="1:5" x14ac:dyDescent="0.3">
      <c r="A654" s="27"/>
      <c r="B654" s="27"/>
      <c r="C654" s="27"/>
      <c r="D654" s="27"/>
      <c r="E654" s="27"/>
    </row>
    <row r="655" spans="1:5" x14ac:dyDescent="0.3">
      <c r="A655" s="27"/>
      <c r="B655" s="27"/>
      <c r="C655" s="27"/>
      <c r="D655" s="27"/>
      <c r="E655" s="27"/>
    </row>
    <row r="656" spans="1:5" x14ac:dyDescent="0.3">
      <c r="A656" s="27"/>
      <c r="B656" s="27"/>
      <c r="C656" s="27"/>
      <c r="D656" s="27"/>
      <c r="E656" s="27"/>
    </row>
    <row r="657" spans="1:5" x14ac:dyDescent="0.3">
      <c r="A657" s="27"/>
      <c r="B657" s="27"/>
      <c r="C657" s="27"/>
      <c r="D657" s="27"/>
      <c r="E657" s="27"/>
    </row>
    <row r="658" spans="1:5" x14ac:dyDescent="0.3">
      <c r="A658" s="27"/>
      <c r="B658" s="27"/>
      <c r="C658" s="27"/>
      <c r="D658" s="27"/>
      <c r="E658" s="27"/>
    </row>
    <row r="659" spans="1:5" x14ac:dyDescent="0.3">
      <c r="A659" s="27"/>
      <c r="B659" s="27"/>
      <c r="C659" s="27"/>
      <c r="D659" s="27"/>
      <c r="E659" s="27"/>
    </row>
    <row r="660" spans="1:5" x14ac:dyDescent="0.3">
      <c r="A660" s="27"/>
      <c r="B660" s="27"/>
      <c r="C660" s="27"/>
      <c r="D660" s="27"/>
      <c r="E660" s="27"/>
    </row>
    <row r="661" spans="1:5" x14ac:dyDescent="0.3">
      <c r="A661" s="27"/>
      <c r="B661" s="27"/>
      <c r="C661" s="27"/>
      <c r="D661" s="27"/>
      <c r="E661" s="27"/>
    </row>
    <row r="662" spans="1:5" x14ac:dyDescent="0.3">
      <c r="A662" s="27"/>
      <c r="B662" s="27"/>
      <c r="C662" s="27"/>
      <c r="D662" s="27"/>
      <c r="E662" s="27"/>
    </row>
    <row r="663" spans="1:5" x14ac:dyDescent="0.3">
      <c r="A663" s="27"/>
      <c r="B663" s="27"/>
      <c r="C663" s="27"/>
      <c r="D663" s="27"/>
      <c r="E663" s="27"/>
    </row>
    <row r="664" spans="1:5" x14ac:dyDescent="0.3">
      <c r="A664" s="27"/>
      <c r="B664" s="27"/>
      <c r="C664" s="27"/>
      <c r="D664" s="27"/>
      <c r="E664" s="27"/>
    </row>
    <row r="665" spans="1:5" x14ac:dyDescent="0.3">
      <c r="A665" s="27"/>
      <c r="B665" s="27"/>
      <c r="C665" s="27"/>
      <c r="D665" s="27"/>
      <c r="E665" s="27"/>
    </row>
    <row r="666" spans="1:5" x14ac:dyDescent="0.3">
      <c r="A666" s="27"/>
      <c r="B666" s="27"/>
      <c r="C666" s="27"/>
      <c r="D666" s="27"/>
      <c r="E666" s="27"/>
    </row>
    <row r="667" spans="1:5" x14ac:dyDescent="0.3">
      <c r="A667" s="27"/>
      <c r="B667" s="27"/>
      <c r="C667" s="27"/>
      <c r="D667" s="27"/>
      <c r="E667" s="27"/>
    </row>
    <row r="668" spans="1:5" x14ac:dyDescent="0.3">
      <c r="A668" s="27"/>
      <c r="B668" s="27"/>
      <c r="C668" s="27"/>
      <c r="D668" s="27"/>
      <c r="E668" s="27"/>
    </row>
    <row r="669" spans="1:5" x14ac:dyDescent="0.3">
      <c r="A669" s="27"/>
      <c r="B669" s="27"/>
      <c r="C669" s="27"/>
      <c r="D669" s="27"/>
      <c r="E669" s="27"/>
    </row>
    <row r="670" spans="1:5" x14ac:dyDescent="0.3">
      <c r="A670" s="27"/>
      <c r="B670" s="27"/>
      <c r="C670" s="27"/>
      <c r="D670" s="27"/>
      <c r="E670" s="27"/>
    </row>
    <row r="671" spans="1:5" x14ac:dyDescent="0.3">
      <c r="A671" s="27"/>
      <c r="B671" s="27"/>
      <c r="C671" s="27"/>
      <c r="D671" s="27"/>
      <c r="E671" s="27"/>
    </row>
    <row r="672" spans="1:5" x14ac:dyDescent="0.3">
      <c r="A672" s="27"/>
      <c r="B672" s="27"/>
      <c r="C672" s="27"/>
      <c r="D672" s="27"/>
      <c r="E672" s="27"/>
    </row>
    <row r="673" spans="1:5" x14ac:dyDescent="0.3">
      <c r="A673" s="27"/>
      <c r="B673" s="27"/>
      <c r="C673" s="27"/>
      <c r="D673" s="27"/>
      <c r="E673" s="27"/>
    </row>
    <row r="674" spans="1:5" x14ac:dyDescent="0.3">
      <c r="A674" s="27"/>
      <c r="B674" s="27"/>
      <c r="C674" s="27"/>
      <c r="D674" s="27"/>
      <c r="E674" s="27"/>
    </row>
    <row r="675" spans="1:5" x14ac:dyDescent="0.3">
      <c r="A675" s="27"/>
      <c r="B675" s="27"/>
      <c r="C675" s="27"/>
      <c r="D675" s="27"/>
      <c r="E675" s="27"/>
    </row>
    <row r="676" spans="1:5" x14ac:dyDescent="0.3">
      <c r="A676" s="27"/>
      <c r="B676" s="27"/>
      <c r="C676" s="27"/>
      <c r="D676" s="27"/>
      <c r="E676" s="27"/>
    </row>
    <row r="677" spans="1:5" x14ac:dyDescent="0.3">
      <c r="A677" s="27"/>
      <c r="B677" s="27"/>
      <c r="C677" s="27"/>
      <c r="D677" s="27"/>
      <c r="E677" s="27"/>
    </row>
    <row r="678" spans="1:5" x14ac:dyDescent="0.3">
      <c r="A678" s="27"/>
      <c r="B678" s="27"/>
      <c r="C678" s="27"/>
      <c r="D678" s="27"/>
      <c r="E678" s="27"/>
    </row>
    <row r="679" spans="1:5" x14ac:dyDescent="0.3">
      <c r="A679" s="27"/>
      <c r="B679" s="27"/>
      <c r="C679" s="27"/>
      <c r="D679" s="27"/>
      <c r="E679" s="27"/>
    </row>
    <row r="680" spans="1:5" x14ac:dyDescent="0.3">
      <c r="A680" s="27"/>
      <c r="B680" s="27"/>
      <c r="C680" s="27"/>
      <c r="D680" s="27"/>
      <c r="E680" s="27"/>
    </row>
    <row r="681" spans="1:5" x14ac:dyDescent="0.3">
      <c r="A681" s="27"/>
      <c r="B681" s="27"/>
      <c r="C681" s="27"/>
      <c r="D681" s="27"/>
      <c r="E681" s="27"/>
    </row>
    <row r="682" spans="1:5" x14ac:dyDescent="0.3">
      <c r="A682" s="27"/>
      <c r="B682" s="27"/>
      <c r="C682" s="27"/>
      <c r="D682" s="27"/>
      <c r="E682" s="27"/>
    </row>
    <row r="683" spans="1:5" x14ac:dyDescent="0.3">
      <c r="A683" s="27"/>
      <c r="B683" s="27"/>
      <c r="C683" s="27"/>
      <c r="D683" s="27"/>
      <c r="E683" s="27"/>
    </row>
    <row r="684" spans="1:5" x14ac:dyDescent="0.3">
      <c r="A684" s="27"/>
      <c r="B684" s="27"/>
      <c r="C684" s="27"/>
      <c r="D684" s="27"/>
      <c r="E684" s="27"/>
    </row>
    <row r="685" spans="1:5" x14ac:dyDescent="0.3">
      <c r="A685" s="27"/>
      <c r="B685" s="27"/>
      <c r="C685" s="27"/>
      <c r="D685" s="27"/>
      <c r="E685" s="27"/>
    </row>
    <row r="686" spans="1:5" x14ac:dyDescent="0.3">
      <c r="A686" s="27"/>
      <c r="B686" s="27"/>
      <c r="C686" s="27"/>
      <c r="D686" s="27"/>
      <c r="E686" s="27"/>
    </row>
    <row r="687" spans="1:5" x14ac:dyDescent="0.3">
      <c r="A687" s="27"/>
      <c r="B687" s="27"/>
      <c r="C687" s="27"/>
      <c r="D687" s="27"/>
      <c r="E687" s="27"/>
    </row>
    <row r="688" spans="1:5" x14ac:dyDescent="0.3">
      <c r="A688" s="27"/>
      <c r="B688" s="27"/>
      <c r="C688" s="27"/>
      <c r="D688" s="27"/>
      <c r="E688" s="27"/>
    </row>
    <row r="689" spans="1:5" x14ac:dyDescent="0.3">
      <c r="A689" s="27"/>
      <c r="B689" s="27"/>
      <c r="C689" s="27"/>
      <c r="D689" s="27"/>
      <c r="E689" s="27"/>
    </row>
    <row r="690" spans="1:5" x14ac:dyDescent="0.3">
      <c r="A690" s="27"/>
      <c r="B690" s="27"/>
      <c r="C690" s="27"/>
      <c r="D690" s="27"/>
      <c r="E690" s="27"/>
    </row>
    <row r="691" spans="1:5" x14ac:dyDescent="0.3">
      <c r="A691" s="27"/>
      <c r="B691" s="27"/>
      <c r="C691" s="27"/>
      <c r="D691" s="27"/>
      <c r="E691" s="27"/>
    </row>
    <row r="692" spans="1:5" x14ac:dyDescent="0.3">
      <c r="A692" s="27"/>
      <c r="B692" s="27"/>
      <c r="C692" s="27"/>
      <c r="D692" s="27"/>
      <c r="E692" s="27"/>
    </row>
    <row r="693" spans="1:5" x14ac:dyDescent="0.3">
      <c r="A693" s="27"/>
      <c r="B693" s="27"/>
      <c r="C693" s="27"/>
      <c r="D693" s="27"/>
      <c r="E693" s="27"/>
    </row>
    <row r="694" spans="1:5" x14ac:dyDescent="0.3">
      <c r="A694" s="27"/>
      <c r="B694" s="27"/>
      <c r="C694" s="27"/>
      <c r="D694" s="27"/>
      <c r="E694" s="27"/>
    </row>
    <row r="695" spans="1:5" x14ac:dyDescent="0.3">
      <c r="A695" s="27"/>
      <c r="B695" s="27"/>
      <c r="C695" s="27"/>
      <c r="D695" s="27"/>
      <c r="E695" s="27"/>
    </row>
    <row r="696" spans="1:5" x14ac:dyDescent="0.3">
      <c r="A696" s="27"/>
      <c r="B696" s="27"/>
      <c r="C696" s="27"/>
      <c r="D696" s="27"/>
      <c r="E696" s="27"/>
    </row>
    <row r="697" spans="1:5" x14ac:dyDescent="0.3">
      <c r="A697" s="27"/>
      <c r="B697" s="27"/>
      <c r="C697" s="27"/>
      <c r="D697" s="27"/>
      <c r="E697" s="27"/>
    </row>
    <row r="698" spans="1:5" x14ac:dyDescent="0.3">
      <c r="A698" s="27"/>
      <c r="B698" s="27"/>
      <c r="C698" s="27"/>
      <c r="D698" s="27"/>
      <c r="E698" s="27"/>
    </row>
    <row r="699" spans="1:5" x14ac:dyDescent="0.3">
      <c r="A699" s="27"/>
      <c r="B699" s="27"/>
      <c r="C699" s="27"/>
      <c r="D699" s="27"/>
      <c r="E699" s="27"/>
    </row>
    <row r="700" spans="1:5" x14ac:dyDescent="0.3">
      <c r="A700" s="27"/>
      <c r="B700" s="27"/>
      <c r="C700" s="27"/>
      <c r="D700" s="27"/>
      <c r="E700" s="27"/>
    </row>
    <row r="701" spans="1:5" x14ac:dyDescent="0.3">
      <c r="A701" s="27"/>
      <c r="B701" s="27"/>
      <c r="C701" s="27"/>
      <c r="D701" s="27"/>
      <c r="E701" s="27"/>
    </row>
    <row r="702" spans="1:5" x14ac:dyDescent="0.3">
      <c r="A702" s="27"/>
      <c r="B702" s="27"/>
      <c r="C702" s="27"/>
      <c r="D702" s="27"/>
      <c r="E702" s="27"/>
    </row>
    <row r="703" spans="1:5" x14ac:dyDescent="0.3">
      <c r="A703" s="27"/>
      <c r="B703" s="27"/>
      <c r="C703" s="27"/>
      <c r="D703" s="27"/>
      <c r="E703" s="27"/>
    </row>
    <row r="704" spans="1:5" x14ac:dyDescent="0.3">
      <c r="A704" s="27"/>
      <c r="B704" s="27"/>
      <c r="C704" s="27"/>
      <c r="D704" s="27"/>
      <c r="E704" s="27"/>
    </row>
    <row r="705" spans="1:5" x14ac:dyDescent="0.3">
      <c r="A705" s="27"/>
      <c r="B705" s="27"/>
      <c r="C705" s="27"/>
      <c r="D705" s="27"/>
      <c r="E705" s="27"/>
    </row>
    <row r="706" spans="1:5" x14ac:dyDescent="0.3">
      <c r="A706" s="27"/>
      <c r="B706" s="27"/>
      <c r="C706" s="27"/>
      <c r="D706" s="27"/>
      <c r="E706" s="27"/>
    </row>
    <row r="707" spans="1:5" x14ac:dyDescent="0.3">
      <c r="A707" s="27"/>
      <c r="B707" s="27"/>
      <c r="C707" s="27"/>
      <c r="D707" s="27"/>
      <c r="E707" s="27"/>
    </row>
    <row r="708" spans="1:5" x14ac:dyDescent="0.3">
      <c r="A708" s="27"/>
      <c r="B708" s="27"/>
      <c r="C708" s="27"/>
      <c r="D708" s="27"/>
      <c r="E708" s="27"/>
    </row>
    <row r="709" spans="1:5" x14ac:dyDescent="0.3">
      <c r="A709" s="27"/>
      <c r="B709" s="27"/>
      <c r="C709" s="27"/>
      <c r="D709" s="27"/>
      <c r="E709" s="27"/>
    </row>
    <row r="710" spans="1:5" x14ac:dyDescent="0.3">
      <c r="A710" s="27"/>
      <c r="B710" s="27"/>
      <c r="C710" s="27"/>
      <c r="D710" s="27"/>
      <c r="E710" s="27"/>
    </row>
    <row r="711" spans="1:5" x14ac:dyDescent="0.3">
      <c r="A711" s="27"/>
      <c r="B711" s="27"/>
      <c r="C711" s="27"/>
      <c r="D711" s="27"/>
      <c r="E711" s="27"/>
    </row>
    <row r="712" spans="1:5" x14ac:dyDescent="0.3">
      <c r="A712" s="27"/>
      <c r="B712" s="27"/>
      <c r="C712" s="27"/>
      <c r="D712" s="27"/>
      <c r="E712" s="27"/>
    </row>
    <row r="713" spans="1:5" x14ac:dyDescent="0.3">
      <c r="A713" s="27"/>
      <c r="B713" s="27"/>
      <c r="C713" s="27"/>
      <c r="D713" s="27"/>
      <c r="E713" s="27"/>
    </row>
    <row r="714" spans="1:5" x14ac:dyDescent="0.3">
      <c r="A714" s="27"/>
      <c r="B714" s="27"/>
      <c r="C714" s="27"/>
      <c r="D714" s="27"/>
      <c r="E714" s="27"/>
    </row>
    <row r="715" spans="1:5" x14ac:dyDescent="0.3">
      <c r="A715" s="27"/>
      <c r="B715" s="27"/>
      <c r="C715" s="27"/>
      <c r="D715" s="27"/>
      <c r="E715" s="27"/>
    </row>
    <row r="716" spans="1:5" x14ac:dyDescent="0.3">
      <c r="A716" s="27"/>
      <c r="B716" s="27"/>
      <c r="C716" s="27"/>
      <c r="D716" s="27"/>
      <c r="E716" s="27"/>
    </row>
    <row r="717" spans="1:5" x14ac:dyDescent="0.3">
      <c r="A717" s="27"/>
      <c r="B717" s="27"/>
      <c r="C717" s="27"/>
      <c r="D717" s="27"/>
      <c r="E717" s="27"/>
    </row>
    <row r="718" spans="1:5" x14ac:dyDescent="0.3">
      <c r="A718" s="27"/>
      <c r="B718" s="27"/>
      <c r="C718" s="27"/>
      <c r="D718" s="27"/>
      <c r="E718" s="27"/>
    </row>
    <row r="719" spans="1:5" x14ac:dyDescent="0.3">
      <c r="A719" s="27"/>
      <c r="B719" s="27"/>
      <c r="C719" s="27"/>
      <c r="D719" s="27"/>
      <c r="E719" s="27"/>
    </row>
    <row r="720" spans="1:5" x14ac:dyDescent="0.3">
      <c r="A720" s="27"/>
      <c r="B720" s="27"/>
      <c r="C720" s="27"/>
      <c r="D720" s="27"/>
      <c r="E720" s="27"/>
    </row>
    <row r="721" spans="1:5" x14ac:dyDescent="0.3">
      <c r="A721" s="27"/>
      <c r="B721" s="27"/>
      <c r="C721" s="27"/>
      <c r="D721" s="27"/>
      <c r="E721" s="27"/>
    </row>
    <row r="722" spans="1:5" x14ac:dyDescent="0.3">
      <c r="A722" s="27"/>
      <c r="B722" s="27"/>
      <c r="C722" s="27"/>
      <c r="D722" s="27"/>
      <c r="E722" s="27"/>
    </row>
    <row r="723" spans="1:5" x14ac:dyDescent="0.3">
      <c r="A723" s="27"/>
      <c r="B723" s="27"/>
      <c r="C723" s="27"/>
      <c r="D723" s="27"/>
      <c r="E723" s="27"/>
    </row>
    <row r="724" spans="1:5" x14ac:dyDescent="0.3">
      <c r="A724" s="27"/>
      <c r="B724" s="27"/>
      <c r="C724" s="27"/>
      <c r="D724" s="27"/>
      <c r="E724" s="27"/>
    </row>
    <row r="725" spans="1:5" x14ac:dyDescent="0.3">
      <c r="A725" s="27"/>
      <c r="B725" s="27"/>
      <c r="C725" s="27"/>
      <c r="D725" s="27"/>
      <c r="E725" s="27"/>
    </row>
    <row r="726" spans="1:5" x14ac:dyDescent="0.3">
      <c r="A726" s="27"/>
      <c r="B726" s="27"/>
      <c r="C726" s="27"/>
      <c r="D726" s="27"/>
      <c r="E726" s="27"/>
    </row>
    <row r="727" spans="1:5" x14ac:dyDescent="0.3">
      <c r="A727" s="27"/>
      <c r="B727" s="27"/>
      <c r="C727" s="27"/>
      <c r="D727" s="27"/>
      <c r="E727" s="27"/>
    </row>
    <row r="728" spans="1:5" x14ac:dyDescent="0.3">
      <c r="A728" s="27"/>
      <c r="B728" s="27"/>
      <c r="C728" s="27"/>
      <c r="D728" s="27"/>
      <c r="E728" s="27"/>
    </row>
    <row r="729" spans="1:5" x14ac:dyDescent="0.3">
      <c r="A729" s="27"/>
      <c r="B729" s="27"/>
      <c r="C729" s="27"/>
      <c r="D729" s="27"/>
      <c r="E729" s="27"/>
    </row>
    <row r="730" spans="1:5" x14ac:dyDescent="0.3">
      <c r="A730" s="27"/>
      <c r="B730" s="27"/>
      <c r="C730" s="27"/>
      <c r="D730" s="27"/>
      <c r="E730" s="27"/>
    </row>
    <row r="731" spans="1:5" x14ac:dyDescent="0.3">
      <c r="A731" s="27"/>
      <c r="B731" s="27"/>
      <c r="C731" s="27"/>
      <c r="D731" s="27"/>
      <c r="E731" s="27"/>
    </row>
    <row r="732" spans="1:5" x14ac:dyDescent="0.3">
      <c r="A732" s="27"/>
      <c r="B732" s="27"/>
      <c r="C732" s="27"/>
      <c r="D732" s="27"/>
      <c r="E732" s="27"/>
    </row>
    <row r="733" spans="1:5" x14ac:dyDescent="0.3">
      <c r="A733" s="27"/>
      <c r="B733" s="27"/>
      <c r="C733" s="27"/>
      <c r="D733" s="27"/>
      <c r="E733" s="27"/>
    </row>
    <row r="734" spans="1:5" x14ac:dyDescent="0.3">
      <c r="A734" s="27"/>
      <c r="B734" s="27"/>
      <c r="C734" s="27"/>
      <c r="D734" s="27"/>
      <c r="E734" s="27"/>
    </row>
    <row r="735" spans="1:5" x14ac:dyDescent="0.3">
      <c r="A735" s="27"/>
      <c r="B735" s="27"/>
      <c r="C735" s="27"/>
      <c r="D735" s="27"/>
      <c r="E735" s="27"/>
    </row>
    <row r="736" spans="1:5" x14ac:dyDescent="0.3">
      <c r="A736" s="27"/>
      <c r="B736" s="27"/>
      <c r="C736" s="27"/>
      <c r="D736" s="27"/>
      <c r="E736" s="27"/>
    </row>
    <row r="737" spans="1:5" x14ac:dyDescent="0.3">
      <c r="A737" s="27"/>
      <c r="B737" s="27"/>
      <c r="C737" s="27"/>
      <c r="D737" s="27"/>
      <c r="E737" s="27"/>
    </row>
    <row r="738" spans="1:5" x14ac:dyDescent="0.3">
      <c r="A738" s="27"/>
      <c r="B738" s="27"/>
      <c r="C738" s="27"/>
      <c r="D738" s="27"/>
      <c r="E738" s="27"/>
    </row>
    <row r="739" spans="1:5" x14ac:dyDescent="0.3">
      <c r="A739" s="27"/>
      <c r="B739" s="27"/>
      <c r="C739" s="27"/>
      <c r="D739" s="27"/>
      <c r="E739" s="27"/>
    </row>
    <row r="740" spans="1:5" x14ac:dyDescent="0.3">
      <c r="A740" s="27"/>
      <c r="B740" s="27"/>
      <c r="C740" s="27"/>
      <c r="D740" s="27"/>
      <c r="E740" s="27"/>
    </row>
    <row r="741" spans="1:5" x14ac:dyDescent="0.3">
      <c r="A741" s="27"/>
      <c r="B741" s="27"/>
      <c r="C741" s="27"/>
      <c r="D741" s="27"/>
      <c r="E741" s="27"/>
    </row>
    <row r="742" spans="1:5" x14ac:dyDescent="0.3">
      <c r="A742" s="27"/>
      <c r="B742" s="27"/>
      <c r="C742" s="27"/>
      <c r="D742" s="27"/>
      <c r="E742" s="27"/>
    </row>
    <row r="743" spans="1:5" x14ac:dyDescent="0.3">
      <c r="A743" s="27"/>
      <c r="B743" s="27"/>
      <c r="C743" s="27"/>
      <c r="D743" s="27"/>
      <c r="E743" s="27"/>
    </row>
    <row r="744" spans="1:5" x14ac:dyDescent="0.3">
      <c r="A744" s="27"/>
      <c r="B744" s="27"/>
      <c r="C744" s="27"/>
      <c r="D744" s="27"/>
      <c r="E744" s="27"/>
    </row>
    <row r="745" spans="1:5" x14ac:dyDescent="0.3">
      <c r="A745" s="27"/>
      <c r="B745" s="27"/>
      <c r="C745" s="27"/>
      <c r="D745" s="27"/>
      <c r="E745" s="27"/>
    </row>
    <row r="746" spans="1:5" x14ac:dyDescent="0.3">
      <c r="A746" s="27"/>
      <c r="B746" s="27"/>
      <c r="C746" s="27"/>
      <c r="D746" s="27"/>
      <c r="E746" s="27"/>
    </row>
    <row r="747" spans="1:5" x14ac:dyDescent="0.3">
      <c r="A747" s="27"/>
      <c r="B747" s="27"/>
      <c r="C747" s="27"/>
      <c r="D747" s="27"/>
      <c r="E747" s="27"/>
    </row>
    <row r="748" spans="1:5" x14ac:dyDescent="0.3">
      <c r="A748" s="27"/>
      <c r="B748" s="27"/>
      <c r="C748" s="27"/>
      <c r="D748" s="27"/>
      <c r="E748" s="27"/>
    </row>
    <row r="749" spans="1:5" x14ac:dyDescent="0.3">
      <c r="A749" s="27"/>
      <c r="B749" s="27"/>
      <c r="C749" s="27"/>
      <c r="D749" s="27"/>
      <c r="E749" s="27"/>
    </row>
    <row r="750" spans="1:5" x14ac:dyDescent="0.3">
      <c r="A750" s="27"/>
      <c r="B750" s="27"/>
      <c r="C750" s="27"/>
      <c r="D750" s="27"/>
      <c r="E750" s="27"/>
    </row>
    <row r="751" spans="1:5" x14ac:dyDescent="0.3">
      <c r="A751" s="27"/>
      <c r="B751" s="27"/>
      <c r="C751" s="27"/>
      <c r="D751" s="27"/>
      <c r="E751" s="27"/>
    </row>
    <row r="752" spans="1:5" x14ac:dyDescent="0.3">
      <c r="A752" s="27"/>
      <c r="B752" s="27"/>
      <c r="C752" s="27"/>
      <c r="D752" s="27"/>
      <c r="E752" s="27"/>
    </row>
    <row r="753" spans="1:5" x14ac:dyDescent="0.3">
      <c r="A753" s="27"/>
      <c r="B753" s="27"/>
      <c r="C753" s="27"/>
      <c r="D753" s="27"/>
      <c r="E753" s="27"/>
    </row>
    <row r="754" spans="1:5" x14ac:dyDescent="0.3">
      <c r="A754" s="27"/>
      <c r="B754" s="27"/>
      <c r="C754" s="27"/>
      <c r="D754" s="27"/>
      <c r="E754" s="27"/>
    </row>
    <row r="755" spans="1:5" x14ac:dyDescent="0.3">
      <c r="A755" s="27"/>
      <c r="B755" s="27"/>
      <c r="C755" s="27"/>
      <c r="D755" s="27"/>
      <c r="E755" s="27"/>
    </row>
    <row r="756" spans="1:5" x14ac:dyDescent="0.3">
      <c r="A756" s="27"/>
      <c r="B756" s="27"/>
      <c r="C756" s="27"/>
      <c r="D756" s="27"/>
      <c r="E756" s="27"/>
    </row>
    <row r="757" spans="1:5" x14ac:dyDescent="0.3">
      <c r="A757" s="27"/>
      <c r="B757" s="27"/>
      <c r="C757" s="27"/>
      <c r="D757" s="27"/>
      <c r="E757" s="27"/>
    </row>
    <row r="758" spans="1:5" x14ac:dyDescent="0.3">
      <c r="A758" s="27"/>
      <c r="B758" s="27"/>
      <c r="C758" s="27"/>
      <c r="D758" s="27"/>
      <c r="E758" s="27"/>
    </row>
    <row r="759" spans="1:5" x14ac:dyDescent="0.3">
      <c r="A759" s="27"/>
      <c r="B759" s="27"/>
      <c r="C759" s="27"/>
      <c r="D759" s="27"/>
      <c r="E759" s="27"/>
    </row>
    <row r="760" spans="1:5" x14ac:dyDescent="0.3">
      <c r="A760" s="27"/>
      <c r="B760" s="27"/>
      <c r="C760" s="27"/>
      <c r="D760" s="27"/>
      <c r="E760" s="27"/>
    </row>
    <row r="761" spans="1:5" x14ac:dyDescent="0.3">
      <c r="A761" s="27"/>
      <c r="B761" s="27"/>
      <c r="C761" s="27"/>
      <c r="D761" s="27"/>
      <c r="E761" s="27"/>
    </row>
    <row r="762" spans="1:5" x14ac:dyDescent="0.3">
      <c r="A762" s="27"/>
      <c r="B762" s="27"/>
      <c r="C762" s="27"/>
      <c r="D762" s="27"/>
      <c r="E762" s="27"/>
    </row>
    <row r="763" spans="1:5" x14ac:dyDescent="0.3">
      <c r="A763" s="27"/>
      <c r="B763" s="27"/>
      <c r="C763" s="27"/>
      <c r="D763" s="27"/>
      <c r="E763" s="27"/>
    </row>
    <row r="764" spans="1:5" x14ac:dyDescent="0.3">
      <c r="A764" s="27"/>
      <c r="B764" s="27"/>
      <c r="C764" s="27"/>
      <c r="D764" s="27"/>
      <c r="E764" s="27"/>
    </row>
    <row r="765" spans="1:5" x14ac:dyDescent="0.3">
      <c r="A765" s="27"/>
      <c r="B765" s="27"/>
      <c r="C765" s="27"/>
      <c r="D765" s="27"/>
      <c r="E765" s="27"/>
    </row>
    <row r="766" spans="1:5" x14ac:dyDescent="0.3">
      <c r="A766" s="27"/>
      <c r="B766" s="27"/>
      <c r="C766" s="27"/>
      <c r="D766" s="27"/>
      <c r="E766" s="27"/>
    </row>
    <row r="767" spans="1:5" x14ac:dyDescent="0.3">
      <c r="A767" s="27"/>
      <c r="B767" s="27"/>
      <c r="C767" s="27"/>
      <c r="D767" s="27"/>
      <c r="E767" s="27"/>
    </row>
    <row r="768" spans="1:5" x14ac:dyDescent="0.3">
      <c r="A768" s="27"/>
      <c r="B768" s="27"/>
      <c r="C768" s="27"/>
      <c r="D768" s="27"/>
      <c r="E768" s="27"/>
    </row>
    <row r="769" spans="1:5" x14ac:dyDescent="0.3">
      <c r="A769" s="27"/>
      <c r="B769" s="27"/>
      <c r="C769" s="27"/>
      <c r="D769" s="27"/>
      <c r="E769" s="27"/>
    </row>
    <row r="770" spans="1:5" x14ac:dyDescent="0.3">
      <c r="A770" s="27"/>
      <c r="B770" s="27"/>
      <c r="C770" s="27"/>
      <c r="D770" s="27"/>
      <c r="E770" s="27"/>
    </row>
    <row r="771" spans="1:5" x14ac:dyDescent="0.3">
      <c r="A771" s="27"/>
      <c r="B771" s="27"/>
      <c r="C771" s="27"/>
      <c r="D771" s="27"/>
      <c r="E771" s="27"/>
    </row>
    <row r="772" spans="1:5" x14ac:dyDescent="0.3">
      <c r="A772" s="27"/>
      <c r="B772" s="27"/>
      <c r="C772" s="27"/>
      <c r="D772" s="27"/>
      <c r="E772" s="27"/>
    </row>
    <row r="773" spans="1:5" x14ac:dyDescent="0.3">
      <c r="A773" s="27"/>
      <c r="B773" s="27"/>
      <c r="C773" s="27"/>
      <c r="D773" s="27"/>
      <c r="E773" s="27"/>
    </row>
    <row r="774" spans="1:5" x14ac:dyDescent="0.3">
      <c r="A774" s="27"/>
      <c r="B774" s="27"/>
      <c r="C774" s="27"/>
      <c r="D774" s="27"/>
      <c r="E774" s="27"/>
    </row>
    <row r="775" spans="1:5" x14ac:dyDescent="0.3">
      <c r="A775" s="27"/>
      <c r="B775" s="27"/>
      <c r="C775" s="27"/>
      <c r="D775" s="27"/>
      <c r="E775" s="27"/>
    </row>
    <row r="776" spans="1:5" x14ac:dyDescent="0.3">
      <c r="A776" s="27"/>
      <c r="B776" s="27"/>
      <c r="C776" s="27"/>
      <c r="D776" s="27"/>
      <c r="E776" s="27"/>
    </row>
    <row r="777" spans="1:5" x14ac:dyDescent="0.3">
      <c r="A777" s="27"/>
      <c r="B777" s="27"/>
      <c r="C777" s="27"/>
      <c r="D777" s="27"/>
      <c r="E777" s="27"/>
    </row>
    <row r="778" spans="1:5" x14ac:dyDescent="0.3">
      <c r="A778" s="27"/>
      <c r="B778" s="27"/>
      <c r="C778" s="27"/>
      <c r="D778" s="27"/>
      <c r="E778" s="27"/>
    </row>
    <row r="779" spans="1:5" x14ac:dyDescent="0.3">
      <c r="A779" s="27"/>
      <c r="B779" s="27"/>
      <c r="C779" s="27"/>
      <c r="D779" s="27"/>
      <c r="E779" s="27"/>
    </row>
    <row r="780" spans="1:5" x14ac:dyDescent="0.3">
      <c r="A780" s="27"/>
      <c r="B780" s="27"/>
      <c r="C780" s="27"/>
      <c r="D780" s="27"/>
      <c r="E780" s="27"/>
    </row>
    <row r="781" spans="1:5" x14ac:dyDescent="0.3">
      <c r="A781" s="27"/>
      <c r="B781" s="27"/>
      <c r="C781" s="27"/>
      <c r="D781" s="27"/>
      <c r="E781" s="27"/>
    </row>
    <row r="782" spans="1:5" x14ac:dyDescent="0.3">
      <c r="A782" s="27"/>
      <c r="B782" s="27"/>
      <c r="C782" s="27"/>
      <c r="D782" s="27"/>
      <c r="E782" s="27"/>
    </row>
    <row r="783" spans="1:5" x14ac:dyDescent="0.3">
      <c r="A783" s="27"/>
      <c r="B783" s="27"/>
      <c r="C783" s="27"/>
      <c r="D783" s="27"/>
      <c r="E783" s="27"/>
    </row>
    <row r="784" spans="1:5" x14ac:dyDescent="0.3">
      <c r="A784" s="27"/>
      <c r="B784" s="27"/>
      <c r="C784" s="27"/>
      <c r="D784" s="27"/>
      <c r="E784" s="27"/>
    </row>
    <row r="785" spans="1:5" x14ac:dyDescent="0.3">
      <c r="A785" s="27"/>
      <c r="B785" s="27"/>
      <c r="C785" s="27"/>
      <c r="D785" s="27"/>
      <c r="E785" s="27"/>
    </row>
    <row r="786" spans="1:5" x14ac:dyDescent="0.3">
      <c r="A786" s="27"/>
      <c r="B786" s="27"/>
      <c r="C786" s="27"/>
      <c r="D786" s="27"/>
      <c r="E786" s="27"/>
    </row>
    <row r="787" spans="1:5" x14ac:dyDescent="0.3">
      <c r="A787" s="27"/>
      <c r="B787" s="27"/>
      <c r="C787" s="27"/>
      <c r="D787" s="27"/>
      <c r="E787" s="27"/>
    </row>
    <row r="788" spans="1:5" x14ac:dyDescent="0.3">
      <c r="A788" s="27"/>
      <c r="B788" s="27"/>
      <c r="C788" s="27"/>
      <c r="D788" s="27"/>
      <c r="E788" s="27"/>
    </row>
    <row r="789" spans="1:5" x14ac:dyDescent="0.3">
      <c r="A789" s="27"/>
      <c r="B789" s="27"/>
      <c r="C789" s="27"/>
      <c r="D789" s="27"/>
      <c r="E789" s="27"/>
    </row>
    <row r="790" spans="1:5" x14ac:dyDescent="0.3">
      <c r="A790" s="27"/>
      <c r="B790" s="27"/>
      <c r="C790" s="27"/>
      <c r="D790" s="27"/>
      <c r="E790" s="27"/>
    </row>
    <row r="791" spans="1:5" x14ac:dyDescent="0.3">
      <c r="A791" s="27"/>
      <c r="B791" s="27"/>
      <c r="C791" s="27"/>
      <c r="D791" s="27"/>
      <c r="E791" s="27"/>
    </row>
    <row r="792" spans="1:5" x14ac:dyDescent="0.3">
      <c r="A792" s="27"/>
      <c r="B792" s="27"/>
      <c r="C792" s="27"/>
      <c r="D792" s="27"/>
      <c r="E792" s="27"/>
    </row>
    <row r="793" spans="1:5" x14ac:dyDescent="0.3">
      <c r="A793" s="27"/>
      <c r="B793" s="27"/>
      <c r="C793" s="27"/>
      <c r="D793" s="27"/>
      <c r="E793" s="27"/>
    </row>
    <row r="794" spans="1:5" x14ac:dyDescent="0.3">
      <c r="A794" s="27"/>
      <c r="B794" s="27"/>
      <c r="C794" s="27"/>
      <c r="D794" s="27"/>
      <c r="E794" s="27"/>
    </row>
    <row r="795" spans="1:5" x14ac:dyDescent="0.3">
      <c r="A795" s="27"/>
      <c r="B795" s="27"/>
      <c r="C795" s="27"/>
      <c r="D795" s="27"/>
      <c r="E795" s="27"/>
    </row>
    <row r="796" spans="1:5" x14ac:dyDescent="0.3">
      <c r="A796" s="27"/>
      <c r="B796" s="27"/>
      <c r="C796" s="27"/>
      <c r="D796" s="27"/>
      <c r="E796" s="27"/>
    </row>
    <row r="797" spans="1:5" x14ac:dyDescent="0.3">
      <c r="A797" s="27"/>
      <c r="B797" s="27"/>
      <c r="C797" s="27"/>
      <c r="D797" s="27"/>
      <c r="E797" s="27"/>
    </row>
    <row r="798" spans="1:5" x14ac:dyDescent="0.3">
      <c r="A798" s="27"/>
      <c r="B798" s="27"/>
      <c r="C798" s="27"/>
      <c r="D798" s="27"/>
      <c r="E798" s="27"/>
    </row>
    <row r="799" spans="1:5" x14ac:dyDescent="0.3">
      <c r="A799" s="27"/>
      <c r="B799" s="27"/>
      <c r="C799" s="27"/>
      <c r="D799" s="27"/>
      <c r="E799" s="27"/>
    </row>
    <row r="800" spans="1:5" x14ac:dyDescent="0.3">
      <c r="A800" s="27"/>
      <c r="B800" s="27"/>
      <c r="C800" s="27"/>
      <c r="D800" s="27"/>
      <c r="E800" s="27"/>
    </row>
    <row r="801" spans="1:5" x14ac:dyDescent="0.3">
      <c r="A801" s="27"/>
      <c r="B801" s="27"/>
      <c r="C801" s="27"/>
      <c r="D801" s="27"/>
      <c r="E801" s="27"/>
    </row>
    <row r="802" spans="1:5" x14ac:dyDescent="0.3">
      <c r="A802" s="27"/>
      <c r="B802" s="27"/>
      <c r="C802" s="27"/>
      <c r="D802" s="27"/>
      <c r="E802" s="27"/>
    </row>
    <row r="803" spans="1:5" x14ac:dyDescent="0.3">
      <c r="A803" s="27"/>
      <c r="B803" s="27"/>
      <c r="C803" s="27"/>
      <c r="D803" s="27"/>
      <c r="E803" s="27"/>
    </row>
    <row r="804" spans="1:5" x14ac:dyDescent="0.3">
      <c r="A804" s="27"/>
      <c r="B804" s="27"/>
      <c r="C804" s="27"/>
      <c r="D804" s="27"/>
      <c r="E804" s="27"/>
    </row>
    <row r="805" spans="1:5" x14ac:dyDescent="0.3">
      <c r="A805" s="27"/>
      <c r="B805" s="27"/>
      <c r="C805" s="27"/>
      <c r="D805" s="27"/>
      <c r="E805" s="27"/>
    </row>
    <row r="806" spans="1:5" x14ac:dyDescent="0.3">
      <c r="A806" s="27"/>
      <c r="B806" s="27"/>
      <c r="C806" s="27"/>
      <c r="D806" s="27"/>
      <c r="E806" s="27"/>
    </row>
    <row r="807" spans="1:5" x14ac:dyDescent="0.3">
      <c r="A807" s="27"/>
      <c r="B807" s="27"/>
      <c r="C807" s="27"/>
      <c r="D807" s="27"/>
      <c r="E807" s="27"/>
    </row>
    <row r="808" spans="1:5" x14ac:dyDescent="0.3">
      <c r="A808" s="27"/>
      <c r="B808" s="27"/>
      <c r="C808" s="27"/>
      <c r="D808" s="27"/>
      <c r="E808" s="27"/>
    </row>
    <row r="809" spans="1:5" x14ac:dyDescent="0.3">
      <c r="A809" s="27"/>
      <c r="B809" s="27"/>
      <c r="C809" s="27"/>
      <c r="D809" s="27"/>
      <c r="E809" s="27"/>
    </row>
    <row r="810" spans="1:5" x14ac:dyDescent="0.3">
      <c r="A810" s="27"/>
      <c r="B810" s="27"/>
      <c r="C810" s="27"/>
      <c r="D810" s="27"/>
      <c r="E810" s="27"/>
    </row>
    <row r="811" spans="1:5" x14ac:dyDescent="0.3">
      <c r="A811" s="27"/>
      <c r="B811" s="27"/>
      <c r="C811" s="27"/>
      <c r="D811" s="27"/>
      <c r="E811" s="27"/>
    </row>
    <row r="812" spans="1:5" x14ac:dyDescent="0.3">
      <c r="A812" s="27"/>
      <c r="B812" s="27"/>
      <c r="C812" s="27"/>
      <c r="D812" s="27"/>
      <c r="E812" s="27"/>
    </row>
    <row r="813" spans="1:5" x14ac:dyDescent="0.3">
      <c r="A813" s="27"/>
      <c r="B813" s="27"/>
      <c r="C813" s="27"/>
      <c r="D813" s="27"/>
      <c r="E813" s="27"/>
    </row>
    <row r="814" spans="1:5" x14ac:dyDescent="0.3">
      <c r="A814" s="27"/>
      <c r="B814" s="27"/>
      <c r="C814" s="27"/>
      <c r="D814" s="27"/>
      <c r="E814" s="27"/>
    </row>
    <row r="815" spans="1:5" x14ac:dyDescent="0.3">
      <c r="A815" s="27"/>
      <c r="B815" s="27"/>
      <c r="C815" s="27"/>
      <c r="D815" s="27"/>
      <c r="E815" s="27"/>
    </row>
    <row r="816" spans="1:5" x14ac:dyDescent="0.3">
      <c r="A816" s="27"/>
      <c r="B816" s="27"/>
      <c r="C816" s="27"/>
      <c r="D816" s="27"/>
      <c r="E816" s="27"/>
    </row>
    <row r="817" spans="1:5" x14ac:dyDescent="0.3">
      <c r="A817" s="27"/>
      <c r="B817" s="27"/>
      <c r="C817" s="27"/>
      <c r="D817" s="27"/>
      <c r="E817" s="27"/>
    </row>
    <row r="818" spans="1:5" x14ac:dyDescent="0.3">
      <c r="A818" s="27"/>
      <c r="B818" s="27"/>
      <c r="C818" s="27"/>
      <c r="D818" s="27"/>
      <c r="E818" s="27"/>
    </row>
    <row r="819" spans="1:5" x14ac:dyDescent="0.3">
      <c r="A819" s="27"/>
      <c r="B819" s="27"/>
      <c r="C819" s="27"/>
      <c r="D819" s="27"/>
      <c r="E819" s="27"/>
    </row>
    <row r="820" spans="1:5" x14ac:dyDescent="0.3">
      <c r="A820" s="27"/>
      <c r="B820" s="27"/>
      <c r="C820" s="27"/>
      <c r="D820" s="27"/>
      <c r="E820" s="27"/>
    </row>
    <row r="821" spans="1:5" x14ac:dyDescent="0.3">
      <c r="A821" s="27"/>
      <c r="B821" s="27"/>
      <c r="C821" s="27"/>
      <c r="D821" s="27"/>
      <c r="E821" s="27"/>
    </row>
    <row r="822" spans="1:5" x14ac:dyDescent="0.3">
      <c r="A822" s="27"/>
      <c r="B822" s="27"/>
      <c r="C822" s="27"/>
      <c r="D822" s="27"/>
      <c r="E822" s="27"/>
    </row>
    <row r="823" spans="1:5" x14ac:dyDescent="0.3">
      <c r="A823" s="27"/>
      <c r="B823" s="27"/>
      <c r="C823" s="27"/>
      <c r="D823" s="27"/>
      <c r="E823" s="27"/>
    </row>
    <row r="824" spans="1:5" x14ac:dyDescent="0.3">
      <c r="A824" s="27"/>
      <c r="B824" s="27"/>
      <c r="C824" s="27"/>
      <c r="D824" s="27"/>
      <c r="E824" s="27"/>
    </row>
    <row r="825" spans="1:5" x14ac:dyDescent="0.3">
      <c r="A825" s="27"/>
      <c r="B825" s="27"/>
      <c r="C825" s="27"/>
      <c r="D825" s="27"/>
      <c r="E825" s="27"/>
    </row>
    <row r="826" spans="1:5" x14ac:dyDescent="0.3">
      <c r="A826" s="27"/>
      <c r="B826" s="27"/>
      <c r="C826" s="27"/>
      <c r="D826" s="27"/>
      <c r="E826" s="27"/>
    </row>
    <row r="827" spans="1:5" x14ac:dyDescent="0.3">
      <c r="A827" s="27"/>
      <c r="B827" s="27"/>
      <c r="C827" s="27"/>
      <c r="D827" s="27"/>
      <c r="E827" s="27"/>
    </row>
    <row r="828" spans="1:5" x14ac:dyDescent="0.3">
      <c r="A828" s="27"/>
      <c r="B828" s="27"/>
      <c r="C828" s="27"/>
      <c r="D828" s="27"/>
      <c r="E828" s="27"/>
    </row>
    <row r="829" spans="1:5" x14ac:dyDescent="0.3">
      <c r="A829" s="27"/>
      <c r="B829" s="27"/>
      <c r="C829" s="27"/>
      <c r="D829" s="27"/>
      <c r="E829" s="27"/>
    </row>
    <row r="830" spans="1:5" x14ac:dyDescent="0.3">
      <c r="A830" s="27"/>
      <c r="B830" s="27"/>
      <c r="C830" s="27"/>
      <c r="D830" s="27"/>
      <c r="E830" s="27"/>
    </row>
    <row r="831" spans="1:5" x14ac:dyDescent="0.3">
      <c r="A831" s="27"/>
      <c r="B831" s="27"/>
      <c r="C831" s="27"/>
      <c r="D831" s="27"/>
      <c r="E831" s="27"/>
    </row>
    <row r="832" spans="1:5" x14ac:dyDescent="0.3">
      <c r="A832" s="27"/>
      <c r="B832" s="27"/>
      <c r="C832" s="27"/>
      <c r="D832" s="27"/>
      <c r="E832" s="27"/>
    </row>
    <row r="833" spans="1:5" x14ac:dyDescent="0.3">
      <c r="A833" s="27"/>
      <c r="B833" s="27"/>
      <c r="C833" s="27"/>
      <c r="D833" s="27"/>
      <c r="E833" s="27"/>
    </row>
    <row r="834" spans="1:5" x14ac:dyDescent="0.3">
      <c r="A834" s="27"/>
      <c r="B834" s="27"/>
      <c r="C834" s="27"/>
      <c r="D834" s="27"/>
      <c r="E834" s="27"/>
    </row>
    <row r="835" spans="1:5" x14ac:dyDescent="0.3">
      <c r="A835" s="27"/>
      <c r="B835" s="27"/>
      <c r="C835" s="27"/>
      <c r="D835" s="27"/>
      <c r="E835" s="27"/>
    </row>
    <row r="836" spans="1:5" x14ac:dyDescent="0.3">
      <c r="A836" s="27"/>
      <c r="B836" s="27"/>
      <c r="C836" s="27"/>
      <c r="D836" s="27"/>
      <c r="E836" s="27"/>
    </row>
    <row r="837" spans="1:5" x14ac:dyDescent="0.3">
      <c r="A837" s="27"/>
      <c r="B837" s="27"/>
      <c r="C837" s="27"/>
      <c r="D837" s="27"/>
      <c r="E837" s="27"/>
    </row>
    <row r="838" spans="1:5" x14ac:dyDescent="0.3">
      <c r="A838" s="27"/>
      <c r="B838" s="27"/>
      <c r="C838" s="27"/>
      <c r="D838" s="27"/>
      <c r="E838" s="27"/>
    </row>
    <row r="839" spans="1:5" x14ac:dyDescent="0.3">
      <c r="A839" s="27"/>
      <c r="B839" s="27"/>
      <c r="C839" s="27"/>
      <c r="D839" s="27"/>
      <c r="E839" s="27"/>
    </row>
    <row r="840" spans="1:5" x14ac:dyDescent="0.3">
      <c r="A840" s="27"/>
      <c r="B840" s="27"/>
      <c r="C840" s="27"/>
      <c r="D840" s="27"/>
      <c r="E840" s="27"/>
    </row>
    <row r="841" spans="1:5" x14ac:dyDescent="0.3">
      <c r="A841" s="27"/>
      <c r="B841" s="27"/>
      <c r="C841" s="27"/>
      <c r="D841" s="27"/>
      <c r="E841" s="27"/>
    </row>
    <row r="842" spans="1:5" x14ac:dyDescent="0.3">
      <c r="A842" s="27"/>
      <c r="B842" s="27"/>
      <c r="C842" s="27"/>
      <c r="D842" s="27"/>
      <c r="E842" s="27"/>
    </row>
    <row r="843" spans="1:5" x14ac:dyDescent="0.3">
      <c r="A843" s="27"/>
      <c r="B843" s="27"/>
      <c r="C843" s="27"/>
      <c r="D843" s="27"/>
      <c r="E843" s="27"/>
    </row>
    <row r="844" spans="1:5" x14ac:dyDescent="0.3">
      <c r="A844" s="27"/>
      <c r="B844" s="27"/>
      <c r="C844" s="27"/>
      <c r="D844" s="27"/>
      <c r="E844" s="27"/>
    </row>
    <row r="845" spans="1:5" x14ac:dyDescent="0.3">
      <c r="A845" s="27"/>
      <c r="B845" s="27"/>
      <c r="C845" s="27"/>
      <c r="D845" s="27"/>
      <c r="E845" s="27"/>
    </row>
    <row r="846" spans="1:5" x14ac:dyDescent="0.3">
      <c r="A846" s="27"/>
      <c r="B846" s="27"/>
      <c r="C846" s="27"/>
      <c r="D846" s="27"/>
      <c r="E846" s="27"/>
    </row>
    <row r="847" spans="1:5" x14ac:dyDescent="0.3">
      <c r="A847" s="27"/>
      <c r="B847" s="27"/>
      <c r="C847" s="27"/>
      <c r="D847" s="27"/>
      <c r="E847" s="27"/>
    </row>
    <row r="848" spans="1:5" x14ac:dyDescent="0.3">
      <c r="A848" s="27"/>
      <c r="B848" s="27"/>
      <c r="C848" s="27"/>
      <c r="D848" s="27"/>
      <c r="E848" s="27"/>
    </row>
    <row r="849" spans="1:5" x14ac:dyDescent="0.3">
      <c r="A849" s="27"/>
      <c r="B849" s="27"/>
      <c r="C849" s="27"/>
      <c r="D849" s="27"/>
      <c r="E849" s="27"/>
    </row>
    <row r="850" spans="1:5" x14ac:dyDescent="0.3">
      <c r="A850" s="27"/>
      <c r="B850" s="27"/>
      <c r="C850" s="27"/>
      <c r="D850" s="27"/>
      <c r="E850" s="27"/>
    </row>
    <row r="851" spans="1:5" x14ac:dyDescent="0.3">
      <c r="A851" s="27"/>
      <c r="B851" s="27"/>
      <c r="C851" s="27"/>
      <c r="D851" s="27"/>
      <c r="E851" s="27"/>
    </row>
    <row r="852" spans="1:5" x14ac:dyDescent="0.3">
      <c r="A852" s="27"/>
      <c r="B852" s="27"/>
      <c r="C852" s="27"/>
      <c r="D852" s="27"/>
      <c r="E852" s="27"/>
    </row>
    <row r="853" spans="1:5" x14ac:dyDescent="0.3">
      <c r="A853" s="27"/>
      <c r="B853" s="27"/>
      <c r="C853" s="27"/>
      <c r="D853" s="27"/>
      <c r="E853" s="27"/>
    </row>
    <row r="854" spans="1:5" x14ac:dyDescent="0.3">
      <c r="A854" s="27"/>
      <c r="B854" s="27"/>
      <c r="C854" s="27"/>
      <c r="D854" s="27"/>
      <c r="E854" s="27"/>
    </row>
    <row r="855" spans="1:5" x14ac:dyDescent="0.3">
      <c r="A855" s="27"/>
      <c r="B855" s="27"/>
      <c r="C855" s="27"/>
      <c r="D855" s="27"/>
      <c r="E855" s="27"/>
    </row>
    <row r="856" spans="1:5" x14ac:dyDescent="0.3">
      <c r="A856" s="27"/>
      <c r="B856" s="27"/>
      <c r="C856" s="27"/>
      <c r="D856" s="27"/>
      <c r="E856" s="27"/>
    </row>
    <row r="857" spans="1:5" x14ac:dyDescent="0.3">
      <c r="A857" s="27"/>
      <c r="B857" s="27"/>
      <c r="C857" s="27"/>
      <c r="D857" s="27"/>
      <c r="E857" s="27"/>
    </row>
    <row r="858" spans="1:5" x14ac:dyDescent="0.3">
      <c r="A858" s="27"/>
      <c r="B858" s="27"/>
      <c r="C858" s="27"/>
      <c r="D858" s="27"/>
      <c r="E858" s="27"/>
    </row>
    <row r="859" spans="1:5" x14ac:dyDescent="0.3">
      <c r="A859" s="27"/>
      <c r="B859" s="27"/>
      <c r="C859" s="27"/>
      <c r="D859" s="27"/>
      <c r="E859" s="27"/>
    </row>
    <row r="860" spans="1:5" x14ac:dyDescent="0.3">
      <c r="A860" s="27"/>
      <c r="B860" s="27"/>
      <c r="C860" s="27"/>
      <c r="D860" s="27"/>
      <c r="E860" s="27"/>
    </row>
    <row r="861" spans="1:5" x14ac:dyDescent="0.3">
      <c r="A861" s="27"/>
      <c r="B861" s="27"/>
      <c r="C861" s="27"/>
      <c r="D861" s="27"/>
      <c r="E861" s="27"/>
    </row>
    <row r="862" spans="1:5" x14ac:dyDescent="0.3">
      <c r="A862" s="27"/>
      <c r="B862" s="27"/>
      <c r="C862" s="27"/>
      <c r="D862" s="27"/>
      <c r="E862" s="27"/>
    </row>
    <row r="863" spans="1:5" x14ac:dyDescent="0.3">
      <c r="A863" s="27"/>
      <c r="B863" s="27"/>
      <c r="C863" s="27"/>
      <c r="D863" s="27"/>
      <c r="E863" s="27"/>
    </row>
    <row r="864" spans="1:5" x14ac:dyDescent="0.3">
      <c r="A864" s="27"/>
      <c r="B864" s="27"/>
      <c r="C864" s="27"/>
      <c r="D864" s="27"/>
      <c r="E864" s="27"/>
    </row>
    <row r="865" spans="1:5" x14ac:dyDescent="0.3">
      <c r="A865" s="27"/>
      <c r="B865" s="27"/>
      <c r="C865" s="27"/>
      <c r="D865" s="27"/>
      <c r="E865" s="27"/>
    </row>
    <row r="866" spans="1:5" x14ac:dyDescent="0.3">
      <c r="A866" s="27"/>
      <c r="B866" s="27"/>
      <c r="C866" s="27"/>
      <c r="D866" s="27"/>
      <c r="E866" s="27"/>
    </row>
    <row r="867" spans="1:5" x14ac:dyDescent="0.3">
      <c r="A867" s="27"/>
      <c r="B867" s="27"/>
      <c r="C867" s="27"/>
      <c r="D867" s="27"/>
      <c r="E867" s="27"/>
    </row>
    <row r="868" spans="1:5" x14ac:dyDescent="0.3">
      <c r="A868" s="27"/>
      <c r="B868" s="27"/>
      <c r="C868" s="27"/>
      <c r="D868" s="27"/>
      <c r="E868" s="27"/>
    </row>
    <row r="869" spans="1:5" x14ac:dyDescent="0.3">
      <c r="A869" s="27"/>
      <c r="B869" s="27"/>
      <c r="C869" s="27"/>
      <c r="D869" s="27"/>
      <c r="E869" s="27"/>
    </row>
    <row r="870" spans="1:5" x14ac:dyDescent="0.3">
      <c r="A870" s="27"/>
      <c r="B870" s="27"/>
      <c r="C870" s="27"/>
      <c r="D870" s="27"/>
      <c r="E870" s="27"/>
    </row>
    <row r="871" spans="1:5" x14ac:dyDescent="0.3">
      <c r="A871" s="27"/>
      <c r="B871" s="27"/>
      <c r="C871" s="27"/>
      <c r="D871" s="27"/>
      <c r="E871" s="27"/>
    </row>
    <row r="872" spans="1:5" x14ac:dyDescent="0.3">
      <c r="A872" s="27"/>
      <c r="B872" s="27"/>
      <c r="C872" s="27"/>
      <c r="D872" s="27"/>
      <c r="E872" s="27"/>
    </row>
    <row r="873" spans="1:5" x14ac:dyDescent="0.3">
      <c r="A873" s="27"/>
      <c r="B873" s="27"/>
      <c r="C873" s="27"/>
      <c r="D873" s="27"/>
      <c r="E873" s="27"/>
    </row>
    <row r="874" spans="1:5" x14ac:dyDescent="0.3">
      <c r="A874" s="27"/>
      <c r="B874" s="27"/>
      <c r="C874" s="27"/>
      <c r="D874" s="27"/>
      <c r="E874" s="27"/>
    </row>
    <row r="875" spans="1:5" x14ac:dyDescent="0.3">
      <c r="A875" s="27"/>
      <c r="B875" s="27"/>
      <c r="C875" s="27"/>
      <c r="D875" s="27"/>
      <c r="E875" s="27"/>
    </row>
    <row r="876" spans="1:5" x14ac:dyDescent="0.3">
      <c r="A876" s="27"/>
      <c r="B876" s="27"/>
      <c r="C876" s="27"/>
      <c r="D876" s="27"/>
      <c r="E876" s="27"/>
    </row>
    <row r="877" spans="1:5" x14ac:dyDescent="0.3">
      <c r="A877" s="27"/>
      <c r="B877" s="27"/>
      <c r="C877" s="27"/>
      <c r="D877" s="27"/>
      <c r="E877" s="27"/>
    </row>
    <row r="878" spans="1:5" x14ac:dyDescent="0.3">
      <c r="A878" s="27"/>
      <c r="B878" s="27"/>
      <c r="C878" s="27"/>
      <c r="D878" s="27"/>
      <c r="E878" s="27"/>
    </row>
    <row r="879" spans="1:5" x14ac:dyDescent="0.3">
      <c r="A879" s="27"/>
      <c r="B879" s="27"/>
      <c r="C879" s="27"/>
      <c r="D879" s="27"/>
      <c r="E879" s="27"/>
    </row>
    <row r="880" spans="1:5" x14ac:dyDescent="0.3">
      <c r="A880" s="27"/>
      <c r="B880" s="27"/>
      <c r="C880" s="27"/>
      <c r="D880" s="27"/>
      <c r="E880" s="27"/>
    </row>
    <row r="881" spans="1:5" x14ac:dyDescent="0.3">
      <c r="A881" s="27"/>
      <c r="B881" s="27"/>
      <c r="C881" s="27"/>
      <c r="D881" s="27"/>
      <c r="E881" s="27"/>
    </row>
    <row r="882" spans="1:5" x14ac:dyDescent="0.3">
      <c r="A882" s="27"/>
      <c r="B882" s="27"/>
      <c r="C882" s="27"/>
      <c r="D882" s="27"/>
      <c r="E882" s="27"/>
    </row>
    <row r="883" spans="1:5" x14ac:dyDescent="0.3">
      <c r="A883" s="27"/>
      <c r="B883" s="27"/>
      <c r="C883" s="27"/>
      <c r="D883" s="27"/>
      <c r="E883" s="27"/>
    </row>
    <row r="884" spans="1:5" x14ac:dyDescent="0.3">
      <c r="A884" s="27"/>
      <c r="B884" s="27"/>
      <c r="C884" s="27"/>
      <c r="D884" s="27"/>
      <c r="E884" s="27"/>
    </row>
    <row r="885" spans="1:5" x14ac:dyDescent="0.3">
      <c r="A885" s="27"/>
      <c r="B885" s="27"/>
      <c r="C885" s="27"/>
      <c r="D885" s="27"/>
      <c r="E885" s="27"/>
    </row>
    <row r="886" spans="1:5" x14ac:dyDescent="0.3">
      <c r="A886" s="27"/>
      <c r="B886" s="27"/>
      <c r="C886" s="27"/>
      <c r="D886" s="27"/>
      <c r="E886" s="27"/>
    </row>
    <row r="887" spans="1:5" x14ac:dyDescent="0.3">
      <c r="A887" s="27"/>
      <c r="B887" s="27"/>
      <c r="C887" s="27"/>
      <c r="D887" s="27"/>
      <c r="E887" s="27"/>
    </row>
    <row r="888" spans="1:5" x14ac:dyDescent="0.3">
      <c r="A888" s="27"/>
      <c r="B888" s="27"/>
      <c r="C888" s="27"/>
      <c r="D888" s="27"/>
      <c r="E888" s="27"/>
    </row>
    <row r="889" spans="1:5" x14ac:dyDescent="0.3">
      <c r="A889" s="27"/>
      <c r="B889" s="27"/>
      <c r="C889" s="27"/>
      <c r="D889" s="27"/>
      <c r="E889" s="27"/>
    </row>
    <row r="890" spans="1:5" x14ac:dyDescent="0.3">
      <c r="A890" s="27"/>
      <c r="B890" s="27"/>
      <c r="C890" s="27"/>
      <c r="D890" s="27"/>
      <c r="E890" s="27"/>
    </row>
    <row r="891" spans="1:5" x14ac:dyDescent="0.3">
      <c r="A891" s="27"/>
      <c r="B891" s="27"/>
      <c r="C891" s="27"/>
      <c r="D891" s="27"/>
      <c r="E891" s="27"/>
    </row>
    <row r="892" spans="1:5" x14ac:dyDescent="0.3">
      <c r="A892" s="27"/>
      <c r="B892" s="27"/>
      <c r="C892" s="27"/>
      <c r="D892" s="27"/>
      <c r="E892" s="27"/>
    </row>
    <row r="893" spans="1:5" x14ac:dyDescent="0.3">
      <c r="A893" s="27"/>
      <c r="B893" s="27"/>
      <c r="C893" s="27"/>
      <c r="D893" s="27"/>
      <c r="E893" s="27"/>
    </row>
    <row r="894" spans="1:5" x14ac:dyDescent="0.3">
      <c r="A894" s="27"/>
      <c r="B894" s="27"/>
      <c r="C894" s="27"/>
      <c r="D894" s="27"/>
      <c r="E894" s="27"/>
    </row>
    <row r="895" spans="1:5" x14ac:dyDescent="0.3">
      <c r="A895" s="27"/>
      <c r="B895" s="27"/>
      <c r="C895" s="27"/>
      <c r="D895" s="27"/>
      <c r="E895" s="27"/>
    </row>
    <row r="896" spans="1:5" x14ac:dyDescent="0.3">
      <c r="A896" s="27"/>
      <c r="B896" s="27"/>
      <c r="C896" s="27"/>
      <c r="D896" s="27"/>
      <c r="E896" s="27"/>
    </row>
    <row r="897" spans="1:5" x14ac:dyDescent="0.3">
      <c r="A897" s="27"/>
      <c r="B897" s="27"/>
      <c r="C897" s="27"/>
      <c r="D897" s="27"/>
      <c r="E897" s="27"/>
    </row>
    <row r="898" spans="1:5" x14ac:dyDescent="0.3">
      <c r="A898" s="27"/>
      <c r="B898" s="27"/>
      <c r="C898" s="27"/>
      <c r="D898" s="27"/>
      <c r="E898" s="27"/>
    </row>
    <row r="899" spans="1:5" x14ac:dyDescent="0.3">
      <c r="A899" s="27"/>
      <c r="B899" s="27"/>
      <c r="C899" s="27"/>
      <c r="D899" s="27"/>
      <c r="E899" s="27"/>
    </row>
    <row r="900" spans="1:5" x14ac:dyDescent="0.3">
      <c r="A900" s="27"/>
      <c r="B900" s="27"/>
      <c r="C900" s="27"/>
      <c r="D900" s="27"/>
      <c r="E900" s="27"/>
    </row>
    <row r="901" spans="1:5" x14ac:dyDescent="0.3">
      <c r="A901" s="27"/>
      <c r="B901" s="27"/>
      <c r="C901" s="27"/>
      <c r="D901" s="27"/>
      <c r="E901" s="27"/>
    </row>
    <row r="902" spans="1:5" x14ac:dyDescent="0.3">
      <c r="A902" s="27"/>
      <c r="B902" s="27"/>
      <c r="C902" s="27"/>
      <c r="D902" s="27"/>
      <c r="E902" s="27"/>
    </row>
    <row r="903" spans="1:5" x14ac:dyDescent="0.3">
      <c r="A903" s="27"/>
      <c r="B903" s="27"/>
      <c r="C903" s="27"/>
      <c r="D903" s="27"/>
      <c r="E903" s="27"/>
    </row>
    <row r="904" spans="1:5" x14ac:dyDescent="0.3">
      <c r="A904" s="27"/>
      <c r="B904" s="27"/>
      <c r="C904" s="27"/>
      <c r="D904" s="27"/>
      <c r="E904" s="27"/>
    </row>
    <row r="905" spans="1:5" x14ac:dyDescent="0.3">
      <c r="A905" s="27"/>
      <c r="B905" s="27"/>
      <c r="C905" s="27"/>
      <c r="D905" s="27"/>
      <c r="E905" s="27"/>
    </row>
    <row r="906" spans="1:5" x14ac:dyDescent="0.3">
      <c r="A906" s="27"/>
      <c r="B906" s="27"/>
      <c r="C906" s="27"/>
      <c r="D906" s="27"/>
      <c r="E906" s="27"/>
    </row>
    <row r="907" spans="1:5" x14ac:dyDescent="0.3">
      <c r="A907" s="27"/>
      <c r="B907" s="27"/>
      <c r="C907" s="27"/>
      <c r="D907" s="27"/>
      <c r="E907" s="27"/>
    </row>
    <row r="908" spans="1:5" x14ac:dyDescent="0.3">
      <c r="A908" s="27"/>
      <c r="B908" s="27"/>
      <c r="C908" s="27"/>
      <c r="D908" s="27"/>
      <c r="E908" s="27"/>
    </row>
    <row r="909" spans="1:5" x14ac:dyDescent="0.3">
      <c r="A909" s="27"/>
      <c r="B909" s="27"/>
      <c r="C909" s="27"/>
      <c r="D909" s="27"/>
      <c r="E909" s="27"/>
    </row>
    <row r="910" spans="1:5" x14ac:dyDescent="0.3">
      <c r="A910" s="27"/>
      <c r="B910" s="27"/>
      <c r="C910" s="27"/>
      <c r="D910" s="27"/>
      <c r="E910" s="27"/>
    </row>
    <row r="911" spans="1:5" x14ac:dyDescent="0.3">
      <c r="A911" s="27"/>
      <c r="B911" s="27"/>
      <c r="C911" s="27"/>
      <c r="D911" s="27"/>
      <c r="E911" s="27"/>
    </row>
    <row r="912" spans="1:5" x14ac:dyDescent="0.3">
      <c r="A912" s="27"/>
      <c r="B912" s="27"/>
      <c r="C912" s="27"/>
      <c r="D912" s="27"/>
      <c r="E912" s="27"/>
    </row>
    <row r="913" spans="1:5" x14ac:dyDescent="0.3">
      <c r="A913" s="27"/>
      <c r="B913" s="27"/>
      <c r="C913" s="27"/>
      <c r="D913" s="27"/>
      <c r="E913" s="27"/>
    </row>
    <row r="914" spans="1:5" x14ac:dyDescent="0.3">
      <c r="A914" s="27"/>
      <c r="B914" s="27"/>
      <c r="C914" s="27"/>
      <c r="D914" s="27"/>
      <c r="E914" s="27"/>
    </row>
    <row r="915" spans="1:5" x14ac:dyDescent="0.3">
      <c r="A915" s="27"/>
      <c r="B915" s="27"/>
      <c r="C915" s="27"/>
      <c r="D915" s="27"/>
      <c r="E915" s="27"/>
    </row>
    <row r="916" spans="1:5" x14ac:dyDescent="0.3">
      <c r="A916" s="27"/>
      <c r="B916" s="27"/>
      <c r="C916" s="27"/>
      <c r="D916" s="27"/>
      <c r="E916" s="27"/>
    </row>
    <row r="917" spans="1:5" x14ac:dyDescent="0.3">
      <c r="A917" s="27"/>
      <c r="B917" s="27"/>
      <c r="C917" s="27"/>
      <c r="D917" s="27"/>
      <c r="E917" s="27"/>
    </row>
    <row r="918" spans="1:5" x14ac:dyDescent="0.3">
      <c r="A918" s="27"/>
      <c r="B918" s="27"/>
      <c r="C918" s="27"/>
      <c r="D918" s="27"/>
      <c r="E918" s="27"/>
    </row>
    <row r="919" spans="1:5" x14ac:dyDescent="0.3">
      <c r="A919" s="27"/>
      <c r="B919" s="27"/>
      <c r="C919" s="27"/>
      <c r="D919" s="27"/>
      <c r="E919" s="27"/>
    </row>
    <row r="920" spans="1:5" x14ac:dyDescent="0.3">
      <c r="A920" s="27"/>
      <c r="B920" s="27"/>
      <c r="C920" s="27"/>
      <c r="D920" s="27"/>
      <c r="E920" s="27"/>
    </row>
    <row r="921" spans="1:5" x14ac:dyDescent="0.3">
      <c r="A921" s="27"/>
      <c r="B921" s="27"/>
      <c r="C921" s="27"/>
      <c r="D921" s="27"/>
      <c r="E921" s="27"/>
    </row>
    <row r="922" spans="1:5" x14ac:dyDescent="0.3">
      <c r="A922" s="27"/>
      <c r="B922" s="27"/>
      <c r="C922" s="27"/>
      <c r="D922" s="27"/>
      <c r="E922" s="27"/>
    </row>
    <row r="923" spans="1:5" x14ac:dyDescent="0.3">
      <c r="A923" s="27"/>
      <c r="B923" s="27"/>
      <c r="C923" s="27"/>
      <c r="D923" s="27"/>
      <c r="E923" s="27"/>
    </row>
    <row r="924" spans="1:5" x14ac:dyDescent="0.3">
      <c r="A924" s="27"/>
      <c r="B924" s="27"/>
      <c r="C924" s="27"/>
      <c r="D924" s="27"/>
      <c r="E924" s="27"/>
    </row>
    <row r="925" spans="1:5" x14ac:dyDescent="0.3">
      <c r="A925" s="27"/>
      <c r="B925" s="27"/>
      <c r="C925" s="27"/>
      <c r="D925" s="27"/>
      <c r="E925" s="27"/>
    </row>
    <row r="926" spans="1:5" x14ac:dyDescent="0.3">
      <c r="A926" s="27"/>
      <c r="B926" s="27"/>
      <c r="C926" s="27"/>
      <c r="D926" s="27"/>
      <c r="E926" s="27"/>
    </row>
    <row r="927" spans="1:5" x14ac:dyDescent="0.3">
      <c r="A927" s="27"/>
      <c r="B927" s="27"/>
      <c r="C927" s="27"/>
      <c r="D927" s="27"/>
      <c r="E927" s="27"/>
    </row>
    <row r="928" spans="1:5" x14ac:dyDescent="0.3">
      <c r="A928" s="27"/>
      <c r="B928" s="27"/>
      <c r="C928" s="27"/>
      <c r="D928" s="27"/>
      <c r="E928" s="27"/>
    </row>
    <row r="929" spans="1:5" x14ac:dyDescent="0.3">
      <c r="A929" s="27"/>
      <c r="B929" s="27"/>
      <c r="C929" s="27"/>
      <c r="D929" s="27"/>
      <c r="E929" s="27"/>
    </row>
    <row r="930" spans="1:5" x14ac:dyDescent="0.3">
      <c r="A930" s="27"/>
      <c r="B930" s="27"/>
      <c r="C930" s="27"/>
      <c r="D930" s="27"/>
      <c r="E930" s="27"/>
    </row>
    <row r="931" spans="1:5" x14ac:dyDescent="0.3">
      <c r="A931" s="27"/>
      <c r="B931" s="27"/>
      <c r="C931" s="27"/>
      <c r="D931" s="27"/>
      <c r="E931" s="27"/>
    </row>
    <row r="932" spans="1:5" x14ac:dyDescent="0.3">
      <c r="A932" s="27"/>
      <c r="B932" s="27"/>
      <c r="C932" s="27"/>
      <c r="D932" s="27"/>
      <c r="E932" s="27"/>
    </row>
    <row r="933" spans="1:5" x14ac:dyDescent="0.3">
      <c r="A933" s="27"/>
      <c r="B933" s="27"/>
      <c r="C933" s="27"/>
      <c r="D933" s="27"/>
      <c r="E933" s="27"/>
    </row>
    <row r="934" spans="1:5" x14ac:dyDescent="0.3">
      <c r="A934" s="27"/>
      <c r="B934" s="27"/>
      <c r="C934" s="27"/>
      <c r="D934" s="27"/>
      <c r="E934" s="27"/>
    </row>
    <row r="935" spans="1:5" x14ac:dyDescent="0.3">
      <c r="A935" s="27"/>
      <c r="B935" s="27"/>
      <c r="C935" s="27"/>
      <c r="D935" s="27"/>
      <c r="E935" s="27"/>
    </row>
    <row r="936" spans="1:5" x14ac:dyDescent="0.3">
      <c r="A936" s="27"/>
      <c r="B936" s="27"/>
      <c r="C936" s="27"/>
      <c r="D936" s="27"/>
      <c r="E936" s="27"/>
    </row>
    <row r="937" spans="1:5" x14ac:dyDescent="0.3">
      <c r="A937" s="27"/>
      <c r="B937" s="27"/>
      <c r="C937" s="27"/>
      <c r="D937" s="27"/>
      <c r="E937" s="27"/>
    </row>
    <row r="938" spans="1:5" x14ac:dyDescent="0.3">
      <c r="A938" s="27"/>
      <c r="B938" s="27"/>
      <c r="C938" s="27"/>
      <c r="D938" s="27"/>
      <c r="E938" s="27"/>
    </row>
    <row r="939" spans="1:5" x14ac:dyDescent="0.3">
      <c r="A939" s="27"/>
      <c r="B939" s="27"/>
      <c r="C939" s="27"/>
      <c r="D939" s="27"/>
      <c r="E939" s="27"/>
    </row>
    <row r="940" spans="1:5" x14ac:dyDescent="0.3">
      <c r="A940" s="27"/>
      <c r="B940" s="27"/>
      <c r="C940" s="27"/>
      <c r="D940" s="27"/>
      <c r="E940" s="27"/>
    </row>
    <row r="941" spans="1:5" x14ac:dyDescent="0.3">
      <c r="A941" s="27"/>
      <c r="B941" s="27"/>
      <c r="C941" s="27"/>
      <c r="D941" s="27"/>
      <c r="E941" s="27"/>
    </row>
    <row r="942" spans="1:5" x14ac:dyDescent="0.3">
      <c r="A942" s="27"/>
      <c r="B942" s="27"/>
      <c r="C942" s="27"/>
      <c r="D942" s="27"/>
      <c r="E942" s="27"/>
    </row>
    <row r="943" spans="1:5" x14ac:dyDescent="0.3">
      <c r="A943" s="27"/>
      <c r="B943" s="27"/>
      <c r="C943" s="27"/>
      <c r="D943" s="27"/>
      <c r="E943" s="27"/>
    </row>
    <row r="944" spans="1:5" x14ac:dyDescent="0.3">
      <c r="A944" s="27"/>
      <c r="B944" s="27"/>
      <c r="C944" s="27"/>
      <c r="D944" s="27"/>
      <c r="E944" s="27"/>
    </row>
    <row r="945" spans="1:5" x14ac:dyDescent="0.3">
      <c r="A945" s="27"/>
      <c r="B945" s="27"/>
      <c r="C945" s="27"/>
      <c r="D945" s="27"/>
      <c r="E945" s="27"/>
    </row>
    <row r="946" spans="1:5" x14ac:dyDescent="0.3">
      <c r="A946" s="27"/>
      <c r="B946" s="27"/>
      <c r="C946" s="27"/>
      <c r="D946" s="27"/>
      <c r="E946" s="27"/>
    </row>
    <row r="947" spans="1:5" x14ac:dyDescent="0.3">
      <c r="A947" s="27"/>
      <c r="B947" s="27"/>
      <c r="C947" s="27"/>
      <c r="D947" s="27"/>
      <c r="E947" s="27"/>
    </row>
    <row r="948" spans="1:5" x14ac:dyDescent="0.3">
      <c r="A948" s="27"/>
      <c r="B948" s="27"/>
      <c r="C948" s="27"/>
      <c r="D948" s="27"/>
      <c r="E948" s="27"/>
    </row>
    <row r="949" spans="1:5" x14ac:dyDescent="0.3">
      <c r="A949" s="27"/>
      <c r="B949" s="27"/>
      <c r="C949" s="27"/>
      <c r="D949" s="27"/>
      <c r="E949" s="27"/>
    </row>
    <row r="950" spans="1:5" x14ac:dyDescent="0.3">
      <c r="A950" s="27"/>
      <c r="B950" s="27"/>
      <c r="C950" s="27"/>
      <c r="D950" s="27"/>
      <c r="E950" s="27"/>
    </row>
    <row r="951" spans="1:5" x14ac:dyDescent="0.3">
      <c r="A951" s="27"/>
      <c r="B951" s="27"/>
      <c r="C951" s="27"/>
      <c r="D951" s="27"/>
      <c r="E951" s="27"/>
    </row>
    <row r="952" spans="1:5" x14ac:dyDescent="0.3">
      <c r="A952" s="27"/>
      <c r="B952" s="27"/>
      <c r="C952" s="27"/>
      <c r="D952" s="27"/>
      <c r="E952" s="27"/>
    </row>
    <row r="953" spans="1:5" x14ac:dyDescent="0.3">
      <c r="A953" s="27"/>
      <c r="B953" s="27"/>
      <c r="C953" s="27"/>
      <c r="D953" s="27"/>
      <c r="E953" s="27"/>
    </row>
    <row r="954" spans="1:5" x14ac:dyDescent="0.3">
      <c r="A954" s="27"/>
      <c r="B954" s="27"/>
      <c r="C954" s="27"/>
      <c r="D954" s="27"/>
      <c r="E954" s="27"/>
    </row>
    <row r="955" spans="1:5" x14ac:dyDescent="0.3">
      <c r="A955" s="27"/>
      <c r="B955" s="27"/>
      <c r="C955" s="27"/>
      <c r="D955" s="27"/>
      <c r="E955" s="27"/>
    </row>
    <row r="956" spans="1:5" x14ac:dyDescent="0.3">
      <c r="A956" s="27"/>
      <c r="B956" s="27"/>
      <c r="C956" s="27"/>
      <c r="D956" s="27"/>
      <c r="E956" s="27"/>
    </row>
    <row r="957" spans="1:5" x14ac:dyDescent="0.3">
      <c r="A957" s="27"/>
      <c r="B957" s="27"/>
      <c r="C957" s="27"/>
      <c r="D957" s="27"/>
      <c r="E957" s="27"/>
    </row>
    <row r="958" spans="1:5" x14ac:dyDescent="0.3">
      <c r="A958" s="27"/>
      <c r="B958" s="27"/>
      <c r="C958" s="27"/>
      <c r="D958" s="27"/>
      <c r="E958" s="27"/>
    </row>
    <row r="959" spans="1:5" x14ac:dyDescent="0.3">
      <c r="A959" s="27"/>
      <c r="B959" s="27"/>
      <c r="C959" s="27"/>
      <c r="D959" s="27"/>
      <c r="E959" s="27"/>
    </row>
    <row r="960" spans="1:5" x14ac:dyDescent="0.3">
      <c r="A960" s="27"/>
      <c r="B960" s="27"/>
      <c r="C960" s="27"/>
      <c r="D960" s="27"/>
      <c r="E960" s="27"/>
    </row>
    <row r="961" spans="1:5" x14ac:dyDescent="0.3">
      <c r="A961" s="27"/>
      <c r="B961" s="27"/>
      <c r="C961" s="27"/>
      <c r="D961" s="27"/>
      <c r="E961" s="27"/>
    </row>
    <row r="962" spans="1:5" x14ac:dyDescent="0.3">
      <c r="A962" s="27"/>
      <c r="B962" s="27"/>
      <c r="C962" s="27"/>
      <c r="D962" s="27"/>
      <c r="E962" s="27"/>
    </row>
    <row r="963" spans="1:5" x14ac:dyDescent="0.3">
      <c r="A963" s="27"/>
      <c r="B963" s="27"/>
      <c r="C963" s="27"/>
      <c r="D963" s="27"/>
      <c r="E963" s="27"/>
    </row>
    <row r="964" spans="1:5" x14ac:dyDescent="0.3">
      <c r="A964" s="27"/>
      <c r="B964" s="27"/>
      <c r="C964" s="27"/>
      <c r="D964" s="27"/>
      <c r="E964" s="27"/>
    </row>
    <row r="965" spans="1:5" x14ac:dyDescent="0.3">
      <c r="A965" s="27"/>
      <c r="B965" s="27"/>
      <c r="C965" s="27"/>
      <c r="D965" s="27"/>
      <c r="E965" s="27"/>
    </row>
    <row r="966" spans="1:5" x14ac:dyDescent="0.3">
      <c r="A966" s="27"/>
      <c r="B966" s="27"/>
      <c r="C966" s="27"/>
      <c r="D966" s="27"/>
      <c r="E966" s="27"/>
    </row>
    <row r="967" spans="1:5" x14ac:dyDescent="0.3">
      <c r="A967" s="27"/>
      <c r="B967" s="27"/>
      <c r="C967" s="27"/>
      <c r="D967" s="27"/>
      <c r="E967" s="27"/>
    </row>
    <row r="968" spans="1:5" x14ac:dyDescent="0.3">
      <c r="A968" s="27"/>
      <c r="B968" s="27"/>
      <c r="C968" s="27"/>
      <c r="D968" s="27"/>
      <c r="E968" s="27"/>
    </row>
    <row r="969" spans="1:5" x14ac:dyDescent="0.3">
      <c r="A969" s="27"/>
      <c r="B969" s="27"/>
      <c r="C969" s="27"/>
      <c r="D969" s="27"/>
      <c r="E969" s="27"/>
    </row>
    <row r="970" spans="1:5" x14ac:dyDescent="0.3">
      <c r="A970" s="27"/>
      <c r="B970" s="27"/>
      <c r="C970" s="27"/>
      <c r="D970" s="27"/>
      <c r="E970" s="27"/>
    </row>
    <row r="971" spans="1:5" x14ac:dyDescent="0.3">
      <c r="A971" s="27"/>
      <c r="B971" s="27"/>
      <c r="C971" s="27"/>
      <c r="D971" s="27"/>
      <c r="E971" s="27"/>
    </row>
    <row r="972" spans="1:5" x14ac:dyDescent="0.3">
      <c r="A972" s="27"/>
      <c r="B972" s="27"/>
      <c r="C972" s="27"/>
      <c r="D972" s="27"/>
      <c r="E972" s="27"/>
    </row>
    <row r="973" spans="1:5" x14ac:dyDescent="0.3">
      <c r="A973" s="27"/>
      <c r="B973" s="27"/>
      <c r="C973" s="27"/>
      <c r="D973" s="27"/>
      <c r="E973" s="27"/>
    </row>
    <row r="974" spans="1:5" x14ac:dyDescent="0.3">
      <c r="A974" s="27"/>
      <c r="B974" s="27"/>
      <c r="C974" s="27"/>
      <c r="D974" s="27"/>
      <c r="E974" s="27"/>
    </row>
    <row r="975" spans="1:5" x14ac:dyDescent="0.3">
      <c r="A975" s="27"/>
      <c r="B975" s="27"/>
      <c r="C975" s="27"/>
      <c r="D975" s="27"/>
      <c r="E975" s="27"/>
    </row>
    <row r="976" spans="1:5" x14ac:dyDescent="0.3">
      <c r="A976" s="27"/>
      <c r="B976" s="27"/>
      <c r="C976" s="27"/>
      <c r="D976" s="27"/>
      <c r="E976" s="27"/>
    </row>
    <row r="977" spans="1:5" x14ac:dyDescent="0.3">
      <c r="A977" s="27"/>
      <c r="B977" s="27"/>
      <c r="C977" s="27"/>
      <c r="D977" s="27"/>
      <c r="E977" s="27"/>
    </row>
    <row r="978" spans="1:5" x14ac:dyDescent="0.3">
      <c r="A978" s="27"/>
      <c r="B978" s="27"/>
      <c r="C978" s="27"/>
      <c r="D978" s="27"/>
      <c r="E978" s="27"/>
    </row>
    <row r="979" spans="1:5" x14ac:dyDescent="0.3">
      <c r="A979" s="27"/>
      <c r="B979" s="27"/>
      <c r="C979" s="27"/>
      <c r="D979" s="27"/>
      <c r="E979" s="27"/>
    </row>
    <row r="980" spans="1:5" x14ac:dyDescent="0.3">
      <c r="A980" s="27"/>
      <c r="B980" s="27"/>
      <c r="C980" s="27"/>
      <c r="D980" s="27"/>
      <c r="E980" s="27"/>
    </row>
    <row r="981" spans="1:5" x14ac:dyDescent="0.3">
      <c r="A981" s="27"/>
      <c r="B981" s="27"/>
      <c r="C981" s="27"/>
      <c r="D981" s="27"/>
      <c r="E981" s="27"/>
    </row>
    <row r="982" spans="1:5" x14ac:dyDescent="0.3">
      <c r="A982" s="27"/>
      <c r="B982" s="27"/>
      <c r="C982" s="27"/>
      <c r="D982" s="27"/>
      <c r="E982" s="27"/>
    </row>
    <row r="983" spans="1:5" x14ac:dyDescent="0.3">
      <c r="A983" s="27"/>
      <c r="B983" s="27"/>
      <c r="C983" s="27"/>
      <c r="D983" s="27"/>
      <c r="E983" s="27"/>
    </row>
    <row r="984" spans="1:5" x14ac:dyDescent="0.3">
      <c r="A984" s="27"/>
      <c r="B984" s="27"/>
      <c r="C984" s="27"/>
      <c r="D984" s="27"/>
      <c r="E984" s="27"/>
    </row>
    <row r="985" spans="1:5" x14ac:dyDescent="0.3">
      <c r="A985" s="27"/>
      <c r="B985" s="27"/>
      <c r="C985" s="27"/>
      <c r="D985" s="27"/>
      <c r="E985" s="27"/>
    </row>
    <row r="986" spans="1:5" x14ac:dyDescent="0.3">
      <c r="A986" s="27"/>
      <c r="B986" s="27"/>
      <c r="C986" s="27"/>
      <c r="D986" s="27"/>
      <c r="E986" s="27"/>
    </row>
    <row r="987" spans="1:5" x14ac:dyDescent="0.3">
      <c r="A987" s="27"/>
      <c r="B987" s="27"/>
      <c r="C987" s="27"/>
      <c r="D987" s="27"/>
      <c r="E987" s="27"/>
    </row>
    <row r="988" spans="1:5" x14ac:dyDescent="0.3">
      <c r="A988" s="27"/>
      <c r="B988" s="27"/>
      <c r="C988" s="27"/>
      <c r="D988" s="27"/>
      <c r="E988" s="27"/>
    </row>
    <row r="989" spans="1:5" x14ac:dyDescent="0.3">
      <c r="A989" s="27"/>
      <c r="B989" s="27"/>
      <c r="C989" s="27"/>
      <c r="D989" s="27"/>
      <c r="E989" s="27"/>
    </row>
    <row r="990" spans="1:5" x14ac:dyDescent="0.3">
      <c r="A990" s="27"/>
      <c r="B990" s="27"/>
      <c r="C990" s="27"/>
      <c r="D990" s="27"/>
      <c r="E990" s="27"/>
    </row>
    <row r="991" spans="1:5" x14ac:dyDescent="0.3">
      <c r="A991" s="27"/>
      <c r="B991" s="27"/>
      <c r="C991" s="27"/>
      <c r="D991" s="27"/>
      <c r="E991" s="27"/>
    </row>
    <row r="992" spans="1:5" x14ac:dyDescent="0.3">
      <c r="A992" s="27"/>
      <c r="B992" s="27"/>
      <c r="C992" s="27"/>
      <c r="D992" s="27"/>
      <c r="E992" s="27"/>
    </row>
    <row r="993" spans="1:5" x14ac:dyDescent="0.3">
      <c r="A993" s="27"/>
      <c r="B993" s="27"/>
      <c r="C993" s="27"/>
      <c r="D993" s="27"/>
      <c r="E993" s="27"/>
    </row>
    <row r="994" spans="1:5" x14ac:dyDescent="0.3">
      <c r="A994" s="27"/>
      <c r="B994" s="27"/>
      <c r="C994" s="27"/>
      <c r="D994" s="27"/>
      <c r="E994" s="27"/>
    </row>
    <row r="995" spans="1:5" x14ac:dyDescent="0.3">
      <c r="A995" s="27"/>
      <c r="B995" s="27"/>
      <c r="C995" s="27"/>
      <c r="D995" s="27"/>
      <c r="E995" s="27"/>
    </row>
    <row r="996" spans="1:5" x14ac:dyDescent="0.3">
      <c r="A996" s="27"/>
      <c r="B996" s="27"/>
      <c r="C996" s="27"/>
      <c r="D996" s="27"/>
      <c r="E996" s="27"/>
    </row>
    <row r="997" spans="1:5" x14ac:dyDescent="0.3">
      <c r="A997" s="27"/>
      <c r="B997" s="27"/>
      <c r="C997" s="27"/>
      <c r="D997" s="27"/>
      <c r="E997" s="27"/>
    </row>
    <row r="998" spans="1:5" x14ac:dyDescent="0.3">
      <c r="A998" s="27"/>
      <c r="B998" s="27"/>
      <c r="C998" s="27"/>
      <c r="D998" s="27"/>
      <c r="E998" s="27"/>
    </row>
    <row r="999" spans="1:5" x14ac:dyDescent="0.3">
      <c r="A999" s="27"/>
      <c r="B999" s="27"/>
      <c r="C999" s="27"/>
      <c r="D999" s="27"/>
      <c r="E999" s="27"/>
    </row>
    <row r="1000" spans="1:5" x14ac:dyDescent="0.3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8" bestFit="1" customWidth="1"/>
    <col min="2" max="2" width="21.5546875" style="8" bestFit="1" customWidth="1"/>
    <col min="3" max="3" width="57.109375" style="8" customWidth="1"/>
    <col min="4" max="4" width="1.6640625" style="7" customWidth="1"/>
    <col min="5" max="9" width="12.6640625" style="11" customWidth="1"/>
    <col min="10" max="10" width="1.6640625" style="12" customWidth="1"/>
    <col min="11" max="196" width="9.109375" style="8" customWidth="1"/>
    <col min="197" max="197" width="25" style="8" customWidth="1"/>
    <col min="198" max="198" width="51.5546875" style="8" customWidth="1"/>
    <col min="199" max="199" width="15" style="8" bestFit="1" customWidth="1"/>
    <col min="200" max="200" width="14.109375" style="8" customWidth="1"/>
    <col min="201" max="201" width="13" style="8" customWidth="1"/>
    <col min="202" max="203" width="14.109375" style="8" customWidth="1"/>
    <col min="204" max="204" width="13" style="8" customWidth="1"/>
    <col min="205" max="205" width="14.109375" style="8" customWidth="1"/>
    <col min="206" max="225" width="13" style="8" customWidth="1"/>
    <col min="226" max="226" width="17.5546875" style="8" customWidth="1"/>
    <col min="227" max="227" width="13" style="8" customWidth="1"/>
    <col min="228" max="228" width="17.5546875" style="8" customWidth="1"/>
    <col min="229" max="229" width="21.109375" style="8" customWidth="1"/>
    <col min="230" max="230" width="13" style="8" customWidth="1"/>
    <col min="231" max="231" width="21.109375" style="8" customWidth="1"/>
    <col min="232" max="232" width="13" style="8" customWidth="1"/>
    <col min="233" max="233" width="21.109375" style="8" customWidth="1"/>
    <col min="234" max="452" width="9.109375" style="8" customWidth="1"/>
    <col min="453" max="453" width="25" style="8" customWidth="1"/>
    <col min="454" max="454" width="51.5546875" style="8" customWidth="1"/>
    <col min="455" max="455" width="15" style="8" bestFit="1" customWidth="1"/>
    <col min="456" max="456" width="14.109375" style="8" customWidth="1"/>
    <col min="457" max="457" width="13" style="8" customWidth="1"/>
    <col min="458" max="459" width="14.109375" style="8" customWidth="1"/>
    <col min="460" max="460" width="13" style="8" customWidth="1"/>
    <col min="461" max="461" width="14.109375" style="8" customWidth="1"/>
    <col min="462" max="481" width="13" style="8" customWidth="1"/>
    <col min="482" max="482" width="17.5546875" style="8" customWidth="1"/>
    <col min="483" max="483" width="13" style="8" customWidth="1"/>
    <col min="484" max="484" width="17.5546875" style="8" customWidth="1"/>
    <col min="485" max="485" width="21.109375" style="8" customWidth="1"/>
    <col min="486" max="486" width="13" style="8" customWidth="1"/>
    <col min="487" max="487" width="21.109375" style="8" customWidth="1"/>
    <col min="488" max="488" width="13" style="8" customWidth="1"/>
    <col min="489" max="489" width="21.109375" style="8" customWidth="1"/>
    <col min="490" max="708" width="9.109375" style="8" customWidth="1"/>
    <col min="709" max="709" width="25" style="8" customWidth="1"/>
    <col min="710" max="710" width="51.5546875" style="8" customWidth="1"/>
    <col min="711" max="711" width="15" style="8" bestFit="1" customWidth="1"/>
    <col min="712" max="712" width="14.109375" style="8" customWidth="1"/>
    <col min="713" max="713" width="13" style="8" customWidth="1"/>
    <col min="714" max="715" width="14.109375" style="8" customWidth="1"/>
    <col min="716" max="716" width="13" style="8" customWidth="1"/>
    <col min="717" max="717" width="14.109375" style="8" customWidth="1"/>
    <col min="718" max="737" width="13" style="8" customWidth="1"/>
    <col min="738" max="738" width="17.5546875" style="8" customWidth="1"/>
    <col min="739" max="739" width="13" style="8" customWidth="1"/>
    <col min="740" max="740" width="17.5546875" style="8" customWidth="1"/>
    <col min="741" max="741" width="21.109375" style="8" customWidth="1"/>
    <col min="742" max="742" width="13" style="8" customWidth="1"/>
    <col min="743" max="743" width="21.109375" style="8" customWidth="1"/>
    <col min="744" max="744" width="13" style="8" customWidth="1"/>
    <col min="745" max="745" width="21.109375" style="8" customWidth="1"/>
    <col min="746" max="964" width="9.109375" style="8" customWidth="1"/>
    <col min="965" max="965" width="25" style="8" customWidth="1"/>
    <col min="966" max="966" width="51.5546875" style="8" customWidth="1"/>
    <col min="967" max="967" width="15" style="8" bestFit="1" customWidth="1"/>
    <col min="968" max="968" width="14.109375" style="8" customWidth="1"/>
    <col min="969" max="969" width="13" style="8" customWidth="1"/>
    <col min="970" max="971" width="14.109375" style="8" customWidth="1"/>
    <col min="972" max="972" width="13" style="8" customWidth="1"/>
    <col min="973" max="973" width="14.109375" style="8" customWidth="1"/>
    <col min="974" max="993" width="13" style="8" customWidth="1"/>
    <col min="994" max="994" width="17.5546875" style="8" customWidth="1"/>
    <col min="995" max="995" width="13" style="8" customWidth="1"/>
    <col min="996" max="996" width="17.5546875" style="8" customWidth="1"/>
    <col min="997" max="997" width="21.109375" style="8" customWidth="1"/>
    <col min="998" max="998" width="13" style="8" customWidth="1"/>
    <col min="999" max="999" width="21.109375" style="8" customWidth="1"/>
    <col min="1000" max="1000" width="13" style="8" customWidth="1"/>
    <col min="1001" max="1001" width="21.109375" style="8" customWidth="1"/>
    <col min="1002" max="1220" width="9.109375" style="8" customWidth="1"/>
    <col min="1221" max="1221" width="25" style="8" customWidth="1"/>
    <col min="1222" max="1222" width="51.5546875" style="8" customWidth="1"/>
    <col min="1223" max="1223" width="15" style="8" bestFit="1" customWidth="1"/>
    <col min="1224" max="1224" width="14.109375" style="8" customWidth="1"/>
    <col min="1225" max="1225" width="13" style="8" customWidth="1"/>
    <col min="1226" max="1227" width="14.109375" style="8" customWidth="1"/>
    <col min="1228" max="1228" width="13" style="8" customWidth="1"/>
    <col min="1229" max="1229" width="14.109375" style="8" customWidth="1"/>
    <col min="1230" max="1249" width="13" style="8" customWidth="1"/>
    <col min="1250" max="1250" width="17.5546875" style="8" customWidth="1"/>
    <col min="1251" max="1251" width="13" style="8" customWidth="1"/>
    <col min="1252" max="1252" width="17.5546875" style="8" customWidth="1"/>
    <col min="1253" max="1253" width="21.109375" style="8" customWidth="1"/>
    <col min="1254" max="1254" width="13" style="8" customWidth="1"/>
    <col min="1255" max="1255" width="21.109375" style="8" customWidth="1"/>
    <col min="1256" max="1256" width="13" style="8" customWidth="1"/>
    <col min="1257" max="1257" width="21.109375" style="8" customWidth="1"/>
    <col min="1258" max="1476" width="9.109375" style="8" customWidth="1"/>
    <col min="1477" max="1477" width="25" style="8" customWidth="1"/>
    <col min="1478" max="1478" width="51.5546875" style="8" customWidth="1"/>
    <col min="1479" max="1479" width="15" style="8" bestFit="1" customWidth="1"/>
    <col min="1480" max="1480" width="14.109375" style="8" customWidth="1"/>
    <col min="1481" max="1481" width="13" style="8" customWidth="1"/>
    <col min="1482" max="1483" width="14.109375" style="8" customWidth="1"/>
    <col min="1484" max="1484" width="13" style="8" customWidth="1"/>
    <col min="1485" max="1485" width="14.109375" style="8" customWidth="1"/>
    <col min="1486" max="1505" width="13" style="8" customWidth="1"/>
    <col min="1506" max="1506" width="17.5546875" style="8" customWidth="1"/>
    <col min="1507" max="1507" width="13" style="8" customWidth="1"/>
    <col min="1508" max="1508" width="17.5546875" style="8" customWidth="1"/>
    <col min="1509" max="1509" width="21.109375" style="8" customWidth="1"/>
    <col min="1510" max="1510" width="13" style="8" customWidth="1"/>
    <col min="1511" max="1511" width="21.109375" style="8" customWidth="1"/>
    <col min="1512" max="1512" width="13" style="8" customWidth="1"/>
    <col min="1513" max="1513" width="21.109375" style="8" customWidth="1"/>
    <col min="1514" max="1732" width="9.109375" style="8" customWidth="1"/>
    <col min="1733" max="1733" width="25" style="8" customWidth="1"/>
    <col min="1734" max="1734" width="51.5546875" style="8" customWidth="1"/>
    <col min="1735" max="1735" width="15" style="8" bestFit="1" customWidth="1"/>
    <col min="1736" max="1736" width="14.109375" style="8" customWidth="1"/>
    <col min="1737" max="1737" width="13" style="8" customWidth="1"/>
    <col min="1738" max="1739" width="14.109375" style="8" customWidth="1"/>
    <col min="1740" max="1740" width="13" style="8" customWidth="1"/>
    <col min="1741" max="1741" width="14.109375" style="8" customWidth="1"/>
    <col min="1742" max="1761" width="13" style="8" customWidth="1"/>
    <col min="1762" max="1762" width="17.5546875" style="8" customWidth="1"/>
    <col min="1763" max="1763" width="13" style="8" customWidth="1"/>
    <col min="1764" max="1764" width="17.5546875" style="8" customWidth="1"/>
    <col min="1765" max="1765" width="21.109375" style="8" customWidth="1"/>
    <col min="1766" max="1766" width="13" style="8" customWidth="1"/>
    <col min="1767" max="1767" width="21.109375" style="8" customWidth="1"/>
    <col min="1768" max="1768" width="13" style="8" customWidth="1"/>
    <col min="1769" max="1769" width="21.109375" style="8" customWidth="1"/>
    <col min="1770" max="1988" width="9.109375" style="8" customWidth="1"/>
    <col min="1989" max="1989" width="25" style="8" customWidth="1"/>
    <col min="1990" max="1990" width="51.5546875" style="8" customWidth="1"/>
    <col min="1991" max="1991" width="15" style="8" bestFit="1" customWidth="1"/>
    <col min="1992" max="1992" width="14.109375" style="8" customWidth="1"/>
    <col min="1993" max="1993" width="13" style="8" customWidth="1"/>
    <col min="1994" max="1995" width="14.109375" style="8" customWidth="1"/>
    <col min="1996" max="1996" width="13" style="8" customWidth="1"/>
    <col min="1997" max="1997" width="14.109375" style="8" customWidth="1"/>
    <col min="1998" max="2017" width="13" style="8" customWidth="1"/>
    <col min="2018" max="2018" width="17.5546875" style="8" customWidth="1"/>
    <col min="2019" max="2019" width="13" style="8" customWidth="1"/>
    <col min="2020" max="2020" width="17.5546875" style="8" customWidth="1"/>
    <col min="2021" max="2021" width="21.109375" style="8" customWidth="1"/>
    <col min="2022" max="2022" width="13" style="8" customWidth="1"/>
    <col min="2023" max="2023" width="21.109375" style="8" customWidth="1"/>
    <col min="2024" max="2024" width="13" style="8" customWidth="1"/>
    <col min="2025" max="2025" width="21.109375" style="8" customWidth="1"/>
    <col min="2026" max="2244" width="9.109375" style="8" customWidth="1"/>
    <col min="2245" max="2245" width="25" style="8" customWidth="1"/>
    <col min="2246" max="2246" width="51.5546875" style="8" customWidth="1"/>
    <col min="2247" max="2247" width="15" style="8" bestFit="1" customWidth="1"/>
    <col min="2248" max="2248" width="14.109375" style="8" customWidth="1"/>
    <col min="2249" max="2249" width="13" style="8" customWidth="1"/>
    <col min="2250" max="2251" width="14.109375" style="8" customWidth="1"/>
    <col min="2252" max="2252" width="13" style="8" customWidth="1"/>
    <col min="2253" max="2253" width="14.109375" style="8" customWidth="1"/>
    <col min="2254" max="2273" width="13" style="8" customWidth="1"/>
    <col min="2274" max="2274" width="17.5546875" style="8" customWidth="1"/>
    <col min="2275" max="2275" width="13" style="8" customWidth="1"/>
    <col min="2276" max="2276" width="17.5546875" style="8" customWidth="1"/>
    <col min="2277" max="2277" width="21.109375" style="8" customWidth="1"/>
    <col min="2278" max="2278" width="13" style="8" customWidth="1"/>
    <col min="2279" max="2279" width="21.109375" style="8" customWidth="1"/>
    <col min="2280" max="2280" width="13" style="8" customWidth="1"/>
    <col min="2281" max="2281" width="21.109375" style="8" customWidth="1"/>
    <col min="2282" max="2500" width="9.109375" style="8" customWidth="1"/>
    <col min="2501" max="2501" width="25" style="8" customWidth="1"/>
    <col min="2502" max="2502" width="51.5546875" style="8" customWidth="1"/>
    <col min="2503" max="2503" width="15" style="8" bestFit="1" customWidth="1"/>
    <col min="2504" max="2504" width="14.109375" style="8" customWidth="1"/>
    <col min="2505" max="2505" width="13" style="8" customWidth="1"/>
    <col min="2506" max="2507" width="14.109375" style="8" customWidth="1"/>
    <col min="2508" max="2508" width="13" style="8" customWidth="1"/>
    <col min="2509" max="2509" width="14.109375" style="8" customWidth="1"/>
    <col min="2510" max="2529" width="13" style="8" customWidth="1"/>
    <col min="2530" max="2530" width="17.5546875" style="8" customWidth="1"/>
    <col min="2531" max="2531" width="13" style="8" customWidth="1"/>
    <col min="2532" max="2532" width="17.5546875" style="8" customWidth="1"/>
    <col min="2533" max="2533" width="21.109375" style="8" customWidth="1"/>
    <col min="2534" max="2534" width="13" style="8" customWidth="1"/>
    <col min="2535" max="2535" width="21.109375" style="8" customWidth="1"/>
    <col min="2536" max="2536" width="13" style="8" customWidth="1"/>
    <col min="2537" max="2537" width="21.109375" style="8" customWidth="1"/>
    <col min="2538" max="2756" width="9.109375" style="8" customWidth="1"/>
    <col min="2757" max="2757" width="25" style="8" customWidth="1"/>
    <col min="2758" max="2758" width="51.5546875" style="8" customWidth="1"/>
    <col min="2759" max="2759" width="15" style="8" bestFit="1" customWidth="1"/>
    <col min="2760" max="2760" width="14.109375" style="8" customWidth="1"/>
    <col min="2761" max="2761" width="13" style="8" customWidth="1"/>
    <col min="2762" max="2763" width="14.109375" style="8" customWidth="1"/>
    <col min="2764" max="2764" width="13" style="8" customWidth="1"/>
    <col min="2765" max="2765" width="14.109375" style="8" customWidth="1"/>
    <col min="2766" max="2785" width="13" style="8" customWidth="1"/>
    <col min="2786" max="2786" width="17.5546875" style="8" customWidth="1"/>
    <col min="2787" max="2787" width="13" style="8" customWidth="1"/>
    <col min="2788" max="2788" width="17.5546875" style="8" customWidth="1"/>
    <col min="2789" max="2789" width="21.109375" style="8" customWidth="1"/>
    <col min="2790" max="2790" width="13" style="8" customWidth="1"/>
    <col min="2791" max="2791" width="21.109375" style="8" customWidth="1"/>
    <col min="2792" max="2792" width="13" style="8" customWidth="1"/>
    <col min="2793" max="2793" width="21.109375" style="8" customWidth="1"/>
    <col min="2794" max="3012" width="9.109375" style="8" customWidth="1"/>
    <col min="3013" max="3013" width="25" style="8" customWidth="1"/>
    <col min="3014" max="3014" width="51.5546875" style="8" customWidth="1"/>
    <col min="3015" max="3015" width="15" style="8" bestFit="1" customWidth="1"/>
    <col min="3016" max="3016" width="14.109375" style="8" customWidth="1"/>
    <col min="3017" max="3017" width="13" style="8" customWidth="1"/>
    <col min="3018" max="3019" width="14.109375" style="8" customWidth="1"/>
    <col min="3020" max="3020" width="13" style="8" customWidth="1"/>
    <col min="3021" max="3021" width="14.109375" style="8" customWidth="1"/>
    <col min="3022" max="3041" width="13" style="8" customWidth="1"/>
    <col min="3042" max="3042" width="17.5546875" style="8" customWidth="1"/>
    <col min="3043" max="3043" width="13" style="8" customWidth="1"/>
    <col min="3044" max="3044" width="17.5546875" style="8" customWidth="1"/>
    <col min="3045" max="3045" width="21.109375" style="8" customWidth="1"/>
    <col min="3046" max="3046" width="13" style="8" customWidth="1"/>
    <col min="3047" max="3047" width="21.109375" style="8" customWidth="1"/>
    <col min="3048" max="3048" width="13" style="8" customWidth="1"/>
    <col min="3049" max="3049" width="21.109375" style="8" customWidth="1"/>
    <col min="3050" max="3268" width="9.109375" style="8" customWidth="1"/>
    <col min="3269" max="3269" width="25" style="8" customWidth="1"/>
    <col min="3270" max="3270" width="51.5546875" style="8" customWidth="1"/>
    <col min="3271" max="3271" width="15" style="8" bestFit="1" customWidth="1"/>
    <col min="3272" max="3272" width="14.109375" style="8" customWidth="1"/>
    <col min="3273" max="3273" width="13" style="8" customWidth="1"/>
    <col min="3274" max="3275" width="14.109375" style="8" customWidth="1"/>
    <col min="3276" max="3276" width="13" style="8" customWidth="1"/>
    <col min="3277" max="3277" width="14.109375" style="8" customWidth="1"/>
    <col min="3278" max="3297" width="13" style="8" customWidth="1"/>
    <col min="3298" max="3298" width="17.5546875" style="8" customWidth="1"/>
    <col min="3299" max="3299" width="13" style="8" customWidth="1"/>
    <col min="3300" max="3300" width="17.5546875" style="8" customWidth="1"/>
    <col min="3301" max="3301" width="21.109375" style="8" customWidth="1"/>
    <col min="3302" max="3302" width="13" style="8" customWidth="1"/>
    <col min="3303" max="3303" width="21.109375" style="8" customWidth="1"/>
    <col min="3304" max="3304" width="13" style="8" customWidth="1"/>
    <col min="3305" max="3305" width="21.109375" style="8" customWidth="1"/>
    <col min="3306" max="3524" width="9.109375" style="8" customWidth="1"/>
    <col min="3525" max="3525" width="25" style="8" customWidth="1"/>
    <col min="3526" max="3526" width="51.5546875" style="8" customWidth="1"/>
    <col min="3527" max="3527" width="15" style="8" bestFit="1" customWidth="1"/>
    <col min="3528" max="3528" width="14.109375" style="8" customWidth="1"/>
    <col min="3529" max="3529" width="13" style="8" customWidth="1"/>
    <col min="3530" max="3531" width="14.109375" style="8" customWidth="1"/>
    <col min="3532" max="3532" width="13" style="8" customWidth="1"/>
    <col min="3533" max="3533" width="14.109375" style="8" customWidth="1"/>
    <col min="3534" max="3553" width="13" style="8" customWidth="1"/>
    <col min="3554" max="3554" width="17.5546875" style="8" customWidth="1"/>
    <col min="3555" max="3555" width="13" style="8" customWidth="1"/>
    <col min="3556" max="3556" width="17.5546875" style="8" customWidth="1"/>
    <col min="3557" max="3557" width="21.109375" style="8" customWidth="1"/>
    <col min="3558" max="3558" width="13" style="8" customWidth="1"/>
    <col min="3559" max="3559" width="21.109375" style="8" customWidth="1"/>
    <col min="3560" max="3560" width="13" style="8" customWidth="1"/>
    <col min="3561" max="3561" width="21.109375" style="8" customWidth="1"/>
    <col min="3562" max="3780" width="9.109375" style="8" customWidth="1"/>
    <col min="3781" max="3781" width="25" style="8" customWidth="1"/>
    <col min="3782" max="3782" width="51.5546875" style="8" customWidth="1"/>
    <col min="3783" max="3783" width="15" style="8" bestFit="1" customWidth="1"/>
    <col min="3784" max="3784" width="14.109375" style="8" customWidth="1"/>
    <col min="3785" max="3785" width="13" style="8" customWidth="1"/>
    <col min="3786" max="3787" width="14.109375" style="8" customWidth="1"/>
    <col min="3788" max="3788" width="13" style="8" customWidth="1"/>
    <col min="3789" max="3789" width="14.109375" style="8" customWidth="1"/>
    <col min="3790" max="3809" width="13" style="8" customWidth="1"/>
    <col min="3810" max="3810" width="17.5546875" style="8" customWidth="1"/>
    <col min="3811" max="3811" width="13" style="8" customWidth="1"/>
    <col min="3812" max="3812" width="17.5546875" style="8" customWidth="1"/>
    <col min="3813" max="3813" width="21.109375" style="8" customWidth="1"/>
    <col min="3814" max="3814" width="13" style="8" customWidth="1"/>
    <col min="3815" max="3815" width="21.109375" style="8" customWidth="1"/>
    <col min="3816" max="3816" width="13" style="8" customWidth="1"/>
    <col min="3817" max="3817" width="21.109375" style="8" customWidth="1"/>
    <col min="3818" max="4036" width="9.109375" style="8" customWidth="1"/>
    <col min="4037" max="4037" width="25" style="8" customWidth="1"/>
    <col min="4038" max="4038" width="51.5546875" style="8" customWidth="1"/>
    <col min="4039" max="4039" width="15" style="8" bestFit="1" customWidth="1"/>
    <col min="4040" max="4040" width="14.109375" style="8" customWidth="1"/>
    <col min="4041" max="4041" width="13" style="8" customWidth="1"/>
    <col min="4042" max="4043" width="14.109375" style="8" customWidth="1"/>
    <col min="4044" max="4044" width="13" style="8" customWidth="1"/>
    <col min="4045" max="4045" width="14.109375" style="8" customWidth="1"/>
    <col min="4046" max="4065" width="13" style="8" customWidth="1"/>
    <col min="4066" max="4066" width="17.5546875" style="8" customWidth="1"/>
    <col min="4067" max="4067" width="13" style="8" customWidth="1"/>
    <col min="4068" max="4068" width="17.5546875" style="8" customWidth="1"/>
    <col min="4069" max="4069" width="21.109375" style="8" customWidth="1"/>
    <col min="4070" max="4070" width="13" style="8" customWidth="1"/>
    <col min="4071" max="4071" width="21.109375" style="8" customWidth="1"/>
    <col min="4072" max="4072" width="13" style="8" customWidth="1"/>
    <col min="4073" max="4073" width="21.109375" style="8" customWidth="1"/>
    <col min="4074" max="4292" width="9.109375" style="8" customWidth="1"/>
    <col min="4293" max="4293" width="25" style="8" customWidth="1"/>
    <col min="4294" max="4294" width="51.5546875" style="8" customWidth="1"/>
    <col min="4295" max="4295" width="15" style="8" bestFit="1" customWidth="1"/>
    <col min="4296" max="4296" width="14.109375" style="8" customWidth="1"/>
    <col min="4297" max="4297" width="13" style="8" customWidth="1"/>
    <col min="4298" max="4299" width="14.109375" style="8" customWidth="1"/>
    <col min="4300" max="4300" width="13" style="8" customWidth="1"/>
    <col min="4301" max="4301" width="14.109375" style="8" customWidth="1"/>
    <col min="4302" max="4321" width="13" style="8" customWidth="1"/>
    <col min="4322" max="4322" width="17.5546875" style="8" customWidth="1"/>
    <col min="4323" max="4323" width="13" style="8" customWidth="1"/>
    <col min="4324" max="4324" width="17.5546875" style="8" customWidth="1"/>
    <col min="4325" max="4325" width="21.109375" style="8" customWidth="1"/>
    <col min="4326" max="4326" width="13" style="8" customWidth="1"/>
    <col min="4327" max="4327" width="21.109375" style="8" customWidth="1"/>
    <col min="4328" max="4328" width="13" style="8" customWidth="1"/>
    <col min="4329" max="4329" width="21.109375" style="8" customWidth="1"/>
    <col min="4330" max="4548" width="9.109375" style="8" customWidth="1"/>
    <col min="4549" max="4549" width="25" style="8" customWidth="1"/>
    <col min="4550" max="4550" width="51.5546875" style="8" customWidth="1"/>
    <col min="4551" max="4551" width="15" style="8" bestFit="1" customWidth="1"/>
    <col min="4552" max="4552" width="14.109375" style="8" customWidth="1"/>
    <col min="4553" max="4553" width="13" style="8" customWidth="1"/>
    <col min="4554" max="4555" width="14.109375" style="8" customWidth="1"/>
    <col min="4556" max="4556" width="13" style="8" customWidth="1"/>
    <col min="4557" max="4557" width="14.109375" style="8" customWidth="1"/>
    <col min="4558" max="4577" width="13" style="8" customWidth="1"/>
    <col min="4578" max="4578" width="17.5546875" style="8" customWidth="1"/>
    <col min="4579" max="4579" width="13" style="8" customWidth="1"/>
    <col min="4580" max="4580" width="17.5546875" style="8" customWidth="1"/>
    <col min="4581" max="4581" width="21.109375" style="8" customWidth="1"/>
    <col min="4582" max="4582" width="13" style="8" customWidth="1"/>
    <col min="4583" max="4583" width="21.109375" style="8" customWidth="1"/>
    <col min="4584" max="4584" width="13" style="8" customWidth="1"/>
    <col min="4585" max="4585" width="21.109375" style="8" customWidth="1"/>
    <col min="4586" max="4804" width="9.109375" style="8" customWidth="1"/>
    <col min="4805" max="4805" width="25" style="8" customWidth="1"/>
    <col min="4806" max="4806" width="51.5546875" style="8" customWidth="1"/>
    <col min="4807" max="4807" width="15" style="8" bestFit="1" customWidth="1"/>
    <col min="4808" max="4808" width="14.109375" style="8" customWidth="1"/>
    <col min="4809" max="4809" width="13" style="8" customWidth="1"/>
    <col min="4810" max="4811" width="14.109375" style="8" customWidth="1"/>
    <col min="4812" max="4812" width="13" style="8" customWidth="1"/>
    <col min="4813" max="4813" width="14.109375" style="8" customWidth="1"/>
    <col min="4814" max="4833" width="13" style="8" customWidth="1"/>
    <col min="4834" max="4834" width="17.5546875" style="8" customWidth="1"/>
    <col min="4835" max="4835" width="13" style="8" customWidth="1"/>
    <col min="4836" max="4836" width="17.5546875" style="8" customWidth="1"/>
    <col min="4837" max="4837" width="21.109375" style="8" customWidth="1"/>
    <col min="4838" max="4838" width="13" style="8" customWidth="1"/>
    <col min="4839" max="4839" width="21.109375" style="8" customWidth="1"/>
    <col min="4840" max="4840" width="13" style="8" customWidth="1"/>
    <col min="4841" max="4841" width="21.109375" style="8" customWidth="1"/>
    <col min="4842" max="5060" width="9.109375" style="8" customWidth="1"/>
    <col min="5061" max="5061" width="25" style="8" customWidth="1"/>
    <col min="5062" max="5062" width="51.5546875" style="8" customWidth="1"/>
    <col min="5063" max="5063" width="15" style="8" bestFit="1" customWidth="1"/>
    <col min="5064" max="5064" width="14.109375" style="8" customWidth="1"/>
    <col min="5065" max="5065" width="13" style="8" customWidth="1"/>
    <col min="5066" max="5067" width="14.109375" style="8" customWidth="1"/>
    <col min="5068" max="5068" width="13" style="8" customWidth="1"/>
    <col min="5069" max="5069" width="14.109375" style="8" customWidth="1"/>
    <col min="5070" max="5089" width="13" style="8" customWidth="1"/>
    <col min="5090" max="5090" width="17.5546875" style="8" customWidth="1"/>
    <col min="5091" max="5091" width="13" style="8" customWidth="1"/>
    <col min="5092" max="5092" width="17.5546875" style="8" customWidth="1"/>
    <col min="5093" max="5093" width="21.109375" style="8" customWidth="1"/>
    <col min="5094" max="5094" width="13" style="8" customWidth="1"/>
    <col min="5095" max="5095" width="21.109375" style="8" customWidth="1"/>
    <col min="5096" max="5096" width="13" style="8" customWidth="1"/>
    <col min="5097" max="5097" width="21.109375" style="8" customWidth="1"/>
    <col min="5098" max="5316" width="9.109375" style="8" customWidth="1"/>
    <col min="5317" max="5317" width="25" style="8" customWidth="1"/>
    <col min="5318" max="5318" width="51.5546875" style="8" customWidth="1"/>
    <col min="5319" max="5319" width="15" style="8" bestFit="1" customWidth="1"/>
    <col min="5320" max="5320" width="14.109375" style="8" customWidth="1"/>
    <col min="5321" max="5321" width="13" style="8" customWidth="1"/>
    <col min="5322" max="5323" width="14.109375" style="8" customWidth="1"/>
    <col min="5324" max="5324" width="13" style="8" customWidth="1"/>
    <col min="5325" max="5325" width="14.109375" style="8" customWidth="1"/>
    <col min="5326" max="5345" width="13" style="8" customWidth="1"/>
    <col min="5346" max="5346" width="17.5546875" style="8" customWidth="1"/>
    <col min="5347" max="5347" width="13" style="8" customWidth="1"/>
    <col min="5348" max="5348" width="17.5546875" style="8" customWidth="1"/>
    <col min="5349" max="5349" width="21.109375" style="8" customWidth="1"/>
    <col min="5350" max="5350" width="13" style="8" customWidth="1"/>
    <col min="5351" max="5351" width="21.109375" style="8" customWidth="1"/>
    <col min="5352" max="5352" width="13" style="8" customWidth="1"/>
    <col min="5353" max="5353" width="21.109375" style="8" customWidth="1"/>
    <col min="5354" max="5572" width="9.109375" style="8" customWidth="1"/>
    <col min="5573" max="5573" width="25" style="8" customWidth="1"/>
    <col min="5574" max="5574" width="51.5546875" style="8" customWidth="1"/>
    <col min="5575" max="5575" width="15" style="8" bestFit="1" customWidth="1"/>
    <col min="5576" max="5576" width="14.109375" style="8" customWidth="1"/>
    <col min="5577" max="5577" width="13" style="8" customWidth="1"/>
    <col min="5578" max="5579" width="14.109375" style="8" customWidth="1"/>
    <col min="5580" max="5580" width="13" style="8" customWidth="1"/>
    <col min="5581" max="5581" width="14.109375" style="8" customWidth="1"/>
    <col min="5582" max="5601" width="13" style="8" customWidth="1"/>
    <col min="5602" max="5602" width="17.5546875" style="8" customWidth="1"/>
    <col min="5603" max="5603" width="13" style="8" customWidth="1"/>
    <col min="5604" max="5604" width="17.5546875" style="8" customWidth="1"/>
    <col min="5605" max="5605" width="21.109375" style="8" customWidth="1"/>
    <col min="5606" max="5606" width="13" style="8" customWidth="1"/>
    <col min="5607" max="5607" width="21.109375" style="8" customWidth="1"/>
    <col min="5608" max="5608" width="13" style="8" customWidth="1"/>
    <col min="5609" max="5609" width="21.109375" style="8" customWidth="1"/>
    <col min="5610" max="5828" width="9.109375" style="8" customWidth="1"/>
    <col min="5829" max="5829" width="25" style="8" customWidth="1"/>
    <col min="5830" max="5830" width="51.5546875" style="8" customWidth="1"/>
    <col min="5831" max="5831" width="15" style="8" bestFit="1" customWidth="1"/>
    <col min="5832" max="5832" width="14.109375" style="8" customWidth="1"/>
    <col min="5833" max="5833" width="13" style="8" customWidth="1"/>
    <col min="5834" max="5835" width="14.109375" style="8" customWidth="1"/>
    <col min="5836" max="5836" width="13" style="8" customWidth="1"/>
    <col min="5837" max="5837" width="14.109375" style="8" customWidth="1"/>
    <col min="5838" max="5857" width="13" style="8" customWidth="1"/>
    <col min="5858" max="5858" width="17.5546875" style="8" customWidth="1"/>
    <col min="5859" max="5859" width="13" style="8" customWidth="1"/>
    <col min="5860" max="5860" width="17.5546875" style="8" customWidth="1"/>
    <col min="5861" max="5861" width="21.109375" style="8" customWidth="1"/>
    <col min="5862" max="5862" width="13" style="8" customWidth="1"/>
    <col min="5863" max="5863" width="21.109375" style="8" customWidth="1"/>
    <col min="5864" max="5864" width="13" style="8" customWidth="1"/>
    <col min="5865" max="5865" width="21.109375" style="8" customWidth="1"/>
    <col min="5866" max="6084" width="9.109375" style="8" customWidth="1"/>
    <col min="6085" max="6085" width="25" style="8" customWidth="1"/>
    <col min="6086" max="6086" width="51.5546875" style="8" customWidth="1"/>
    <col min="6087" max="6087" width="15" style="8" bestFit="1" customWidth="1"/>
    <col min="6088" max="6088" width="14.109375" style="8" customWidth="1"/>
    <col min="6089" max="6089" width="13" style="8" customWidth="1"/>
    <col min="6090" max="6091" width="14.109375" style="8" customWidth="1"/>
    <col min="6092" max="6092" width="13" style="8" customWidth="1"/>
    <col min="6093" max="6093" width="14.109375" style="8" customWidth="1"/>
    <col min="6094" max="6113" width="13" style="8" customWidth="1"/>
    <col min="6114" max="6114" width="17.5546875" style="8" customWidth="1"/>
    <col min="6115" max="6115" width="13" style="8" customWidth="1"/>
    <col min="6116" max="6116" width="17.5546875" style="8" customWidth="1"/>
    <col min="6117" max="6117" width="21.109375" style="8" customWidth="1"/>
    <col min="6118" max="6118" width="13" style="8" customWidth="1"/>
    <col min="6119" max="6119" width="21.109375" style="8" customWidth="1"/>
    <col min="6120" max="6120" width="13" style="8" customWidth="1"/>
    <col min="6121" max="6121" width="21.109375" style="8" customWidth="1"/>
    <col min="6122" max="6340" width="9.109375" style="8" customWidth="1"/>
    <col min="6341" max="6341" width="25" style="8" customWidth="1"/>
    <col min="6342" max="6342" width="51.5546875" style="8" customWidth="1"/>
    <col min="6343" max="6343" width="15" style="8" bestFit="1" customWidth="1"/>
    <col min="6344" max="6344" width="14.109375" style="8" customWidth="1"/>
    <col min="6345" max="6345" width="13" style="8" customWidth="1"/>
    <col min="6346" max="6347" width="14.109375" style="8" customWidth="1"/>
    <col min="6348" max="6348" width="13" style="8" customWidth="1"/>
    <col min="6349" max="6349" width="14.109375" style="8" customWidth="1"/>
    <col min="6350" max="6369" width="13" style="8" customWidth="1"/>
    <col min="6370" max="6370" width="17.5546875" style="8" customWidth="1"/>
    <col min="6371" max="6371" width="13" style="8" customWidth="1"/>
    <col min="6372" max="6372" width="17.5546875" style="8" customWidth="1"/>
    <col min="6373" max="6373" width="21.109375" style="8" customWidth="1"/>
    <col min="6374" max="6374" width="13" style="8" customWidth="1"/>
    <col min="6375" max="6375" width="21.109375" style="8" customWidth="1"/>
    <col min="6376" max="6376" width="13" style="8" customWidth="1"/>
    <col min="6377" max="6377" width="21.109375" style="8" customWidth="1"/>
    <col min="6378" max="6596" width="9.109375" style="8" customWidth="1"/>
    <col min="6597" max="6597" width="25" style="8" customWidth="1"/>
    <col min="6598" max="6598" width="51.5546875" style="8" customWidth="1"/>
    <col min="6599" max="6599" width="15" style="8" bestFit="1" customWidth="1"/>
    <col min="6600" max="6600" width="14.109375" style="8" customWidth="1"/>
    <col min="6601" max="6601" width="13" style="8" customWidth="1"/>
    <col min="6602" max="6603" width="14.109375" style="8" customWidth="1"/>
    <col min="6604" max="6604" width="13" style="8" customWidth="1"/>
    <col min="6605" max="6605" width="14.109375" style="8" customWidth="1"/>
    <col min="6606" max="6625" width="13" style="8" customWidth="1"/>
    <col min="6626" max="6626" width="17.5546875" style="8" customWidth="1"/>
    <col min="6627" max="6627" width="13" style="8" customWidth="1"/>
    <col min="6628" max="6628" width="17.5546875" style="8" customWidth="1"/>
    <col min="6629" max="6629" width="21.109375" style="8" customWidth="1"/>
    <col min="6630" max="6630" width="13" style="8" customWidth="1"/>
    <col min="6631" max="6631" width="21.109375" style="8" customWidth="1"/>
    <col min="6632" max="6632" width="13" style="8" customWidth="1"/>
    <col min="6633" max="6633" width="21.109375" style="8" customWidth="1"/>
    <col min="6634" max="6852" width="9.109375" style="8" customWidth="1"/>
    <col min="6853" max="6853" width="25" style="8" customWidth="1"/>
    <col min="6854" max="6854" width="51.5546875" style="8" customWidth="1"/>
    <col min="6855" max="6855" width="15" style="8" bestFit="1" customWidth="1"/>
    <col min="6856" max="6856" width="14.109375" style="8" customWidth="1"/>
    <col min="6857" max="6857" width="13" style="8" customWidth="1"/>
    <col min="6858" max="6859" width="14.109375" style="8" customWidth="1"/>
    <col min="6860" max="6860" width="13" style="8" customWidth="1"/>
    <col min="6861" max="6861" width="14.109375" style="8" customWidth="1"/>
    <col min="6862" max="6881" width="13" style="8" customWidth="1"/>
    <col min="6882" max="6882" width="17.5546875" style="8" customWidth="1"/>
    <col min="6883" max="6883" width="13" style="8" customWidth="1"/>
    <col min="6884" max="6884" width="17.5546875" style="8" customWidth="1"/>
    <col min="6885" max="6885" width="21.109375" style="8" customWidth="1"/>
    <col min="6886" max="6886" width="13" style="8" customWidth="1"/>
    <col min="6887" max="6887" width="21.109375" style="8" customWidth="1"/>
    <col min="6888" max="6888" width="13" style="8" customWidth="1"/>
    <col min="6889" max="6889" width="21.109375" style="8" customWidth="1"/>
    <col min="6890" max="7108" width="9.109375" style="8" customWidth="1"/>
    <col min="7109" max="7109" width="25" style="8" customWidth="1"/>
    <col min="7110" max="7110" width="51.5546875" style="8" customWidth="1"/>
    <col min="7111" max="7111" width="15" style="8" bestFit="1" customWidth="1"/>
    <col min="7112" max="7112" width="14.109375" style="8" customWidth="1"/>
    <col min="7113" max="7113" width="13" style="8" customWidth="1"/>
    <col min="7114" max="7115" width="14.109375" style="8" customWidth="1"/>
    <col min="7116" max="7116" width="13" style="8" customWidth="1"/>
    <col min="7117" max="7117" width="14.109375" style="8" customWidth="1"/>
    <col min="7118" max="7137" width="13" style="8" customWidth="1"/>
    <col min="7138" max="7138" width="17.5546875" style="8" customWidth="1"/>
    <col min="7139" max="7139" width="13" style="8" customWidth="1"/>
    <col min="7140" max="7140" width="17.5546875" style="8" customWidth="1"/>
    <col min="7141" max="7141" width="21.109375" style="8" customWidth="1"/>
    <col min="7142" max="7142" width="13" style="8" customWidth="1"/>
    <col min="7143" max="7143" width="21.109375" style="8" customWidth="1"/>
    <col min="7144" max="7144" width="13" style="8" customWidth="1"/>
    <col min="7145" max="7145" width="21.109375" style="8" customWidth="1"/>
    <col min="7146" max="7364" width="9.109375" style="8" customWidth="1"/>
    <col min="7365" max="7365" width="25" style="8" customWidth="1"/>
    <col min="7366" max="7366" width="51.5546875" style="8" customWidth="1"/>
    <col min="7367" max="7367" width="15" style="8" bestFit="1" customWidth="1"/>
    <col min="7368" max="7368" width="14.109375" style="8" customWidth="1"/>
    <col min="7369" max="7369" width="13" style="8" customWidth="1"/>
    <col min="7370" max="7371" width="14.109375" style="8" customWidth="1"/>
    <col min="7372" max="7372" width="13" style="8" customWidth="1"/>
    <col min="7373" max="7373" width="14.109375" style="8" customWidth="1"/>
    <col min="7374" max="7393" width="13" style="8" customWidth="1"/>
    <col min="7394" max="7394" width="17.5546875" style="8" customWidth="1"/>
    <col min="7395" max="7395" width="13" style="8" customWidth="1"/>
    <col min="7396" max="7396" width="17.5546875" style="8" customWidth="1"/>
    <col min="7397" max="7397" width="21.109375" style="8" customWidth="1"/>
    <col min="7398" max="7398" width="13" style="8" customWidth="1"/>
    <col min="7399" max="7399" width="21.109375" style="8" customWidth="1"/>
    <col min="7400" max="7400" width="13" style="8" customWidth="1"/>
    <col min="7401" max="7401" width="21.109375" style="8" customWidth="1"/>
    <col min="7402" max="7620" width="9.109375" style="8" customWidth="1"/>
    <col min="7621" max="7621" width="25" style="8" customWidth="1"/>
    <col min="7622" max="7622" width="51.5546875" style="8" customWidth="1"/>
    <col min="7623" max="7623" width="15" style="8" bestFit="1" customWidth="1"/>
    <col min="7624" max="7624" width="14.109375" style="8" customWidth="1"/>
    <col min="7625" max="7625" width="13" style="8" customWidth="1"/>
    <col min="7626" max="7627" width="14.109375" style="8" customWidth="1"/>
    <col min="7628" max="7628" width="13" style="8" customWidth="1"/>
    <col min="7629" max="7629" width="14.109375" style="8" customWidth="1"/>
    <col min="7630" max="7649" width="13" style="8" customWidth="1"/>
    <col min="7650" max="7650" width="17.5546875" style="8" customWidth="1"/>
    <col min="7651" max="7651" width="13" style="8" customWidth="1"/>
    <col min="7652" max="7652" width="17.5546875" style="8" customWidth="1"/>
    <col min="7653" max="7653" width="21.109375" style="8" customWidth="1"/>
    <col min="7654" max="7654" width="13" style="8" customWidth="1"/>
    <col min="7655" max="7655" width="21.109375" style="8" customWidth="1"/>
    <col min="7656" max="7656" width="13" style="8" customWidth="1"/>
    <col min="7657" max="7657" width="21.109375" style="8" customWidth="1"/>
    <col min="7658" max="7876" width="9.109375" style="8" customWidth="1"/>
    <col min="7877" max="7877" width="25" style="8" customWidth="1"/>
    <col min="7878" max="7878" width="51.5546875" style="8" customWidth="1"/>
    <col min="7879" max="7879" width="15" style="8" bestFit="1" customWidth="1"/>
    <col min="7880" max="7880" width="14.109375" style="8" customWidth="1"/>
    <col min="7881" max="7881" width="13" style="8" customWidth="1"/>
    <col min="7882" max="7883" width="14.109375" style="8" customWidth="1"/>
    <col min="7884" max="7884" width="13" style="8" customWidth="1"/>
    <col min="7885" max="7885" width="14.109375" style="8" customWidth="1"/>
    <col min="7886" max="7905" width="13" style="8" customWidth="1"/>
    <col min="7906" max="7906" width="17.5546875" style="8" customWidth="1"/>
    <col min="7907" max="7907" width="13" style="8" customWidth="1"/>
    <col min="7908" max="7908" width="17.5546875" style="8" customWidth="1"/>
    <col min="7909" max="7909" width="21.109375" style="8" customWidth="1"/>
    <col min="7910" max="7910" width="13" style="8" customWidth="1"/>
    <col min="7911" max="7911" width="21.109375" style="8" customWidth="1"/>
    <col min="7912" max="7912" width="13" style="8" customWidth="1"/>
    <col min="7913" max="7913" width="21.109375" style="8" customWidth="1"/>
    <col min="7914" max="8132" width="9.109375" style="8" customWidth="1"/>
    <col min="8133" max="8133" width="25" style="8" customWidth="1"/>
    <col min="8134" max="8134" width="51.5546875" style="8" customWidth="1"/>
    <col min="8135" max="8135" width="15" style="8" bestFit="1" customWidth="1"/>
    <col min="8136" max="8136" width="14.109375" style="8" customWidth="1"/>
    <col min="8137" max="8137" width="13" style="8" customWidth="1"/>
    <col min="8138" max="8139" width="14.109375" style="8" customWidth="1"/>
    <col min="8140" max="8140" width="13" style="8" customWidth="1"/>
    <col min="8141" max="8141" width="14.109375" style="8" customWidth="1"/>
    <col min="8142" max="8161" width="13" style="8" customWidth="1"/>
    <col min="8162" max="8162" width="17.5546875" style="8" customWidth="1"/>
    <col min="8163" max="8163" width="13" style="8" customWidth="1"/>
    <col min="8164" max="8164" width="17.5546875" style="8" customWidth="1"/>
    <col min="8165" max="8165" width="21.109375" style="8" customWidth="1"/>
    <col min="8166" max="8166" width="13" style="8" customWidth="1"/>
    <col min="8167" max="8167" width="21.109375" style="8" customWidth="1"/>
    <col min="8168" max="8168" width="13" style="8" customWidth="1"/>
    <col min="8169" max="8169" width="21.109375" style="8" customWidth="1"/>
    <col min="8170" max="8388" width="9.109375" style="8" customWidth="1"/>
    <col min="8389" max="8389" width="25" style="8" customWidth="1"/>
    <col min="8390" max="8390" width="51.5546875" style="8" customWidth="1"/>
    <col min="8391" max="8391" width="15" style="8" bestFit="1" customWidth="1"/>
    <col min="8392" max="8392" width="14.109375" style="8" customWidth="1"/>
    <col min="8393" max="8393" width="13" style="8" customWidth="1"/>
    <col min="8394" max="8395" width="14.109375" style="8" customWidth="1"/>
    <col min="8396" max="8396" width="13" style="8" customWidth="1"/>
    <col min="8397" max="8397" width="14.109375" style="8" customWidth="1"/>
    <col min="8398" max="8417" width="13" style="8" customWidth="1"/>
    <col min="8418" max="8418" width="17.5546875" style="8" customWidth="1"/>
    <col min="8419" max="8419" width="13" style="8" customWidth="1"/>
    <col min="8420" max="8420" width="17.5546875" style="8" customWidth="1"/>
    <col min="8421" max="8421" width="21.109375" style="8" customWidth="1"/>
    <col min="8422" max="8422" width="13" style="8" customWidth="1"/>
    <col min="8423" max="8423" width="21.109375" style="8" customWidth="1"/>
    <col min="8424" max="8424" width="13" style="8" customWidth="1"/>
    <col min="8425" max="8425" width="21.109375" style="8" customWidth="1"/>
    <col min="8426" max="8644" width="9.109375" style="8" customWidth="1"/>
    <col min="8645" max="8645" width="25" style="8" customWidth="1"/>
    <col min="8646" max="8646" width="51.5546875" style="8" customWidth="1"/>
    <col min="8647" max="8647" width="15" style="8" bestFit="1" customWidth="1"/>
    <col min="8648" max="8648" width="14.109375" style="8" customWidth="1"/>
    <col min="8649" max="8649" width="13" style="8" customWidth="1"/>
    <col min="8650" max="8651" width="14.109375" style="8" customWidth="1"/>
    <col min="8652" max="8652" width="13" style="8" customWidth="1"/>
    <col min="8653" max="8653" width="14.109375" style="8" customWidth="1"/>
    <col min="8654" max="8673" width="13" style="8" customWidth="1"/>
    <col min="8674" max="8674" width="17.5546875" style="8" customWidth="1"/>
    <col min="8675" max="8675" width="13" style="8" customWidth="1"/>
    <col min="8676" max="8676" width="17.5546875" style="8" customWidth="1"/>
    <col min="8677" max="8677" width="21.109375" style="8" customWidth="1"/>
    <col min="8678" max="8678" width="13" style="8" customWidth="1"/>
    <col min="8679" max="8679" width="21.109375" style="8" customWidth="1"/>
    <col min="8680" max="8680" width="13" style="8" customWidth="1"/>
    <col min="8681" max="8681" width="21.109375" style="8" customWidth="1"/>
    <col min="8682" max="8900" width="9.109375" style="8" customWidth="1"/>
    <col min="8901" max="8901" width="25" style="8" customWidth="1"/>
    <col min="8902" max="8902" width="51.5546875" style="8" customWidth="1"/>
    <col min="8903" max="8903" width="15" style="8" bestFit="1" customWidth="1"/>
    <col min="8904" max="8904" width="14.109375" style="8" customWidth="1"/>
    <col min="8905" max="8905" width="13" style="8" customWidth="1"/>
    <col min="8906" max="8907" width="14.109375" style="8" customWidth="1"/>
    <col min="8908" max="8908" width="13" style="8" customWidth="1"/>
    <col min="8909" max="8909" width="14.109375" style="8" customWidth="1"/>
    <col min="8910" max="8929" width="13" style="8" customWidth="1"/>
    <col min="8930" max="8930" width="17.5546875" style="8" customWidth="1"/>
    <col min="8931" max="8931" width="13" style="8" customWidth="1"/>
    <col min="8932" max="8932" width="17.5546875" style="8" customWidth="1"/>
    <col min="8933" max="8933" width="21.109375" style="8" customWidth="1"/>
    <col min="8934" max="8934" width="13" style="8" customWidth="1"/>
    <col min="8935" max="8935" width="21.109375" style="8" customWidth="1"/>
    <col min="8936" max="8936" width="13" style="8" customWidth="1"/>
    <col min="8937" max="8937" width="21.109375" style="8" customWidth="1"/>
    <col min="8938" max="9156" width="9.109375" style="8" customWidth="1"/>
    <col min="9157" max="9157" width="25" style="8" customWidth="1"/>
    <col min="9158" max="9158" width="51.5546875" style="8" customWidth="1"/>
    <col min="9159" max="9159" width="15" style="8" bestFit="1" customWidth="1"/>
    <col min="9160" max="9160" width="14.109375" style="8" customWidth="1"/>
    <col min="9161" max="9161" width="13" style="8" customWidth="1"/>
    <col min="9162" max="9163" width="14.109375" style="8" customWidth="1"/>
    <col min="9164" max="9164" width="13" style="8" customWidth="1"/>
    <col min="9165" max="9165" width="14.109375" style="8" customWidth="1"/>
    <col min="9166" max="9185" width="13" style="8" customWidth="1"/>
    <col min="9186" max="9186" width="17.5546875" style="8" customWidth="1"/>
    <col min="9187" max="9187" width="13" style="8" customWidth="1"/>
    <col min="9188" max="9188" width="17.5546875" style="8" customWidth="1"/>
    <col min="9189" max="9189" width="21.109375" style="8" customWidth="1"/>
    <col min="9190" max="9190" width="13" style="8" customWidth="1"/>
    <col min="9191" max="9191" width="21.109375" style="8" customWidth="1"/>
    <col min="9192" max="9192" width="13" style="8" customWidth="1"/>
    <col min="9193" max="9193" width="21.109375" style="8" customWidth="1"/>
    <col min="9194" max="9412" width="9.109375" style="8" customWidth="1"/>
    <col min="9413" max="9413" width="25" style="8" customWidth="1"/>
    <col min="9414" max="9414" width="51.5546875" style="8" customWidth="1"/>
    <col min="9415" max="9415" width="15" style="8" bestFit="1" customWidth="1"/>
    <col min="9416" max="9416" width="14.109375" style="8" customWidth="1"/>
    <col min="9417" max="9417" width="13" style="8" customWidth="1"/>
    <col min="9418" max="9419" width="14.109375" style="8" customWidth="1"/>
    <col min="9420" max="9420" width="13" style="8" customWidth="1"/>
    <col min="9421" max="9421" width="14.109375" style="8" customWidth="1"/>
    <col min="9422" max="9441" width="13" style="8" customWidth="1"/>
    <col min="9442" max="9442" width="17.5546875" style="8" customWidth="1"/>
    <col min="9443" max="9443" width="13" style="8" customWidth="1"/>
    <col min="9444" max="9444" width="17.5546875" style="8" customWidth="1"/>
    <col min="9445" max="9445" width="21.109375" style="8" customWidth="1"/>
    <col min="9446" max="9446" width="13" style="8" customWidth="1"/>
    <col min="9447" max="9447" width="21.109375" style="8" customWidth="1"/>
    <col min="9448" max="9448" width="13" style="8" customWidth="1"/>
    <col min="9449" max="9449" width="21.109375" style="8" customWidth="1"/>
    <col min="9450" max="9668" width="9.109375" style="8" customWidth="1"/>
    <col min="9669" max="9669" width="25" style="8" customWidth="1"/>
    <col min="9670" max="9670" width="51.5546875" style="8" customWidth="1"/>
    <col min="9671" max="9671" width="15" style="8" bestFit="1" customWidth="1"/>
    <col min="9672" max="9672" width="14.109375" style="8" customWidth="1"/>
    <col min="9673" max="9673" width="13" style="8" customWidth="1"/>
    <col min="9674" max="9675" width="14.109375" style="8" customWidth="1"/>
    <col min="9676" max="9676" width="13" style="8" customWidth="1"/>
    <col min="9677" max="9677" width="14.109375" style="8" customWidth="1"/>
    <col min="9678" max="9697" width="13" style="8" customWidth="1"/>
    <col min="9698" max="9698" width="17.5546875" style="8" customWidth="1"/>
    <col min="9699" max="9699" width="13" style="8" customWidth="1"/>
    <col min="9700" max="9700" width="17.5546875" style="8" customWidth="1"/>
    <col min="9701" max="9701" width="21.109375" style="8" customWidth="1"/>
    <col min="9702" max="9702" width="13" style="8" customWidth="1"/>
    <col min="9703" max="9703" width="21.109375" style="8" customWidth="1"/>
    <col min="9704" max="9704" width="13" style="8" customWidth="1"/>
    <col min="9705" max="9705" width="21.109375" style="8" customWidth="1"/>
    <col min="9706" max="9924" width="9.109375" style="8" customWidth="1"/>
    <col min="9925" max="9925" width="25" style="8" customWidth="1"/>
    <col min="9926" max="9926" width="51.5546875" style="8" customWidth="1"/>
    <col min="9927" max="9927" width="15" style="8" bestFit="1" customWidth="1"/>
    <col min="9928" max="9928" width="14.109375" style="8" customWidth="1"/>
    <col min="9929" max="9929" width="13" style="8" customWidth="1"/>
    <col min="9930" max="9931" width="14.109375" style="8" customWidth="1"/>
    <col min="9932" max="9932" width="13" style="8" customWidth="1"/>
    <col min="9933" max="9933" width="14.109375" style="8" customWidth="1"/>
    <col min="9934" max="9953" width="13" style="8" customWidth="1"/>
    <col min="9954" max="9954" width="17.5546875" style="8" customWidth="1"/>
    <col min="9955" max="9955" width="13" style="8" customWidth="1"/>
    <col min="9956" max="9956" width="17.5546875" style="8" customWidth="1"/>
    <col min="9957" max="9957" width="21.109375" style="8" customWidth="1"/>
    <col min="9958" max="9958" width="13" style="8" customWidth="1"/>
    <col min="9959" max="9959" width="21.109375" style="8" customWidth="1"/>
    <col min="9960" max="9960" width="13" style="8" customWidth="1"/>
    <col min="9961" max="9961" width="21.109375" style="8" customWidth="1"/>
    <col min="9962" max="10180" width="9.109375" style="8" customWidth="1"/>
    <col min="10181" max="10181" width="25" style="8" customWidth="1"/>
    <col min="10182" max="10182" width="51.5546875" style="8" customWidth="1"/>
    <col min="10183" max="10183" width="15" style="8" bestFit="1" customWidth="1"/>
    <col min="10184" max="10184" width="14.109375" style="8" customWidth="1"/>
    <col min="10185" max="10185" width="13" style="8" customWidth="1"/>
    <col min="10186" max="10187" width="14.109375" style="8" customWidth="1"/>
    <col min="10188" max="10188" width="13" style="8" customWidth="1"/>
    <col min="10189" max="10189" width="14.109375" style="8" customWidth="1"/>
    <col min="10190" max="10209" width="13" style="8" customWidth="1"/>
    <col min="10210" max="10210" width="17.5546875" style="8" customWidth="1"/>
    <col min="10211" max="10211" width="13" style="8" customWidth="1"/>
    <col min="10212" max="10212" width="17.5546875" style="8" customWidth="1"/>
    <col min="10213" max="10213" width="21.109375" style="8" customWidth="1"/>
    <col min="10214" max="10214" width="13" style="8" customWidth="1"/>
    <col min="10215" max="10215" width="21.109375" style="8" customWidth="1"/>
    <col min="10216" max="10216" width="13" style="8" customWidth="1"/>
    <col min="10217" max="10217" width="21.109375" style="8" customWidth="1"/>
    <col min="10218" max="10436" width="9.109375" style="8" customWidth="1"/>
    <col min="10437" max="10437" width="25" style="8" customWidth="1"/>
    <col min="10438" max="10438" width="51.5546875" style="8" customWidth="1"/>
    <col min="10439" max="10439" width="15" style="8" bestFit="1" customWidth="1"/>
    <col min="10440" max="10440" width="14.109375" style="8" customWidth="1"/>
    <col min="10441" max="10441" width="13" style="8" customWidth="1"/>
    <col min="10442" max="10443" width="14.109375" style="8" customWidth="1"/>
    <col min="10444" max="10444" width="13" style="8" customWidth="1"/>
    <col min="10445" max="10445" width="14.109375" style="8" customWidth="1"/>
    <col min="10446" max="10465" width="13" style="8" customWidth="1"/>
    <col min="10466" max="10466" width="17.5546875" style="8" customWidth="1"/>
    <col min="10467" max="10467" width="13" style="8" customWidth="1"/>
    <col min="10468" max="10468" width="17.5546875" style="8" customWidth="1"/>
    <col min="10469" max="10469" width="21.109375" style="8" customWidth="1"/>
    <col min="10470" max="10470" width="13" style="8" customWidth="1"/>
    <col min="10471" max="10471" width="21.109375" style="8" customWidth="1"/>
    <col min="10472" max="10472" width="13" style="8" customWidth="1"/>
    <col min="10473" max="10473" width="21.109375" style="8" customWidth="1"/>
    <col min="10474" max="10692" width="9.109375" style="8" customWidth="1"/>
    <col min="10693" max="10693" width="25" style="8" customWidth="1"/>
    <col min="10694" max="10694" width="51.5546875" style="8" customWidth="1"/>
    <col min="10695" max="10695" width="15" style="8" bestFit="1" customWidth="1"/>
    <col min="10696" max="10696" width="14.109375" style="8" customWidth="1"/>
    <col min="10697" max="10697" width="13" style="8" customWidth="1"/>
    <col min="10698" max="10699" width="14.109375" style="8" customWidth="1"/>
    <col min="10700" max="10700" width="13" style="8" customWidth="1"/>
    <col min="10701" max="10701" width="14.109375" style="8" customWidth="1"/>
    <col min="10702" max="10721" width="13" style="8" customWidth="1"/>
    <col min="10722" max="10722" width="17.5546875" style="8" customWidth="1"/>
    <col min="10723" max="10723" width="13" style="8" customWidth="1"/>
    <col min="10724" max="10724" width="17.5546875" style="8" customWidth="1"/>
    <col min="10725" max="10725" width="21.109375" style="8" customWidth="1"/>
    <col min="10726" max="10726" width="13" style="8" customWidth="1"/>
    <col min="10727" max="10727" width="21.109375" style="8" customWidth="1"/>
    <col min="10728" max="10728" width="13" style="8" customWidth="1"/>
    <col min="10729" max="10729" width="21.109375" style="8" customWidth="1"/>
    <col min="10730" max="10948" width="9.109375" style="8" customWidth="1"/>
    <col min="10949" max="10949" width="25" style="8" customWidth="1"/>
    <col min="10950" max="10950" width="51.5546875" style="8" customWidth="1"/>
    <col min="10951" max="10951" width="15" style="8" bestFit="1" customWidth="1"/>
    <col min="10952" max="10952" width="14.109375" style="8" customWidth="1"/>
    <col min="10953" max="10953" width="13" style="8" customWidth="1"/>
    <col min="10954" max="10955" width="14.109375" style="8" customWidth="1"/>
    <col min="10956" max="10956" width="13" style="8" customWidth="1"/>
    <col min="10957" max="10957" width="14.109375" style="8" customWidth="1"/>
    <col min="10958" max="10977" width="13" style="8" customWidth="1"/>
    <col min="10978" max="10978" width="17.5546875" style="8" customWidth="1"/>
    <col min="10979" max="10979" width="13" style="8" customWidth="1"/>
    <col min="10980" max="10980" width="17.5546875" style="8" customWidth="1"/>
    <col min="10981" max="10981" width="21.109375" style="8" customWidth="1"/>
    <col min="10982" max="10982" width="13" style="8" customWidth="1"/>
    <col min="10983" max="10983" width="21.109375" style="8" customWidth="1"/>
    <col min="10984" max="10984" width="13" style="8" customWidth="1"/>
    <col min="10985" max="10985" width="21.109375" style="8" customWidth="1"/>
    <col min="10986" max="11204" width="9.109375" style="8" customWidth="1"/>
    <col min="11205" max="11205" width="25" style="8" customWidth="1"/>
    <col min="11206" max="11206" width="51.5546875" style="8" customWidth="1"/>
    <col min="11207" max="11207" width="15" style="8" bestFit="1" customWidth="1"/>
    <col min="11208" max="11208" width="14.109375" style="8" customWidth="1"/>
    <col min="11209" max="11209" width="13" style="8" customWidth="1"/>
    <col min="11210" max="11211" width="14.109375" style="8" customWidth="1"/>
    <col min="11212" max="11212" width="13" style="8" customWidth="1"/>
    <col min="11213" max="11213" width="14.109375" style="8" customWidth="1"/>
    <col min="11214" max="11233" width="13" style="8" customWidth="1"/>
    <col min="11234" max="11234" width="17.5546875" style="8" customWidth="1"/>
    <col min="11235" max="11235" width="13" style="8" customWidth="1"/>
    <col min="11236" max="11236" width="17.5546875" style="8" customWidth="1"/>
    <col min="11237" max="11237" width="21.109375" style="8" customWidth="1"/>
    <col min="11238" max="11238" width="13" style="8" customWidth="1"/>
    <col min="11239" max="11239" width="21.109375" style="8" customWidth="1"/>
    <col min="11240" max="11240" width="13" style="8" customWidth="1"/>
    <col min="11241" max="11241" width="21.109375" style="8" customWidth="1"/>
    <col min="11242" max="11460" width="9.109375" style="8" customWidth="1"/>
    <col min="11461" max="11461" width="25" style="8" customWidth="1"/>
    <col min="11462" max="11462" width="51.5546875" style="8" customWidth="1"/>
    <col min="11463" max="11463" width="15" style="8" bestFit="1" customWidth="1"/>
    <col min="11464" max="11464" width="14.109375" style="8" customWidth="1"/>
    <col min="11465" max="11465" width="13" style="8" customWidth="1"/>
    <col min="11466" max="11467" width="14.109375" style="8" customWidth="1"/>
    <col min="11468" max="11468" width="13" style="8" customWidth="1"/>
    <col min="11469" max="11469" width="14.109375" style="8" customWidth="1"/>
    <col min="11470" max="11489" width="13" style="8" customWidth="1"/>
    <col min="11490" max="11490" width="17.5546875" style="8" customWidth="1"/>
    <col min="11491" max="11491" width="13" style="8" customWidth="1"/>
    <col min="11492" max="11492" width="17.5546875" style="8" customWidth="1"/>
    <col min="11493" max="11493" width="21.109375" style="8" customWidth="1"/>
    <col min="11494" max="11494" width="13" style="8" customWidth="1"/>
    <col min="11495" max="11495" width="21.109375" style="8" customWidth="1"/>
    <col min="11496" max="11496" width="13" style="8" customWidth="1"/>
    <col min="11497" max="11497" width="21.109375" style="8" customWidth="1"/>
    <col min="11498" max="11716" width="9.109375" style="8" customWidth="1"/>
    <col min="11717" max="11717" width="25" style="8" customWidth="1"/>
    <col min="11718" max="11718" width="51.5546875" style="8" customWidth="1"/>
    <col min="11719" max="11719" width="15" style="8" bestFit="1" customWidth="1"/>
    <col min="11720" max="11720" width="14.109375" style="8" customWidth="1"/>
    <col min="11721" max="11721" width="13" style="8" customWidth="1"/>
    <col min="11722" max="11723" width="14.109375" style="8" customWidth="1"/>
    <col min="11724" max="11724" width="13" style="8" customWidth="1"/>
    <col min="11725" max="11725" width="14.109375" style="8" customWidth="1"/>
    <col min="11726" max="11745" width="13" style="8" customWidth="1"/>
    <col min="11746" max="11746" width="17.5546875" style="8" customWidth="1"/>
    <col min="11747" max="11747" width="13" style="8" customWidth="1"/>
    <col min="11748" max="11748" width="17.5546875" style="8" customWidth="1"/>
    <col min="11749" max="11749" width="21.109375" style="8" customWidth="1"/>
    <col min="11750" max="11750" width="13" style="8" customWidth="1"/>
    <col min="11751" max="11751" width="21.109375" style="8" customWidth="1"/>
    <col min="11752" max="11752" width="13" style="8" customWidth="1"/>
    <col min="11753" max="11753" width="21.109375" style="8" customWidth="1"/>
    <col min="11754" max="11972" width="9.109375" style="8" customWidth="1"/>
    <col min="11973" max="11973" width="25" style="8" customWidth="1"/>
    <col min="11974" max="11974" width="51.5546875" style="8" customWidth="1"/>
    <col min="11975" max="11975" width="15" style="8" bestFit="1" customWidth="1"/>
    <col min="11976" max="11976" width="14.109375" style="8" customWidth="1"/>
    <col min="11977" max="11977" width="13" style="8" customWidth="1"/>
    <col min="11978" max="11979" width="14.109375" style="8" customWidth="1"/>
    <col min="11980" max="11980" width="13" style="8" customWidth="1"/>
    <col min="11981" max="11981" width="14.109375" style="8" customWidth="1"/>
    <col min="11982" max="12001" width="13" style="8" customWidth="1"/>
    <col min="12002" max="12002" width="17.5546875" style="8" customWidth="1"/>
    <col min="12003" max="12003" width="13" style="8" customWidth="1"/>
    <col min="12004" max="12004" width="17.5546875" style="8" customWidth="1"/>
    <col min="12005" max="12005" width="21.109375" style="8" customWidth="1"/>
    <col min="12006" max="12006" width="13" style="8" customWidth="1"/>
    <col min="12007" max="12007" width="21.109375" style="8" customWidth="1"/>
    <col min="12008" max="12008" width="13" style="8" customWidth="1"/>
    <col min="12009" max="12009" width="21.109375" style="8" customWidth="1"/>
    <col min="12010" max="12228" width="9.109375" style="8" customWidth="1"/>
    <col min="12229" max="12229" width="25" style="8" customWidth="1"/>
    <col min="12230" max="12230" width="51.5546875" style="8" customWidth="1"/>
    <col min="12231" max="12231" width="15" style="8" bestFit="1" customWidth="1"/>
    <col min="12232" max="12232" width="14.109375" style="8" customWidth="1"/>
    <col min="12233" max="12233" width="13" style="8" customWidth="1"/>
    <col min="12234" max="12235" width="14.109375" style="8" customWidth="1"/>
    <col min="12236" max="12236" width="13" style="8" customWidth="1"/>
    <col min="12237" max="12237" width="14.109375" style="8" customWidth="1"/>
    <col min="12238" max="12257" width="13" style="8" customWidth="1"/>
    <col min="12258" max="12258" width="17.5546875" style="8" customWidth="1"/>
    <col min="12259" max="12259" width="13" style="8" customWidth="1"/>
    <col min="12260" max="12260" width="17.5546875" style="8" customWidth="1"/>
    <col min="12261" max="12261" width="21.109375" style="8" customWidth="1"/>
    <col min="12262" max="12262" width="13" style="8" customWidth="1"/>
    <col min="12263" max="12263" width="21.109375" style="8" customWidth="1"/>
    <col min="12264" max="12264" width="13" style="8" customWidth="1"/>
    <col min="12265" max="12265" width="21.109375" style="8" customWidth="1"/>
    <col min="12266" max="12484" width="9.109375" style="8" customWidth="1"/>
    <col min="12485" max="12485" width="25" style="8" customWidth="1"/>
    <col min="12486" max="12486" width="51.5546875" style="8" customWidth="1"/>
    <col min="12487" max="12487" width="15" style="8" bestFit="1" customWidth="1"/>
    <col min="12488" max="12488" width="14.109375" style="8" customWidth="1"/>
    <col min="12489" max="12489" width="13" style="8" customWidth="1"/>
    <col min="12490" max="12491" width="14.109375" style="8" customWidth="1"/>
    <col min="12492" max="12492" width="13" style="8" customWidth="1"/>
    <col min="12493" max="12493" width="14.109375" style="8" customWidth="1"/>
    <col min="12494" max="12513" width="13" style="8" customWidth="1"/>
    <col min="12514" max="12514" width="17.5546875" style="8" customWidth="1"/>
    <col min="12515" max="12515" width="13" style="8" customWidth="1"/>
    <col min="12516" max="12516" width="17.5546875" style="8" customWidth="1"/>
    <col min="12517" max="12517" width="21.109375" style="8" customWidth="1"/>
    <col min="12518" max="12518" width="13" style="8" customWidth="1"/>
    <col min="12519" max="12519" width="21.109375" style="8" customWidth="1"/>
    <col min="12520" max="12520" width="13" style="8" customWidth="1"/>
    <col min="12521" max="12521" width="21.109375" style="8" customWidth="1"/>
    <col min="12522" max="12740" width="9.109375" style="8" customWidth="1"/>
    <col min="12741" max="12741" width="25" style="8" customWidth="1"/>
    <col min="12742" max="12742" width="51.5546875" style="8" customWidth="1"/>
    <col min="12743" max="12743" width="15" style="8" bestFit="1" customWidth="1"/>
    <col min="12744" max="12744" width="14.109375" style="8" customWidth="1"/>
    <col min="12745" max="12745" width="13" style="8" customWidth="1"/>
    <col min="12746" max="12747" width="14.109375" style="8" customWidth="1"/>
    <col min="12748" max="12748" width="13" style="8" customWidth="1"/>
    <col min="12749" max="12749" width="14.109375" style="8" customWidth="1"/>
    <col min="12750" max="12769" width="13" style="8" customWidth="1"/>
    <col min="12770" max="12770" width="17.5546875" style="8" customWidth="1"/>
    <col min="12771" max="12771" width="13" style="8" customWidth="1"/>
    <col min="12772" max="12772" width="17.5546875" style="8" customWidth="1"/>
    <col min="12773" max="12773" width="21.109375" style="8" customWidth="1"/>
    <col min="12774" max="12774" width="13" style="8" customWidth="1"/>
    <col min="12775" max="12775" width="21.109375" style="8" customWidth="1"/>
    <col min="12776" max="12776" width="13" style="8" customWidth="1"/>
    <col min="12777" max="12777" width="21.109375" style="8" customWidth="1"/>
    <col min="12778" max="12996" width="9.109375" style="8" customWidth="1"/>
    <col min="12997" max="12997" width="25" style="8" customWidth="1"/>
    <col min="12998" max="12998" width="51.5546875" style="8" customWidth="1"/>
    <col min="12999" max="12999" width="15" style="8" bestFit="1" customWidth="1"/>
    <col min="13000" max="13000" width="14.109375" style="8" customWidth="1"/>
    <col min="13001" max="13001" width="13" style="8" customWidth="1"/>
    <col min="13002" max="13003" width="14.109375" style="8" customWidth="1"/>
    <col min="13004" max="13004" width="13" style="8" customWidth="1"/>
    <col min="13005" max="13005" width="14.109375" style="8" customWidth="1"/>
    <col min="13006" max="13025" width="13" style="8" customWidth="1"/>
    <col min="13026" max="13026" width="17.5546875" style="8" customWidth="1"/>
    <col min="13027" max="13027" width="13" style="8" customWidth="1"/>
    <col min="13028" max="13028" width="17.5546875" style="8" customWidth="1"/>
    <col min="13029" max="13029" width="21.109375" style="8" customWidth="1"/>
    <col min="13030" max="13030" width="13" style="8" customWidth="1"/>
    <col min="13031" max="13031" width="21.109375" style="8" customWidth="1"/>
    <col min="13032" max="13032" width="13" style="8" customWidth="1"/>
    <col min="13033" max="13033" width="21.109375" style="8" customWidth="1"/>
    <col min="13034" max="13252" width="9.109375" style="8" customWidth="1"/>
    <col min="13253" max="13253" width="25" style="8" customWidth="1"/>
    <col min="13254" max="13254" width="51.5546875" style="8" customWidth="1"/>
    <col min="13255" max="13255" width="15" style="8" bestFit="1" customWidth="1"/>
    <col min="13256" max="13256" width="14.109375" style="8" customWidth="1"/>
    <col min="13257" max="13257" width="13" style="8" customWidth="1"/>
    <col min="13258" max="13259" width="14.109375" style="8" customWidth="1"/>
    <col min="13260" max="13260" width="13" style="8" customWidth="1"/>
    <col min="13261" max="13261" width="14.109375" style="8" customWidth="1"/>
    <col min="13262" max="13281" width="13" style="8" customWidth="1"/>
    <col min="13282" max="13282" width="17.5546875" style="8" customWidth="1"/>
    <col min="13283" max="13283" width="13" style="8" customWidth="1"/>
    <col min="13284" max="13284" width="17.5546875" style="8" customWidth="1"/>
    <col min="13285" max="13285" width="21.109375" style="8" customWidth="1"/>
    <col min="13286" max="13286" width="13" style="8" customWidth="1"/>
    <col min="13287" max="13287" width="21.109375" style="8" customWidth="1"/>
    <col min="13288" max="13288" width="13" style="8" customWidth="1"/>
    <col min="13289" max="13289" width="21.109375" style="8" customWidth="1"/>
    <col min="13290" max="13508" width="9.109375" style="8" customWidth="1"/>
    <col min="13509" max="13509" width="25" style="8" customWidth="1"/>
    <col min="13510" max="13510" width="51.5546875" style="8" customWidth="1"/>
    <col min="13511" max="13511" width="15" style="8" bestFit="1" customWidth="1"/>
    <col min="13512" max="13512" width="14.109375" style="8" customWidth="1"/>
    <col min="13513" max="13513" width="13" style="8" customWidth="1"/>
    <col min="13514" max="13515" width="14.109375" style="8" customWidth="1"/>
    <col min="13516" max="13516" width="13" style="8" customWidth="1"/>
    <col min="13517" max="13517" width="14.109375" style="8" customWidth="1"/>
    <col min="13518" max="13537" width="13" style="8" customWidth="1"/>
    <col min="13538" max="13538" width="17.5546875" style="8" customWidth="1"/>
    <col min="13539" max="13539" width="13" style="8" customWidth="1"/>
    <col min="13540" max="13540" width="17.5546875" style="8" customWidth="1"/>
    <col min="13541" max="13541" width="21.109375" style="8" customWidth="1"/>
    <col min="13542" max="13542" width="13" style="8" customWidth="1"/>
    <col min="13543" max="13543" width="21.109375" style="8" customWidth="1"/>
    <col min="13544" max="13544" width="13" style="8" customWidth="1"/>
    <col min="13545" max="13545" width="21.109375" style="8" customWidth="1"/>
    <col min="13546" max="13764" width="9.109375" style="8" customWidth="1"/>
    <col min="13765" max="13765" width="25" style="8" customWidth="1"/>
    <col min="13766" max="13766" width="51.5546875" style="8" customWidth="1"/>
    <col min="13767" max="13767" width="15" style="8" bestFit="1" customWidth="1"/>
    <col min="13768" max="13768" width="14.109375" style="8" customWidth="1"/>
    <col min="13769" max="13769" width="13" style="8" customWidth="1"/>
    <col min="13770" max="13771" width="14.109375" style="8" customWidth="1"/>
    <col min="13772" max="13772" width="13" style="8" customWidth="1"/>
    <col min="13773" max="13773" width="14.109375" style="8" customWidth="1"/>
    <col min="13774" max="13793" width="13" style="8" customWidth="1"/>
    <col min="13794" max="13794" width="17.5546875" style="8" customWidth="1"/>
    <col min="13795" max="13795" width="13" style="8" customWidth="1"/>
    <col min="13796" max="13796" width="17.5546875" style="8" customWidth="1"/>
    <col min="13797" max="13797" width="21.109375" style="8" customWidth="1"/>
    <col min="13798" max="13798" width="13" style="8" customWidth="1"/>
    <col min="13799" max="13799" width="21.109375" style="8" customWidth="1"/>
    <col min="13800" max="13800" width="13" style="8" customWidth="1"/>
    <col min="13801" max="13801" width="21.109375" style="8" customWidth="1"/>
    <col min="13802" max="14020" width="9.109375" style="8" customWidth="1"/>
    <col min="14021" max="14021" width="25" style="8" customWidth="1"/>
    <col min="14022" max="14022" width="51.5546875" style="8" customWidth="1"/>
    <col min="14023" max="14023" width="15" style="8" bestFit="1" customWidth="1"/>
    <col min="14024" max="14024" width="14.109375" style="8" customWidth="1"/>
    <col min="14025" max="14025" width="13" style="8" customWidth="1"/>
    <col min="14026" max="14027" width="14.109375" style="8" customWidth="1"/>
    <col min="14028" max="14028" width="13" style="8" customWidth="1"/>
    <col min="14029" max="14029" width="14.109375" style="8" customWidth="1"/>
    <col min="14030" max="14049" width="13" style="8" customWidth="1"/>
    <col min="14050" max="14050" width="17.5546875" style="8" customWidth="1"/>
    <col min="14051" max="14051" width="13" style="8" customWidth="1"/>
    <col min="14052" max="14052" width="17.5546875" style="8" customWidth="1"/>
    <col min="14053" max="14053" width="21.109375" style="8" customWidth="1"/>
    <col min="14054" max="14054" width="13" style="8" customWidth="1"/>
    <col min="14055" max="14055" width="21.109375" style="8" customWidth="1"/>
    <col min="14056" max="14056" width="13" style="8" customWidth="1"/>
    <col min="14057" max="14057" width="21.109375" style="8" customWidth="1"/>
    <col min="14058" max="14276" width="9.109375" style="8" customWidth="1"/>
    <col min="14277" max="14277" width="25" style="8" customWidth="1"/>
    <col min="14278" max="14278" width="51.5546875" style="8" customWidth="1"/>
    <col min="14279" max="14279" width="15" style="8" bestFit="1" customWidth="1"/>
    <col min="14280" max="14280" width="14.109375" style="8" customWidth="1"/>
    <col min="14281" max="14281" width="13" style="8" customWidth="1"/>
    <col min="14282" max="14283" width="14.109375" style="8" customWidth="1"/>
    <col min="14284" max="14284" width="13" style="8" customWidth="1"/>
    <col min="14285" max="14285" width="14.109375" style="8" customWidth="1"/>
    <col min="14286" max="14305" width="13" style="8" customWidth="1"/>
    <col min="14306" max="14306" width="17.5546875" style="8" customWidth="1"/>
    <col min="14307" max="14307" width="13" style="8" customWidth="1"/>
    <col min="14308" max="14308" width="17.5546875" style="8" customWidth="1"/>
    <col min="14309" max="14309" width="21.109375" style="8" customWidth="1"/>
    <col min="14310" max="14310" width="13" style="8" customWidth="1"/>
    <col min="14311" max="14311" width="21.109375" style="8" customWidth="1"/>
    <col min="14312" max="14312" width="13" style="8" customWidth="1"/>
    <col min="14313" max="14313" width="21.109375" style="8" customWidth="1"/>
    <col min="14314" max="14532" width="9.109375" style="8" customWidth="1"/>
    <col min="14533" max="14533" width="25" style="8" customWidth="1"/>
    <col min="14534" max="14534" width="51.5546875" style="8" customWidth="1"/>
    <col min="14535" max="14535" width="15" style="8" bestFit="1" customWidth="1"/>
    <col min="14536" max="14536" width="14.109375" style="8" customWidth="1"/>
    <col min="14537" max="14537" width="13" style="8" customWidth="1"/>
    <col min="14538" max="14539" width="14.109375" style="8" customWidth="1"/>
    <col min="14540" max="14540" width="13" style="8" customWidth="1"/>
    <col min="14541" max="14541" width="14.109375" style="8" customWidth="1"/>
    <col min="14542" max="14561" width="13" style="8" customWidth="1"/>
    <col min="14562" max="14562" width="17.5546875" style="8" customWidth="1"/>
    <col min="14563" max="14563" width="13" style="8" customWidth="1"/>
    <col min="14564" max="14564" width="17.5546875" style="8" customWidth="1"/>
    <col min="14565" max="14565" width="21.109375" style="8" customWidth="1"/>
    <col min="14566" max="14566" width="13" style="8" customWidth="1"/>
    <col min="14567" max="14567" width="21.109375" style="8" customWidth="1"/>
    <col min="14568" max="14568" width="13" style="8" customWidth="1"/>
    <col min="14569" max="14569" width="21.109375" style="8" customWidth="1"/>
    <col min="14570" max="14788" width="9.109375" style="8" customWidth="1"/>
    <col min="14789" max="14789" width="25" style="8" customWidth="1"/>
    <col min="14790" max="14790" width="51.5546875" style="8" customWidth="1"/>
    <col min="14791" max="14791" width="15" style="8" bestFit="1" customWidth="1"/>
    <col min="14792" max="14792" width="14.109375" style="8" customWidth="1"/>
    <col min="14793" max="14793" width="13" style="8" customWidth="1"/>
    <col min="14794" max="14795" width="14.109375" style="8" customWidth="1"/>
    <col min="14796" max="14796" width="13" style="8" customWidth="1"/>
    <col min="14797" max="14797" width="14.109375" style="8" customWidth="1"/>
    <col min="14798" max="14817" width="13" style="8" customWidth="1"/>
    <col min="14818" max="14818" width="17.5546875" style="8" customWidth="1"/>
    <col min="14819" max="14819" width="13" style="8" customWidth="1"/>
    <col min="14820" max="14820" width="17.5546875" style="8" customWidth="1"/>
    <col min="14821" max="14821" width="21.109375" style="8" customWidth="1"/>
    <col min="14822" max="14822" width="13" style="8" customWidth="1"/>
    <col min="14823" max="14823" width="21.109375" style="8" customWidth="1"/>
    <col min="14824" max="14824" width="13" style="8" customWidth="1"/>
    <col min="14825" max="14825" width="21.109375" style="8" customWidth="1"/>
    <col min="14826" max="15044" width="9.109375" style="8" customWidth="1"/>
    <col min="15045" max="15045" width="25" style="8" customWidth="1"/>
    <col min="15046" max="15046" width="51.5546875" style="8" customWidth="1"/>
    <col min="15047" max="15047" width="15" style="8" bestFit="1" customWidth="1"/>
    <col min="15048" max="15048" width="14.109375" style="8" customWidth="1"/>
    <col min="15049" max="15049" width="13" style="8" customWidth="1"/>
    <col min="15050" max="15051" width="14.109375" style="8" customWidth="1"/>
    <col min="15052" max="15052" width="13" style="8" customWidth="1"/>
    <col min="15053" max="15053" width="14.109375" style="8" customWidth="1"/>
    <col min="15054" max="15073" width="13" style="8" customWidth="1"/>
    <col min="15074" max="15074" width="17.5546875" style="8" customWidth="1"/>
    <col min="15075" max="15075" width="13" style="8" customWidth="1"/>
    <col min="15076" max="15076" width="17.5546875" style="8" customWidth="1"/>
    <col min="15077" max="15077" width="21.109375" style="8" customWidth="1"/>
    <col min="15078" max="15078" width="13" style="8" customWidth="1"/>
    <col min="15079" max="15079" width="21.109375" style="8" customWidth="1"/>
    <col min="15080" max="15080" width="13" style="8" customWidth="1"/>
    <col min="15081" max="15081" width="21.109375" style="8" customWidth="1"/>
    <col min="15082" max="15300" width="9.109375" style="8" customWidth="1"/>
    <col min="15301" max="15301" width="25" style="8" customWidth="1"/>
    <col min="15302" max="15302" width="51.5546875" style="8" customWidth="1"/>
    <col min="15303" max="15303" width="15" style="8" bestFit="1" customWidth="1"/>
    <col min="15304" max="15304" width="14.109375" style="8" customWidth="1"/>
    <col min="15305" max="15305" width="13" style="8" customWidth="1"/>
    <col min="15306" max="15307" width="14.109375" style="8" customWidth="1"/>
    <col min="15308" max="15308" width="13" style="8" customWidth="1"/>
    <col min="15309" max="15309" width="14.109375" style="8" customWidth="1"/>
    <col min="15310" max="15329" width="13" style="8" customWidth="1"/>
    <col min="15330" max="15330" width="17.5546875" style="8" customWidth="1"/>
    <col min="15331" max="15331" width="13" style="8" customWidth="1"/>
    <col min="15332" max="15332" width="17.5546875" style="8" customWidth="1"/>
    <col min="15333" max="15333" width="21.109375" style="8" customWidth="1"/>
    <col min="15334" max="15334" width="13" style="8" customWidth="1"/>
    <col min="15335" max="15335" width="21.109375" style="8" customWidth="1"/>
    <col min="15336" max="15336" width="13" style="8" customWidth="1"/>
    <col min="15337" max="15337" width="21.109375" style="8" customWidth="1"/>
    <col min="15338" max="15556" width="9.109375" style="8" customWidth="1"/>
    <col min="15557" max="15557" width="25" style="8" customWidth="1"/>
    <col min="15558" max="15558" width="51.5546875" style="8" customWidth="1"/>
    <col min="15559" max="15559" width="15" style="8" bestFit="1" customWidth="1"/>
    <col min="15560" max="15560" width="14.109375" style="8" customWidth="1"/>
    <col min="15561" max="15561" width="13" style="8" customWidth="1"/>
    <col min="15562" max="15563" width="14.109375" style="8" customWidth="1"/>
    <col min="15564" max="15564" width="13" style="8" customWidth="1"/>
    <col min="15565" max="15565" width="14.109375" style="8" customWidth="1"/>
    <col min="15566" max="15585" width="13" style="8" customWidth="1"/>
    <col min="15586" max="15586" width="17.5546875" style="8" customWidth="1"/>
    <col min="15587" max="15587" width="13" style="8" customWidth="1"/>
    <col min="15588" max="15588" width="17.5546875" style="8" customWidth="1"/>
    <col min="15589" max="15589" width="21.109375" style="8" customWidth="1"/>
    <col min="15590" max="15590" width="13" style="8" customWidth="1"/>
    <col min="15591" max="15591" width="21.109375" style="8" customWidth="1"/>
    <col min="15592" max="15592" width="13" style="8" customWidth="1"/>
    <col min="15593" max="15593" width="21.109375" style="8" customWidth="1"/>
    <col min="15594" max="15812" width="9.109375" style="8" customWidth="1"/>
    <col min="15813" max="15813" width="25" style="8" customWidth="1"/>
    <col min="15814" max="15814" width="51.5546875" style="8" customWidth="1"/>
    <col min="15815" max="15815" width="15" style="8" bestFit="1" customWidth="1"/>
    <col min="15816" max="15816" width="14.109375" style="8" customWidth="1"/>
    <col min="15817" max="15817" width="13" style="8" customWidth="1"/>
    <col min="15818" max="15819" width="14.109375" style="8" customWidth="1"/>
    <col min="15820" max="15820" width="13" style="8" customWidth="1"/>
    <col min="15821" max="15821" width="14.109375" style="8" customWidth="1"/>
    <col min="15822" max="15841" width="13" style="8" customWidth="1"/>
    <col min="15842" max="15842" width="17.5546875" style="8" customWidth="1"/>
    <col min="15843" max="15843" width="13" style="8" customWidth="1"/>
    <col min="15844" max="15844" width="17.5546875" style="8" customWidth="1"/>
    <col min="15845" max="15845" width="21.109375" style="8" customWidth="1"/>
    <col min="15846" max="15846" width="13" style="8" customWidth="1"/>
    <col min="15847" max="15847" width="21.109375" style="8" customWidth="1"/>
    <col min="15848" max="15848" width="13" style="8" customWidth="1"/>
    <col min="15849" max="15849" width="21.109375" style="8" customWidth="1"/>
    <col min="15850" max="16068" width="9.109375" style="8" customWidth="1"/>
    <col min="16069" max="16069" width="25" style="8" customWidth="1"/>
    <col min="16070" max="16070" width="51.5546875" style="8" customWidth="1"/>
    <col min="16071" max="16071" width="15" style="8" bestFit="1" customWidth="1"/>
    <col min="16072" max="16072" width="14.109375" style="8" customWidth="1"/>
    <col min="16073" max="16073" width="13" style="8" customWidth="1"/>
    <col min="16074" max="16075" width="14.109375" style="8" customWidth="1"/>
    <col min="16076" max="16076" width="13" style="8" customWidth="1"/>
    <col min="16077" max="16077" width="14.109375" style="8" customWidth="1"/>
    <col min="16078" max="16097" width="13" style="8" customWidth="1"/>
    <col min="16098" max="16098" width="17.5546875" style="8" customWidth="1"/>
    <col min="16099" max="16099" width="13" style="8" customWidth="1"/>
    <col min="16100" max="16100" width="17.5546875" style="8" customWidth="1"/>
    <col min="16101" max="16101" width="21.109375" style="8" customWidth="1"/>
    <col min="16102" max="16102" width="13" style="8" customWidth="1"/>
    <col min="16103" max="16103" width="21.109375" style="8" customWidth="1"/>
    <col min="16104" max="16104" width="13" style="8" customWidth="1"/>
    <col min="16105" max="16105" width="21.109375" style="8" customWidth="1"/>
    <col min="16106" max="16384" width="9.109375" style="8" customWidth="1"/>
  </cols>
  <sheetData>
    <row r="1" spans="1:10" ht="63" customHeight="1" x14ac:dyDescent="0.3">
      <c r="A1" s="115" t="s">
        <v>313</v>
      </c>
      <c r="B1" s="115" t="s">
        <v>314</v>
      </c>
      <c r="C1" s="115" t="s">
        <v>315</v>
      </c>
      <c r="D1" s="144"/>
      <c r="E1" s="145" t="s">
        <v>316</v>
      </c>
      <c r="F1" s="145" t="s">
        <v>317</v>
      </c>
      <c r="G1" s="145" t="s">
        <v>318</v>
      </c>
      <c r="H1" s="146" t="s">
        <v>383</v>
      </c>
      <c r="I1" s="146" t="s">
        <v>349</v>
      </c>
      <c r="J1" s="143"/>
    </row>
    <row r="2" spans="1:10" ht="43.5" customHeight="1" x14ac:dyDescent="0.3">
      <c r="A2" s="114"/>
      <c r="B2" s="114"/>
      <c r="C2" s="114"/>
      <c r="D2" s="114"/>
      <c r="E2" s="114"/>
      <c r="F2" s="114"/>
      <c r="G2" s="114"/>
      <c r="H2" s="147"/>
      <c r="I2" s="147"/>
      <c r="J2" s="114"/>
    </row>
    <row r="3" spans="1:10" ht="27" customHeight="1" x14ac:dyDescent="0.3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3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3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3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3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3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3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3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3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3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3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3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3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3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3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3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3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3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3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3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3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3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3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3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3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3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3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3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3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3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3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3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3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3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3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3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3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3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3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3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3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3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3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3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3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3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3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3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3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3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3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3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3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3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3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3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3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3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3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3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3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3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3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3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3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3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3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3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3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3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3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3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3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3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3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3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3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3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3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3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3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3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3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3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3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3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3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3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3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3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3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3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3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3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3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3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3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3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3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3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3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3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3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3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3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3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3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3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3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3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3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3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3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3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3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3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3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3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3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3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3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3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3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3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3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3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3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3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3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3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3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3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3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3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3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3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3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3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3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3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3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3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3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3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3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3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3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3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3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3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3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3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3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3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3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3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3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3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3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3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3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3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3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3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3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3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3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3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3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3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3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3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3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3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3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3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3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3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3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3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3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3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3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3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3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3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3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3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3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3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3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3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3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3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3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3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3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3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3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3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3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3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3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3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3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3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3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3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3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3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3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3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3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3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3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3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3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3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3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3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3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3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3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3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3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3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3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3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3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3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3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3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3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3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3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3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3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3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3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3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3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3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3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3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3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3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3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3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3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3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3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3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3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3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3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3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3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3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3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3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3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3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3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3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3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3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3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3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3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3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3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3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3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3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3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3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3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3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3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3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3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3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3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3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3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3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3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3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3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3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3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3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3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3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3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3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3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3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3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3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3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3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3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3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3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3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3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3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3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3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3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3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3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3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3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3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3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3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3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3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3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3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3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3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3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3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3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3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3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3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3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3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3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3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3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3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3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3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3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3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3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3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3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3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3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3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3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3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3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3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3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3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3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3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3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3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3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3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3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3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3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3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3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3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3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3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3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3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3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3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3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3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3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3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3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3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3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3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3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3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3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3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3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3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3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3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3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3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3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3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3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3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3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3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3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3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3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3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3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3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3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3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3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3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3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3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3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3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3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3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3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3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3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3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3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3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3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3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3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3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3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3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3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3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3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3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3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3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3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3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3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3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3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3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3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3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3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3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3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3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3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3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3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3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3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3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3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3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3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3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3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3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3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3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3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3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3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3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3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3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3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3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3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3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3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3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3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3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3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3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3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3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3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3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3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3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3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3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3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3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3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3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3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3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3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3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3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3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3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3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3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3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3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3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3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3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3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3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3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3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3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3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3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3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3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3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3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3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3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3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3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3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3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3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3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3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3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3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3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3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3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3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3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3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3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3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3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3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3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3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3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3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3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3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3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3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3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3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3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3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3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3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3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3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3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3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3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3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3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3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3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3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3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3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3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3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3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3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3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3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3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3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3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3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3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3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3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3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3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3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3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3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3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3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3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3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3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3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3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3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3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3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3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3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3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3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3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3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3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3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3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3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3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3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3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3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3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3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3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3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3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3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3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3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3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3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3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3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3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3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3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3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3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3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3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3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3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3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3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3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3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3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3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3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3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3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3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3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3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3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3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3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3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3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3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3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3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3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3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3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3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3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3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3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3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3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3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3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3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3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3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3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3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3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3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3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3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3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3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3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3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3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3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3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3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3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3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3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3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3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3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3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3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3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3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3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3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3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3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3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3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3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3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3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3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3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3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3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3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3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3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3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3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3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3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3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3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3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3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3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3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3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3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3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3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3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3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3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3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3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3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3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3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3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3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3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3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3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3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3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3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3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3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3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3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3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3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3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3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3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3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3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3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3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3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3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3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3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3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3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3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3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3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3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3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3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3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3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3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3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3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3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3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3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3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3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3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3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3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3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3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3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3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3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3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3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3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3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3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3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3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3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3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3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3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3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3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3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3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3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3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3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3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3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3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3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3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3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3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3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3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3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3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3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3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3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3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3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3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3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3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3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3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3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3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3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3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3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3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3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3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3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3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3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3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3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3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3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3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3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3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3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3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3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3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3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3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3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3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3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3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3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3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3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3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3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3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3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3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3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3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3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3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3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3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3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3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3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3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3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3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3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3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3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3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3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3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3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3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3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3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3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3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3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3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3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3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3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3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3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3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3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3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3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3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3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3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3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3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3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3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3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3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3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3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3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3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3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3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3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3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3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3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3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3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3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3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3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3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3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3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3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3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3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3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3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3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3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3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3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3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3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3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3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3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3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3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3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3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3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3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3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3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3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3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3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3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3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3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3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3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3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3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3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3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3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3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3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3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3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3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3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3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3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3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3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3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3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3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3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3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3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3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3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3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3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3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3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3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3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3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3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3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3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3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3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3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3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3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3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3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3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3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3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3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3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3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3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3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3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3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3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3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3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3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3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3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3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3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3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3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3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3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3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3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3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3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3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3"/>
    <row r="1002" spans="1:10" ht="50.1" customHeight="1" x14ac:dyDescent="0.3"/>
    <row r="1003" spans="1:10" ht="50.1" customHeight="1" x14ac:dyDescent="0.3"/>
    <row r="1004" spans="1:10" ht="50.1" customHeight="1" x14ac:dyDescent="0.3"/>
    <row r="1005" spans="1:10" ht="50.1" customHeight="1" x14ac:dyDescent="0.3"/>
    <row r="1006" spans="1:10" ht="50.1" customHeight="1" x14ac:dyDescent="0.3"/>
    <row r="1007" spans="1:10" ht="50.1" customHeight="1" x14ac:dyDescent="0.3"/>
    <row r="1008" spans="1:10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Стаценко Полина Игоревна</cp:lastModifiedBy>
  <dcterms:created xsi:type="dcterms:W3CDTF">2021-01-30T12:59:06Z</dcterms:created>
  <dcterms:modified xsi:type="dcterms:W3CDTF">2023-03-22T09:53:00Z</dcterms:modified>
</cp:coreProperties>
</file>