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SharinM\Desktop\"/>
    </mc:Choice>
  </mc:AlternateContent>
  <bookViews>
    <workbookView xWindow="0" yWindow="0" windowWidth="20700" windowHeight="8505" activeTab="2"/>
  </bookViews>
  <sheets>
    <sheet name="Для заполнения" sheetId="8" r:id="rId1"/>
    <sheet name="Разрез по МО" sheetId="10" r:id="rId2"/>
    <sheet name="Проверка_Разрез по МО" sheetId="3" r:id="rId3"/>
    <sheet name="Вчера" sheetId="5" r:id="rId4"/>
    <sheet name="Должники" sheetId="6" r:id="rId5"/>
  </sheets>
  <definedNames>
    <definedName name="_xlnm._FilterDatabase" localSheetId="4" hidden="1">Должники!$A$1:$C$199</definedName>
    <definedName name="T_96094240" localSheetId="3">Вчера!$B$4:$O$60</definedName>
    <definedName name="T_96094240" localSheetId="4">Должники!$A$2:$A$14</definedName>
    <definedName name="T_96094240" localSheetId="2">'Проверка_Разрез по МО'!$B$3:$K$58</definedName>
    <definedName name="TR_96094240_5716157" localSheetId="3">Вчера!$B$5:$O$5</definedName>
    <definedName name="TR_96094240_5716157" localSheetId="4">Должники!$A$3:$A$3</definedName>
    <definedName name="TR_96094240_5716157" localSheetId="2">'Проверка_Разрез по МО'!$B$4:$K$4</definedName>
    <definedName name="TR_96094240_5716158" localSheetId="3">Вчера!$B$6:$O$6</definedName>
    <definedName name="TR_96094240_5716158" localSheetId="4">Должники!$A$4:$A$4</definedName>
    <definedName name="TR_96094240_5716158" localSheetId="2">'Проверка_Разрез по МО'!$B$5:$K$5</definedName>
    <definedName name="TR_96094240_5716159" localSheetId="3">Вчера!$B$7:$O$7</definedName>
    <definedName name="TR_96094240_5716159" localSheetId="4">Должники!$A$5:$A$5</definedName>
    <definedName name="TR_96094240_5716159" localSheetId="2">'Проверка_Разрез по МО'!$B$6:$K$6</definedName>
    <definedName name="TR_96094240_5716160" localSheetId="3">Вчера!$B$8:$O$8</definedName>
    <definedName name="TR_96094240_5716160" localSheetId="4">Должники!$A$6:$A$6</definedName>
    <definedName name="TR_96094240_5716160" localSheetId="2">'Проверка_Разрез по МО'!$B$7:$K$7</definedName>
    <definedName name="TR_96094240_5716161" localSheetId="3">Вчера!$B$9:$O$9</definedName>
    <definedName name="TR_96094240_5716161" localSheetId="4">Должники!$A$7:$A$7</definedName>
    <definedName name="TR_96094240_5716161" localSheetId="2">'Проверка_Разрез по МО'!$B$8:$K$8</definedName>
    <definedName name="TR_96094240_5716162" localSheetId="3">Вчера!$B$10:$O$10</definedName>
    <definedName name="TR_96094240_5716162" localSheetId="4">Должники!$A$8:$A$8</definedName>
    <definedName name="TR_96094240_5716162" localSheetId="2">'Проверка_Разрез по МО'!$B$9:$K$9</definedName>
    <definedName name="TR_96094240_5716163" localSheetId="3">Вчера!$B$11:$O$11</definedName>
    <definedName name="TR_96094240_5716163" localSheetId="4">Должники!$A$9:$A$9</definedName>
    <definedName name="TR_96094240_5716163" localSheetId="2">'Проверка_Разрез по МО'!$B$10:$K$10</definedName>
    <definedName name="TR_96094240_5716164" localSheetId="3">Вчера!$B$12:$O$12</definedName>
    <definedName name="TR_96094240_5716164" localSheetId="4">Должники!$A$10:$A$10</definedName>
    <definedName name="TR_96094240_5716164" localSheetId="2">'Проверка_Разрез по МО'!$B$11:$K$11</definedName>
    <definedName name="TR_96094240_5716165" localSheetId="3">Вчера!$B$13:$O$13</definedName>
    <definedName name="TR_96094240_5716165" localSheetId="4">Должники!$A$11:$A$11</definedName>
    <definedName name="TR_96094240_5716165" localSheetId="2">'Проверка_Разрез по МО'!$B$12:$K$12</definedName>
    <definedName name="TR_96094240_5716166" localSheetId="3">Вчера!$B$14:$O$14</definedName>
    <definedName name="TR_96094240_5716166" localSheetId="4">Должники!$A$12:$A$12</definedName>
    <definedName name="TR_96094240_5716166" localSheetId="2">'Проверка_Разрез по МО'!#REF!</definedName>
    <definedName name="TR_96094240_5716167" localSheetId="3">Вчера!$B$15:$O$15</definedName>
    <definedName name="TR_96094240_5716167" localSheetId="4">Должники!$A$13:$A$13</definedName>
    <definedName name="TR_96094240_5716167" localSheetId="2">'Проверка_Разрез по МО'!$B$13:$K$13</definedName>
    <definedName name="TR_96094240_5716168" localSheetId="3">Вчера!$B$16:$O$16</definedName>
    <definedName name="TR_96094240_5716168" localSheetId="4">Должники!$A$14:$A$14</definedName>
    <definedName name="TR_96094240_5716168" localSheetId="2">'Проверка_Разрез по МО'!$B$14:$K$14</definedName>
    <definedName name="TR_96094240_5716169" localSheetId="3">Вчера!$B$17:$O$17</definedName>
    <definedName name="TR_96094240_5716169" localSheetId="4">Должники!#REF!</definedName>
    <definedName name="TR_96094240_5716169" localSheetId="2">'Проверка_Разрез по МО'!$B$15:$K$15</definedName>
    <definedName name="TR_96094240_5716170" localSheetId="3">Вчера!$B$18:$O$18</definedName>
    <definedName name="TR_96094240_5716170" localSheetId="4">Должники!#REF!</definedName>
    <definedName name="TR_96094240_5716170" localSheetId="2">'Проверка_Разрез по МО'!$B$16:$K$16</definedName>
    <definedName name="TR_96094240_5716171" localSheetId="3">Вчера!$B$19:$O$19</definedName>
    <definedName name="TR_96094240_5716171" localSheetId="4">Должники!#REF!</definedName>
    <definedName name="TR_96094240_5716171" localSheetId="2">'Проверка_Разрез по МО'!$B$17:$K$17</definedName>
    <definedName name="TR_96094240_5716172" localSheetId="3">Вчера!$B$20:$O$20</definedName>
    <definedName name="TR_96094240_5716172" localSheetId="4">Должники!#REF!</definedName>
    <definedName name="TR_96094240_5716172" localSheetId="2">'Проверка_Разрез по МО'!$B$18:$K$18</definedName>
    <definedName name="TR_96094240_5716173" localSheetId="3">Вчера!$B$21:$O$21</definedName>
    <definedName name="TR_96094240_5716173" localSheetId="4">Должники!#REF!</definedName>
    <definedName name="TR_96094240_5716173" localSheetId="2">'Проверка_Разрез по МО'!$B$19:$K$19</definedName>
    <definedName name="TR_96094240_5716174" localSheetId="3">Вчера!$B$22:$O$22</definedName>
    <definedName name="TR_96094240_5716174" localSheetId="4">Должники!#REF!</definedName>
    <definedName name="TR_96094240_5716174" localSheetId="2">'Проверка_Разрез по МО'!$B$20:$K$20</definedName>
    <definedName name="TR_96094240_5716175" localSheetId="3">Вчера!$B$23:$O$23</definedName>
    <definedName name="TR_96094240_5716175" localSheetId="4">Должники!#REF!</definedName>
    <definedName name="TR_96094240_5716175" localSheetId="2">'Проверка_Разрез по МО'!$B$21:$K$21</definedName>
    <definedName name="TR_96094240_5716176" localSheetId="3">Вчера!$B$24:$O$24</definedName>
    <definedName name="TR_96094240_5716176" localSheetId="4">Должники!#REF!</definedName>
    <definedName name="TR_96094240_5716176" localSheetId="2">'Проверка_Разрез по МО'!$B$22:$K$22</definedName>
    <definedName name="TR_96094240_5716177" localSheetId="3">Вчера!$B$25:$O$25</definedName>
    <definedName name="TR_96094240_5716177" localSheetId="4">Должники!#REF!</definedName>
    <definedName name="TR_96094240_5716177" localSheetId="2">'Проверка_Разрез по МО'!$B$23:$K$23</definedName>
    <definedName name="TR_96094240_5716178" localSheetId="3">Вчера!$B$26:$O$26</definedName>
    <definedName name="TR_96094240_5716178" localSheetId="4">Должники!#REF!</definedName>
    <definedName name="TR_96094240_5716178" localSheetId="2">'Проверка_Разрез по МО'!$B$24:$K$24</definedName>
    <definedName name="TR_96094240_5716179" localSheetId="3">Вчера!$B$27:$O$27</definedName>
    <definedName name="TR_96094240_5716179" localSheetId="4">Должники!#REF!</definedName>
    <definedName name="TR_96094240_5716179" localSheetId="2">'Проверка_Разрез по МО'!$B$25:$K$25</definedName>
    <definedName name="TR_96094240_5716180" localSheetId="3">Вчера!$B$28:$O$28</definedName>
    <definedName name="TR_96094240_5716180" localSheetId="4">Должники!#REF!</definedName>
    <definedName name="TR_96094240_5716180" localSheetId="2">'Проверка_Разрез по МО'!$B$26:$K$26</definedName>
    <definedName name="TR_96094240_5716181" localSheetId="3">Вчера!$B$29:$O$29</definedName>
    <definedName name="TR_96094240_5716181" localSheetId="4">Должники!#REF!</definedName>
    <definedName name="TR_96094240_5716181" localSheetId="2">'Проверка_Разрез по МО'!$B$27:$K$27</definedName>
    <definedName name="TR_96094240_5716182" localSheetId="3">Вчера!$B$30:$O$30</definedName>
    <definedName name="TR_96094240_5716182" localSheetId="4">Должники!#REF!</definedName>
    <definedName name="TR_96094240_5716182" localSheetId="2">'Проверка_Разрез по МО'!$B$28:$K$28</definedName>
    <definedName name="TR_96094240_5716183" localSheetId="3">Вчера!$B$31:$O$31</definedName>
    <definedName name="TR_96094240_5716183" localSheetId="4">Должники!#REF!</definedName>
    <definedName name="TR_96094240_5716183" localSheetId="2">'Проверка_Разрез по МО'!$B$29:$K$29</definedName>
    <definedName name="TR_96094240_5716184" localSheetId="3">Вчера!$B$32:$O$32</definedName>
    <definedName name="TR_96094240_5716184" localSheetId="4">Должники!#REF!</definedName>
    <definedName name="TR_96094240_5716184" localSheetId="2">'Проверка_Разрез по МО'!$B$30:$K$30</definedName>
    <definedName name="TR_96094240_5716185" localSheetId="3">Вчера!$B$33:$O$33</definedName>
    <definedName name="TR_96094240_5716185" localSheetId="4">Должники!#REF!</definedName>
    <definedName name="TR_96094240_5716185" localSheetId="2">'Проверка_Разрез по МО'!$B$31:$K$31</definedName>
    <definedName name="TR_96094240_5716186" localSheetId="3">Вчера!$B$34:$O$34</definedName>
    <definedName name="TR_96094240_5716186" localSheetId="4">Должники!#REF!</definedName>
    <definedName name="TR_96094240_5716186" localSheetId="2">'Проверка_Разрез по МО'!$B$32:$K$32</definedName>
    <definedName name="TR_96094240_5716187" localSheetId="3">Вчера!$B$35:$O$35</definedName>
    <definedName name="TR_96094240_5716187" localSheetId="4">Должники!#REF!</definedName>
    <definedName name="TR_96094240_5716187" localSheetId="2">'Проверка_Разрез по МО'!$B$33:$K$33</definedName>
    <definedName name="TR_96094240_5716188" localSheetId="3">Вчера!$B$36:$O$36</definedName>
    <definedName name="TR_96094240_5716188" localSheetId="4">Должники!#REF!</definedName>
    <definedName name="TR_96094240_5716188" localSheetId="2">'Проверка_Разрез по МО'!$B$34:$K$34</definedName>
    <definedName name="TR_96094240_5716189" localSheetId="3">Вчера!$B$37:$O$37</definedName>
    <definedName name="TR_96094240_5716189" localSheetId="4">Должники!#REF!</definedName>
    <definedName name="TR_96094240_5716189" localSheetId="2">'Проверка_Разрез по МО'!$B$35:$K$35</definedName>
    <definedName name="TR_96094240_5716190" localSheetId="3">Вчера!$B$38:$O$38</definedName>
    <definedName name="TR_96094240_5716190" localSheetId="4">Должники!#REF!</definedName>
    <definedName name="TR_96094240_5716190" localSheetId="2">'Проверка_Разрез по МО'!$B$36:$K$36</definedName>
    <definedName name="TR_96094240_5716191" localSheetId="3">Вчера!$B$39:$O$39</definedName>
    <definedName name="TR_96094240_5716191" localSheetId="4">Должники!#REF!</definedName>
    <definedName name="TR_96094240_5716191" localSheetId="2">'Проверка_Разрез по МО'!$B$37:$K$37</definedName>
    <definedName name="TR_96094240_5716192" localSheetId="3">Вчера!$B$40:$O$40</definedName>
    <definedName name="TR_96094240_5716192" localSheetId="4">Должники!#REF!</definedName>
    <definedName name="TR_96094240_5716192" localSheetId="2">'Проверка_Разрез по МО'!$B$38:$K$38</definedName>
    <definedName name="TR_96094240_5716193" localSheetId="3">Вчера!$B$41:$O$41</definedName>
    <definedName name="TR_96094240_5716193" localSheetId="4">Должники!#REF!</definedName>
    <definedName name="TR_96094240_5716193" localSheetId="2">'Проверка_Разрез по МО'!$B$39:$K$39</definedName>
    <definedName name="TR_96094240_5716194" localSheetId="3">Вчера!$B$42:$O$42</definedName>
    <definedName name="TR_96094240_5716194" localSheetId="4">Должники!#REF!</definedName>
    <definedName name="TR_96094240_5716194" localSheetId="2">'Проверка_Разрез по МО'!$B$40:$K$40</definedName>
    <definedName name="TR_96094240_5716195" localSheetId="3">Вчера!$B$43:$O$43</definedName>
    <definedName name="TR_96094240_5716195" localSheetId="4">Должники!#REF!</definedName>
    <definedName name="TR_96094240_5716195" localSheetId="2">'Проверка_Разрез по МО'!$B$41:$K$41</definedName>
    <definedName name="TR_96094240_5716196" localSheetId="3">Вчера!$B$44:$O$44</definedName>
    <definedName name="TR_96094240_5716196" localSheetId="4">Должники!#REF!</definedName>
    <definedName name="TR_96094240_5716196" localSheetId="2">'Проверка_Разрез по МО'!$B$42:$K$42</definedName>
    <definedName name="TR_96094240_5716197" localSheetId="3">Вчера!$B$45:$O$45</definedName>
    <definedName name="TR_96094240_5716197" localSheetId="4">Должники!#REF!</definedName>
    <definedName name="TR_96094240_5716197" localSheetId="2">'Проверка_Разрез по МО'!$B$43:$K$43</definedName>
    <definedName name="TR_96094240_5716198" localSheetId="3">Вчера!$B$46:$O$46</definedName>
    <definedName name="TR_96094240_5716198" localSheetId="4">Должники!#REF!</definedName>
    <definedName name="TR_96094240_5716198" localSheetId="2">'Проверка_Разрез по МО'!$B$44:$K$44</definedName>
    <definedName name="TR_96094240_5716199" localSheetId="3">Вчера!$B$47:$O$47</definedName>
    <definedName name="TR_96094240_5716199" localSheetId="4">Должники!#REF!</definedName>
    <definedName name="TR_96094240_5716199" localSheetId="2">'Проверка_Разрез по МО'!$B$45:$K$45</definedName>
    <definedName name="TR_96094240_5716200" localSheetId="3">Вчера!$B$48:$O$48</definedName>
    <definedName name="TR_96094240_5716200" localSheetId="4">Должники!#REF!</definedName>
    <definedName name="TR_96094240_5716200" localSheetId="2">'Проверка_Разрез по МО'!$B$46:$K$46</definedName>
    <definedName name="TR_96094240_5716201" localSheetId="3">Вчера!$B$49:$O$49</definedName>
    <definedName name="TR_96094240_5716201" localSheetId="4">Должники!#REF!</definedName>
    <definedName name="TR_96094240_5716201" localSheetId="2">'Проверка_Разрез по МО'!$B$47:$K$47</definedName>
    <definedName name="TR_96094240_5716202" localSheetId="3">Вчера!$B$50:$O$50</definedName>
    <definedName name="TR_96094240_5716202" localSheetId="4">Должники!#REF!</definedName>
    <definedName name="TR_96094240_5716202" localSheetId="2">'Проверка_Разрез по МО'!$B$48:$K$48</definedName>
    <definedName name="TR_96094240_5716203" localSheetId="3">Вчера!$B$51:$O$51</definedName>
    <definedName name="TR_96094240_5716203" localSheetId="4">Должники!#REF!</definedName>
    <definedName name="TR_96094240_5716203" localSheetId="2">'Проверка_Разрез по МО'!$B$49:$K$49</definedName>
    <definedName name="TR_96094240_5716204" localSheetId="3">Вчера!$B$52:$O$52</definedName>
    <definedName name="TR_96094240_5716204" localSheetId="4">Должники!#REF!</definedName>
    <definedName name="TR_96094240_5716204" localSheetId="2">'Проверка_Разрез по МО'!$B$50:$K$50</definedName>
    <definedName name="TR_96094240_5716205" localSheetId="3">Вчера!$B$53:$O$53</definedName>
    <definedName name="TR_96094240_5716205" localSheetId="4">Должники!#REF!</definedName>
    <definedName name="TR_96094240_5716205" localSheetId="2">'Проверка_Разрез по МО'!$B$51:$K$51</definedName>
    <definedName name="TR_96094240_5716206" localSheetId="3">Вчера!$B$54:$O$54</definedName>
    <definedName name="TR_96094240_5716206" localSheetId="4">Должники!#REF!</definedName>
    <definedName name="TR_96094240_5716206" localSheetId="2">'Проверка_Разрез по МО'!$B$52:$K$52</definedName>
    <definedName name="TR_96094240_5716207" localSheetId="3">Вчера!$B$55:$O$55</definedName>
    <definedName name="TR_96094240_5716207" localSheetId="4">Должники!#REF!</definedName>
    <definedName name="TR_96094240_5716207" localSheetId="2">'Проверка_Разрез по МО'!$B$53:$K$53</definedName>
    <definedName name="TR_96094240_5716208" localSheetId="3">Вчера!$B$56:$O$56</definedName>
    <definedName name="TR_96094240_5716208" localSheetId="4">Должники!#REF!</definedName>
    <definedName name="TR_96094240_5716208" localSheetId="2">'Проверка_Разрез по МО'!$B$54:$K$54</definedName>
    <definedName name="TR_96094240_5716209" localSheetId="3">Вчера!$B$57:$O$57</definedName>
    <definedName name="TR_96094240_5716209" localSheetId="4">Должники!#REF!</definedName>
    <definedName name="TR_96094240_5716209" localSheetId="2">'Проверка_Разрез по МО'!$B$55:$K$55</definedName>
    <definedName name="TR_96094240_5716210" localSheetId="3">Вчера!$B$58:$O$58</definedName>
    <definedName name="TR_96094240_5716210" localSheetId="4">Должники!#REF!</definedName>
    <definedName name="TR_96094240_5716210" localSheetId="2">'Проверка_Разрез по МО'!$B$56:$K$56</definedName>
    <definedName name="TR_96094240_5716211" localSheetId="3">Вчера!$B$59:$O$59</definedName>
    <definedName name="TR_96094240_5716211" localSheetId="4">Должники!#REF!</definedName>
    <definedName name="TR_96094240_5716211" localSheetId="2">'Проверка_Разрез по МО'!$B$57:$K$57</definedName>
    <definedName name="TR_96094240_5716212" localSheetId="3">Вчера!$B$60:$O$60</definedName>
    <definedName name="TR_96094240_5716212" localSheetId="4">Должники!#REF!</definedName>
    <definedName name="TR_96094240_5716212" localSheetId="2">'Проверка_Разрез по МО'!$B$58:$K$58</definedName>
    <definedName name="TT_96094240_5716156_96094258" localSheetId="3">Вчера!$B$4:$O$4</definedName>
    <definedName name="TT_96094240_5716156_96094258" localSheetId="4">Должники!$A$2:$A$2</definedName>
    <definedName name="TT_96094240_5716156_96094258" localSheetId="2">'Проверка_Разрез по МО'!$B$3:$K$3</definedName>
  </definedNames>
  <calcPr calcId="162913"/>
</workbook>
</file>

<file path=xl/calcChain.xml><?xml version="1.0" encoding="utf-8"?>
<calcChain xmlns="http://schemas.openxmlformats.org/spreadsheetml/2006/main">
  <c r="O114" i="3" l="1"/>
  <c r="N114" i="3"/>
  <c r="M114" i="3"/>
  <c r="A152" i="6" l="1"/>
  <c r="C152" i="6" s="1"/>
  <c r="B152" i="6"/>
  <c r="A153" i="6"/>
  <c r="B153" i="6"/>
  <c r="C153" i="6"/>
  <c r="A154" i="6"/>
  <c r="B154" i="6"/>
  <c r="C154" i="6"/>
  <c r="A155" i="6"/>
  <c r="C155" i="6" s="1"/>
  <c r="B155" i="6"/>
  <c r="A156" i="6"/>
  <c r="C156" i="6" s="1"/>
  <c r="B156" i="6"/>
  <c r="A157" i="6"/>
  <c r="B157" i="6"/>
  <c r="C157" i="6"/>
  <c r="A158" i="6"/>
  <c r="B158" i="6"/>
  <c r="C158" i="6"/>
  <c r="A159" i="6"/>
  <c r="C159" i="6" s="1"/>
  <c r="B159" i="6"/>
  <c r="A160" i="6"/>
  <c r="C160" i="6" s="1"/>
  <c r="B160" i="6"/>
  <c r="A161" i="6"/>
  <c r="B161" i="6"/>
  <c r="C161" i="6"/>
  <c r="A162" i="6"/>
  <c r="B162" i="6"/>
  <c r="C162" i="6"/>
  <c r="A163" i="6"/>
  <c r="C163" i="6" s="1"/>
  <c r="B163" i="6"/>
  <c r="A164" i="6"/>
  <c r="C164" i="6" s="1"/>
  <c r="B164" i="6"/>
  <c r="A165" i="6"/>
  <c r="B165" i="6"/>
  <c r="C165" i="6"/>
  <c r="A166" i="6"/>
  <c r="B166" i="6"/>
  <c r="C166" i="6"/>
  <c r="A167" i="6"/>
  <c r="C167" i="6" s="1"/>
  <c r="B167" i="6"/>
  <c r="A168" i="6"/>
  <c r="C168" i="6" s="1"/>
  <c r="B168" i="6"/>
  <c r="A169" i="6"/>
  <c r="B169" i="6"/>
  <c r="C169" i="6"/>
  <c r="A170" i="6"/>
  <c r="B170" i="6"/>
  <c r="C170" i="6"/>
  <c r="A171" i="6"/>
  <c r="C171" i="6" s="1"/>
  <c r="B171" i="6"/>
  <c r="A172" i="6"/>
  <c r="C172" i="6" s="1"/>
  <c r="B172" i="6"/>
  <c r="A173" i="6"/>
  <c r="B173" i="6"/>
  <c r="C173" i="6"/>
  <c r="A174" i="6"/>
  <c r="B174" i="6"/>
  <c r="C174" i="6"/>
  <c r="A175" i="6"/>
  <c r="C175" i="6" s="1"/>
  <c r="B175" i="6"/>
  <c r="A176" i="6"/>
  <c r="C176" i="6" s="1"/>
  <c r="B176" i="6"/>
  <c r="A177" i="6"/>
  <c r="B177" i="6"/>
  <c r="C177" i="6"/>
  <c r="A178" i="6"/>
  <c r="B178" i="6"/>
  <c r="C178" i="6"/>
  <c r="A179" i="6"/>
  <c r="C179" i="6" s="1"/>
  <c r="B179" i="6"/>
  <c r="A180" i="6"/>
  <c r="C180" i="6" s="1"/>
  <c r="B180" i="6"/>
  <c r="A181" i="6"/>
  <c r="B181" i="6"/>
  <c r="C181" i="6"/>
  <c r="A182" i="6"/>
  <c r="B182" i="6"/>
  <c r="C182" i="6"/>
  <c r="A183" i="6"/>
  <c r="C183" i="6" s="1"/>
  <c r="B183" i="6"/>
  <c r="A184" i="6"/>
  <c r="C184" i="6" s="1"/>
  <c r="B184" i="6"/>
  <c r="A185" i="6"/>
  <c r="B185" i="6"/>
  <c r="C185" i="6"/>
  <c r="A186" i="6"/>
  <c r="B186" i="6"/>
  <c r="C186" i="6"/>
  <c r="A187" i="6"/>
  <c r="C187" i="6" s="1"/>
  <c r="B187" i="6"/>
  <c r="A188" i="6"/>
  <c r="C188" i="6" s="1"/>
  <c r="B188" i="6"/>
  <c r="A189" i="6"/>
  <c r="B189" i="6"/>
  <c r="C189" i="6"/>
  <c r="A190" i="6"/>
  <c r="B190" i="6"/>
  <c r="C190" i="6"/>
  <c r="A191" i="6"/>
  <c r="C191" i="6" s="1"/>
  <c r="B191" i="6"/>
  <c r="A192" i="6"/>
  <c r="C192" i="6" s="1"/>
  <c r="B192" i="6"/>
  <c r="A193" i="6"/>
  <c r="B193" i="6"/>
  <c r="C193" i="6"/>
  <c r="A194" i="6"/>
  <c r="B194" i="6"/>
  <c r="C194" i="6"/>
  <c r="A195" i="6"/>
  <c r="C195" i="6" s="1"/>
  <c r="B195" i="6"/>
  <c r="A196" i="6"/>
  <c r="C196" i="6" s="1"/>
  <c r="B196" i="6"/>
  <c r="A197" i="6"/>
  <c r="B197" i="6"/>
  <c r="C197" i="6"/>
  <c r="A198" i="6"/>
  <c r="B198" i="6"/>
  <c r="C198" i="6"/>
  <c r="A199" i="6"/>
  <c r="C199" i="6" s="1"/>
  <c r="B199" i="6"/>
  <c r="A200" i="6"/>
  <c r="C200" i="6" s="1"/>
  <c r="B200" i="6"/>
  <c r="A201" i="6"/>
  <c r="B201" i="6"/>
  <c r="C201" i="6"/>
  <c r="D4" i="10" l="1"/>
  <c r="K153" i="3" l="1"/>
  <c r="J153" i="3"/>
  <c r="I153" i="3"/>
  <c r="H153" i="3"/>
  <c r="G153" i="3"/>
  <c r="F153" i="3"/>
  <c r="E153" i="3"/>
  <c r="D153" i="3"/>
  <c r="C153" i="3"/>
  <c r="B153" i="3"/>
  <c r="K152" i="3"/>
  <c r="J152" i="3"/>
  <c r="I152" i="3"/>
  <c r="H152" i="3"/>
  <c r="G152" i="3"/>
  <c r="F152" i="3"/>
  <c r="E152" i="3"/>
  <c r="D152" i="3"/>
  <c r="C152" i="3"/>
  <c r="B152" i="3"/>
  <c r="K151" i="3"/>
  <c r="J151" i="3"/>
  <c r="I151" i="3"/>
  <c r="H151" i="3"/>
  <c r="G151" i="3"/>
  <c r="F151" i="3"/>
  <c r="E151" i="3"/>
  <c r="D151" i="3"/>
  <c r="C151" i="3"/>
  <c r="B151" i="3"/>
  <c r="K150" i="3"/>
  <c r="J150" i="3"/>
  <c r="I150" i="3"/>
  <c r="H150" i="3"/>
  <c r="G150" i="3"/>
  <c r="F150" i="3"/>
  <c r="E150" i="3"/>
  <c r="D150" i="3"/>
  <c r="C150" i="3"/>
  <c r="B150" i="3"/>
  <c r="K149" i="3"/>
  <c r="J149" i="3"/>
  <c r="I149" i="3"/>
  <c r="H149" i="3"/>
  <c r="G149" i="3"/>
  <c r="F149" i="3"/>
  <c r="E149" i="3"/>
  <c r="D149" i="3"/>
  <c r="C149" i="3"/>
  <c r="B149" i="3"/>
  <c r="K148" i="3"/>
  <c r="J148" i="3"/>
  <c r="I148" i="3"/>
  <c r="H148" i="3"/>
  <c r="G148" i="3"/>
  <c r="F148" i="3"/>
  <c r="E148" i="3"/>
  <c r="D148" i="3"/>
  <c r="C148" i="3"/>
  <c r="B148" i="3"/>
  <c r="K147" i="3"/>
  <c r="J147" i="3"/>
  <c r="I147" i="3"/>
  <c r="H147" i="3"/>
  <c r="G147" i="3"/>
  <c r="F147" i="3"/>
  <c r="E147" i="3"/>
  <c r="D147" i="3"/>
  <c r="C147" i="3"/>
  <c r="B147" i="3"/>
  <c r="K146" i="3"/>
  <c r="J146" i="3"/>
  <c r="I146" i="3"/>
  <c r="H146" i="3"/>
  <c r="G146" i="3"/>
  <c r="F146" i="3"/>
  <c r="E146" i="3"/>
  <c r="D146" i="3"/>
  <c r="C146" i="3"/>
  <c r="B146" i="3"/>
  <c r="K145" i="3"/>
  <c r="J145" i="3"/>
  <c r="I145" i="3"/>
  <c r="H145" i="3"/>
  <c r="G145" i="3"/>
  <c r="F145" i="3"/>
  <c r="E145" i="3"/>
  <c r="D145" i="3"/>
  <c r="C145" i="3"/>
  <c r="B145" i="3"/>
  <c r="K144" i="3"/>
  <c r="J144" i="3"/>
  <c r="I144" i="3"/>
  <c r="H144" i="3"/>
  <c r="G144" i="3"/>
  <c r="F144" i="3"/>
  <c r="E144" i="3"/>
  <c r="D144" i="3"/>
  <c r="C144" i="3"/>
  <c r="B144" i="3"/>
  <c r="K143" i="3"/>
  <c r="J143" i="3"/>
  <c r="I143" i="3"/>
  <c r="H143" i="3"/>
  <c r="G143" i="3"/>
  <c r="F143" i="3"/>
  <c r="E143" i="3"/>
  <c r="D143" i="3"/>
  <c r="C143" i="3"/>
  <c r="B143" i="3"/>
  <c r="K142" i="3"/>
  <c r="J142" i="3"/>
  <c r="I142" i="3"/>
  <c r="H142" i="3"/>
  <c r="G142" i="3"/>
  <c r="F142" i="3"/>
  <c r="E142" i="3"/>
  <c r="D142" i="3"/>
  <c r="C142" i="3"/>
  <c r="B142" i="3"/>
  <c r="K141" i="3"/>
  <c r="J141" i="3"/>
  <c r="I141" i="3"/>
  <c r="H141" i="3"/>
  <c r="G141" i="3"/>
  <c r="F141" i="3"/>
  <c r="E141" i="3"/>
  <c r="D141" i="3"/>
  <c r="C141" i="3"/>
  <c r="B141" i="3"/>
  <c r="K140" i="3"/>
  <c r="J140" i="3"/>
  <c r="I140" i="3"/>
  <c r="H140" i="3"/>
  <c r="G140" i="3"/>
  <c r="F140" i="3"/>
  <c r="E140" i="3"/>
  <c r="D140" i="3"/>
  <c r="C140" i="3"/>
  <c r="B140" i="3"/>
  <c r="K139" i="3"/>
  <c r="J139" i="3"/>
  <c r="I139" i="3"/>
  <c r="H139" i="3"/>
  <c r="G139" i="3"/>
  <c r="F139" i="3"/>
  <c r="E139" i="3"/>
  <c r="D139" i="3"/>
  <c r="C139" i="3"/>
  <c r="B139" i="3"/>
  <c r="K138" i="3"/>
  <c r="J138" i="3"/>
  <c r="I138" i="3"/>
  <c r="H138" i="3"/>
  <c r="G138" i="3"/>
  <c r="F138" i="3"/>
  <c r="E138" i="3"/>
  <c r="D138" i="3"/>
  <c r="C138" i="3"/>
  <c r="B138" i="3"/>
  <c r="K137" i="3"/>
  <c r="J137" i="3"/>
  <c r="I137" i="3"/>
  <c r="H137" i="3"/>
  <c r="G137" i="3"/>
  <c r="F137" i="3"/>
  <c r="E137" i="3"/>
  <c r="D137" i="3"/>
  <c r="C137" i="3"/>
  <c r="B137" i="3"/>
  <c r="K136" i="3"/>
  <c r="J136" i="3"/>
  <c r="I136" i="3"/>
  <c r="H136" i="3"/>
  <c r="G136" i="3"/>
  <c r="F136" i="3"/>
  <c r="E136" i="3"/>
  <c r="D136" i="3"/>
  <c r="C136" i="3"/>
  <c r="B136" i="3"/>
  <c r="K135" i="3"/>
  <c r="J135" i="3"/>
  <c r="I135" i="3"/>
  <c r="H135" i="3"/>
  <c r="G135" i="3"/>
  <c r="F135" i="3"/>
  <c r="E135" i="3"/>
  <c r="D135" i="3"/>
  <c r="C135" i="3"/>
  <c r="B135" i="3"/>
  <c r="K134" i="3"/>
  <c r="J134" i="3"/>
  <c r="I134" i="3"/>
  <c r="H134" i="3"/>
  <c r="G134" i="3"/>
  <c r="F134" i="3"/>
  <c r="E134" i="3"/>
  <c r="D134" i="3"/>
  <c r="C134" i="3"/>
  <c r="B134" i="3"/>
  <c r="K133" i="3"/>
  <c r="J133" i="3"/>
  <c r="I133" i="3"/>
  <c r="H133" i="3"/>
  <c r="G133" i="3"/>
  <c r="F133" i="3"/>
  <c r="E133" i="3"/>
  <c r="D133" i="3"/>
  <c r="C133" i="3"/>
  <c r="B133" i="3"/>
  <c r="K132" i="3"/>
  <c r="J132" i="3"/>
  <c r="I132" i="3"/>
  <c r="H132" i="3"/>
  <c r="G132" i="3"/>
  <c r="F132" i="3"/>
  <c r="E132" i="3"/>
  <c r="D132" i="3"/>
  <c r="C132" i="3"/>
  <c r="B132" i="3"/>
  <c r="K131" i="3"/>
  <c r="J131" i="3"/>
  <c r="I131" i="3"/>
  <c r="H131" i="3"/>
  <c r="G131" i="3"/>
  <c r="F131" i="3"/>
  <c r="E131" i="3"/>
  <c r="D131" i="3"/>
  <c r="C131" i="3"/>
  <c r="B131" i="3"/>
  <c r="K130" i="3"/>
  <c r="J130" i="3"/>
  <c r="I130" i="3"/>
  <c r="H130" i="3"/>
  <c r="G130" i="3"/>
  <c r="F130" i="3"/>
  <c r="E130" i="3"/>
  <c r="D130" i="3"/>
  <c r="C130" i="3"/>
  <c r="B130" i="3"/>
  <c r="K129" i="3"/>
  <c r="J129" i="3"/>
  <c r="I129" i="3"/>
  <c r="H129" i="3"/>
  <c r="G129" i="3"/>
  <c r="F129" i="3"/>
  <c r="E129" i="3"/>
  <c r="D129" i="3"/>
  <c r="C129" i="3"/>
  <c r="B129" i="3"/>
  <c r="K128" i="3"/>
  <c r="J128" i="3"/>
  <c r="I128" i="3"/>
  <c r="H128" i="3"/>
  <c r="G128" i="3"/>
  <c r="F128" i="3"/>
  <c r="E128" i="3"/>
  <c r="D128" i="3"/>
  <c r="C128" i="3"/>
  <c r="B128" i="3"/>
  <c r="K127" i="3"/>
  <c r="J127" i="3"/>
  <c r="I127" i="3"/>
  <c r="H127" i="3"/>
  <c r="G127" i="3"/>
  <c r="F127" i="3"/>
  <c r="E127" i="3"/>
  <c r="D127" i="3"/>
  <c r="C127" i="3"/>
  <c r="B127" i="3"/>
  <c r="K126" i="3"/>
  <c r="J126" i="3"/>
  <c r="I126" i="3"/>
  <c r="H126" i="3"/>
  <c r="G126" i="3"/>
  <c r="F126" i="3"/>
  <c r="E126" i="3"/>
  <c r="D126" i="3"/>
  <c r="C126" i="3"/>
  <c r="B126" i="3"/>
  <c r="K125" i="3"/>
  <c r="J125" i="3"/>
  <c r="I125" i="3"/>
  <c r="H125" i="3"/>
  <c r="G125" i="3"/>
  <c r="F125" i="3"/>
  <c r="E125" i="3"/>
  <c r="D125" i="3"/>
  <c r="C125" i="3"/>
  <c r="B125" i="3"/>
  <c r="K124" i="3"/>
  <c r="J124" i="3"/>
  <c r="I124" i="3"/>
  <c r="H124" i="3"/>
  <c r="G124" i="3"/>
  <c r="F124" i="3"/>
  <c r="E124" i="3"/>
  <c r="D124" i="3"/>
  <c r="C124" i="3"/>
  <c r="B124" i="3"/>
  <c r="K123" i="3"/>
  <c r="J123" i="3"/>
  <c r="I123" i="3"/>
  <c r="H123" i="3"/>
  <c r="G123" i="3"/>
  <c r="F123" i="3"/>
  <c r="E123" i="3"/>
  <c r="D123" i="3"/>
  <c r="C123" i="3"/>
  <c r="B123" i="3"/>
  <c r="K122" i="3"/>
  <c r="J122" i="3"/>
  <c r="I122" i="3"/>
  <c r="H122" i="3"/>
  <c r="G122" i="3"/>
  <c r="F122" i="3"/>
  <c r="E122" i="3"/>
  <c r="D122" i="3"/>
  <c r="C122" i="3"/>
  <c r="B122" i="3"/>
  <c r="K121" i="3"/>
  <c r="J121" i="3"/>
  <c r="I121" i="3"/>
  <c r="H121" i="3"/>
  <c r="G121" i="3"/>
  <c r="F121" i="3"/>
  <c r="E121" i="3"/>
  <c r="D121" i="3"/>
  <c r="C121" i="3"/>
  <c r="B121" i="3"/>
  <c r="K120" i="3"/>
  <c r="J120" i="3"/>
  <c r="I120" i="3"/>
  <c r="H120" i="3"/>
  <c r="G120" i="3"/>
  <c r="F120" i="3"/>
  <c r="E120" i="3"/>
  <c r="D120" i="3"/>
  <c r="C120" i="3"/>
  <c r="B120" i="3"/>
  <c r="K119" i="3"/>
  <c r="J119" i="3"/>
  <c r="I119" i="3"/>
  <c r="H119" i="3"/>
  <c r="G119" i="3"/>
  <c r="F119" i="3"/>
  <c r="E119" i="3"/>
  <c r="D119" i="3"/>
  <c r="C119" i="3"/>
  <c r="B119" i="3"/>
  <c r="K118" i="3"/>
  <c r="J118" i="3"/>
  <c r="I118" i="3"/>
  <c r="H118" i="3"/>
  <c r="G118" i="3"/>
  <c r="F118" i="3"/>
  <c r="E118" i="3"/>
  <c r="D118" i="3"/>
  <c r="C118" i="3"/>
  <c r="B118" i="3"/>
  <c r="K117" i="3"/>
  <c r="J117" i="3"/>
  <c r="I117" i="3"/>
  <c r="H117" i="3"/>
  <c r="G117" i="3"/>
  <c r="F117" i="3"/>
  <c r="E117" i="3"/>
  <c r="D117" i="3"/>
  <c r="C117" i="3"/>
  <c r="B117" i="3"/>
  <c r="K116" i="3"/>
  <c r="J116" i="3"/>
  <c r="I116" i="3"/>
  <c r="H116" i="3"/>
  <c r="G116" i="3"/>
  <c r="F116" i="3"/>
  <c r="E116" i="3"/>
  <c r="D116" i="3"/>
  <c r="C116" i="3"/>
  <c r="B116" i="3"/>
  <c r="K115" i="3"/>
  <c r="J115" i="3"/>
  <c r="I115" i="3"/>
  <c r="H115" i="3"/>
  <c r="G115" i="3"/>
  <c r="F115" i="3"/>
  <c r="E115" i="3"/>
  <c r="D115" i="3"/>
  <c r="C115" i="3"/>
  <c r="B115" i="3"/>
  <c r="K114" i="3"/>
  <c r="J114" i="3"/>
  <c r="I114" i="3"/>
  <c r="H114" i="3"/>
  <c r="G114" i="3"/>
  <c r="F114" i="3"/>
  <c r="E114" i="3"/>
  <c r="D114" i="3"/>
  <c r="C114" i="3"/>
  <c r="B114" i="3"/>
  <c r="K113" i="3"/>
  <c r="J113" i="3"/>
  <c r="I113" i="3"/>
  <c r="H113" i="3"/>
  <c r="G113" i="3"/>
  <c r="F113" i="3"/>
  <c r="E113" i="3"/>
  <c r="D113" i="3"/>
  <c r="C113" i="3"/>
  <c r="B113" i="3"/>
  <c r="K112" i="3"/>
  <c r="J112" i="3"/>
  <c r="I112" i="3"/>
  <c r="H112" i="3"/>
  <c r="G112" i="3"/>
  <c r="F112" i="3"/>
  <c r="E112" i="3"/>
  <c r="D112" i="3"/>
  <c r="C112" i="3"/>
  <c r="B112" i="3"/>
  <c r="K111" i="3"/>
  <c r="J111" i="3"/>
  <c r="I111" i="3"/>
  <c r="H111" i="3"/>
  <c r="G111" i="3"/>
  <c r="F111" i="3"/>
  <c r="E111" i="3"/>
  <c r="D111" i="3"/>
  <c r="C111" i="3"/>
  <c r="B111" i="3"/>
  <c r="K110" i="3"/>
  <c r="J110" i="3"/>
  <c r="I110" i="3"/>
  <c r="H110" i="3"/>
  <c r="G110" i="3"/>
  <c r="F110" i="3"/>
  <c r="E110" i="3"/>
  <c r="D110" i="3"/>
  <c r="C110" i="3"/>
  <c r="B110" i="3"/>
  <c r="K109" i="3"/>
  <c r="J109" i="3"/>
  <c r="I109" i="3"/>
  <c r="H109" i="3"/>
  <c r="G109" i="3"/>
  <c r="F109" i="3"/>
  <c r="E109" i="3"/>
  <c r="D109" i="3"/>
  <c r="C109" i="3"/>
  <c r="B109" i="3"/>
  <c r="K108" i="3"/>
  <c r="J108" i="3"/>
  <c r="I108" i="3"/>
  <c r="H108" i="3"/>
  <c r="G108" i="3"/>
  <c r="F108" i="3"/>
  <c r="E108" i="3"/>
  <c r="D108" i="3"/>
  <c r="C108" i="3"/>
  <c r="B108" i="3"/>
  <c r="K107" i="3"/>
  <c r="J107" i="3"/>
  <c r="I107" i="3"/>
  <c r="H107" i="3"/>
  <c r="G107" i="3"/>
  <c r="F107" i="3"/>
  <c r="E107" i="3"/>
  <c r="D107" i="3"/>
  <c r="C107" i="3"/>
  <c r="B107" i="3"/>
  <c r="K106" i="3"/>
  <c r="J106" i="3"/>
  <c r="I106" i="3"/>
  <c r="H106" i="3"/>
  <c r="G106" i="3"/>
  <c r="F106" i="3"/>
  <c r="E106" i="3"/>
  <c r="D106" i="3"/>
  <c r="C106" i="3"/>
  <c r="B106" i="3"/>
  <c r="K105" i="3"/>
  <c r="J105" i="3"/>
  <c r="I105" i="3"/>
  <c r="H105" i="3"/>
  <c r="G105" i="3"/>
  <c r="F105" i="3"/>
  <c r="E105" i="3"/>
  <c r="D105" i="3"/>
  <c r="C105" i="3"/>
  <c r="B105" i="3"/>
  <c r="K104" i="3"/>
  <c r="J104" i="3"/>
  <c r="I104" i="3"/>
  <c r="H104" i="3"/>
  <c r="G104" i="3"/>
  <c r="F104" i="3"/>
  <c r="E104" i="3"/>
  <c r="D104" i="3"/>
  <c r="C104" i="3"/>
  <c r="B104" i="3"/>
  <c r="K103" i="3"/>
  <c r="J103" i="3"/>
  <c r="I103" i="3"/>
  <c r="H103" i="3"/>
  <c r="G103" i="3"/>
  <c r="F103" i="3"/>
  <c r="E103" i="3"/>
  <c r="D103" i="3"/>
  <c r="C103" i="3"/>
  <c r="B103" i="3"/>
  <c r="K102" i="3"/>
  <c r="J102" i="3"/>
  <c r="I102" i="3"/>
  <c r="H102" i="3"/>
  <c r="G102" i="3"/>
  <c r="F102" i="3"/>
  <c r="E102" i="3"/>
  <c r="D102" i="3"/>
  <c r="C102" i="3"/>
  <c r="B102" i="3"/>
  <c r="K101" i="3"/>
  <c r="J101" i="3"/>
  <c r="I101" i="3"/>
  <c r="H101" i="3"/>
  <c r="G101" i="3"/>
  <c r="F101" i="3"/>
  <c r="E101" i="3"/>
  <c r="D101" i="3"/>
  <c r="C101" i="3"/>
  <c r="B101" i="3"/>
  <c r="K100" i="3"/>
  <c r="J100" i="3"/>
  <c r="I100" i="3"/>
  <c r="H100" i="3"/>
  <c r="G100" i="3"/>
  <c r="F100" i="3"/>
  <c r="E100" i="3"/>
  <c r="D100" i="3"/>
  <c r="C100" i="3"/>
  <c r="B100" i="3"/>
  <c r="K99" i="3"/>
  <c r="J99" i="3"/>
  <c r="I99" i="3"/>
  <c r="H99" i="3"/>
  <c r="G99" i="3"/>
  <c r="F99" i="3"/>
  <c r="E99" i="3"/>
  <c r="D99" i="3"/>
  <c r="C99" i="3"/>
  <c r="B99" i="3"/>
  <c r="K98" i="3"/>
  <c r="J98" i="3"/>
  <c r="I98" i="3"/>
  <c r="H98" i="3"/>
  <c r="G98" i="3"/>
  <c r="F98" i="3"/>
  <c r="E98" i="3"/>
  <c r="D98" i="3"/>
  <c r="C98" i="3"/>
  <c r="B98" i="3"/>
  <c r="K97" i="3"/>
  <c r="J97" i="3"/>
  <c r="I97" i="3"/>
  <c r="H97" i="3"/>
  <c r="G97" i="3"/>
  <c r="F97" i="3"/>
  <c r="E97" i="3"/>
  <c r="D97" i="3"/>
  <c r="C97" i="3"/>
  <c r="B97" i="3"/>
  <c r="K96" i="3"/>
  <c r="J96" i="3"/>
  <c r="I96" i="3"/>
  <c r="H96" i="3"/>
  <c r="G96" i="3"/>
  <c r="F96" i="3"/>
  <c r="E96" i="3"/>
  <c r="D96" i="3"/>
  <c r="C96" i="3"/>
  <c r="B96" i="3"/>
  <c r="K95" i="3"/>
  <c r="J95" i="3"/>
  <c r="I95" i="3"/>
  <c r="H95" i="3"/>
  <c r="G95" i="3"/>
  <c r="F95" i="3"/>
  <c r="E95" i="3"/>
  <c r="D95" i="3"/>
  <c r="C95" i="3"/>
  <c r="B95" i="3"/>
  <c r="K94" i="3"/>
  <c r="J94" i="3"/>
  <c r="I94" i="3"/>
  <c r="H94" i="3"/>
  <c r="G94" i="3"/>
  <c r="F94" i="3"/>
  <c r="E94" i="3"/>
  <c r="D94" i="3"/>
  <c r="C94" i="3"/>
  <c r="B94" i="3"/>
  <c r="K93" i="3"/>
  <c r="J93" i="3"/>
  <c r="I93" i="3"/>
  <c r="H93" i="3"/>
  <c r="G93" i="3"/>
  <c r="F93" i="3"/>
  <c r="E93" i="3"/>
  <c r="D93" i="3"/>
  <c r="C93" i="3"/>
  <c r="B93" i="3"/>
  <c r="K92" i="3"/>
  <c r="J92" i="3"/>
  <c r="I92" i="3"/>
  <c r="H92" i="3"/>
  <c r="G92" i="3"/>
  <c r="F92" i="3"/>
  <c r="E92" i="3"/>
  <c r="D92" i="3"/>
  <c r="C92" i="3"/>
  <c r="B92" i="3"/>
  <c r="K91" i="3"/>
  <c r="J91" i="3"/>
  <c r="I91" i="3"/>
  <c r="H91" i="3"/>
  <c r="G91" i="3"/>
  <c r="F91" i="3"/>
  <c r="E91" i="3"/>
  <c r="D91" i="3"/>
  <c r="C91" i="3"/>
  <c r="B91" i="3"/>
  <c r="K90" i="3"/>
  <c r="J90" i="3"/>
  <c r="I90" i="3"/>
  <c r="H90" i="3"/>
  <c r="G90" i="3"/>
  <c r="F90" i="3"/>
  <c r="E90" i="3"/>
  <c r="D90" i="3"/>
  <c r="C90" i="3"/>
  <c r="B90" i="3"/>
  <c r="K89" i="3"/>
  <c r="J89" i="3"/>
  <c r="I89" i="3"/>
  <c r="H89" i="3"/>
  <c r="G89" i="3"/>
  <c r="F89" i="3"/>
  <c r="E89" i="3"/>
  <c r="D89" i="3"/>
  <c r="C89" i="3"/>
  <c r="B89" i="3"/>
  <c r="K88" i="3"/>
  <c r="J88" i="3"/>
  <c r="I88" i="3"/>
  <c r="H88" i="3"/>
  <c r="G88" i="3"/>
  <c r="F88" i="3"/>
  <c r="E88" i="3"/>
  <c r="D88" i="3"/>
  <c r="C88" i="3"/>
  <c r="B88" i="3"/>
  <c r="K87" i="3"/>
  <c r="J87" i="3"/>
  <c r="I87" i="3"/>
  <c r="H87" i="3"/>
  <c r="G87" i="3"/>
  <c r="F87" i="3"/>
  <c r="E87" i="3"/>
  <c r="D87" i="3"/>
  <c r="C87" i="3"/>
  <c r="B87" i="3"/>
  <c r="K86" i="3"/>
  <c r="J86" i="3"/>
  <c r="I86" i="3"/>
  <c r="H86" i="3"/>
  <c r="G86" i="3"/>
  <c r="F86" i="3"/>
  <c r="E86" i="3"/>
  <c r="D86" i="3"/>
  <c r="C86" i="3"/>
  <c r="B86" i="3"/>
  <c r="K85" i="3"/>
  <c r="J85" i="3"/>
  <c r="I85" i="3"/>
  <c r="H85" i="3"/>
  <c r="G85" i="3"/>
  <c r="F85" i="3"/>
  <c r="E85" i="3"/>
  <c r="D85" i="3"/>
  <c r="C85" i="3"/>
  <c r="B85" i="3"/>
  <c r="K84" i="3"/>
  <c r="J84" i="3"/>
  <c r="I84" i="3"/>
  <c r="H84" i="3"/>
  <c r="G84" i="3"/>
  <c r="F84" i="3"/>
  <c r="E84" i="3"/>
  <c r="D84" i="3"/>
  <c r="C84" i="3"/>
  <c r="B84" i="3"/>
  <c r="K83" i="3"/>
  <c r="J83" i="3"/>
  <c r="I83" i="3"/>
  <c r="H83" i="3"/>
  <c r="G83" i="3"/>
  <c r="F83" i="3"/>
  <c r="E83" i="3"/>
  <c r="D83" i="3"/>
  <c r="C83" i="3"/>
  <c r="B83" i="3"/>
  <c r="K82" i="3"/>
  <c r="J82" i="3"/>
  <c r="I82" i="3"/>
  <c r="H82" i="3"/>
  <c r="G82" i="3"/>
  <c r="F82" i="3"/>
  <c r="E82" i="3"/>
  <c r="D82" i="3"/>
  <c r="C82" i="3"/>
  <c r="B82" i="3"/>
  <c r="K81" i="3"/>
  <c r="J81" i="3"/>
  <c r="I81" i="3"/>
  <c r="H81" i="3"/>
  <c r="G81" i="3"/>
  <c r="F81" i="3"/>
  <c r="E81" i="3"/>
  <c r="D81" i="3"/>
  <c r="C81" i="3"/>
  <c r="B81" i="3"/>
  <c r="K80" i="3"/>
  <c r="J80" i="3"/>
  <c r="I80" i="3"/>
  <c r="H80" i="3"/>
  <c r="G80" i="3"/>
  <c r="F80" i="3"/>
  <c r="E80" i="3"/>
  <c r="D80" i="3"/>
  <c r="C80" i="3"/>
  <c r="B80" i="3"/>
  <c r="K79" i="3"/>
  <c r="J79" i="3"/>
  <c r="I79" i="3"/>
  <c r="H79" i="3"/>
  <c r="G79" i="3"/>
  <c r="F79" i="3"/>
  <c r="E79" i="3"/>
  <c r="D79" i="3"/>
  <c r="C79" i="3"/>
  <c r="B79" i="3"/>
  <c r="K78" i="3"/>
  <c r="J78" i="3"/>
  <c r="I78" i="3"/>
  <c r="H78" i="3"/>
  <c r="G78" i="3"/>
  <c r="F78" i="3"/>
  <c r="E78" i="3"/>
  <c r="D78" i="3"/>
  <c r="C78" i="3"/>
  <c r="B78" i="3"/>
  <c r="K77" i="3"/>
  <c r="J77" i="3"/>
  <c r="I77" i="3"/>
  <c r="H77" i="3"/>
  <c r="G77" i="3"/>
  <c r="F77" i="3"/>
  <c r="E77" i="3"/>
  <c r="D77" i="3"/>
  <c r="C77" i="3"/>
  <c r="B77" i="3"/>
  <c r="K76" i="3"/>
  <c r="J76" i="3"/>
  <c r="I76" i="3"/>
  <c r="H76" i="3"/>
  <c r="G76" i="3"/>
  <c r="F76" i="3"/>
  <c r="E76" i="3"/>
  <c r="D76" i="3"/>
  <c r="C76" i="3"/>
  <c r="B76" i="3"/>
  <c r="K75" i="3"/>
  <c r="J75" i="3"/>
  <c r="I75" i="3"/>
  <c r="H75" i="3"/>
  <c r="G75" i="3"/>
  <c r="F75" i="3"/>
  <c r="E75" i="3"/>
  <c r="D75" i="3"/>
  <c r="C75" i="3"/>
  <c r="B75" i="3"/>
  <c r="K74" i="3"/>
  <c r="J74" i="3"/>
  <c r="I74" i="3"/>
  <c r="H74" i="3"/>
  <c r="G74" i="3"/>
  <c r="F74" i="3"/>
  <c r="E74" i="3"/>
  <c r="D74" i="3"/>
  <c r="C74" i="3"/>
  <c r="B74" i="3"/>
  <c r="K73" i="3"/>
  <c r="J73" i="3"/>
  <c r="I73" i="3"/>
  <c r="H73" i="3"/>
  <c r="G73" i="3"/>
  <c r="F73" i="3"/>
  <c r="E73" i="3"/>
  <c r="D73" i="3"/>
  <c r="C73" i="3"/>
  <c r="B73" i="3"/>
  <c r="K72" i="3"/>
  <c r="J72" i="3"/>
  <c r="I72" i="3"/>
  <c r="H72" i="3"/>
  <c r="G72" i="3"/>
  <c r="F72" i="3"/>
  <c r="E72" i="3"/>
  <c r="D72" i="3"/>
  <c r="C72" i="3"/>
  <c r="B72" i="3"/>
  <c r="K71" i="3"/>
  <c r="J71" i="3"/>
  <c r="I71" i="3"/>
  <c r="H71" i="3"/>
  <c r="G71" i="3"/>
  <c r="F71" i="3"/>
  <c r="E71" i="3"/>
  <c r="D71" i="3"/>
  <c r="C71" i="3"/>
  <c r="B71" i="3"/>
  <c r="K70" i="3"/>
  <c r="J70" i="3"/>
  <c r="I70" i="3"/>
  <c r="H70" i="3"/>
  <c r="G70" i="3"/>
  <c r="F70" i="3"/>
  <c r="E70" i="3"/>
  <c r="D70" i="3"/>
  <c r="C70" i="3"/>
  <c r="B70" i="3"/>
  <c r="K69" i="3"/>
  <c r="J69" i="3"/>
  <c r="I69" i="3"/>
  <c r="H69" i="3"/>
  <c r="G69" i="3"/>
  <c r="F69" i="3"/>
  <c r="E69" i="3"/>
  <c r="D69" i="3"/>
  <c r="C69" i="3"/>
  <c r="B69" i="3"/>
  <c r="K68" i="3"/>
  <c r="J68" i="3"/>
  <c r="I68" i="3"/>
  <c r="H68" i="3"/>
  <c r="G68" i="3"/>
  <c r="F68" i="3"/>
  <c r="E68" i="3"/>
  <c r="D68" i="3"/>
  <c r="C68" i="3"/>
  <c r="B68" i="3"/>
  <c r="K67" i="3"/>
  <c r="J67" i="3"/>
  <c r="I67" i="3"/>
  <c r="H67" i="3"/>
  <c r="G67" i="3"/>
  <c r="F67" i="3"/>
  <c r="E67" i="3"/>
  <c r="D67" i="3"/>
  <c r="C67" i="3"/>
  <c r="B67" i="3"/>
  <c r="K66" i="3"/>
  <c r="J66" i="3"/>
  <c r="I66" i="3"/>
  <c r="H66" i="3"/>
  <c r="G66" i="3"/>
  <c r="F66" i="3"/>
  <c r="E66" i="3"/>
  <c r="D66" i="3"/>
  <c r="C66" i="3"/>
  <c r="B66" i="3"/>
  <c r="K65" i="3"/>
  <c r="J65" i="3"/>
  <c r="I65" i="3"/>
  <c r="H65" i="3"/>
  <c r="G65" i="3"/>
  <c r="F65" i="3"/>
  <c r="E65" i="3"/>
  <c r="D65" i="3"/>
  <c r="C65" i="3"/>
  <c r="B65" i="3"/>
  <c r="K64" i="3"/>
  <c r="J64" i="3"/>
  <c r="I64" i="3"/>
  <c r="H64" i="3"/>
  <c r="G64" i="3"/>
  <c r="F64" i="3"/>
  <c r="E64" i="3"/>
  <c r="D64" i="3"/>
  <c r="C64" i="3"/>
  <c r="B64" i="3"/>
  <c r="K63" i="3"/>
  <c r="J63" i="3"/>
  <c r="I63" i="3"/>
  <c r="H63" i="3"/>
  <c r="G63" i="3"/>
  <c r="F63" i="3"/>
  <c r="E63" i="3"/>
  <c r="D63" i="3"/>
  <c r="C63" i="3"/>
  <c r="B63" i="3"/>
  <c r="K62" i="3"/>
  <c r="J62" i="3"/>
  <c r="I62" i="3"/>
  <c r="H62" i="3"/>
  <c r="G62" i="3"/>
  <c r="F62" i="3"/>
  <c r="E62" i="3"/>
  <c r="D62" i="3"/>
  <c r="C62" i="3"/>
  <c r="B62" i="3"/>
  <c r="K61" i="3"/>
  <c r="J61" i="3"/>
  <c r="I61" i="3"/>
  <c r="H61" i="3"/>
  <c r="G61" i="3"/>
  <c r="F61" i="3"/>
  <c r="E61" i="3"/>
  <c r="D61" i="3"/>
  <c r="C61" i="3"/>
  <c r="B61" i="3"/>
  <c r="K60" i="3"/>
  <c r="J60" i="3"/>
  <c r="I60" i="3"/>
  <c r="H60" i="3"/>
  <c r="G60" i="3"/>
  <c r="F60" i="3"/>
  <c r="E60" i="3"/>
  <c r="D60" i="3"/>
  <c r="C60" i="3"/>
  <c r="B60" i="3"/>
  <c r="K59" i="3"/>
  <c r="J59" i="3"/>
  <c r="I59" i="3"/>
  <c r="H59" i="3"/>
  <c r="G59" i="3"/>
  <c r="F59" i="3"/>
  <c r="E59" i="3"/>
  <c r="D59" i="3"/>
  <c r="C59" i="3"/>
  <c r="B59" i="3"/>
  <c r="K58" i="3"/>
  <c r="J58" i="3"/>
  <c r="I58" i="3"/>
  <c r="H58" i="3"/>
  <c r="G58" i="3"/>
  <c r="F58" i="3"/>
  <c r="E58" i="3"/>
  <c r="D58" i="3"/>
  <c r="C58" i="3"/>
  <c r="B58" i="3"/>
  <c r="K57" i="3"/>
  <c r="J57" i="3"/>
  <c r="I57" i="3"/>
  <c r="H57" i="3"/>
  <c r="G57" i="3"/>
  <c r="F57" i="3"/>
  <c r="E57" i="3"/>
  <c r="D57" i="3"/>
  <c r="C57" i="3"/>
  <c r="B57" i="3"/>
  <c r="K56" i="3"/>
  <c r="J56" i="3"/>
  <c r="I56" i="3"/>
  <c r="H56" i="3"/>
  <c r="G56" i="3"/>
  <c r="F56" i="3"/>
  <c r="E56" i="3"/>
  <c r="D56" i="3"/>
  <c r="C56" i="3"/>
  <c r="B56" i="3"/>
  <c r="K55" i="3"/>
  <c r="J55" i="3"/>
  <c r="I55" i="3"/>
  <c r="H55" i="3"/>
  <c r="G55" i="3"/>
  <c r="F55" i="3"/>
  <c r="E55" i="3"/>
  <c r="D55" i="3"/>
  <c r="C55" i="3"/>
  <c r="B55" i="3"/>
  <c r="K54" i="3"/>
  <c r="J54" i="3"/>
  <c r="I54" i="3"/>
  <c r="H54" i="3"/>
  <c r="G54" i="3"/>
  <c r="F54" i="3"/>
  <c r="E54" i="3"/>
  <c r="D54" i="3"/>
  <c r="C54" i="3"/>
  <c r="B54" i="3"/>
  <c r="K53" i="3"/>
  <c r="J53" i="3"/>
  <c r="I53" i="3"/>
  <c r="H53" i="3"/>
  <c r="G53" i="3"/>
  <c r="F53" i="3"/>
  <c r="E53" i="3"/>
  <c r="D53" i="3"/>
  <c r="C53" i="3"/>
  <c r="B53" i="3"/>
  <c r="K52" i="3"/>
  <c r="J52" i="3"/>
  <c r="I52" i="3"/>
  <c r="H52" i="3"/>
  <c r="G52" i="3"/>
  <c r="F52" i="3"/>
  <c r="E52" i="3"/>
  <c r="D52" i="3"/>
  <c r="C52" i="3"/>
  <c r="B52" i="3"/>
  <c r="K51" i="3"/>
  <c r="J51" i="3"/>
  <c r="I51" i="3"/>
  <c r="H51" i="3"/>
  <c r="G51" i="3"/>
  <c r="F51" i="3"/>
  <c r="E51" i="3"/>
  <c r="D51" i="3"/>
  <c r="C51" i="3"/>
  <c r="B51" i="3"/>
  <c r="K50" i="3"/>
  <c r="J50" i="3"/>
  <c r="I50" i="3"/>
  <c r="H50" i="3"/>
  <c r="G50" i="3"/>
  <c r="F50" i="3"/>
  <c r="E50" i="3"/>
  <c r="D50" i="3"/>
  <c r="C50" i="3"/>
  <c r="B50" i="3"/>
  <c r="K49" i="3"/>
  <c r="J49" i="3"/>
  <c r="I49" i="3"/>
  <c r="H49" i="3"/>
  <c r="G49" i="3"/>
  <c r="F49" i="3"/>
  <c r="E49" i="3"/>
  <c r="D49" i="3"/>
  <c r="C49" i="3"/>
  <c r="B49" i="3"/>
  <c r="K48" i="3"/>
  <c r="J48" i="3"/>
  <c r="I48" i="3"/>
  <c r="H48" i="3"/>
  <c r="G48" i="3"/>
  <c r="F48" i="3"/>
  <c r="E48" i="3"/>
  <c r="D48" i="3"/>
  <c r="C48" i="3"/>
  <c r="B48" i="3"/>
  <c r="K47" i="3"/>
  <c r="J47" i="3"/>
  <c r="I47" i="3"/>
  <c r="H47" i="3"/>
  <c r="G47" i="3"/>
  <c r="F47" i="3"/>
  <c r="E47" i="3"/>
  <c r="D47" i="3"/>
  <c r="C47" i="3"/>
  <c r="B47" i="3"/>
  <c r="K46" i="3"/>
  <c r="J46" i="3"/>
  <c r="I46" i="3"/>
  <c r="H46" i="3"/>
  <c r="G46" i="3"/>
  <c r="F46" i="3"/>
  <c r="E46" i="3"/>
  <c r="D46" i="3"/>
  <c r="C46" i="3"/>
  <c r="B46" i="3"/>
  <c r="K45" i="3"/>
  <c r="J45" i="3"/>
  <c r="I45" i="3"/>
  <c r="H45" i="3"/>
  <c r="G45" i="3"/>
  <c r="F45" i="3"/>
  <c r="E45" i="3"/>
  <c r="D45" i="3"/>
  <c r="C45" i="3"/>
  <c r="B45" i="3"/>
  <c r="K44" i="3"/>
  <c r="J44" i="3"/>
  <c r="I44" i="3"/>
  <c r="H44" i="3"/>
  <c r="G44" i="3"/>
  <c r="F44" i="3"/>
  <c r="E44" i="3"/>
  <c r="D44" i="3"/>
  <c r="C44" i="3"/>
  <c r="B44" i="3"/>
  <c r="K43" i="3"/>
  <c r="J43" i="3"/>
  <c r="I43" i="3"/>
  <c r="H43" i="3"/>
  <c r="G43" i="3"/>
  <c r="F43" i="3"/>
  <c r="E43" i="3"/>
  <c r="D43" i="3"/>
  <c r="C43" i="3"/>
  <c r="B43" i="3"/>
  <c r="K42" i="3"/>
  <c r="J42" i="3"/>
  <c r="I42" i="3"/>
  <c r="H42" i="3"/>
  <c r="G42" i="3"/>
  <c r="F42" i="3"/>
  <c r="E42" i="3"/>
  <c r="D42" i="3"/>
  <c r="C42" i="3"/>
  <c r="B42" i="3"/>
  <c r="K41" i="3"/>
  <c r="J41" i="3"/>
  <c r="I41" i="3"/>
  <c r="H41" i="3"/>
  <c r="G41" i="3"/>
  <c r="F41" i="3"/>
  <c r="E41" i="3"/>
  <c r="D41" i="3"/>
  <c r="C41" i="3"/>
  <c r="B41" i="3"/>
  <c r="K40" i="3"/>
  <c r="J40" i="3"/>
  <c r="I40" i="3"/>
  <c r="H40" i="3"/>
  <c r="G40" i="3"/>
  <c r="F40" i="3"/>
  <c r="E40" i="3"/>
  <c r="D40" i="3"/>
  <c r="C40" i="3"/>
  <c r="B40" i="3"/>
  <c r="K39" i="3"/>
  <c r="J39" i="3"/>
  <c r="I39" i="3"/>
  <c r="H39" i="3"/>
  <c r="G39" i="3"/>
  <c r="F39" i="3"/>
  <c r="E39" i="3"/>
  <c r="D39" i="3"/>
  <c r="C39" i="3"/>
  <c r="B39" i="3"/>
  <c r="K38" i="3"/>
  <c r="J38" i="3"/>
  <c r="I38" i="3"/>
  <c r="H38" i="3"/>
  <c r="G38" i="3"/>
  <c r="F38" i="3"/>
  <c r="E38" i="3"/>
  <c r="D38" i="3"/>
  <c r="C38" i="3"/>
  <c r="B38" i="3"/>
  <c r="K37" i="3"/>
  <c r="J37" i="3"/>
  <c r="I37" i="3"/>
  <c r="H37" i="3"/>
  <c r="G37" i="3"/>
  <c r="F37" i="3"/>
  <c r="E37" i="3"/>
  <c r="D37" i="3"/>
  <c r="C37" i="3"/>
  <c r="B37" i="3"/>
  <c r="K36" i="3"/>
  <c r="J36" i="3"/>
  <c r="I36" i="3"/>
  <c r="H36" i="3"/>
  <c r="G36" i="3"/>
  <c r="F36" i="3"/>
  <c r="E36" i="3"/>
  <c r="D36" i="3"/>
  <c r="C36" i="3"/>
  <c r="B36" i="3"/>
  <c r="K35" i="3"/>
  <c r="J35" i="3"/>
  <c r="I35" i="3"/>
  <c r="H35" i="3"/>
  <c r="G35" i="3"/>
  <c r="F35" i="3"/>
  <c r="E35" i="3"/>
  <c r="D35" i="3"/>
  <c r="C35" i="3"/>
  <c r="B35" i="3"/>
  <c r="K34" i="3"/>
  <c r="J34" i="3"/>
  <c r="I34" i="3"/>
  <c r="H34" i="3"/>
  <c r="G34" i="3"/>
  <c r="F34" i="3"/>
  <c r="E34" i="3"/>
  <c r="D34" i="3"/>
  <c r="C34" i="3"/>
  <c r="B34" i="3"/>
  <c r="K33" i="3"/>
  <c r="J33" i="3"/>
  <c r="I33" i="3"/>
  <c r="H33" i="3"/>
  <c r="G33" i="3"/>
  <c r="F33" i="3"/>
  <c r="E33" i="3"/>
  <c r="D33" i="3"/>
  <c r="C33" i="3"/>
  <c r="B33" i="3"/>
  <c r="K32" i="3"/>
  <c r="J32" i="3"/>
  <c r="I32" i="3"/>
  <c r="H32" i="3"/>
  <c r="G32" i="3"/>
  <c r="F32" i="3"/>
  <c r="E32" i="3"/>
  <c r="D32" i="3"/>
  <c r="C32" i="3"/>
  <c r="B32" i="3"/>
  <c r="K31" i="3"/>
  <c r="J31" i="3"/>
  <c r="I31" i="3"/>
  <c r="H31" i="3"/>
  <c r="G31" i="3"/>
  <c r="F31" i="3"/>
  <c r="E31" i="3"/>
  <c r="D31" i="3"/>
  <c r="C31" i="3"/>
  <c r="B31" i="3"/>
  <c r="K30" i="3"/>
  <c r="J30" i="3"/>
  <c r="I30" i="3"/>
  <c r="H30" i="3"/>
  <c r="G30" i="3"/>
  <c r="F30" i="3"/>
  <c r="E30" i="3"/>
  <c r="D30" i="3"/>
  <c r="C30" i="3"/>
  <c r="B30" i="3"/>
  <c r="K29" i="3"/>
  <c r="J29" i="3"/>
  <c r="I29" i="3"/>
  <c r="H29" i="3"/>
  <c r="G29" i="3"/>
  <c r="F29" i="3"/>
  <c r="E29" i="3"/>
  <c r="D29" i="3"/>
  <c r="C29" i="3"/>
  <c r="B29" i="3"/>
  <c r="K28" i="3"/>
  <c r="J28" i="3"/>
  <c r="I28" i="3"/>
  <c r="H28" i="3"/>
  <c r="G28" i="3"/>
  <c r="F28" i="3"/>
  <c r="E28" i="3"/>
  <c r="D28" i="3"/>
  <c r="C28" i="3"/>
  <c r="B28" i="3"/>
  <c r="K27" i="3"/>
  <c r="J27" i="3"/>
  <c r="I27" i="3"/>
  <c r="H27" i="3"/>
  <c r="G27" i="3"/>
  <c r="F27" i="3"/>
  <c r="E27" i="3"/>
  <c r="D27" i="3"/>
  <c r="C27" i="3"/>
  <c r="B27" i="3"/>
  <c r="K26" i="3"/>
  <c r="J26" i="3"/>
  <c r="I26" i="3"/>
  <c r="H26" i="3"/>
  <c r="G26" i="3"/>
  <c r="F26" i="3"/>
  <c r="E26" i="3"/>
  <c r="D26" i="3"/>
  <c r="C26" i="3"/>
  <c r="B26" i="3"/>
  <c r="K25" i="3"/>
  <c r="J25" i="3"/>
  <c r="I25" i="3"/>
  <c r="H25" i="3"/>
  <c r="G25" i="3"/>
  <c r="F25" i="3"/>
  <c r="E25" i="3"/>
  <c r="D25" i="3"/>
  <c r="C25" i="3"/>
  <c r="B25" i="3"/>
  <c r="K24" i="3"/>
  <c r="J24" i="3"/>
  <c r="I24" i="3"/>
  <c r="H24" i="3"/>
  <c r="G24" i="3"/>
  <c r="F24" i="3"/>
  <c r="E24" i="3"/>
  <c r="D24" i="3"/>
  <c r="C24" i="3"/>
  <c r="B24" i="3"/>
  <c r="K23" i="3"/>
  <c r="J23" i="3"/>
  <c r="I23" i="3"/>
  <c r="H23" i="3"/>
  <c r="G23" i="3"/>
  <c r="F23" i="3"/>
  <c r="E23" i="3"/>
  <c r="D23" i="3"/>
  <c r="C23" i="3"/>
  <c r="B23" i="3"/>
  <c r="K22" i="3"/>
  <c r="J22" i="3"/>
  <c r="I22" i="3"/>
  <c r="H22" i="3"/>
  <c r="G22" i="3"/>
  <c r="F22" i="3"/>
  <c r="E22" i="3"/>
  <c r="D22" i="3"/>
  <c r="C22" i="3"/>
  <c r="B22" i="3"/>
  <c r="K21" i="3"/>
  <c r="J21" i="3"/>
  <c r="I21" i="3"/>
  <c r="H21" i="3"/>
  <c r="G21" i="3"/>
  <c r="F21" i="3"/>
  <c r="E21" i="3"/>
  <c r="D21" i="3"/>
  <c r="C21" i="3"/>
  <c r="B21" i="3"/>
  <c r="K20" i="3"/>
  <c r="J20" i="3"/>
  <c r="I20" i="3"/>
  <c r="H20" i="3"/>
  <c r="G20" i="3"/>
  <c r="F20" i="3"/>
  <c r="E20" i="3"/>
  <c r="D20" i="3"/>
  <c r="C20" i="3"/>
  <c r="B20" i="3"/>
  <c r="K19" i="3"/>
  <c r="J19" i="3"/>
  <c r="I19" i="3"/>
  <c r="H19" i="3"/>
  <c r="G19" i="3"/>
  <c r="F19" i="3"/>
  <c r="E19" i="3"/>
  <c r="D19" i="3"/>
  <c r="C19" i="3"/>
  <c r="B19" i="3"/>
  <c r="K18" i="3"/>
  <c r="J18" i="3"/>
  <c r="I18" i="3"/>
  <c r="H18" i="3"/>
  <c r="G18" i="3"/>
  <c r="F18" i="3"/>
  <c r="E18" i="3"/>
  <c r="D18" i="3"/>
  <c r="C18" i="3"/>
  <c r="B18" i="3"/>
  <c r="K17" i="3"/>
  <c r="J17" i="3"/>
  <c r="I17" i="3"/>
  <c r="H17" i="3"/>
  <c r="G17" i="3"/>
  <c r="F17" i="3"/>
  <c r="E17" i="3"/>
  <c r="D17" i="3"/>
  <c r="C17" i="3"/>
  <c r="B17" i="3"/>
  <c r="K16" i="3"/>
  <c r="J16" i="3"/>
  <c r="I16" i="3"/>
  <c r="H16" i="3"/>
  <c r="G16" i="3"/>
  <c r="F16" i="3"/>
  <c r="E16" i="3"/>
  <c r="D16" i="3"/>
  <c r="C16" i="3"/>
  <c r="B16" i="3"/>
  <c r="K15" i="3"/>
  <c r="J15" i="3"/>
  <c r="I15" i="3"/>
  <c r="H15" i="3"/>
  <c r="G15" i="3"/>
  <c r="F15" i="3"/>
  <c r="E15" i="3"/>
  <c r="D15" i="3"/>
  <c r="C15" i="3"/>
  <c r="B15" i="3"/>
  <c r="K14" i="3"/>
  <c r="J14" i="3"/>
  <c r="I14" i="3"/>
  <c r="H14" i="3"/>
  <c r="G14" i="3"/>
  <c r="F14" i="3"/>
  <c r="E14" i="3"/>
  <c r="D14" i="3"/>
  <c r="C14" i="3"/>
  <c r="B14" i="3"/>
  <c r="K13" i="3"/>
  <c r="J13" i="3"/>
  <c r="I13" i="3"/>
  <c r="H13" i="3"/>
  <c r="G13" i="3"/>
  <c r="F13" i="3"/>
  <c r="E13" i="3"/>
  <c r="D13" i="3"/>
  <c r="C13" i="3"/>
  <c r="B13" i="3"/>
  <c r="K12" i="3"/>
  <c r="J12" i="3"/>
  <c r="I12" i="3"/>
  <c r="H12" i="3"/>
  <c r="G12" i="3"/>
  <c r="F12" i="3"/>
  <c r="E12" i="3"/>
  <c r="D12" i="3"/>
  <c r="C12" i="3"/>
  <c r="B12" i="3"/>
  <c r="K11" i="3"/>
  <c r="J11" i="3"/>
  <c r="I11" i="3"/>
  <c r="H11" i="3"/>
  <c r="G11" i="3"/>
  <c r="F11" i="3"/>
  <c r="E11" i="3"/>
  <c r="D11" i="3"/>
  <c r="C11" i="3"/>
  <c r="B11" i="3"/>
  <c r="K10" i="3"/>
  <c r="J10" i="3"/>
  <c r="I10" i="3"/>
  <c r="H10" i="3"/>
  <c r="G10" i="3"/>
  <c r="F10" i="3"/>
  <c r="E10" i="3"/>
  <c r="D10" i="3"/>
  <c r="C10" i="3"/>
  <c r="B10" i="3"/>
  <c r="K9" i="3"/>
  <c r="J9" i="3"/>
  <c r="I9" i="3"/>
  <c r="H9" i="3"/>
  <c r="G9" i="3"/>
  <c r="F9" i="3"/>
  <c r="E9" i="3"/>
  <c r="D9" i="3"/>
  <c r="C9" i="3"/>
  <c r="B9" i="3"/>
  <c r="K8" i="3"/>
  <c r="J8" i="3"/>
  <c r="I8" i="3"/>
  <c r="H8" i="3"/>
  <c r="G8" i="3"/>
  <c r="F8" i="3"/>
  <c r="E8" i="3"/>
  <c r="D8" i="3"/>
  <c r="C8" i="3"/>
  <c r="B8" i="3"/>
  <c r="K7" i="3"/>
  <c r="J7" i="3"/>
  <c r="I7" i="3"/>
  <c r="H7" i="3"/>
  <c r="G7" i="3"/>
  <c r="F7" i="3"/>
  <c r="E7" i="3"/>
  <c r="D7" i="3"/>
  <c r="C7" i="3"/>
  <c r="B7" i="3"/>
  <c r="K6" i="3"/>
  <c r="J6" i="3"/>
  <c r="I6" i="3"/>
  <c r="H6" i="3"/>
  <c r="G6" i="3"/>
  <c r="F6" i="3"/>
  <c r="E6" i="3"/>
  <c r="D6" i="3"/>
  <c r="C6" i="3"/>
  <c r="B6" i="3"/>
  <c r="K5" i="3"/>
  <c r="J5" i="3"/>
  <c r="I5" i="3"/>
  <c r="H5" i="3"/>
  <c r="G5" i="3"/>
  <c r="F5" i="3"/>
  <c r="E5" i="3"/>
  <c r="D5" i="3"/>
  <c r="C5" i="3"/>
  <c r="B5" i="3"/>
  <c r="K4" i="3"/>
  <c r="J4" i="3"/>
  <c r="I4" i="3"/>
  <c r="H4" i="3"/>
  <c r="G4" i="3"/>
  <c r="F4" i="3"/>
  <c r="E4" i="3"/>
  <c r="D4" i="3"/>
  <c r="C4" i="3"/>
  <c r="B4" i="3"/>
  <c r="B3" i="3"/>
  <c r="A3" i="3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O5" i="8"/>
  <c r="N5" i="8"/>
  <c r="M5" i="8"/>
  <c r="L5" i="8"/>
  <c r="K5" i="8"/>
  <c r="J5" i="8"/>
  <c r="I5" i="8"/>
  <c r="H5" i="8"/>
  <c r="G5" i="8"/>
  <c r="F5" i="8"/>
  <c r="E5" i="8"/>
  <c r="D5" i="8"/>
  <c r="O4" i="10" l="1"/>
  <c r="O4" i="8" s="1"/>
  <c r="N4" i="10"/>
  <c r="N4" i="8" s="1"/>
  <c r="M4" i="10"/>
  <c r="M4" i="8" s="1"/>
  <c r="L4" i="10"/>
  <c r="L4" i="8" s="1"/>
  <c r="K4" i="10"/>
  <c r="K4" i="8" s="1"/>
  <c r="J4" i="10"/>
  <c r="J4" i="8" s="1"/>
  <c r="I4" i="10"/>
  <c r="I4" i="8" s="1"/>
  <c r="H4" i="10"/>
  <c r="H4" i="8" s="1"/>
  <c r="G4" i="10"/>
  <c r="G4" i="8" s="1"/>
  <c r="F4" i="10"/>
  <c r="F4" i="8" s="1"/>
  <c r="E4" i="10"/>
  <c r="E4" i="8" s="1"/>
  <c r="D4" i="8"/>
  <c r="E4" i="5" l="1"/>
  <c r="F4" i="5"/>
  <c r="G4" i="5"/>
  <c r="H4" i="5"/>
  <c r="I4" i="5"/>
  <c r="J4" i="5"/>
  <c r="K4" i="5"/>
  <c r="L4" i="5"/>
  <c r="M4" i="5"/>
  <c r="N4" i="5"/>
  <c r="O4" i="5"/>
  <c r="D4" i="5"/>
  <c r="A112" i="6" l="1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N137" i="3" l="1"/>
  <c r="O140" i="3"/>
  <c r="N142" i="3"/>
  <c r="O142" i="3"/>
  <c r="O144" i="3"/>
  <c r="N146" i="3"/>
  <c r="O146" i="3"/>
  <c r="O148" i="3"/>
  <c r="N149" i="3"/>
  <c r="N152" i="3"/>
  <c r="N153" i="3"/>
  <c r="N130" i="3"/>
  <c r="N135" i="3"/>
  <c r="N150" i="3" l="1"/>
  <c r="N145" i="3"/>
  <c r="N141" i="3"/>
  <c r="O138" i="3"/>
  <c r="O149" i="3"/>
  <c r="M149" i="3"/>
  <c r="M136" i="3"/>
  <c r="M132" i="3"/>
  <c r="N131" i="3"/>
  <c r="O130" i="3"/>
  <c r="O150" i="3"/>
  <c r="O141" i="3"/>
  <c r="M141" i="3"/>
  <c r="N138" i="3"/>
  <c r="O153" i="3"/>
  <c r="M153" i="3"/>
  <c r="O152" i="3"/>
  <c r="O151" i="3"/>
  <c r="M151" i="3"/>
  <c r="O145" i="3"/>
  <c r="M145" i="3"/>
  <c r="O137" i="3"/>
  <c r="M137" i="3"/>
  <c r="N134" i="3"/>
  <c r="M133" i="3"/>
  <c r="O134" i="3"/>
  <c r="M146" i="3"/>
  <c r="M138" i="3"/>
  <c r="M129" i="3"/>
  <c r="M150" i="3"/>
  <c r="N148" i="3"/>
  <c r="M142" i="3"/>
  <c r="M152" i="3"/>
  <c r="O147" i="3"/>
  <c r="M147" i="3"/>
  <c r="N144" i="3"/>
  <c r="O143" i="3"/>
  <c r="M143" i="3"/>
  <c r="N140" i="3"/>
  <c r="O139" i="3"/>
  <c r="M139" i="3"/>
  <c r="N136" i="3"/>
  <c r="O136" i="3"/>
  <c r="N132" i="3"/>
  <c r="O132" i="3"/>
  <c r="M148" i="3"/>
  <c r="M144" i="3"/>
  <c r="M140" i="3"/>
  <c r="O135" i="3"/>
  <c r="M135" i="3"/>
  <c r="M134" i="3"/>
  <c r="N133" i="3"/>
  <c r="O133" i="3"/>
  <c r="O131" i="3"/>
  <c r="M131" i="3"/>
  <c r="M130" i="3"/>
  <c r="N129" i="3"/>
  <c r="O129" i="3"/>
  <c r="N151" i="3"/>
  <c r="N147" i="3"/>
  <c r="N143" i="3"/>
  <c r="N139" i="3"/>
  <c r="A111" i="6" l="1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M122" i="3"/>
  <c r="O120" i="3"/>
  <c r="M120" i="3"/>
  <c r="O118" i="3"/>
  <c r="M118" i="3"/>
  <c r="O116" i="3"/>
  <c r="M116" i="3"/>
  <c r="O112" i="3"/>
  <c r="M112" i="3"/>
  <c r="O110" i="3"/>
  <c r="M110" i="3"/>
  <c r="O108" i="3"/>
  <c r="M108" i="3"/>
  <c r="O106" i="3"/>
  <c r="M106" i="3"/>
  <c r="O104" i="3"/>
  <c r="M104" i="3"/>
  <c r="O102" i="3"/>
  <c r="M102" i="3"/>
  <c r="O100" i="3"/>
  <c r="M100" i="3"/>
  <c r="M95" i="3"/>
  <c r="O93" i="3"/>
  <c r="M93" i="3"/>
  <c r="O91" i="3"/>
  <c r="M91" i="3"/>
  <c r="O89" i="3"/>
  <c r="M89" i="3"/>
  <c r="O87" i="3"/>
  <c r="M87" i="3"/>
  <c r="O85" i="3"/>
  <c r="M85" i="3"/>
  <c r="O83" i="3"/>
  <c r="M83" i="3"/>
  <c r="N82" i="3"/>
  <c r="O72" i="3"/>
  <c r="M72" i="3"/>
  <c r="O70" i="3"/>
  <c r="M70" i="3"/>
  <c r="O68" i="3"/>
  <c r="M68" i="3"/>
  <c r="O66" i="3"/>
  <c r="M66" i="3"/>
  <c r="O64" i="3"/>
  <c r="M64" i="3"/>
  <c r="O62" i="3"/>
  <c r="M62" i="3"/>
  <c r="O60" i="3"/>
  <c r="M60" i="3"/>
  <c r="O58" i="3"/>
  <c r="M58" i="3"/>
  <c r="O56" i="3"/>
  <c r="M56" i="3"/>
  <c r="O54" i="3"/>
  <c r="M54" i="3"/>
  <c r="O52" i="3"/>
  <c r="M52" i="3"/>
  <c r="O50" i="3"/>
  <c r="M50" i="3"/>
  <c r="O48" i="3"/>
  <c r="M48" i="3"/>
  <c r="O46" i="3"/>
  <c r="M46" i="3"/>
  <c r="O44" i="3"/>
  <c r="M44" i="3"/>
  <c r="O42" i="3"/>
  <c r="M42" i="3"/>
  <c r="O40" i="3"/>
  <c r="M40" i="3"/>
  <c r="O38" i="3"/>
  <c r="M38" i="3"/>
  <c r="O36" i="3"/>
  <c r="M36" i="3"/>
  <c r="O34" i="3"/>
  <c r="M34" i="3"/>
  <c r="O32" i="3"/>
  <c r="M32" i="3"/>
  <c r="O30" i="3"/>
  <c r="M30" i="3"/>
  <c r="O28" i="3"/>
  <c r="M28" i="3"/>
  <c r="O26" i="3"/>
  <c r="M26" i="3"/>
  <c r="O24" i="3"/>
  <c r="M24" i="3"/>
  <c r="O22" i="3"/>
  <c r="M22" i="3"/>
  <c r="O20" i="3"/>
  <c r="M20" i="3"/>
  <c r="O18" i="3"/>
  <c r="M18" i="3"/>
  <c r="M99" i="3"/>
  <c r="N95" i="3"/>
  <c r="A4" i="8"/>
  <c r="M16" i="3" l="1"/>
  <c r="O16" i="3"/>
  <c r="O98" i="3"/>
  <c r="K3" i="3"/>
  <c r="M5" i="3"/>
  <c r="O5" i="3"/>
  <c r="M7" i="3"/>
  <c r="O7" i="3"/>
  <c r="M9" i="3"/>
  <c r="O9" i="3"/>
  <c r="M11" i="3"/>
  <c r="O11" i="3"/>
  <c r="O96" i="3"/>
  <c r="N115" i="3"/>
  <c r="N124" i="3"/>
  <c r="N113" i="3"/>
  <c r="O125" i="3"/>
  <c r="N126" i="3"/>
  <c r="O127" i="3"/>
  <c r="N128" i="3"/>
  <c r="N117" i="3"/>
  <c r="N119" i="3"/>
  <c r="N121" i="3"/>
  <c r="O122" i="3"/>
  <c r="N123" i="3"/>
  <c r="M124" i="3"/>
  <c r="O124" i="3"/>
  <c r="N125" i="3"/>
  <c r="M126" i="3"/>
  <c r="O126" i="3"/>
  <c r="N127" i="3"/>
  <c r="M128" i="3"/>
  <c r="O128" i="3"/>
  <c r="M113" i="3"/>
  <c r="O113" i="3"/>
  <c r="M115" i="3"/>
  <c r="O115" i="3"/>
  <c r="N116" i="3"/>
  <c r="M117" i="3"/>
  <c r="O117" i="3"/>
  <c r="N118" i="3"/>
  <c r="M119" i="3"/>
  <c r="O119" i="3"/>
  <c r="N120" i="3"/>
  <c r="M121" i="3"/>
  <c r="O121" i="3"/>
  <c r="N122" i="3"/>
  <c r="M123" i="3"/>
  <c r="O123" i="3"/>
  <c r="M125" i="3"/>
  <c r="M127" i="3"/>
  <c r="G3" i="3"/>
  <c r="C2" i="6"/>
  <c r="N96" i="3"/>
  <c r="M98" i="3"/>
  <c r="O99" i="3"/>
  <c r="N98" i="3"/>
  <c r="M82" i="3"/>
  <c r="O82" i="3"/>
  <c r="M97" i="3"/>
  <c r="N97" i="3"/>
  <c r="N8" i="3"/>
  <c r="N12" i="3"/>
  <c r="N17" i="3"/>
  <c r="N21" i="3"/>
  <c r="N27" i="3"/>
  <c r="N31" i="3"/>
  <c r="N39" i="3"/>
  <c r="N43" i="3"/>
  <c r="N49" i="3"/>
  <c r="N55" i="3"/>
  <c r="N63" i="3"/>
  <c r="N69" i="3"/>
  <c r="N88" i="3"/>
  <c r="N92" i="3"/>
  <c r="N94" i="3"/>
  <c r="N101" i="3"/>
  <c r="N103" i="3"/>
  <c r="N105" i="3"/>
  <c r="N107" i="3"/>
  <c r="N109" i="3"/>
  <c r="N111" i="3"/>
  <c r="D3" i="3"/>
  <c r="H3" i="3"/>
  <c r="M73" i="3"/>
  <c r="O73" i="3"/>
  <c r="N74" i="3"/>
  <c r="M75" i="3"/>
  <c r="O75" i="3"/>
  <c r="N76" i="3"/>
  <c r="M77" i="3"/>
  <c r="O77" i="3"/>
  <c r="N78" i="3"/>
  <c r="M79" i="3"/>
  <c r="O79" i="3"/>
  <c r="N80" i="3"/>
  <c r="M81" i="3"/>
  <c r="O81" i="3"/>
  <c r="M96" i="3"/>
  <c r="N99" i="3"/>
  <c r="N23" i="3"/>
  <c r="N29" i="3"/>
  <c r="N37" i="3"/>
  <c r="N41" i="3"/>
  <c r="N47" i="3"/>
  <c r="N53" i="3"/>
  <c r="N57" i="3"/>
  <c r="N65" i="3"/>
  <c r="N71" i="3"/>
  <c r="N84" i="3"/>
  <c r="N90" i="3"/>
  <c r="E3" i="3"/>
  <c r="N5" i="3"/>
  <c r="N7" i="3"/>
  <c r="M8" i="3"/>
  <c r="O8" i="3"/>
  <c r="N9" i="3"/>
  <c r="M10" i="3"/>
  <c r="O10" i="3"/>
  <c r="N11" i="3"/>
  <c r="M12" i="3"/>
  <c r="O12" i="3"/>
  <c r="N16" i="3"/>
  <c r="M17" i="3"/>
  <c r="O17" i="3"/>
  <c r="N18" i="3"/>
  <c r="M19" i="3"/>
  <c r="O19" i="3"/>
  <c r="N20" i="3"/>
  <c r="M21" i="3"/>
  <c r="O21" i="3"/>
  <c r="N22" i="3"/>
  <c r="M23" i="3"/>
  <c r="O23" i="3"/>
  <c r="N24" i="3"/>
  <c r="M25" i="3"/>
  <c r="O25" i="3"/>
  <c r="N26" i="3"/>
  <c r="M27" i="3"/>
  <c r="O27" i="3"/>
  <c r="N28" i="3"/>
  <c r="M29" i="3"/>
  <c r="O29" i="3"/>
  <c r="N30" i="3"/>
  <c r="M31" i="3"/>
  <c r="O31" i="3"/>
  <c r="N32" i="3"/>
  <c r="M33" i="3"/>
  <c r="O33" i="3"/>
  <c r="N34" i="3"/>
  <c r="M35" i="3"/>
  <c r="O35" i="3"/>
  <c r="N36" i="3"/>
  <c r="M37" i="3"/>
  <c r="O37" i="3"/>
  <c r="N38" i="3"/>
  <c r="M39" i="3"/>
  <c r="O39" i="3"/>
  <c r="N40" i="3"/>
  <c r="M41" i="3"/>
  <c r="O41" i="3"/>
  <c r="N42" i="3"/>
  <c r="M43" i="3"/>
  <c r="O43" i="3"/>
  <c r="N44" i="3"/>
  <c r="M45" i="3"/>
  <c r="O45" i="3"/>
  <c r="N46" i="3"/>
  <c r="M47" i="3"/>
  <c r="O47" i="3"/>
  <c r="N48" i="3"/>
  <c r="M49" i="3"/>
  <c r="O49" i="3"/>
  <c r="N50" i="3"/>
  <c r="M51" i="3"/>
  <c r="O51" i="3"/>
  <c r="N52" i="3"/>
  <c r="M53" i="3"/>
  <c r="O53" i="3"/>
  <c r="N54" i="3"/>
  <c r="M55" i="3"/>
  <c r="O55" i="3"/>
  <c r="N56" i="3"/>
  <c r="M57" i="3"/>
  <c r="O57" i="3"/>
  <c r="N58" i="3"/>
  <c r="M59" i="3"/>
  <c r="O59" i="3"/>
  <c r="N60" i="3"/>
  <c r="M61" i="3"/>
  <c r="O61" i="3"/>
  <c r="N62" i="3"/>
  <c r="M63" i="3"/>
  <c r="O63" i="3"/>
  <c r="N64" i="3"/>
  <c r="M65" i="3"/>
  <c r="O65" i="3"/>
  <c r="N66" i="3"/>
  <c r="M67" i="3"/>
  <c r="O67" i="3"/>
  <c r="N68" i="3"/>
  <c r="M69" i="3"/>
  <c r="O69" i="3"/>
  <c r="N70" i="3"/>
  <c r="M71" i="3"/>
  <c r="O71" i="3"/>
  <c r="N72" i="3"/>
  <c r="N83" i="3"/>
  <c r="M84" i="3"/>
  <c r="O84" i="3"/>
  <c r="N85" i="3"/>
  <c r="M86" i="3"/>
  <c r="O86" i="3"/>
  <c r="N87" i="3"/>
  <c r="M88" i="3"/>
  <c r="O88" i="3"/>
  <c r="N89" i="3"/>
  <c r="M90" i="3"/>
  <c r="O90" i="3"/>
  <c r="N91" i="3"/>
  <c r="M92" i="3"/>
  <c r="O92" i="3"/>
  <c r="N93" i="3"/>
  <c r="M94" i="3"/>
  <c r="O94" i="3"/>
  <c r="N100" i="3"/>
  <c r="M101" i="3"/>
  <c r="O101" i="3"/>
  <c r="N102" i="3"/>
  <c r="M103" i="3"/>
  <c r="O103" i="3"/>
  <c r="N104" i="3"/>
  <c r="M105" i="3"/>
  <c r="O105" i="3"/>
  <c r="N106" i="3"/>
  <c r="M107" i="3"/>
  <c r="O107" i="3"/>
  <c r="N108" i="3"/>
  <c r="M109" i="3"/>
  <c r="O109" i="3"/>
  <c r="N110" i="3"/>
  <c r="M111" i="3"/>
  <c r="O111" i="3"/>
  <c r="N112" i="3"/>
  <c r="C5" i="6"/>
  <c r="C9" i="6"/>
  <c r="C13" i="6"/>
  <c r="C17" i="6"/>
  <c r="C21" i="6"/>
  <c r="C25" i="6"/>
  <c r="C29" i="6"/>
  <c r="C33" i="6"/>
  <c r="C37" i="6"/>
  <c r="C41" i="6"/>
  <c r="C45" i="6"/>
  <c r="C49" i="6"/>
  <c r="C53" i="6"/>
  <c r="N10" i="3"/>
  <c r="N19" i="3"/>
  <c r="N25" i="3"/>
  <c r="N33" i="3"/>
  <c r="N35" i="3"/>
  <c r="N45" i="3"/>
  <c r="N51" i="3"/>
  <c r="N59" i="3"/>
  <c r="N61" i="3"/>
  <c r="N67" i="3"/>
  <c r="N86" i="3"/>
  <c r="F3" i="3"/>
  <c r="J3" i="3"/>
  <c r="N73" i="3"/>
  <c r="M74" i="3"/>
  <c r="O74" i="3"/>
  <c r="N75" i="3"/>
  <c r="M76" i="3"/>
  <c r="O76" i="3"/>
  <c r="N77" i="3"/>
  <c r="M78" i="3"/>
  <c r="O78" i="3"/>
  <c r="N79" i="3"/>
  <c r="M80" i="3"/>
  <c r="O80" i="3"/>
  <c r="N81" i="3"/>
  <c r="O95" i="3"/>
  <c r="N15" i="3"/>
  <c r="O15" i="3"/>
  <c r="M15" i="3"/>
  <c r="C57" i="6"/>
  <c r="C61" i="6"/>
  <c r="M13" i="3"/>
  <c r="N13" i="3"/>
  <c r="O13" i="3"/>
  <c r="C65" i="6"/>
  <c r="C69" i="6"/>
  <c r="C73" i="6"/>
  <c r="C77" i="6"/>
  <c r="C81" i="6"/>
  <c r="O6" i="3"/>
  <c r="N6" i="3"/>
  <c r="M6" i="3"/>
  <c r="C85" i="6"/>
  <c r="C89" i="6"/>
  <c r="C93" i="6"/>
  <c r="C97" i="6"/>
  <c r="C101" i="6"/>
  <c r="C105" i="6"/>
  <c r="C109" i="6"/>
  <c r="O14" i="3"/>
  <c r="N14" i="3"/>
  <c r="M14" i="3"/>
  <c r="M4" i="3"/>
  <c r="O4" i="3"/>
  <c r="N4" i="3"/>
  <c r="C107" i="6"/>
  <c r="C115" i="6"/>
  <c r="C123" i="6"/>
  <c r="C131" i="6"/>
  <c r="C139" i="6"/>
  <c r="C147" i="6"/>
  <c r="C119" i="6"/>
  <c r="C143" i="6"/>
  <c r="C151" i="6"/>
  <c r="C118" i="6"/>
  <c r="C134" i="6"/>
  <c r="C114" i="6"/>
  <c r="C122" i="6"/>
  <c r="C130" i="6"/>
  <c r="C138" i="6"/>
  <c r="C146" i="6"/>
  <c r="C127" i="6"/>
  <c r="C135" i="6"/>
  <c r="C126" i="6"/>
  <c r="C142" i="6"/>
  <c r="C150" i="6"/>
  <c r="C120" i="6"/>
  <c r="C137" i="6"/>
  <c r="C121" i="6"/>
  <c r="C141" i="6"/>
  <c r="C117" i="6"/>
  <c r="C148" i="6"/>
  <c r="C132" i="6"/>
  <c r="C116" i="6"/>
  <c r="C128" i="6"/>
  <c r="C136" i="6"/>
  <c r="C145" i="6"/>
  <c r="C129" i="6"/>
  <c r="C113" i="6"/>
  <c r="C149" i="6"/>
  <c r="C125" i="6"/>
  <c r="C133" i="6"/>
  <c r="C140" i="6"/>
  <c r="C124" i="6"/>
  <c r="C144" i="6"/>
  <c r="C112" i="6"/>
  <c r="C4" i="6"/>
  <c r="C8" i="6"/>
  <c r="C12" i="6"/>
  <c r="C16" i="6"/>
  <c r="C20" i="6"/>
  <c r="C24" i="6"/>
  <c r="C28" i="6"/>
  <c r="C32" i="6"/>
  <c r="C36" i="6"/>
  <c r="C40" i="6"/>
  <c r="C44" i="6"/>
  <c r="C48" i="6"/>
  <c r="C52" i="6"/>
  <c r="C56" i="6"/>
  <c r="C60" i="6"/>
  <c r="C64" i="6"/>
  <c r="C68" i="6"/>
  <c r="C72" i="6"/>
  <c r="C76" i="6"/>
  <c r="C80" i="6"/>
  <c r="C84" i="6"/>
  <c r="C88" i="6"/>
  <c r="C92" i="6"/>
  <c r="C96" i="6"/>
  <c r="C100" i="6"/>
  <c r="C104" i="6"/>
  <c r="C108" i="6"/>
  <c r="C86" i="6"/>
  <c r="O97" i="3"/>
  <c r="C10" i="6"/>
  <c r="C22" i="6"/>
  <c r="C26" i="6"/>
  <c r="C30" i="6"/>
  <c r="C34" i="6"/>
  <c r="C46" i="6"/>
  <c r="C58" i="6"/>
  <c r="C62" i="6"/>
  <c r="C66" i="6"/>
  <c r="C70" i="6"/>
  <c r="C74" i="6"/>
  <c r="C82" i="6"/>
  <c r="C94" i="6"/>
  <c r="C98" i="6"/>
  <c r="C102" i="6"/>
  <c r="C106" i="6"/>
  <c r="C110" i="6"/>
  <c r="C6" i="6"/>
  <c r="C54" i="6"/>
  <c r="C90" i="6"/>
  <c r="C14" i="6"/>
  <c r="C18" i="6"/>
  <c r="C38" i="6"/>
  <c r="C42" i="6"/>
  <c r="C50" i="6"/>
  <c r="C78" i="6"/>
  <c r="C3" i="6"/>
  <c r="C7" i="6"/>
  <c r="C11" i="6"/>
  <c r="C15" i="6"/>
  <c r="C19" i="6"/>
  <c r="C23" i="6"/>
  <c r="C27" i="6"/>
  <c r="C31" i="6"/>
  <c r="C35" i="6"/>
  <c r="C39" i="6"/>
  <c r="C43" i="6"/>
  <c r="C47" i="6"/>
  <c r="C51" i="6"/>
  <c r="C55" i="6"/>
  <c r="C59" i="6"/>
  <c r="C63" i="6"/>
  <c r="C67" i="6"/>
  <c r="C71" i="6"/>
  <c r="C75" i="6"/>
  <c r="C79" i="6"/>
  <c r="C83" i="6"/>
  <c r="C87" i="6"/>
  <c r="C91" i="6"/>
  <c r="C95" i="6"/>
  <c r="C99" i="6"/>
  <c r="C103" i="6"/>
  <c r="C111" i="6"/>
  <c r="I3" i="3" l="1"/>
  <c r="O3" i="3" s="1"/>
  <c r="N3" i="3"/>
  <c r="M3" i="3"/>
</calcChain>
</file>

<file path=xl/comments1.xml><?xml version="1.0" encoding="utf-8"?>
<comments xmlns="http://schemas.openxmlformats.org/spreadsheetml/2006/main">
  <authors>
    <author>\ Борисов Николай</author>
  </authors>
  <commentList>
    <comment ref="K4" authorId="0" shapeId="0">
      <text>
        <r>
          <rPr>
            <sz val="9"/>
            <color indexed="81"/>
            <rFont val="Tahoma"/>
            <family val="2"/>
            <charset val="204"/>
          </rPr>
          <t>43_covid_09</t>
        </r>
      </text>
    </comment>
  </commentList>
</comments>
</file>

<file path=xl/sharedStrings.xml><?xml version="1.0" encoding="utf-8"?>
<sst xmlns="http://schemas.openxmlformats.org/spreadsheetml/2006/main" count="68" uniqueCount="20">
  <si>
    <t>№ п/п</t>
  </si>
  <si>
    <t>Район</t>
  </si>
  <si>
    <t>Наименование медицинской организации</t>
  </si>
  <si>
    <t>Количество сотрудников медицинской организации, всего чел. (все сотрудники вне зависимости от должности, кроме совместителей)
(для заполнения)</t>
  </si>
  <si>
    <t>Вакцинировано (1-ый компонент), чел</t>
  </si>
  <si>
    <t>Вакцинировано (2-ой компонент), чел</t>
  </si>
  <si>
    <t>Примечание</t>
  </si>
  <si>
    <t>Количество переболевших, чел 
(по дате выздоровления)</t>
  </si>
  <si>
    <t>Желающие вакцинироваться, чел
(на дату отчета)</t>
  </si>
  <si>
    <t>Нарастающий итог (расчётное)</t>
  </si>
  <si>
    <t>Отчётный период ежедневно
(для заполнения)</t>
  </si>
  <si>
    <t>Проверка
Вакцинировано (1-ый компонент), чел Нарастающий итог (расчётное)</t>
  </si>
  <si>
    <t>Проверка
Вакцинировано (2-ый компонент), чел Нарастающий итог (расчётное)</t>
  </si>
  <si>
    <t>Проверка
Количество переболевших, чел (по дате выздоровления) Нарастающий итог (расчётное)</t>
  </si>
  <si>
    <t>Вчера</t>
  </si>
  <si>
    <t>Сегодня</t>
  </si>
  <si>
    <t>Комитет по здравоохранению</t>
  </si>
  <si>
    <t>Кол-во МО в отчёте</t>
  </si>
  <si>
    <t>Сдали / не сдали отчёт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</si>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</sst>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</xf>
    <xf numFmtId="0" fontId="0" fillId="0" borderId="1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1" fillId="4" borderId="1" xfId="0" applyFont="1" applyFill="1" applyBorder="1" applyAlignment="1">
      <alignment horizontal="center" vertical="center" wrapText="1"/>
    </xf>
    <xf numFmtId="0" fontId="0" fillId="5" borderId="0" xfId="0" applyFill="1"/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3" fontId="5" fillId="6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O5"/>
  <sheetViews>
    <sheetView topLeftCell="B1" zoomScaleNormal="100" workbookViewId="0">
      <selection activeCell="D4" sqref="D4"/>
    </sheetView>
  </sheetViews>
  <sheetFormatPr defaultColWidth="27.28515625" defaultRowHeight="15" x14ac:dyDescent="0.25"/>
  <cols>
    <col min="1" max="1" width="9.140625" style="24" hidden="1" customWidth="1"/>
    <col min="2" max="2" width="10.7109375" style="24" customWidth="1"/>
    <col min="3" max="3" width="38.42578125" style="24" bestFit="1" customWidth="1"/>
    <col min="4" max="4" width="30.7109375" style="24" customWidth="1"/>
    <col min="5" max="5" width="26.7109375" style="24" customWidth="1"/>
    <col min="6" max="6" width="27.28515625" style="24" hidden="1" customWidth="1"/>
    <col min="7" max="8" width="26.7109375" style="24" customWidth="1"/>
    <col min="9" max="9" width="27.28515625" style="24" hidden="1" customWidth="1"/>
    <col min="10" max="10" width="26.7109375" style="24" customWidth="1"/>
    <col min="11" max="11" width="27.28515625" style="24" hidden="1" customWidth="1"/>
    <col min="12" max="12" width="26.7109375" style="24" customWidth="1"/>
    <col min="13" max="13" width="27.28515625" style="24" hidden="1" customWidth="1"/>
    <col min="14" max="15" width="26.7109375" style="24" customWidth="1"/>
    <col min="16" max="256" width="27.28515625" style="24"/>
    <col min="257" max="257" width="27.28515625" style="24" customWidth="1"/>
    <col min="258" max="258" width="33.42578125" style="24" customWidth="1"/>
    <col min="259" max="259" width="54.42578125" style="24" customWidth="1"/>
    <col min="260" max="261" width="27.28515625" style="24"/>
    <col min="262" max="262" width="27.28515625" style="24" customWidth="1"/>
    <col min="263" max="264" width="27.28515625" style="24"/>
    <col min="265" max="265" width="27.28515625" style="24" customWidth="1"/>
    <col min="266" max="266" width="27.28515625" style="24"/>
    <col min="267" max="267" width="27.28515625" style="24" customWidth="1"/>
    <col min="268" max="268" width="27.28515625" style="24"/>
    <col min="269" max="269" width="27.28515625" style="24" customWidth="1"/>
    <col min="270" max="512" width="27.28515625" style="24"/>
    <col min="513" max="513" width="27.28515625" style="24" customWidth="1"/>
    <col min="514" max="514" width="33.42578125" style="24" customWidth="1"/>
    <col min="515" max="515" width="54.42578125" style="24" customWidth="1"/>
    <col min="516" max="517" width="27.28515625" style="24"/>
    <col min="518" max="518" width="27.28515625" style="24" customWidth="1"/>
    <col min="519" max="520" width="27.28515625" style="24"/>
    <col min="521" max="521" width="27.28515625" style="24" customWidth="1"/>
    <col min="522" max="522" width="27.28515625" style="24"/>
    <col min="523" max="523" width="27.28515625" style="24" customWidth="1"/>
    <col min="524" max="524" width="27.28515625" style="24"/>
    <col min="525" max="525" width="27.28515625" style="24" customWidth="1"/>
    <col min="526" max="768" width="27.28515625" style="24"/>
    <col min="769" max="769" width="27.28515625" style="24" customWidth="1"/>
    <col min="770" max="770" width="33.42578125" style="24" customWidth="1"/>
    <col min="771" max="771" width="54.42578125" style="24" customWidth="1"/>
    <col min="772" max="773" width="27.28515625" style="24"/>
    <col min="774" max="774" width="27.28515625" style="24" customWidth="1"/>
    <col min="775" max="776" width="27.28515625" style="24"/>
    <col min="777" max="777" width="27.28515625" style="24" customWidth="1"/>
    <col min="778" max="778" width="27.28515625" style="24"/>
    <col min="779" max="779" width="27.28515625" style="24" customWidth="1"/>
    <col min="780" max="780" width="27.28515625" style="24"/>
    <col min="781" max="781" width="27.28515625" style="24" customWidth="1"/>
    <col min="782" max="1024" width="27.28515625" style="24"/>
    <col min="1025" max="1025" width="27.28515625" style="24" customWidth="1"/>
    <col min="1026" max="1026" width="33.42578125" style="24" customWidth="1"/>
    <col min="1027" max="1027" width="54.42578125" style="24" customWidth="1"/>
    <col min="1028" max="1029" width="27.28515625" style="24"/>
    <col min="1030" max="1030" width="27.28515625" style="24" customWidth="1"/>
    <col min="1031" max="1032" width="27.28515625" style="24"/>
    <col min="1033" max="1033" width="27.28515625" style="24" customWidth="1"/>
    <col min="1034" max="1034" width="27.28515625" style="24"/>
    <col min="1035" max="1035" width="27.28515625" style="24" customWidth="1"/>
    <col min="1036" max="1036" width="27.28515625" style="24"/>
    <col min="1037" max="1037" width="27.28515625" style="24" customWidth="1"/>
    <col min="1038" max="1280" width="27.28515625" style="24"/>
    <col min="1281" max="1281" width="27.28515625" style="24" customWidth="1"/>
    <col min="1282" max="1282" width="33.42578125" style="24" customWidth="1"/>
    <col min="1283" max="1283" width="54.42578125" style="24" customWidth="1"/>
    <col min="1284" max="1285" width="27.28515625" style="24"/>
    <col min="1286" max="1286" width="27.28515625" style="24" customWidth="1"/>
    <col min="1287" max="1288" width="27.28515625" style="24"/>
    <col min="1289" max="1289" width="27.28515625" style="24" customWidth="1"/>
    <col min="1290" max="1290" width="27.28515625" style="24"/>
    <col min="1291" max="1291" width="27.28515625" style="24" customWidth="1"/>
    <col min="1292" max="1292" width="27.28515625" style="24"/>
    <col min="1293" max="1293" width="27.28515625" style="24" customWidth="1"/>
    <col min="1294" max="1536" width="27.28515625" style="24"/>
    <col min="1537" max="1537" width="27.28515625" style="24" customWidth="1"/>
    <col min="1538" max="1538" width="33.42578125" style="24" customWidth="1"/>
    <col min="1539" max="1539" width="54.42578125" style="24" customWidth="1"/>
    <col min="1540" max="1541" width="27.28515625" style="24"/>
    <col min="1542" max="1542" width="27.28515625" style="24" customWidth="1"/>
    <col min="1543" max="1544" width="27.28515625" style="24"/>
    <col min="1545" max="1545" width="27.28515625" style="24" customWidth="1"/>
    <col min="1546" max="1546" width="27.28515625" style="24"/>
    <col min="1547" max="1547" width="27.28515625" style="24" customWidth="1"/>
    <col min="1548" max="1548" width="27.28515625" style="24"/>
    <col min="1549" max="1549" width="27.28515625" style="24" customWidth="1"/>
    <col min="1550" max="1792" width="27.28515625" style="24"/>
    <col min="1793" max="1793" width="27.28515625" style="24" customWidth="1"/>
    <col min="1794" max="1794" width="33.42578125" style="24" customWidth="1"/>
    <col min="1795" max="1795" width="54.42578125" style="24" customWidth="1"/>
    <col min="1796" max="1797" width="27.28515625" style="24"/>
    <col min="1798" max="1798" width="27.28515625" style="24" customWidth="1"/>
    <col min="1799" max="1800" width="27.28515625" style="24"/>
    <col min="1801" max="1801" width="27.28515625" style="24" customWidth="1"/>
    <col min="1802" max="1802" width="27.28515625" style="24"/>
    <col min="1803" max="1803" width="27.28515625" style="24" customWidth="1"/>
    <col min="1804" max="1804" width="27.28515625" style="24"/>
    <col min="1805" max="1805" width="27.28515625" style="24" customWidth="1"/>
    <col min="1806" max="2048" width="27.28515625" style="24"/>
    <col min="2049" max="2049" width="27.28515625" style="24" customWidth="1"/>
    <col min="2050" max="2050" width="33.42578125" style="24" customWidth="1"/>
    <col min="2051" max="2051" width="54.42578125" style="24" customWidth="1"/>
    <col min="2052" max="2053" width="27.28515625" style="24"/>
    <col min="2054" max="2054" width="27.28515625" style="24" customWidth="1"/>
    <col min="2055" max="2056" width="27.28515625" style="24"/>
    <col min="2057" max="2057" width="27.28515625" style="24" customWidth="1"/>
    <col min="2058" max="2058" width="27.28515625" style="24"/>
    <col min="2059" max="2059" width="27.28515625" style="24" customWidth="1"/>
    <col min="2060" max="2060" width="27.28515625" style="24"/>
    <col min="2061" max="2061" width="27.28515625" style="24" customWidth="1"/>
    <col min="2062" max="2304" width="27.28515625" style="24"/>
    <col min="2305" max="2305" width="27.28515625" style="24" customWidth="1"/>
    <col min="2306" max="2306" width="33.42578125" style="24" customWidth="1"/>
    <col min="2307" max="2307" width="54.42578125" style="24" customWidth="1"/>
    <col min="2308" max="2309" width="27.28515625" style="24"/>
    <col min="2310" max="2310" width="27.28515625" style="24" customWidth="1"/>
    <col min="2311" max="2312" width="27.28515625" style="24"/>
    <col min="2313" max="2313" width="27.28515625" style="24" customWidth="1"/>
    <col min="2314" max="2314" width="27.28515625" style="24"/>
    <col min="2315" max="2315" width="27.28515625" style="24" customWidth="1"/>
    <col min="2316" max="2316" width="27.28515625" style="24"/>
    <col min="2317" max="2317" width="27.28515625" style="24" customWidth="1"/>
    <col min="2318" max="2560" width="27.28515625" style="24"/>
    <col min="2561" max="2561" width="27.28515625" style="24" customWidth="1"/>
    <col min="2562" max="2562" width="33.42578125" style="24" customWidth="1"/>
    <col min="2563" max="2563" width="54.42578125" style="24" customWidth="1"/>
    <col min="2564" max="2565" width="27.28515625" style="24"/>
    <col min="2566" max="2566" width="27.28515625" style="24" customWidth="1"/>
    <col min="2567" max="2568" width="27.28515625" style="24"/>
    <col min="2569" max="2569" width="27.28515625" style="24" customWidth="1"/>
    <col min="2570" max="2570" width="27.28515625" style="24"/>
    <col min="2571" max="2571" width="27.28515625" style="24" customWidth="1"/>
    <col min="2572" max="2572" width="27.28515625" style="24"/>
    <col min="2573" max="2573" width="27.28515625" style="24" customWidth="1"/>
    <col min="2574" max="2816" width="27.28515625" style="24"/>
    <col min="2817" max="2817" width="27.28515625" style="24" customWidth="1"/>
    <col min="2818" max="2818" width="33.42578125" style="24" customWidth="1"/>
    <col min="2819" max="2819" width="54.42578125" style="24" customWidth="1"/>
    <col min="2820" max="2821" width="27.28515625" style="24"/>
    <col min="2822" max="2822" width="27.28515625" style="24" customWidth="1"/>
    <col min="2823" max="2824" width="27.28515625" style="24"/>
    <col min="2825" max="2825" width="27.28515625" style="24" customWidth="1"/>
    <col min="2826" max="2826" width="27.28515625" style="24"/>
    <col min="2827" max="2827" width="27.28515625" style="24" customWidth="1"/>
    <col min="2828" max="2828" width="27.28515625" style="24"/>
    <col min="2829" max="2829" width="27.28515625" style="24" customWidth="1"/>
    <col min="2830" max="3072" width="27.28515625" style="24"/>
    <col min="3073" max="3073" width="27.28515625" style="24" customWidth="1"/>
    <col min="3074" max="3074" width="33.42578125" style="24" customWidth="1"/>
    <col min="3075" max="3075" width="54.42578125" style="24" customWidth="1"/>
    <col min="3076" max="3077" width="27.28515625" style="24"/>
    <col min="3078" max="3078" width="27.28515625" style="24" customWidth="1"/>
    <col min="3079" max="3080" width="27.28515625" style="24"/>
    <col min="3081" max="3081" width="27.28515625" style="24" customWidth="1"/>
    <col min="3082" max="3082" width="27.28515625" style="24"/>
    <col min="3083" max="3083" width="27.28515625" style="24" customWidth="1"/>
    <col min="3084" max="3084" width="27.28515625" style="24"/>
    <col min="3085" max="3085" width="27.28515625" style="24" customWidth="1"/>
    <col min="3086" max="3328" width="27.28515625" style="24"/>
    <col min="3329" max="3329" width="27.28515625" style="24" customWidth="1"/>
    <col min="3330" max="3330" width="33.42578125" style="24" customWidth="1"/>
    <col min="3331" max="3331" width="54.42578125" style="24" customWidth="1"/>
    <col min="3332" max="3333" width="27.28515625" style="24"/>
    <col min="3334" max="3334" width="27.28515625" style="24" customWidth="1"/>
    <col min="3335" max="3336" width="27.28515625" style="24"/>
    <col min="3337" max="3337" width="27.28515625" style="24" customWidth="1"/>
    <col min="3338" max="3338" width="27.28515625" style="24"/>
    <col min="3339" max="3339" width="27.28515625" style="24" customWidth="1"/>
    <col min="3340" max="3340" width="27.28515625" style="24"/>
    <col min="3341" max="3341" width="27.28515625" style="24" customWidth="1"/>
    <col min="3342" max="3584" width="27.28515625" style="24"/>
    <col min="3585" max="3585" width="27.28515625" style="24" customWidth="1"/>
    <col min="3586" max="3586" width="33.42578125" style="24" customWidth="1"/>
    <col min="3587" max="3587" width="54.42578125" style="24" customWidth="1"/>
    <col min="3588" max="3589" width="27.28515625" style="24"/>
    <col min="3590" max="3590" width="27.28515625" style="24" customWidth="1"/>
    <col min="3591" max="3592" width="27.28515625" style="24"/>
    <col min="3593" max="3593" width="27.28515625" style="24" customWidth="1"/>
    <col min="3594" max="3594" width="27.28515625" style="24"/>
    <col min="3595" max="3595" width="27.28515625" style="24" customWidth="1"/>
    <col min="3596" max="3596" width="27.28515625" style="24"/>
    <col min="3597" max="3597" width="27.28515625" style="24" customWidth="1"/>
    <col min="3598" max="3840" width="27.28515625" style="24"/>
    <col min="3841" max="3841" width="27.28515625" style="24" customWidth="1"/>
    <col min="3842" max="3842" width="33.42578125" style="24" customWidth="1"/>
    <col min="3843" max="3843" width="54.42578125" style="24" customWidth="1"/>
    <col min="3844" max="3845" width="27.28515625" style="24"/>
    <col min="3846" max="3846" width="27.28515625" style="24" customWidth="1"/>
    <col min="3847" max="3848" width="27.28515625" style="24"/>
    <col min="3849" max="3849" width="27.28515625" style="24" customWidth="1"/>
    <col min="3850" max="3850" width="27.28515625" style="24"/>
    <col min="3851" max="3851" width="27.28515625" style="24" customWidth="1"/>
    <col min="3852" max="3852" width="27.28515625" style="24"/>
    <col min="3853" max="3853" width="27.28515625" style="24" customWidth="1"/>
    <col min="3854" max="4096" width="27.28515625" style="24"/>
    <col min="4097" max="4097" width="27.28515625" style="24" customWidth="1"/>
    <col min="4098" max="4098" width="33.42578125" style="24" customWidth="1"/>
    <col min="4099" max="4099" width="54.42578125" style="24" customWidth="1"/>
    <col min="4100" max="4101" width="27.28515625" style="24"/>
    <col min="4102" max="4102" width="27.28515625" style="24" customWidth="1"/>
    <col min="4103" max="4104" width="27.28515625" style="24"/>
    <col min="4105" max="4105" width="27.28515625" style="24" customWidth="1"/>
    <col min="4106" max="4106" width="27.28515625" style="24"/>
    <col min="4107" max="4107" width="27.28515625" style="24" customWidth="1"/>
    <col min="4108" max="4108" width="27.28515625" style="24"/>
    <col min="4109" max="4109" width="27.28515625" style="24" customWidth="1"/>
    <col min="4110" max="4352" width="27.28515625" style="24"/>
    <col min="4353" max="4353" width="27.28515625" style="24" customWidth="1"/>
    <col min="4354" max="4354" width="33.42578125" style="24" customWidth="1"/>
    <col min="4355" max="4355" width="54.42578125" style="24" customWidth="1"/>
    <col min="4356" max="4357" width="27.28515625" style="24"/>
    <col min="4358" max="4358" width="27.28515625" style="24" customWidth="1"/>
    <col min="4359" max="4360" width="27.28515625" style="24"/>
    <col min="4361" max="4361" width="27.28515625" style="24" customWidth="1"/>
    <col min="4362" max="4362" width="27.28515625" style="24"/>
    <col min="4363" max="4363" width="27.28515625" style="24" customWidth="1"/>
    <col min="4364" max="4364" width="27.28515625" style="24"/>
    <col min="4365" max="4365" width="27.28515625" style="24" customWidth="1"/>
    <col min="4366" max="4608" width="27.28515625" style="24"/>
    <col min="4609" max="4609" width="27.28515625" style="24" customWidth="1"/>
    <col min="4610" max="4610" width="33.42578125" style="24" customWidth="1"/>
    <col min="4611" max="4611" width="54.42578125" style="24" customWidth="1"/>
    <col min="4612" max="4613" width="27.28515625" style="24"/>
    <col min="4614" max="4614" width="27.28515625" style="24" customWidth="1"/>
    <col min="4615" max="4616" width="27.28515625" style="24"/>
    <col min="4617" max="4617" width="27.28515625" style="24" customWidth="1"/>
    <col min="4618" max="4618" width="27.28515625" style="24"/>
    <col min="4619" max="4619" width="27.28515625" style="24" customWidth="1"/>
    <col min="4620" max="4620" width="27.28515625" style="24"/>
    <col min="4621" max="4621" width="27.28515625" style="24" customWidth="1"/>
    <col min="4622" max="4864" width="27.28515625" style="24"/>
    <col min="4865" max="4865" width="27.28515625" style="24" customWidth="1"/>
    <col min="4866" max="4866" width="33.42578125" style="24" customWidth="1"/>
    <col min="4867" max="4867" width="54.42578125" style="24" customWidth="1"/>
    <col min="4868" max="4869" width="27.28515625" style="24"/>
    <col min="4870" max="4870" width="27.28515625" style="24" customWidth="1"/>
    <col min="4871" max="4872" width="27.28515625" style="24"/>
    <col min="4873" max="4873" width="27.28515625" style="24" customWidth="1"/>
    <col min="4874" max="4874" width="27.28515625" style="24"/>
    <col min="4875" max="4875" width="27.28515625" style="24" customWidth="1"/>
    <col min="4876" max="4876" width="27.28515625" style="24"/>
    <col min="4877" max="4877" width="27.28515625" style="24" customWidth="1"/>
    <col min="4878" max="5120" width="27.28515625" style="24"/>
    <col min="5121" max="5121" width="27.28515625" style="24" customWidth="1"/>
    <col min="5122" max="5122" width="33.42578125" style="24" customWidth="1"/>
    <col min="5123" max="5123" width="54.42578125" style="24" customWidth="1"/>
    <col min="5124" max="5125" width="27.28515625" style="24"/>
    <col min="5126" max="5126" width="27.28515625" style="24" customWidth="1"/>
    <col min="5127" max="5128" width="27.28515625" style="24"/>
    <col min="5129" max="5129" width="27.28515625" style="24" customWidth="1"/>
    <col min="5130" max="5130" width="27.28515625" style="24"/>
    <col min="5131" max="5131" width="27.28515625" style="24" customWidth="1"/>
    <col min="5132" max="5132" width="27.28515625" style="24"/>
    <col min="5133" max="5133" width="27.28515625" style="24" customWidth="1"/>
    <col min="5134" max="5376" width="27.28515625" style="24"/>
    <col min="5377" max="5377" width="27.28515625" style="24" customWidth="1"/>
    <col min="5378" max="5378" width="33.42578125" style="24" customWidth="1"/>
    <col min="5379" max="5379" width="54.42578125" style="24" customWidth="1"/>
    <col min="5380" max="5381" width="27.28515625" style="24"/>
    <col min="5382" max="5382" width="27.28515625" style="24" customWidth="1"/>
    <col min="5383" max="5384" width="27.28515625" style="24"/>
    <col min="5385" max="5385" width="27.28515625" style="24" customWidth="1"/>
    <col min="5386" max="5386" width="27.28515625" style="24"/>
    <col min="5387" max="5387" width="27.28515625" style="24" customWidth="1"/>
    <col min="5388" max="5388" width="27.28515625" style="24"/>
    <col min="5389" max="5389" width="27.28515625" style="24" customWidth="1"/>
    <col min="5390" max="5632" width="27.28515625" style="24"/>
    <col min="5633" max="5633" width="27.28515625" style="24" customWidth="1"/>
    <col min="5634" max="5634" width="33.42578125" style="24" customWidth="1"/>
    <col min="5635" max="5635" width="54.42578125" style="24" customWidth="1"/>
    <col min="5636" max="5637" width="27.28515625" style="24"/>
    <col min="5638" max="5638" width="27.28515625" style="24" customWidth="1"/>
    <col min="5639" max="5640" width="27.28515625" style="24"/>
    <col min="5641" max="5641" width="27.28515625" style="24" customWidth="1"/>
    <col min="5642" max="5642" width="27.28515625" style="24"/>
    <col min="5643" max="5643" width="27.28515625" style="24" customWidth="1"/>
    <col min="5644" max="5644" width="27.28515625" style="24"/>
    <col min="5645" max="5645" width="27.28515625" style="24" customWidth="1"/>
    <col min="5646" max="5888" width="27.28515625" style="24"/>
    <col min="5889" max="5889" width="27.28515625" style="24" customWidth="1"/>
    <col min="5890" max="5890" width="33.42578125" style="24" customWidth="1"/>
    <col min="5891" max="5891" width="54.42578125" style="24" customWidth="1"/>
    <col min="5892" max="5893" width="27.28515625" style="24"/>
    <col min="5894" max="5894" width="27.28515625" style="24" customWidth="1"/>
    <col min="5895" max="5896" width="27.28515625" style="24"/>
    <col min="5897" max="5897" width="27.28515625" style="24" customWidth="1"/>
    <col min="5898" max="5898" width="27.28515625" style="24"/>
    <col min="5899" max="5899" width="27.28515625" style="24" customWidth="1"/>
    <col min="5900" max="5900" width="27.28515625" style="24"/>
    <col min="5901" max="5901" width="27.28515625" style="24" customWidth="1"/>
    <col min="5902" max="6144" width="27.28515625" style="24"/>
    <col min="6145" max="6145" width="27.28515625" style="24" customWidth="1"/>
    <col min="6146" max="6146" width="33.42578125" style="24" customWidth="1"/>
    <col min="6147" max="6147" width="54.42578125" style="24" customWidth="1"/>
    <col min="6148" max="6149" width="27.28515625" style="24"/>
    <col min="6150" max="6150" width="27.28515625" style="24" customWidth="1"/>
    <col min="6151" max="6152" width="27.28515625" style="24"/>
    <col min="6153" max="6153" width="27.28515625" style="24" customWidth="1"/>
    <col min="6154" max="6154" width="27.28515625" style="24"/>
    <col min="6155" max="6155" width="27.28515625" style="24" customWidth="1"/>
    <col min="6156" max="6156" width="27.28515625" style="24"/>
    <col min="6157" max="6157" width="27.28515625" style="24" customWidth="1"/>
    <col min="6158" max="6400" width="27.28515625" style="24"/>
    <col min="6401" max="6401" width="27.28515625" style="24" customWidth="1"/>
    <col min="6402" max="6402" width="33.42578125" style="24" customWidth="1"/>
    <col min="6403" max="6403" width="54.42578125" style="24" customWidth="1"/>
    <col min="6404" max="6405" width="27.28515625" style="24"/>
    <col min="6406" max="6406" width="27.28515625" style="24" customWidth="1"/>
    <col min="6407" max="6408" width="27.28515625" style="24"/>
    <col min="6409" max="6409" width="27.28515625" style="24" customWidth="1"/>
    <col min="6410" max="6410" width="27.28515625" style="24"/>
    <col min="6411" max="6411" width="27.28515625" style="24" customWidth="1"/>
    <col min="6412" max="6412" width="27.28515625" style="24"/>
    <col min="6413" max="6413" width="27.28515625" style="24" customWidth="1"/>
    <col min="6414" max="6656" width="27.28515625" style="24"/>
    <col min="6657" max="6657" width="27.28515625" style="24" customWidth="1"/>
    <col min="6658" max="6658" width="33.42578125" style="24" customWidth="1"/>
    <col min="6659" max="6659" width="54.42578125" style="24" customWidth="1"/>
    <col min="6660" max="6661" width="27.28515625" style="24"/>
    <col min="6662" max="6662" width="27.28515625" style="24" customWidth="1"/>
    <col min="6663" max="6664" width="27.28515625" style="24"/>
    <col min="6665" max="6665" width="27.28515625" style="24" customWidth="1"/>
    <col min="6666" max="6666" width="27.28515625" style="24"/>
    <col min="6667" max="6667" width="27.28515625" style="24" customWidth="1"/>
    <col min="6668" max="6668" width="27.28515625" style="24"/>
    <col min="6669" max="6669" width="27.28515625" style="24" customWidth="1"/>
    <col min="6670" max="6912" width="27.28515625" style="24"/>
    <col min="6913" max="6913" width="27.28515625" style="24" customWidth="1"/>
    <col min="6914" max="6914" width="33.42578125" style="24" customWidth="1"/>
    <col min="6915" max="6915" width="54.42578125" style="24" customWidth="1"/>
    <col min="6916" max="6917" width="27.28515625" style="24"/>
    <col min="6918" max="6918" width="27.28515625" style="24" customWidth="1"/>
    <col min="6919" max="6920" width="27.28515625" style="24"/>
    <col min="6921" max="6921" width="27.28515625" style="24" customWidth="1"/>
    <col min="6922" max="6922" width="27.28515625" style="24"/>
    <col min="6923" max="6923" width="27.28515625" style="24" customWidth="1"/>
    <col min="6924" max="6924" width="27.28515625" style="24"/>
    <col min="6925" max="6925" width="27.28515625" style="24" customWidth="1"/>
    <col min="6926" max="7168" width="27.28515625" style="24"/>
    <col min="7169" max="7169" width="27.28515625" style="24" customWidth="1"/>
    <col min="7170" max="7170" width="33.42578125" style="24" customWidth="1"/>
    <col min="7171" max="7171" width="54.42578125" style="24" customWidth="1"/>
    <col min="7172" max="7173" width="27.28515625" style="24"/>
    <col min="7174" max="7174" width="27.28515625" style="24" customWidth="1"/>
    <col min="7175" max="7176" width="27.28515625" style="24"/>
    <col min="7177" max="7177" width="27.28515625" style="24" customWidth="1"/>
    <col min="7178" max="7178" width="27.28515625" style="24"/>
    <col min="7179" max="7179" width="27.28515625" style="24" customWidth="1"/>
    <col min="7180" max="7180" width="27.28515625" style="24"/>
    <col min="7181" max="7181" width="27.28515625" style="24" customWidth="1"/>
    <col min="7182" max="7424" width="27.28515625" style="24"/>
    <col min="7425" max="7425" width="27.28515625" style="24" customWidth="1"/>
    <col min="7426" max="7426" width="33.42578125" style="24" customWidth="1"/>
    <col min="7427" max="7427" width="54.42578125" style="24" customWidth="1"/>
    <col min="7428" max="7429" width="27.28515625" style="24"/>
    <col min="7430" max="7430" width="27.28515625" style="24" customWidth="1"/>
    <col min="7431" max="7432" width="27.28515625" style="24"/>
    <col min="7433" max="7433" width="27.28515625" style="24" customWidth="1"/>
    <col min="7434" max="7434" width="27.28515625" style="24"/>
    <col min="7435" max="7435" width="27.28515625" style="24" customWidth="1"/>
    <col min="7436" max="7436" width="27.28515625" style="24"/>
    <col min="7437" max="7437" width="27.28515625" style="24" customWidth="1"/>
    <col min="7438" max="7680" width="27.28515625" style="24"/>
    <col min="7681" max="7681" width="27.28515625" style="24" customWidth="1"/>
    <col min="7682" max="7682" width="33.42578125" style="24" customWidth="1"/>
    <col min="7683" max="7683" width="54.42578125" style="24" customWidth="1"/>
    <col min="7684" max="7685" width="27.28515625" style="24"/>
    <col min="7686" max="7686" width="27.28515625" style="24" customWidth="1"/>
    <col min="7687" max="7688" width="27.28515625" style="24"/>
    <col min="7689" max="7689" width="27.28515625" style="24" customWidth="1"/>
    <col min="7690" max="7690" width="27.28515625" style="24"/>
    <col min="7691" max="7691" width="27.28515625" style="24" customWidth="1"/>
    <col min="7692" max="7692" width="27.28515625" style="24"/>
    <col min="7693" max="7693" width="27.28515625" style="24" customWidth="1"/>
    <col min="7694" max="7936" width="27.28515625" style="24"/>
    <col min="7937" max="7937" width="27.28515625" style="24" customWidth="1"/>
    <col min="7938" max="7938" width="33.42578125" style="24" customWidth="1"/>
    <col min="7939" max="7939" width="54.42578125" style="24" customWidth="1"/>
    <col min="7940" max="7941" width="27.28515625" style="24"/>
    <col min="7942" max="7942" width="27.28515625" style="24" customWidth="1"/>
    <col min="7943" max="7944" width="27.28515625" style="24"/>
    <col min="7945" max="7945" width="27.28515625" style="24" customWidth="1"/>
    <col min="7946" max="7946" width="27.28515625" style="24"/>
    <col min="7947" max="7947" width="27.28515625" style="24" customWidth="1"/>
    <col min="7948" max="7948" width="27.28515625" style="24"/>
    <col min="7949" max="7949" width="27.28515625" style="24" customWidth="1"/>
    <col min="7950" max="8192" width="27.28515625" style="24"/>
    <col min="8193" max="8193" width="27.28515625" style="24" customWidth="1"/>
    <col min="8194" max="8194" width="33.42578125" style="24" customWidth="1"/>
    <col min="8195" max="8195" width="54.42578125" style="24" customWidth="1"/>
    <col min="8196" max="8197" width="27.28515625" style="24"/>
    <col min="8198" max="8198" width="27.28515625" style="24" customWidth="1"/>
    <col min="8199" max="8200" width="27.28515625" style="24"/>
    <col min="8201" max="8201" width="27.28515625" style="24" customWidth="1"/>
    <col min="8202" max="8202" width="27.28515625" style="24"/>
    <col min="8203" max="8203" width="27.28515625" style="24" customWidth="1"/>
    <col min="8204" max="8204" width="27.28515625" style="24"/>
    <col min="8205" max="8205" width="27.28515625" style="24" customWidth="1"/>
    <col min="8206" max="8448" width="27.28515625" style="24"/>
    <col min="8449" max="8449" width="27.28515625" style="24" customWidth="1"/>
    <col min="8450" max="8450" width="33.42578125" style="24" customWidth="1"/>
    <col min="8451" max="8451" width="54.42578125" style="24" customWidth="1"/>
    <col min="8452" max="8453" width="27.28515625" style="24"/>
    <col min="8454" max="8454" width="27.28515625" style="24" customWidth="1"/>
    <col min="8455" max="8456" width="27.28515625" style="24"/>
    <col min="8457" max="8457" width="27.28515625" style="24" customWidth="1"/>
    <col min="8458" max="8458" width="27.28515625" style="24"/>
    <col min="8459" max="8459" width="27.28515625" style="24" customWidth="1"/>
    <col min="8460" max="8460" width="27.28515625" style="24"/>
    <col min="8461" max="8461" width="27.28515625" style="24" customWidth="1"/>
    <col min="8462" max="8704" width="27.28515625" style="24"/>
    <col min="8705" max="8705" width="27.28515625" style="24" customWidth="1"/>
    <col min="8706" max="8706" width="33.42578125" style="24" customWidth="1"/>
    <col min="8707" max="8707" width="54.42578125" style="24" customWidth="1"/>
    <col min="8708" max="8709" width="27.28515625" style="24"/>
    <col min="8710" max="8710" width="27.28515625" style="24" customWidth="1"/>
    <col min="8711" max="8712" width="27.28515625" style="24"/>
    <col min="8713" max="8713" width="27.28515625" style="24" customWidth="1"/>
    <col min="8714" max="8714" width="27.28515625" style="24"/>
    <col min="8715" max="8715" width="27.28515625" style="24" customWidth="1"/>
    <col min="8716" max="8716" width="27.28515625" style="24"/>
    <col min="8717" max="8717" width="27.28515625" style="24" customWidth="1"/>
    <col min="8718" max="8960" width="27.28515625" style="24"/>
    <col min="8961" max="8961" width="27.28515625" style="24" customWidth="1"/>
    <col min="8962" max="8962" width="33.42578125" style="24" customWidth="1"/>
    <col min="8963" max="8963" width="54.42578125" style="24" customWidth="1"/>
    <col min="8964" max="8965" width="27.28515625" style="24"/>
    <col min="8966" max="8966" width="27.28515625" style="24" customWidth="1"/>
    <col min="8967" max="8968" width="27.28515625" style="24"/>
    <col min="8969" max="8969" width="27.28515625" style="24" customWidth="1"/>
    <col min="8970" max="8970" width="27.28515625" style="24"/>
    <col min="8971" max="8971" width="27.28515625" style="24" customWidth="1"/>
    <col min="8972" max="8972" width="27.28515625" style="24"/>
    <col min="8973" max="8973" width="27.28515625" style="24" customWidth="1"/>
    <col min="8974" max="9216" width="27.28515625" style="24"/>
    <col min="9217" max="9217" width="27.28515625" style="24" customWidth="1"/>
    <col min="9218" max="9218" width="33.42578125" style="24" customWidth="1"/>
    <col min="9219" max="9219" width="54.42578125" style="24" customWidth="1"/>
    <col min="9220" max="9221" width="27.28515625" style="24"/>
    <col min="9222" max="9222" width="27.28515625" style="24" customWidth="1"/>
    <col min="9223" max="9224" width="27.28515625" style="24"/>
    <col min="9225" max="9225" width="27.28515625" style="24" customWidth="1"/>
    <col min="9226" max="9226" width="27.28515625" style="24"/>
    <col min="9227" max="9227" width="27.28515625" style="24" customWidth="1"/>
    <col min="9228" max="9228" width="27.28515625" style="24"/>
    <col min="9229" max="9229" width="27.28515625" style="24" customWidth="1"/>
    <col min="9230" max="9472" width="27.28515625" style="24"/>
    <col min="9473" max="9473" width="27.28515625" style="24" customWidth="1"/>
    <col min="9474" max="9474" width="33.42578125" style="24" customWidth="1"/>
    <col min="9475" max="9475" width="54.42578125" style="24" customWidth="1"/>
    <col min="9476" max="9477" width="27.28515625" style="24"/>
    <col min="9478" max="9478" width="27.28515625" style="24" customWidth="1"/>
    <col min="9479" max="9480" width="27.28515625" style="24"/>
    <col min="9481" max="9481" width="27.28515625" style="24" customWidth="1"/>
    <col min="9482" max="9482" width="27.28515625" style="24"/>
    <col min="9483" max="9483" width="27.28515625" style="24" customWidth="1"/>
    <col min="9484" max="9484" width="27.28515625" style="24"/>
    <col min="9485" max="9485" width="27.28515625" style="24" customWidth="1"/>
    <col min="9486" max="9728" width="27.28515625" style="24"/>
    <col min="9729" max="9729" width="27.28515625" style="24" customWidth="1"/>
    <col min="9730" max="9730" width="33.42578125" style="24" customWidth="1"/>
    <col min="9731" max="9731" width="54.42578125" style="24" customWidth="1"/>
    <col min="9732" max="9733" width="27.28515625" style="24"/>
    <col min="9734" max="9734" width="27.28515625" style="24" customWidth="1"/>
    <col min="9735" max="9736" width="27.28515625" style="24"/>
    <col min="9737" max="9737" width="27.28515625" style="24" customWidth="1"/>
    <col min="9738" max="9738" width="27.28515625" style="24"/>
    <col min="9739" max="9739" width="27.28515625" style="24" customWidth="1"/>
    <col min="9740" max="9740" width="27.28515625" style="24"/>
    <col min="9741" max="9741" width="27.28515625" style="24" customWidth="1"/>
    <col min="9742" max="9984" width="27.28515625" style="24"/>
    <col min="9985" max="9985" width="27.28515625" style="24" customWidth="1"/>
    <col min="9986" max="9986" width="33.42578125" style="24" customWidth="1"/>
    <col min="9987" max="9987" width="54.42578125" style="24" customWidth="1"/>
    <col min="9988" max="9989" width="27.28515625" style="24"/>
    <col min="9990" max="9990" width="27.28515625" style="24" customWidth="1"/>
    <col min="9991" max="9992" width="27.28515625" style="24"/>
    <col min="9993" max="9993" width="27.28515625" style="24" customWidth="1"/>
    <col min="9994" max="9994" width="27.28515625" style="24"/>
    <col min="9995" max="9995" width="27.28515625" style="24" customWidth="1"/>
    <col min="9996" max="9996" width="27.28515625" style="24"/>
    <col min="9997" max="9997" width="27.28515625" style="24" customWidth="1"/>
    <col min="9998" max="10240" width="27.28515625" style="24"/>
    <col min="10241" max="10241" width="27.28515625" style="24" customWidth="1"/>
    <col min="10242" max="10242" width="33.42578125" style="24" customWidth="1"/>
    <col min="10243" max="10243" width="54.42578125" style="24" customWidth="1"/>
    <col min="10244" max="10245" width="27.28515625" style="24"/>
    <col min="10246" max="10246" width="27.28515625" style="24" customWidth="1"/>
    <col min="10247" max="10248" width="27.28515625" style="24"/>
    <col min="10249" max="10249" width="27.28515625" style="24" customWidth="1"/>
    <col min="10250" max="10250" width="27.28515625" style="24"/>
    <col min="10251" max="10251" width="27.28515625" style="24" customWidth="1"/>
    <col min="10252" max="10252" width="27.28515625" style="24"/>
    <col min="10253" max="10253" width="27.28515625" style="24" customWidth="1"/>
    <col min="10254" max="10496" width="27.28515625" style="24"/>
    <col min="10497" max="10497" width="27.28515625" style="24" customWidth="1"/>
    <col min="10498" max="10498" width="33.42578125" style="24" customWidth="1"/>
    <col min="10499" max="10499" width="54.42578125" style="24" customWidth="1"/>
    <col min="10500" max="10501" width="27.28515625" style="24"/>
    <col min="10502" max="10502" width="27.28515625" style="24" customWidth="1"/>
    <col min="10503" max="10504" width="27.28515625" style="24"/>
    <col min="10505" max="10505" width="27.28515625" style="24" customWidth="1"/>
    <col min="10506" max="10506" width="27.28515625" style="24"/>
    <col min="10507" max="10507" width="27.28515625" style="24" customWidth="1"/>
    <col min="10508" max="10508" width="27.28515625" style="24"/>
    <col min="10509" max="10509" width="27.28515625" style="24" customWidth="1"/>
    <col min="10510" max="10752" width="27.28515625" style="24"/>
    <col min="10753" max="10753" width="27.28515625" style="24" customWidth="1"/>
    <col min="10754" max="10754" width="33.42578125" style="24" customWidth="1"/>
    <col min="10755" max="10755" width="54.42578125" style="24" customWidth="1"/>
    <col min="10756" max="10757" width="27.28515625" style="24"/>
    <col min="10758" max="10758" width="27.28515625" style="24" customWidth="1"/>
    <col min="10759" max="10760" width="27.28515625" style="24"/>
    <col min="10761" max="10761" width="27.28515625" style="24" customWidth="1"/>
    <col min="10762" max="10762" width="27.28515625" style="24"/>
    <col min="10763" max="10763" width="27.28515625" style="24" customWidth="1"/>
    <col min="10764" max="10764" width="27.28515625" style="24"/>
    <col min="10765" max="10765" width="27.28515625" style="24" customWidth="1"/>
    <col min="10766" max="11008" width="27.28515625" style="24"/>
    <col min="11009" max="11009" width="27.28515625" style="24" customWidth="1"/>
    <col min="11010" max="11010" width="33.42578125" style="24" customWidth="1"/>
    <col min="11011" max="11011" width="54.42578125" style="24" customWidth="1"/>
    <col min="11012" max="11013" width="27.28515625" style="24"/>
    <col min="11014" max="11014" width="27.28515625" style="24" customWidth="1"/>
    <col min="11015" max="11016" width="27.28515625" style="24"/>
    <col min="11017" max="11017" width="27.28515625" style="24" customWidth="1"/>
    <col min="11018" max="11018" width="27.28515625" style="24"/>
    <col min="11019" max="11019" width="27.28515625" style="24" customWidth="1"/>
    <col min="11020" max="11020" width="27.28515625" style="24"/>
    <col min="11021" max="11021" width="27.28515625" style="24" customWidth="1"/>
    <col min="11022" max="11264" width="27.28515625" style="24"/>
    <col min="11265" max="11265" width="27.28515625" style="24" customWidth="1"/>
    <col min="11266" max="11266" width="33.42578125" style="24" customWidth="1"/>
    <col min="11267" max="11267" width="54.42578125" style="24" customWidth="1"/>
    <col min="11268" max="11269" width="27.28515625" style="24"/>
    <col min="11270" max="11270" width="27.28515625" style="24" customWidth="1"/>
    <col min="11271" max="11272" width="27.28515625" style="24"/>
    <col min="11273" max="11273" width="27.28515625" style="24" customWidth="1"/>
    <col min="11274" max="11274" width="27.28515625" style="24"/>
    <col min="11275" max="11275" width="27.28515625" style="24" customWidth="1"/>
    <col min="11276" max="11276" width="27.28515625" style="24"/>
    <col min="11277" max="11277" width="27.28515625" style="24" customWidth="1"/>
    <col min="11278" max="11520" width="27.28515625" style="24"/>
    <col min="11521" max="11521" width="27.28515625" style="24" customWidth="1"/>
    <col min="11522" max="11522" width="33.42578125" style="24" customWidth="1"/>
    <col min="11523" max="11523" width="54.42578125" style="24" customWidth="1"/>
    <col min="11524" max="11525" width="27.28515625" style="24"/>
    <col min="11526" max="11526" width="27.28515625" style="24" customWidth="1"/>
    <col min="11527" max="11528" width="27.28515625" style="24"/>
    <col min="11529" max="11529" width="27.28515625" style="24" customWidth="1"/>
    <col min="11530" max="11530" width="27.28515625" style="24"/>
    <col min="11531" max="11531" width="27.28515625" style="24" customWidth="1"/>
    <col min="11532" max="11532" width="27.28515625" style="24"/>
    <col min="11533" max="11533" width="27.28515625" style="24" customWidth="1"/>
    <col min="11534" max="11776" width="27.28515625" style="24"/>
    <col min="11777" max="11777" width="27.28515625" style="24" customWidth="1"/>
    <col min="11778" max="11778" width="33.42578125" style="24" customWidth="1"/>
    <col min="11779" max="11779" width="54.42578125" style="24" customWidth="1"/>
    <col min="11780" max="11781" width="27.28515625" style="24"/>
    <col min="11782" max="11782" width="27.28515625" style="24" customWidth="1"/>
    <col min="11783" max="11784" width="27.28515625" style="24"/>
    <col min="11785" max="11785" width="27.28515625" style="24" customWidth="1"/>
    <col min="11786" max="11786" width="27.28515625" style="24"/>
    <col min="11787" max="11787" width="27.28515625" style="24" customWidth="1"/>
    <col min="11788" max="11788" width="27.28515625" style="24"/>
    <col min="11789" max="11789" width="27.28515625" style="24" customWidth="1"/>
    <col min="11790" max="12032" width="27.28515625" style="24"/>
    <col min="12033" max="12033" width="27.28515625" style="24" customWidth="1"/>
    <col min="12034" max="12034" width="33.42578125" style="24" customWidth="1"/>
    <col min="12035" max="12035" width="54.42578125" style="24" customWidth="1"/>
    <col min="12036" max="12037" width="27.28515625" style="24"/>
    <col min="12038" max="12038" width="27.28515625" style="24" customWidth="1"/>
    <col min="12039" max="12040" width="27.28515625" style="24"/>
    <col min="12041" max="12041" width="27.28515625" style="24" customWidth="1"/>
    <col min="12042" max="12042" width="27.28515625" style="24"/>
    <col min="12043" max="12043" width="27.28515625" style="24" customWidth="1"/>
    <col min="12044" max="12044" width="27.28515625" style="24"/>
    <col min="12045" max="12045" width="27.28515625" style="24" customWidth="1"/>
    <col min="12046" max="12288" width="27.28515625" style="24"/>
    <col min="12289" max="12289" width="27.28515625" style="24" customWidth="1"/>
    <col min="12290" max="12290" width="33.42578125" style="24" customWidth="1"/>
    <col min="12291" max="12291" width="54.42578125" style="24" customWidth="1"/>
    <col min="12292" max="12293" width="27.28515625" style="24"/>
    <col min="12294" max="12294" width="27.28515625" style="24" customWidth="1"/>
    <col min="12295" max="12296" width="27.28515625" style="24"/>
    <col min="12297" max="12297" width="27.28515625" style="24" customWidth="1"/>
    <col min="12298" max="12298" width="27.28515625" style="24"/>
    <col min="12299" max="12299" width="27.28515625" style="24" customWidth="1"/>
    <col min="12300" max="12300" width="27.28515625" style="24"/>
    <col min="12301" max="12301" width="27.28515625" style="24" customWidth="1"/>
    <col min="12302" max="12544" width="27.28515625" style="24"/>
    <col min="12545" max="12545" width="27.28515625" style="24" customWidth="1"/>
    <col min="12546" max="12546" width="33.42578125" style="24" customWidth="1"/>
    <col min="12547" max="12547" width="54.42578125" style="24" customWidth="1"/>
    <col min="12548" max="12549" width="27.28515625" style="24"/>
    <col min="12550" max="12550" width="27.28515625" style="24" customWidth="1"/>
    <col min="12551" max="12552" width="27.28515625" style="24"/>
    <col min="12553" max="12553" width="27.28515625" style="24" customWidth="1"/>
    <col min="12554" max="12554" width="27.28515625" style="24"/>
    <col min="12555" max="12555" width="27.28515625" style="24" customWidth="1"/>
    <col min="12556" max="12556" width="27.28515625" style="24"/>
    <col min="12557" max="12557" width="27.28515625" style="24" customWidth="1"/>
    <col min="12558" max="12800" width="27.28515625" style="24"/>
    <col min="12801" max="12801" width="27.28515625" style="24" customWidth="1"/>
    <col min="12802" max="12802" width="33.42578125" style="24" customWidth="1"/>
    <col min="12803" max="12803" width="54.42578125" style="24" customWidth="1"/>
    <col min="12804" max="12805" width="27.28515625" style="24"/>
    <col min="12806" max="12806" width="27.28515625" style="24" customWidth="1"/>
    <col min="12807" max="12808" width="27.28515625" style="24"/>
    <col min="12809" max="12809" width="27.28515625" style="24" customWidth="1"/>
    <col min="12810" max="12810" width="27.28515625" style="24"/>
    <col min="12811" max="12811" width="27.28515625" style="24" customWidth="1"/>
    <col min="12812" max="12812" width="27.28515625" style="24"/>
    <col min="12813" max="12813" width="27.28515625" style="24" customWidth="1"/>
    <col min="12814" max="13056" width="27.28515625" style="24"/>
    <col min="13057" max="13057" width="27.28515625" style="24" customWidth="1"/>
    <col min="13058" max="13058" width="33.42578125" style="24" customWidth="1"/>
    <col min="13059" max="13059" width="54.42578125" style="24" customWidth="1"/>
    <col min="13060" max="13061" width="27.28515625" style="24"/>
    <col min="13062" max="13062" width="27.28515625" style="24" customWidth="1"/>
    <col min="13063" max="13064" width="27.28515625" style="24"/>
    <col min="13065" max="13065" width="27.28515625" style="24" customWidth="1"/>
    <col min="13066" max="13066" width="27.28515625" style="24"/>
    <col min="13067" max="13067" width="27.28515625" style="24" customWidth="1"/>
    <col min="13068" max="13068" width="27.28515625" style="24"/>
    <col min="13069" max="13069" width="27.28515625" style="24" customWidth="1"/>
    <col min="13070" max="13312" width="27.28515625" style="24"/>
    <col min="13313" max="13313" width="27.28515625" style="24" customWidth="1"/>
    <col min="13314" max="13314" width="33.42578125" style="24" customWidth="1"/>
    <col min="13315" max="13315" width="54.42578125" style="24" customWidth="1"/>
    <col min="13316" max="13317" width="27.28515625" style="24"/>
    <col min="13318" max="13318" width="27.28515625" style="24" customWidth="1"/>
    <col min="13319" max="13320" width="27.28515625" style="24"/>
    <col min="13321" max="13321" width="27.28515625" style="24" customWidth="1"/>
    <col min="13322" max="13322" width="27.28515625" style="24"/>
    <col min="13323" max="13323" width="27.28515625" style="24" customWidth="1"/>
    <col min="13324" max="13324" width="27.28515625" style="24"/>
    <col min="13325" max="13325" width="27.28515625" style="24" customWidth="1"/>
    <col min="13326" max="13568" width="27.28515625" style="24"/>
    <col min="13569" max="13569" width="27.28515625" style="24" customWidth="1"/>
    <col min="13570" max="13570" width="33.42578125" style="24" customWidth="1"/>
    <col min="13571" max="13571" width="54.42578125" style="24" customWidth="1"/>
    <col min="13572" max="13573" width="27.28515625" style="24"/>
    <col min="13574" max="13574" width="27.28515625" style="24" customWidth="1"/>
    <col min="13575" max="13576" width="27.28515625" style="24"/>
    <col min="13577" max="13577" width="27.28515625" style="24" customWidth="1"/>
    <col min="13578" max="13578" width="27.28515625" style="24"/>
    <col min="13579" max="13579" width="27.28515625" style="24" customWidth="1"/>
    <col min="13580" max="13580" width="27.28515625" style="24"/>
    <col min="13581" max="13581" width="27.28515625" style="24" customWidth="1"/>
    <col min="13582" max="13824" width="27.28515625" style="24"/>
    <col min="13825" max="13825" width="27.28515625" style="24" customWidth="1"/>
    <col min="13826" max="13826" width="33.42578125" style="24" customWidth="1"/>
    <col min="13827" max="13827" width="54.42578125" style="24" customWidth="1"/>
    <col min="13828" max="13829" width="27.28515625" style="24"/>
    <col min="13830" max="13830" width="27.28515625" style="24" customWidth="1"/>
    <col min="13831" max="13832" width="27.28515625" style="24"/>
    <col min="13833" max="13833" width="27.28515625" style="24" customWidth="1"/>
    <col min="13834" max="13834" width="27.28515625" style="24"/>
    <col min="13835" max="13835" width="27.28515625" style="24" customWidth="1"/>
    <col min="13836" max="13836" width="27.28515625" style="24"/>
    <col min="13837" max="13837" width="27.28515625" style="24" customWidth="1"/>
    <col min="13838" max="14080" width="27.28515625" style="24"/>
    <col min="14081" max="14081" width="27.28515625" style="24" customWidth="1"/>
    <col min="14082" max="14082" width="33.42578125" style="24" customWidth="1"/>
    <col min="14083" max="14083" width="54.42578125" style="24" customWidth="1"/>
    <col min="14084" max="14085" width="27.28515625" style="24"/>
    <col min="14086" max="14086" width="27.28515625" style="24" customWidth="1"/>
    <col min="14087" max="14088" width="27.28515625" style="24"/>
    <col min="14089" max="14089" width="27.28515625" style="24" customWidth="1"/>
    <col min="14090" max="14090" width="27.28515625" style="24"/>
    <col min="14091" max="14091" width="27.28515625" style="24" customWidth="1"/>
    <col min="14092" max="14092" width="27.28515625" style="24"/>
    <col min="14093" max="14093" width="27.28515625" style="24" customWidth="1"/>
    <col min="14094" max="14336" width="27.28515625" style="24"/>
    <col min="14337" max="14337" width="27.28515625" style="24" customWidth="1"/>
    <col min="14338" max="14338" width="33.42578125" style="24" customWidth="1"/>
    <col min="14339" max="14339" width="54.42578125" style="24" customWidth="1"/>
    <col min="14340" max="14341" width="27.28515625" style="24"/>
    <col min="14342" max="14342" width="27.28515625" style="24" customWidth="1"/>
    <col min="14343" max="14344" width="27.28515625" style="24"/>
    <col min="14345" max="14345" width="27.28515625" style="24" customWidth="1"/>
    <col min="14346" max="14346" width="27.28515625" style="24"/>
    <col min="14347" max="14347" width="27.28515625" style="24" customWidth="1"/>
    <col min="14348" max="14348" width="27.28515625" style="24"/>
    <col min="14349" max="14349" width="27.28515625" style="24" customWidth="1"/>
    <col min="14350" max="14592" width="27.28515625" style="24"/>
    <col min="14593" max="14593" width="27.28515625" style="24" customWidth="1"/>
    <col min="14594" max="14594" width="33.42578125" style="24" customWidth="1"/>
    <col min="14595" max="14595" width="54.42578125" style="24" customWidth="1"/>
    <col min="14596" max="14597" width="27.28515625" style="24"/>
    <col min="14598" max="14598" width="27.28515625" style="24" customWidth="1"/>
    <col min="14599" max="14600" width="27.28515625" style="24"/>
    <col min="14601" max="14601" width="27.28515625" style="24" customWidth="1"/>
    <col min="14602" max="14602" width="27.28515625" style="24"/>
    <col min="14603" max="14603" width="27.28515625" style="24" customWidth="1"/>
    <col min="14604" max="14604" width="27.28515625" style="24"/>
    <col min="14605" max="14605" width="27.28515625" style="24" customWidth="1"/>
    <col min="14606" max="14848" width="27.28515625" style="24"/>
    <col min="14849" max="14849" width="27.28515625" style="24" customWidth="1"/>
    <col min="14850" max="14850" width="33.42578125" style="24" customWidth="1"/>
    <col min="14851" max="14851" width="54.42578125" style="24" customWidth="1"/>
    <col min="14852" max="14853" width="27.28515625" style="24"/>
    <col min="14854" max="14854" width="27.28515625" style="24" customWidth="1"/>
    <col min="14855" max="14856" width="27.28515625" style="24"/>
    <col min="14857" max="14857" width="27.28515625" style="24" customWidth="1"/>
    <col min="14858" max="14858" width="27.28515625" style="24"/>
    <col min="14859" max="14859" width="27.28515625" style="24" customWidth="1"/>
    <col min="14860" max="14860" width="27.28515625" style="24"/>
    <col min="14861" max="14861" width="27.28515625" style="24" customWidth="1"/>
    <col min="14862" max="15104" width="27.28515625" style="24"/>
    <col min="15105" max="15105" width="27.28515625" style="24" customWidth="1"/>
    <col min="15106" max="15106" width="33.42578125" style="24" customWidth="1"/>
    <col min="15107" max="15107" width="54.42578125" style="24" customWidth="1"/>
    <col min="15108" max="15109" width="27.28515625" style="24"/>
    <col min="15110" max="15110" width="27.28515625" style="24" customWidth="1"/>
    <col min="15111" max="15112" width="27.28515625" style="24"/>
    <col min="15113" max="15113" width="27.28515625" style="24" customWidth="1"/>
    <col min="15114" max="15114" width="27.28515625" style="24"/>
    <col min="15115" max="15115" width="27.28515625" style="24" customWidth="1"/>
    <col min="15116" max="15116" width="27.28515625" style="24"/>
    <col min="15117" max="15117" width="27.28515625" style="24" customWidth="1"/>
    <col min="15118" max="15360" width="27.28515625" style="24"/>
    <col min="15361" max="15361" width="27.28515625" style="24" customWidth="1"/>
    <col min="15362" max="15362" width="33.42578125" style="24" customWidth="1"/>
    <col min="15363" max="15363" width="54.42578125" style="24" customWidth="1"/>
    <col min="15364" max="15365" width="27.28515625" style="24"/>
    <col min="15366" max="15366" width="27.28515625" style="24" customWidth="1"/>
    <col min="15367" max="15368" width="27.28515625" style="24"/>
    <col min="15369" max="15369" width="27.28515625" style="24" customWidth="1"/>
    <col min="15370" max="15370" width="27.28515625" style="24"/>
    <col min="15371" max="15371" width="27.28515625" style="24" customWidth="1"/>
    <col min="15372" max="15372" width="27.28515625" style="24"/>
    <col min="15373" max="15373" width="27.28515625" style="24" customWidth="1"/>
    <col min="15374" max="15616" width="27.28515625" style="24"/>
    <col min="15617" max="15617" width="27.28515625" style="24" customWidth="1"/>
    <col min="15618" max="15618" width="33.42578125" style="24" customWidth="1"/>
    <col min="15619" max="15619" width="54.42578125" style="24" customWidth="1"/>
    <col min="15620" max="15621" width="27.28515625" style="24"/>
    <col min="15622" max="15622" width="27.28515625" style="24" customWidth="1"/>
    <col min="15623" max="15624" width="27.28515625" style="24"/>
    <col min="15625" max="15625" width="27.28515625" style="24" customWidth="1"/>
    <col min="15626" max="15626" width="27.28515625" style="24"/>
    <col min="15627" max="15627" width="27.28515625" style="24" customWidth="1"/>
    <col min="15628" max="15628" width="27.28515625" style="24"/>
    <col min="15629" max="15629" width="27.28515625" style="24" customWidth="1"/>
    <col min="15630" max="15872" width="27.28515625" style="24"/>
    <col min="15873" max="15873" width="27.28515625" style="24" customWidth="1"/>
    <col min="15874" max="15874" width="33.42578125" style="24" customWidth="1"/>
    <col min="15875" max="15875" width="54.42578125" style="24" customWidth="1"/>
    <col min="15876" max="15877" width="27.28515625" style="24"/>
    <col min="15878" max="15878" width="27.28515625" style="24" customWidth="1"/>
    <col min="15879" max="15880" width="27.28515625" style="24"/>
    <col min="15881" max="15881" width="27.28515625" style="24" customWidth="1"/>
    <col min="15882" max="15882" width="27.28515625" style="24"/>
    <col min="15883" max="15883" width="27.28515625" style="24" customWidth="1"/>
    <col min="15884" max="15884" width="27.28515625" style="24"/>
    <col min="15885" max="15885" width="27.28515625" style="24" customWidth="1"/>
    <col min="15886" max="16128" width="27.28515625" style="24"/>
    <col min="16129" max="16129" width="27.28515625" style="24" customWidth="1"/>
    <col min="16130" max="16130" width="33.42578125" style="24" customWidth="1"/>
    <col min="16131" max="16131" width="54.42578125" style="24" customWidth="1"/>
    <col min="16132" max="16133" width="27.28515625" style="24"/>
    <col min="16134" max="16134" width="27.28515625" style="24" customWidth="1"/>
    <col min="16135" max="16136" width="27.28515625" style="24"/>
    <col min="16137" max="16137" width="27.28515625" style="24" customWidth="1"/>
    <col min="16138" max="16138" width="27.28515625" style="24"/>
    <col min="16139" max="16139" width="27.28515625" style="24" customWidth="1"/>
    <col min="16140" max="16140" width="27.28515625" style="24"/>
    <col min="16141" max="16141" width="27.28515625" style="24" customWidth="1"/>
    <col min="16142" max="16384" width="27.28515625" style="24"/>
  </cols>
  <sheetData>
    <row r="1" spans="1:15" x14ac:dyDescent="0.25">
      <c r="A1" s="43" t="s">
        <v>0</v>
      </c>
      <c r="B1" s="39" t="s">
        <v>1</v>
      </c>
      <c r="C1" s="40" t="s">
        <v>2</v>
      </c>
      <c r="D1" s="40" t="s">
        <v>3</v>
      </c>
      <c r="E1" s="40" t="s">
        <v>4</v>
      </c>
      <c r="F1" s="40"/>
      <c r="G1" s="40"/>
      <c r="H1" s="40" t="s">
        <v>5</v>
      </c>
      <c r="I1" s="40"/>
      <c r="J1" s="40"/>
      <c r="K1" s="39" t="s">
        <v>6</v>
      </c>
      <c r="L1" s="40" t="s">
        <v>7</v>
      </c>
      <c r="M1" s="41"/>
      <c r="N1" s="41"/>
      <c r="O1" s="42" t="s">
        <v>8</v>
      </c>
    </row>
    <row r="2" spans="1:15" ht="80.099999999999994" customHeight="1" x14ac:dyDescent="0.25">
      <c r="A2" s="43"/>
      <c r="B2" s="39"/>
      <c r="C2" s="39"/>
      <c r="D2" s="39"/>
      <c r="E2" s="18" t="s">
        <v>9</v>
      </c>
      <c r="F2" s="18"/>
      <c r="G2" s="18" t="s">
        <v>10</v>
      </c>
      <c r="H2" s="18" t="s">
        <v>9</v>
      </c>
      <c r="I2" s="18"/>
      <c r="J2" s="18" t="s">
        <v>10</v>
      </c>
      <c r="K2" s="39"/>
      <c r="L2" s="18" t="s">
        <v>9</v>
      </c>
      <c r="M2" s="19"/>
      <c r="N2" s="19" t="s">
        <v>10</v>
      </c>
      <c r="O2" s="42"/>
    </row>
    <row r="3" spans="1:15" x14ac:dyDescent="0.25">
      <c r="A3" s="20">
        <v>1</v>
      </c>
      <c r="B3" s="17">
        <v>2</v>
      </c>
      <c r="C3" s="20">
        <v>3</v>
      </c>
      <c r="D3" s="17">
        <v>4</v>
      </c>
      <c r="E3" s="20">
        <v>5</v>
      </c>
      <c r="F3" s="20"/>
      <c r="G3" s="17">
        <v>6</v>
      </c>
      <c r="H3" s="20">
        <v>7</v>
      </c>
      <c r="I3" s="20"/>
      <c r="J3" s="17">
        <v>8</v>
      </c>
      <c r="K3" s="20">
        <v>9</v>
      </c>
      <c r="L3" s="20">
        <v>9</v>
      </c>
      <c r="M3" s="20"/>
      <c r="N3" s="17">
        <v>10</v>
      </c>
      <c r="O3" s="12">
        <v>11</v>
      </c>
    </row>
    <row r="4" spans="1:15" x14ac:dyDescent="0.25">
      <c r="A4" s="20">
        <f>ROW()-3</f>
        <v>1</v>
      </c>
      <c r="B4" s="1"/>
      <c r="C4" s="1"/>
      <c r="D4" s="23" t="e">
        <f>'Разрез по МО'!D4-D5</f>
        <v>#N/A</v>
      </c>
      <c r="E4" s="23" t="e">
        <f>'Разрез по МО'!E4-E5</f>
        <v>#N/A</v>
      </c>
      <c r="F4" s="23" t="e">
        <f>'Разрез по МО'!F4-F5</f>
        <v>#N/A</v>
      </c>
      <c r="G4" s="23" t="e">
        <f>'Разрез по МО'!G4-G5</f>
        <v>#N/A</v>
      </c>
      <c r="H4" s="23" t="e">
        <f>'Разрез по МО'!H4-H5</f>
        <v>#N/A</v>
      </c>
      <c r="I4" s="23" t="e">
        <f>'Разрез по МО'!I4-I5</f>
        <v>#N/A</v>
      </c>
      <c r="J4" s="23" t="e">
        <f>'Разрез по МО'!J4-J5</f>
        <v>#N/A</v>
      </c>
      <c r="K4" s="23" t="e">
        <f>'Разрез по МО'!K4-K5</f>
        <v>#N/A</v>
      </c>
      <c r="L4" s="23" t="e">
        <f>'Разрез по МО'!L4-L5</f>
        <v>#N/A</v>
      </c>
      <c r="M4" s="23" t="e">
        <f>'Разрез по МО'!M4-M5</f>
        <v>#N/A</v>
      </c>
      <c r="N4" s="23" t="e">
        <f>'Разрез по МО'!N4-N5</f>
        <v>#N/A</v>
      </c>
      <c r="O4" s="23" t="e">
        <f>'Разрез по МО'!O4-O5</f>
        <v>#N/A</v>
      </c>
    </row>
    <row r="5" spans="1:15" x14ac:dyDescent="0.25">
      <c r="B5" s="25"/>
      <c r="C5" s="25" t="s">
        <v>16</v>
      </c>
      <c r="D5" s="26" t="e">
        <f>VLOOKUP($C$5,'Разрез по МО'!$C$5:$O$449,2,0)</f>
        <v>#N/A</v>
      </c>
      <c r="E5" s="26" t="e">
        <f>VLOOKUP($C$5,'Разрез по МО'!$C$5:$O$449,3,0)</f>
        <v>#N/A</v>
      </c>
      <c r="F5" s="26" t="e">
        <f>VLOOKUP($C$5,'Разрез по МО'!$C$5:$O$449,4,0)</f>
        <v>#N/A</v>
      </c>
      <c r="G5" s="26" t="e">
        <f>VLOOKUP($C$5,'Разрез по МО'!$C$5:$O$449,5,0)</f>
        <v>#N/A</v>
      </c>
      <c r="H5" s="26" t="e">
        <f>VLOOKUP($C$5,'Разрез по МО'!$C$5:$O$449,6,0)</f>
        <v>#N/A</v>
      </c>
      <c r="I5" s="26" t="e">
        <f>VLOOKUP($C$5,'Разрез по МО'!$C$5:$O$449,7,0)</f>
        <v>#N/A</v>
      </c>
      <c r="J5" s="26" t="e">
        <f>VLOOKUP($C$5,'Разрез по МО'!$C$5:$O$449,8,0)</f>
        <v>#N/A</v>
      </c>
      <c r="K5" s="26" t="e">
        <f>VLOOKUP($C$5,'Разрез по МО'!$C$5:$O$449,9,0)</f>
        <v>#N/A</v>
      </c>
      <c r="L5" s="26" t="e">
        <f>VLOOKUP($C$5,'Разрез по МО'!$C$5:$O$449,10,0)</f>
        <v>#N/A</v>
      </c>
      <c r="M5" s="26" t="e">
        <f>VLOOKUP($C$5,'Разрез по МО'!$C$5:$O$449,11,0)</f>
        <v>#N/A</v>
      </c>
      <c r="N5" s="26" t="e">
        <f>VLOOKUP($C$5,'Разрез по МО'!$C$5:$O$449,12,0)</f>
        <v>#N/A</v>
      </c>
      <c r="O5" s="26" t="e">
        <f>VLOOKUP($C$5,'Разрез по МО'!$C$5:$O$449,13,0)</f>
        <v>#N/A</v>
      </c>
    </row>
  </sheetData>
  <mergeCells count="9">
    <mergeCell ref="K1:K2"/>
    <mergeCell ref="L1:N1"/>
    <mergeCell ref="O1:O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"/>
  <sheetViews>
    <sheetView workbookViewId="0">
      <selection activeCell="C11" sqref="C11"/>
    </sheetView>
  </sheetViews>
  <sheetFormatPr defaultColWidth="27.28515625" defaultRowHeight="15" x14ac:dyDescent="0.25"/>
  <cols>
    <col min="1" max="1" width="5.7109375" customWidth="1"/>
    <col min="2" max="2" width="25.7109375" customWidth="1"/>
    <col min="3" max="3" width="110.7109375" customWidth="1"/>
    <col min="5" max="5" width="20.7109375" customWidth="1"/>
    <col min="6" max="6" width="0" hidden="1" customWidth="1"/>
    <col min="7" max="8" width="20.7109375" customWidth="1"/>
    <col min="9" max="9" width="0" hidden="1" customWidth="1"/>
    <col min="10" max="10" width="20.7109375" customWidth="1"/>
    <col min="11" max="11" width="0" hidden="1" customWidth="1"/>
    <col min="12" max="12" width="20.7109375" customWidth="1"/>
    <col min="13" max="13" width="0" hidden="1" customWidth="1"/>
    <col min="14" max="15" width="20.7109375" customWidth="1"/>
    <col min="257" max="257" width="9.140625" customWidth="1"/>
    <col min="258" max="258" width="33.42578125" customWidth="1"/>
    <col min="259" max="259" width="54.42578125" customWidth="1"/>
    <col min="262" max="262" width="27.28515625" customWidth="1"/>
    <col min="265" max="265" width="27.28515625" customWidth="1"/>
    <col min="267" max="267" width="27.28515625" customWidth="1"/>
    <col min="269" max="269" width="27.28515625" customWidth="1"/>
    <col min="513" max="513" width="9.140625" customWidth="1"/>
    <col min="514" max="514" width="33.42578125" customWidth="1"/>
    <col min="515" max="515" width="54.42578125" customWidth="1"/>
    <col min="518" max="518" width="27.28515625" customWidth="1"/>
    <col min="521" max="521" width="27.28515625" customWidth="1"/>
    <col min="523" max="523" width="27.28515625" customWidth="1"/>
    <col min="525" max="525" width="27.28515625" customWidth="1"/>
    <col min="769" max="769" width="9.140625" customWidth="1"/>
    <col min="770" max="770" width="33.42578125" customWidth="1"/>
    <col min="771" max="771" width="54.42578125" customWidth="1"/>
    <col min="774" max="774" width="27.28515625" customWidth="1"/>
    <col min="777" max="777" width="27.28515625" customWidth="1"/>
    <col min="779" max="779" width="27.28515625" customWidth="1"/>
    <col min="781" max="781" width="27.28515625" customWidth="1"/>
    <col min="1025" max="1025" width="9.140625" customWidth="1"/>
    <col min="1026" max="1026" width="33.42578125" customWidth="1"/>
    <col min="1027" max="1027" width="54.42578125" customWidth="1"/>
    <col min="1030" max="1030" width="27.28515625" customWidth="1"/>
    <col min="1033" max="1033" width="27.28515625" customWidth="1"/>
    <col min="1035" max="1035" width="27.28515625" customWidth="1"/>
    <col min="1037" max="1037" width="27.28515625" customWidth="1"/>
    <col min="1281" max="1281" width="9.140625" customWidth="1"/>
    <col min="1282" max="1282" width="33.42578125" customWidth="1"/>
    <col min="1283" max="1283" width="54.42578125" customWidth="1"/>
    <col min="1286" max="1286" width="27.28515625" customWidth="1"/>
    <col min="1289" max="1289" width="27.28515625" customWidth="1"/>
    <col min="1291" max="1291" width="27.28515625" customWidth="1"/>
    <col min="1293" max="1293" width="27.28515625" customWidth="1"/>
    <col min="1537" max="1537" width="9.140625" customWidth="1"/>
    <col min="1538" max="1538" width="33.42578125" customWidth="1"/>
    <col min="1539" max="1539" width="54.42578125" customWidth="1"/>
    <col min="1542" max="1542" width="27.28515625" customWidth="1"/>
    <col min="1545" max="1545" width="27.28515625" customWidth="1"/>
    <col min="1547" max="1547" width="27.28515625" customWidth="1"/>
    <col min="1549" max="1549" width="27.28515625" customWidth="1"/>
    <col min="1793" max="1793" width="9.140625" customWidth="1"/>
    <col min="1794" max="1794" width="33.42578125" customWidth="1"/>
    <col min="1795" max="1795" width="54.42578125" customWidth="1"/>
    <col min="1798" max="1798" width="27.28515625" customWidth="1"/>
    <col min="1801" max="1801" width="27.28515625" customWidth="1"/>
    <col min="1803" max="1803" width="27.28515625" customWidth="1"/>
    <col min="1805" max="1805" width="27.28515625" customWidth="1"/>
    <col min="2049" max="2049" width="9.140625" customWidth="1"/>
    <col min="2050" max="2050" width="33.42578125" customWidth="1"/>
    <col min="2051" max="2051" width="54.42578125" customWidth="1"/>
    <col min="2054" max="2054" width="27.28515625" customWidth="1"/>
    <col min="2057" max="2057" width="27.28515625" customWidth="1"/>
    <col min="2059" max="2059" width="27.28515625" customWidth="1"/>
    <col min="2061" max="2061" width="27.28515625" customWidth="1"/>
    <col min="2305" max="2305" width="9.140625" customWidth="1"/>
    <col min="2306" max="2306" width="33.42578125" customWidth="1"/>
    <col min="2307" max="2307" width="54.42578125" customWidth="1"/>
    <col min="2310" max="2310" width="27.28515625" customWidth="1"/>
    <col min="2313" max="2313" width="27.28515625" customWidth="1"/>
    <col min="2315" max="2315" width="27.28515625" customWidth="1"/>
    <col min="2317" max="2317" width="27.28515625" customWidth="1"/>
    <col min="2561" max="2561" width="9.140625" customWidth="1"/>
    <col min="2562" max="2562" width="33.42578125" customWidth="1"/>
    <col min="2563" max="2563" width="54.42578125" customWidth="1"/>
    <col min="2566" max="2566" width="27.28515625" customWidth="1"/>
    <col min="2569" max="2569" width="27.28515625" customWidth="1"/>
    <col min="2571" max="2571" width="27.28515625" customWidth="1"/>
    <col min="2573" max="2573" width="27.28515625" customWidth="1"/>
    <col min="2817" max="2817" width="9.140625" customWidth="1"/>
    <col min="2818" max="2818" width="33.42578125" customWidth="1"/>
    <col min="2819" max="2819" width="54.42578125" customWidth="1"/>
    <col min="2822" max="2822" width="27.28515625" customWidth="1"/>
    <col min="2825" max="2825" width="27.28515625" customWidth="1"/>
    <col min="2827" max="2827" width="27.28515625" customWidth="1"/>
    <col min="2829" max="2829" width="27.28515625" customWidth="1"/>
    <col min="3073" max="3073" width="9.140625" customWidth="1"/>
    <col min="3074" max="3074" width="33.42578125" customWidth="1"/>
    <col min="3075" max="3075" width="54.42578125" customWidth="1"/>
    <col min="3078" max="3078" width="27.28515625" customWidth="1"/>
    <col min="3081" max="3081" width="27.28515625" customWidth="1"/>
    <col min="3083" max="3083" width="27.28515625" customWidth="1"/>
    <col min="3085" max="3085" width="27.28515625" customWidth="1"/>
    <col min="3329" max="3329" width="9.140625" customWidth="1"/>
    <col min="3330" max="3330" width="33.42578125" customWidth="1"/>
    <col min="3331" max="3331" width="54.42578125" customWidth="1"/>
    <col min="3334" max="3334" width="27.28515625" customWidth="1"/>
    <col min="3337" max="3337" width="27.28515625" customWidth="1"/>
    <col min="3339" max="3339" width="27.28515625" customWidth="1"/>
    <col min="3341" max="3341" width="27.28515625" customWidth="1"/>
    <col min="3585" max="3585" width="9.140625" customWidth="1"/>
    <col min="3586" max="3586" width="33.42578125" customWidth="1"/>
    <col min="3587" max="3587" width="54.42578125" customWidth="1"/>
    <col min="3590" max="3590" width="27.28515625" customWidth="1"/>
    <col min="3593" max="3593" width="27.28515625" customWidth="1"/>
    <col min="3595" max="3595" width="27.28515625" customWidth="1"/>
    <col min="3597" max="3597" width="27.28515625" customWidth="1"/>
    <col min="3841" max="3841" width="9.140625" customWidth="1"/>
    <col min="3842" max="3842" width="33.42578125" customWidth="1"/>
    <col min="3843" max="3843" width="54.42578125" customWidth="1"/>
    <col min="3846" max="3846" width="27.28515625" customWidth="1"/>
    <col min="3849" max="3849" width="27.28515625" customWidth="1"/>
    <col min="3851" max="3851" width="27.28515625" customWidth="1"/>
    <col min="3853" max="3853" width="27.28515625" customWidth="1"/>
    <col min="4097" max="4097" width="9.140625" customWidth="1"/>
    <col min="4098" max="4098" width="33.42578125" customWidth="1"/>
    <col min="4099" max="4099" width="54.42578125" customWidth="1"/>
    <col min="4102" max="4102" width="27.28515625" customWidth="1"/>
    <col min="4105" max="4105" width="27.28515625" customWidth="1"/>
    <col min="4107" max="4107" width="27.28515625" customWidth="1"/>
    <col min="4109" max="4109" width="27.28515625" customWidth="1"/>
    <col min="4353" max="4353" width="9.140625" customWidth="1"/>
    <col min="4354" max="4354" width="33.42578125" customWidth="1"/>
    <col min="4355" max="4355" width="54.42578125" customWidth="1"/>
    <col min="4358" max="4358" width="27.28515625" customWidth="1"/>
    <col min="4361" max="4361" width="27.28515625" customWidth="1"/>
    <col min="4363" max="4363" width="27.28515625" customWidth="1"/>
    <col min="4365" max="4365" width="27.28515625" customWidth="1"/>
    <col min="4609" max="4609" width="9.140625" customWidth="1"/>
    <col min="4610" max="4610" width="33.42578125" customWidth="1"/>
    <col min="4611" max="4611" width="54.42578125" customWidth="1"/>
    <col min="4614" max="4614" width="27.28515625" customWidth="1"/>
    <col min="4617" max="4617" width="27.28515625" customWidth="1"/>
    <col min="4619" max="4619" width="27.28515625" customWidth="1"/>
    <col min="4621" max="4621" width="27.28515625" customWidth="1"/>
    <col min="4865" max="4865" width="9.140625" customWidth="1"/>
    <col min="4866" max="4866" width="33.42578125" customWidth="1"/>
    <col min="4867" max="4867" width="54.42578125" customWidth="1"/>
    <col min="4870" max="4870" width="27.28515625" customWidth="1"/>
    <col min="4873" max="4873" width="27.28515625" customWidth="1"/>
    <col min="4875" max="4875" width="27.28515625" customWidth="1"/>
    <col min="4877" max="4877" width="27.28515625" customWidth="1"/>
    <col min="5121" max="5121" width="9.140625" customWidth="1"/>
    <col min="5122" max="5122" width="33.42578125" customWidth="1"/>
    <col min="5123" max="5123" width="54.42578125" customWidth="1"/>
    <col min="5126" max="5126" width="27.28515625" customWidth="1"/>
    <col min="5129" max="5129" width="27.28515625" customWidth="1"/>
    <col min="5131" max="5131" width="27.28515625" customWidth="1"/>
    <col min="5133" max="5133" width="27.28515625" customWidth="1"/>
    <col min="5377" max="5377" width="9.140625" customWidth="1"/>
    <col min="5378" max="5378" width="33.42578125" customWidth="1"/>
    <col min="5379" max="5379" width="54.42578125" customWidth="1"/>
    <col min="5382" max="5382" width="27.28515625" customWidth="1"/>
    <col min="5385" max="5385" width="27.28515625" customWidth="1"/>
    <col min="5387" max="5387" width="27.28515625" customWidth="1"/>
    <col min="5389" max="5389" width="27.28515625" customWidth="1"/>
    <col min="5633" max="5633" width="9.140625" customWidth="1"/>
    <col min="5634" max="5634" width="33.42578125" customWidth="1"/>
    <col min="5635" max="5635" width="54.42578125" customWidth="1"/>
    <col min="5638" max="5638" width="27.28515625" customWidth="1"/>
    <col min="5641" max="5641" width="27.28515625" customWidth="1"/>
    <col min="5643" max="5643" width="27.28515625" customWidth="1"/>
    <col min="5645" max="5645" width="27.28515625" customWidth="1"/>
    <col min="5889" max="5889" width="9.140625" customWidth="1"/>
    <col min="5890" max="5890" width="33.42578125" customWidth="1"/>
    <col min="5891" max="5891" width="54.42578125" customWidth="1"/>
    <col min="5894" max="5894" width="27.28515625" customWidth="1"/>
    <col min="5897" max="5897" width="27.28515625" customWidth="1"/>
    <col min="5899" max="5899" width="27.28515625" customWidth="1"/>
    <col min="5901" max="5901" width="27.28515625" customWidth="1"/>
    <col min="6145" max="6145" width="9.140625" customWidth="1"/>
    <col min="6146" max="6146" width="33.42578125" customWidth="1"/>
    <col min="6147" max="6147" width="54.42578125" customWidth="1"/>
    <col min="6150" max="6150" width="27.28515625" customWidth="1"/>
    <col min="6153" max="6153" width="27.28515625" customWidth="1"/>
    <col min="6155" max="6155" width="27.28515625" customWidth="1"/>
    <col min="6157" max="6157" width="27.28515625" customWidth="1"/>
    <col min="6401" max="6401" width="9.140625" customWidth="1"/>
    <col min="6402" max="6402" width="33.42578125" customWidth="1"/>
    <col min="6403" max="6403" width="54.42578125" customWidth="1"/>
    <col min="6406" max="6406" width="27.28515625" customWidth="1"/>
    <col min="6409" max="6409" width="27.28515625" customWidth="1"/>
    <col min="6411" max="6411" width="27.28515625" customWidth="1"/>
    <col min="6413" max="6413" width="27.28515625" customWidth="1"/>
    <col min="6657" max="6657" width="9.140625" customWidth="1"/>
    <col min="6658" max="6658" width="33.42578125" customWidth="1"/>
    <col min="6659" max="6659" width="54.42578125" customWidth="1"/>
    <col min="6662" max="6662" width="27.28515625" customWidth="1"/>
    <col min="6665" max="6665" width="27.28515625" customWidth="1"/>
    <col min="6667" max="6667" width="27.28515625" customWidth="1"/>
    <col min="6669" max="6669" width="27.28515625" customWidth="1"/>
    <col min="6913" max="6913" width="9.140625" customWidth="1"/>
    <col min="6914" max="6914" width="33.42578125" customWidth="1"/>
    <col min="6915" max="6915" width="54.42578125" customWidth="1"/>
    <col min="6918" max="6918" width="27.28515625" customWidth="1"/>
    <col min="6921" max="6921" width="27.28515625" customWidth="1"/>
    <col min="6923" max="6923" width="27.28515625" customWidth="1"/>
    <col min="6925" max="6925" width="27.28515625" customWidth="1"/>
    <col min="7169" max="7169" width="9.140625" customWidth="1"/>
    <col min="7170" max="7170" width="33.42578125" customWidth="1"/>
    <col min="7171" max="7171" width="54.42578125" customWidth="1"/>
    <col min="7174" max="7174" width="27.28515625" customWidth="1"/>
    <col min="7177" max="7177" width="27.28515625" customWidth="1"/>
    <col min="7179" max="7179" width="27.28515625" customWidth="1"/>
    <col min="7181" max="7181" width="27.28515625" customWidth="1"/>
    <col min="7425" max="7425" width="9.140625" customWidth="1"/>
    <col min="7426" max="7426" width="33.42578125" customWidth="1"/>
    <col min="7427" max="7427" width="54.42578125" customWidth="1"/>
    <col min="7430" max="7430" width="27.28515625" customWidth="1"/>
    <col min="7433" max="7433" width="27.28515625" customWidth="1"/>
    <col min="7435" max="7435" width="27.28515625" customWidth="1"/>
    <col min="7437" max="7437" width="27.28515625" customWidth="1"/>
    <col min="7681" max="7681" width="9.140625" customWidth="1"/>
    <col min="7682" max="7682" width="33.42578125" customWidth="1"/>
    <col min="7683" max="7683" width="54.42578125" customWidth="1"/>
    <col min="7686" max="7686" width="27.28515625" customWidth="1"/>
    <col min="7689" max="7689" width="27.28515625" customWidth="1"/>
    <col min="7691" max="7691" width="27.28515625" customWidth="1"/>
    <col min="7693" max="7693" width="27.28515625" customWidth="1"/>
    <col min="7937" max="7937" width="9.140625" customWidth="1"/>
    <col min="7938" max="7938" width="33.42578125" customWidth="1"/>
    <col min="7939" max="7939" width="54.42578125" customWidth="1"/>
    <col min="7942" max="7942" width="27.28515625" customWidth="1"/>
    <col min="7945" max="7945" width="27.28515625" customWidth="1"/>
    <col min="7947" max="7947" width="27.28515625" customWidth="1"/>
    <col min="7949" max="7949" width="27.28515625" customWidth="1"/>
    <col min="8193" max="8193" width="9.140625" customWidth="1"/>
    <col min="8194" max="8194" width="33.42578125" customWidth="1"/>
    <col min="8195" max="8195" width="54.42578125" customWidth="1"/>
    <col min="8198" max="8198" width="27.28515625" customWidth="1"/>
    <col min="8201" max="8201" width="27.28515625" customWidth="1"/>
    <col min="8203" max="8203" width="27.28515625" customWidth="1"/>
    <col min="8205" max="8205" width="27.28515625" customWidth="1"/>
    <col min="8449" max="8449" width="9.140625" customWidth="1"/>
    <col min="8450" max="8450" width="33.42578125" customWidth="1"/>
    <col min="8451" max="8451" width="54.42578125" customWidth="1"/>
    <col min="8454" max="8454" width="27.28515625" customWidth="1"/>
    <col min="8457" max="8457" width="27.28515625" customWidth="1"/>
    <col min="8459" max="8459" width="27.28515625" customWidth="1"/>
    <col min="8461" max="8461" width="27.28515625" customWidth="1"/>
    <col min="8705" max="8705" width="9.140625" customWidth="1"/>
    <col min="8706" max="8706" width="33.42578125" customWidth="1"/>
    <col min="8707" max="8707" width="54.42578125" customWidth="1"/>
    <col min="8710" max="8710" width="27.28515625" customWidth="1"/>
    <col min="8713" max="8713" width="27.28515625" customWidth="1"/>
    <col min="8715" max="8715" width="27.28515625" customWidth="1"/>
    <col min="8717" max="8717" width="27.28515625" customWidth="1"/>
    <col min="8961" max="8961" width="9.140625" customWidth="1"/>
    <col min="8962" max="8962" width="33.42578125" customWidth="1"/>
    <col min="8963" max="8963" width="54.42578125" customWidth="1"/>
    <col min="8966" max="8966" width="27.28515625" customWidth="1"/>
    <col min="8969" max="8969" width="27.28515625" customWidth="1"/>
    <col min="8971" max="8971" width="27.28515625" customWidth="1"/>
    <col min="8973" max="8973" width="27.28515625" customWidth="1"/>
    <col min="9217" max="9217" width="9.140625" customWidth="1"/>
    <col min="9218" max="9218" width="33.42578125" customWidth="1"/>
    <col min="9219" max="9219" width="54.42578125" customWidth="1"/>
    <col min="9222" max="9222" width="27.28515625" customWidth="1"/>
    <col min="9225" max="9225" width="27.28515625" customWidth="1"/>
    <col min="9227" max="9227" width="27.28515625" customWidth="1"/>
    <col min="9229" max="9229" width="27.28515625" customWidth="1"/>
    <col min="9473" max="9473" width="9.140625" customWidth="1"/>
    <col min="9474" max="9474" width="33.42578125" customWidth="1"/>
    <col min="9475" max="9475" width="54.42578125" customWidth="1"/>
    <col min="9478" max="9478" width="27.28515625" customWidth="1"/>
    <col min="9481" max="9481" width="27.28515625" customWidth="1"/>
    <col min="9483" max="9483" width="27.28515625" customWidth="1"/>
    <col min="9485" max="9485" width="27.28515625" customWidth="1"/>
    <col min="9729" max="9729" width="9.140625" customWidth="1"/>
    <col min="9730" max="9730" width="33.42578125" customWidth="1"/>
    <col min="9731" max="9731" width="54.42578125" customWidth="1"/>
    <col min="9734" max="9734" width="27.28515625" customWidth="1"/>
    <col min="9737" max="9737" width="27.28515625" customWidth="1"/>
    <col min="9739" max="9739" width="27.28515625" customWidth="1"/>
    <col min="9741" max="9741" width="27.28515625" customWidth="1"/>
    <col min="9985" max="9985" width="9.140625" customWidth="1"/>
    <col min="9986" max="9986" width="33.42578125" customWidth="1"/>
    <col min="9987" max="9987" width="54.42578125" customWidth="1"/>
    <col min="9990" max="9990" width="27.28515625" customWidth="1"/>
    <col min="9993" max="9993" width="27.28515625" customWidth="1"/>
    <col min="9995" max="9995" width="27.28515625" customWidth="1"/>
    <col min="9997" max="9997" width="27.28515625" customWidth="1"/>
    <col min="10241" max="10241" width="9.140625" customWidth="1"/>
    <col min="10242" max="10242" width="33.42578125" customWidth="1"/>
    <col min="10243" max="10243" width="54.42578125" customWidth="1"/>
    <col min="10246" max="10246" width="27.28515625" customWidth="1"/>
    <col min="10249" max="10249" width="27.28515625" customWidth="1"/>
    <col min="10251" max="10251" width="27.28515625" customWidth="1"/>
    <col min="10253" max="10253" width="27.28515625" customWidth="1"/>
    <col min="10497" max="10497" width="9.140625" customWidth="1"/>
    <col min="10498" max="10498" width="33.42578125" customWidth="1"/>
    <col min="10499" max="10499" width="54.42578125" customWidth="1"/>
    <col min="10502" max="10502" width="27.28515625" customWidth="1"/>
    <col min="10505" max="10505" width="27.28515625" customWidth="1"/>
    <col min="10507" max="10507" width="27.28515625" customWidth="1"/>
    <col min="10509" max="10509" width="27.28515625" customWidth="1"/>
    <col min="10753" max="10753" width="9.140625" customWidth="1"/>
    <col min="10754" max="10754" width="33.42578125" customWidth="1"/>
    <col min="10755" max="10755" width="54.42578125" customWidth="1"/>
    <col min="10758" max="10758" width="27.28515625" customWidth="1"/>
    <col min="10761" max="10761" width="27.28515625" customWidth="1"/>
    <col min="10763" max="10763" width="27.28515625" customWidth="1"/>
    <col min="10765" max="10765" width="27.28515625" customWidth="1"/>
    <col min="11009" max="11009" width="9.140625" customWidth="1"/>
    <col min="11010" max="11010" width="33.42578125" customWidth="1"/>
    <col min="11011" max="11011" width="54.42578125" customWidth="1"/>
    <col min="11014" max="11014" width="27.28515625" customWidth="1"/>
    <col min="11017" max="11017" width="27.28515625" customWidth="1"/>
    <col min="11019" max="11019" width="27.28515625" customWidth="1"/>
    <col min="11021" max="11021" width="27.28515625" customWidth="1"/>
    <col min="11265" max="11265" width="9.140625" customWidth="1"/>
    <col min="11266" max="11266" width="33.42578125" customWidth="1"/>
    <col min="11267" max="11267" width="54.42578125" customWidth="1"/>
    <col min="11270" max="11270" width="27.28515625" customWidth="1"/>
    <col min="11273" max="11273" width="27.28515625" customWidth="1"/>
    <col min="11275" max="11275" width="27.28515625" customWidth="1"/>
    <col min="11277" max="11277" width="27.28515625" customWidth="1"/>
    <col min="11521" max="11521" width="9.140625" customWidth="1"/>
    <col min="11522" max="11522" width="33.42578125" customWidth="1"/>
    <col min="11523" max="11523" width="54.42578125" customWidth="1"/>
    <col min="11526" max="11526" width="27.28515625" customWidth="1"/>
    <col min="11529" max="11529" width="27.28515625" customWidth="1"/>
    <col min="11531" max="11531" width="27.28515625" customWidth="1"/>
    <col min="11533" max="11533" width="27.28515625" customWidth="1"/>
    <col min="11777" max="11777" width="9.140625" customWidth="1"/>
    <col min="11778" max="11778" width="33.42578125" customWidth="1"/>
    <col min="11779" max="11779" width="54.42578125" customWidth="1"/>
    <col min="11782" max="11782" width="27.28515625" customWidth="1"/>
    <col min="11785" max="11785" width="27.28515625" customWidth="1"/>
    <col min="11787" max="11787" width="27.28515625" customWidth="1"/>
    <col min="11789" max="11789" width="27.28515625" customWidth="1"/>
    <col min="12033" max="12033" width="9.140625" customWidth="1"/>
    <col min="12034" max="12034" width="33.42578125" customWidth="1"/>
    <col min="12035" max="12035" width="54.42578125" customWidth="1"/>
    <col min="12038" max="12038" width="27.28515625" customWidth="1"/>
    <col min="12041" max="12041" width="27.28515625" customWidth="1"/>
    <col min="12043" max="12043" width="27.28515625" customWidth="1"/>
    <col min="12045" max="12045" width="27.28515625" customWidth="1"/>
    <col min="12289" max="12289" width="9.140625" customWidth="1"/>
    <col min="12290" max="12290" width="33.42578125" customWidth="1"/>
    <col min="12291" max="12291" width="54.42578125" customWidth="1"/>
    <col min="12294" max="12294" width="27.28515625" customWidth="1"/>
    <col min="12297" max="12297" width="27.28515625" customWidth="1"/>
    <col min="12299" max="12299" width="27.28515625" customWidth="1"/>
    <col min="12301" max="12301" width="27.28515625" customWidth="1"/>
    <col min="12545" max="12545" width="9.140625" customWidth="1"/>
    <col min="12546" max="12546" width="33.42578125" customWidth="1"/>
    <col min="12547" max="12547" width="54.42578125" customWidth="1"/>
    <col min="12550" max="12550" width="27.28515625" customWidth="1"/>
    <col min="12553" max="12553" width="27.28515625" customWidth="1"/>
    <col min="12555" max="12555" width="27.28515625" customWidth="1"/>
    <col min="12557" max="12557" width="27.28515625" customWidth="1"/>
    <col min="12801" max="12801" width="9.140625" customWidth="1"/>
    <col min="12802" max="12802" width="33.42578125" customWidth="1"/>
    <col min="12803" max="12803" width="54.42578125" customWidth="1"/>
    <col min="12806" max="12806" width="27.28515625" customWidth="1"/>
    <col min="12809" max="12809" width="27.28515625" customWidth="1"/>
    <col min="12811" max="12811" width="27.28515625" customWidth="1"/>
    <col min="12813" max="12813" width="27.28515625" customWidth="1"/>
    <col min="13057" max="13057" width="9.140625" customWidth="1"/>
    <col min="13058" max="13058" width="33.42578125" customWidth="1"/>
    <col min="13059" max="13059" width="54.42578125" customWidth="1"/>
    <col min="13062" max="13062" width="27.28515625" customWidth="1"/>
    <col min="13065" max="13065" width="27.28515625" customWidth="1"/>
    <col min="13067" max="13067" width="27.28515625" customWidth="1"/>
    <col min="13069" max="13069" width="27.28515625" customWidth="1"/>
    <col min="13313" max="13313" width="9.140625" customWidth="1"/>
    <col min="13314" max="13314" width="33.42578125" customWidth="1"/>
    <col min="13315" max="13315" width="54.42578125" customWidth="1"/>
    <col min="13318" max="13318" width="27.28515625" customWidth="1"/>
    <col min="13321" max="13321" width="27.28515625" customWidth="1"/>
    <col min="13323" max="13323" width="27.28515625" customWidth="1"/>
    <col min="13325" max="13325" width="27.28515625" customWidth="1"/>
    <col min="13569" max="13569" width="9.140625" customWidth="1"/>
    <col min="13570" max="13570" width="33.42578125" customWidth="1"/>
    <col min="13571" max="13571" width="54.42578125" customWidth="1"/>
    <col min="13574" max="13574" width="27.28515625" customWidth="1"/>
    <col min="13577" max="13577" width="27.28515625" customWidth="1"/>
    <col min="13579" max="13579" width="27.28515625" customWidth="1"/>
    <col min="13581" max="13581" width="27.28515625" customWidth="1"/>
    <col min="13825" max="13825" width="9.140625" customWidth="1"/>
    <col min="13826" max="13826" width="33.42578125" customWidth="1"/>
    <col min="13827" max="13827" width="54.42578125" customWidth="1"/>
    <col min="13830" max="13830" width="27.28515625" customWidth="1"/>
    <col min="13833" max="13833" width="27.28515625" customWidth="1"/>
    <col min="13835" max="13835" width="27.28515625" customWidth="1"/>
    <col min="13837" max="13837" width="27.28515625" customWidth="1"/>
    <col min="14081" max="14081" width="9.140625" customWidth="1"/>
    <col min="14082" max="14082" width="33.42578125" customWidth="1"/>
    <col min="14083" max="14083" width="54.42578125" customWidth="1"/>
    <col min="14086" max="14086" width="27.28515625" customWidth="1"/>
    <col min="14089" max="14089" width="27.28515625" customWidth="1"/>
    <col min="14091" max="14091" width="27.28515625" customWidth="1"/>
    <col min="14093" max="14093" width="27.28515625" customWidth="1"/>
    <col min="14337" max="14337" width="9.140625" customWidth="1"/>
    <col min="14338" max="14338" width="33.42578125" customWidth="1"/>
    <col min="14339" max="14339" width="54.42578125" customWidth="1"/>
    <col min="14342" max="14342" width="27.28515625" customWidth="1"/>
    <col min="14345" max="14345" width="27.28515625" customWidth="1"/>
    <col min="14347" max="14347" width="27.28515625" customWidth="1"/>
    <col min="14349" max="14349" width="27.28515625" customWidth="1"/>
    <col min="14593" max="14593" width="9.140625" customWidth="1"/>
    <col min="14594" max="14594" width="33.42578125" customWidth="1"/>
    <col min="14595" max="14595" width="54.42578125" customWidth="1"/>
    <col min="14598" max="14598" width="27.28515625" customWidth="1"/>
    <col min="14601" max="14601" width="27.28515625" customWidth="1"/>
    <col min="14603" max="14603" width="27.28515625" customWidth="1"/>
    <col min="14605" max="14605" width="27.28515625" customWidth="1"/>
    <col min="14849" max="14849" width="9.140625" customWidth="1"/>
    <col min="14850" max="14850" width="33.42578125" customWidth="1"/>
    <col min="14851" max="14851" width="54.42578125" customWidth="1"/>
    <col min="14854" max="14854" width="27.28515625" customWidth="1"/>
    <col min="14857" max="14857" width="27.28515625" customWidth="1"/>
    <col min="14859" max="14859" width="27.28515625" customWidth="1"/>
    <col min="14861" max="14861" width="27.28515625" customWidth="1"/>
    <col min="15105" max="15105" width="9.140625" customWidth="1"/>
    <col min="15106" max="15106" width="33.42578125" customWidth="1"/>
    <col min="15107" max="15107" width="54.42578125" customWidth="1"/>
    <col min="15110" max="15110" width="27.28515625" customWidth="1"/>
    <col min="15113" max="15113" width="27.28515625" customWidth="1"/>
    <col min="15115" max="15115" width="27.28515625" customWidth="1"/>
    <col min="15117" max="15117" width="27.28515625" customWidth="1"/>
    <col min="15361" max="15361" width="9.140625" customWidth="1"/>
    <col min="15362" max="15362" width="33.42578125" customWidth="1"/>
    <col min="15363" max="15363" width="54.42578125" customWidth="1"/>
    <col min="15366" max="15366" width="27.28515625" customWidth="1"/>
    <col min="15369" max="15369" width="27.28515625" customWidth="1"/>
    <col min="15371" max="15371" width="27.28515625" customWidth="1"/>
    <col min="15373" max="15373" width="27.28515625" customWidth="1"/>
    <col min="15617" max="15617" width="9.140625" customWidth="1"/>
    <col min="15618" max="15618" width="33.42578125" customWidth="1"/>
    <col min="15619" max="15619" width="54.42578125" customWidth="1"/>
    <col min="15622" max="15622" width="27.28515625" customWidth="1"/>
    <col min="15625" max="15625" width="27.28515625" customWidth="1"/>
    <col min="15627" max="15627" width="27.28515625" customWidth="1"/>
    <col min="15629" max="15629" width="27.28515625" customWidth="1"/>
    <col min="15873" max="15873" width="9.140625" customWidth="1"/>
    <col min="15874" max="15874" width="33.42578125" customWidth="1"/>
    <col min="15875" max="15875" width="54.42578125" customWidth="1"/>
    <col min="15878" max="15878" width="27.28515625" customWidth="1"/>
    <col min="15881" max="15881" width="27.28515625" customWidth="1"/>
    <col min="15883" max="15883" width="27.28515625" customWidth="1"/>
    <col min="15885" max="15885" width="27.28515625" customWidth="1"/>
    <col min="16129" max="16129" width="9.140625" customWidth="1"/>
    <col min="16130" max="16130" width="33.42578125" customWidth="1"/>
    <col min="16131" max="16131" width="54.42578125" customWidth="1"/>
    <col min="16134" max="16134" width="27.28515625" customWidth="1"/>
    <col min="16137" max="16137" width="27.28515625" customWidth="1"/>
    <col min="16139" max="16139" width="27.28515625" customWidth="1"/>
    <col min="16141" max="16141" width="27.28515625" customWidth="1"/>
  </cols>
  <sheetData>
    <row r="1" spans="1:15" x14ac:dyDescent="0.25">
      <c r="A1" s="43" t="s">
        <v>0</v>
      </c>
      <c r="B1" s="39" t="s">
        <v>1</v>
      </c>
      <c r="C1" s="40" t="s">
        <v>2</v>
      </c>
      <c r="D1" s="40" t="s">
        <v>3</v>
      </c>
      <c r="E1" s="40" t="s">
        <v>4</v>
      </c>
      <c r="F1" s="40"/>
      <c r="G1" s="40"/>
      <c r="H1" s="40" t="s">
        <v>5</v>
      </c>
      <c r="I1" s="40"/>
      <c r="J1" s="40"/>
      <c r="K1" s="39" t="s">
        <v>6</v>
      </c>
      <c r="L1" s="40" t="s">
        <v>7</v>
      </c>
      <c r="M1" s="41"/>
      <c r="N1" s="41"/>
      <c r="O1" s="42" t="s">
        <v>8</v>
      </c>
    </row>
    <row r="2" spans="1:15" ht="108.75" customHeight="1" x14ac:dyDescent="0.25">
      <c r="A2" s="43"/>
      <c r="B2" s="39"/>
      <c r="C2" s="39"/>
      <c r="D2" s="39"/>
      <c r="E2" s="32" t="s">
        <v>9</v>
      </c>
      <c r="F2" s="32"/>
      <c r="G2" s="32" t="s">
        <v>10</v>
      </c>
      <c r="H2" s="32" t="s">
        <v>9</v>
      </c>
      <c r="I2" s="32"/>
      <c r="J2" s="32" t="s">
        <v>10</v>
      </c>
      <c r="K2" s="39"/>
      <c r="L2" s="32" t="s">
        <v>9</v>
      </c>
      <c r="M2" s="33"/>
      <c r="N2" s="33" t="s">
        <v>10</v>
      </c>
      <c r="O2" s="42"/>
    </row>
    <row r="3" spans="1:15" x14ac:dyDescent="0.25">
      <c r="A3" s="34">
        <v>1</v>
      </c>
      <c r="B3" s="31">
        <v>2</v>
      </c>
      <c r="C3" s="34">
        <v>3</v>
      </c>
      <c r="D3" s="31">
        <v>4</v>
      </c>
      <c r="E3" s="34">
        <v>5</v>
      </c>
      <c r="F3" s="34"/>
      <c r="G3" s="31">
        <v>6</v>
      </c>
      <c r="H3" s="34">
        <v>7</v>
      </c>
      <c r="I3" s="34"/>
      <c r="J3" s="31">
        <v>8</v>
      </c>
      <c r="K3" s="34">
        <v>9</v>
      </c>
      <c r="L3" s="34">
        <v>9</v>
      </c>
      <c r="M3" s="34"/>
      <c r="N3" s="31">
        <v>10</v>
      </c>
      <c r="O3" s="12">
        <v>11</v>
      </c>
    </row>
    <row r="4" spans="1:15" x14ac:dyDescent="0.25">
      <c r="A4" s="34" t="s">
        <v>19</v>
      </c>
      <c r="B4" s="5"/>
      <c r="C4" s="6"/>
      <c r="D4" s="5">
        <f>SUM(D5:D449)</f>
        <v>0</v>
      </c>
      <c r="E4" s="5">
        <f t="shared" ref="E4:O4" si="0">SUM(E5:E449)</f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</row>
    <row r="5" spans="1:15" x14ac:dyDescent="0.25">
      <c r="A5" s="35"/>
      <c r="B5" s="36"/>
      <c r="C5" s="36"/>
      <c r="D5" s="35"/>
      <c r="E5" s="1"/>
      <c r="F5" s="35"/>
      <c r="G5" s="35"/>
      <c r="H5" s="1"/>
      <c r="I5" s="35"/>
      <c r="J5" s="35"/>
      <c r="K5" s="35"/>
      <c r="L5" s="1"/>
      <c r="M5" s="35"/>
      <c r="N5" s="35"/>
      <c r="O5" s="35"/>
    </row>
    <row r="6" spans="1:15" x14ac:dyDescent="0.25">
      <c r="A6" s="35"/>
      <c r="B6" s="36"/>
      <c r="C6" s="36"/>
      <c r="D6" s="35"/>
      <c r="E6" s="1"/>
      <c r="F6" s="35"/>
      <c r="G6" s="35"/>
      <c r="H6" s="1"/>
      <c r="I6" s="35"/>
      <c r="J6" s="35"/>
      <c r="K6" s="35"/>
      <c r="L6" s="1"/>
      <c r="M6" s="35"/>
      <c r="N6" s="35"/>
      <c r="O6" s="35"/>
    </row>
    <row r="7" spans="1:15" x14ac:dyDescent="0.25">
      <c r="A7" s="35"/>
      <c r="B7" s="36"/>
      <c r="C7" s="36"/>
      <c r="D7" s="35"/>
      <c r="E7" s="1"/>
      <c r="F7" s="35"/>
      <c r="G7" s="35"/>
      <c r="H7" s="1"/>
      <c r="I7" s="35"/>
      <c r="J7" s="35"/>
      <c r="K7" s="35"/>
      <c r="L7" s="1"/>
      <c r="M7" s="35"/>
      <c r="N7" s="35"/>
      <c r="O7" s="35"/>
    </row>
    <row r="8" spans="1:15" x14ac:dyDescent="0.25">
      <c r="A8" s="35"/>
      <c r="B8" s="36"/>
      <c r="C8" s="36"/>
      <c r="D8" s="35"/>
      <c r="E8" s="1"/>
      <c r="F8" s="35"/>
      <c r="G8" s="35"/>
      <c r="H8" s="1"/>
      <c r="I8" s="35"/>
      <c r="J8" s="35"/>
      <c r="K8" s="35"/>
      <c r="L8" s="1"/>
      <c r="M8" s="35"/>
      <c r="N8" s="35"/>
      <c r="O8" s="35"/>
    </row>
    <row r="9" spans="1:15" x14ac:dyDescent="0.25">
      <c r="A9" s="35"/>
      <c r="B9" s="36"/>
      <c r="C9" s="36"/>
      <c r="D9" s="35"/>
      <c r="E9" s="1"/>
      <c r="F9" s="35"/>
      <c r="G9" s="35"/>
      <c r="H9" s="1"/>
      <c r="I9" s="35"/>
      <c r="J9" s="35"/>
      <c r="K9" s="35"/>
      <c r="L9" s="1"/>
      <c r="M9" s="35"/>
      <c r="N9" s="35"/>
      <c r="O9" s="35"/>
    </row>
    <row r="10" spans="1:15" x14ac:dyDescent="0.25">
      <c r="A10" s="35"/>
      <c r="B10" s="36"/>
      <c r="C10" s="36"/>
      <c r="D10" s="35"/>
      <c r="E10" s="1"/>
      <c r="F10" s="35"/>
      <c r="G10" s="35"/>
      <c r="H10" s="1"/>
      <c r="I10" s="35"/>
      <c r="J10" s="35"/>
      <c r="K10" s="35"/>
      <c r="L10" s="1"/>
      <c r="M10" s="35"/>
      <c r="N10" s="35"/>
      <c r="O10" s="35"/>
    </row>
    <row r="11" spans="1:15" x14ac:dyDescent="0.25">
      <c r="A11" s="35"/>
      <c r="B11" s="36"/>
      <c r="C11" s="36"/>
      <c r="D11" s="35"/>
      <c r="E11" s="1"/>
      <c r="F11" s="35"/>
      <c r="G11" s="35"/>
      <c r="H11" s="1"/>
      <c r="I11" s="35"/>
      <c r="J11" s="35"/>
      <c r="K11" s="35"/>
      <c r="L11" s="1"/>
      <c r="M11" s="35"/>
      <c r="N11" s="35"/>
      <c r="O11" s="35"/>
    </row>
    <row r="12" spans="1:15" x14ac:dyDescent="0.25">
      <c r="A12" s="35"/>
      <c r="B12" s="36"/>
      <c r="C12" s="36"/>
      <c r="D12" s="35"/>
      <c r="E12" s="1"/>
      <c r="F12" s="35"/>
      <c r="G12" s="35"/>
      <c r="H12" s="1"/>
      <c r="I12" s="35"/>
      <c r="J12" s="35"/>
      <c r="K12" s="35"/>
      <c r="L12" s="1"/>
      <c r="M12" s="35"/>
      <c r="N12" s="35"/>
      <c r="O12" s="35"/>
    </row>
    <row r="13" spans="1:15" x14ac:dyDescent="0.25">
      <c r="A13" s="35"/>
      <c r="B13" s="36"/>
      <c r="C13" s="36"/>
      <c r="D13" s="35"/>
      <c r="E13" s="1"/>
      <c r="F13" s="35"/>
      <c r="G13" s="35"/>
      <c r="H13" s="1"/>
      <c r="I13" s="35"/>
      <c r="J13" s="35"/>
      <c r="K13" s="35"/>
      <c r="L13" s="1"/>
      <c r="M13" s="35"/>
      <c r="N13" s="35"/>
      <c r="O13" s="35"/>
    </row>
    <row r="14" spans="1:15" x14ac:dyDescent="0.25">
      <c r="A14" s="38"/>
      <c r="B14" s="36"/>
      <c r="C14" s="36"/>
      <c r="D14" s="38"/>
      <c r="E14" s="1"/>
      <c r="F14" s="38"/>
      <c r="G14" s="38"/>
      <c r="H14" s="1"/>
      <c r="I14" s="38"/>
      <c r="J14" s="38"/>
      <c r="K14" s="38"/>
      <c r="L14" s="1"/>
      <c r="M14" s="38"/>
      <c r="N14" s="38"/>
      <c r="O14" s="38"/>
    </row>
    <row r="15" spans="1:15" x14ac:dyDescent="0.25">
      <c r="A15" s="35"/>
      <c r="B15" s="36"/>
      <c r="C15" s="36"/>
      <c r="D15" s="35"/>
      <c r="E15" s="1"/>
      <c r="F15" s="35"/>
      <c r="G15" s="35"/>
      <c r="H15" s="1"/>
      <c r="I15" s="35"/>
      <c r="J15" s="35"/>
      <c r="K15" s="35"/>
      <c r="L15" s="1"/>
      <c r="M15" s="35"/>
      <c r="N15" s="35"/>
      <c r="O15" s="35"/>
    </row>
    <row r="16" spans="1:15" x14ac:dyDescent="0.25">
      <c r="A16" s="35"/>
      <c r="B16" s="36"/>
      <c r="C16" s="36"/>
      <c r="D16" s="35"/>
      <c r="E16" s="1"/>
      <c r="F16" s="35"/>
      <c r="G16" s="35"/>
      <c r="H16" s="1"/>
      <c r="I16" s="35"/>
      <c r="J16" s="35"/>
      <c r="K16" s="35"/>
      <c r="L16" s="1"/>
      <c r="M16" s="35"/>
      <c r="N16" s="35"/>
      <c r="O16" s="35"/>
    </row>
    <row r="17" spans="1:15" x14ac:dyDescent="0.25">
      <c r="A17" s="35"/>
      <c r="B17" s="36"/>
      <c r="C17" s="36"/>
      <c r="D17" s="35"/>
      <c r="E17" s="1"/>
      <c r="F17" s="35"/>
      <c r="G17" s="35"/>
      <c r="H17" s="1"/>
      <c r="I17" s="35"/>
      <c r="J17" s="35"/>
      <c r="K17" s="35"/>
      <c r="L17" s="1"/>
      <c r="M17" s="35"/>
      <c r="N17" s="35"/>
      <c r="O17" s="35"/>
    </row>
    <row r="18" spans="1:15" x14ac:dyDescent="0.25">
      <c r="A18" s="35"/>
      <c r="B18" s="36"/>
      <c r="C18" s="36"/>
      <c r="D18" s="35"/>
      <c r="E18" s="1"/>
      <c r="F18" s="35"/>
      <c r="G18" s="35"/>
      <c r="H18" s="1"/>
      <c r="I18" s="35"/>
      <c r="J18" s="35"/>
      <c r="K18" s="35"/>
      <c r="L18" s="1"/>
      <c r="M18" s="35"/>
      <c r="N18" s="35"/>
      <c r="O18" s="35"/>
    </row>
    <row r="19" spans="1:15" x14ac:dyDescent="0.25">
      <c r="A19" s="35"/>
      <c r="B19" s="36"/>
      <c r="C19" s="36"/>
      <c r="D19" s="35"/>
      <c r="E19" s="1"/>
      <c r="F19" s="35"/>
      <c r="G19" s="35"/>
      <c r="H19" s="1"/>
      <c r="I19" s="35"/>
      <c r="J19" s="35"/>
      <c r="K19" s="35"/>
      <c r="L19" s="1"/>
      <c r="M19" s="35"/>
      <c r="N19" s="35"/>
      <c r="O19" s="35"/>
    </row>
    <row r="20" spans="1:15" x14ac:dyDescent="0.25">
      <c r="A20" s="35"/>
      <c r="B20" s="36"/>
      <c r="C20" s="36"/>
      <c r="D20" s="35"/>
      <c r="E20" s="1"/>
      <c r="F20" s="35"/>
      <c r="G20" s="35"/>
      <c r="H20" s="1"/>
      <c r="I20" s="35"/>
      <c r="J20" s="35"/>
      <c r="K20" s="35"/>
      <c r="L20" s="1"/>
      <c r="M20" s="35"/>
      <c r="N20" s="35"/>
      <c r="O20" s="35"/>
    </row>
    <row r="21" spans="1:15" x14ac:dyDescent="0.25">
      <c r="A21" s="35"/>
      <c r="B21" s="36"/>
      <c r="C21" s="36"/>
      <c r="D21" s="35"/>
      <c r="E21" s="1"/>
      <c r="F21" s="35"/>
      <c r="G21" s="35"/>
      <c r="H21" s="1"/>
      <c r="I21" s="35"/>
      <c r="J21" s="35"/>
      <c r="K21" s="35"/>
      <c r="L21" s="1"/>
      <c r="M21" s="35"/>
      <c r="N21" s="35"/>
      <c r="O21" s="35"/>
    </row>
    <row r="22" spans="1:15" x14ac:dyDescent="0.25">
      <c r="A22" s="35"/>
      <c r="B22" s="36"/>
      <c r="C22" s="36"/>
      <c r="D22" s="35"/>
      <c r="E22" s="1"/>
      <c r="F22" s="35"/>
      <c r="G22" s="35"/>
      <c r="H22" s="1"/>
      <c r="I22" s="35"/>
      <c r="J22" s="35"/>
      <c r="K22" s="35"/>
      <c r="L22" s="1"/>
      <c r="M22" s="35"/>
      <c r="N22" s="35"/>
      <c r="O22" s="35"/>
    </row>
    <row r="23" spans="1:15" x14ac:dyDescent="0.25">
      <c r="A23" s="35"/>
      <c r="B23" s="36"/>
      <c r="C23" s="36"/>
      <c r="D23" s="35"/>
      <c r="E23" s="1"/>
      <c r="F23" s="35"/>
      <c r="G23" s="35"/>
      <c r="H23" s="1"/>
      <c r="I23" s="35"/>
      <c r="J23" s="35"/>
      <c r="K23" s="35"/>
      <c r="L23" s="1"/>
      <c r="M23" s="35"/>
      <c r="N23" s="35"/>
      <c r="O23" s="35"/>
    </row>
    <row r="24" spans="1:15" x14ac:dyDescent="0.25">
      <c r="A24" s="35"/>
      <c r="B24" s="36"/>
      <c r="C24" s="36"/>
      <c r="D24" s="35"/>
      <c r="E24" s="1"/>
      <c r="F24" s="35"/>
      <c r="G24" s="35"/>
      <c r="H24" s="1"/>
      <c r="I24" s="35"/>
      <c r="J24" s="35"/>
      <c r="K24" s="35"/>
      <c r="L24" s="1"/>
      <c r="M24" s="35"/>
      <c r="N24" s="35"/>
      <c r="O24" s="35"/>
    </row>
    <row r="25" spans="1:15" x14ac:dyDescent="0.25">
      <c r="A25" s="35"/>
      <c r="B25" s="36"/>
      <c r="C25" s="36"/>
      <c r="D25" s="35"/>
      <c r="E25" s="1"/>
      <c r="F25" s="35"/>
      <c r="G25" s="35"/>
      <c r="H25" s="1"/>
      <c r="I25" s="35"/>
      <c r="J25" s="35"/>
      <c r="K25" s="35"/>
      <c r="L25" s="1"/>
      <c r="M25" s="35"/>
      <c r="N25" s="35"/>
      <c r="O25" s="35"/>
    </row>
    <row r="26" spans="1:15" x14ac:dyDescent="0.25">
      <c r="A26" s="35"/>
      <c r="B26" s="36"/>
      <c r="C26" s="36"/>
      <c r="D26" s="35"/>
      <c r="E26" s="1"/>
      <c r="F26" s="35"/>
      <c r="G26" s="35"/>
      <c r="H26" s="1"/>
      <c r="I26" s="35"/>
      <c r="J26" s="35"/>
      <c r="K26" s="35"/>
      <c r="L26" s="1"/>
      <c r="M26" s="35"/>
      <c r="N26" s="35"/>
      <c r="O26" s="35"/>
    </row>
    <row r="27" spans="1:15" x14ac:dyDescent="0.25">
      <c r="A27" s="35"/>
      <c r="B27" s="36"/>
      <c r="C27" s="36"/>
      <c r="D27" s="35"/>
      <c r="E27" s="1"/>
      <c r="F27" s="35"/>
      <c r="G27" s="35"/>
      <c r="H27" s="1"/>
      <c r="I27" s="35"/>
      <c r="J27" s="35"/>
      <c r="K27" s="35"/>
      <c r="L27" s="1"/>
      <c r="M27" s="35"/>
      <c r="N27" s="35"/>
      <c r="O27" s="35"/>
    </row>
    <row r="28" spans="1:15" x14ac:dyDescent="0.25">
      <c r="A28" s="35"/>
      <c r="B28" s="36"/>
      <c r="C28" s="36"/>
      <c r="D28" s="35"/>
      <c r="E28" s="1"/>
      <c r="F28" s="35"/>
      <c r="G28" s="35"/>
      <c r="H28" s="1"/>
      <c r="I28" s="35"/>
      <c r="J28" s="35"/>
      <c r="K28" s="35"/>
      <c r="L28" s="1"/>
      <c r="M28" s="35"/>
      <c r="N28" s="35"/>
      <c r="O28" s="35"/>
    </row>
    <row r="29" spans="1:15" x14ac:dyDescent="0.25">
      <c r="A29" s="35"/>
      <c r="B29" s="36"/>
      <c r="C29" s="36"/>
      <c r="D29" s="35"/>
      <c r="E29" s="1"/>
      <c r="F29" s="35"/>
      <c r="G29" s="35"/>
      <c r="H29" s="1"/>
      <c r="I29" s="35"/>
      <c r="J29" s="35"/>
      <c r="K29" s="35"/>
      <c r="L29" s="1"/>
      <c r="M29" s="35"/>
      <c r="N29" s="35"/>
      <c r="O29" s="35"/>
    </row>
    <row r="30" spans="1:15" x14ac:dyDescent="0.25">
      <c r="A30" s="35"/>
      <c r="B30" s="36"/>
      <c r="C30" s="36"/>
      <c r="D30" s="35"/>
      <c r="E30" s="1"/>
      <c r="F30" s="35"/>
      <c r="G30" s="35"/>
      <c r="H30" s="1"/>
      <c r="I30" s="35"/>
      <c r="J30" s="35"/>
      <c r="K30" s="35"/>
      <c r="L30" s="1"/>
      <c r="M30" s="35"/>
      <c r="N30" s="35"/>
      <c r="O30" s="35"/>
    </row>
    <row r="31" spans="1:15" x14ac:dyDescent="0.25">
      <c r="A31" s="35"/>
      <c r="B31" s="36"/>
      <c r="C31" s="36"/>
      <c r="D31" s="35"/>
      <c r="E31" s="1"/>
      <c r="F31" s="35"/>
      <c r="G31" s="35"/>
      <c r="H31" s="1"/>
      <c r="I31" s="35"/>
      <c r="J31" s="35"/>
      <c r="K31" s="35"/>
      <c r="L31" s="1"/>
      <c r="M31" s="35"/>
      <c r="N31" s="35"/>
      <c r="O31" s="35"/>
    </row>
    <row r="32" spans="1:15" x14ac:dyDescent="0.25">
      <c r="A32" s="35"/>
      <c r="B32" s="36"/>
      <c r="C32" s="36"/>
      <c r="D32" s="35"/>
      <c r="E32" s="1"/>
      <c r="F32" s="35"/>
      <c r="G32" s="35"/>
      <c r="H32" s="1"/>
      <c r="I32" s="35"/>
      <c r="J32" s="35"/>
      <c r="K32" s="35"/>
      <c r="L32" s="1"/>
      <c r="M32" s="35"/>
      <c r="N32" s="35"/>
      <c r="O32" s="35"/>
    </row>
    <row r="33" spans="1:15" x14ac:dyDescent="0.25">
      <c r="A33" s="35"/>
      <c r="B33" s="36"/>
      <c r="C33" s="36"/>
      <c r="D33" s="35"/>
      <c r="E33" s="1"/>
      <c r="F33" s="35"/>
      <c r="G33" s="35"/>
      <c r="H33" s="1"/>
      <c r="I33" s="35"/>
      <c r="J33" s="35"/>
      <c r="K33" s="35"/>
      <c r="L33" s="1"/>
      <c r="M33" s="35"/>
      <c r="N33" s="35"/>
      <c r="O33" s="35"/>
    </row>
    <row r="34" spans="1:15" x14ac:dyDescent="0.25">
      <c r="A34" s="35"/>
      <c r="B34" s="36"/>
      <c r="C34" s="36"/>
      <c r="D34" s="35"/>
      <c r="E34" s="1"/>
      <c r="F34" s="35"/>
      <c r="G34" s="35"/>
      <c r="H34" s="1"/>
      <c r="I34" s="35"/>
      <c r="J34" s="35"/>
      <c r="K34" s="35"/>
      <c r="L34" s="1"/>
      <c r="M34" s="35"/>
      <c r="N34" s="35"/>
      <c r="O34" s="35"/>
    </row>
    <row r="35" spans="1:15" x14ac:dyDescent="0.25">
      <c r="A35" s="35"/>
      <c r="B35" s="36"/>
      <c r="C35" s="36"/>
      <c r="D35" s="35"/>
      <c r="E35" s="1"/>
      <c r="F35" s="35"/>
      <c r="G35" s="35"/>
      <c r="H35" s="1"/>
      <c r="I35" s="35"/>
      <c r="J35" s="35"/>
      <c r="K35" s="35"/>
      <c r="L35" s="1"/>
      <c r="M35" s="35"/>
      <c r="N35" s="35"/>
      <c r="O35" s="35"/>
    </row>
    <row r="36" spans="1:15" x14ac:dyDescent="0.25">
      <c r="A36" s="35"/>
      <c r="B36" s="36"/>
      <c r="C36" s="36"/>
      <c r="D36" s="35"/>
      <c r="E36" s="1"/>
      <c r="F36" s="35"/>
      <c r="G36" s="35"/>
      <c r="H36" s="1"/>
      <c r="I36" s="35"/>
      <c r="J36" s="35"/>
      <c r="K36" s="35"/>
      <c r="L36" s="1"/>
      <c r="M36" s="35"/>
      <c r="N36" s="35"/>
      <c r="O36" s="35"/>
    </row>
    <row r="37" spans="1:15" x14ac:dyDescent="0.25">
      <c r="A37" s="35"/>
      <c r="B37" s="36"/>
      <c r="C37" s="36"/>
      <c r="D37" s="35"/>
      <c r="E37" s="1"/>
      <c r="F37" s="35"/>
      <c r="G37" s="35"/>
      <c r="H37" s="1"/>
      <c r="I37" s="35"/>
      <c r="J37" s="35"/>
      <c r="K37" s="35"/>
      <c r="L37" s="1"/>
      <c r="M37" s="35"/>
      <c r="N37" s="35"/>
      <c r="O37" s="35"/>
    </row>
    <row r="38" spans="1:15" x14ac:dyDescent="0.25">
      <c r="A38" s="35"/>
      <c r="B38" s="36"/>
      <c r="C38" s="36"/>
      <c r="D38" s="35"/>
      <c r="E38" s="1"/>
      <c r="F38" s="35"/>
      <c r="G38" s="35"/>
      <c r="H38" s="1"/>
      <c r="I38" s="35"/>
      <c r="J38" s="35"/>
      <c r="K38" s="35"/>
      <c r="L38" s="1"/>
      <c r="M38" s="35"/>
      <c r="N38" s="35"/>
      <c r="O38" s="35"/>
    </row>
    <row r="39" spans="1:15" x14ac:dyDescent="0.25">
      <c r="A39" s="35"/>
      <c r="B39" s="36"/>
      <c r="C39" s="36"/>
      <c r="D39" s="35"/>
      <c r="E39" s="1"/>
      <c r="F39" s="35"/>
      <c r="G39" s="35"/>
      <c r="H39" s="1"/>
      <c r="I39" s="35"/>
      <c r="J39" s="35"/>
      <c r="K39" s="35"/>
      <c r="L39" s="1"/>
      <c r="M39" s="35"/>
      <c r="N39" s="35"/>
      <c r="O39" s="35"/>
    </row>
    <row r="40" spans="1:15" x14ac:dyDescent="0.25">
      <c r="A40" s="35"/>
      <c r="B40" s="36"/>
      <c r="C40" s="36"/>
      <c r="D40" s="35"/>
      <c r="E40" s="1"/>
      <c r="F40" s="35"/>
      <c r="G40" s="35"/>
      <c r="H40" s="1"/>
      <c r="I40" s="35"/>
      <c r="J40" s="35"/>
      <c r="K40" s="35"/>
      <c r="L40" s="1"/>
      <c r="M40" s="35"/>
      <c r="N40" s="35"/>
      <c r="O40" s="35"/>
    </row>
    <row r="41" spans="1:15" x14ac:dyDescent="0.25">
      <c r="A41" s="35"/>
      <c r="B41" s="36"/>
      <c r="C41" s="36"/>
      <c r="D41" s="35"/>
      <c r="E41" s="1"/>
      <c r="F41" s="35"/>
      <c r="G41" s="35"/>
      <c r="H41" s="1"/>
      <c r="I41" s="35"/>
      <c r="J41" s="35"/>
      <c r="K41" s="35"/>
      <c r="L41" s="1"/>
      <c r="M41" s="35"/>
      <c r="N41" s="35"/>
      <c r="O41" s="35"/>
    </row>
    <row r="42" spans="1:15" x14ac:dyDescent="0.25">
      <c r="A42" s="35"/>
      <c r="B42" s="36"/>
      <c r="C42" s="36"/>
      <c r="D42" s="35"/>
      <c r="E42" s="1"/>
      <c r="F42" s="35"/>
      <c r="G42" s="35"/>
      <c r="H42" s="1"/>
      <c r="I42" s="35"/>
      <c r="J42" s="35"/>
      <c r="K42" s="35"/>
      <c r="L42" s="1"/>
      <c r="M42" s="35"/>
      <c r="N42" s="35"/>
      <c r="O42" s="35"/>
    </row>
    <row r="43" spans="1:15" x14ac:dyDescent="0.25">
      <c r="A43" s="35"/>
      <c r="B43" s="36"/>
      <c r="C43" s="36"/>
      <c r="D43" s="35"/>
      <c r="E43" s="1"/>
      <c r="F43" s="35"/>
      <c r="G43" s="35"/>
      <c r="H43" s="1"/>
      <c r="I43" s="35"/>
      <c r="J43" s="35"/>
      <c r="K43" s="35"/>
      <c r="L43" s="1"/>
      <c r="M43" s="35"/>
      <c r="N43" s="35"/>
      <c r="O43" s="35"/>
    </row>
    <row r="44" spans="1:15" x14ac:dyDescent="0.25">
      <c r="A44" s="35"/>
      <c r="B44" s="36"/>
      <c r="C44" s="36"/>
      <c r="D44" s="35"/>
      <c r="E44" s="1"/>
      <c r="F44" s="35"/>
      <c r="G44" s="35"/>
      <c r="H44" s="1"/>
      <c r="I44" s="35"/>
      <c r="J44" s="35"/>
      <c r="K44" s="35"/>
      <c r="L44" s="1"/>
      <c r="M44" s="35"/>
      <c r="N44" s="35"/>
      <c r="O44" s="35"/>
    </row>
    <row r="45" spans="1:15" x14ac:dyDescent="0.25">
      <c r="A45" s="35"/>
      <c r="B45" s="36"/>
      <c r="C45" s="36"/>
      <c r="D45" s="35"/>
      <c r="E45" s="1"/>
      <c r="F45" s="35"/>
      <c r="G45" s="35"/>
      <c r="H45" s="1"/>
      <c r="I45" s="35"/>
      <c r="J45" s="35"/>
      <c r="K45" s="35"/>
      <c r="L45" s="1"/>
      <c r="M45" s="35"/>
      <c r="N45" s="35"/>
      <c r="O45" s="35"/>
    </row>
    <row r="46" spans="1:15" x14ac:dyDescent="0.25">
      <c r="A46" s="35"/>
      <c r="B46" s="36"/>
      <c r="C46" s="36"/>
      <c r="D46" s="35"/>
      <c r="E46" s="1"/>
      <c r="F46" s="35"/>
      <c r="G46" s="35"/>
      <c r="H46" s="1"/>
      <c r="I46" s="35"/>
      <c r="J46" s="35"/>
      <c r="K46" s="35"/>
      <c r="L46" s="1"/>
      <c r="M46" s="35"/>
      <c r="N46" s="35"/>
      <c r="O46" s="35"/>
    </row>
    <row r="47" spans="1:15" x14ac:dyDescent="0.25">
      <c r="A47" s="35"/>
      <c r="B47" s="36"/>
      <c r="C47" s="36"/>
      <c r="D47" s="35"/>
      <c r="E47" s="1"/>
      <c r="F47" s="35"/>
      <c r="G47" s="35"/>
      <c r="H47" s="1"/>
      <c r="I47" s="35"/>
      <c r="J47" s="35"/>
      <c r="K47" s="35"/>
      <c r="L47" s="1"/>
      <c r="M47" s="35"/>
      <c r="N47" s="35"/>
      <c r="O47" s="35"/>
    </row>
    <row r="48" spans="1:15" x14ac:dyDescent="0.25">
      <c r="A48" s="35"/>
      <c r="B48" s="36"/>
      <c r="C48" s="36"/>
      <c r="D48" s="35"/>
      <c r="E48" s="1"/>
      <c r="F48" s="35"/>
      <c r="G48" s="35"/>
      <c r="H48" s="1"/>
      <c r="I48" s="35"/>
      <c r="J48" s="35"/>
      <c r="K48" s="35"/>
      <c r="L48" s="1"/>
      <c r="M48" s="35"/>
      <c r="N48" s="35"/>
      <c r="O48" s="35"/>
    </row>
    <row r="49" spans="1:15" x14ac:dyDescent="0.25">
      <c r="A49" s="35"/>
      <c r="B49" s="36"/>
      <c r="C49" s="36"/>
      <c r="D49" s="35"/>
      <c r="E49" s="1"/>
      <c r="F49" s="35"/>
      <c r="G49" s="35"/>
      <c r="H49" s="1"/>
      <c r="I49" s="35"/>
      <c r="J49" s="35"/>
      <c r="K49" s="35"/>
      <c r="L49" s="1"/>
      <c r="M49" s="35"/>
      <c r="N49" s="35"/>
      <c r="O49" s="35"/>
    </row>
    <row r="50" spans="1:15" x14ac:dyDescent="0.25">
      <c r="A50" s="35"/>
      <c r="B50" s="36"/>
      <c r="C50" s="36"/>
      <c r="D50" s="35"/>
      <c r="E50" s="1"/>
      <c r="F50" s="35"/>
      <c r="G50" s="35"/>
      <c r="H50" s="1"/>
      <c r="I50" s="35"/>
      <c r="J50" s="35"/>
      <c r="K50" s="35"/>
      <c r="L50" s="1"/>
      <c r="M50" s="35"/>
      <c r="N50" s="35"/>
      <c r="O50" s="35"/>
    </row>
    <row r="51" spans="1:15" x14ac:dyDescent="0.25">
      <c r="A51" s="35"/>
      <c r="B51" s="36"/>
      <c r="C51" s="36"/>
      <c r="D51" s="35"/>
      <c r="E51" s="1"/>
      <c r="F51" s="35"/>
      <c r="G51" s="35"/>
      <c r="H51" s="1"/>
      <c r="I51" s="35"/>
      <c r="J51" s="35"/>
      <c r="K51" s="35"/>
      <c r="L51" s="1"/>
      <c r="M51" s="35"/>
      <c r="N51" s="35"/>
      <c r="O51" s="35"/>
    </row>
    <row r="52" spans="1:15" x14ac:dyDescent="0.25">
      <c r="A52" s="35"/>
      <c r="B52" s="36"/>
      <c r="C52" s="36"/>
      <c r="D52" s="35"/>
      <c r="E52" s="1"/>
      <c r="F52" s="35"/>
      <c r="G52" s="35"/>
      <c r="H52" s="1"/>
      <c r="I52" s="35"/>
      <c r="J52" s="35"/>
      <c r="K52" s="35"/>
      <c r="L52" s="1"/>
      <c r="M52" s="35"/>
      <c r="N52" s="35"/>
      <c r="O52" s="35"/>
    </row>
    <row r="53" spans="1:15" x14ac:dyDescent="0.25">
      <c r="A53" s="35"/>
      <c r="B53" s="36"/>
      <c r="C53" s="36"/>
      <c r="D53" s="35"/>
      <c r="E53" s="1"/>
      <c r="F53" s="35"/>
      <c r="G53" s="35"/>
      <c r="H53" s="1"/>
      <c r="I53" s="35"/>
      <c r="J53" s="35"/>
      <c r="K53" s="35"/>
      <c r="L53" s="1"/>
      <c r="M53" s="35"/>
      <c r="N53" s="35"/>
      <c r="O53" s="35"/>
    </row>
    <row r="54" spans="1:15" x14ac:dyDescent="0.25">
      <c r="A54" s="35"/>
      <c r="B54" s="36"/>
      <c r="C54" s="36"/>
      <c r="D54" s="35"/>
      <c r="E54" s="1"/>
      <c r="F54" s="35"/>
      <c r="G54" s="35"/>
      <c r="H54" s="1"/>
      <c r="I54" s="35"/>
      <c r="J54" s="35"/>
      <c r="K54" s="35"/>
      <c r="L54" s="1"/>
      <c r="M54" s="35"/>
      <c r="N54" s="35"/>
      <c r="O54" s="35"/>
    </row>
    <row r="55" spans="1:15" x14ac:dyDescent="0.25">
      <c r="A55" s="35"/>
      <c r="B55" s="36"/>
      <c r="C55" s="36"/>
      <c r="D55" s="35"/>
      <c r="E55" s="1"/>
      <c r="F55" s="35"/>
      <c r="G55" s="35"/>
      <c r="H55" s="1"/>
      <c r="I55" s="35"/>
      <c r="J55" s="35"/>
      <c r="K55" s="35"/>
      <c r="L55" s="1"/>
      <c r="M55" s="35"/>
      <c r="N55" s="35"/>
      <c r="O55" s="35"/>
    </row>
    <row r="56" spans="1:15" x14ac:dyDescent="0.25">
      <c r="A56" s="35"/>
      <c r="B56" s="36"/>
      <c r="C56" s="36"/>
      <c r="D56" s="35"/>
      <c r="E56" s="1"/>
      <c r="F56" s="35"/>
      <c r="G56" s="35"/>
      <c r="H56" s="1"/>
      <c r="I56" s="35"/>
      <c r="J56" s="35"/>
      <c r="K56" s="35"/>
      <c r="L56" s="1"/>
      <c r="M56" s="35"/>
      <c r="N56" s="35"/>
      <c r="O56" s="35"/>
    </row>
    <row r="57" spans="1:15" x14ac:dyDescent="0.25">
      <c r="A57" s="35"/>
      <c r="B57" s="36"/>
      <c r="C57" s="36"/>
      <c r="D57" s="35"/>
      <c r="E57" s="1"/>
      <c r="F57" s="35"/>
      <c r="G57" s="35"/>
      <c r="H57" s="1"/>
      <c r="I57" s="35"/>
      <c r="J57" s="35"/>
      <c r="K57" s="35"/>
      <c r="L57" s="1"/>
      <c r="M57" s="35"/>
      <c r="N57" s="35"/>
      <c r="O57" s="35"/>
    </row>
    <row r="58" spans="1:15" x14ac:dyDescent="0.25">
      <c r="A58" s="35"/>
      <c r="B58" s="36"/>
      <c r="C58" s="36"/>
      <c r="D58" s="35"/>
      <c r="E58" s="1"/>
      <c r="F58" s="35"/>
      <c r="G58" s="35"/>
      <c r="H58" s="1"/>
      <c r="I58" s="35"/>
      <c r="J58" s="35"/>
      <c r="K58" s="35"/>
      <c r="L58" s="1"/>
      <c r="M58" s="35"/>
      <c r="N58" s="35"/>
      <c r="O58" s="35"/>
    </row>
    <row r="59" spans="1:15" x14ac:dyDescent="0.25">
      <c r="A59" s="35"/>
      <c r="B59" s="36"/>
      <c r="C59" s="36"/>
      <c r="D59" s="35"/>
      <c r="E59" s="1"/>
      <c r="F59" s="35"/>
      <c r="G59" s="35"/>
      <c r="H59" s="1"/>
      <c r="I59" s="35"/>
      <c r="J59" s="35"/>
      <c r="K59" s="35"/>
      <c r="L59" s="1"/>
      <c r="M59" s="35"/>
      <c r="N59" s="35"/>
      <c r="O59" s="35"/>
    </row>
    <row r="60" spans="1:15" x14ac:dyDescent="0.25">
      <c r="A60" s="35"/>
      <c r="B60" s="36"/>
      <c r="C60" s="36"/>
      <c r="D60" s="35"/>
      <c r="E60" s="1"/>
      <c r="F60" s="35"/>
      <c r="G60" s="35"/>
      <c r="H60" s="1"/>
      <c r="I60" s="35"/>
      <c r="J60" s="35"/>
      <c r="K60" s="35"/>
      <c r="L60" s="1"/>
      <c r="M60" s="35"/>
      <c r="N60" s="35"/>
      <c r="O60" s="35"/>
    </row>
    <row r="61" spans="1:15" x14ac:dyDescent="0.25">
      <c r="A61" s="35"/>
      <c r="B61" s="36"/>
      <c r="C61" s="36"/>
      <c r="D61" s="35"/>
      <c r="E61" s="1"/>
      <c r="F61" s="35"/>
      <c r="G61" s="35"/>
      <c r="H61" s="1"/>
      <c r="I61" s="35"/>
      <c r="J61" s="35"/>
      <c r="K61" s="35"/>
      <c r="L61" s="1"/>
      <c r="M61" s="35"/>
      <c r="N61" s="35"/>
      <c r="O61" s="35"/>
    </row>
    <row r="62" spans="1:15" x14ac:dyDescent="0.25">
      <c r="A62" s="35"/>
      <c r="B62" s="36"/>
      <c r="C62" s="36"/>
      <c r="D62" s="35"/>
      <c r="E62" s="1"/>
      <c r="F62" s="35"/>
      <c r="G62" s="35"/>
      <c r="H62" s="1"/>
      <c r="I62" s="35"/>
      <c r="J62" s="35"/>
      <c r="K62" s="35"/>
      <c r="L62" s="1"/>
      <c r="M62" s="35"/>
      <c r="N62" s="35"/>
      <c r="O62" s="35"/>
    </row>
    <row r="63" spans="1:15" x14ac:dyDescent="0.25">
      <c r="A63" s="35"/>
      <c r="B63" s="36"/>
      <c r="C63" s="36"/>
      <c r="D63" s="35"/>
      <c r="E63" s="1"/>
      <c r="F63" s="35"/>
      <c r="G63" s="35"/>
      <c r="H63" s="1"/>
      <c r="I63" s="35"/>
      <c r="J63" s="35"/>
      <c r="K63" s="35"/>
      <c r="L63" s="1"/>
      <c r="M63" s="35"/>
      <c r="N63" s="35"/>
      <c r="O63" s="35"/>
    </row>
    <row r="64" spans="1:15" x14ac:dyDescent="0.25">
      <c r="A64" s="35"/>
      <c r="B64" s="36"/>
      <c r="C64" s="36"/>
      <c r="D64" s="35"/>
      <c r="E64" s="1"/>
      <c r="F64" s="35"/>
      <c r="G64" s="35"/>
      <c r="H64" s="1"/>
      <c r="I64" s="35"/>
      <c r="J64" s="35"/>
      <c r="K64" s="35"/>
      <c r="L64" s="1"/>
      <c r="M64" s="35"/>
      <c r="N64" s="35"/>
      <c r="O64" s="35"/>
    </row>
    <row r="65" spans="1:15" x14ac:dyDescent="0.25">
      <c r="A65" s="35"/>
      <c r="B65" s="36"/>
      <c r="C65" s="36"/>
      <c r="D65" s="35"/>
      <c r="E65" s="1"/>
      <c r="F65" s="35"/>
      <c r="G65" s="35"/>
      <c r="H65" s="1"/>
      <c r="I65" s="35"/>
      <c r="J65" s="35"/>
      <c r="K65" s="35"/>
      <c r="L65" s="1"/>
      <c r="M65" s="35"/>
      <c r="N65" s="35"/>
      <c r="O65" s="35"/>
    </row>
    <row r="66" spans="1:15" x14ac:dyDescent="0.25">
      <c r="A66" s="35"/>
      <c r="B66" s="36"/>
      <c r="C66" s="36"/>
      <c r="D66" s="35"/>
      <c r="E66" s="1"/>
      <c r="F66" s="35"/>
      <c r="G66" s="35"/>
      <c r="H66" s="1"/>
      <c r="I66" s="35"/>
      <c r="J66" s="35"/>
      <c r="K66" s="35"/>
      <c r="L66" s="1"/>
      <c r="M66" s="35"/>
      <c r="N66" s="35"/>
      <c r="O66" s="35"/>
    </row>
    <row r="67" spans="1:15" x14ac:dyDescent="0.25">
      <c r="A67" s="35"/>
      <c r="B67" s="36"/>
      <c r="C67" s="36"/>
      <c r="D67" s="35"/>
      <c r="E67" s="1"/>
      <c r="F67" s="35"/>
      <c r="G67" s="35"/>
      <c r="H67" s="1"/>
      <c r="I67" s="35"/>
      <c r="J67" s="35"/>
      <c r="K67" s="35"/>
      <c r="L67" s="1"/>
      <c r="M67" s="35"/>
      <c r="N67" s="35"/>
      <c r="O67" s="35"/>
    </row>
    <row r="68" spans="1:15" x14ac:dyDescent="0.25">
      <c r="A68" s="35"/>
      <c r="B68" s="36"/>
      <c r="C68" s="36"/>
      <c r="D68" s="35"/>
      <c r="E68" s="1"/>
      <c r="F68" s="35"/>
      <c r="G68" s="35"/>
      <c r="H68" s="1"/>
      <c r="I68" s="35"/>
      <c r="J68" s="35"/>
      <c r="K68" s="35"/>
      <c r="L68" s="1"/>
      <c r="M68" s="35"/>
      <c r="N68" s="35"/>
      <c r="O68" s="35"/>
    </row>
    <row r="69" spans="1:15" x14ac:dyDescent="0.25">
      <c r="A69" s="35"/>
      <c r="B69" s="36"/>
      <c r="C69" s="36"/>
      <c r="D69" s="35"/>
      <c r="E69" s="1"/>
      <c r="F69" s="35"/>
      <c r="G69" s="35"/>
      <c r="H69" s="1"/>
      <c r="I69" s="35"/>
      <c r="J69" s="35"/>
      <c r="K69" s="35"/>
      <c r="L69" s="1"/>
      <c r="M69" s="35"/>
      <c r="N69" s="35"/>
      <c r="O69" s="35"/>
    </row>
    <row r="70" spans="1:15" x14ac:dyDescent="0.25">
      <c r="A70" s="35"/>
      <c r="B70" s="36"/>
      <c r="C70" s="36"/>
      <c r="D70" s="35"/>
      <c r="E70" s="1"/>
      <c r="F70" s="35"/>
      <c r="G70" s="35"/>
      <c r="H70" s="1"/>
      <c r="I70" s="35"/>
      <c r="J70" s="35"/>
      <c r="K70" s="35"/>
      <c r="L70" s="1"/>
      <c r="M70" s="35"/>
      <c r="N70" s="35"/>
      <c r="O70" s="35"/>
    </row>
    <row r="71" spans="1:15" x14ac:dyDescent="0.25">
      <c r="A71" s="35"/>
      <c r="B71" s="36"/>
      <c r="C71" s="36"/>
      <c r="D71" s="35"/>
      <c r="E71" s="1"/>
      <c r="F71" s="35"/>
      <c r="G71" s="35"/>
      <c r="H71" s="1"/>
      <c r="I71" s="35"/>
      <c r="J71" s="35"/>
      <c r="K71" s="35"/>
      <c r="L71" s="1"/>
      <c r="M71" s="35"/>
      <c r="N71" s="35"/>
      <c r="O71" s="35"/>
    </row>
    <row r="72" spans="1:15" x14ac:dyDescent="0.25">
      <c r="A72" s="35"/>
      <c r="B72" s="36"/>
      <c r="C72" s="36"/>
      <c r="D72" s="35"/>
      <c r="E72" s="1"/>
      <c r="F72" s="35"/>
      <c r="G72" s="35"/>
      <c r="H72" s="1"/>
      <c r="I72" s="35"/>
      <c r="J72" s="35"/>
      <c r="K72" s="35"/>
      <c r="L72" s="1"/>
      <c r="M72" s="35"/>
      <c r="N72" s="35"/>
      <c r="O72" s="35"/>
    </row>
    <row r="73" spans="1:15" x14ac:dyDescent="0.25">
      <c r="A73" s="35"/>
      <c r="B73" s="36"/>
      <c r="C73" s="36"/>
      <c r="D73" s="35"/>
      <c r="E73" s="1"/>
      <c r="F73" s="35"/>
      <c r="G73" s="35"/>
      <c r="H73" s="1"/>
      <c r="I73" s="35"/>
      <c r="J73" s="35"/>
      <c r="K73" s="35"/>
      <c r="L73" s="1"/>
      <c r="M73" s="35"/>
      <c r="N73" s="35"/>
      <c r="O73" s="35"/>
    </row>
    <row r="74" spans="1:15" x14ac:dyDescent="0.25">
      <c r="A74" s="35"/>
      <c r="B74" s="36"/>
      <c r="C74" s="36"/>
      <c r="D74" s="35"/>
      <c r="E74" s="1"/>
      <c r="F74" s="35"/>
      <c r="G74" s="35"/>
      <c r="H74" s="1"/>
      <c r="I74" s="35"/>
      <c r="J74" s="35"/>
      <c r="K74" s="35"/>
      <c r="L74" s="1"/>
      <c r="M74" s="35"/>
      <c r="N74" s="35"/>
      <c r="O74" s="35"/>
    </row>
    <row r="75" spans="1:15" x14ac:dyDescent="0.25">
      <c r="A75" s="35"/>
      <c r="B75" s="36"/>
      <c r="C75" s="36"/>
      <c r="D75" s="35"/>
      <c r="E75" s="1"/>
      <c r="F75" s="35"/>
      <c r="G75" s="35"/>
      <c r="H75" s="1"/>
      <c r="I75" s="35"/>
      <c r="J75" s="35"/>
      <c r="K75" s="35"/>
      <c r="L75" s="1"/>
      <c r="M75" s="35"/>
      <c r="N75" s="35"/>
      <c r="O75" s="35"/>
    </row>
    <row r="76" spans="1:15" x14ac:dyDescent="0.25">
      <c r="A76" s="35"/>
      <c r="B76" s="36"/>
      <c r="C76" s="36"/>
      <c r="D76" s="35"/>
      <c r="E76" s="1"/>
      <c r="F76" s="35"/>
      <c r="G76" s="35"/>
      <c r="H76" s="1"/>
      <c r="I76" s="35"/>
      <c r="J76" s="35"/>
      <c r="K76" s="35"/>
      <c r="L76" s="1"/>
      <c r="M76" s="35"/>
      <c r="N76" s="35"/>
      <c r="O76" s="35"/>
    </row>
    <row r="77" spans="1:15" x14ac:dyDescent="0.25">
      <c r="A77" s="35"/>
      <c r="B77" s="36"/>
      <c r="C77" s="36"/>
      <c r="D77" s="35"/>
      <c r="E77" s="1"/>
      <c r="F77" s="35"/>
      <c r="G77" s="35"/>
      <c r="H77" s="1"/>
      <c r="I77" s="35"/>
      <c r="J77" s="35"/>
      <c r="K77" s="35"/>
      <c r="L77" s="1"/>
      <c r="M77" s="35"/>
      <c r="N77" s="35"/>
      <c r="O77" s="35"/>
    </row>
    <row r="78" spans="1:15" x14ac:dyDescent="0.25">
      <c r="A78" s="35"/>
      <c r="B78" s="36"/>
      <c r="C78" s="36"/>
      <c r="D78" s="35"/>
      <c r="E78" s="1"/>
      <c r="F78" s="35"/>
      <c r="G78" s="35"/>
      <c r="H78" s="1"/>
      <c r="I78" s="35"/>
      <c r="J78" s="35"/>
      <c r="K78" s="35"/>
      <c r="L78" s="1"/>
      <c r="M78" s="35"/>
      <c r="N78" s="35"/>
      <c r="O78" s="35"/>
    </row>
    <row r="79" spans="1:15" x14ac:dyDescent="0.25">
      <c r="A79" s="35"/>
      <c r="B79" s="36"/>
      <c r="C79" s="36"/>
      <c r="D79" s="35"/>
      <c r="E79" s="1"/>
      <c r="F79" s="35"/>
      <c r="G79" s="35"/>
      <c r="H79" s="1"/>
      <c r="I79" s="35"/>
      <c r="J79" s="35"/>
      <c r="K79" s="35"/>
      <c r="L79" s="1"/>
      <c r="M79" s="35"/>
      <c r="N79" s="35"/>
      <c r="O79" s="35"/>
    </row>
    <row r="80" spans="1:15" x14ac:dyDescent="0.25">
      <c r="A80" s="35"/>
      <c r="B80" s="36"/>
      <c r="C80" s="36"/>
      <c r="D80" s="35"/>
      <c r="E80" s="1"/>
      <c r="F80" s="35"/>
      <c r="G80" s="35"/>
      <c r="H80" s="1"/>
      <c r="I80" s="35"/>
      <c r="J80" s="35"/>
      <c r="K80" s="35"/>
      <c r="L80" s="1"/>
      <c r="M80" s="35"/>
      <c r="N80" s="35"/>
      <c r="O80" s="35"/>
    </row>
    <row r="81" spans="1:15" x14ac:dyDescent="0.25">
      <c r="A81" s="35"/>
      <c r="B81" s="36"/>
      <c r="C81" s="36"/>
      <c r="D81" s="35"/>
      <c r="E81" s="1"/>
      <c r="F81" s="35"/>
      <c r="G81" s="35"/>
      <c r="H81" s="1"/>
      <c r="I81" s="35"/>
      <c r="J81" s="35"/>
      <c r="K81" s="35"/>
      <c r="L81" s="1"/>
      <c r="M81" s="35"/>
      <c r="N81" s="35"/>
      <c r="O81" s="35"/>
    </row>
    <row r="82" spans="1:15" x14ac:dyDescent="0.25">
      <c r="A82" s="35"/>
      <c r="B82" s="36"/>
      <c r="C82" s="36"/>
      <c r="D82" s="35"/>
      <c r="E82" s="1"/>
      <c r="F82" s="35"/>
      <c r="G82" s="35"/>
      <c r="H82" s="1"/>
      <c r="I82" s="35"/>
      <c r="J82" s="35"/>
      <c r="K82" s="35"/>
      <c r="L82" s="1"/>
      <c r="M82" s="35"/>
      <c r="N82" s="35"/>
      <c r="O82" s="35"/>
    </row>
    <row r="83" spans="1:15" x14ac:dyDescent="0.25">
      <c r="A83" s="35"/>
      <c r="B83" s="36"/>
      <c r="C83" s="36"/>
      <c r="D83" s="35"/>
      <c r="E83" s="1"/>
      <c r="F83" s="35"/>
      <c r="G83" s="35"/>
      <c r="H83" s="1"/>
      <c r="I83" s="35"/>
      <c r="J83" s="35"/>
      <c r="K83" s="35"/>
      <c r="L83" s="1"/>
      <c r="M83" s="35"/>
      <c r="N83" s="35"/>
      <c r="O83" s="35"/>
    </row>
    <row r="84" spans="1:15" x14ac:dyDescent="0.25">
      <c r="A84" s="35"/>
      <c r="B84" s="36"/>
      <c r="C84" s="36"/>
      <c r="D84" s="35"/>
      <c r="E84" s="1"/>
      <c r="F84" s="35"/>
      <c r="G84" s="35"/>
      <c r="H84" s="1"/>
      <c r="I84" s="35"/>
      <c r="J84" s="35"/>
      <c r="K84" s="35"/>
      <c r="L84" s="1"/>
      <c r="M84" s="35"/>
      <c r="N84" s="35"/>
      <c r="O84" s="35"/>
    </row>
    <row r="85" spans="1:15" x14ac:dyDescent="0.25">
      <c r="A85" s="35"/>
      <c r="B85" s="36"/>
      <c r="C85" s="36"/>
      <c r="D85" s="35"/>
      <c r="E85" s="1"/>
      <c r="F85" s="35"/>
      <c r="G85" s="35"/>
      <c r="H85" s="1"/>
      <c r="I85" s="35"/>
      <c r="J85" s="35"/>
      <c r="K85" s="35"/>
      <c r="L85" s="1"/>
      <c r="M85" s="35"/>
      <c r="N85" s="35"/>
      <c r="O85" s="35"/>
    </row>
    <row r="86" spans="1:15" x14ac:dyDescent="0.25">
      <c r="A86" s="35"/>
      <c r="B86" s="36"/>
      <c r="C86" s="36"/>
      <c r="D86" s="35"/>
      <c r="E86" s="1"/>
      <c r="F86" s="35"/>
      <c r="G86" s="35"/>
      <c r="H86" s="1"/>
      <c r="I86" s="35"/>
      <c r="J86" s="35"/>
      <c r="K86" s="35"/>
      <c r="L86" s="1"/>
      <c r="M86" s="35"/>
      <c r="N86" s="35"/>
      <c r="O86" s="35"/>
    </row>
    <row r="87" spans="1:15" x14ac:dyDescent="0.25">
      <c r="A87" s="35"/>
      <c r="B87" s="36"/>
      <c r="C87" s="36"/>
      <c r="D87" s="35"/>
      <c r="E87" s="1"/>
      <c r="F87" s="35"/>
      <c r="G87" s="35"/>
      <c r="H87" s="1"/>
      <c r="I87" s="35"/>
      <c r="J87" s="35"/>
      <c r="K87" s="35"/>
      <c r="L87" s="1"/>
      <c r="M87" s="35"/>
      <c r="N87" s="35"/>
      <c r="O87" s="35"/>
    </row>
    <row r="88" spans="1:15" x14ac:dyDescent="0.25">
      <c r="A88" s="35"/>
      <c r="B88" s="36"/>
      <c r="C88" s="36"/>
      <c r="D88" s="35"/>
      <c r="E88" s="1"/>
      <c r="F88" s="35"/>
      <c r="G88" s="35"/>
      <c r="H88" s="1"/>
      <c r="I88" s="35"/>
      <c r="J88" s="35"/>
      <c r="K88" s="35"/>
      <c r="L88" s="1"/>
      <c r="M88" s="35"/>
      <c r="N88" s="35"/>
      <c r="O88" s="35"/>
    </row>
    <row r="89" spans="1:15" x14ac:dyDescent="0.25">
      <c r="A89" s="35"/>
      <c r="B89" s="36"/>
      <c r="C89" s="36"/>
      <c r="D89" s="35"/>
      <c r="E89" s="1"/>
      <c r="F89" s="35"/>
      <c r="G89" s="35"/>
      <c r="H89" s="1"/>
      <c r="I89" s="35"/>
      <c r="J89" s="35"/>
      <c r="K89" s="35"/>
      <c r="L89" s="1"/>
      <c r="M89" s="35"/>
      <c r="N89" s="35"/>
      <c r="O89" s="35"/>
    </row>
    <row r="90" spans="1:15" x14ac:dyDescent="0.25">
      <c r="A90" s="35"/>
      <c r="B90" s="36"/>
      <c r="C90" s="36"/>
      <c r="D90" s="35"/>
      <c r="E90" s="1"/>
      <c r="F90" s="35"/>
      <c r="G90" s="35"/>
      <c r="H90" s="1"/>
      <c r="I90" s="35"/>
      <c r="J90" s="35"/>
      <c r="K90" s="35"/>
      <c r="L90" s="1"/>
      <c r="M90" s="35"/>
      <c r="N90" s="35"/>
      <c r="O90" s="35"/>
    </row>
    <row r="91" spans="1:15" x14ac:dyDescent="0.25">
      <c r="A91" s="35"/>
      <c r="B91" s="36"/>
      <c r="C91" s="36"/>
      <c r="D91" s="35"/>
      <c r="E91" s="1"/>
      <c r="F91" s="35"/>
      <c r="G91" s="35"/>
      <c r="H91" s="1"/>
      <c r="I91" s="35"/>
      <c r="J91" s="35"/>
      <c r="K91" s="35"/>
      <c r="L91" s="1"/>
      <c r="M91" s="35"/>
      <c r="N91" s="35"/>
      <c r="O91" s="35"/>
    </row>
    <row r="92" spans="1:15" x14ac:dyDescent="0.25">
      <c r="A92" s="35"/>
      <c r="B92" s="36"/>
      <c r="C92" s="36"/>
      <c r="D92" s="35"/>
      <c r="E92" s="1"/>
      <c r="F92" s="35"/>
      <c r="G92" s="35"/>
      <c r="H92" s="1"/>
      <c r="I92" s="35"/>
      <c r="J92" s="35"/>
      <c r="K92" s="35"/>
      <c r="L92" s="1"/>
      <c r="M92" s="35"/>
      <c r="N92" s="35"/>
      <c r="O92" s="35"/>
    </row>
    <row r="93" spans="1:15" x14ac:dyDescent="0.25">
      <c r="A93" s="35"/>
      <c r="B93" s="36"/>
      <c r="C93" s="36"/>
      <c r="D93" s="35"/>
      <c r="E93" s="1"/>
      <c r="F93" s="35"/>
      <c r="G93" s="35"/>
      <c r="H93" s="1"/>
      <c r="I93" s="35"/>
      <c r="J93" s="35"/>
      <c r="K93" s="35"/>
      <c r="L93" s="1"/>
      <c r="M93" s="35"/>
      <c r="N93" s="35"/>
      <c r="O93" s="35"/>
    </row>
    <row r="94" spans="1:15" x14ac:dyDescent="0.25">
      <c r="A94" s="35"/>
      <c r="B94" s="36"/>
      <c r="C94" s="36"/>
      <c r="D94" s="35"/>
      <c r="E94" s="1"/>
      <c r="F94" s="35"/>
      <c r="G94" s="35"/>
      <c r="H94" s="1"/>
      <c r="I94" s="35"/>
      <c r="J94" s="35"/>
      <c r="K94" s="35"/>
      <c r="L94" s="1"/>
      <c r="M94" s="35"/>
      <c r="N94" s="35"/>
      <c r="O94" s="35"/>
    </row>
    <row r="95" spans="1:15" x14ac:dyDescent="0.25">
      <c r="A95" s="35"/>
      <c r="B95" s="36"/>
      <c r="C95" s="36"/>
      <c r="D95" s="35"/>
      <c r="E95" s="1"/>
      <c r="F95" s="35"/>
      <c r="G95" s="35"/>
      <c r="H95" s="1"/>
      <c r="I95" s="35"/>
      <c r="J95" s="35"/>
      <c r="K95" s="35"/>
      <c r="L95" s="1"/>
      <c r="M95" s="35"/>
      <c r="N95" s="35"/>
      <c r="O95" s="35"/>
    </row>
    <row r="96" spans="1:15" x14ac:dyDescent="0.25">
      <c r="A96" s="35"/>
      <c r="B96" s="36"/>
      <c r="C96" s="36"/>
      <c r="D96" s="35"/>
      <c r="E96" s="1"/>
      <c r="F96" s="35"/>
      <c r="G96" s="35"/>
      <c r="H96" s="1"/>
      <c r="I96" s="35"/>
      <c r="J96" s="35"/>
      <c r="K96" s="35"/>
      <c r="L96" s="1"/>
      <c r="M96" s="35"/>
      <c r="N96" s="35"/>
      <c r="O96" s="35"/>
    </row>
    <row r="97" spans="1:15" x14ac:dyDescent="0.25">
      <c r="A97" s="35"/>
      <c r="B97" s="36"/>
      <c r="C97" s="36"/>
      <c r="D97" s="35"/>
      <c r="E97" s="1"/>
      <c r="F97" s="35"/>
      <c r="G97" s="35"/>
      <c r="H97" s="1"/>
      <c r="I97" s="35"/>
      <c r="J97" s="35"/>
      <c r="K97" s="35"/>
      <c r="L97" s="1"/>
      <c r="M97" s="35"/>
      <c r="N97" s="35"/>
      <c r="O97" s="35"/>
    </row>
    <row r="98" spans="1:15" x14ac:dyDescent="0.25">
      <c r="A98" s="35"/>
      <c r="B98" s="36"/>
      <c r="C98" s="36"/>
      <c r="D98" s="35"/>
      <c r="E98" s="1"/>
      <c r="F98" s="35"/>
      <c r="G98" s="35"/>
      <c r="H98" s="1"/>
      <c r="I98" s="35"/>
      <c r="J98" s="35"/>
      <c r="K98" s="35"/>
      <c r="L98" s="1"/>
      <c r="M98" s="35"/>
      <c r="N98" s="35"/>
      <c r="O98" s="35"/>
    </row>
    <row r="99" spans="1:15" x14ac:dyDescent="0.25">
      <c r="A99" s="35"/>
      <c r="B99" s="36"/>
      <c r="C99" s="36"/>
      <c r="D99" s="35"/>
      <c r="E99" s="1"/>
      <c r="F99" s="35"/>
      <c r="G99" s="35"/>
      <c r="H99" s="1"/>
      <c r="I99" s="35"/>
      <c r="J99" s="35"/>
      <c r="K99" s="35"/>
      <c r="L99" s="1"/>
      <c r="M99" s="35"/>
      <c r="N99" s="35"/>
      <c r="O99" s="35"/>
    </row>
    <row r="100" spans="1:15" x14ac:dyDescent="0.25">
      <c r="A100" s="35"/>
      <c r="B100" s="36"/>
      <c r="C100" s="36"/>
      <c r="D100" s="35"/>
      <c r="E100" s="1"/>
      <c r="F100" s="35"/>
      <c r="G100" s="35"/>
      <c r="H100" s="1"/>
      <c r="I100" s="35"/>
      <c r="J100" s="35"/>
      <c r="K100" s="35"/>
      <c r="L100" s="1"/>
      <c r="M100" s="35"/>
      <c r="N100" s="35"/>
      <c r="O100" s="35"/>
    </row>
    <row r="101" spans="1:15" x14ac:dyDescent="0.25">
      <c r="A101" s="35"/>
      <c r="B101" s="36"/>
      <c r="C101" s="36"/>
      <c r="D101" s="35"/>
      <c r="E101" s="1"/>
      <c r="F101" s="35"/>
      <c r="G101" s="35"/>
      <c r="H101" s="1"/>
      <c r="I101" s="35"/>
      <c r="J101" s="35"/>
      <c r="K101" s="35"/>
      <c r="L101" s="1"/>
      <c r="M101" s="35"/>
      <c r="N101" s="35"/>
      <c r="O101" s="35"/>
    </row>
    <row r="102" spans="1:15" x14ac:dyDescent="0.25">
      <c r="A102" s="35"/>
      <c r="B102" s="36"/>
      <c r="C102" s="36"/>
      <c r="D102" s="35"/>
      <c r="E102" s="1"/>
      <c r="F102" s="35"/>
      <c r="G102" s="35"/>
      <c r="H102" s="1"/>
      <c r="I102" s="35"/>
      <c r="J102" s="35"/>
      <c r="K102" s="35"/>
      <c r="L102" s="1"/>
      <c r="M102" s="35"/>
      <c r="N102" s="35"/>
      <c r="O102" s="35"/>
    </row>
    <row r="103" spans="1:15" x14ac:dyDescent="0.25">
      <c r="A103" s="35"/>
      <c r="B103" s="36"/>
      <c r="C103" s="36"/>
      <c r="D103" s="35"/>
      <c r="E103" s="1"/>
      <c r="F103" s="35"/>
      <c r="G103" s="35"/>
      <c r="H103" s="1"/>
      <c r="I103" s="35"/>
      <c r="J103" s="35"/>
      <c r="K103" s="35"/>
      <c r="L103" s="1"/>
      <c r="M103" s="35"/>
      <c r="N103" s="35"/>
      <c r="O103" s="35"/>
    </row>
    <row r="104" spans="1:15" x14ac:dyDescent="0.25">
      <c r="A104" s="35"/>
      <c r="B104" s="36"/>
      <c r="C104" s="36"/>
      <c r="D104" s="35"/>
      <c r="E104" s="1"/>
      <c r="F104" s="35"/>
      <c r="G104" s="35"/>
      <c r="H104" s="1"/>
      <c r="I104" s="35"/>
      <c r="J104" s="35"/>
      <c r="K104" s="35"/>
      <c r="L104" s="1"/>
      <c r="M104" s="35"/>
      <c r="N104" s="35"/>
      <c r="O104" s="35"/>
    </row>
    <row r="105" spans="1:15" x14ac:dyDescent="0.25">
      <c r="A105" s="35"/>
      <c r="B105" s="36"/>
      <c r="C105" s="36"/>
      <c r="D105" s="35"/>
      <c r="E105" s="1"/>
      <c r="F105" s="35"/>
      <c r="G105" s="35"/>
      <c r="H105" s="1"/>
      <c r="I105" s="35"/>
      <c r="J105" s="35"/>
      <c r="K105" s="35"/>
      <c r="L105" s="1"/>
      <c r="M105" s="35"/>
      <c r="N105" s="35"/>
      <c r="O105" s="35"/>
    </row>
    <row r="106" spans="1:15" x14ac:dyDescent="0.25">
      <c r="A106" s="35"/>
      <c r="B106" s="36"/>
      <c r="C106" s="36"/>
      <c r="D106" s="35"/>
      <c r="E106" s="1"/>
      <c r="F106" s="35"/>
      <c r="G106" s="35"/>
      <c r="H106" s="1"/>
      <c r="I106" s="35"/>
      <c r="J106" s="35"/>
      <c r="K106" s="35"/>
      <c r="L106" s="1"/>
      <c r="M106" s="35"/>
      <c r="N106" s="35"/>
      <c r="O106" s="35"/>
    </row>
    <row r="107" spans="1:15" x14ac:dyDescent="0.25">
      <c r="A107" s="35"/>
      <c r="B107" s="36"/>
      <c r="C107" s="36"/>
      <c r="D107" s="35"/>
      <c r="E107" s="1"/>
      <c r="F107" s="35"/>
      <c r="G107" s="35"/>
      <c r="H107" s="1"/>
      <c r="I107" s="35"/>
      <c r="J107" s="35"/>
      <c r="K107" s="35"/>
      <c r="L107" s="1"/>
      <c r="M107" s="35"/>
      <c r="N107" s="35"/>
      <c r="O107" s="35"/>
    </row>
    <row r="108" spans="1:15" x14ac:dyDescent="0.25">
      <c r="A108" s="35"/>
      <c r="B108" s="36"/>
      <c r="C108" s="36"/>
      <c r="D108" s="35"/>
      <c r="E108" s="1"/>
      <c r="F108" s="35"/>
      <c r="G108" s="35"/>
      <c r="H108" s="1"/>
      <c r="I108" s="35"/>
      <c r="J108" s="35"/>
      <c r="K108" s="35"/>
      <c r="L108" s="1"/>
      <c r="M108" s="35"/>
      <c r="N108" s="35"/>
      <c r="O108" s="35"/>
    </row>
    <row r="109" spans="1:15" x14ac:dyDescent="0.25">
      <c r="A109" s="35"/>
      <c r="B109" s="36"/>
      <c r="C109" s="36"/>
      <c r="D109" s="35"/>
      <c r="E109" s="1"/>
      <c r="F109" s="35"/>
      <c r="G109" s="35"/>
      <c r="H109" s="1"/>
      <c r="I109" s="35"/>
      <c r="J109" s="35"/>
      <c r="K109" s="35"/>
      <c r="L109" s="1"/>
      <c r="M109" s="35"/>
      <c r="N109" s="35"/>
      <c r="O109" s="35"/>
    </row>
    <row r="110" spans="1:15" x14ac:dyDescent="0.25">
      <c r="A110" s="35"/>
      <c r="B110" s="36"/>
      <c r="C110" s="36"/>
      <c r="D110" s="35"/>
      <c r="E110" s="1"/>
      <c r="F110" s="35"/>
      <c r="G110" s="35"/>
      <c r="H110" s="1"/>
      <c r="I110" s="35"/>
      <c r="J110" s="35"/>
      <c r="K110" s="35"/>
      <c r="L110" s="1"/>
      <c r="M110" s="35"/>
      <c r="N110" s="35"/>
      <c r="O110" s="35"/>
    </row>
    <row r="111" spans="1:15" x14ac:dyDescent="0.25">
      <c r="A111" s="35"/>
      <c r="B111" s="36"/>
      <c r="C111" s="36"/>
      <c r="D111" s="35"/>
      <c r="E111" s="1"/>
      <c r="F111" s="35"/>
      <c r="G111" s="35"/>
      <c r="H111" s="1"/>
      <c r="I111" s="35"/>
      <c r="J111" s="35"/>
      <c r="K111" s="35"/>
      <c r="L111" s="1"/>
      <c r="M111" s="35"/>
      <c r="N111" s="35"/>
      <c r="O111" s="35"/>
    </row>
    <row r="112" spans="1:15" x14ac:dyDescent="0.25">
      <c r="A112" s="35"/>
      <c r="B112" s="36"/>
      <c r="C112" s="36"/>
      <c r="D112" s="35"/>
      <c r="E112" s="1"/>
      <c r="F112" s="35"/>
      <c r="G112" s="35"/>
      <c r="H112" s="1"/>
      <c r="I112" s="35"/>
      <c r="J112" s="35"/>
      <c r="K112" s="35"/>
      <c r="L112" s="1"/>
      <c r="M112" s="35"/>
      <c r="N112" s="35"/>
      <c r="O112" s="35"/>
    </row>
    <row r="113" spans="1:15" x14ac:dyDescent="0.25">
      <c r="A113" s="35"/>
      <c r="B113" s="36"/>
      <c r="C113" s="36"/>
      <c r="D113" s="35"/>
      <c r="E113" s="1"/>
      <c r="F113" s="35"/>
      <c r="G113" s="35"/>
      <c r="H113" s="1"/>
      <c r="I113" s="35"/>
      <c r="J113" s="35"/>
      <c r="K113" s="35"/>
      <c r="L113" s="1"/>
      <c r="M113" s="35"/>
      <c r="N113" s="35"/>
      <c r="O113" s="35"/>
    </row>
    <row r="114" spans="1:15" x14ac:dyDescent="0.25">
      <c r="A114" s="35"/>
      <c r="B114" s="36"/>
      <c r="C114" s="36"/>
      <c r="D114" s="35"/>
      <c r="E114" s="1"/>
      <c r="F114" s="35"/>
      <c r="G114" s="35"/>
      <c r="H114" s="1"/>
      <c r="I114" s="35"/>
      <c r="J114" s="35"/>
      <c r="K114" s="35"/>
      <c r="L114" s="1"/>
      <c r="M114" s="35"/>
      <c r="N114" s="35"/>
      <c r="O114" s="35"/>
    </row>
    <row r="115" spans="1:15" x14ac:dyDescent="0.25">
      <c r="A115" s="35"/>
      <c r="B115" s="36"/>
      <c r="C115" s="36"/>
      <c r="D115" s="35"/>
      <c r="E115" s="1"/>
      <c r="F115" s="35"/>
      <c r="G115" s="35"/>
      <c r="H115" s="1"/>
      <c r="I115" s="35"/>
      <c r="J115" s="35"/>
      <c r="K115" s="35"/>
      <c r="L115" s="1"/>
      <c r="M115" s="35"/>
      <c r="N115" s="35"/>
      <c r="O115" s="35"/>
    </row>
    <row r="116" spans="1:15" x14ac:dyDescent="0.25">
      <c r="A116" s="35"/>
      <c r="B116" s="36"/>
      <c r="C116" s="36"/>
      <c r="D116" s="35"/>
      <c r="E116" s="1"/>
      <c r="F116" s="35"/>
      <c r="G116" s="35"/>
      <c r="H116" s="1"/>
      <c r="I116" s="35"/>
      <c r="J116" s="35"/>
      <c r="K116" s="35"/>
      <c r="L116" s="1"/>
      <c r="M116" s="35"/>
      <c r="N116" s="35"/>
      <c r="O116" s="35"/>
    </row>
    <row r="117" spans="1:15" x14ac:dyDescent="0.25">
      <c r="A117" s="35"/>
      <c r="B117" s="36"/>
      <c r="C117" s="36"/>
      <c r="D117" s="35"/>
      <c r="E117" s="1"/>
      <c r="F117" s="35"/>
      <c r="G117" s="35"/>
      <c r="H117" s="1"/>
      <c r="I117" s="35"/>
      <c r="J117" s="35"/>
      <c r="K117" s="35"/>
      <c r="L117" s="1"/>
      <c r="M117" s="35"/>
      <c r="N117" s="35"/>
      <c r="O117" s="35"/>
    </row>
    <row r="118" spans="1:15" x14ac:dyDescent="0.25">
      <c r="A118" s="35"/>
      <c r="B118" s="36"/>
      <c r="C118" s="36"/>
      <c r="D118" s="35"/>
      <c r="E118" s="1"/>
      <c r="F118" s="35"/>
      <c r="G118" s="35"/>
      <c r="H118" s="1"/>
      <c r="I118" s="35"/>
      <c r="J118" s="35"/>
      <c r="K118" s="35"/>
      <c r="L118" s="1"/>
      <c r="M118" s="35"/>
      <c r="N118" s="35"/>
      <c r="O118" s="35"/>
    </row>
    <row r="119" spans="1:15" x14ac:dyDescent="0.25">
      <c r="A119" s="35"/>
      <c r="B119" s="36"/>
      <c r="C119" s="36"/>
      <c r="D119" s="35"/>
      <c r="E119" s="1"/>
      <c r="F119" s="35"/>
      <c r="G119" s="35"/>
      <c r="H119" s="1"/>
      <c r="I119" s="35"/>
      <c r="J119" s="35"/>
      <c r="K119" s="35"/>
      <c r="L119" s="1"/>
      <c r="M119" s="35"/>
      <c r="N119" s="35"/>
      <c r="O119" s="35"/>
    </row>
    <row r="120" spans="1:15" x14ac:dyDescent="0.25">
      <c r="A120" s="35"/>
      <c r="B120" s="36"/>
      <c r="C120" s="36"/>
      <c r="D120" s="35"/>
      <c r="E120" s="1"/>
      <c r="F120" s="35"/>
      <c r="G120" s="35"/>
      <c r="H120" s="1"/>
      <c r="I120" s="35"/>
      <c r="J120" s="35"/>
      <c r="K120" s="35"/>
      <c r="L120" s="1"/>
      <c r="M120" s="35"/>
      <c r="N120" s="35"/>
      <c r="O120" s="35"/>
    </row>
    <row r="121" spans="1:15" x14ac:dyDescent="0.25">
      <c r="A121" s="35"/>
      <c r="B121" s="36"/>
      <c r="C121" s="36"/>
      <c r="D121" s="35"/>
      <c r="E121" s="1"/>
      <c r="F121" s="35"/>
      <c r="G121" s="35"/>
      <c r="H121" s="1"/>
      <c r="I121" s="35"/>
      <c r="J121" s="35"/>
      <c r="K121" s="35"/>
      <c r="L121" s="1"/>
      <c r="M121" s="35"/>
      <c r="N121" s="35"/>
      <c r="O121" s="35"/>
    </row>
    <row r="122" spans="1:15" x14ac:dyDescent="0.25">
      <c r="A122" s="35"/>
      <c r="B122" s="36"/>
      <c r="C122" s="36"/>
      <c r="D122" s="35"/>
      <c r="E122" s="1"/>
      <c r="F122" s="35"/>
      <c r="G122" s="35"/>
      <c r="H122" s="1"/>
      <c r="I122" s="35"/>
      <c r="J122" s="35"/>
      <c r="K122" s="35"/>
      <c r="L122" s="1"/>
      <c r="M122" s="35"/>
      <c r="N122" s="35"/>
      <c r="O122" s="35"/>
    </row>
    <row r="123" spans="1:15" x14ac:dyDescent="0.25">
      <c r="A123" s="35"/>
      <c r="B123" s="36"/>
      <c r="C123" s="36"/>
      <c r="D123" s="35"/>
      <c r="E123" s="1"/>
      <c r="F123" s="35"/>
      <c r="G123" s="35"/>
      <c r="H123" s="1"/>
      <c r="I123" s="35"/>
      <c r="J123" s="35"/>
      <c r="K123" s="35"/>
      <c r="L123" s="1"/>
      <c r="M123" s="35"/>
      <c r="N123" s="35"/>
      <c r="O123" s="35"/>
    </row>
    <row r="124" spans="1:15" x14ac:dyDescent="0.25">
      <c r="A124" s="35"/>
      <c r="B124" s="36"/>
      <c r="C124" s="36"/>
      <c r="D124" s="35"/>
      <c r="E124" s="1"/>
      <c r="F124" s="35"/>
      <c r="G124" s="35"/>
      <c r="H124" s="1"/>
      <c r="I124" s="35"/>
      <c r="J124" s="35"/>
      <c r="K124" s="35"/>
      <c r="L124" s="1"/>
      <c r="M124" s="35"/>
      <c r="N124" s="35"/>
      <c r="O124" s="35"/>
    </row>
    <row r="125" spans="1:15" x14ac:dyDescent="0.25">
      <c r="A125" s="35"/>
      <c r="B125" s="36"/>
      <c r="C125" s="36"/>
      <c r="D125" s="35"/>
      <c r="E125" s="1"/>
      <c r="F125" s="35"/>
      <c r="G125" s="35"/>
      <c r="H125" s="1"/>
      <c r="I125" s="35"/>
      <c r="J125" s="35"/>
      <c r="K125" s="35"/>
      <c r="L125" s="1"/>
      <c r="M125" s="35"/>
      <c r="N125" s="35"/>
      <c r="O125" s="35"/>
    </row>
    <row r="126" spans="1:15" x14ac:dyDescent="0.25">
      <c r="A126" s="35"/>
      <c r="B126" s="36"/>
      <c r="C126" s="36"/>
      <c r="D126" s="35"/>
      <c r="E126" s="1"/>
      <c r="F126" s="35"/>
      <c r="G126" s="35"/>
      <c r="H126" s="1"/>
      <c r="I126" s="35"/>
      <c r="J126" s="35"/>
      <c r="K126" s="35"/>
      <c r="L126" s="1"/>
      <c r="M126" s="35"/>
      <c r="N126" s="35"/>
      <c r="O126" s="35"/>
    </row>
    <row r="127" spans="1:15" x14ac:dyDescent="0.25">
      <c r="A127" s="35"/>
      <c r="B127" s="36"/>
      <c r="C127" s="36"/>
      <c r="D127" s="35"/>
      <c r="E127" s="1"/>
      <c r="F127" s="35"/>
      <c r="G127" s="35"/>
      <c r="H127" s="1"/>
      <c r="I127" s="35"/>
      <c r="J127" s="35"/>
      <c r="K127" s="35"/>
      <c r="L127" s="1"/>
      <c r="M127" s="35"/>
      <c r="N127" s="35"/>
      <c r="O127" s="35"/>
    </row>
    <row r="128" spans="1:15" x14ac:dyDescent="0.25">
      <c r="A128" s="35"/>
      <c r="B128" s="36"/>
      <c r="C128" s="36"/>
      <c r="D128" s="35"/>
      <c r="E128" s="1"/>
      <c r="F128" s="35"/>
      <c r="G128" s="35"/>
      <c r="H128" s="1"/>
      <c r="I128" s="35"/>
      <c r="J128" s="35"/>
      <c r="K128" s="35"/>
      <c r="L128" s="1"/>
      <c r="M128" s="35"/>
      <c r="N128" s="35"/>
      <c r="O128" s="35"/>
    </row>
    <row r="129" spans="1:15" x14ac:dyDescent="0.25">
      <c r="A129" s="35"/>
      <c r="B129" s="36"/>
      <c r="C129" s="36"/>
      <c r="D129" s="35"/>
      <c r="E129" s="1"/>
      <c r="F129" s="35"/>
      <c r="G129" s="35"/>
      <c r="H129" s="1"/>
      <c r="I129" s="35"/>
      <c r="J129" s="35"/>
      <c r="K129" s="35"/>
      <c r="L129" s="1"/>
      <c r="M129" s="35"/>
      <c r="N129" s="35"/>
      <c r="O129" s="35"/>
    </row>
    <row r="130" spans="1:15" x14ac:dyDescent="0.25">
      <c r="A130" s="35"/>
      <c r="B130" s="36"/>
      <c r="C130" s="36"/>
      <c r="D130" s="35"/>
      <c r="E130" s="1"/>
      <c r="F130" s="35"/>
      <c r="G130" s="35"/>
      <c r="H130" s="1"/>
      <c r="I130" s="35"/>
      <c r="J130" s="35"/>
      <c r="K130" s="35"/>
      <c r="L130" s="1"/>
      <c r="M130" s="35"/>
      <c r="N130" s="35"/>
      <c r="O130" s="35"/>
    </row>
    <row r="131" spans="1:15" x14ac:dyDescent="0.25">
      <c r="A131" s="35"/>
      <c r="B131" s="36"/>
      <c r="C131" s="36"/>
      <c r="D131" s="35"/>
      <c r="E131" s="1"/>
      <c r="F131" s="35"/>
      <c r="G131" s="35"/>
      <c r="H131" s="1"/>
      <c r="I131" s="35"/>
      <c r="J131" s="35"/>
      <c r="K131" s="35"/>
      <c r="L131" s="1"/>
      <c r="M131" s="35"/>
      <c r="N131" s="35"/>
      <c r="O131" s="35"/>
    </row>
    <row r="132" spans="1:15" x14ac:dyDescent="0.25">
      <c r="A132" s="35"/>
      <c r="B132" s="36"/>
      <c r="C132" s="36"/>
      <c r="D132" s="35"/>
      <c r="E132" s="1"/>
      <c r="F132" s="35"/>
      <c r="G132" s="35"/>
      <c r="H132" s="1"/>
      <c r="I132" s="35"/>
      <c r="J132" s="35"/>
      <c r="K132" s="35"/>
      <c r="L132" s="1"/>
      <c r="M132" s="35"/>
      <c r="N132" s="35"/>
      <c r="O132" s="35"/>
    </row>
    <row r="133" spans="1:15" x14ac:dyDescent="0.25">
      <c r="A133" s="35"/>
      <c r="B133" s="36"/>
      <c r="C133" s="36"/>
      <c r="D133" s="35"/>
      <c r="E133" s="1"/>
      <c r="F133" s="35"/>
      <c r="G133" s="35"/>
      <c r="H133" s="1"/>
      <c r="I133" s="35"/>
      <c r="J133" s="35"/>
      <c r="K133" s="35"/>
      <c r="L133" s="1"/>
      <c r="M133" s="35"/>
      <c r="N133" s="35"/>
      <c r="O133" s="35"/>
    </row>
    <row r="134" spans="1:15" x14ac:dyDescent="0.25">
      <c r="A134" s="35"/>
      <c r="B134" s="36"/>
      <c r="C134" s="36"/>
      <c r="D134" s="35"/>
      <c r="E134" s="1"/>
      <c r="F134" s="35"/>
      <c r="G134" s="35"/>
      <c r="H134" s="1"/>
      <c r="I134" s="35"/>
      <c r="J134" s="35"/>
      <c r="K134" s="35"/>
      <c r="L134" s="1"/>
      <c r="M134" s="35"/>
      <c r="N134" s="35"/>
      <c r="O134" s="35"/>
    </row>
    <row r="135" spans="1:15" x14ac:dyDescent="0.25">
      <c r="A135" s="35"/>
      <c r="B135" s="36"/>
      <c r="C135" s="36"/>
      <c r="D135" s="35"/>
      <c r="E135" s="1"/>
      <c r="F135" s="35"/>
      <c r="G135" s="35"/>
      <c r="H135" s="1"/>
      <c r="I135" s="35"/>
      <c r="J135" s="35"/>
      <c r="K135" s="35"/>
      <c r="L135" s="1"/>
      <c r="M135" s="35"/>
      <c r="N135" s="35"/>
      <c r="O135" s="35"/>
    </row>
    <row r="136" spans="1:15" x14ac:dyDescent="0.25">
      <c r="A136" s="35"/>
      <c r="B136" s="36"/>
      <c r="C136" s="36"/>
      <c r="D136" s="35"/>
      <c r="E136" s="1"/>
      <c r="F136" s="35"/>
      <c r="G136" s="35"/>
      <c r="H136" s="1"/>
      <c r="I136" s="35"/>
      <c r="J136" s="35"/>
      <c r="K136" s="35"/>
      <c r="L136" s="1"/>
      <c r="M136" s="35"/>
      <c r="N136" s="35"/>
      <c r="O136" s="35"/>
    </row>
    <row r="137" spans="1:15" x14ac:dyDescent="0.25">
      <c r="A137" s="35"/>
      <c r="B137" s="36"/>
      <c r="C137" s="36"/>
      <c r="D137" s="35"/>
      <c r="E137" s="1"/>
      <c r="F137" s="35"/>
      <c r="G137" s="35"/>
      <c r="H137" s="1"/>
      <c r="I137" s="35"/>
      <c r="J137" s="35"/>
      <c r="K137" s="35"/>
      <c r="L137" s="1"/>
      <c r="M137" s="35"/>
      <c r="N137" s="35"/>
      <c r="O137" s="35"/>
    </row>
    <row r="138" spans="1:15" x14ac:dyDescent="0.25">
      <c r="A138" s="35"/>
      <c r="B138" s="36"/>
      <c r="C138" s="36"/>
      <c r="D138" s="35"/>
      <c r="E138" s="1"/>
      <c r="F138" s="35"/>
      <c r="G138" s="35"/>
      <c r="H138" s="1"/>
      <c r="I138" s="35"/>
      <c r="J138" s="35"/>
      <c r="K138" s="35"/>
      <c r="L138" s="1"/>
      <c r="M138" s="35"/>
      <c r="N138" s="35"/>
      <c r="O138" s="35"/>
    </row>
    <row r="139" spans="1:15" x14ac:dyDescent="0.25">
      <c r="A139" s="35"/>
      <c r="B139" s="36"/>
      <c r="C139" s="36"/>
      <c r="D139" s="35"/>
      <c r="E139" s="1"/>
      <c r="F139" s="35"/>
      <c r="G139" s="35"/>
      <c r="H139" s="1"/>
      <c r="I139" s="35"/>
      <c r="J139" s="35"/>
      <c r="K139" s="35"/>
      <c r="L139" s="1"/>
      <c r="M139" s="35"/>
      <c r="N139" s="35"/>
      <c r="O139" s="35"/>
    </row>
    <row r="140" spans="1:15" x14ac:dyDescent="0.25">
      <c r="A140" s="35"/>
      <c r="B140" s="36"/>
      <c r="C140" s="36"/>
      <c r="D140" s="35"/>
      <c r="E140" s="1"/>
      <c r="F140" s="35"/>
      <c r="G140" s="35"/>
      <c r="H140" s="1"/>
      <c r="I140" s="35"/>
      <c r="J140" s="35"/>
      <c r="K140" s="35"/>
      <c r="L140" s="1"/>
      <c r="M140" s="35"/>
      <c r="N140" s="35"/>
      <c r="O140" s="35"/>
    </row>
    <row r="141" spans="1:15" x14ac:dyDescent="0.25">
      <c r="A141" s="35"/>
      <c r="B141" s="36"/>
      <c r="C141" s="36"/>
      <c r="D141" s="35"/>
      <c r="E141" s="1"/>
      <c r="F141" s="35"/>
      <c r="G141" s="35"/>
      <c r="H141" s="1"/>
      <c r="I141" s="35"/>
      <c r="J141" s="35"/>
      <c r="K141" s="35"/>
      <c r="L141" s="1"/>
      <c r="M141" s="35"/>
      <c r="N141" s="35"/>
      <c r="O141" s="35"/>
    </row>
    <row r="142" spans="1:15" x14ac:dyDescent="0.25">
      <c r="A142" s="35"/>
      <c r="B142" s="36"/>
      <c r="C142" s="36"/>
      <c r="D142" s="35"/>
      <c r="E142" s="1"/>
      <c r="F142" s="35"/>
      <c r="G142" s="35"/>
      <c r="H142" s="1"/>
      <c r="I142" s="35"/>
      <c r="J142" s="35"/>
      <c r="K142" s="35"/>
      <c r="L142" s="1"/>
      <c r="M142" s="35"/>
      <c r="N142" s="35"/>
      <c r="O142" s="35"/>
    </row>
    <row r="143" spans="1:15" x14ac:dyDescent="0.25">
      <c r="A143" s="35"/>
      <c r="B143" s="36"/>
      <c r="C143" s="36"/>
      <c r="D143" s="35"/>
      <c r="E143" s="1"/>
      <c r="F143" s="35"/>
      <c r="G143" s="35"/>
      <c r="H143" s="1"/>
      <c r="I143" s="35"/>
      <c r="J143" s="35"/>
      <c r="K143" s="35"/>
      <c r="L143" s="1"/>
      <c r="M143" s="35"/>
      <c r="N143" s="35"/>
      <c r="O143" s="35"/>
    </row>
    <row r="144" spans="1:15" x14ac:dyDescent="0.25">
      <c r="A144" s="35"/>
      <c r="B144" s="36"/>
      <c r="C144" s="36"/>
      <c r="D144" s="35"/>
      <c r="E144" s="1"/>
      <c r="F144" s="35"/>
      <c r="G144" s="35"/>
      <c r="H144" s="1"/>
      <c r="I144" s="35"/>
      <c r="J144" s="35"/>
      <c r="K144" s="35"/>
      <c r="L144" s="1"/>
      <c r="M144" s="35"/>
      <c r="N144" s="35"/>
      <c r="O144" s="35"/>
    </row>
    <row r="145" spans="1:15" x14ac:dyDescent="0.25">
      <c r="A145" s="35"/>
      <c r="B145" s="36"/>
      <c r="C145" s="36"/>
      <c r="D145" s="35"/>
      <c r="E145" s="1"/>
      <c r="F145" s="35"/>
      <c r="G145" s="35"/>
      <c r="H145" s="1"/>
      <c r="I145" s="35"/>
      <c r="J145" s="35"/>
      <c r="K145" s="35"/>
      <c r="L145" s="1"/>
      <c r="M145" s="35"/>
      <c r="N145" s="35"/>
      <c r="O145" s="35"/>
    </row>
    <row r="146" spans="1:15" x14ac:dyDescent="0.25">
      <c r="A146" s="35"/>
      <c r="B146" s="36"/>
      <c r="C146" s="36"/>
      <c r="D146" s="35"/>
      <c r="E146" s="1"/>
      <c r="F146" s="35"/>
      <c r="G146" s="35"/>
      <c r="H146" s="1"/>
      <c r="I146" s="35"/>
      <c r="J146" s="35"/>
      <c r="K146" s="35"/>
      <c r="L146" s="1"/>
      <c r="M146" s="35"/>
      <c r="N146" s="35"/>
      <c r="O146" s="35"/>
    </row>
    <row r="147" spans="1:15" x14ac:dyDescent="0.25">
      <c r="A147" s="35"/>
      <c r="B147" s="36"/>
      <c r="C147" s="36"/>
      <c r="D147" s="35"/>
      <c r="E147" s="1"/>
      <c r="F147" s="35"/>
      <c r="G147" s="35"/>
      <c r="H147" s="1"/>
      <c r="I147" s="35"/>
      <c r="J147" s="35"/>
      <c r="K147" s="35"/>
      <c r="L147" s="1"/>
      <c r="M147" s="35"/>
      <c r="N147" s="35"/>
      <c r="O147" s="35"/>
    </row>
    <row r="148" spans="1:15" x14ac:dyDescent="0.25">
      <c r="A148" s="35"/>
      <c r="B148" s="36"/>
      <c r="C148" s="36"/>
      <c r="D148" s="35"/>
      <c r="E148" s="1"/>
      <c r="F148" s="35"/>
      <c r="G148" s="35"/>
      <c r="H148" s="1"/>
      <c r="I148" s="35"/>
      <c r="J148" s="35"/>
      <c r="K148" s="35"/>
      <c r="L148" s="1"/>
      <c r="M148" s="35"/>
      <c r="N148" s="35"/>
      <c r="O148" s="35"/>
    </row>
    <row r="149" spans="1:15" x14ac:dyDescent="0.25">
      <c r="A149" s="35"/>
      <c r="B149" s="36"/>
      <c r="C149" s="36"/>
      <c r="D149" s="35"/>
      <c r="E149" s="1"/>
      <c r="F149" s="35"/>
      <c r="G149" s="35"/>
      <c r="H149" s="1"/>
      <c r="I149" s="35"/>
      <c r="J149" s="35"/>
      <c r="K149" s="35"/>
      <c r="L149" s="1"/>
      <c r="M149" s="35"/>
      <c r="N149" s="35"/>
      <c r="O149" s="35"/>
    </row>
    <row r="150" spans="1:15" x14ac:dyDescent="0.25">
      <c r="A150" s="35"/>
      <c r="B150" s="36"/>
      <c r="C150" s="36"/>
      <c r="D150" s="35"/>
      <c r="E150" s="1"/>
      <c r="F150" s="35"/>
      <c r="G150" s="35"/>
      <c r="H150" s="1"/>
      <c r="I150" s="35"/>
      <c r="J150" s="35"/>
      <c r="K150" s="35"/>
      <c r="L150" s="1"/>
      <c r="M150" s="35"/>
      <c r="N150" s="35"/>
      <c r="O150" s="35"/>
    </row>
    <row r="151" spans="1:15" x14ac:dyDescent="0.25">
      <c r="A151" s="35"/>
      <c r="B151" s="36"/>
      <c r="C151" s="36"/>
      <c r="D151" s="35"/>
      <c r="E151" s="1"/>
      <c r="F151" s="35"/>
      <c r="G151" s="35"/>
      <c r="H151" s="1"/>
      <c r="I151" s="35"/>
      <c r="J151" s="35"/>
      <c r="K151" s="35"/>
      <c r="L151" s="1"/>
      <c r="M151" s="35"/>
      <c r="N151" s="35"/>
      <c r="O151" s="35"/>
    </row>
    <row r="152" spans="1:15" x14ac:dyDescent="0.25">
      <c r="A152" s="35"/>
      <c r="B152" s="36"/>
      <c r="C152" s="36"/>
      <c r="D152" s="35"/>
      <c r="E152" s="1"/>
      <c r="F152" s="35"/>
      <c r="G152" s="35"/>
      <c r="H152" s="1"/>
      <c r="I152" s="35"/>
      <c r="J152" s="35"/>
      <c r="K152" s="35"/>
      <c r="L152" s="1"/>
      <c r="M152" s="35"/>
      <c r="N152" s="35"/>
      <c r="O152" s="35"/>
    </row>
    <row r="153" spans="1:15" x14ac:dyDescent="0.25">
      <c r="A153" s="35"/>
      <c r="B153" s="36"/>
      <c r="C153" s="36"/>
      <c r="D153" s="35"/>
      <c r="E153" s="1"/>
      <c r="F153" s="35"/>
      <c r="G153" s="35"/>
      <c r="H153" s="1"/>
      <c r="I153" s="35"/>
      <c r="J153" s="35"/>
      <c r="K153" s="35"/>
      <c r="L153" s="1"/>
      <c r="M153" s="35"/>
      <c r="N153" s="35"/>
      <c r="O153" s="35"/>
    </row>
    <row r="154" spans="1:15" x14ac:dyDescent="0.25">
      <c r="A154" s="35"/>
      <c r="B154" s="36"/>
      <c r="C154" s="36"/>
      <c r="D154" s="35"/>
      <c r="E154" s="1"/>
      <c r="F154" s="35"/>
      <c r="G154" s="35"/>
      <c r="H154" s="1"/>
      <c r="I154" s="35"/>
      <c r="J154" s="35"/>
      <c r="K154" s="35"/>
      <c r="L154" s="1"/>
      <c r="M154" s="35"/>
      <c r="N154" s="35"/>
      <c r="O154" s="35"/>
    </row>
  </sheetData>
  <mergeCells count="9">
    <mergeCell ref="K1:K2"/>
    <mergeCell ref="L1:N1"/>
    <mergeCell ref="O1:O2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O153"/>
  <sheetViews>
    <sheetView tabSelected="1" zoomScale="85" zoomScaleNormal="85" workbookViewId="0">
      <pane ySplit="3" topLeftCell="A4" activePane="bottomLeft" state="frozen"/>
      <selection pane="bottomLeft" activeCell="C114" sqref="C114"/>
    </sheetView>
  </sheetViews>
  <sheetFormatPr defaultColWidth="27.28515625" defaultRowHeight="15" x14ac:dyDescent="0.25"/>
  <cols>
    <col min="1" max="1" width="9.140625" style="8" customWidth="1"/>
    <col min="2" max="2" width="33.42578125" style="8" hidden="1" customWidth="1"/>
    <col min="3" max="3" width="110.7109375" style="22" customWidth="1"/>
    <col min="4" max="4" width="23.7109375" style="8" customWidth="1"/>
    <col min="5" max="10" width="15.7109375" style="8" customWidth="1"/>
    <col min="11" max="11" width="17.7109375" style="8" customWidth="1"/>
    <col min="12" max="12" width="1.7109375" style="11" customWidth="1"/>
    <col min="13" max="15" width="16.7109375" style="8" customWidth="1"/>
    <col min="16" max="252" width="27.28515625" style="8"/>
    <col min="253" max="253" width="9.140625" style="8" customWidth="1"/>
    <col min="254" max="254" width="33.42578125" style="8" customWidth="1"/>
    <col min="255" max="255" width="54.42578125" style="8" customWidth="1"/>
    <col min="256" max="257" width="27.28515625" style="8"/>
    <col min="258" max="258" width="0" style="8" hidden="1" customWidth="1"/>
    <col min="259" max="260" width="27.28515625" style="8"/>
    <col min="261" max="261" width="0" style="8" hidden="1" customWidth="1"/>
    <col min="262" max="262" width="27.28515625" style="8"/>
    <col min="263" max="263" width="0" style="8" hidden="1" customWidth="1"/>
    <col min="264" max="264" width="27.28515625" style="8"/>
    <col min="265" max="265" width="0" style="8" hidden="1" customWidth="1"/>
    <col min="266" max="508" width="27.28515625" style="8"/>
    <col min="509" max="509" width="9.140625" style="8" customWidth="1"/>
    <col min="510" max="510" width="33.42578125" style="8" customWidth="1"/>
    <col min="511" max="511" width="54.42578125" style="8" customWidth="1"/>
    <col min="512" max="513" width="27.28515625" style="8"/>
    <col min="514" max="514" width="0" style="8" hidden="1" customWidth="1"/>
    <col min="515" max="516" width="27.28515625" style="8"/>
    <col min="517" max="517" width="0" style="8" hidden="1" customWidth="1"/>
    <col min="518" max="518" width="27.28515625" style="8"/>
    <col min="519" max="519" width="0" style="8" hidden="1" customWidth="1"/>
    <col min="520" max="520" width="27.28515625" style="8"/>
    <col min="521" max="521" width="0" style="8" hidden="1" customWidth="1"/>
    <col min="522" max="764" width="27.28515625" style="8"/>
    <col min="765" max="765" width="9.140625" style="8" customWidth="1"/>
    <col min="766" max="766" width="33.42578125" style="8" customWidth="1"/>
    <col min="767" max="767" width="54.42578125" style="8" customWidth="1"/>
    <col min="768" max="769" width="27.28515625" style="8"/>
    <col min="770" max="770" width="0" style="8" hidden="1" customWidth="1"/>
    <col min="771" max="772" width="27.28515625" style="8"/>
    <col min="773" max="773" width="0" style="8" hidden="1" customWidth="1"/>
    <col min="774" max="774" width="27.28515625" style="8"/>
    <col min="775" max="775" width="0" style="8" hidden="1" customWidth="1"/>
    <col min="776" max="776" width="27.28515625" style="8"/>
    <col min="777" max="777" width="0" style="8" hidden="1" customWidth="1"/>
    <col min="778" max="1020" width="27.28515625" style="8"/>
    <col min="1021" max="1021" width="9.140625" style="8" customWidth="1"/>
    <col min="1022" max="1022" width="33.42578125" style="8" customWidth="1"/>
    <col min="1023" max="1023" width="54.42578125" style="8" customWidth="1"/>
    <col min="1024" max="1025" width="27.28515625" style="8"/>
    <col min="1026" max="1026" width="0" style="8" hidden="1" customWidth="1"/>
    <col min="1027" max="1028" width="27.28515625" style="8"/>
    <col min="1029" max="1029" width="0" style="8" hidden="1" customWidth="1"/>
    <col min="1030" max="1030" width="27.28515625" style="8"/>
    <col min="1031" max="1031" width="0" style="8" hidden="1" customWidth="1"/>
    <col min="1032" max="1032" width="27.28515625" style="8"/>
    <col min="1033" max="1033" width="0" style="8" hidden="1" customWidth="1"/>
    <col min="1034" max="1276" width="27.28515625" style="8"/>
    <col min="1277" max="1277" width="9.140625" style="8" customWidth="1"/>
    <col min="1278" max="1278" width="33.42578125" style="8" customWidth="1"/>
    <col min="1279" max="1279" width="54.42578125" style="8" customWidth="1"/>
    <col min="1280" max="1281" width="27.28515625" style="8"/>
    <col min="1282" max="1282" width="0" style="8" hidden="1" customWidth="1"/>
    <col min="1283" max="1284" width="27.28515625" style="8"/>
    <col min="1285" max="1285" width="0" style="8" hidden="1" customWidth="1"/>
    <col min="1286" max="1286" width="27.28515625" style="8"/>
    <col min="1287" max="1287" width="0" style="8" hidden="1" customWidth="1"/>
    <col min="1288" max="1288" width="27.28515625" style="8"/>
    <col min="1289" max="1289" width="0" style="8" hidden="1" customWidth="1"/>
    <col min="1290" max="1532" width="27.28515625" style="8"/>
    <col min="1533" max="1533" width="9.140625" style="8" customWidth="1"/>
    <col min="1534" max="1534" width="33.42578125" style="8" customWidth="1"/>
    <col min="1535" max="1535" width="54.42578125" style="8" customWidth="1"/>
    <col min="1536" max="1537" width="27.28515625" style="8"/>
    <col min="1538" max="1538" width="0" style="8" hidden="1" customWidth="1"/>
    <col min="1539" max="1540" width="27.28515625" style="8"/>
    <col min="1541" max="1541" width="0" style="8" hidden="1" customWidth="1"/>
    <col min="1542" max="1542" width="27.28515625" style="8"/>
    <col min="1543" max="1543" width="0" style="8" hidden="1" customWidth="1"/>
    <col min="1544" max="1544" width="27.28515625" style="8"/>
    <col min="1545" max="1545" width="0" style="8" hidden="1" customWidth="1"/>
    <col min="1546" max="1788" width="27.28515625" style="8"/>
    <col min="1789" max="1789" width="9.140625" style="8" customWidth="1"/>
    <col min="1790" max="1790" width="33.42578125" style="8" customWidth="1"/>
    <col min="1791" max="1791" width="54.42578125" style="8" customWidth="1"/>
    <col min="1792" max="1793" width="27.28515625" style="8"/>
    <col min="1794" max="1794" width="0" style="8" hidden="1" customWidth="1"/>
    <col min="1795" max="1796" width="27.28515625" style="8"/>
    <col min="1797" max="1797" width="0" style="8" hidden="1" customWidth="1"/>
    <col min="1798" max="1798" width="27.28515625" style="8"/>
    <col min="1799" max="1799" width="0" style="8" hidden="1" customWidth="1"/>
    <col min="1800" max="1800" width="27.28515625" style="8"/>
    <col min="1801" max="1801" width="0" style="8" hidden="1" customWidth="1"/>
    <col min="1802" max="2044" width="27.28515625" style="8"/>
    <col min="2045" max="2045" width="9.140625" style="8" customWidth="1"/>
    <col min="2046" max="2046" width="33.42578125" style="8" customWidth="1"/>
    <col min="2047" max="2047" width="54.42578125" style="8" customWidth="1"/>
    <col min="2048" max="2049" width="27.28515625" style="8"/>
    <col min="2050" max="2050" width="0" style="8" hidden="1" customWidth="1"/>
    <col min="2051" max="2052" width="27.28515625" style="8"/>
    <col min="2053" max="2053" width="0" style="8" hidden="1" customWidth="1"/>
    <col min="2054" max="2054" width="27.28515625" style="8"/>
    <col min="2055" max="2055" width="0" style="8" hidden="1" customWidth="1"/>
    <col min="2056" max="2056" width="27.28515625" style="8"/>
    <col min="2057" max="2057" width="0" style="8" hidden="1" customWidth="1"/>
    <col min="2058" max="2300" width="27.28515625" style="8"/>
    <col min="2301" max="2301" width="9.140625" style="8" customWidth="1"/>
    <col min="2302" max="2302" width="33.42578125" style="8" customWidth="1"/>
    <col min="2303" max="2303" width="54.42578125" style="8" customWidth="1"/>
    <col min="2304" max="2305" width="27.28515625" style="8"/>
    <col min="2306" max="2306" width="0" style="8" hidden="1" customWidth="1"/>
    <col min="2307" max="2308" width="27.28515625" style="8"/>
    <col min="2309" max="2309" width="0" style="8" hidden="1" customWidth="1"/>
    <col min="2310" max="2310" width="27.28515625" style="8"/>
    <col min="2311" max="2311" width="0" style="8" hidden="1" customWidth="1"/>
    <col min="2312" max="2312" width="27.28515625" style="8"/>
    <col min="2313" max="2313" width="0" style="8" hidden="1" customWidth="1"/>
    <col min="2314" max="2556" width="27.28515625" style="8"/>
    <col min="2557" max="2557" width="9.140625" style="8" customWidth="1"/>
    <col min="2558" max="2558" width="33.42578125" style="8" customWidth="1"/>
    <col min="2559" max="2559" width="54.42578125" style="8" customWidth="1"/>
    <col min="2560" max="2561" width="27.28515625" style="8"/>
    <col min="2562" max="2562" width="0" style="8" hidden="1" customWidth="1"/>
    <col min="2563" max="2564" width="27.28515625" style="8"/>
    <col min="2565" max="2565" width="0" style="8" hidden="1" customWidth="1"/>
    <col min="2566" max="2566" width="27.28515625" style="8"/>
    <col min="2567" max="2567" width="0" style="8" hidden="1" customWidth="1"/>
    <col min="2568" max="2568" width="27.28515625" style="8"/>
    <col min="2569" max="2569" width="0" style="8" hidden="1" customWidth="1"/>
    <col min="2570" max="2812" width="27.28515625" style="8"/>
    <col min="2813" max="2813" width="9.140625" style="8" customWidth="1"/>
    <col min="2814" max="2814" width="33.42578125" style="8" customWidth="1"/>
    <col min="2815" max="2815" width="54.42578125" style="8" customWidth="1"/>
    <col min="2816" max="2817" width="27.28515625" style="8"/>
    <col min="2818" max="2818" width="0" style="8" hidden="1" customWidth="1"/>
    <col min="2819" max="2820" width="27.28515625" style="8"/>
    <col min="2821" max="2821" width="0" style="8" hidden="1" customWidth="1"/>
    <col min="2822" max="2822" width="27.28515625" style="8"/>
    <col min="2823" max="2823" width="0" style="8" hidden="1" customWidth="1"/>
    <col min="2824" max="2824" width="27.28515625" style="8"/>
    <col min="2825" max="2825" width="0" style="8" hidden="1" customWidth="1"/>
    <col min="2826" max="3068" width="27.28515625" style="8"/>
    <col min="3069" max="3069" width="9.140625" style="8" customWidth="1"/>
    <col min="3070" max="3070" width="33.42578125" style="8" customWidth="1"/>
    <col min="3071" max="3071" width="54.42578125" style="8" customWidth="1"/>
    <col min="3072" max="3073" width="27.28515625" style="8"/>
    <col min="3074" max="3074" width="0" style="8" hidden="1" customWidth="1"/>
    <col min="3075" max="3076" width="27.28515625" style="8"/>
    <col min="3077" max="3077" width="0" style="8" hidden="1" customWidth="1"/>
    <col min="3078" max="3078" width="27.28515625" style="8"/>
    <col min="3079" max="3079" width="0" style="8" hidden="1" customWidth="1"/>
    <col min="3080" max="3080" width="27.28515625" style="8"/>
    <col min="3081" max="3081" width="0" style="8" hidden="1" customWidth="1"/>
    <col min="3082" max="3324" width="27.28515625" style="8"/>
    <col min="3325" max="3325" width="9.140625" style="8" customWidth="1"/>
    <col min="3326" max="3326" width="33.42578125" style="8" customWidth="1"/>
    <col min="3327" max="3327" width="54.42578125" style="8" customWidth="1"/>
    <col min="3328" max="3329" width="27.28515625" style="8"/>
    <col min="3330" max="3330" width="0" style="8" hidden="1" customWidth="1"/>
    <col min="3331" max="3332" width="27.28515625" style="8"/>
    <col min="3333" max="3333" width="0" style="8" hidden="1" customWidth="1"/>
    <col min="3334" max="3334" width="27.28515625" style="8"/>
    <col min="3335" max="3335" width="0" style="8" hidden="1" customWidth="1"/>
    <col min="3336" max="3336" width="27.28515625" style="8"/>
    <col min="3337" max="3337" width="0" style="8" hidden="1" customWidth="1"/>
    <col min="3338" max="3580" width="27.28515625" style="8"/>
    <col min="3581" max="3581" width="9.140625" style="8" customWidth="1"/>
    <col min="3582" max="3582" width="33.42578125" style="8" customWidth="1"/>
    <col min="3583" max="3583" width="54.42578125" style="8" customWidth="1"/>
    <col min="3584" max="3585" width="27.28515625" style="8"/>
    <col min="3586" max="3586" width="0" style="8" hidden="1" customWidth="1"/>
    <col min="3587" max="3588" width="27.28515625" style="8"/>
    <col min="3589" max="3589" width="0" style="8" hidden="1" customWidth="1"/>
    <col min="3590" max="3590" width="27.28515625" style="8"/>
    <col min="3591" max="3591" width="0" style="8" hidden="1" customWidth="1"/>
    <col min="3592" max="3592" width="27.28515625" style="8"/>
    <col min="3593" max="3593" width="0" style="8" hidden="1" customWidth="1"/>
    <col min="3594" max="3836" width="27.28515625" style="8"/>
    <col min="3837" max="3837" width="9.140625" style="8" customWidth="1"/>
    <col min="3838" max="3838" width="33.42578125" style="8" customWidth="1"/>
    <col min="3839" max="3839" width="54.42578125" style="8" customWidth="1"/>
    <col min="3840" max="3841" width="27.28515625" style="8"/>
    <col min="3842" max="3842" width="0" style="8" hidden="1" customWidth="1"/>
    <col min="3843" max="3844" width="27.28515625" style="8"/>
    <col min="3845" max="3845" width="0" style="8" hidden="1" customWidth="1"/>
    <col min="3846" max="3846" width="27.28515625" style="8"/>
    <col min="3847" max="3847" width="0" style="8" hidden="1" customWidth="1"/>
    <col min="3848" max="3848" width="27.28515625" style="8"/>
    <col min="3849" max="3849" width="0" style="8" hidden="1" customWidth="1"/>
    <col min="3850" max="4092" width="27.28515625" style="8"/>
    <col min="4093" max="4093" width="9.140625" style="8" customWidth="1"/>
    <col min="4094" max="4094" width="33.42578125" style="8" customWidth="1"/>
    <col min="4095" max="4095" width="54.42578125" style="8" customWidth="1"/>
    <col min="4096" max="4097" width="27.28515625" style="8"/>
    <col min="4098" max="4098" width="0" style="8" hidden="1" customWidth="1"/>
    <col min="4099" max="4100" width="27.28515625" style="8"/>
    <col min="4101" max="4101" width="0" style="8" hidden="1" customWidth="1"/>
    <col min="4102" max="4102" width="27.28515625" style="8"/>
    <col min="4103" max="4103" width="0" style="8" hidden="1" customWidth="1"/>
    <col min="4104" max="4104" width="27.28515625" style="8"/>
    <col min="4105" max="4105" width="0" style="8" hidden="1" customWidth="1"/>
    <col min="4106" max="4348" width="27.28515625" style="8"/>
    <col min="4349" max="4349" width="9.140625" style="8" customWidth="1"/>
    <col min="4350" max="4350" width="33.42578125" style="8" customWidth="1"/>
    <col min="4351" max="4351" width="54.42578125" style="8" customWidth="1"/>
    <col min="4352" max="4353" width="27.28515625" style="8"/>
    <col min="4354" max="4354" width="0" style="8" hidden="1" customWidth="1"/>
    <col min="4355" max="4356" width="27.28515625" style="8"/>
    <col min="4357" max="4357" width="0" style="8" hidden="1" customWidth="1"/>
    <col min="4358" max="4358" width="27.28515625" style="8"/>
    <col min="4359" max="4359" width="0" style="8" hidden="1" customWidth="1"/>
    <col min="4360" max="4360" width="27.28515625" style="8"/>
    <col min="4361" max="4361" width="0" style="8" hidden="1" customWidth="1"/>
    <col min="4362" max="4604" width="27.28515625" style="8"/>
    <col min="4605" max="4605" width="9.140625" style="8" customWidth="1"/>
    <col min="4606" max="4606" width="33.42578125" style="8" customWidth="1"/>
    <col min="4607" max="4607" width="54.42578125" style="8" customWidth="1"/>
    <col min="4608" max="4609" width="27.28515625" style="8"/>
    <col min="4610" max="4610" width="0" style="8" hidden="1" customWidth="1"/>
    <col min="4611" max="4612" width="27.28515625" style="8"/>
    <col min="4613" max="4613" width="0" style="8" hidden="1" customWidth="1"/>
    <col min="4614" max="4614" width="27.28515625" style="8"/>
    <col min="4615" max="4615" width="0" style="8" hidden="1" customWidth="1"/>
    <col min="4616" max="4616" width="27.28515625" style="8"/>
    <col min="4617" max="4617" width="0" style="8" hidden="1" customWidth="1"/>
    <col min="4618" max="4860" width="27.28515625" style="8"/>
    <col min="4861" max="4861" width="9.140625" style="8" customWidth="1"/>
    <col min="4862" max="4862" width="33.42578125" style="8" customWidth="1"/>
    <col min="4863" max="4863" width="54.42578125" style="8" customWidth="1"/>
    <col min="4864" max="4865" width="27.28515625" style="8"/>
    <col min="4866" max="4866" width="0" style="8" hidden="1" customWidth="1"/>
    <col min="4867" max="4868" width="27.28515625" style="8"/>
    <col min="4869" max="4869" width="0" style="8" hidden="1" customWidth="1"/>
    <col min="4870" max="4870" width="27.28515625" style="8"/>
    <col min="4871" max="4871" width="0" style="8" hidden="1" customWidth="1"/>
    <col min="4872" max="4872" width="27.28515625" style="8"/>
    <col min="4873" max="4873" width="0" style="8" hidden="1" customWidth="1"/>
    <col min="4874" max="5116" width="27.28515625" style="8"/>
    <col min="5117" max="5117" width="9.140625" style="8" customWidth="1"/>
    <col min="5118" max="5118" width="33.42578125" style="8" customWidth="1"/>
    <col min="5119" max="5119" width="54.42578125" style="8" customWidth="1"/>
    <col min="5120" max="5121" width="27.28515625" style="8"/>
    <col min="5122" max="5122" width="0" style="8" hidden="1" customWidth="1"/>
    <col min="5123" max="5124" width="27.28515625" style="8"/>
    <col min="5125" max="5125" width="0" style="8" hidden="1" customWidth="1"/>
    <col min="5126" max="5126" width="27.28515625" style="8"/>
    <col min="5127" max="5127" width="0" style="8" hidden="1" customWidth="1"/>
    <col min="5128" max="5128" width="27.28515625" style="8"/>
    <col min="5129" max="5129" width="0" style="8" hidden="1" customWidth="1"/>
    <col min="5130" max="5372" width="27.28515625" style="8"/>
    <col min="5373" max="5373" width="9.140625" style="8" customWidth="1"/>
    <col min="5374" max="5374" width="33.42578125" style="8" customWidth="1"/>
    <col min="5375" max="5375" width="54.42578125" style="8" customWidth="1"/>
    <col min="5376" max="5377" width="27.28515625" style="8"/>
    <col min="5378" max="5378" width="0" style="8" hidden="1" customWidth="1"/>
    <col min="5379" max="5380" width="27.28515625" style="8"/>
    <col min="5381" max="5381" width="0" style="8" hidden="1" customWidth="1"/>
    <col min="5382" max="5382" width="27.28515625" style="8"/>
    <col min="5383" max="5383" width="0" style="8" hidden="1" customWidth="1"/>
    <col min="5384" max="5384" width="27.28515625" style="8"/>
    <col min="5385" max="5385" width="0" style="8" hidden="1" customWidth="1"/>
    <col min="5386" max="5628" width="27.28515625" style="8"/>
    <col min="5629" max="5629" width="9.140625" style="8" customWidth="1"/>
    <col min="5630" max="5630" width="33.42578125" style="8" customWidth="1"/>
    <col min="5631" max="5631" width="54.42578125" style="8" customWidth="1"/>
    <col min="5632" max="5633" width="27.28515625" style="8"/>
    <col min="5634" max="5634" width="0" style="8" hidden="1" customWidth="1"/>
    <col min="5635" max="5636" width="27.28515625" style="8"/>
    <col min="5637" max="5637" width="0" style="8" hidden="1" customWidth="1"/>
    <col min="5638" max="5638" width="27.28515625" style="8"/>
    <col min="5639" max="5639" width="0" style="8" hidden="1" customWidth="1"/>
    <col min="5640" max="5640" width="27.28515625" style="8"/>
    <col min="5641" max="5641" width="0" style="8" hidden="1" customWidth="1"/>
    <col min="5642" max="5884" width="27.28515625" style="8"/>
    <col min="5885" max="5885" width="9.140625" style="8" customWidth="1"/>
    <col min="5886" max="5886" width="33.42578125" style="8" customWidth="1"/>
    <col min="5887" max="5887" width="54.42578125" style="8" customWidth="1"/>
    <col min="5888" max="5889" width="27.28515625" style="8"/>
    <col min="5890" max="5890" width="0" style="8" hidden="1" customWidth="1"/>
    <col min="5891" max="5892" width="27.28515625" style="8"/>
    <col min="5893" max="5893" width="0" style="8" hidden="1" customWidth="1"/>
    <col min="5894" max="5894" width="27.28515625" style="8"/>
    <col min="5895" max="5895" width="0" style="8" hidden="1" customWidth="1"/>
    <col min="5896" max="5896" width="27.28515625" style="8"/>
    <col min="5897" max="5897" width="0" style="8" hidden="1" customWidth="1"/>
    <col min="5898" max="6140" width="27.28515625" style="8"/>
    <col min="6141" max="6141" width="9.140625" style="8" customWidth="1"/>
    <col min="6142" max="6142" width="33.42578125" style="8" customWidth="1"/>
    <col min="6143" max="6143" width="54.42578125" style="8" customWidth="1"/>
    <col min="6144" max="6145" width="27.28515625" style="8"/>
    <col min="6146" max="6146" width="0" style="8" hidden="1" customWidth="1"/>
    <col min="6147" max="6148" width="27.28515625" style="8"/>
    <col min="6149" max="6149" width="0" style="8" hidden="1" customWidth="1"/>
    <col min="6150" max="6150" width="27.28515625" style="8"/>
    <col min="6151" max="6151" width="0" style="8" hidden="1" customWidth="1"/>
    <col min="6152" max="6152" width="27.28515625" style="8"/>
    <col min="6153" max="6153" width="0" style="8" hidden="1" customWidth="1"/>
    <col min="6154" max="6396" width="27.28515625" style="8"/>
    <col min="6397" max="6397" width="9.140625" style="8" customWidth="1"/>
    <col min="6398" max="6398" width="33.42578125" style="8" customWidth="1"/>
    <col min="6399" max="6399" width="54.42578125" style="8" customWidth="1"/>
    <col min="6400" max="6401" width="27.28515625" style="8"/>
    <col min="6402" max="6402" width="0" style="8" hidden="1" customWidth="1"/>
    <col min="6403" max="6404" width="27.28515625" style="8"/>
    <col min="6405" max="6405" width="0" style="8" hidden="1" customWidth="1"/>
    <col min="6406" max="6406" width="27.28515625" style="8"/>
    <col min="6407" max="6407" width="0" style="8" hidden="1" customWidth="1"/>
    <col min="6408" max="6408" width="27.28515625" style="8"/>
    <col min="6409" max="6409" width="0" style="8" hidden="1" customWidth="1"/>
    <col min="6410" max="6652" width="27.28515625" style="8"/>
    <col min="6653" max="6653" width="9.140625" style="8" customWidth="1"/>
    <col min="6654" max="6654" width="33.42578125" style="8" customWidth="1"/>
    <col min="6655" max="6655" width="54.42578125" style="8" customWidth="1"/>
    <col min="6656" max="6657" width="27.28515625" style="8"/>
    <col min="6658" max="6658" width="0" style="8" hidden="1" customWidth="1"/>
    <col min="6659" max="6660" width="27.28515625" style="8"/>
    <col min="6661" max="6661" width="0" style="8" hidden="1" customWidth="1"/>
    <col min="6662" max="6662" width="27.28515625" style="8"/>
    <col min="6663" max="6663" width="0" style="8" hidden="1" customWidth="1"/>
    <col min="6664" max="6664" width="27.28515625" style="8"/>
    <col min="6665" max="6665" width="0" style="8" hidden="1" customWidth="1"/>
    <col min="6666" max="6908" width="27.28515625" style="8"/>
    <col min="6909" max="6909" width="9.140625" style="8" customWidth="1"/>
    <col min="6910" max="6910" width="33.42578125" style="8" customWidth="1"/>
    <col min="6911" max="6911" width="54.42578125" style="8" customWidth="1"/>
    <col min="6912" max="6913" width="27.28515625" style="8"/>
    <col min="6914" max="6914" width="0" style="8" hidden="1" customWidth="1"/>
    <col min="6915" max="6916" width="27.28515625" style="8"/>
    <col min="6917" max="6917" width="0" style="8" hidden="1" customWidth="1"/>
    <col min="6918" max="6918" width="27.28515625" style="8"/>
    <col min="6919" max="6919" width="0" style="8" hidden="1" customWidth="1"/>
    <col min="6920" max="6920" width="27.28515625" style="8"/>
    <col min="6921" max="6921" width="0" style="8" hidden="1" customWidth="1"/>
    <col min="6922" max="7164" width="27.28515625" style="8"/>
    <col min="7165" max="7165" width="9.140625" style="8" customWidth="1"/>
    <col min="7166" max="7166" width="33.42578125" style="8" customWidth="1"/>
    <col min="7167" max="7167" width="54.42578125" style="8" customWidth="1"/>
    <col min="7168" max="7169" width="27.28515625" style="8"/>
    <col min="7170" max="7170" width="0" style="8" hidden="1" customWidth="1"/>
    <col min="7171" max="7172" width="27.28515625" style="8"/>
    <col min="7173" max="7173" width="0" style="8" hidden="1" customWidth="1"/>
    <col min="7174" max="7174" width="27.28515625" style="8"/>
    <col min="7175" max="7175" width="0" style="8" hidden="1" customWidth="1"/>
    <col min="7176" max="7176" width="27.28515625" style="8"/>
    <col min="7177" max="7177" width="0" style="8" hidden="1" customWidth="1"/>
    <col min="7178" max="7420" width="27.28515625" style="8"/>
    <col min="7421" max="7421" width="9.140625" style="8" customWidth="1"/>
    <col min="7422" max="7422" width="33.42578125" style="8" customWidth="1"/>
    <col min="7423" max="7423" width="54.42578125" style="8" customWidth="1"/>
    <col min="7424" max="7425" width="27.28515625" style="8"/>
    <col min="7426" max="7426" width="0" style="8" hidden="1" customWidth="1"/>
    <col min="7427" max="7428" width="27.28515625" style="8"/>
    <col min="7429" max="7429" width="0" style="8" hidden="1" customWidth="1"/>
    <col min="7430" max="7430" width="27.28515625" style="8"/>
    <col min="7431" max="7431" width="0" style="8" hidden="1" customWidth="1"/>
    <col min="7432" max="7432" width="27.28515625" style="8"/>
    <col min="7433" max="7433" width="0" style="8" hidden="1" customWidth="1"/>
    <col min="7434" max="7676" width="27.28515625" style="8"/>
    <col min="7677" max="7677" width="9.140625" style="8" customWidth="1"/>
    <col min="7678" max="7678" width="33.42578125" style="8" customWidth="1"/>
    <col min="7679" max="7679" width="54.42578125" style="8" customWidth="1"/>
    <col min="7680" max="7681" width="27.28515625" style="8"/>
    <col min="7682" max="7682" width="0" style="8" hidden="1" customWidth="1"/>
    <col min="7683" max="7684" width="27.28515625" style="8"/>
    <col min="7685" max="7685" width="0" style="8" hidden="1" customWidth="1"/>
    <col min="7686" max="7686" width="27.28515625" style="8"/>
    <col min="7687" max="7687" width="0" style="8" hidden="1" customWidth="1"/>
    <col min="7688" max="7688" width="27.28515625" style="8"/>
    <col min="7689" max="7689" width="0" style="8" hidden="1" customWidth="1"/>
    <col min="7690" max="7932" width="27.28515625" style="8"/>
    <col min="7933" max="7933" width="9.140625" style="8" customWidth="1"/>
    <col min="7934" max="7934" width="33.42578125" style="8" customWidth="1"/>
    <col min="7935" max="7935" width="54.42578125" style="8" customWidth="1"/>
    <col min="7936" max="7937" width="27.28515625" style="8"/>
    <col min="7938" max="7938" width="0" style="8" hidden="1" customWidth="1"/>
    <col min="7939" max="7940" width="27.28515625" style="8"/>
    <col min="7941" max="7941" width="0" style="8" hidden="1" customWidth="1"/>
    <col min="7942" max="7942" width="27.28515625" style="8"/>
    <col min="7943" max="7943" width="0" style="8" hidden="1" customWidth="1"/>
    <col min="7944" max="7944" width="27.28515625" style="8"/>
    <col min="7945" max="7945" width="0" style="8" hidden="1" customWidth="1"/>
    <col min="7946" max="8188" width="27.28515625" style="8"/>
    <col min="8189" max="8189" width="9.140625" style="8" customWidth="1"/>
    <col min="8190" max="8190" width="33.42578125" style="8" customWidth="1"/>
    <col min="8191" max="8191" width="54.42578125" style="8" customWidth="1"/>
    <col min="8192" max="8193" width="27.28515625" style="8"/>
    <col min="8194" max="8194" width="0" style="8" hidden="1" customWidth="1"/>
    <col min="8195" max="8196" width="27.28515625" style="8"/>
    <col min="8197" max="8197" width="0" style="8" hidden="1" customWidth="1"/>
    <col min="8198" max="8198" width="27.28515625" style="8"/>
    <col min="8199" max="8199" width="0" style="8" hidden="1" customWidth="1"/>
    <col min="8200" max="8200" width="27.28515625" style="8"/>
    <col min="8201" max="8201" width="0" style="8" hidden="1" customWidth="1"/>
    <col min="8202" max="8444" width="27.28515625" style="8"/>
    <col min="8445" max="8445" width="9.140625" style="8" customWidth="1"/>
    <col min="8446" max="8446" width="33.42578125" style="8" customWidth="1"/>
    <col min="8447" max="8447" width="54.42578125" style="8" customWidth="1"/>
    <col min="8448" max="8449" width="27.28515625" style="8"/>
    <col min="8450" max="8450" width="0" style="8" hidden="1" customWidth="1"/>
    <col min="8451" max="8452" width="27.28515625" style="8"/>
    <col min="8453" max="8453" width="0" style="8" hidden="1" customWidth="1"/>
    <col min="8454" max="8454" width="27.28515625" style="8"/>
    <col min="8455" max="8455" width="0" style="8" hidden="1" customWidth="1"/>
    <col min="8456" max="8456" width="27.28515625" style="8"/>
    <col min="8457" max="8457" width="0" style="8" hidden="1" customWidth="1"/>
    <col min="8458" max="8700" width="27.28515625" style="8"/>
    <col min="8701" max="8701" width="9.140625" style="8" customWidth="1"/>
    <col min="8702" max="8702" width="33.42578125" style="8" customWidth="1"/>
    <col min="8703" max="8703" width="54.42578125" style="8" customWidth="1"/>
    <col min="8704" max="8705" width="27.28515625" style="8"/>
    <col min="8706" max="8706" width="0" style="8" hidden="1" customWidth="1"/>
    <col min="8707" max="8708" width="27.28515625" style="8"/>
    <col min="8709" max="8709" width="0" style="8" hidden="1" customWidth="1"/>
    <col min="8710" max="8710" width="27.28515625" style="8"/>
    <col min="8711" max="8711" width="0" style="8" hidden="1" customWidth="1"/>
    <col min="8712" max="8712" width="27.28515625" style="8"/>
    <col min="8713" max="8713" width="0" style="8" hidden="1" customWidth="1"/>
    <col min="8714" max="8956" width="27.28515625" style="8"/>
    <col min="8957" max="8957" width="9.140625" style="8" customWidth="1"/>
    <col min="8958" max="8958" width="33.42578125" style="8" customWidth="1"/>
    <col min="8959" max="8959" width="54.42578125" style="8" customWidth="1"/>
    <col min="8960" max="8961" width="27.28515625" style="8"/>
    <col min="8962" max="8962" width="0" style="8" hidden="1" customWidth="1"/>
    <col min="8963" max="8964" width="27.28515625" style="8"/>
    <col min="8965" max="8965" width="0" style="8" hidden="1" customWidth="1"/>
    <col min="8966" max="8966" width="27.28515625" style="8"/>
    <col min="8967" max="8967" width="0" style="8" hidden="1" customWidth="1"/>
    <col min="8968" max="8968" width="27.28515625" style="8"/>
    <col min="8969" max="8969" width="0" style="8" hidden="1" customWidth="1"/>
    <col min="8970" max="9212" width="27.28515625" style="8"/>
    <col min="9213" max="9213" width="9.140625" style="8" customWidth="1"/>
    <col min="9214" max="9214" width="33.42578125" style="8" customWidth="1"/>
    <col min="9215" max="9215" width="54.42578125" style="8" customWidth="1"/>
    <col min="9216" max="9217" width="27.28515625" style="8"/>
    <col min="9218" max="9218" width="0" style="8" hidden="1" customWidth="1"/>
    <col min="9219" max="9220" width="27.28515625" style="8"/>
    <col min="9221" max="9221" width="0" style="8" hidden="1" customWidth="1"/>
    <col min="9222" max="9222" width="27.28515625" style="8"/>
    <col min="9223" max="9223" width="0" style="8" hidden="1" customWidth="1"/>
    <col min="9224" max="9224" width="27.28515625" style="8"/>
    <col min="9225" max="9225" width="0" style="8" hidden="1" customWidth="1"/>
    <col min="9226" max="9468" width="27.28515625" style="8"/>
    <col min="9469" max="9469" width="9.140625" style="8" customWidth="1"/>
    <col min="9470" max="9470" width="33.42578125" style="8" customWidth="1"/>
    <col min="9471" max="9471" width="54.42578125" style="8" customWidth="1"/>
    <col min="9472" max="9473" width="27.28515625" style="8"/>
    <col min="9474" max="9474" width="0" style="8" hidden="1" customWidth="1"/>
    <col min="9475" max="9476" width="27.28515625" style="8"/>
    <col min="9477" max="9477" width="0" style="8" hidden="1" customWidth="1"/>
    <col min="9478" max="9478" width="27.28515625" style="8"/>
    <col min="9479" max="9479" width="0" style="8" hidden="1" customWidth="1"/>
    <col min="9480" max="9480" width="27.28515625" style="8"/>
    <col min="9481" max="9481" width="0" style="8" hidden="1" customWidth="1"/>
    <col min="9482" max="9724" width="27.28515625" style="8"/>
    <col min="9725" max="9725" width="9.140625" style="8" customWidth="1"/>
    <col min="9726" max="9726" width="33.42578125" style="8" customWidth="1"/>
    <col min="9727" max="9727" width="54.42578125" style="8" customWidth="1"/>
    <col min="9728" max="9729" width="27.28515625" style="8"/>
    <col min="9730" max="9730" width="0" style="8" hidden="1" customWidth="1"/>
    <col min="9731" max="9732" width="27.28515625" style="8"/>
    <col min="9733" max="9733" width="0" style="8" hidden="1" customWidth="1"/>
    <col min="9734" max="9734" width="27.28515625" style="8"/>
    <col min="9735" max="9735" width="0" style="8" hidden="1" customWidth="1"/>
    <col min="9736" max="9736" width="27.28515625" style="8"/>
    <col min="9737" max="9737" width="0" style="8" hidden="1" customWidth="1"/>
    <col min="9738" max="9980" width="27.28515625" style="8"/>
    <col min="9981" max="9981" width="9.140625" style="8" customWidth="1"/>
    <col min="9982" max="9982" width="33.42578125" style="8" customWidth="1"/>
    <col min="9983" max="9983" width="54.42578125" style="8" customWidth="1"/>
    <col min="9984" max="9985" width="27.28515625" style="8"/>
    <col min="9986" max="9986" width="0" style="8" hidden="1" customWidth="1"/>
    <col min="9987" max="9988" width="27.28515625" style="8"/>
    <col min="9989" max="9989" width="0" style="8" hidden="1" customWidth="1"/>
    <col min="9990" max="9990" width="27.28515625" style="8"/>
    <col min="9991" max="9991" width="0" style="8" hidden="1" customWidth="1"/>
    <col min="9992" max="9992" width="27.28515625" style="8"/>
    <col min="9993" max="9993" width="0" style="8" hidden="1" customWidth="1"/>
    <col min="9994" max="10236" width="27.28515625" style="8"/>
    <col min="10237" max="10237" width="9.140625" style="8" customWidth="1"/>
    <col min="10238" max="10238" width="33.42578125" style="8" customWidth="1"/>
    <col min="10239" max="10239" width="54.42578125" style="8" customWidth="1"/>
    <col min="10240" max="10241" width="27.28515625" style="8"/>
    <col min="10242" max="10242" width="0" style="8" hidden="1" customWidth="1"/>
    <col min="10243" max="10244" width="27.28515625" style="8"/>
    <col min="10245" max="10245" width="0" style="8" hidden="1" customWidth="1"/>
    <col min="10246" max="10246" width="27.28515625" style="8"/>
    <col min="10247" max="10247" width="0" style="8" hidden="1" customWidth="1"/>
    <col min="10248" max="10248" width="27.28515625" style="8"/>
    <col min="10249" max="10249" width="0" style="8" hidden="1" customWidth="1"/>
    <col min="10250" max="10492" width="27.28515625" style="8"/>
    <col min="10493" max="10493" width="9.140625" style="8" customWidth="1"/>
    <col min="10494" max="10494" width="33.42578125" style="8" customWidth="1"/>
    <col min="10495" max="10495" width="54.42578125" style="8" customWidth="1"/>
    <col min="10496" max="10497" width="27.28515625" style="8"/>
    <col min="10498" max="10498" width="0" style="8" hidden="1" customWidth="1"/>
    <col min="10499" max="10500" width="27.28515625" style="8"/>
    <col min="10501" max="10501" width="0" style="8" hidden="1" customWidth="1"/>
    <col min="10502" max="10502" width="27.28515625" style="8"/>
    <col min="10503" max="10503" width="0" style="8" hidden="1" customWidth="1"/>
    <col min="10504" max="10504" width="27.28515625" style="8"/>
    <col min="10505" max="10505" width="0" style="8" hidden="1" customWidth="1"/>
    <col min="10506" max="10748" width="27.28515625" style="8"/>
    <col min="10749" max="10749" width="9.140625" style="8" customWidth="1"/>
    <col min="10750" max="10750" width="33.42578125" style="8" customWidth="1"/>
    <col min="10751" max="10751" width="54.42578125" style="8" customWidth="1"/>
    <col min="10752" max="10753" width="27.28515625" style="8"/>
    <col min="10754" max="10754" width="0" style="8" hidden="1" customWidth="1"/>
    <col min="10755" max="10756" width="27.28515625" style="8"/>
    <col min="10757" max="10757" width="0" style="8" hidden="1" customWidth="1"/>
    <col min="10758" max="10758" width="27.28515625" style="8"/>
    <col min="10759" max="10759" width="0" style="8" hidden="1" customWidth="1"/>
    <col min="10760" max="10760" width="27.28515625" style="8"/>
    <col min="10761" max="10761" width="0" style="8" hidden="1" customWidth="1"/>
    <col min="10762" max="11004" width="27.28515625" style="8"/>
    <col min="11005" max="11005" width="9.140625" style="8" customWidth="1"/>
    <col min="11006" max="11006" width="33.42578125" style="8" customWidth="1"/>
    <col min="11007" max="11007" width="54.42578125" style="8" customWidth="1"/>
    <col min="11008" max="11009" width="27.28515625" style="8"/>
    <col min="11010" max="11010" width="0" style="8" hidden="1" customWidth="1"/>
    <col min="11011" max="11012" width="27.28515625" style="8"/>
    <col min="11013" max="11013" width="0" style="8" hidden="1" customWidth="1"/>
    <col min="11014" max="11014" width="27.28515625" style="8"/>
    <col min="11015" max="11015" width="0" style="8" hidden="1" customWidth="1"/>
    <col min="11016" max="11016" width="27.28515625" style="8"/>
    <col min="11017" max="11017" width="0" style="8" hidden="1" customWidth="1"/>
    <col min="11018" max="11260" width="27.28515625" style="8"/>
    <col min="11261" max="11261" width="9.140625" style="8" customWidth="1"/>
    <col min="11262" max="11262" width="33.42578125" style="8" customWidth="1"/>
    <col min="11263" max="11263" width="54.42578125" style="8" customWidth="1"/>
    <col min="11264" max="11265" width="27.28515625" style="8"/>
    <col min="11266" max="11266" width="0" style="8" hidden="1" customWidth="1"/>
    <col min="11267" max="11268" width="27.28515625" style="8"/>
    <col min="11269" max="11269" width="0" style="8" hidden="1" customWidth="1"/>
    <col min="11270" max="11270" width="27.28515625" style="8"/>
    <col min="11271" max="11271" width="0" style="8" hidden="1" customWidth="1"/>
    <col min="11272" max="11272" width="27.28515625" style="8"/>
    <col min="11273" max="11273" width="0" style="8" hidden="1" customWidth="1"/>
    <col min="11274" max="11516" width="27.28515625" style="8"/>
    <col min="11517" max="11517" width="9.140625" style="8" customWidth="1"/>
    <col min="11518" max="11518" width="33.42578125" style="8" customWidth="1"/>
    <col min="11519" max="11519" width="54.42578125" style="8" customWidth="1"/>
    <col min="11520" max="11521" width="27.28515625" style="8"/>
    <col min="11522" max="11522" width="0" style="8" hidden="1" customWidth="1"/>
    <col min="11523" max="11524" width="27.28515625" style="8"/>
    <col min="11525" max="11525" width="0" style="8" hidden="1" customWidth="1"/>
    <col min="11526" max="11526" width="27.28515625" style="8"/>
    <col min="11527" max="11527" width="0" style="8" hidden="1" customWidth="1"/>
    <col min="11528" max="11528" width="27.28515625" style="8"/>
    <col min="11529" max="11529" width="0" style="8" hidden="1" customWidth="1"/>
    <col min="11530" max="11772" width="27.28515625" style="8"/>
    <col min="11773" max="11773" width="9.140625" style="8" customWidth="1"/>
    <col min="11774" max="11774" width="33.42578125" style="8" customWidth="1"/>
    <col min="11775" max="11775" width="54.42578125" style="8" customWidth="1"/>
    <col min="11776" max="11777" width="27.28515625" style="8"/>
    <col min="11778" max="11778" width="0" style="8" hidden="1" customWidth="1"/>
    <col min="11779" max="11780" width="27.28515625" style="8"/>
    <col min="11781" max="11781" width="0" style="8" hidden="1" customWidth="1"/>
    <col min="11782" max="11782" width="27.28515625" style="8"/>
    <col min="11783" max="11783" width="0" style="8" hidden="1" customWidth="1"/>
    <col min="11784" max="11784" width="27.28515625" style="8"/>
    <col min="11785" max="11785" width="0" style="8" hidden="1" customWidth="1"/>
    <col min="11786" max="12028" width="27.28515625" style="8"/>
    <col min="12029" max="12029" width="9.140625" style="8" customWidth="1"/>
    <col min="12030" max="12030" width="33.42578125" style="8" customWidth="1"/>
    <col min="12031" max="12031" width="54.42578125" style="8" customWidth="1"/>
    <col min="12032" max="12033" width="27.28515625" style="8"/>
    <col min="12034" max="12034" width="0" style="8" hidden="1" customWidth="1"/>
    <col min="12035" max="12036" width="27.28515625" style="8"/>
    <col min="12037" max="12037" width="0" style="8" hidden="1" customWidth="1"/>
    <col min="12038" max="12038" width="27.28515625" style="8"/>
    <col min="12039" max="12039" width="0" style="8" hidden="1" customWidth="1"/>
    <col min="12040" max="12040" width="27.28515625" style="8"/>
    <col min="12041" max="12041" width="0" style="8" hidden="1" customWidth="1"/>
    <col min="12042" max="12284" width="27.28515625" style="8"/>
    <col min="12285" max="12285" width="9.140625" style="8" customWidth="1"/>
    <col min="12286" max="12286" width="33.42578125" style="8" customWidth="1"/>
    <col min="12287" max="12287" width="54.42578125" style="8" customWidth="1"/>
    <col min="12288" max="12289" width="27.28515625" style="8"/>
    <col min="12290" max="12290" width="0" style="8" hidden="1" customWidth="1"/>
    <col min="12291" max="12292" width="27.28515625" style="8"/>
    <col min="12293" max="12293" width="0" style="8" hidden="1" customWidth="1"/>
    <col min="12294" max="12294" width="27.28515625" style="8"/>
    <col min="12295" max="12295" width="0" style="8" hidden="1" customWidth="1"/>
    <col min="12296" max="12296" width="27.28515625" style="8"/>
    <col min="12297" max="12297" width="0" style="8" hidden="1" customWidth="1"/>
    <col min="12298" max="12540" width="27.28515625" style="8"/>
    <col min="12541" max="12541" width="9.140625" style="8" customWidth="1"/>
    <col min="12542" max="12542" width="33.42578125" style="8" customWidth="1"/>
    <col min="12543" max="12543" width="54.42578125" style="8" customWidth="1"/>
    <col min="12544" max="12545" width="27.28515625" style="8"/>
    <col min="12546" max="12546" width="0" style="8" hidden="1" customWidth="1"/>
    <col min="12547" max="12548" width="27.28515625" style="8"/>
    <col min="12549" max="12549" width="0" style="8" hidden="1" customWidth="1"/>
    <col min="12550" max="12550" width="27.28515625" style="8"/>
    <col min="12551" max="12551" width="0" style="8" hidden="1" customWidth="1"/>
    <col min="12552" max="12552" width="27.28515625" style="8"/>
    <col min="12553" max="12553" width="0" style="8" hidden="1" customWidth="1"/>
    <col min="12554" max="12796" width="27.28515625" style="8"/>
    <col min="12797" max="12797" width="9.140625" style="8" customWidth="1"/>
    <col min="12798" max="12798" width="33.42578125" style="8" customWidth="1"/>
    <col min="12799" max="12799" width="54.42578125" style="8" customWidth="1"/>
    <col min="12800" max="12801" width="27.28515625" style="8"/>
    <col min="12802" max="12802" width="0" style="8" hidden="1" customWidth="1"/>
    <col min="12803" max="12804" width="27.28515625" style="8"/>
    <col min="12805" max="12805" width="0" style="8" hidden="1" customWidth="1"/>
    <col min="12806" max="12806" width="27.28515625" style="8"/>
    <col min="12807" max="12807" width="0" style="8" hidden="1" customWidth="1"/>
    <col min="12808" max="12808" width="27.28515625" style="8"/>
    <col min="12809" max="12809" width="0" style="8" hidden="1" customWidth="1"/>
    <col min="12810" max="13052" width="27.28515625" style="8"/>
    <col min="13053" max="13053" width="9.140625" style="8" customWidth="1"/>
    <col min="13054" max="13054" width="33.42578125" style="8" customWidth="1"/>
    <col min="13055" max="13055" width="54.42578125" style="8" customWidth="1"/>
    <col min="13056" max="13057" width="27.28515625" style="8"/>
    <col min="13058" max="13058" width="0" style="8" hidden="1" customWidth="1"/>
    <col min="13059" max="13060" width="27.28515625" style="8"/>
    <col min="13061" max="13061" width="0" style="8" hidden="1" customWidth="1"/>
    <col min="13062" max="13062" width="27.28515625" style="8"/>
    <col min="13063" max="13063" width="0" style="8" hidden="1" customWidth="1"/>
    <col min="13064" max="13064" width="27.28515625" style="8"/>
    <col min="13065" max="13065" width="0" style="8" hidden="1" customWidth="1"/>
    <col min="13066" max="13308" width="27.28515625" style="8"/>
    <col min="13309" max="13309" width="9.140625" style="8" customWidth="1"/>
    <col min="13310" max="13310" width="33.42578125" style="8" customWidth="1"/>
    <col min="13311" max="13311" width="54.42578125" style="8" customWidth="1"/>
    <col min="13312" max="13313" width="27.28515625" style="8"/>
    <col min="13314" max="13314" width="0" style="8" hidden="1" customWidth="1"/>
    <col min="13315" max="13316" width="27.28515625" style="8"/>
    <col min="13317" max="13317" width="0" style="8" hidden="1" customWidth="1"/>
    <col min="13318" max="13318" width="27.28515625" style="8"/>
    <col min="13319" max="13319" width="0" style="8" hidden="1" customWidth="1"/>
    <col min="13320" max="13320" width="27.28515625" style="8"/>
    <col min="13321" max="13321" width="0" style="8" hidden="1" customWidth="1"/>
    <col min="13322" max="13564" width="27.28515625" style="8"/>
    <col min="13565" max="13565" width="9.140625" style="8" customWidth="1"/>
    <col min="13566" max="13566" width="33.42578125" style="8" customWidth="1"/>
    <col min="13567" max="13567" width="54.42578125" style="8" customWidth="1"/>
    <col min="13568" max="13569" width="27.28515625" style="8"/>
    <col min="13570" max="13570" width="0" style="8" hidden="1" customWidth="1"/>
    <col min="13571" max="13572" width="27.28515625" style="8"/>
    <col min="13573" max="13573" width="0" style="8" hidden="1" customWidth="1"/>
    <col min="13574" max="13574" width="27.28515625" style="8"/>
    <col min="13575" max="13575" width="0" style="8" hidden="1" customWidth="1"/>
    <col min="13576" max="13576" width="27.28515625" style="8"/>
    <col min="13577" max="13577" width="0" style="8" hidden="1" customWidth="1"/>
    <col min="13578" max="13820" width="27.28515625" style="8"/>
    <col min="13821" max="13821" width="9.140625" style="8" customWidth="1"/>
    <col min="13822" max="13822" width="33.42578125" style="8" customWidth="1"/>
    <col min="13823" max="13823" width="54.42578125" style="8" customWidth="1"/>
    <col min="13824" max="13825" width="27.28515625" style="8"/>
    <col min="13826" max="13826" width="0" style="8" hidden="1" customWidth="1"/>
    <col min="13827" max="13828" width="27.28515625" style="8"/>
    <col min="13829" max="13829" width="0" style="8" hidden="1" customWidth="1"/>
    <col min="13830" max="13830" width="27.28515625" style="8"/>
    <col min="13831" max="13831" width="0" style="8" hidden="1" customWidth="1"/>
    <col min="13832" max="13832" width="27.28515625" style="8"/>
    <col min="13833" max="13833" width="0" style="8" hidden="1" customWidth="1"/>
    <col min="13834" max="14076" width="27.28515625" style="8"/>
    <col min="14077" max="14077" width="9.140625" style="8" customWidth="1"/>
    <col min="14078" max="14078" width="33.42578125" style="8" customWidth="1"/>
    <col min="14079" max="14079" width="54.42578125" style="8" customWidth="1"/>
    <col min="14080" max="14081" width="27.28515625" style="8"/>
    <col min="14082" max="14082" width="0" style="8" hidden="1" customWidth="1"/>
    <col min="14083" max="14084" width="27.28515625" style="8"/>
    <col min="14085" max="14085" width="0" style="8" hidden="1" customWidth="1"/>
    <col min="14086" max="14086" width="27.28515625" style="8"/>
    <col min="14087" max="14087" width="0" style="8" hidden="1" customWidth="1"/>
    <col min="14088" max="14088" width="27.28515625" style="8"/>
    <col min="14089" max="14089" width="0" style="8" hidden="1" customWidth="1"/>
    <col min="14090" max="14332" width="27.28515625" style="8"/>
    <col min="14333" max="14333" width="9.140625" style="8" customWidth="1"/>
    <col min="14334" max="14334" width="33.42578125" style="8" customWidth="1"/>
    <col min="14335" max="14335" width="54.42578125" style="8" customWidth="1"/>
    <col min="14336" max="14337" width="27.28515625" style="8"/>
    <col min="14338" max="14338" width="0" style="8" hidden="1" customWidth="1"/>
    <col min="14339" max="14340" width="27.28515625" style="8"/>
    <col min="14341" max="14341" width="0" style="8" hidden="1" customWidth="1"/>
    <col min="14342" max="14342" width="27.28515625" style="8"/>
    <col min="14343" max="14343" width="0" style="8" hidden="1" customWidth="1"/>
    <col min="14344" max="14344" width="27.28515625" style="8"/>
    <col min="14345" max="14345" width="0" style="8" hidden="1" customWidth="1"/>
    <col min="14346" max="14588" width="27.28515625" style="8"/>
    <col min="14589" max="14589" width="9.140625" style="8" customWidth="1"/>
    <col min="14590" max="14590" width="33.42578125" style="8" customWidth="1"/>
    <col min="14591" max="14591" width="54.42578125" style="8" customWidth="1"/>
    <col min="14592" max="14593" width="27.28515625" style="8"/>
    <col min="14594" max="14594" width="0" style="8" hidden="1" customWidth="1"/>
    <col min="14595" max="14596" width="27.28515625" style="8"/>
    <col min="14597" max="14597" width="0" style="8" hidden="1" customWidth="1"/>
    <col min="14598" max="14598" width="27.28515625" style="8"/>
    <col min="14599" max="14599" width="0" style="8" hidden="1" customWidth="1"/>
    <col min="14600" max="14600" width="27.28515625" style="8"/>
    <col min="14601" max="14601" width="0" style="8" hidden="1" customWidth="1"/>
    <col min="14602" max="14844" width="27.28515625" style="8"/>
    <col min="14845" max="14845" width="9.140625" style="8" customWidth="1"/>
    <col min="14846" max="14846" width="33.42578125" style="8" customWidth="1"/>
    <col min="14847" max="14847" width="54.42578125" style="8" customWidth="1"/>
    <col min="14848" max="14849" width="27.28515625" style="8"/>
    <col min="14850" max="14850" width="0" style="8" hidden="1" customWidth="1"/>
    <col min="14851" max="14852" width="27.28515625" style="8"/>
    <col min="14853" max="14853" width="0" style="8" hidden="1" customWidth="1"/>
    <col min="14854" max="14854" width="27.28515625" style="8"/>
    <col min="14855" max="14855" width="0" style="8" hidden="1" customWidth="1"/>
    <col min="14856" max="14856" width="27.28515625" style="8"/>
    <col min="14857" max="14857" width="0" style="8" hidden="1" customWidth="1"/>
    <col min="14858" max="15100" width="27.28515625" style="8"/>
    <col min="15101" max="15101" width="9.140625" style="8" customWidth="1"/>
    <col min="15102" max="15102" width="33.42578125" style="8" customWidth="1"/>
    <col min="15103" max="15103" width="54.42578125" style="8" customWidth="1"/>
    <col min="15104" max="15105" width="27.28515625" style="8"/>
    <col min="15106" max="15106" width="0" style="8" hidden="1" customWidth="1"/>
    <col min="15107" max="15108" width="27.28515625" style="8"/>
    <col min="15109" max="15109" width="0" style="8" hidden="1" customWidth="1"/>
    <col min="15110" max="15110" width="27.28515625" style="8"/>
    <col min="15111" max="15111" width="0" style="8" hidden="1" customWidth="1"/>
    <col min="15112" max="15112" width="27.28515625" style="8"/>
    <col min="15113" max="15113" width="0" style="8" hidden="1" customWidth="1"/>
    <col min="15114" max="15356" width="27.28515625" style="8"/>
    <col min="15357" max="15357" width="9.140625" style="8" customWidth="1"/>
    <col min="15358" max="15358" width="33.42578125" style="8" customWidth="1"/>
    <col min="15359" max="15359" width="54.42578125" style="8" customWidth="1"/>
    <col min="15360" max="15361" width="27.28515625" style="8"/>
    <col min="15362" max="15362" width="0" style="8" hidden="1" customWidth="1"/>
    <col min="15363" max="15364" width="27.28515625" style="8"/>
    <col min="15365" max="15365" width="0" style="8" hidden="1" customWidth="1"/>
    <col min="15366" max="15366" width="27.28515625" style="8"/>
    <col min="15367" max="15367" width="0" style="8" hidden="1" customWidth="1"/>
    <col min="15368" max="15368" width="27.28515625" style="8"/>
    <col min="15369" max="15369" width="0" style="8" hidden="1" customWidth="1"/>
    <col min="15370" max="15612" width="27.28515625" style="8"/>
    <col min="15613" max="15613" width="9.140625" style="8" customWidth="1"/>
    <col min="15614" max="15614" width="33.42578125" style="8" customWidth="1"/>
    <col min="15615" max="15615" width="54.42578125" style="8" customWidth="1"/>
    <col min="15616" max="15617" width="27.28515625" style="8"/>
    <col min="15618" max="15618" width="0" style="8" hidden="1" customWidth="1"/>
    <col min="15619" max="15620" width="27.28515625" style="8"/>
    <col min="15621" max="15621" width="0" style="8" hidden="1" customWidth="1"/>
    <col min="15622" max="15622" width="27.28515625" style="8"/>
    <col min="15623" max="15623" width="0" style="8" hidden="1" customWidth="1"/>
    <col min="15624" max="15624" width="27.28515625" style="8"/>
    <col min="15625" max="15625" width="0" style="8" hidden="1" customWidth="1"/>
    <col min="15626" max="15868" width="27.28515625" style="8"/>
    <col min="15869" max="15869" width="9.140625" style="8" customWidth="1"/>
    <col min="15870" max="15870" width="33.42578125" style="8" customWidth="1"/>
    <col min="15871" max="15871" width="54.42578125" style="8" customWidth="1"/>
    <col min="15872" max="15873" width="27.28515625" style="8"/>
    <col min="15874" max="15874" width="0" style="8" hidden="1" customWidth="1"/>
    <col min="15875" max="15876" width="27.28515625" style="8"/>
    <col min="15877" max="15877" width="0" style="8" hidden="1" customWidth="1"/>
    <col min="15878" max="15878" width="27.28515625" style="8"/>
    <col min="15879" max="15879" width="0" style="8" hidden="1" customWidth="1"/>
    <col min="15880" max="15880" width="27.28515625" style="8"/>
    <col min="15881" max="15881" width="0" style="8" hidden="1" customWidth="1"/>
    <col min="15882" max="16124" width="27.28515625" style="8"/>
    <col min="16125" max="16125" width="9.140625" style="8" customWidth="1"/>
    <col min="16126" max="16126" width="33.42578125" style="8" customWidth="1"/>
    <col min="16127" max="16127" width="54.42578125" style="8" customWidth="1"/>
    <col min="16128" max="16129" width="27.28515625" style="8"/>
    <col min="16130" max="16130" width="0" style="8" hidden="1" customWidth="1"/>
    <col min="16131" max="16132" width="27.28515625" style="8"/>
    <col min="16133" max="16133" width="0" style="8" hidden="1" customWidth="1"/>
    <col min="16134" max="16134" width="27.28515625" style="8"/>
    <col min="16135" max="16135" width="0" style="8" hidden="1" customWidth="1"/>
    <col min="16136" max="16136" width="27.28515625" style="8"/>
    <col min="16137" max="16137" width="0" style="8" hidden="1" customWidth="1"/>
    <col min="16138" max="16384" width="27.28515625" style="8"/>
  </cols>
  <sheetData>
    <row r="1" spans="1:15" ht="30" customHeight="1" x14ac:dyDescent="0.25">
      <c r="A1" s="45" t="s">
        <v>17</v>
      </c>
      <c r="B1" s="46" t="s">
        <v>1</v>
      </c>
      <c r="C1" s="44" t="s">
        <v>2</v>
      </c>
      <c r="D1" s="44" t="s">
        <v>3</v>
      </c>
      <c r="E1" s="44" t="s">
        <v>4</v>
      </c>
      <c r="F1" s="44"/>
      <c r="G1" s="44" t="s">
        <v>5</v>
      </c>
      <c r="H1" s="44"/>
      <c r="I1" s="44" t="s">
        <v>7</v>
      </c>
      <c r="J1" s="44"/>
      <c r="K1" s="49" t="s">
        <v>8</v>
      </c>
      <c r="M1" s="47" t="s">
        <v>11</v>
      </c>
      <c r="N1" s="47" t="s">
        <v>12</v>
      </c>
      <c r="O1" s="47" t="s">
        <v>13</v>
      </c>
    </row>
    <row r="2" spans="1:15" ht="90" customHeight="1" x14ac:dyDescent="0.25">
      <c r="A2" s="45"/>
      <c r="B2" s="46"/>
      <c r="C2" s="44"/>
      <c r="D2" s="44"/>
      <c r="E2" s="27" t="s">
        <v>9</v>
      </c>
      <c r="F2" s="27" t="s">
        <v>10</v>
      </c>
      <c r="G2" s="27" t="s">
        <v>9</v>
      </c>
      <c r="H2" s="27" t="s">
        <v>10</v>
      </c>
      <c r="I2" s="27" t="s">
        <v>9</v>
      </c>
      <c r="J2" s="27" t="s">
        <v>10</v>
      </c>
      <c r="K2" s="49"/>
      <c r="M2" s="48"/>
      <c r="N2" s="48"/>
      <c r="O2" s="48"/>
    </row>
    <row r="3" spans="1:15" ht="15" customHeight="1" x14ac:dyDescent="0.25">
      <c r="A3" s="30">
        <f>COUNT('Разрез по МО'!A5:A449)</f>
        <v>0</v>
      </c>
      <c r="B3" s="7">
        <f>'Разрез по МО'!B4</f>
        <v>0</v>
      </c>
      <c r="C3" s="7"/>
      <c r="D3" s="28">
        <f t="shared" ref="D3:K3" si="0">SUM(D4:D153)</f>
        <v>0</v>
      </c>
      <c r="E3" s="28">
        <f t="shared" si="0"/>
        <v>0</v>
      </c>
      <c r="F3" s="28">
        <f t="shared" si="0"/>
        <v>0</v>
      </c>
      <c r="G3" s="28">
        <f t="shared" si="0"/>
        <v>0</v>
      </c>
      <c r="H3" s="28">
        <f t="shared" si="0"/>
        <v>0</v>
      </c>
      <c r="I3" s="28">
        <f t="shared" si="0"/>
        <v>0</v>
      </c>
      <c r="J3" s="28">
        <f t="shared" si="0"/>
        <v>0</v>
      </c>
      <c r="K3" s="28">
        <f t="shared" si="0"/>
        <v>0</v>
      </c>
      <c r="M3" s="9">
        <f>E3-F3-Вчера!E4</f>
        <v>0</v>
      </c>
      <c r="N3" s="9">
        <f>G3-H3-Вчера!H4</f>
        <v>0</v>
      </c>
      <c r="O3" s="9">
        <f>I3-J3-Вчера!L4</f>
        <v>0</v>
      </c>
    </row>
    <row r="4" spans="1:15" ht="15" customHeight="1" x14ac:dyDescent="0.25">
      <c r="A4" s="12">
        <v>1</v>
      </c>
      <c r="B4" s="7">
        <f>'Разрез по МО'!B5</f>
        <v>0</v>
      </c>
      <c r="C4" s="21">
        <f>'Разрез по МО'!C5</f>
        <v>0</v>
      </c>
      <c r="D4" s="7">
        <f>'Разрез по МО'!D5</f>
        <v>0</v>
      </c>
      <c r="E4" s="7">
        <f>'Разрез по МО'!E5</f>
        <v>0</v>
      </c>
      <c r="F4" s="7">
        <f>'Разрез по МО'!G5</f>
        <v>0</v>
      </c>
      <c r="G4" s="7">
        <f>'Разрез по МО'!H5</f>
        <v>0</v>
      </c>
      <c r="H4" s="7">
        <f>'Разрез по МО'!J5</f>
        <v>0</v>
      </c>
      <c r="I4" s="7">
        <f>'Разрез по МО'!L5</f>
        <v>0</v>
      </c>
      <c r="J4" s="7">
        <f>'Разрез по МО'!N5</f>
        <v>0</v>
      </c>
      <c r="K4" s="7">
        <f>'Разрез по МО'!O5</f>
        <v>0</v>
      </c>
      <c r="M4" s="9" t="e">
        <f>E4-F4-VLOOKUP(C4, Вчера!C:O, 3, FALSE)</f>
        <v>#N/A</v>
      </c>
      <c r="N4" s="9" t="e">
        <f>G4-H4-VLOOKUP(C4, Вчера!C:O, 6, FALSE)</f>
        <v>#N/A</v>
      </c>
      <c r="O4" s="9" t="e">
        <f>I4-J4-VLOOKUP(C4, Вчера!C:O, 10, FALSE)</f>
        <v>#N/A</v>
      </c>
    </row>
    <row r="5" spans="1:15" x14ac:dyDescent="0.25">
      <c r="A5" s="12">
        <v>2</v>
      </c>
      <c r="B5" s="7">
        <f>'Разрез по МО'!B6</f>
        <v>0</v>
      </c>
      <c r="C5" s="21">
        <f>'Разрез по МО'!C6</f>
        <v>0</v>
      </c>
      <c r="D5" s="7">
        <f>'Разрез по МО'!D6</f>
        <v>0</v>
      </c>
      <c r="E5" s="7">
        <f>'Разрез по МО'!E6</f>
        <v>0</v>
      </c>
      <c r="F5" s="7">
        <f>'Разрез по МО'!G6</f>
        <v>0</v>
      </c>
      <c r="G5" s="7">
        <f>'Разрез по МО'!H6</f>
        <v>0</v>
      </c>
      <c r="H5" s="7">
        <f>'Разрез по МО'!J6</f>
        <v>0</v>
      </c>
      <c r="I5" s="7">
        <f>'Разрез по МО'!L6</f>
        <v>0</v>
      </c>
      <c r="J5" s="7">
        <f>'Разрез по МО'!N6</f>
        <v>0</v>
      </c>
      <c r="K5" s="7">
        <f>'Разрез по МО'!O6</f>
        <v>0</v>
      </c>
      <c r="M5" s="9" t="e">
        <f>E5-F5-VLOOKUP(C5, Вчера!C:O, 3, FALSE)</f>
        <v>#N/A</v>
      </c>
      <c r="N5" s="9" t="e">
        <f>G5-H5-VLOOKUP(C5, Вчера!C:O, 6, FALSE)</f>
        <v>#N/A</v>
      </c>
      <c r="O5" s="9" t="e">
        <f>I5-J5-VLOOKUP(C5, Вчера!C:O, 10, FALSE)</f>
        <v>#N/A</v>
      </c>
    </row>
    <row r="6" spans="1:15" x14ac:dyDescent="0.25">
      <c r="A6" s="12">
        <v>3</v>
      </c>
      <c r="B6" s="7">
        <f>'Разрез по МО'!B7</f>
        <v>0</v>
      </c>
      <c r="C6" s="21">
        <f>'Разрез по МО'!C7</f>
        <v>0</v>
      </c>
      <c r="D6" s="7">
        <f>'Разрез по МО'!D7</f>
        <v>0</v>
      </c>
      <c r="E6" s="7">
        <f>'Разрез по МО'!E7</f>
        <v>0</v>
      </c>
      <c r="F6" s="7">
        <f>'Разрез по МО'!G7</f>
        <v>0</v>
      </c>
      <c r="G6" s="7">
        <f>'Разрез по МО'!H7</f>
        <v>0</v>
      </c>
      <c r="H6" s="7">
        <f>'Разрез по МО'!J7</f>
        <v>0</v>
      </c>
      <c r="I6" s="7">
        <f>'Разрез по МО'!L7</f>
        <v>0</v>
      </c>
      <c r="J6" s="7">
        <f>'Разрез по МО'!N7</f>
        <v>0</v>
      </c>
      <c r="K6" s="7">
        <f>'Разрез по МО'!O7</f>
        <v>0</v>
      </c>
      <c r="M6" s="9" t="e">
        <f>E6-F6-VLOOKUP(C6, Вчера!C:O, 3, FALSE)</f>
        <v>#N/A</v>
      </c>
      <c r="N6" s="9" t="e">
        <f>G6-H6-VLOOKUP(C6, Вчера!C:O, 6, FALSE)</f>
        <v>#N/A</v>
      </c>
      <c r="O6" s="9" t="e">
        <f>I6-J6-VLOOKUP(C6, Вчера!C:O, 10, FALSE)</f>
        <v>#N/A</v>
      </c>
    </row>
    <row r="7" spans="1:15" x14ac:dyDescent="0.25">
      <c r="A7" s="12">
        <v>4</v>
      </c>
      <c r="B7" s="7">
        <f>'Разрез по МО'!B8</f>
        <v>0</v>
      </c>
      <c r="C7" s="21">
        <f>'Разрез по МО'!C8</f>
        <v>0</v>
      </c>
      <c r="D7" s="7">
        <f>'Разрез по МО'!D8</f>
        <v>0</v>
      </c>
      <c r="E7" s="7">
        <f>'Разрез по МО'!E8</f>
        <v>0</v>
      </c>
      <c r="F7" s="7">
        <f>'Разрез по МО'!G8</f>
        <v>0</v>
      </c>
      <c r="G7" s="7">
        <f>'Разрез по МО'!H8</f>
        <v>0</v>
      </c>
      <c r="H7" s="7">
        <f>'Разрез по МО'!J8</f>
        <v>0</v>
      </c>
      <c r="I7" s="7">
        <f>'Разрез по МО'!L8</f>
        <v>0</v>
      </c>
      <c r="J7" s="7">
        <f>'Разрез по МО'!N8</f>
        <v>0</v>
      </c>
      <c r="K7" s="7">
        <f>'Разрез по МО'!O8</f>
        <v>0</v>
      </c>
      <c r="M7" s="9" t="e">
        <f>E7-F7-VLOOKUP(C7, Вчера!C:O, 3, FALSE)</f>
        <v>#N/A</v>
      </c>
      <c r="N7" s="9" t="e">
        <f>G7-H7-VLOOKUP(C7, Вчера!C:O, 6, FALSE)</f>
        <v>#N/A</v>
      </c>
      <c r="O7" s="9" t="e">
        <f>I7-J7-VLOOKUP(C7, Вчера!C:O, 10, FALSE)</f>
        <v>#N/A</v>
      </c>
    </row>
    <row r="8" spans="1:15" x14ac:dyDescent="0.25">
      <c r="A8" s="12">
        <v>5</v>
      </c>
      <c r="B8" s="7">
        <f>'Разрез по МО'!B9</f>
        <v>0</v>
      </c>
      <c r="C8" s="21">
        <f>'Разрез по МО'!C9</f>
        <v>0</v>
      </c>
      <c r="D8" s="7">
        <f>'Разрез по МО'!D9</f>
        <v>0</v>
      </c>
      <c r="E8" s="7">
        <f>'Разрез по МО'!E9</f>
        <v>0</v>
      </c>
      <c r="F8" s="7">
        <f>'Разрез по МО'!G9</f>
        <v>0</v>
      </c>
      <c r="G8" s="7">
        <f>'Разрез по МО'!H9</f>
        <v>0</v>
      </c>
      <c r="H8" s="7">
        <f>'Разрез по МО'!J9</f>
        <v>0</v>
      </c>
      <c r="I8" s="7">
        <f>'Разрез по МО'!L9</f>
        <v>0</v>
      </c>
      <c r="J8" s="7">
        <f>'Разрез по МО'!N9</f>
        <v>0</v>
      </c>
      <c r="K8" s="7">
        <f>'Разрез по МО'!O9</f>
        <v>0</v>
      </c>
      <c r="M8" s="9" t="e">
        <f>E8-F8-VLOOKUP(C8, Вчера!C:O, 3, FALSE)</f>
        <v>#N/A</v>
      </c>
      <c r="N8" s="9" t="e">
        <f>G8-H8-VLOOKUP(C8, Вчера!C:O, 6, FALSE)</f>
        <v>#N/A</v>
      </c>
      <c r="O8" s="9" t="e">
        <f>I8-J8-VLOOKUP(C8, Вчера!C:O, 10, FALSE)</f>
        <v>#N/A</v>
      </c>
    </row>
    <row r="9" spans="1:15" x14ac:dyDescent="0.25">
      <c r="A9" s="12">
        <v>6</v>
      </c>
      <c r="B9" s="7">
        <f>'Разрез по МО'!B10</f>
        <v>0</v>
      </c>
      <c r="C9" s="21">
        <f>'Разрез по МО'!C10</f>
        <v>0</v>
      </c>
      <c r="D9" s="7">
        <f>'Разрез по МО'!D10</f>
        <v>0</v>
      </c>
      <c r="E9" s="7">
        <f>'Разрез по МО'!E10</f>
        <v>0</v>
      </c>
      <c r="F9" s="7">
        <f>'Разрез по МО'!G10</f>
        <v>0</v>
      </c>
      <c r="G9" s="7">
        <f>'Разрез по МО'!H10</f>
        <v>0</v>
      </c>
      <c r="H9" s="7">
        <f>'Разрез по МО'!J10</f>
        <v>0</v>
      </c>
      <c r="I9" s="7">
        <f>'Разрез по МО'!L10</f>
        <v>0</v>
      </c>
      <c r="J9" s="7">
        <f>'Разрез по МО'!N10</f>
        <v>0</v>
      </c>
      <c r="K9" s="7">
        <f>'Разрез по МО'!O10</f>
        <v>0</v>
      </c>
      <c r="M9" s="9" t="e">
        <f>E9-F9-VLOOKUP(C9, Вчера!C:O, 3, FALSE)</f>
        <v>#N/A</v>
      </c>
      <c r="N9" s="9" t="e">
        <f>G9-H9-VLOOKUP(C9, Вчера!C:O, 6, FALSE)</f>
        <v>#N/A</v>
      </c>
      <c r="O9" s="9" t="e">
        <f>I9-J9-VLOOKUP(C9, Вчера!C:O, 10, FALSE)</f>
        <v>#N/A</v>
      </c>
    </row>
    <row r="10" spans="1:15" x14ac:dyDescent="0.25">
      <c r="A10" s="12">
        <v>7</v>
      </c>
      <c r="B10" s="7">
        <f>'Разрез по МО'!B11</f>
        <v>0</v>
      </c>
      <c r="C10" s="21">
        <f>'Разрез по МО'!C11</f>
        <v>0</v>
      </c>
      <c r="D10" s="7">
        <f>'Разрез по МО'!D11</f>
        <v>0</v>
      </c>
      <c r="E10" s="7">
        <f>'Разрез по МО'!E11</f>
        <v>0</v>
      </c>
      <c r="F10" s="7">
        <f>'Разрез по МО'!G11</f>
        <v>0</v>
      </c>
      <c r="G10" s="7">
        <f>'Разрез по МО'!H11</f>
        <v>0</v>
      </c>
      <c r="H10" s="7">
        <f>'Разрез по МО'!J11</f>
        <v>0</v>
      </c>
      <c r="I10" s="7">
        <f>'Разрез по МО'!L11</f>
        <v>0</v>
      </c>
      <c r="J10" s="7">
        <f>'Разрез по МО'!N11</f>
        <v>0</v>
      </c>
      <c r="K10" s="7">
        <f>'Разрез по МО'!O11</f>
        <v>0</v>
      </c>
      <c r="M10" s="9" t="e">
        <f>E10-F10-VLOOKUP(C10, Вчера!C:O, 3, FALSE)</f>
        <v>#N/A</v>
      </c>
      <c r="N10" s="9" t="e">
        <f>G10-H10-VLOOKUP(C10, Вчера!C:O, 6, FALSE)</f>
        <v>#N/A</v>
      </c>
      <c r="O10" s="9" t="e">
        <f>I10-J10-VLOOKUP(C10, Вчера!C:O, 10, FALSE)</f>
        <v>#N/A</v>
      </c>
    </row>
    <row r="11" spans="1:15" x14ac:dyDescent="0.25">
      <c r="A11" s="12">
        <v>8</v>
      </c>
      <c r="B11" s="7">
        <f>'Разрез по МО'!B12</f>
        <v>0</v>
      </c>
      <c r="C11" s="21">
        <f>'Разрез по МО'!C12</f>
        <v>0</v>
      </c>
      <c r="D11" s="7">
        <f>'Разрез по МО'!D12</f>
        <v>0</v>
      </c>
      <c r="E11" s="7">
        <f>'Разрез по МО'!E12</f>
        <v>0</v>
      </c>
      <c r="F11" s="7">
        <f>'Разрез по МО'!G12</f>
        <v>0</v>
      </c>
      <c r="G11" s="7">
        <f>'Разрез по МО'!H12</f>
        <v>0</v>
      </c>
      <c r="H11" s="7">
        <f>'Разрез по МО'!J12</f>
        <v>0</v>
      </c>
      <c r="I11" s="7">
        <f>'Разрез по МО'!L12</f>
        <v>0</v>
      </c>
      <c r="J11" s="7">
        <f>'Разрез по МО'!N12</f>
        <v>0</v>
      </c>
      <c r="K11" s="7">
        <f>'Разрез по МО'!O12</f>
        <v>0</v>
      </c>
      <c r="M11" s="9" t="e">
        <f>E11-F11-VLOOKUP(C11, Вчера!C:O, 3, FALSE)</f>
        <v>#N/A</v>
      </c>
      <c r="N11" s="9" t="e">
        <f>G11-H11-VLOOKUP(C11, Вчера!C:O, 6, FALSE)</f>
        <v>#N/A</v>
      </c>
      <c r="O11" s="9" t="e">
        <f>I11-J11-VLOOKUP(C11, Вчера!C:O, 10, FALSE)</f>
        <v>#N/A</v>
      </c>
    </row>
    <row r="12" spans="1:15" x14ac:dyDescent="0.25">
      <c r="A12" s="12">
        <v>9</v>
      </c>
      <c r="B12" s="7">
        <f>'Разрез по МО'!B13</f>
        <v>0</v>
      </c>
      <c r="C12" s="21">
        <f>'Разрез по МО'!C13</f>
        <v>0</v>
      </c>
      <c r="D12" s="7">
        <f>'Разрез по МО'!D13</f>
        <v>0</v>
      </c>
      <c r="E12" s="7">
        <f>'Разрез по МО'!E13</f>
        <v>0</v>
      </c>
      <c r="F12" s="7">
        <f>'Разрез по МО'!G13</f>
        <v>0</v>
      </c>
      <c r="G12" s="7">
        <f>'Разрез по МО'!H13</f>
        <v>0</v>
      </c>
      <c r="H12" s="7">
        <f>'Разрез по МО'!J13</f>
        <v>0</v>
      </c>
      <c r="I12" s="7">
        <f>'Разрез по МО'!L13</f>
        <v>0</v>
      </c>
      <c r="J12" s="7">
        <f>'Разрез по МО'!N13</f>
        <v>0</v>
      </c>
      <c r="K12" s="7">
        <f>'Разрез по МО'!O13</f>
        <v>0</v>
      </c>
      <c r="M12" s="9" t="e">
        <f>E12-F12-VLOOKUP(C12, Вчера!C:O, 3, FALSE)</f>
        <v>#N/A</v>
      </c>
      <c r="N12" s="9" t="e">
        <f>G12-H12-VLOOKUP(C12, Вчера!C:O, 6, FALSE)</f>
        <v>#N/A</v>
      </c>
      <c r="O12" s="9" t="e">
        <f>I12-J12-VLOOKUP(C12, Вчера!C:O, 10, FALSE)</f>
        <v>#N/A</v>
      </c>
    </row>
    <row r="13" spans="1:15" x14ac:dyDescent="0.25">
      <c r="A13" s="12">
        <v>10</v>
      </c>
      <c r="B13" s="7">
        <f>'Разрез по МО'!B14</f>
        <v>0</v>
      </c>
      <c r="C13" s="21">
        <f>'Разрез по МО'!C14</f>
        <v>0</v>
      </c>
      <c r="D13" s="7">
        <f>'Разрез по МО'!D14</f>
        <v>0</v>
      </c>
      <c r="E13" s="7">
        <f>'Разрез по МО'!E14</f>
        <v>0</v>
      </c>
      <c r="F13" s="7">
        <f>'Разрез по МО'!G14</f>
        <v>0</v>
      </c>
      <c r="G13" s="7">
        <f>'Разрез по МО'!H14</f>
        <v>0</v>
      </c>
      <c r="H13" s="7">
        <f>'Разрез по МО'!J14</f>
        <v>0</v>
      </c>
      <c r="I13" s="7">
        <f>'Разрез по МО'!L14</f>
        <v>0</v>
      </c>
      <c r="J13" s="7">
        <f>'Разрез по МО'!N14</f>
        <v>0</v>
      </c>
      <c r="K13" s="7">
        <f>'Разрез по МО'!O14</f>
        <v>0</v>
      </c>
      <c r="M13" s="9" t="e">
        <f>E13-F13-VLOOKUP(C13, Вчера!C:O, 3, FALSE)</f>
        <v>#N/A</v>
      </c>
      <c r="N13" s="9" t="e">
        <f>G13-H13-VLOOKUP(C13, Вчера!C:O, 6, FALSE)</f>
        <v>#N/A</v>
      </c>
      <c r="O13" s="9" t="e">
        <f>I13-J13-VLOOKUP(C13, Вчера!C:O, 10, FALSE)</f>
        <v>#N/A</v>
      </c>
    </row>
    <row r="14" spans="1:15" x14ac:dyDescent="0.25">
      <c r="A14" s="12">
        <v>11</v>
      </c>
      <c r="B14" s="7">
        <f>'Разрез по МО'!B15</f>
        <v>0</v>
      </c>
      <c r="C14" s="21">
        <f>'Разрез по МО'!C15</f>
        <v>0</v>
      </c>
      <c r="D14" s="7">
        <f>'Разрез по МО'!D15</f>
        <v>0</v>
      </c>
      <c r="E14" s="7">
        <f>'Разрез по МО'!E15</f>
        <v>0</v>
      </c>
      <c r="F14" s="7">
        <f>'Разрез по МО'!G15</f>
        <v>0</v>
      </c>
      <c r="G14" s="7">
        <f>'Разрез по МО'!H15</f>
        <v>0</v>
      </c>
      <c r="H14" s="7">
        <f>'Разрез по МО'!J15</f>
        <v>0</v>
      </c>
      <c r="I14" s="7">
        <f>'Разрез по МО'!L15</f>
        <v>0</v>
      </c>
      <c r="J14" s="7">
        <f>'Разрез по МО'!N15</f>
        <v>0</v>
      </c>
      <c r="K14" s="7">
        <f>'Разрез по МО'!O15</f>
        <v>0</v>
      </c>
      <c r="M14" s="9" t="e">
        <f>E14-F14-VLOOKUP(C14, Вчера!C:O, 3, FALSE)</f>
        <v>#N/A</v>
      </c>
      <c r="N14" s="9" t="e">
        <f>G14-H14-VLOOKUP(C14, Вчера!C:O, 6, FALSE)</f>
        <v>#N/A</v>
      </c>
      <c r="O14" s="9" t="e">
        <f>I14-J14-VLOOKUP(C14, Вчера!C:O, 10, FALSE)</f>
        <v>#N/A</v>
      </c>
    </row>
    <row r="15" spans="1:15" x14ac:dyDescent="0.25">
      <c r="A15" s="12">
        <v>12</v>
      </c>
      <c r="B15" s="7">
        <f>'Разрез по МО'!B16</f>
        <v>0</v>
      </c>
      <c r="C15" s="21">
        <f>'Разрез по МО'!C16</f>
        <v>0</v>
      </c>
      <c r="D15" s="7">
        <f>'Разрез по МО'!D16</f>
        <v>0</v>
      </c>
      <c r="E15" s="7">
        <f>'Разрез по МО'!E16</f>
        <v>0</v>
      </c>
      <c r="F15" s="7">
        <f>'Разрез по МО'!G16</f>
        <v>0</v>
      </c>
      <c r="G15" s="7">
        <f>'Разрез по МО'!H16</f>
        <v>0</v>
      </c>
      <c r="H15" s="7">
        <f>'Разрез по МО'!J16</f>
        <v>0</v>
      </c>
      <c r="I15" s="7">
        <f>'Разрез по МО'!L16</f>
        <v>0</v>
      </c>
      <c r="J15" s="7">
        <f>'Разрез по МО'!N16</f>
        <v>0</v>
      </c>
      <c r="K15" s="7">
        <f>'Разрез по МО'!O16</f>
        <v>0</v>
      </c>
      <c r="M15" s="9" t="e">
        <f>E15-F15-VLOOKUP(C15, Вчера!C:O, 3, FALSE)</f>
        <v>#N/A</v>
      </c>
      <c r="N15" s="9" t="e">
        <f>G15-H15-VLOOKUP(C15, Вчера!C:O, 6, FALSE)</f>
        <v>#N/A</v>
      </c>
      <c r="O15" s="9" t="e">
        <f>I15-J15-VLOOKUP(C15, Вчера!C:O, 10, FALSE)</f>
        <v>#N/A</v>
      </c>
    </row>
    <row r="16" spans="1:15" x14ac:dyDescent="0.25">
      <c r="A16" s="12">
        <v>13</v>
      </c>
      <c r="B16" s="7">
        <f>'Разрез по МО'!B17</f>
        <v>0</v>
      </c>
      <c r="C16" s="21">
        <f>'Разрез по МО'!C17</f>
        <v>0</v>
      </c>
      <c r="D16" s="7">
        <f>'Разрез по МО'!D17</f>
        <v>0</v>
      </c>
      <c r="E16" s="7">
        <f>'Разрез по МО'!E17</f>
        <v>0</v>
      </c>
      <c r="F16" s="7">
        <f>'Разрез по МО'!G17</f>
        <v>0</v>
      </c>
      <c r="G16" s="7">
        <f>'Разрез по МО'!H17</f>
        <v>0</v>
      </c>
      <c r="H16" s="7">
        <f>'Разрез по МО'!J17</f>
        <v>0</v>
      </c>
      <c r="I16" s="7">
        <f>'Разрез по МО'!L17</f>
        <v>0</v>
      </c>
      <c r="J16" s="7">
        <f>'Разрез по МО'!N17</f>
        <v>0</v>
      </c>
      <c r="K16" s="7">
        <f>'Разрез по МО'!O17</f>
        <v>0</v>
      </c>
      <c r="M16" s="9" t="e">
        <f>E16-F16-VLOOKUP(C16, Вчера!C:O, 3, FALSE)</f>
        <v>#N/A</v>
      </c>
      <c r="N16" s="9" t="e">
        <f>G16-H16-VLOOKUP(C16, Вчера!C:O, 6, FALSE)</f>
        <v>#N/A</v>
      </c>
      <c r="O16" s="9" t="e">
        <f>I16-J16-VLOOKUP(C16, Вчера!C:O, 10, FALSE)</f>
        <v>#N/A</v>
      </c>
    </row>
    <row r="17" spans="1:15" x14ac:dyDescent="0.25">
      <c r="A17" s="12">
        <v>14</v>
      </c>
      <c r="B17" s="7">
        <f>'Разрез по МО'!B18</f>
        <v>0</v>
      </c>
      <c r="C17" s="21">
        <f>'Разрез по МО'!C18</f>
        <v>0</v>
      </c>
      <c r="D17" s="7">
        <f>'Разрез по МО'!D18</f>
        <v>0</v>
      </c>
      <c r="E17" s="7">
        <f>'Разрез по МО'!E18</f>
        <v>0</v>
      </c>
      <c r="F17" s="7">
        <f>'Разрез по МО'!G18</f>
        <v>0</v>
      </c>
      <c r="G17" s="7">
        <f>'Разрез по МО'!H18</f>
        <v>0</v>
      </c>
      <c r="H17" s="7">
        <f>'Разрез по МО'!J18</f>
        <v>0</v>
      </c>
      <c r="I17" s="7">
        <f>'Разрез по МО'!L18</f>
        <v>0</v>
      </c>
      <c r="J17" s="7">
        <f>'Разрез по МО'!N18</f>
        <v>0</v>
      </c>
      <c r="K17" s="7">
        <f>'Разрез по МО'!O18</f>
        <v>0</v>
      </c>
      <c r="M17" s="9" t="e">
        <f>E17-F17-VLOOKUP(C17, Вчера!C:O, 3, FALSE)</f>
        <v>#N/A</v>
      </c>
      <c r="N17" s="9" t="e">
        <f>G17-H17-VLOOKUP(C17, Вчера!C:O, 6, FALSE)</f>
        <v>#N/A</v>
      </c>
      <c r="O17" s="9" t="e">
        <f>I17-J17-VLOOKUP(C17, Вчера!C:O, 10, FALSE)</f>
        <v>#N/A</v>
      </c>
    </row>
    <row r="18" spans="1:15" x14ac:dyDescent="0.25">
      <c r="A18" s="12">
        <v>15</v>
      </c>
      <c r="B18" s="7">
        <f>'Разрез по МО'!B19</f>
        <v>0</v>
      </c>
      <c r="C18" s="21">
        <f>'Разрез по МО'!C19</f>
        <v>0</v>
      </c>
      <c r="D18" s="7">
        <f>'Разрез по МО'!D19</f>
        <v>0</v>
      </c>
      <c r="E18" s="7">
        <f>'Разрез по МО'!E19</f>
        <v>0</v>
      </c>
      <c r="F18" s="7">
        <f>'Разрез по МО'!G19</f>
        <v>0</v>
      </c>
      <c r="G18" s="7">
        <f>'Разрез по МО'!H19</f>
        <v>0</v>
      </c>
      <c r="H18" s="7">
        <f>'Разрез по МО'!J19</f>
        <v>0</v>
      </c>
      <c r="I18" s="7">
        <f>'Разрез по МО'!L19</f>
        <v>0</v>
      </c>
      <c r="J18" s="7">
        <f>'Разрез по МО'!N19</f>
        <v>0</v>
      </c>
      <c r="K18" s="7">
        <f>'Разрез по МО'!O19</f>
        <v>0</v>
      </c>
      <c r="M18" s="9" t="e">
        <f>E18-F18-VLOOKUP(C18, Вчера!C:O, 3, FALSE)</f>
        <v>#N/A</v>
      </c>
      <c r="N18" s="9" t="e">
        <f>G18-H18-VLOOKUP(C18, Вчера!C:O, 6, FALSE)</f>
        <v>#N/A</v>
      </c>
      <c r="O18" s="9" t="e">
        <f>I18-J18-VLOOKUP(C18, Вчера!C:O, 10, FALSE)</f>
        <v>#N/A</v>
      </c>
    </row>
    <row r="19" spans="1:15" x14ac:dyDescent="0.25">
      <c r="A19" s="12">
        <v>16</v>
      </c>
      <c r="B19" s="7">
        <f>'Разрез по МО'!B20</f>
        <v>0</v>
      </c>
      <c r="C19" s="21">
        <f>'Разрез по МО'!C20</f>
        <v>0</v>
      </c>
      <c r="D19" s="7">
        <f>'Разрез по МО'!D20</f>
        <v>0</v>
      </c>
      <c r="E19" s="7">
        <f>'Разрез по МО'!E20</f>
        <v>0</v>
      </c>
      <c r="F19" s="7">
        <f>'Разрез по МО'!G20</f>
        <v>0</v>
      </c>
      <c r="G19" s="7">
        <f>'Разрез по МО'!H20</f>
        <v>0</v>
      </c>
      <c r="H19" s="7">
        <f>'Разрез по МО'!J20</f>
        <v>0</v>
      </c>
      <c r="I19" s="7">
        <f>'Разрез по МО'!L20</f>
        <v>0</v>
      </c>
      <c r="J19" s="7">
        <f>'Разрез по МО'!N20</f>
        <v>0</v>
      </c>
      <c r="K19" s="7">
        <f>'Разрез по МО'!O20</f>
        <v>0</v>
      </c>
      <c r="M19" s="9" t="e">
        <f>E19-F19-VLOOKUP(C19, Вчера!C:O, 3, FALSE)</f>
        <v>#N/A</v>
      </c>
      <c r="N19" s="9" t="e">
        <f>G19-H19-VLOOKUP(C19, Вчера!C:O, 6, FALSE)</f>
        <v>#N/A</v>
      </c>
      <c r="O19" s="9" t="e">
        <f>I19-J19-VLOOKUP(C19, Вчера!C:O, 10, FALSE)</f>
        <v>#N/A</v>
      </c>
    </row>
    <row r="20" spans="1:15" x14ac:dyDescent="0.25">
      <c r="A20" s="12">
        <v>17</v>
      </c>
      <c r="B20" s="7">
        <f>'Разрез по МО'!B21</f>
        <v>0</v>
      </c>
      <c r="C20" s="21">
        <f>'Разрез по МО'!C21</f>
        <v>0</v>
      </c>
      <c r="D20" s="7">
        <f>'Разрез по МО'!D21</f>
        <v>0</v>
      </c>
      <c r="E20" s="7">
        <f>'Разрез по МО'!E21</f>
        <v>0</v>
      </c>
      <c r="F20" s="7">
        <f>'Разрез по МО'!G21</f>
        <v>0</v>
      </c>
      <c r="G20" s="7">
        <f>'Разрез по МО'!H21</f>
        <v>0</v>
      </c>
      <c r="H20" s="7">
        <f>'Разрез по МО'!J21</f>
        <v>0</v>
      </c>
      <c r="I20" s="7">
        <f>'Разрез по МО'!L21</f>
        <v>0</v>
      </c>
      <c r="J20" s="7">
        <f>'Разрез по МО'!N21</f>
        <v>0</v>
      </c>
      <c r="K20" s="7">
        <f>'Разрез по МО'!O21</f>
        <v>0</v>
      </c>
      <c r="M20" s="9" t="e">
        <f>E20-F20-VLOOKUP(C20, Вчера!C:O, 3, FALSE)</f>
        <v>#N/A</v>
      </c>
      <c r="N20" s="9" t="e">
        <f>G20-H20-VLOOKUP(C20, Вчера!C:O, 6, FALSE)</f>
        <v>#N/A</v>
      </c>
      <c r="O20" s="9" t="e">
        <f>I20-J20-VLOOKUP(C20, Вчера!C:O, 10, FALSE)</f>
        <v>#N/A</v>
      </c>
    </row>
    <row r="21" spans="1:15" x14ac:dyDescent="0.25">
      <c r="A21" s="12">
        <v>18</v>
      </c>
      <c r="B21" s="7">
        <f>'Разрез по МО'!B22</f>
        <v>0</v>
      </c>
      <c r="C21" s="21">
        <f>'Разрез по МО'!C22</f>
        <v>0</v>
      </c>
      <c r="D21" s="7">
        <f>'Разрез по МО'!D22</f>
        <v>0</v>
      </c>
      <c r="E21" s="7">
        <f>'Разрез по МО'!E22</f>
        <v>0</v>
      </c>
      <c r="F21" s="7">
        <f>'Разрез по МО'!G22</f>
        <v>0</v>
      </c>
      <c r="G21" s="7">
        <f>'Разрез по МО'!H22</f>
        <v>0</v>
      </c>
      <c r="H21" s="7">
        <f>'Разрез по МО'!J22</f>
        <v>0</v>
      </c>
      <c r="I21" s="7">
        <f>'Разрез по МО'!L22</f>
        <v>0</v>
      </c>
      <c r="J21" s="7">
        <f>'Разрез по МО'!N22</f>
        <v>0</v>
      </c>
      <c r="K21" s="7">
        <f>'Разрез по МО'!O22</f>
        <v>0</v>
      </c>
      <c r="M21" s="9" t="e">
        <f>E21-F21-VLOOKUP(C21, Вчера!C:O, 3, FALSE)</f>
        <v>#N/A</v>
      </c>
      <c r="N21" s="9" t="e">
        <f>G21-H21-VLOOKUP(C21, Вчера!C:O, 6, FALSE)</f>
        <v>#N/A</v>
      </c>
      <c r="O21" s="9" t="e">
        <f>I21-J21-VLOOKUP(C21, Вчера!C:O, 10, FALSE)</f>
        <v>#N/A</v>
      </c>
    </row>
    <row r="22" spans="1:15" x14ac:dyDescent="0.25">
      <c r="A22" s="12">
        <v>19</v>
      </c>
      <c r="B22" s="7">
        <f>'Разрез по МО'!B23</f>
        <v>0</v>
      </c>
      <c r="C22" s="21">
        <f>'Разрез по МО'!C23</f>
        <v>0</v>
      </c>
      <c r="D22" s="7">
        <f>'Разрез по МО'!D23</f>
        <v>0</v>
      </c>
      <c r="E22" s="7">
        <f>'Разрез по МО'!E23</f>
        <v>0</v>
      </c>
      <c r="F22" s="7">
        <f>'Разрез по МО'!G23</f>
        <v>0</v>
      </c>
      <c r="G22" s="7">
        <f>'Разрез по МО'!H23</f>
        <v>0</v>
      </c>
      <c r="H22" s="7">
        <f>'Разрез по МО'!J23</f>
        <v>0</v>
      </c>
      <c r="I22" s="7">
        <f>'Разрез по МО'!L23</f>
        <v>0</v>
      </c>
      <c r="J22" s="7">
        <f>'Разрез по МО'!N23</f>
        <v>0</v>
      </c>
      <c r="K22" s="7">
        <f>'Разрез по МО'!O23</f>
        <v>0</v>
      </c>
      <c r="M22" s="9" t="e">
        <f>E22-F22-VLOOKUP(C22, Вчера!C:O, 3, FALSE)</f>
        <v>#N/A</v>
      </c>
      <c r="N22" s="9" t="e">
        <f>G22-H22-VLOOKUP(C22, Вчера!C:O, 6, FALSE)</f>
        <v>#N/A</v>
      </c>
      <c r="O22" s="9" t="e">
        <f>I22-J22-VLOOKUP(C22, Вчера!C:O, 10, FALSE)</f>
        <v>#N/A</v>
      </c>
    </row>
    <row r="23" spans="1:15" x14ac:dyDescent="0.25">
      <c r="A23" s="12">
        <v>20</v>
      </c>
      <c r="B23" s="7">
        <f>'Разрез по МО'!B24</f>
        <v>0</v>
      </c>
      <c r="C23" s="21">
        <f>'Разрез по МО'!C24</f>
        <v>0</v>
      </c>
      <c r="D23" s="7">
        <f>'Разрез по МО'!D24</f>
        <v>0</v>
      </c>
      <c r="E23" s="7">
        <f>'Разрез по МО'!E24</f>
        <v>0</v>
      </c>
      <c r="F23" s="7">
        <f>'Разрез по МО'!G24</f>
        <v>0</v>
      </c>
      <c r="G23" s="7">
        <f>'Разрез по МО'!H24</f>
        <v>0</v>
      </c>
      <c r="H23" s="7">
        <f>'Разрез по МО'!J24</f>
        <v>0</v>
      </c>
      <c r="I23" s="7">
        <f>'Разрез по МО'!L24</f>
        <v>0</v>
      </c>
      <c r="J23" s="7">
        <f>'Разрез по МО'!N24</f>
        <v>0</v>
      </c>
      <c r="K23" s="7">
        <f>'Разрез по МО'!O24</f>
        <v>0</v>
      </c>
      <c r="M23" s="9" t="e">
        <f>E23-F23-VLOOKUP(C23, Вчера!C:O, 3, FALSE)</f>
        <v>#N/A</v>
      </c>
      <c r="N23" s="9" t="e">
        <f>G23-H23-VLOOKUP(C23, Вчера!C:O, 6, FALSE)</f>
        <v>#N/A</v>
      </c>
      <c r="O23" s="9" t="e">
        <f>I23-J23-VLOOKUP(C23, Вчера!C:O, 10, FALSE)</f>
        <v>#N/A</v>
      </c>
    </row>
    <row r="24" spans="1:15" x14ac:dyDescent="0.25">
      <c r="A24" s="12">
        <v>21</v>
      </c>
      <c r="B24" s="7">
        <f>'Разрез по МО'!B25</f>
        <v>0</v>
      </c>
      <c r="C24" s="21">
        <f>'Разрез по МО'!C25</f>
        <v>0</v>
      </c>
      <c r="D24" s="7">
        <f>'Разрез по МО'!D25</f>
        <v>0</v>
      </c>
      <c r="E24" s="7">
        <f>'Разрез по МО'!E25</f>
        <v>0</v>
      </c>
      <c r="F24" s="7">
        <f>'Разрез по МО'!G25</f>
        <v>0</v>
      </c>
      <c r="G24" s="7">
        <f>'Разрез по МО'!H25</f>
        <v>0</v>
      </c>
      <c r="H24" s="7">
        <f>'Разрез по МО'!J25</f>
        <v>0</v>
      </c>
      <c r="I24" s="7">
        <f>'Разрез по МО'!L25</f>
        <v>0</v>
      </c>
      <c r="J24" s="7">
        <f>'Разрез по МО'!N25</f>
        <v>0</v>
      </c>
      <c r="K24" s="7">
        <f>'Разрез по МО'!O25</f>
        <v>0</v>
      </c>
      <c r="M24" s="9" t="e">
        <f>E24-F24-VLOOKUP(C24, Вчера!C:O, 3, FALSE)</f>
        <v>#N/A</v>
      </c>
      <c r="N24" s="9" t="e">
        <f>G24-H24-VLOOKUP(C24, Вчера!C:O, 6, FALSE)</f>
        <v>#N/A</v>
      </c>
      <c r="O24" s="9" t="e">
        <f>I24-J24-VLOOKUP(C24, Вчера!C:O, 10, FALSE)</f>
        <v>#N/A</v>
      </c>
    </row>
    <row r="25" spans="1:15" x14ac:dyDescent="0.25">
      <c r="A25" s="12">
        <v>22</v>
      </c>
      <c r="B25" s="7">
        <f>'Разрез по МО'!B26</f>
        <v>0</v>
      </c>
      <c r="C25" s="21">
        <f>'Разрез по МО'!C26</f>
        <v>0</v>
      </c>
      <c r="D25" s="7">
        <f>'Разрез по МО'!D26</f>
        <v>0</v>
      </c>
      <c r="E25" s="7">
        <f>'Разрез по МО'!E26</f>
        <v>0</v>
      </c>
      <c r="F25" s="7">
        <f>'Разрез по МО'!G26</f>
        <v>0</v>
      </c>
      <c r="G25" s="7">
        <f>'Разрез по МО'!H26</f>
        <v>0</v>
      </c>
      <c r="H25" s="7">
        <f>'Разрез по МО'!J26</f>
        <v>0</v>
      </c>
      <c r="I25" s="7">
        <f>'Разрез по МО'!L26</f>
        <v>0</v>
      </c>
      <c r="J25" s="7">
        <f>'Разрез по МО'!N26</f>
        <v>0</v>
      </c>
      <c r="K25" s="7">
        <f>'Разрез по МО'!O26</f>
        <v>0</v>
      </c>
      <c r="M25" s="9" t="e">
        <f>E25-F25-VLOOKUP(C25, Вчера!C:O, 3, FALSE)</f>
        <v>#N/A</v>
      </c>
      <c r="N25" s="9" t="e">
        <f>G25-H25-VLOOKUP(C25, Вчера!C:O, 6, FALSE)</f>
        <v>#N/A</v>
      </c>
      <c r="O25" s="9" t="e">
        <f>I25-J25-VLOOKUP(C25, Вчера!C:O, 10, FALSE)</f>
        <v>#N/A</v>
      </c>
    </row>
    <row r="26" spans="1:15" x14ac:dyDescent="0.25">
      <c r="A26" s="12">
        <v>23</v>
      </c>
      <c r="B26" s="7">
        <f>'Разрез по МО'!B27</f>
        <v>0</v>
      </c>
      <c r="C26" s="21">
        <f>'Разрез по МО'!C27</f>
        <v>0</v>
      </c>
      <c r="D26" s="7">
        <f>'Разрез по МО'!D27</f>
        <v>0</v>
      </c>
      <c r="E26" s="7">
        <f>'Разрез по МО'!E27</f>
        <v>0</v>
      </c>
      <c r="F26" s="7">
        <f>'Разрез по МО'!G27</f>
        <v>0</v>
      </c>
      <c r="G26" s="7">
        <f>'Разрез по МО'!H27</f>
        <v>0</v>
      </c>
      <c r="H26" s="7">
        <f>'Разрез по МО'!J27</f>
        <v>0</v>
      </c>
      <c r="I26" s="7">
        <f>'Разрез по МО'!L27</f>
        <v>0</v>
      </c>
      <c r="J26" s="7">
        <f>'Разрез по МО'!N27</f>
        <v>0</v>
      </c>
      <c r="K26" s="7">
        <f>'Разрез по МО'!O27</f>
        <v>0</v>
      </c>
      <c r="M26" s="9" t="e">
        <f>E26-F26-VLOOKUP(C26, Вчера!C:O, 3, FALSE)</f>
        <v>#N/A</v>
      </c>
      <c r="N26" s="9" t="e">
        <f>G26-H26-VLOOKUP(C26, Вчера!C:O, 6, FALSE)</f>
        <v>#N/A</v>
      </c>
      <c r="O26" s="9" t="e">
        <f>I26-J26-VLOOKUP(C26, Вчера!C:O, 10, FALSE)</f>
        <v>#N/A</v>
      </c>
    </row>
    <row r="27" spans="1:15" x14ac:dyDescent="0.25">
      <c r="A27" s="12">
        <v>24</v>
      </c>
      <c r="B27" s="7">
        <f>'Разрез по МО'!B28</f>
        <v>0</v>
      </c>
      <c r="C27" s="21">
        <f>'Разрез по МО'!C28</f>
        <v>0</v>
      </c>
      <c r="D27" s="7">
        <f>'Разрез по МО'!D28</f>
        <v>0</v>
      </c>
      <c r="E27" s="7">
        <f>'Разрез по МО'!E28</f>
        <v>0</v>
      </c>
      <c r="F27" s="7">
        <f>'Разрез по МО'!G28</f>
        <v>0</v>
      </c>
      <c r="G27" s="7">
        <f>'Разрез по МО'!H28</f>
        <v>0</v>
      </c>
      <c r="H27" s="7">
        <f>'Разрез по МО'!J28</f>
        <v>0</v>
      </c>
      <c r="I27" s="7">
        <f>'Разрез по МО'!L28</f>
        <v>0</v>
      </c>
      <c r="J27" s="7">
        <f>'Разрез по МО'!N28</f>
        <v>0</v>
      </c>
      <c r="K27" s="7">
        <f>'Разрез по МО'!O28</f>
        <v>0</v>
      </c>
      <c r="M27" s="9" t="e">
        <f>E27-F27-VLOOKUP(C27, Вчера!C:O, 3, FALSE)</f>
        <v>#N/A</v>
      </c>
      <c r="N27" s="9" t="e">
        <f>G27-H27-VLOOKUP(C27, Вчера!C:O, 6, FALSE)</f>
        <v>#N/A</v>
      </c>
      <c r="O27" s="9" t="e">
        <f>I27-J27-VLOOKUP(C27, Вчера!C:O, 10, FALSE)</f>
        <v>#N/A</v>
      </c>
    </row>
    <row r="28" spans="1:15" x14ac:dyDescent="0.25">
      <c r="A28" s="12">
        <v>25</v>
      </c>
      <c r="B28" s="7">
        <f>'Разрез по МО'!B29</f>
        <v>0</v>
      </c>
      <c r="C28" s="21">
        <f>'Разрез по МО'!C29</f>
        <v>0</v>
      </c>
      <c r="D28" s="7">
        <f>'Разрез по МО'!D29</f>
        <v>0</v>
      </c>
      <c r="E28" s="7">
        <f>'Разрез по МО'!E29</f>
        <v>0</v>
      </c>
      <c r="F28" s="7">
        <f>'Разрез по МО'!G29</f>
        <v>0</v>
      </c>
      <c r="G28" s="7">
        <f>'Разрез по МО'!H29</f>
        <v>0</v>
      </c>
      <c r="H28" s="7">
        <f>'Разрез по МО'!J29</f>
        <v>0</v>
      </c>
      <c r="I28" s="7">
        <f>'Разрез по МО'!L29</f>
        <v>0</v>
      </c>
      <c r="J28" s="7">
        <f>'Разрез по МО'!N29</f>
        <v>0</v>
      </c>
      <c r="K28" s="7">
        <f>'Разрез по МО'!O29</f>
        <v>0</v>
      </c>
      <c r="M28" s="9" t="e">
        <f>E28-F28-VLOOKUP(C28, Вчера!C:O, 3, FALSE)</f>
        <v>#N/A</v>
      </c>
      <c r="N28" s="9" t="e">
        <f>G28-H28-VLOOKUP(C28, Вчера!C:O, 6, FALSE)</f>
        <v>#N/A</v>
      </c>
      <c r="O28" s="9" t="e">
        <f>I28-J28-VLOOKUP(C28, Вчера!C:O, 10, FALSE)</f>
        <v>#N/A</v>
      </c>
    </row>
    <row r="29" spans="1:15" x14ac:dyDescent="0.25">
      <c r="A29" s="12">
        <v>26</v>
      </c>
      <c r="B29" s="7">
        <f>'Разрез по МО'!B30</f>
        <v>0</v>
      </c>
      <c r="C29" s="21">
        <f>'Разрез по МО'!C30</f>
        <v>0</v>
      </c>
      <c r="D29" s="7">
        <f>'Разрез по МО'!D30</f>
        <v>0</v>
      </c>
      <c r="E29" s="7">
        <f>'Разрез по МО'!E30</f>
        <v>0</v>
      </c>
      <c r="F29" s="7">
        <f>'Разрез по МО'!G30</f>
        <v>0</v>
      </c>
      <c r="G29" s="7">
        <f>'Разрез по МО'!H30</f>
        <v>0</v>
      </c>
      <c r="H29" s="7">
        <f>'Разрез по МО'!J30</f>
        <v>0</v>
      </c>
      <c r="I29" s="7">
        <f>'Разрез по МО'!L30</f>
        <v>0</v>
      </c>
      <c r="J29" s="7">
        <f>'Разрез по МО'!N30</f>
        <v>0</v>
      </c>
      <c r="K29" s="7">
        <f>'Разрез по МО'!O30</f>
        <v>0</v>
      </c>
      <c r="M29" s="9" t="e">
        <f>E29-F29-VLOOKUP(C29, Вчера!C:O, 3, FALSE)</f>
        <v>#N/A</v>
      </c>
      <c r="N29" s="9" t="e">
        <f>G29-H29-VLOOKUP(C29, Вчера!C:O, 6, FALSE)</f>
        <v>#N/A</v>
      </c>
      <c r="O29" s="9" t="e">
        <f>I29-J29-VLOOKUP(C29, Вчера!C:O, 10, FALSE)</f>
        <v>#N/A</v>
      </c>
    </row>
    <row r="30" spans="1:15" x14ac:dyDescent="0.25">
      <c r="A30" s="12">
        <v>27</v>
      </c>
      <c r="B30" s="7">
        <f>'Разрез по МО'!B31</f>
        <v>0</v>
      </c>
      <c r="C30" s="21">
        <f>'Разрез по МО'!C31</f>
        <v>0</v>
      </c>
      <c r="D30" s="7">
        <f>'Разрез по МО'!D31</f>
        <v>0</v>
      </c>
      <c r="E30" s="7">
        <f>'Разрез по МО'!E31</f>
        <v>0</v>
      </c>
      <c r="F30" s="7">
        <f>'Разрез по МО'!G31</f>
        <v>0</v>
      </c>
      <c r="G30" s="7">
        <f>'Разрез по МО'!H31</f>
        <v>0</v>
      </c>
      <c r="H30" s="7">
        <f>'Разрез по МО'!J31</f>
        <v>0</v>
      </c>
      <c r="I30" s="7">
        <f>'Разрез по МО'!L31</f>
        <v>0</v>
      </c>
      <c r="J30" s="7">
        <f>'Разрез по МО'!N31</f>
        <v>0</v>
      </c>
      <c r="K30" s="7">
        <f>'Разрез по МО'!O31</f>
        <v>0</v>
      </c>
      <c r="M30" s="9" t="e">
        <f>E30-F30-VLOOKUP(C30, Вчера!C:O, 3, FALSE)</f>
        <v>#N/A</v>
      </c>
      <c r="N30" s="9" t="e">
        <f>G30-H30-VLOOKUP(C30, Вчера!C:O, 6, FALSE)</f>
        <v>#N/A</v>
      </c>
      <c r="O30" s="9" t="e">
        <f>I30-J30-VLOOKUP(C30, Вчера!C:O, 10, FALSE)</f>
        <v>#N/A</v>
      </c>
    </row>
    <row r="31" spans="1:15" x14ac:dyDescent="0.25">
      <c r="A31" s="12">
        <v>28</v>
      </c>
      <c r="B31" s="7">
        <f>'Разрез по МО'!B32</f>
        <v>0</v>
      </c>
      <c r="C31" s="21">
        <f>'Разрез по МО'!C32</f>
        <v>0</v>
      </c>
      <c r="D31" s="7">
        <f>'Разрез по МО'!D32</f>
        <v>0</v>
      </c>
      <c r="E31" s="7">
        <f>'Разрез по МО'!E32</f>
        <v>0</v>
      </c>
      <c r="F31" s="7">
        <f>'Разрез по МО'!G32</f>
        <v>0</v>
      </c>
      <c r="G31" s="7">
        <f>'Разрез по МО'!H32</f>
        <v>0</v>
      </c>
      <c r="H31" s="7">
        <f>'Разрез по МО'!J32</f>
        <v>0</v>
      </c>
      <c r="I31" s="7">
        <f>'Разрез по МО'!L32</f>
        <v>0</v>
      </c>
      <c r="J31" s="7">
        <f>'Разрез по МО'!N32</f>
        <v>0</v>
      </c>
      <c r="K31" s="7">
        <f>'Разрез по МО'!O32</f>
        <v>0</v>
      </c>
      <c r="M31" s="9" t="e">
        <f>E31-F31-VLOOKUP(C31, Вчера!C:O, 3, FALSE)</f>
        <v>#N/A</v>
      </c>
      <c r="N31" s="9" t="e">
        <f>G31-H31-VLOOKUP(C31, Вчера!C:O, 6, FALSE)</f>
        <v>#N/A</v>
      </c>
      <c r="O31" s="9" t="e">
        <f>I31-J31-VLOOKUP(C31, Вчера!C:O, 10, FALSE)</f>
        <v>#N/A</v>
      </c>
    </row>
    <row r="32" spans="1:15" x14ac:dyDescent="0.25">
      <c r="A32" s="12">
        <v>29</v>
      </c>
      <c r="B32" s="7">
        <f>'Разрез по МО'!B33</f>
        <v>0</v>
      </c>
      <c r="C32" s="21">
        <f>'Разрез по МО'!C33</f>
        <v>0</v>
      </c>
      <c r="D32" s="7">
        <f>'Разрез по МО'!D33</f>
        <v>0</v>
      </c>
      <c r="E32" s="7">
        <f>'Разрез по МО'!E33</f>
        <v>0</v>
      </c>
      <c r="F32" s="7">
        <f>'Разрез по МО'!G33</f>
        <v>0</v>
      </c>
      <c r="G32" s="7">
        <f>'Разрез по МО'!H33</f>
        <v>0</v>
      </c>
      <c r="H32" s="7">
        <f>'Разрез по МО'!J33</f>
        <v>0</v>
      </c>
      <c r="I32" s="7">
        <f>'Разрез по МО'!L33</f>
        <v>0</v>
      </c>
      <c r="J32" s="7">
        <f>'Разрез по МО'!N33</f>
        <v>0</v>
      </c>
      <c r="K32" s="7">
        <f>'Разрез по МО'!O33</f>
        <v>0</v>
      </c>
      <c r="M32" s="9" t="e">
        <f>E32-F32-VLOOKUP(C32, Вчера!C:O, 3, FALSE)</f>
        <v>#N/A</v>
      </c>
      <c r="N32" s="9" t="e">
        <f>G32-H32-VLOOKUP(C32, Вчера!C:O, 6, FALSE)</f>
        <v>#N/A</v>
      </c>
      <c r="O32" s="9" t="e">
        <f>I32-J32-VLOOKUP(C32, Вчера!C:O, 10, FALSE)</f>
        <v>#N/A</v>
      </c>
    </row>
    <row r="33" spans="1:15" x14ac:dyDescent="0.25">
      <c r="A33" s="12">
        <v>30</v>
      </c>
      <c r="B33" s="7">
        <f>'Разрез по МО'!B34</f>
        <v>0</v>
      </c>
      <c r="C33" s="21">
        <f>'Разрез по МО'!C34</f>
        <v>0</v>
      </c>
      <c r="D33" s="7">
        <f>'Разрез по МО'!D34</f>
        <v>0</v>
      </c>
      <c r="E33" s="7">
        <f>'Разрез по МО'!E34</f>
        <v>0</v>
      </c>
      <c r="F33" s="7">
        <f>'Разрез по МО'!G34</f>
        <v>0</v>
      </c>
      <c r="G33" s="7">
        <f>'Разрез по МО'!H34</f>
        <v>0</v>
      </c>
      <c r="H33" s="7">
        <f>'Разрез по МО'!J34</f>
        <v>0</v>
      </c>
      <c r="I33" s="7">
        <f>'Разрез по МО'!L34</f>
        <v>0</v>
      </c>
      <c r="J33" s="7">
        <f>'Разрез по МО'!N34</f>
        <v>0</v>
      </c>
      <c r="K33" s="7">
        <f>'Разрез по МО'!O34</f>
        <v>0</v>
      </c>
      <c r="M33" s="9" t="e">
        <f>E33-F33-VLOOKUP(C33, Вчера!C:O, 3, FALSE)</f>
        <v>#N/A</v>
      </c>
      <c r="N33" s="9" t="e">
        <f>G33-H33-VLOOKUP(C33, Вчера!C:O, 6, FALSE)</f>
        <v>#N/A</v>
      </c>
      <c r="O33" s="9" t="e">
        <f>I33-J33-VLOOKUP(C33, Вчера!C:O, 10, FALSE)</f>
        <v>#N/A</v>
      </c>
    </row>
    <row r="34" spans="1:15" x14ac:dyDescent="0.25">
      <c r="A34" s="12">
        <v>31</v>
      </c>
      <c r="B34" s="7">
        <f>'Разрез по МО'!B35</f>
        <v>0</v>
      </c>
      <c r="C34" s="21">
        <f>'Разрез по МО'!C35</f>
        <v>0</v>
      </c>
      <c r="D34" s="7">
        <f>'Разрез по МО'!D35</f>
        <v>0</v>
      </c>
      <c r="E34" s="7">
        <f>'Разрез по МО'!E35</f>
        <v>0</v>
      </c>
      <c r="F34" s="7">
        <f>'Разрез по МО'!G35</f>
        <v>0</v>
      </c>
      <c r="G34" s="7">
        <f>'Разрез по МО'!H35</f>
        <v>0</v>
      </c>
      <c r="H34" s="7">
        <f>'Разрез по МО'!J35</f>
        <v>0</v>
      </c>
      <c r="I34" s="7">
        <f>'Разрез по МО'!L35</f>
        <v>0</v>
      </c>
      <c r="J34" s="7">
        <f>'Разрез по МО'!N35</f>
        <v>0</v>
      </c>
      <c r="K34" s="7">
        <f>'Разрез по МО'!O35</f>
        <v>0</v>
      </c>
      <c r="M34" s="9" t="e">
        <f>E34-F34-VLOOKUP(C34, Вчера!C:O, 3, FALSE)</f>
        <v>#N/A</v>
      </c>
      <c r="N34" s="9" t="e">
        <f>G34-H34-VLOOKUP(C34, Вчера!C:O, 6, FALSE)</f>
        <v>#N/A</v>
      </c>
      <c r="O34" s="9" t="e">
        <f>I34-J34-VLOOKUP(C34, Вчера!C:O, 10, FALSE)</f>
        <v>#N/A</v>
      </c>
    </row>
    <row r="35" spans="1:15" x14ac:dyDescent="0.25">
      <c r="A35" s="12">
        <v>32</v>
      </c>
      <c r="B35" s="7">
        <f>'Разрез по МО'!B36</f>
        <v>0</v>
      </c>
      <c r="C35" s="21">
        <f>'Разрез по МО'!C36</f>
        <v>0</v>
      </c>
      <c r="D35" s="7">
        <f>'Разрез по МО'!D36</f>
        <v>0</v>
      </c>
      <c r="E35" s="7">
        <f>'Разрез по МО'!E36</f>
        <v>0</v>
      </c>
      <c r="F35" s="7">
        <f>'Разрез по МО'!G36</f>
        <v>0</v>
      </c>
      <c r="G35" s="7">
        <f>'Разрез по МО'!H36</f>
        <v>0</v>
      </c>
      <c r="H35" s="7">
        <f>'Разрез по МО'!J36</f>
        <v>0</v>
      </c>
      <c r="I35" s="7">
        <f>'Разрез по МО'!L36</f>
        <v>0</v>
      </c>
      <c r="J35" s="7">
        <f>'Разрез по МО'!N36</f>
        <v>0</v>
      </c>
      <c r="K35" s="7">
        <f>'Разрез по МО'!O36</f>
        <v>0</v>
      </c>
      <c r="M35" s="9" t="e">
        <f>E35-F35-VLOOKUP(C35, Вчера!C:O, 3, FALSE)</f>
        <v>#N/A</v>
      </c>
      <c r="N35" s="9" t="e">
        <f>G35-H35-VLOOKUP(C35, Вчера!C:O, 6, FALSE)</f>
        <v>#N/A</v>
      </c>
      <c r="O35" s="9" t="e">
        <f>I35-J35-VLOOKUP(C35, Вчера!C:O, 10, FALSE)</f>
        <v>#N/A</v>
      </c>
    </row>
    <row r="36" spans="1:15" x14ac:dyDescent="0.25">
      <c r="A36" s="12">
        <v>33</v>
      </c>
      <c r="B36" s="7">
        <f>'Разрез по МО'!B37</f>
        <v>0</v>
      </c>
      <c r="C36" s="21">
        <f>'Разрез по МО'!C37</f>
        <v>0</v>
      </c>
      <c r="D36" s="7">
        <f>'Разрез по МО'!D37</f>
        <v>0</v>
      </c>
      <c r="E36" s="7">
        <f>'Разрез по МО'!E37</f>
        <v>0</v>
      </c>
      <c r="F36" s="7">
        <f>'Разрез по МО'!G37</f>
        <v>0</v>
      </c>
      <c r="G36" s="7">
        <f>'Разрез по МО'!H37</f>
        <v>0</v>
      </c>
      <c r="H36" s="7">
        <f>'Разрез по МО'!J37</f>
        <v>0</v>
      </c>
      <c r="I36" s="7">
        <f>'Разрез по МО'!L37</f>
        <v>0</v>
      </c>
      <c r="J36" s="7">
        <f>'Разрез по МО'!N37</f>
        <v>0</v>
      </c>
      <c r="K36" s="7">
        <f>'Разрез по МО'!O37</f>
        <v>0</v>
      </c>
      <c r="M36" s="9" t="e">
        <f>E36-F36-VLOOKUP(C36, Вчера!C:O, 3, FALSE)</f>
        <v>#N/A</v>
      </c>
      <c r="N36" s="9" t="e">
        <f>G36-H36-VLOOKUP(C36, Вчера!C:O, 6, FALSE)</f>
        <v>#N/A</v>
      </c>
      <c r="O36" s="9" t="e">
        <f>I36-J36-VLOOKUP(C36, Вчера!C:O, 10, FALSE)</f>
        <v>#N/A</v>
      </c>
    </row>
    <row r="37" spans="1:15" x14ac:dyDescent="0.25">
      <c r="A37" s="12">
        <v>34</v>
      </c>
      <c r="B37" s="7">
        <f>'Разрез по МО'!B38</f>
        <v>0</v>
      </c>
      <c r="C37" s="21">
        <f>'Разрез по МО'!C38</f>
        <v>0</v>
      </c>
      <c r="D37" s="7">
        <f>'Разрез по МО'!D38</f>
        <v>0</v>
      </c>
      <c r="E37" s="7">
        <f>'Разрез по МО'!E38</f>
        <v>0</v>
      </c>
      <c r="F37" s="7">
        <f>'Разрез по МО'!G38</f>
        <v>0</v>
      </c>
      <c r="G37" s="7">
        <f>'Разрез по МО'!H38</f>
        <v>0</v>
      </c>
      <c r="H37" s="7">
        <f>'Разрез по МО'!J38</f>
        <v>0</v>
      </c>
      <c r="I37" s="7">
        <f>'Разрез по МО'!L38</f>
        <v>0</v>
      </c>
      <c r="J37" s="7">
        <f>'Разрез по МО'!N38</f>
        <v>0</v>
      </c>
      <c r="K37" s="7">
        <f>'Разрез по МО'!O38</f>
        <v>0</v>
      </c>
      <c r="M37" s="9" t="e">
        <f>E37-F37-VLOOKUP(C37, Вчера!C:O, 3, FALSE)</f>
        <v>#N/A</v>
      </c>
      <c r="N37" s="9" t="e">
        <f>G37-H37-VLOOKUP(C37, Вчера!C:O, 6, FALSE)</f>
        <v>#N/A</v>
      </c>
      <c r="O37" s="9" t="e">
        <f>I37-J37-VLOOKUP(C37, Вчера!C:O, 10, FALSE)</f>
        <v>#N/A</v>
      </c>
    </row>
    <row r="38" spans="1:15" x14ac:dyDescent="0.25">
      <c r="A38" s="12">
        <v>35</v>
      </c>
      <c r="B38" s="7">
        <f>'Разрез по МО'!B39</f>
        <v>0</v>
      </c>
      <c r="C38" s="21">
        <f>'Разрез по МО'!C39</f>
        <v>0</v>
      </c>
      <c r="D38" s="7">
        <f>'Разрез по МО'!D39</f>
        <v>0</v>
      </c>
      <c r="E38" s="7">
        <f>'Разрез по МО'!E39</f>
        <v>0</v>
      </c>
      <c r="F38" s="7">
        <f>'Разрез по МО'!G39</f>
        <v>0</v>
      </c>
      <c r="G38" s="7">
        <f>'Разрез по МО'!H39</f>
        <v>0</v>
      </c>
      <c r="H38" s="7">
        <f>'Разрез по МО'!J39</f>
        <v>0</v>
      </c>
      <c r="I38" s="7">
        <f>'Разрез по МО'!L39</f>
        <v>0</v>
      </c>
      <c r="J38" s="7">
        <f>'Разрез по МО'!N39</f>
        <v>0</v>
      </c>
      <c r="K38" s="7">
        <f>'Разрез по МО'!O39</f>
        <v>0</v>
      </c>
      <c r="M38" s="9" t="e">
        <f>E38-F38-VLOOKUP(C38, Вчера!C:O, 3, FALSE)</f>
        <v>#N/A</v>
      </c>
      <c r="N38" s="9" t="e">
        <f>G38-H38-VLOOKUP(C38, Вчера!C:O, 6, FALSE)</f>
        <v>#N/A</v>
      </c>
      <c r="O38" s="9" t="e">
        <f>I38-J38-VLOOKUP(C38, Вчера!C:O, 10, FALSE)</f>
        <v>#N/A</v>
      </c>
    </row>
    <row r="39" spans="1:15" x14ac:dyDescent="0.25">
      <c r="A39" s="12">
        <v>36</v>
      </c>
      <c r="B39" s="7">
        <f>'Разрез по МО'!B40</f>
        <v>0</v>
      </c>
      <c r="C39" s="21">
        <f>'Разрез по МО'!C40</f>
        <v>0</v>
      </c>
      <c r="D39" s="7">
        <f>'Разрез по МО'!D40</f>
        <v>0</v>
      </c>
      <c r="E39" s="7">
        <f>'Разрез по МО'!E40</f>
        <v>0</v>
      </c>
      <c r="F39" s="7">
        <f>'Разрез по МО'!G40</f>
        <v>0</v>
      </c>
      <c r="G39" s="7">
        <f>'Разрез по МО'!H40</f>
        <v>0</v>
      </c>
      <c r="H39" s="7">
        <f>'Разрез по МО'!J40</f>
        <v>0</v>
      </c>
      <c r="I39" s="7">
        <f>'Разрез по МО'!L40</f>
        <v>0</v>
      </c>
      <c r="J39" s="7">
        <f>'Разрез по МО'!N40</f>
        <v>0</v>
      </c>
      <c r="K39" s="7">
        <f>'Разрез по МО'!O40</f>
        <v>0</v>
      </c>
      <c r="M39" s="9" t="e">
        <f>E39-F39-VLOOKUP(C39, Вчера!C:O, 3, FALSE)</f>
        <v>#N/A</v>
      </c>
      <c r="N39" s="9" t="e">
        <f>G39-H39-VLOOKUP(C39, Вчера!C:O, 6, FALSE)</f>
        <v>#N/A</v>
      </c>
      <c r="O39" s="9" t="e">
        <f>I39-J39-VLOOKUP(C39, Вчера!C:O, 10, FALSE)</f>
        <v>#N/A</v>
      </c>
    </row>
    <row r="40" spans="1:15" x14ac:dyDescent="0.25">
      <c r="A40" s="12">
        <v>37</v>
      </c>
      <c r="B40" s="7">
        <f>'Разрез по МО'!B41</f>
        <v>0</v>
      </c>
      <c r="C40" s="21">
        <f>'Разрез по МО'!C41</f>
        <v>0</v>
      </c>
      <c r="D40" s="7">
        <f>'Разрез по МО'!D41</f>
        <v>0</v>
      </c>
      <c r="E40" s="7">
        <f>'Разрез по МО'!E41</f>
        <v>0</v>
      </c>
      <c r="F40" s="7">
        <f>'Разрез по МО'!G41</f>
        <v>0</v>
      </c>
      <c r="G40" s="7">
        <f>'Разрез по МО'!H41</f>
        <v>0</v>
      </c>
      <c r="H40" s="7">
        <f>'Разрез по МО'!J41</f>
        <v>0</v>
      </c>
      <c r="I40" s="7">
        <f>'Разрез по МО'!L41</f>
        <v>0</v>
      </c>
      <c r="J40" s="7">
        <f>'Разрез по МО'!N41</f>
        <v>0</v>
      </c>
      <c r="K40" s="7">
        <f>'Разрез по МО'!O41</f>
        <v>0</v>
      </c>
      <c r="M40" s="9" t="e">
        <f>E40-F40-VLOOKUP(C40, Вчера!C:O, 3, FALSE)</f>
        <v>#N/A</v>
      </c>
      <c r="N40" s="9" t="e">
        <f>G40-H40-VLOOKUP(C40, Вчера!C:O, 6, FALSE)</f>
        <v>#N/A</v>
      </c>
      <c r="O40" s="9" t="e">
        <f>I40-J40-VLOOKUP(C40, Вчера!C:O, 10, FALSE)</f>
        <v>#N/A</v>
      </c>
    </row>
    <row r="41" spans="1:15" x14ac:dyDescent="0.25">
      <c r="A41" s="12">
        <v>38</v>
      </c>
      <c r="B41" s="7">
        <f>'Разрез по МО'!B42</f>
        <v>0</v>
      </c>
      <c r="C41" s="21">
        <f>'Разрез по МО'!C42</f>
        <v>0</v>
      </c>
      <c r="D41" s="7">
        <f>'Разрез по МО'!D42</f>
        <v>0</v>
      </c>
      <c r="E41" s="7">
        <f>'Разрез по МО'!E42</f>
        <v>0</v>
      </c>
      <c r="F41" s="7">
        <f>'Разрез по МО'!G42</f>
        <v>0</v>
      </c>
      <c r="G41" s="7">
        <f>'Разрез по МО'!H42</f>
        <v>0</v>
      </c>
      <c r="H41" s="7">
        <f>'Разрез по МО'!J42</f>
        <v>0</v>
      </c>
      <c r="I41" s="7">
        <f>'Разрез по МО'!L42</f>
        <v>0</v>
      </c>
      <c r="J41" s="7">
        <f>'Разрез по МО'!N42</f>
        <v>0</v>
      </c>
      <c r="K41" s="7">
        <f>'Разрез по МО'!O42</f>
        <v>0</v>
      </c>
      <c r="M41" s="9" t="e">
        <f>E41-F41-VLOOKUP(C41, Вчера!C:O, 3, FALSE)</f>
        <v>#N/A</v>
      </c>
      <c r="N41" s="9" t="e">
        <f>G41-H41-VLOOKUP(C41, Вчера!C:O, 6, FALSE)</f>
        <v>#N/A</v>
      </c>
      <c r="O41" s="9" t="e">
        <f>I41-J41-VLOOKUP(C41, Вчера!C:O, 10, FALSE)</f>
        <v>#N/A</v>
      </c>
    </row>
    <row r="42" spans="1:15" x14ac:dyDescent="0.25">
      <c r="A42" s="12">
        <v>39</v>
      </c>
      <c r="B42" s="7">
        <f>'Разрез по МО'!B43</f>
        <v>0</v>
      </c>
      <c r="C42" s="21">
        <f>'Разрез по МО'!C43</f>
        <v>0</v>
      </c>
      <c r="D42" s="7">
        <f>'Разрез по МО'!D43</f>
        <v>0</v>
      </c>
      <c r="E42" s="7">
        <f>'Разрез по МО'!E43</f>
        <v>0</v>
      </c>
      <c r="F42" s="7">
        <f>'Разрез по МО'!G43</f>
        <v>0</v>
      </c>
      <c r="G42" s="7">
        <f>'Разрез по МО'!H43</f>
        <v>0</v>
      </c>
      <c r="H42" s="7">
        <f>'Разрез по МО'!J43</f>
        <v>0</v>
      </c>
      <c r="I42" s="7">
        <f>'Разрез по МО'!L43</f>
        <v>0</v>
      </c>
      <c r="J42" s="7">
        <f>'Разрез по МО'!N43</f>
        <v>0</v>
      </c>
      <c r="K42" s="7">
        <f>'Разрез по МО'!O43</f>
        <v>0</v>
      </c>
      <c r="M42" s="9" t="e">
        <f>E42-F42-VLOOKUP(C42, Вчера!C:O, 3, FALSE)</f>
        <v>#N/A</v>
      </c>
      <c r="N42" s="9" t="e">
        <f>G42-H42-VLOOKUP(C42, Вчера!C:O, 6, FALSE)</f>
        <v>#N/A</v>
      </c>
      <c r="O42" s="9" t="e">
        <f>I42-J42-VLOOKUP(C42, Вчера!C:O, 10, FALSE)</f>
        <v>#N/A</v>
      </c>
    </row>
    <row r="43" spans="1:15" x14ac:dyDescent="0.25">
      <c r="A43" s="12">
        <v>40</v>
      </c>
      <c r="B43" s="7">
        <f>'Разрез по МО'!B44</f>
        <v>0</v>
      </c>
      <c r="C43" s="21">
        <f>'Разрез по МО'!C44</f>
        <v>0</v>
      </c>
      <c r="D43" s="7">
        <f>'Разрез по МО'!D44</f>
        <v>0</v>
      </c>
      <c r="E43" s="7">
        <f>'Разрез по МО'!E44</f>
        <v>0</v>
      </c>
      <c r="F43" s="7">
        <f>'Разрез по МО'!G44</f>
        <v>0</v>
      </c>
      <c r="G43" s="7">
        <f>'Разрез по МО'!H44</f>
        <v>0</v>
      </c>
      <c r="H43" s="7">
        <f>'Разрез по МО'!J44</f>
        <v>0</v>
      </c>
      <c r="I43" s="7">
        <f>'Разрез по МО'!L44</f>
        <v>0</v>
      </c>
      <c r="J43" s="7">
        <f>'Разрез по МО'!N44</f>
        <v>0</v>
      </c>
      <c r="K43" s="7">
        <f>'Разрез по МО'!O44</f>
        <v>0</v>
      </c>
      <c r="M43" s="9" t="e">
        <f>E43-F43-VLOOKUP(C43, Вчера!C:O, 3, FALSE)</f>
        <v>#N/A</v>
      </c>
      <c r="N43" s="9" t="e">
        <f>G43-H43-VLOOKUP(C43, Вчера!C:O, 6, FALSE)</f>
        <v>#N/A</v>
      </c>
      <c r="O43" s="9" t="e">
        <f>I43-J43-VLOOKUP(C43, Вчера!C:O, 10, FALSE)</f>
        <v>#N/A</v>
      </c>
    </row>
    <row r="44" spans="1:15" x14ac:dyDescent="0.25">
      <c r="A44" s="12">
        <v>41</v>
      </c>
      <c r="B44" s="7">
        <f>'Разрез по МО'!B45</f>
        <v>0</v>
      </c>
      <c r="C44" s="21">
        <f>'Разрез по МО'!C45</f>
        <v>0</v>
      </c>
      <c r="D44" s="7">
        <f>'Разрез по МО'!D45</f>
        <v>0</v>
      </c>
      <c r="E44" s="7">
        <f>'Разрез по МО'!E45</f>
        <v>0</v>
      </c>
      <c r="F44" s="7">
        <f>'Разрез по МО'!G45</f>
        <v>0</v>
      </c>
      <c r="G44" s="7">
        <f>'Разрез по МО'!H45</f>
        <v>0</v>
      </c>
      <c r="H44" s="7">
        <f>'Разрез по МО'!J45</f>
        <v>0</v>
      </c>
      <c r="I44" s="7">
        <f>'Разрез по МО'!L45</f>
        <v>0</v>
      </c>
      <c r="J44" s="7">
        <f>'Разрез по МО'!N45</f>
        <v>0</v>
      </c>
      <c r="K44" s="7">
        <f>'Разрез по МО'!O45</f>
        <v>0</v>
      </c>
      <c r="M44" s="9" t="e">
        <f>E44-F44-VLOOKUP(C44, Вчера!C:O, 3, FALSE)</f>
        <v>#N/A</v>
      </c>
      <c r="N44" s="9" t="e">
        <f>G44-H44-VLOOKUP(C44, Вчера!C:O, 6, FALSE)</f>
        <v>#N/A</v>
      </c>
      <c r="O44" s="9" t="e">
        <f>I44-J44-VLOOKUP(C44, Вчера!C:O, 10, FALSE)</f>
        <v>#N/A</v>
      </c>
    </row>
    <row r="45" spans="1:15" x14ac:dyDescent="0.25">
      <c r="A45" s="12">
        <v>42</v>
      </c>
      <c r="B45" s="7">
        <f>'Разрез по МО'!B46</f>
        <v>0</v>
      </c>
      <c r="C45" s="21">
        <f>'Разрез по МО'!C46</f>
        <v>0</v>
      </c>
      <c r="D45" s="7">
        <f>'Разрез по МО'!D46</f>
        <v>0</v>
      </c>
      <c r="E45" s="7">
        <f>'Разрез по МО'!E46</f>
        <v>0</v>
      </c>
      <c r="F45" s="7">
        <f>'Разрез по МО'!G46</f>
        <v>0</v>
      </c>
      <c r="G45" s="7">
        <f>'Разрез по МО'!H46</f>
        <v>0</v>
      </c>
      <c r="H45" s="7">
        <f>'Разрез по МО'!J46</f>
        <v>0</v>
      </c>
      <c r="I45" s="7">
        <f>'Разрез по МО'!L46</f>
        <v>0</v>
      </c>
      <c r="J45" s="7">
        <f>'Разрез по МО'!N46</f>
        <v>0</v>
      </c>
      <c r="K45" s="7">
        <f>'Разрез по МО'!O46</f>
        <v>0</v>
      </c>
      <c r="M45" s="9" t="e">
        <f>E45-F45-VLOOKUP(C45, Вчера!C:O, 3, FALSE)</f>
        <v>#N/A</v>
      </c>
      <c r="N45" s="9" t="e">
        <f>G45-H45-VLOOKUP(C45, Вчера!C:O, 6, FALSE)</f>
        <v>#N/A</v>
      </c>
      <c r="O45" s="9" t="e">
        <f>I45-J45-VLOOKUP(C45, Вчера!C:O, 10, FALSE)</f>
        <v>#N/A</v>
      </c>
    </row>
    <row r="46" spans="1:15" x14ac:dyDescent="0.25">
      <c r="A46" s="12">
        <v>43</v>
      </c>
      <c r="B46" s="7">
        <f>'Разрез по МО'!B47</f>
        <v>0</v>
      </c>
      <c r="C46" s="21">
        <f>'Разрез по МО'!C47</f>
        <v>0</v>
      </c>
      <c r="D46" s="7">
        <f>'Разрез по МО'!D47</f>
        <v>0</v>
      </c>
      <c r="E46" s="7">
        <f>'Разрез по МО'!E47</f>
        <v>0</v>
      </c>
      <c r="F46" s="7">
        <f>'Разрез по МО'!G47</f>
        <v>0</v>
      </c>
      <c r="G46" s="7">
        <f>'Разрез по МО'!H47</f>
        <v>0</v>
      </c>
      <c r="H46" s="7">
        <f>'Разрез по МО'!J47</f>
        <v>0</v>
      </c>
      <c r="I46" s="7">
        <f>'Разрез по МО'!L47</f>
        <v>0</v>
      </c>
      <c r="J46" s="7">
        <f>'Разрез по МО'!N47</f>
        <v>0</v>
      </c>
      <c r="K46" s="7">
        <f>'Разрез по МО'!O47</f>
        <v>0</v>
      </c>
      <c r="M46" s="9" t="e">
        <f>E46-F46-VLOOKUP(C46, Вчера!C:O, 3, FALSE)</f>
        <v>#N/A</v>
      </c>
      <c r="N46" s="9" t="e">
        <f>G46-H46-VLOOKUP(C46, Вчера!C:O, 6, FALSE)</f>
        <v>#N/A</v>
      </c>
      <c r="O46" s="9" t="e">
        <f>I46-J46-VLOOKUP(C46, Вчера!C:O, 10, FALSE)</f>
        <v>#N/A</v>
      </c>
    </row>
    <row r="47" spans="1:15" x14ac:dyDescent="0.25">
      <c r="A47" s="12">
        <v>44</v>
      </c>
      <c r="B47" s="7">
        <f>'Разрез по МО'!B48</f>
        <v>0</v>
      </c>
      <c r="C47" s="21">
        <f>'Разрез по МО'!C48</f>
        <v>0</v>
      </c>
      <c r="D47" s="7">
        <f>'Разрез по МО'!D48</f>
        <v>0</v>
      </c>
      <c r="E47" s="7">
        <f>'Разрез по МО'!E48</f>
        <v>0</v>
      </c>
      <c r="F47" s="7">
        <f>'Разрез по МО'!G48</f>
        <v>0</v>
      </c>
      <c r="G47" s="7">
        <f>'Разрез по МО'!H48</f>
        <v>0</v>
      </c>
      <c r="H47" s="7">
        <f>'Разрез по МО'!J48</f>
        <v>0</v>
      </c>
      <c r="I47" s="7">
        <f>'Разрез по МО'!L48</f>
        <v>0</v>
      </c>
      <c r="J47" s="7">
        <f>'Разрез по МО'!N48</f>
        <v>0</v>
      </c>
      <c r="K47" s="7">
        <f>'Разрез по МО'!O48</f>
        <v>0</v>
      </c>
      <c r="M47" s="9" t="e">
        <f>E47-F47-VLOOKUP(C47, Вчера!C:O, 3, FALSE)</f>
        <v>#N/A</v>
      </c>
      <c r="N47" s="9" t="e">
        <f>G47-H47-VLOOKUP(C47, Вчера!C:O, 6, FALSE)</f>
        <v>#N/A</v>
      </c>
      <c r="O47" s="9" t="e">
        <f>I47-J47-VLOOKUP(C47, Вчера!C:O, 10, FALSE)</f>
        <v>#N/A</v>
      </c>
    </row>
    <row r="48" spans="1:15" x14ac:dyDescent="0.25">
      <c r="A48" s="12">
        <v>45</v>
      </c>
      <c r="B48" s="7">
        <f>'Разрез по МО'!B49</f>
        <v>0</v>
      </c>
      <c r="C48" s="21">
        <f>'Разрез по МО'!C49</f>
        <v>0</v>
      </c>
      <c r="D48" s="7">
        <f>'Разрез по МО'!D49</f>
        <v>0</v>
      </c>
      <c r="E48" s="7">
        <f>'Разрез по МО'!E49</f>
        <v>0</v>
      </c>
      <c r="F48" s="7">
        <f>'Разрез по МО'!G49</f>
        <v>0</v>
      </c>
      <c r="G48" s="7">
        <f>'Разрез по МО'!H49</f>
        <v>0</v>
      </c>
      <c r="H48" s="7">
        <f>'Разрез по МО'!J49</f>
        <v>0</v>
      </c>
      <c r="I48" s="7">
        <f>'Разрез по МО'!L49</f>
        <v>0</v>
      </c>
      <c r="J48" s="7">
        <f>'Разрез по МО'!N49</f>
        <v>0</v>
      </c>
      <c r="K48" s="7">
        <f>'Разрез по МО'!O49</f>
        <v>0</v>
      </c>
      <c r="M48" s="9" t="e">
        <f>E48-F48-VLOOKUP(C48, Вчера!C:O, 3, FALSE)</f>
        <v>#N/A</v>
      </c>
      <c r="N48" s="9" t="e">
        <f>G48-H48-VLOOKUP(C48, Вчера!C:O, 6, FALSE)</f>
        <v>#N/A</v>
      </c>
      <c r="O48" s="9" t="e">
        <f>I48-J48-VLOOKUP(C48, Вчера!C:O, 10, FALSE)</f>
        <v>#N/A</v>
      </c>
    </row>
    <row r="49" spans="1:15" x14ac:dyDescent="0.25">
      <c r="A49" s="12">
        <v>46</v>
      </c>
      <c r="B49" s="7">
        <f>'Разрез по МО'!B50</f>
        <v>0</v>
      </c>
      <c r="C49" s="21">
        <f>'Разрез по МО'!C50</f>
        <v>0</v>
      </c>
      <c r="D49" s="7">
        <f>'Разрез по МО'!D50</f>
        <v>0</v>
      </c>
      <c r="E49" s="7">
        <f>'Разрез по МО'!E50</f>
        <v>0</v>
      </c>
      <c r="F49" s="7">
        <f>'Разрез по МО'!G50</f>
        <v>0</v>
      </c>
      <c r="G49" s="7">
        <f>'Разрез по МО'!H50</f>
        <v>0</v>
      </c>
      <c r="H49" s="7">
        <f>'Разрез по МО'!J50</f>
        <v>0</v>
      </c>
      <c r="I49" s="7">
        <f>'Разрез по МО'!L50</f>
        <v>0</v>
      </c>
      <c r="J49" s="7">
        <f>'Разрез по МО'!N50</f>
        <v>0</v>
      </c>
      <c r="K49" s="7">
        <f>'Разрез по МО'!O50</f>
        <v>0</v>
      </c>
      <c r="M49" s="9" t="e">
        <f>E49-F49-VLOOKUP(C49, Вчера!C:O, 3, FALSE)</f>
        <v>#N/A</v>
      </c>
      <c r="N49" s="9" t="e">
        <f>G49-H49-VLOOKUP(C49, Вчера!C:O, 6, FALSE)</f>
        <v>#N/A</v>
      </c>
      <c r="O49" s="9" t="e">
        <f>I49-J49-VLOOKUP(C49, Вчера!C:O, 10, FALSE)</f>
        <v>#N/A</v>
      </c>
    </row>
    <row r="50" spans="1:15" x14ac:dyDescent="0.25">
      <c r="A50" s="12">
        <v>47</v>
      </c>
      <c r="B50" s="7">
        <f>'Разрез по МО'!B51</f>
        <v>0</v>
      </c>
      <c r="C50" s="21">
        <f>'Разрез по МО'!C51</f>
        <v>0</v>
      </c>
      <c r="D50" s="7">
        <f>'Разрез по МО'!D51</f>
        <v>0</v>
      </c>
      <c r="E50" s="7">
        <f>'Разрез по МО'!E51</f>
        <v>0</v>
      </c>
      <c r="F50" s="7">
        <f>'Разрез по МО'!G51</f>
        <v>0</v>
      </c>
      <c r="G50" s="7">
        <f>'Разрез по МО'!H51</f>
        <v>0</v>
      </c>
      <c r="H50" s="7">
        <f>'Разрез по МО'!J51</f>
        <v>0</v>
      </c>
      <c r="I50" s="7">
        <f>'Разрез по МО'!L51</f>
        <v>0</v>
      </c>
      <c r="J50" s="7">
        <f>'Разрез по МО'!N51</f>
        <v>0</v>
      </c>
      <c r="K50" s="7">
        <f>'Разрез по МО'!O51</f>
        <v>0</v>
      </c>
      <c r="M50" s="9" t="e">
        <f>E50-F50-VLOOKUP(C50, Вчера!C:O, 3, FALSE)</f>
        <v>#N/A</v>
      </c>
      <c r="N50" s="9" t="e">
        <f>G50-H50-VLOOKUP(C50, Вчера!C:O, 6, FALSE)</f>
        <v>#N/A</v>
      </c>
      <c r="O50" s="9" t="e">
        <f>I50-J50-VLOOKUP(C50, Вчера!C:O, 10, FALSE)</f>
        <v>#N/A</v>
      </c>
    </row>
    <row r="51" spans="1:15" x14ac:dyDescent="0.25">
      <c r="A51" s="12">
        <v>48</v>
      </c>
      <c r="B51" s="7">
        <f>'Разрез по МО'!B52</f>
        <v>0</v>
      </c>
      <c r="C51" s="21">
        <f>'Разрез по МО'!C52</f>
        <v>0</v>
      </c>
      <c r="D51" s="7">
        <f>'Разрез по МО'!D52</f>
        <v>0</v>
      </c>
      <c r="E51" s="7">
        <f>'Разрез по МО'!E52</f>
        <v>0</v>
      </c>
      <c r="F51" s="7">
        <f>'Разрез по МО'!G52</f>
        <v>0</v>
      </c>
      <c r="G51" s="7">
        <f>'Разрез по МО'!H52</f>
        <v>0</v>
      </c>
      <c r="H51" s="7">
        <f>'Разрез по МО'!J52</f>
        <v>0</v>
      </c>
      <c r="I51" s="7">
        <f>'Разрез по МО'!L52</f>
        <v>0</v>
      </c>
      <c r="J51" s="7">
        <f>'Разрез по МО'!N52</f>
        <v>0</v>
      </c>
      <c r="K51" s="7">
        <f>'Разрез по МО'!O52</f>
        <v>0</v>
      </c>
      <c r="M51" s="9" t="e">
        <f>E51-F51-VLOOKUP(C51, Вчера!C:O, 3, FALSE)</f>
        <v>#N/A</v>
      </c>
      <c r="N51" s="9" t="e">
        <f>G51-H51-VLOOKUP(C51, Вчера!C:O, 6, FALSE)</f>
        <v>#N/A</v>
      </c>
      <c r="O51" s="9" t="e">
        <f>I51-J51-VLOOKUP(C51, Вчера!C:O, 10, FALSE)</f>
        <v>#N/A</v>
      </c>
    </row>
    <row r="52" spans="1:15" x14ac:dyDescent="0.25">
      <c r="A52" s="12">
        <v>49</v>
      </c>
      <c r="B52" s="7">
        <f>'Разрез по МО'!B53</f>
        <v>0</v>
      </c>
      <c r="C52" s="21">
        <f>'Разрез по МО'!C53</f>
        <v>0</v>
      </c>
      <c r="D52" s="7">
        <f>'Разрез по МО'!D53</f>
        <v>0</v>
      </c>
      <c r="E52" s="7">
        <f>'Разрез по МО'!E53</f>
        <v>0</v>
      </c>
      <c r="F52" s="7">
        <f>'Разрез по МО'!G53</f>
        <v>0</v>
      </c>
      <c r="G52" s="7">
        <f>'Разрез по МО'!H53</f>
        <v>0</v>
      </c>
      <c r="H52" s="7">
        <f>'Разрез по МО'!J53</f>
        <v>0</v>
      </c>
      <c r="I52" s="7">
        <f>'Разрез по МО'!L53</f>
        <v>0</v>
      </c>
      <c r="J52" s="7">
        <f>'Разрез по МО'!N53</f>
        <v>0</v>
      </c>
      <c r="K52" s="7">
        <f>'Разрез по МО'!O53</f>
        <v>0</v>
      </c>
      <c r="M52" s="9" t="e">
        <f>E52-F52-VLOOKUP(C52, Вчера!C:O, 3, FALSE)</f>
        <v>#N/A</v>
      </c>
      <c r="N52" s="9" t="e">
        <f>G52-H52-VLOOKUP(C52, Вчера!C:O, 6, FALSE)</f>
        <v>#N/A</v>
      </c>
      <c r="O52" s="9" t="e">
        <f>I52-J52-VLOOKUP(C52, Вчера!C:O, 10, FALSE)</f>
        <v>#N/A</v>
      </c>
    </row>
    <row r="53" spans="1:15" x14ac:dyDescent="0.25">
      <c r="A53" s="12">
        <v>50</v>
      </c>
      <c r="B53" s="7">
        <f>'Разрез по МО'!B54</f>
        <v>0</v>
      </c>
      <c r="C53" s="21">
        <f>'Разрез по МО'!C54</f>
        <v>0</v>
      </c>
      <c r="D53" s="7">
        <f>'Разрез по МО'!D54</f>
        <v>0</v>
      </c>
      <c r="E53" s="7">
        <f>'Разрез по МО'!E54</f>
        <v>0</v>
      </c>
      <c r="F53" s="7">
        <f>'Разрез по МО'!G54</f>
        <v>0</v>
      </c>
      <c r="G53" s="7">
        <f>'Разрез по МО'!H54</f>
        <v>0</v>
      </c>
      <c r="H53" s="7">
        <f>'Разрез по МО'!J54</f>
        <v>0</v>
      </c>
      <c r="I53" s="7">
        <f>'Разрез по МО'!L54</f>
        <v>0</v>
      </c>
      <c r="J53" s="7">
        <f>'Разрез по МО'!N54</f>
        <v>0</v>
      </c>
      <c r="K53" s="7">
        <f>'Разрез по МО'!O54</f>
        <v>0</v>
      </c>
      <c r="M53" s="9" t="e">
        <f>E53-F53-VLOOKUP(C53, Вчера!C:O, 3, FALSE)</f>
        <v>#N/A</v>
      </c>
      <c r="N53" s="9" t="e">
        <f>G53-H53-VLOOKUP(C53, Вчера!C:O, 6, FALSE)</f>
        <v>#N/A</v>
      </c>
      <c r="O53" s="9" t="e">
        <f>I53-J53-VLOOKUP(C53, Вчера!C:O, 10, FALSE)</f>
        <v>#N/A</v>
      </c>
    </row>
    <row r="54" spans="1:15" x14ac:dyDescent="0.25">
      <c r="A54" s="12">
        <v>51</v>
      </c>
      <c r="B54" s="7">
        <f>'Разрез по МО'!B55</f>
        <v>0</v>
      </c>
      <c r="C54" s="21">
        <f>'Разрез по МО'!C55</f>
        <v>0</v>
      </c>
      <c r="D54" s="7">
        <f>'Разрез по МО'!D55</f>
        <v>0</v>
      </c>
      <c r="E54" s="7">
        <f>'Разрез по МО'!E55</f>
        <v>0</v>
      </c>
      <c r="F54" s="7">
        <f>'Разрез по МО'!G55</f>
        <v>0</v>
      </c>
      <c r="G54" s="7">
        <f>'Разрез по МО'!H55</f>
        <v>0</v>
      </c>
      <c r="H54" s="7">
        <f>'Разрез по МО'!J55</f>
        <v>0</v>
      </c>
      <c r="I54" s="7">
        <f>'Разрез по МО'!L55</f>
        <v>0</v>
      </c>
      <c r="J54" s="7">
        <f>'Разрез по МО'!N55</f>
        <v>0</v>
      </c>
      <c r="K54" s="7">
        <f>'Разрез по МО'!O55</f>
        <v>0</v>
      </c>
      <c r="M54" s="9" t="e">
        <f>E54-F54-VLOOKUP(C54, Вчера!C:O, 3, FALSE)</f>
        <v>#N/A</v>
      </c>
      <c r="N54" s="9" t="e">
        <f>G54-H54-VLOOKUP(C54, Вчера!C:O, 6, FALSE)</f>
        <v>#N/A</v>
      </c>
      <c r="O54" s="9" t="e">
        <f>I54-J54-VLOOKUP(C54, Вчера!C:O, 10, FALSE)</f>
        <v>#N/A</v>
      </c>
    </row>
    <row r="55" spans="1:15" x14ac:dyDescent="0.25">
      <c r="A55" s="12">
        <v>52</v>
      </c>
      <c r="B55" s="7">
        <f>'Разрез по МО'!B56</f>
        <v>0</v>
      </c>
      <c r="C55" s="21">
        <f>'Разрез по МО'!C56</f>
        <v>0</v>
      </c>
      <c r="D55" s="7">
        <f>'Разрез по МО'!D56</f>
        <v>0</v>
      </c>
      <c r="E55" s="7">
        <f>'Разрез по МО'!E56</f>
        <v>0</v>
      </c>
      <c r="F55" s="7">
        <f>'Разрез по МО'!G56</f>
        <v>0</v>
      </c>
      <c r="G55" s="7">
        <f>'Разрез по МО'!H56</f>
        <v>0</v>
      </c>
      <c r="H55" s="7">
        <f>'Разрез по МО'!J56</f>
        <v>0</v>
      </c>
      <c r="I55" s="7">
        <f>'Разрез по МО'!L56</f>
        <v>0</v>
      </c>
      <c r="J55" s="7">
        <f>'Разрез по МО'!N56</f>
        <v>0</v>
      </c>
      <c r="K55" s="7">
        <f>'Разрез по МО'!O56</f>
        <v>0</v>
      </c>
      <c r="M55" s="9" t="e">
        <f>E55-F55-VLOOKUP(C55, Вчера!C:O, 3, FALSE)</f>
        <v>#N/A</v>
      </c>
      <c r="N55" s="9" t="e">
        <f>G55-H55-VLOOKUP(C55, Вчера!C:O, 6, FALSE)</f>
        <v>#N/A</v>
      </c>
      <c r="O55" s="9" t="e">
        <f>I55-J55-VLOOKUP(C55, Вчера!C:O, 10, FALSE)</f>
        <v>#N/A</v>
      </c>
    </row>
    <row r="56" spans="1:15" x14ac:dyDescent="0.25">
      <c r="A56" s="12">
        <v>53</v>
      </c>
      <c r="B56" s="7">
        <f>'Разрез по МО'!B57</f>
        <v>0</v>
      </c>
      <c r="C56" s="21">
        <f>'Разрез по МО'!C57</f>
        <v>0</v>
      </c>
      <c r="D56" s="7">
        <f>'Разрез по МО'!D57</f>
        <v>0</v>
      </c>
      <c r="E56" s="7">
        <f>'Разрез по МО'!E57</f>
        <v>0</v>
      </c>
      <c r="F56" s="7">
        <f>'Разрез по МО'!G57</f>
        <v>0</v>
      </c>
      <c r="G56" s="7">
        <f>'Разрез по МО'!H57</f>
        <v>0</v>
      </c>
      <c r="H56" s="7">
        <f>'Разрез по МО'!J57</f>
        <v>0</v>
      </c>
      <c r="I56" s="7">
        <f>'Разрез по МО'!L57</f>
        <v>0</v>
      </c>
      <c r="J56" s="7">
        <f>'Разрез по МО'!N57</f>
        <v>0</v>
      </c>
      <c r="K56" s="7">
        <f>'Разрез по МО'!O57</f>
        <v>0</v>
      </c>
      <c r="M56" s="9" t="e">
        <f>E56-F56-VLOOKUP(C56, Вчера!C:O, 3, FALSE)</f>
        <v>#N/A</v>
      </c>
      <c r="N56" s="9" t="e">
        <f>G56-H56-VLOOKUP(C56, Вчера!C:O, 6, FALSE)</f>
        <v>#N/A</v>
      </c>
      <c r="O56" s="9" t="e">
        <f>I56-J56-VLOOKUP(C56, Вчера!C:O, 10, FALSE)</f>
        <v>#N/A</v>
      </c>
    </row>
    <row r="57" spans="1:15" x14ac:dyDescent="0.25">
      <c r="A57" s="12">
        <v>54</v>
      </c>
      <c r="B57" s="7">
        <f>'Разрез по МО'!B58</f>
        <v>0</v>
      </c>
      <c r="C57" s="21">
        <f>'Разрез по МО'!C58</f>
        <v>0</v>
      </c>
      <c r="D57" s="7">
        <f>'Разрез по МО'!D58</f>
        <v>0</v>
      </c>
      <c r="E57" s="7">
        <f>'Разрез по МО'!E58</f>
        <v>0</v>
      </c>
      <c r="F57" s="7">
        <f>'Разрез по МО'!G58</f>
        <v>0</v>
      </c>
      <c r="G57" s="7">
        <f>'Разрез по МО'!H58</f>
        <v>0</v>
      </c>
      <c r="H57" s="7">
        <f>'Разрез по МО'!J58</f>
        <v>0</v>
      </c>
      <c r="I57" s="7">
        <f>'Разрез по МО'!L58</f>
        <v>0</v>
      </c>
      <c r="J57" s="7">
        <f>'Разрез по МО'!N58</f>
        <v>0</v>
      </c>
      <c r="K57" s="7">
        <f>'Разрез по МО'!O58</f>
        <v>0</v>
      </c>
      <c r="M57" s="9" t="e">
        <f>E57-F57-VLOOKUP(C57, Вчера!C:O, 3, FALSE)</f>
        <v>#N/A</v>
      </c>
      <c r="N57" s="9" t="e">
        <f>G57-H57-VLOOKUP(C57, Вчера!C:O, 6, FALSE)</f>
        <v>#N/A</v>
      </c>
      <c r="O57" s="9" t="e">
        <f>I57-J57-VLOOKUP(C57, Вчера!C:O, 10, FALSE)</f>
        <v>#N/A</v>
      </c>
    </row>
    <row r="58" spans="1:15" x14ac:dyDescent="0.25">
      <c r="A58" s="12">
        <v>55</v>
      </c>
      <c r="B58" s="7">
        <f>'Разрез по МО'!B59</f>
        <v>0</v>
      </c>
      <c r="C58" s="21">
        <f>'Разрез по МО'!C59</f>
        <v>0</v>
      </c>
      <c r="D58" s="7">
        <f>'Разрез по МО'!D59</f>
        <v>0</v>
      </c>
      <c r="E58" s="7">
        <f>'Разрез по МО'!E59</f>
        <v>0</v>
      </c>
      <c r="F58" s="7">
        <f>'Разрез по МО'!G59</f>
        <v>0</v>
      </c>
      <c r="G58" s="7">
        <f>'Разрез по МО'!H59</f>
        <v>0</v>
      </c>
      <c r="H58" s="7">
        <f>'Разрез по МО'!J59</f>
        <v>0</v>
      </c>
      <c r="I58" s="7">
        <f>'Разрез по МО'!L59</f>
        <v>0</v>
      </c>
      <c r="J58" s="7">
        <f>'Разрез по МО'!N59</f>
        <v>0</v>
      </c>
      <c r="K58" s="7">
        <f>'Разрез по МО'!O59</f>
        <v>0</v>
      </c>
      <c r="M58" s="9" t="e">
        <f>E58-F58-VLOOKUP(C58, Вчера!C:O, 3, FALSE)</f>
        <v>#N/A</v>
      </c>
      <c r="N58" s="9" t="e">
        <f>G58-H58-VLOOKUP(C58, Вчера!C:O, 6, FALSE)</f>
        <v>#N/A</v>
      </c>
      <c r="O58" s="9" t="e">
        <f>I58-J58-VLOOKUP(C58, Вчера!C:O, 10, FALSE)</f>
        <v>#N/A</v>
      </c>
    </row>
    <row r="59" spans="1:15" x14ac:dyDescent="0.25">
      <c r="A59" s="12">
        <v>56</v>
      </c>
      <c r="B59" s="7">
        <f>'Разрез по МО'!B60</f>
        <v>0</v>
      </c>
      <c r="C59" s="21">
        <f>'Разрез по МО'!C60</f>
        <v>0</v>
      </c>
      <c r="D59" s="7">
        <f>'Разрез по МО'!D60</f>
        <v>0</v>
      </c>
      <c r="E59" s="7">
        <f>'Разрез по МО'!E60</f>
        <v>0</v>
      </c>
      <c r="F59" s="7">
        <f>'Разрез по МО'!G60</f>
        <v>0</v>
      </c>
      <c r="G59" s="7">
        <f>'Разрез по МО'!H60</f>
        <v>0</v>
      </c>
      <c r="H59" s="7">
        <f>'Разрез по МО'!J60</f>
        <v>0</v>
      </c>
      <c r="I59" s="7">
        <f>'Разрез по МО'!L60</f>
        <v>0</v>
      </c>
      <c r="J59" s="7">
        <f>'Разрез по МО'!N60</f>
        <v>0</v>
      </c>
      <c r="K59" s="7">
        <f>'Разрез по МО'!O60</f>
        <v>0</v>
      </c>
      <c r="M59" s="9" t="e">
        <f>E59-F59-VLOOKUP(C59, Вчера!C:O, 3, FALSE)</f>
        <v>#N/A</v>
      </c>
      <c r="N59" s="9" t="e">
        <f>G59-H59-VLOOKUP(C59, Вчера!C:O, 6, FALSE)</f>
        <v>#N/A</v>
      </c>
      <c r="O59" s="9" t="e">
        <f>I59-J59-VLOOKUP(C59, Вчера!C:O, 10, FALSE)</f>
        <v>#N/A</v>
      </c>
    </row>
    <row r="60" spans="1:15" x14ac:dyDescent="0.25">
      <c r="A60" s="12">
        <v>57</v>
      </c>
      <c r="B60" s="7">
        <f>'Разрез по МО'!B61</f>
        <v>0</v>
      </c>
      <c r="C60" s="21">
        <f>'Разрез по МО'!C61</f>
        <v>0</v>
      </c>
      <c r="D60" s="7">
        <f>'Разрез по МО'!D61</f>
        <v>0</v>
      </c>
      <c r="E60" s="7">
        <f>'Разрез по МО'!E61</f>
        <v>0</v>
      </c>
      <c r="F60" s="7">
        <f>'Разрез по МО'!G61</f>
        <v>0</v>
      </c>
      <c r="G60" s="7">
        <f>'Разрез по МО'!H61</f>
        <v>0</v>
      </c>
      <c r="H60" s="7">
        <f>'Разрез по МО'!J61</f>
        <v>0</v>
      </c>
      <c r="I60" s="7">
        <f>'Разрез по МО'!L61</f>
        <v>0</v>
      </c>
      <c r="J60" s="7">
        <f>'Разрез по МО'!N61</f>
        <v>0</v>
      </c>
      <c r="K60" s="7">
        <f>'Разрез по МО'!O61</f>
        <v>0</v>
      </c>
      <c r="M60" s="9" t="e">
        <f>E60-F60-VLOOKUP(C60, Вчера!C:O, 3, FALSE)</f>
        <v>#N/A</v>
      </c>
      <c r="N60" s="9" t="e">
        <f>G60-H60-VLOOKUP(C60, Вчера!C:O, 6, FALSE)</f>
        <v>#N/A</v>
      </c>
      <c r="O60" s="9" t="e">
        <f>I60-J60-VLOOKUP(C60, Вчера!C:O, 10, FALSE)</f>
        <v>#N/A</v>
      </c>
    </row>
    <row r="61" spans="1:15" x14ac:dyDescent="0.25">
      <c r="A61" s="12">
        <v>58</v>
      </c>
      <c r="B61" s="7">
        <f>'Разрез по МО'!B62</f>
        <v>0</v>
      </c>
      <c r="C61" s="21">
        <f>'Разрез по МО'!C62</f>
        <v>0</v>
      </c>
      <c r="D61" s="7">
        <f>'Разрез по МО'!D62</f>
        <v>0</v>
      </c>
      <c r="E61" s="7">
        <f>'Разрез по МО'!E62</f>
        <v>0</v>
      </c>
      <c r="F61" s="7">
        <f>'Разрез по МО'!G62</f>
        <v>0</v>
      </c>
      <c r="G61" s="7">
        <f>'Разрез по МО'!H62</f>
        <v>0</v>
      </c>
      <c r="H61" s="7">
        <f>'Разрез по МО'!J62</f>
        <v>0</v>
      </c>
      <c r="I61" s="7">
        <f>'Разрез по МО'!L62</f>
        <v>0</v>
      </c>
      <c r="J61" s="7">
        <f>'Разрез по МО'!N62</f>
        <v>0</v>
      </c>
      <c r="K61" s="7">
        <f>'Разрез по МО'!O62</f>
        <v>0</v>
      </c>
      <c r="M61" s="9" t="e">
        <f>E61-F61-VLOOKUP(C61, Вчера!C:O, 3, FALSE)</f>
        <v>#N/A</v>
      </c>
      <c r="N61" s="9" t="e">
        <f>G61-H61-VLOOKUP(C61, Вчера!C:O, 6, FALSE)</f>
        <v>#N/A</v>
      </c>
      <c r="O61" s="9" t="e">
        <f>I61-J61-VLOOKUP(C61, Вчера!C:O, 10, FALSE)</f>
        <v>#N/A</v>
      </c>
    </row>
    <row r="62" spans="1:15" x14ac:dyDescent="0.25">
      <c r="A62" s="12">
        <v>59</v>
      </c>
      <c r="B62" s="7">
        <f>'Разрез по МО'!B63</f>
        <v>0</v>
      </c>
      <c r="C62" s="21">
        <f>'Разрез по МО'!C63</f>
        <v>0</v>
      </c>
      <c r="D62" s="7">
        <f>'Разрез по МО'!D63</f>
        <v>0</v>
      </c>
      <c r="E62" s="7">
        <f>'Разрез по МО'!E63</f>
        <v>0</v>
      </c>
      <c r="F62" s="7">
        <f>'Разрез по МО'!G63</f>
        <v>0</v>
      </c>
      <c r="G62" s="7">
        <f>'Разрез по МО'!H63</f>
        <v>0</v>
      </c>
      <c r="H62" s="7">
        <f>'Разрез по МО'!J63</f>
        <v>0</v>
      </c>
      <c r="I62" s="7">
        <f>'Разрез по МО'!L63</f>
        <v>0</v>
      </c>
      <c r="J62" s="7">
        <f>'Разрез по МО'!N63</f>
        <v>0</v>
      </c>
      <c r="K62" s="7">
        <f>'Разрез по МО'!O63</f>
        <v>0</v>
      </c>
      <c r="M62" s="9" t="e">
        <f>E62-F62-VLOOKUP(C62, Вчера!C:O, 3, FALSE)</f>
        <v>#N/A</v>
      </c>
      <c r="N62" s="9" t="e">
        <f>G62-H62-VLOOKUP(C62, Вчера!C:O, 6, FALSE)</f>
        <v>#N/A</v>
      </c>
      <c r="O62" s="9" t="e">
        <f>I62-J62-VLOOKUP(C62, Вчера!C:O, 10, FALSE)</f>
        <v>#N/A</v>
      </c>
    </row>
    <row r="63" spans="1:15" x14ac:dyDescent="0.25">
      <c r="A63" s="12">
        <v>60</v>
      </c>
      <c r="B63" s="7">
        <f>'Разрез по МО'!B64</f>
        <v>0</v>
      </c>
      <c r="C63" s="21">
        <f>'Разрез по МО'!C64</f>
        <v>0</v>
      </c>
      <c r="D63" s="7">
        <f>'Разрез по МО'!D64</f>
        <v>0</v>
      </c>
      <c r="E63" s="7">
        <f>'Разрез по МО'!E64</f>
        <v>0</v>
      </c>
      <c r="F63" s="7">
        <f>'Разрез по МО'!G64</f>
        <v>0</v>
      </c>
      <c r="G63" s="7">
        <f>'Разрез по МО'!H64</f>
        <v>0</v>
      </c>
      <c r="H63" s="7">
        <f>'Разрез по МО'!J64</f>
        <v>0</v>
      </c>
      <c r="I63" s="7">
        <f>'Разрез по МО'!L64</f>
        <v>0</v>
      </c>
      <c r="J63" s="7">
        <f>'Разрез по МО'!N64</f>
        <v>0</v>
      </c>
      <c r="K63" s="7">
        <f>'Разрез по МО'!O64</f>
        <v>0</v>
      </c>
      <c r="M63" s="9" t="e">
        <f>E63-F63-VLOOKUP(C63, Вчера!C:O, 3, FALSE)</f>
        <v>#N/A</v>
      </c>
      <c r="N63" s="9" t="e">
        <f>G63-H63-VLOOKUP(C63, Вчера!C:O, 6, FALSE)</f>
        <v>#N/A</v>
      </c>
      <c r="O63" s="9" t="e">
        <f>I63-J63-VLOOKUP(C63, Вчера!C:O, 10, FALSE)</f>
        <v>#N/A</v>
      </c>
    </row>
    <row r="64" spans="1:15" x14ac:dyDescent="0.25">
      <c r="A64" s="12">
        <v>61</v>
      </c>
      <c r="B64" s="7">
        <f>'Разрез по МО'!B65</f>
        <v>0</v>
      </c>
      <c r="C64" s="21">
        <f>'Разрез по МО'!C65</f>
        <v>0</v>
      </c>
      <c r="D64" s="7">
        <f>'Разрез по МО'!D65</f>
        <v>0</v>
      </c>
      <c r="E64" s="7">
        <f>'Разрез по МО'!E65</f>
        <v>0</v>
      </c>
      <c r="F64" s="7">
        <f>'Разрез по МО'!G65</f>
        <v>0</v>
      </c>
      <c r="G64" s="7">
        <f>'Разрез по МО'!H65</f>
        <v>0</v>
      </c>
      <c r="H64" s="7">
        <f>'Разрез по МО'!J65</f>
        <v>0</v>
      </c>
      <c r="I64" s="7">
        <f>'Разрез по МО'!L65</f>
        <v>0</v>
      </c>
      <c r="J64" s="7">
        <f>'Разрез по МО'!N65</f>
        <v>0</v>
      </c>
      <c r="K64" s="7">
        <f>'Разрез по МО'!O65</f>
        <v>0</v>
      </c>
      <c r="M64" s="9" t="e">
        <f>E64-F64-VLOOKUP(C64, Вчера!C:O, 3, FALSE)</f>
        <v>#N/A</v>
      </c>
      <c r="N64" s="9" t="e">
        <f>G64-H64-VLOOKUP(C64, Вчера!C:O, 6, FALSE)</f>
        <v>#N/A</v>
      </c>
      <c r="O64" s="9" t="e">
        <f>I64-J64-VLOOKUP(C64, Вчера!C:O, 10, FALSE)</f>
        <v>#N/A</v>
      </c>
    </row>
    <row r="65" spans="1:15" x14ac:dyDescent="0.25">
      <c r="A65" s="12">
        <v>62</v>
      </c>
      <c r="B65" s="7">
        <f>'Разрез по МО'!B66</f>
        <v>0</v>
      </c>
      <c r="C65" s="21">
        <f>'Разрез по МО'!C66</f>
        <v>0</v>
      </c>
      <c r="D65" s="7">
        <f>'Разрез по МО'!D66</f>
        <v>0</v>
      </c>
      <c r="E65" s="7">
        <f>'Разрез по МО'!E66</f>
        <v>0</v>
      </c>
      <c r="F65" s="7">
        <f>'Разрез по МО'!G66</f>
        <v>0</v>
      </c>
      <c r="G65" s="7">
        <f>'Разрез по МО'!H66</f>
        <v>0</v>
      </c>
      <c r="H65" s="7">
        <f>'Разрез по МО'!J66</f>
        <v>0</v>
      </c>
      <c r="I65" s="7">
        <f>'Разрез по МО'!L66</f>
        <v>0</v>
      </c>
      <c r="J65" s="7">
        <f>'Разрез по МО'!N66</f>
        <v>0</v>
      </c>
      <c r="K65" s="7">
        <f>'Разрез по МО'!O66</f>
        <v>0</v>
      </c>
      <c r="M65" s="9" t="e">
        <f>E65-F65-VLOOKUP(C65, Вчера!C:O, 3, FALSE)</f>
        <v>#N/A</v>
      </c>
      <c r="N65" s="9" t="e">
        <f>G65-H65-VLOOKUP(C65, Вчера!C:O, 6, FALSE)</f>
        <v>#N/A</v>
      </c>
      <c r="O65" s="9" t="e">
        <f>I65-J65-VLOOKUP(C65, Вчера!C:O, 10, FALSE)</f>
        <v>#N/A</v>
      </c>
    </row>
    <row r="66" spans="1:15" x14ac:dyDescent="0.25">
      <c r="A66" s="12">
        <v>63</v>
      </c>
      <c r="B66" s="7">
        <f>'Разрез по МО'!B67</f>
        <v>0</v>
      </c>
      <c r="C66" s="21">
        <f>'Разрез по МО'!C67</f>
        <v>0</v>
      </c>
      <c r="D66" s="7">
        <f>'Разрез по МО'!D67</f>
        <v>0</v>
      </c>
      <c r="E66" s="7">
        <f>'Разрез по МО'!E67</f>
        <v>0</v>
      </c>
      <c r="F66" s="7">
        <f>'Разрез по МО'!G67</f>
        <v>0</v>
      </c>
      <c r="G66" s="7">
        <f>'Разрез по МО'!H67</f>
        <v>0</v>
      </c>
      <c r="H66" s="7">
        <f>'Разрез по МО'!J67</f>
        <v>0</v>
      </c>
      <c r="I66" s="7">
        <f>'Разрез по МО'!L67</f>
        <v>0</v>
      </c>
      <c r="J66" s="7">
        <f>'Разрез по МО'!N67</f>
        <v>0</v>
      </c>
      <c r="K66" s="7">
        <f>'Разрез по МО'!O67</f>
        <v>0</v>
      </c>
      <c r="M66" s="9" t="e">
        <f>E66-F66-VLOOKUP(C66, Вчера!C:O, 3, FALSE)</f>
        <v>#N/A</v>
      </c>
      <c r="N66" s="9" t="e">
        <f>G66-H66-VLOOKUP(C66, Вчера!C:O, 6, FALSE)</f>
        <v>#N/A</v>
      </c>
      <c r="O66" s="9" t="e">
        <f>I66-J66-VLOOKUP(C66, Вчера!C:O, 10, FALSE)</f>
        <v>#N/A</v>
      </c>
    </row>
    <row r="67" spans="1:15" x14ac:dyDescent="0.25">
      <c r="A67" s="12">
        <v>64</v>
      </c>
      <c r="B67" s="7">
        <f>'Разрез по МО'!B68</f>
        <v>0</v>
      </c>
      <c r="C67" s="21">
        <f>'Разрез по МО'!C68</f>
        <v>0</v>
      </c>
      <c r="D67" s="7">
        <f>'Разрез по МО'!D68</f>
        <v>0</v>
      </c>
      <c r="E67" s="7">
        <f>'Разрез по МО'!E68</f>
        <v>0</v>
      </c>
      <c r="F67" s="7">
        <f>'Разрез по МО'!G68</f>
        <v>0</v>
      </c>
      <c r="G67" s="7">
        <f>'Разрез по МО'!H68</f>
        <v>0</v>
      </c>
      <c r="H67" s="7">
        <f>'Разрез по МО'!J68</f>
        <v>0</v>
      </c>
      <c r="I67" s="7">
        <f>'Разрез по МО'!L68</f>
        <v>0</v>
      </c>
      <c r="J67" s="7">
        <f>'Разрез по МО'!N68</f>
        <v>0</v>
      </c>
      <c r="K67" s="7">
        <f>'Разрез по МО'!O68</f>
        <v>0</v>
      </c>
      <c r="M67" s="9" t="e">
        <f>E67-F67-VLOOKUP(C67, Вчера!C:O, 3, FALSE)</f>
        <v>#N/A</v>
      </c>
      <c r="N67" s="9" t="e">
        <f>G67-H67-VLOOKUP(C67, Вчера!C:O, 6, FALSE)</f>
        <v>#N/A</v>
      </c>
      <c r="O67" s="9" t="e">
        <f>I67-J67-VLOOKUP(C67, Вчера!C:O, 10, FALSE)</f>
        <v>#N/A</v>
      </c>
    </row>
    <row r="68" spans="1:15" x14ac:dyDescent="0.25">
      <c r="A68" s="12">
        <v>65</v>
      </c>
      <c r="B68" s="7">
        <f>'Разрез по МО'!B69</f>
        <v>0</v>
      </c>
      <c r="C68" s="21">
        <f>'Разрез по МО'!C69</f>
        <v>0</v>
      </c>
      <c r="D68" s="7">
        <f>'Разрез по МО'!D69</f>
        <v>0</v>
      </c>
      <c r="E68" s="7">
        <f>'Разрез по МО'!E69</f>
        <v>0</v>
      </c>
      <c r="F68" s="7">
        <f>'Разрез по МО'!G69</f>
        <v>0</v>
      </c>
      <c r="G68" s="7">
        <f>'Разрез по МО'!H69</f>
        <v>0</v>
      </c>
      <c r="H68" s="7">
        <f>'Разрез по МО'!J69</f>
        <v>0</v>
      </c>
      <c r="I68" s="7">
        <f>'Разрез по МО'!L69</f>
        <v>0</v>
      </c>
      <c r="J68" s="7">
        <f>'Разрез по МО'!N69</f>
        <v>0</v>
      </c>
      <c r="K68" s="7">
        <f>'Разрез по МО'!O69</f>
        <v>0</v>
      </c>
      <c r="M68" s="9" t="e">
        <f>E68-F68-VLOOKUP(C68, Вчера!C:O, 3, FALSE)</f>
        <v>#N/A</v>
      </c>
      <c r="N68" s="9" t="e">
        <f>G68-H68-VLOOKUP(C68, Вчера!C:O, 6, FALSE)</f>
        <v>#N/A</v>
      </c>
      <c r="O68" s="9" t="e">
        <f>I68-J68-VLOOKUP(C68, Вчера!C:O, 10, FALSE)</f>
        <v>#N/A</v>
      </c>
    </row>
    <row r="69" spans="1:15" x14ac:dyDescent="0.25">
      <c r="A69" s="12">
        <v>66</v>
      </c>
      <c r="B69" s="7">
        <f>'Разрез по МО'!B70</f>
        <v>0</v>
      </c>
      <c r="C69" s="21">
        <f>'Разрез по МО'!C70</f>
        <v>0</v>
      </c>
      <c r="D69" s="7">
        <f>'Разрез по МО'!D70</f>
        <v>0</v>
      </c>
      <c r="E69" s="7">
        <f>'Разрез по МО'!E70</f>
        <v>0</v>
      </c>
      <c r="F69" s="7">
        <f>'Разрез по МО'!G70</f>
        <v>0</v>
      </c>
      <c r="G69" s="7">
        <f>'Разрез по МО'!H70</f>
        <v>0</v>
      </c>
      <c r="H69" s="7">
        <f>'Разрез по МО'!J70</f>
        <v>0</v>
      </c>
      <c r="I69" s="7">
        <f>'Разрез по МО'!L70</f>
        <v>0</v>
      </c>
      <c r="J69" s="7">
        <f>'Разрез по МО'!N70</f>
        <v>0</v>
      </c>
      <c r="K69" s="7">
        <f>'Разрез по МО'!O70</f>
        <v>0</v>
      </c>
      <c r="M69" s="9" t="e">
        <f>E69-F69-VLOOKUP(C69, Вчера!C:O, 3, FALSE)</f>
        <v>#N/A</v>
      </c>
      <c r="N69" s="9" t="e">
        <f>G69-H69-VLOOKUP(C69, Вчера!C:O, 6, FALSE)</f>
        <v>#N/A</v>
      </c>
      <c r="O69" s="9" t="e">
        <f>I69-J69-VLOOKUP(C69, Вчера!C:O, 10, FALSE)</f>
        <v>#N/A</v>
      </c>
    </row>
    <row r="70" spans="1:15" x14ac:dyDescent="0.25">
      <c r="A70" s="12">
        <v>67</v>
      </c>
      <c r="B70" s="7">
        <f>'Разрез по МО'!B71</f>
        <v>0</v>
      </c>
      <c r="C70" s="21">
        <f>'Разрез по МО'!C71</f>
        <v>0</v>
      </c>
      <c r="D70" s="7">
        <f>'Разрез по МО'!D71</f>
        <v>0</v>
      </c>
      <c r="E70" s="7">
        <f>'Разрез по МО'!E71</f>
        <v>0</v>
      </c>
      <c r="F70" s="7">
        <f>'Разрез по МО'!G71</f>
        <v>0</v>
      </c>
      <c r="G70" s="7">
        <f>'Разрез по МО'!H71</f>
        <v>0</v>
      </c>
      <c r="H70" s="7">
        <f>'Разрез по МО'!J71</f>
        <v>0</v>
      </c>
      <c r="I70" s="7">
        <f>'Разрез по МО'!L71</f>
        <v>0</v>
      </c>
      <c r="J70" s="7">
        <f>'Разрез по МО'!N71</f>
        <v>0</v>
      </c>
      <c r="K70" s="7">
        <f>'Разрез по МО'!O71</f>
        <v>0</v>
      </c>
      <c r="M70" s="9" t="e">
        <f>E70-F70-VLOOKUP(C70, Вчера!C:O, 3, FALSE)</f>
        <v>#N/A</v>
      </c>
      <c r="N70" s="9" t="e">
        <f>G70-H70-VLOOKUP(C70, Вчера!C:O, 6, FALSE)</f>
        <v>#N/A</v>
      </c>
      <c r="O70" s="9" t="e">
        <f>I70-J70-VLOOKUP(C70, Вчера!C:O, 10, FALSE)</f>
        <v>#N/A</v>
      </c>
    </row>
    <row r="71" spans="1:15" x14ac:dyDescent="0.25">
      <c r="A71" s="12">
        <v>68</v>
      </c>
      <c r="B71" s="7">
        <f>'Разрез по МО'!B72</f>
        <v>0</v>
      </c>
      <c r="C71" s="21">
        <f>'Разрез по МО'!C72</f>
        <v>0</v>
      </c>
      <c r="D71" s="7">
        <f>'Разрез по МО'!D72</f>
        <v>0</v>
      </c>
      <c r="E71" s="7">
        <f>'Разрез по МО'!E72</f>
        <v>0</v>
      </c>
      <c r="F71" s="7">
        <f>'Разрез по МО'!G72</f>
        <v>0</v>
      </c>
      <c r="G71" s="7">
        <f>'Разрез по МО'!H72</f>
        <v>0</v>
      </c>
      <c r="H71" s="7">
        <f>'Разрез по МО'!J72</f>
        <v>0</v>
      </c>
      <c r="I71" s="7">
        <f>'Разрез по МО'!L72</f>
        <v>0</v>
      </c>
      <c r="J71" s="7">
        <f>'Разрез по МО'!N72</f>
        <v>0</v>
      </c>
      <c r="K71" s="7">
        <f>'Разрез по МО'!O72</f>
        <v>0</v>
      </c>
      <c r="M71" s="9" t="e">
        <f>E71-F71-VLOOKUP(C71, Вчера!C:O, 3, FALSE)</f>
        <v>#N/A</v>
      </c>
      <c r="N71" s="9" t="e">
        <f>G71-H71-VLOOKUP(C71, Вчера!C:O, 6, FALSE)</f>
        <v>#N/A</v>
      </c>
      <c r="O71" s="9" t="e">
        <f>I71-J71-VLOOKUP(C71, Вчера!C:O, 10, FALSE)</f>
        <v>#N/A</v>
      </c>
    </row>
    <row r="72" spans="1:15" x14ac:dyDescent="0.25">
      <c r="A72" s="12">
        <v>69</v>
      </c>
      <c r="B72" s="7">
        <f>'Разрез по МО'!B73</f>
        <v>0</v>
      </c>
      <c r="C72" s="21">
        <f>'Разрез по МО'!C73</f>
        <v>0</v>
      </c>
      <c r="D72" s="7">
        <f>'Разрез по МО'!D73</f>
        <v>0</v>
      </c>
      <c r="E72" s="7">
        <f>'Разрез по МО'!E73</f>
        <v>0</v>
      </c>
      <c r="F72" s="7">
        <f>'Разрез по МО'!G73</f>
        <v>0</v>
      </c>
      <c r="G72" s="7">
        <f>'Разрез по МО'!H73</f>
        <v>0</v>
      </c>
      <c r="H72" s="7">
        <f>'Разрез по МО'!J73</f>
        <v>0</v>
      </c>
      <c r="I72" s="7">
        <f>'Разрез по МО'!L73</f>
        <v>0</v>
      </c>
      <c r="J72" s="7">
        <f>'Разрез по МО'!N73</f>
        <v>0</v>
      </c>
      <c r="K72" s="7">
        <f>'Разрез по МО'!O73</f>
        <v>0</v>
      </c>
      <c r="M72" s="9" t="e">
        <f>E72-F72-VLOOKUP(C72, Вчера!C:O, 3, FALSE)</f>
        <v>#N/A</v>
      </c>
      <c r="N72" s="9" t="e">
        <f>G72-H72-VLOOKUP(C72, Вчера!C:O, 6, FALSE)</f>
        <v>#N/A</v>
      </c>
      <c r="O72" s="9" t="e">
        <f>I72-J72-VLOOKUP(C72, Вчера!C:O, 10, FALSE)</f>
        <v>#N/A</v>
      </c>
    </row>
    <row r="73" spans="1:15" x14ac:dyDescent="0.25">
      <c r="A73" s="12">
        <v>70</v>
      </c>
      <c r="B73" s="7">
        <f>'Разрез по МО'!B74</f>
        <v>0</v>
      </c>
      <c r="C73" s="21">
        <f>'Разрез по МО'!C74</f>
        <v>0</v>
      </c>
      <c r="D73" s="7">
        <f>'Разрез по МО'!D74</f>
        <v>0</v>
      </c>
      <c r="E73" s="7">
        <f>'Разрез по МО'!E74</f>
        <v>0</v>
      </c>
      <c r="F73" s="7">
        <f>'Разрез по МО'!G74</f>
        <v>0</v>
      </c>
      <c r="G73" s="7">
        <f>'Разрез по МО'!H74</f>
        <v>0</v>
      </c>
      <c r="H73" s="7">
        <f>'Разрез по МО'!J74</f>
        <v>0</v>
      </c>
      <c r="I73" s="7">
        <f>'Разрез по МО'!L74</f>
        <v>0</v>
      </c>
      <c r="J73" s="7">
        <f>'Разрез по МО'!N74</f>
        <v>0</v>
      </c>
      <c r="K73" s="7">
        <f>'Разрез по МО'!O74</f>
        <v>0</v>
      </c>
      <c r="M73" s="9" t="e">
        <f>E73-F73-VLOOKUP(C73, Вчера!C:O, 3, FALSE)</f>
        <v>#N/A</v>
      </c>
      <c r="N73" s="9" t="e">
        <f>G73-H73-VLOOKUP(C73, Вчера!C:O, 6, FALSE)</f>
        <v>#N/A</v>
      </c>
      <c r="O73" s="9" t="e">
        <f>I73-J73-VLOOKUP(C73, Вчера!C:O, 10, FALSE)</f>
        <v>#N/A</v>
      </c>
    </row>
    <row r="74" spans="1:15" x14ac:dyDescent="0.25">
      <c r="A74" s="12">
        <v>71</v>
      </c>
      <c r="B74" s="7">
        <f>'Разрез по МО'!B75</f>
        <v>0</v>
      </c>
      <c r="C74" s="21">
        <f>'Разрез по МО'!C75</f>
        <v>0</v>
      </c>
      <c r="D74" s="7">
        <f>'Разрез по МО'!D75</f>
        <v>0</v>
      </c>
      <c r="E74" s="7">
        <f>'Разрез по МО'!E75</f>
        <v>0</v>
      </c>
      <c r="F74" s="7">
        <f>'Разрез по МО'!G75</f>
        <v>0</v>
      </c>
      <c r="G74" s="7">
        <f>'Разрез по МО'!H75</f>
        <v>0</v>
      </c>
      <c r="H74" s="7">
        <f>'Разрез по МО'!J75</f>
        <v>0</v>
      </c>
      <c r="I74" s="7">
        <f>'Разрез по МО'!L75</f>
        <v>0</v>
      </c>
      <c r="J74" s="7">
        <f>'Разрез по МО'!N75</f>
        <v>0</v>
      </c>
      <c r="K74" s="7">
        <f>'Разрез по МО'!O75</f>
        <v>0</v>
      </c>
      <c r="M74" s="9" t="e">
        <f>E74-F74-VLOOKUP(C74, Вчера!C:O, 3, FALSE)</f>
        <v>#N/A</v>
      </c>
      <c r="N74" s="9" t="e">
        <f>G74-H74-VLOOKUP(C74, Вчера!C:O, 6, FALSE)</f>
        <v>#N/A</v>
      </c>
      <c r="O74" s="9" t="e">
        <f>I74-J74-VLOOKUP(C74, Вчера!C:O, 10, FALSE)</f>
        <v>#N/A</v>
      </c>
    </row>
    <row r="75" spans="1:15" x14ac:dyDescent="0.25">
      <c r="A75" s="12">
        <v>72</v>
      </c>
      <c r="B75" s="7">
        <f>'Разрез по МО'!B76</f>
        <v>0</v>
      </c>
      <c r="C75" s="21">
        <f>'Разрез по МО'!C76</f>
        <v>0</v>
      </c>
      <c r="D75" s="7">
        <f>'Разрез по МО'!D76</f>
        <v>0</v>
      </c>
      <c r="E75" s="7">
        <f>'Разрез по МО'!E76</f>
        <v>0</v>
      </c>
      <c r="F75" s="7">
        <f>'Разрез по МО'!G76</f>
        <v>0</v>
      </c>
      <c r="G75" s="7">
        <f>'Разрез по МО'!H76</f>
        <v>0</v>
      </c>
      <c r="H75" s="7">
        <f>'Разрез по МО'!J76</f>
        <v>0</v>
      </c>
      <c r="I75" s="7">
        <f>'Разрез по МО'!L76</f>
        <v>0</v>
      </c>
      <c r="J75" s="7">
        <f>'Разрез по МО'!N76</f>
        <v>0</v>
      </c>
      <c r="K75" s="7">
        <f>'Разрез по МО'!O76</f>
        <v>0</v>
      </c>
      <c r="M75" s="9" t="e">
        <f>E75-F75-VLOOKUP(C75, Вчера!C:O, 3, FALSE)</f>
        <v>#N/A</v>
      </c>
      <c r="N75" s="9" t="e">
        <f>G75-H75-VLOOKUP(C75, Вчера!C:O, 6, FALSE)</f>
        <v>#N/A</v>
      </c>
      <c r="O75" s="9" t="e">
        <f>I75-J75-VLOOKUP(C75, Вчера!C:O, 10, FALSE)</f>
        <v>#N/A</v>
      </c>
    </row>
    <row r="76" spans="1:15" x14ac:dyDescent="0.25">
      <c r="A76" s="12">
        <v>73</v>
      </c>
      <c r="B76" s="7">
        <f>'Разрез по МО'!B77</f>
        <v>0</v>
      </c>
      <c r="C76" s="21">
        <f>'Разрез по МО'!C77</f>
        <v>0</v>
      </c>
      <c r="D76" s="7">
        <f>'Разрез по МО'!D77</f>
        <v>0</v>
      </c>
      <c r="E76" s="7">
        <f>'Разрез по МО'!E77</f>
        <v>0</v>
      </c>
      <c r="F76" s="7">
        <f>'Разрез по МО'!G77</f>
        <v>0</v>
      </c>
      <c r="G76" s="7">
        <f>'Разрез по МО'!H77</f>
        <v>0</v>
      </c>
      <c r="H76" s="7">
        <f>'Разрез по МО'!J77</f>
        <v>0</v>
      </c>
      <c r="I76" s="7">
        <f>'Разрез по МО'!L77</f>
        <v>0</v>
      </c>
      <c r="J76" s="7">
        <f>'Разрез по МО'!N77</f>
        <v>0</v>
      </c>
      <c r="K76" s="7">
        <f>'Разрез по МО'!O77</f>
        <v>0</v>
      </c>
      <c r="M76" s="9" t="e">
        <f>E76-F76-VLOOKUP(C76, Вчера!C:O, 3, FALSE)</f>
        <v>#N/A</v>
      </c>
      <c r="N76" s="9" t="e">
        <f>G76-H76-VLOOKUP(C76, Вчера!C:O, 6, FALSE)</f>
        <v>#N/A</v>
      </c>
      <c r="O76" s="9" t="e">
        <f>I76-J76-VLOOKUP(C76, Вчера!C:O, 10, FALSE)</f>
        <v>#N/A</v>
      </c>
    </row>
    <row r="77" spans="1:15" x14ac:dyDescent="0.25">
      <c r="A77" s="12">
        <v>74</v>
      </c>
      <c r="B77" s="7">
        <f>'Разрез по МО'!B78</f>
        <v>0</v>
      </c>
      <c r="C77" s="21">
        <f>'Разрез по МО'!C78</f>
        <v>0</v>
      </c>
      <c r="D77" s="7">
        <f>'Разрез по МО'!D78</f>
        <v>0</v>
      </c>
      <c r="E77" s="7">
        <f>'Разрез по МО'!E78</f>
        <v>0</v>
      </c>
      <c r="F77" s="7">
        <f>'Разрез по МО'!G78</f>
        <v>0</v>
      </c>
      <c r="G77" s="7">
        <f>'Разрез по МО'!H78</f>
        <v>0</v>
      </c>
      <c r="H77" s="7">
        <f>'Разрез по МО'!J78</f>
        <v>0</v>
      </c>
      <c r="I77" s="7">
        <f>'Разрез по МО'!L78</f>
        <v>0</v>
      </c>
      <c r="J77" s="7">
        <f>'Разрез по МО'!N78</f>
        <v>0</v>
      </c>
      <c r="K77" s="7">
        <f>'Разрез по МО'!O78</f>
        <v>0</v>
      </c>
      <c r="M77" s="9" t="e">
        <f>E77-F77-VLOOKUP(C77, Вчера!C:O, 3, FALSE)</f>
        <v>#N/A</v>
      </c>
      <c r="N77" s="9" t="e">
        <f>G77-H77-VLOOKUP(C77, Вчера!C:O, 6, FALSE)</f>
        <v>#N/A</v>
      </c>
      <c r="O77" s="9" t="e">
        <f>I77-J77-VLOOKUP(C77, Вчера!C:O, 10, FALSE)</f>
        <v>#N/A</v>
      </c>
    </row>
    <row r="78" spans="1:15" x14ac:dyDescent="0.25">
      <c r="A78" s="12">
        <v>75</v>
      </c>
      <c r="B78" s="7">
        <f>'Разрез по МО'!B79</f>
        <v>0</v>
      </c>
      <c r="C78" s="21">
        <f>'Разрез по МО'!C79</f>
        <v>0</v>
      </c>
      <c r="D78" s="7">
        <f>'Разрез по МО'!D79</f>
        <v>0</v>
      </c>
      <c r="E78" s="7">
        <f>'Разрез по МО'!E79</f>
        <v>0</v>
      </c>
      <c r="F78" s="7">
        <f>'Разрез по МО'!G79</f>
        <v>0</v>
      </c>
      <c r="G78" s="7">
        <f>'Разрез по МО'!H79</f>
        <v>0</v>
      </c>
      <c r="H78" s="7">
        <f>'Разрез по МО'!J79</f>
        <v>0</v>
      </c>
      <c r="I78" s="7">
        <f>'Разрез по МО'!L79</f>
        <v>0</v>
      </c>
      <c r="J78" s="7">
        <f>'Разрез по МО'!N79</f>
        <v>0</v>
      </c>
      <c r="K78" s="7">
        <f>'Разрез по МО'!O79</f>
        <v>0</v>
      </c>
      <c r="M78" s="9" t="e">
        <f>E78-F78-VLOOKUP(C78, Вчера!C:O, 3, FALSE)</f>
        <v>#N/A</v>
      </c>
      <c r="N78" s="9" t="e">
        <f>G78-H78-VLOOKUP(C78, Вчера!C:O, 6, FALSE)</f>
        <v>#N/A</v>
      </c>
      <c r="O78" s="9" t="e">
        <f>I78-J78-VLOOKUP(C78, Вчера!C:O, 10, FALSE)</f>
        <v>#N/A</v>
      </c>
    </row>
    <row r="79" spans="1:15" x14ac:dyDescent="0.25">
      <c r="A79" s="12">
        <v>76</v>
      </c>
      <c r="B79" s="7">
        <f>'Разрез по МО'!B80</f>
        <v>0</v>
      </c>
      <c r="C79" s="21">
        <f>'Разрез по МО'!C80</f>
        <v>0</v>
      </c>
      <c r="D79" s="7">
        <f>'Разрез по МО'!D80</f>
        <v>0</v>
      </c>
      <c r="E79" s="7">
        <f>'Разрез по МО'!E80</f>
        <v>0</v>
      </c>
      <c r="F79" s="7">
        <f>'Разрез по МО'!G80</f>
        <v>0</v>
      </c>
      <c r="G79" s="7">
        <f>'Разрез по МО'!H80</f>
        <v>0</v>
      </c>
      <c r="H79" s="7">
        <f>'Разрез по МО'!J80</f>
        <v>0</v>
      </c>
      <c r="I79" s="7">
        <f>'Разрез по МО'!L80</f>
        <v>0</v>
      </c>
      <c r="J79" s="7">
        <f>'Разрез по МО'!N80</f>
        <v>0</v>
      </c>
      <c r="K79" s="7">
        <f>'Разрез по МО'!O80</f>
        <v>0</v>
      </c>
      <c r="M79" s="9" t="e">
        <f>E79-F79-VLOOKUP(C79, Вчера!C:O, 3, FALSE)</f>
        <v>#N/A</v>
      </c>
      <c r="N79" s="9" t="e">
        <f>G79-H79-VLOOKUP(C79, Вчера!C:O, 6, FALSE)</f>
        <v>#N/A</v>
      </c>
      <c r="O79" s="9" t="e">
        <f>I79-J79-VLOOKUP(C79, Вчера!C:O, 10, FALSE)</f>
        <v>#N/A</v>
      </c>
    </row>
    <row r="80" spans="1:15" x14ac:dyDescent="0.25">
      <c r="A80" s="12">
        <v>77</v>
      </c>
      <c r="B80" s="7">
        <f>'Разрез по МО'!B81</f>
        <v>0</v>
      </c>
      <c r="C80" s="21">
        <f>'Разрез по МО'!C81</f>
        <v>0</v>
      </c>
      <c r="D80" s="7">
        <f>'Разрез по МО'!D81</f>
        <v>0</v>
      </c>
      <c r="E80" s="7">
        <f>'Разрез по МО'!E81</f>
        <v>0</v>
      </c>
      <c r="F80" s="7">
        <f>'Разрез по МО'!G81</f>
        <v>0</v>
      </c>
      <c r="G80" s="7">
        <f>'Разрез по МО'!H81</f>
        <v>0</v>
      </c>
      <c r="H80" s="7">
        <f>'Разрез по МО'!J81</f>
        <v>0</v>
      </c>
      <c r="I80" s="7">
        <f>'Разрез по МО'!L81</f>
        <v>0</v>
      </c>
      <c r="J80" s="7">
        <f>'Разрез по МО'!N81</f>
        <v>0</v>
      </c>
      <c r="K80" s="7">
        <f>'Разрез по МО'!O81</f>
        <v>0</v>
      </c>
      <c r="M80" s="9" t="e">
        <f>E80-F80-VLOOKUP(C80, Вчера!C:O, 3, FALSE)</f>
        <v>#N/A</v>
      </c>
      <c r="N80" s="9" t="e">
        <f>G80-H80-VLOOKUP(C80, Вчера!C:O, 6, FALSE)</f>
        <v>#N/A</v>
      </c>
      <c r="O80" s="9" t="e">
        <f>I80-J80-VLOOKUP(C80, Вчера!C:O, 10, FALSE)</f>
        <v>#N/A</v>
      </c>
    </row>
    <row r="81" spans="1:15" x14ac:dyDescent="0.25">
      <c r="A81" s="12">
        <v>78</v>
      </c>
      <c r="B81" s="7">
        <f>'Разрез по МО'!B82</f>
        <v>0</v>
      </c>
      <c r="C81" s="21">
        <f>'Разрез по МО'!C82</f>
        <v>0</v>
      </c>
      <c r="D81" s="7">
        <f>'Разрез по МО'!D82</f>
        <v>0</v>
      </c>
      <c r="E81" s="7">
        <f>'Разрез по МО'!E82</f>
        <v>0</v>
      </c>
      <c r="F81" s="7">
        <f>'Разрез по МО'!G82</f>
        <v>0</v>
      </c>
      <c r="G81" s="7">
        <f>'Разрез по МО'!H82</f>
        <v>0</v>
      </c>
      <c r="H81" s="7">
        <f>'Разрез по МО'!J82</f>
        <v>0</v>
      </c>
      <c r="I81" s="7">
        <f>'Разрез по МО'!L82</f>
        <v>0</v>
      </c>
      <c r="J81" s="7">
        <f>'Разрез по МО'!N82</f>
        <v>0</v>
      </c>
      <c r="K81" s="7">
        <f>'Разрез по МО'!O82</f>
        <v>0</v>
      </c>
      <c r="M81" s="9" t="e">
        <f>E81-F81-VLOOKUP(C81, Вчера!C:O, 3, FALSE)</f>
        <v>#N/A</v>
      </c>
      <c r="N81" s="9" t="e">
        <f>G81-H81-VLOOKUP(C81, Вчера!C:O, 6, FALSE)</f>
        <v>#N/A</v>
      </c>
      <c r="O81" s="9" t="e">
        <f>I81-J81-VLOOKUP(C81, Вчера!C:O, 10, FALSE)</f>
        <v>#N/A</v>
      </c>
    </row>
    <row r="82" spans="1:15" x14ac:dyDescent="0.25">
      <c r="A82" s="12">
        <v>79</v>
      </c>
      <c r="B82" s="7">
        <f>'Разрез по МО'!B83</f>
        <v>0</v>
      </c>
      <c r="C82" s="21">
        <f>'Разрез по МО'!C83</f>
        <v>0</v>
      </c>
      <c r="D82" s="7">
        <f>'Разрез по МО'!D83</f>
        <v>0</v>
      </c>
      <c r="E82" s="7">
        <f>'Разрез по МО'!E83</f>
        <v>0</v>
      </c>
      <c r="F82" s="7">
        <f>'Разрез по МО'!G83</f>
        <v>0</v>
      </c>
      <c r="G82" s="7">
        <f>'Разрез по МО'!H83</f>
        <v>0</v>
      </c>
      <c r="H82" s="7">
        <f>'Разрез по МО'!J83</f>
        <v>0</v>
      </c>
      <c r="I82" s="7">
        <f>'Разрез по МО'!L83</f>
        <v>0</v>
      </c>
      <c r="J82" s="7">
        <f>'Разрез по МО'!N83</f>
        <v>0</v>
      </c>
      <c r="K82" s="7">
        <f>'Разрез по МО'!O83</f>
        <v>0</v>
      </c>
      <c r="M82" s="9" t="e">
        <f>E82-F82-VLOOKUP(C82, Вчера!C:O, 3, FALSE)</f>
        <v>#N/A</v>
      </c>
      <c r="N82" s="9" t="e">
        <f>G82-H82-VLOOKUP(C82, Вчера!C:O, 6, FALSE)</f>
        <v>#N/A</v>
      </c>
      <c r="O82" s="9" t="e">
        <f>I82-J82-VLOOKUP(C82, Вчера!C:O, 10, FALSE)</f>
        <v>#N/A</v>
      </c>
    </row>
    <row r="83" spans="1:15" x14ac:dyDescent="0.25">
      <c r="A83" s="12">
        <v>80</v>
      </c>
      <c r="B83" s="7">
        <f>'Разрез по МО'!B84</f>
        <v>0</v>
      </c>
      <c r="C83" s="21">
        <f>'Разрез по МО'!C84</f>
        <v>0</v>
      </c>
      <c r="D83" s="7">
        <f>'Разрез по МО'!D84</f>
        <v>0</v>
      </c>
      <c r="E83" s="7">
        <f>'Разрез по МО'!E84</f>
        <v>0</v>
      </c>
      <c r="F83" s="7">
        <f>'Разрез по МО'!G84</f>
        <v>0</v>
      </c>
      <c r="G83" s="7">
        <f>'Разрез по МО'!H84</f>
        <v>0</v>
      </c>
      <c r="H83" s="7">
        <f>'Разрез по МО'!J84</f>
        <v>0</v>
      </c>
      <c r="I83" s="7">
        <f>'Разрез по МО'!L84</f>
        <v>0</v>
      </c>
      <c r="J83" s="7">
        <f>'Разрез по МО'!N84</f>
        <v>0</v>
      </c>
      <c r="K83" s="7">
        <f>'Разрез по МО'!O84</f>
        <v>0</v>
      </c>
      <c r="M83" s="9" t="e">
        <f>E83-F83-VLOOKUP(C83, Вчера!C:O, 3, FALSE)</f>
        <v>#N/A</v>
      </c>
      <c r="N83" s="9" t="e">
        <f>G83-H83-VLOOKUP(C83, Вчера!C:O, 6, FALSE)</f>
        <v>#N/A</v>
      </c>
      <c r="O83" s="9" t="e">
        <f>I83-J83-VLOOKUP(C83, Вчера!C:O, 10, FALSE)</f>
        <v>#N/A</v>
      </c>
    </row>
    <row r="84" spans="1:15" x14ac:dyDescent="0.25">
      <c r="A84" s="12">
        <v>81</v>
      </c>
      <c r="B84" s="7">
        <f>'Разрез по МО'!B85</f>
        <v>0</v>
      </c>
      <c r="C84" s="21">
        <f>'Разрез по МО'!C85</f>
        <v>0</v>
      </c>
      <c r="D84" s="7">
        <f>'Разрез по МО'!D85</f>
        <v>0</v>
      </c>
      <c r="E84" s="7">
        <f>'Разрез по МО'!E85</f>
        <v>0</v>
      </c>
      <c r="F84" s="7">
        <f>'Разрез по МО'!G85</f>
        <v>0</v>
      </c>
      <c r="G84" s="7">
        <f>'Разрез по МО'!H85</f>
        <v>0</v>
      </c>
      <c r="H84" s="7">
        <f>'Разрез по МО'!J85</f>
        <v>0</v>
      </c>
      <c r="I84" s="7">
        <f>'Разрез по МО'!L85</f>
        <v>0</v>
      </c>
      <c r="J84" s="7">
        <f>'Разрез по МО'!N85</f>
        <v>0</v>
      </c>
      <c r="K84" s="7">
        <f>'Разрез по МО'!O85</f>
        <v>0</v>
      </c>
      <c r="M84" s="9" t="e">
        <f>E84-F84-VLOOKUP(C84, Вчера!C:O, 3, FALSE)</f>
        <v>#N/A</v>
      </c>
      <c r="N84" s="9" t="e">
        <f>G84-H84-VLOOKUP(C84, Вчера!C:O, 6, FALSE)</f>
        <v>#N/A</v>
      </c>
      <c r="O84" s="9" t="e">
        <f>I84-J84-VLOOKUP(C84, Вчера!C:O, 10, FALSE)</f>
        <v>#N/A</v>
      </c>
    </row>
    <row r="85" spans="1:15" x14ac:dyDescent="0.25">
      <c r="A85" s="12">
        <v>82</v>
      </c>
      <c r="B85" s="7">
        <f>'Разрез по МО'!B86</f>
        <v>0</v>
      </c>
      <c r="C85" s="21">
        <f>'Разрез по МО'!C86</f>
        <v>0</v>
      </c>
      <c r="D85" s="7">
        <f>'Разрез по МО'!D86</f>
        <v>0</v>
      </c>
      <c r="E85" s="7">
        <f>'Разрез по МО'!E86</f>
        <v>0</v>
      </c>
      <c r="F85" s="7">
        <f>'Разрез по МО'!G86</f>
        <v>0</v>
      </c>
      <c r="G85" s="7">
        <f>'Разрез по МО'!H86</f>
        <v>0</v>
      </c>
      <c r="H85" s="7">
        <f>'Разрез по МО'!J86</f>
        <v>0</v>
      </c>
      <c r="I85" s="7">
        <f>'Разрез по МО'!L86</f>
        <v>0</v>
      </c>
      <c r="J85" s="7">
        <f>'Разрез по МО'!N86</f>
        <v>0</v>
      </c>
      <c r="K85" s="7">
        <f>'Разрез по МО'!O86</f>
        <v>0</v>
      </c>
      <c r="M85" s="9" t="e">
        <f>E85-F85-VLOOKUP(C85, Вчера!C:O, 3, FALSE)</f>
        <v>#N/A</v>
      </c>
      <c r="N85" s="9" t="e">
        <f>G85-H85-VLOOKUP(C85, Вчера!C:O, 6, FALSE)</f>
        <v>#N/A</v>
      </c>
      <c r="O85" s="9" t="e">
        <f>I85-J85-VLOOKUP(C85, Вчера!C:O, 10, FALSE)</f>
        <v>#N/A</v>
      </c>
    </row>
    <row r="86" spans="1:15" x14ac:dyDescent="0.25">
      <c r="A86" s="12">
        <v>83</v>
      </c>
      <c r="B86" s="7">
        <f>'Разрез по МО'!B87</f>
        <v>0</v>
      </c>
      <c r="C86" s="21">
        <f>'Разрез по МО'!C87</f>
        <v>0</v>
      </c>
      <c r="D86" s="7">
        <f>'Разрез по МО'!D87</f>
        <v>0</v>
      </c>
      <c r="E86" s="7">
        <f>'Разрез по МО'!E87</f>
        <v>0</v>
      </c>
      <c r="F86" s="7">
        <f>'Разрез по МО'!G87</f>
        <v>0</v>
      </c>
      <c r="G86" s="7">
        <f>'Разрез по МО'!H87</f>
        <v>0</v>
      </c>
      <c r="H86" s="7">
        <f>'Разрез по МО'!J87</f>
        <v>0</v>
      </c>
      <c r="I86" s="7">
        <f>'Разрез по МО'!L87</f>
        <v>0</v>
      </c>
      <c r="J86" s="7">
        <f>'Разрез по МО'!N87</f>
        <v>0</v>
      </c>
      <c r="K86" s="7">
        <f>'Разрез по МО'!O87</f>
        <v>0</v>
      </c>
      <c r="M86" s="9" t="e">
        <f>E86-F86-VLOOKUP(C86, Вчера!C:O, 3, FALSE)</f>
        <v>#N/A</v>
      </c>
      <c r="N86" s="9" t="e">
        <f>G86-H86-VLOOKUP(C86, Вчера!C:O, 6, FALSE)</f>
        <v>#N/A</v>
      </c>
      <c r="O86" s="9" t="e">
        <f>I86-J86-VLOOKUP(C86, Вчера!C:O, 10, FALSE)</f>
        <v>#N/A</v>
      </c>
    </row>
    <row r="87" spans="1:15" x14ac:dyDescent="0.25">
      <c r="A87" s="12">
        <v>84</v>
      </c>
      <c r="B87" s="7">
        <f>'Разрез по МО'!B88</f>
        <v>0</v>
      </c>
      <c r="C87" s="21">
        <f>'Разрез по МО'!C88</f>
        <v>0</v>
      </c>
      <c r="D87" s="7">
        <f>'Разрез по МО'!D88</f>
        <v>0</v>
      </c>
      <c r="E87" s="7">
        <f>'Разрез по МО'!E88</f>
        <v>0</v>
      </c>
      <c r="F87" s="7">
        <f>'Разрез по МО'!G88</f>
        <v>0</v>
      </c>
      <c r="G87" s="7">
        <f>'Разрез по МО'!H88</f>
        <v>0</v>
      </c>
      <c r="H87" s="7">
        <f>'Разрез по МО'!J88</f>
        <v>0</v>
      </c>
      <c r="I87" s="7">
        <f>'Разрез по МО'!L88</f>
        <v>0</v>
      </c>
      <c r="J87" s="7">
        <f>'Разрез по МО'!N88</f>
        <v>0</v>
      </c>
      <c r="K87" s="7">
        <f>'Разрез по МО'!O88</f>
        <v>0</v>
      </c>
      <c r="M87" s="9" t="e">
        <f>E87-F87-VLOOKUP(C87, Вчера!C:O, 3, FALSE)</f>
        <v>#N/A</v>
      </c>
      <c r="N87" s="9" t="e">
        <f>G87-H87-VLOOKUP(C87, Вчера!C:O, 6, FALSE)</f>
        <v>#N/A</v>
      </c>
      <c r="O87" s="9" t="e">
        <f>I87-J87-VLOOKUP(C87, Вчера!C:O, 10, FALSE)</f>
        <v>#N/A</v>
      </c>
    </row>
    <row r="88" spans="1:15" x14ac:dyDescent="0.25">
      <c r="A88" s="12">
        <v>85</v>
      </c>
      <c r="B88" s="7">
        <f>'Разрез по МО'!B89</f>
        <v>0</v>
      </c>
      <c r="C88" s="21">
        <f>'Разрез по МО'!C89</f>
        <v>0</v>
      </c>
      <c r="D88" s="7">
        <f>'Разрез по МО'!D89</f>
        <v>0</v>
      </c>
      <c r="E88" s="7">
        <f>'Разрез по МО'!E89</f>
        <v>0</v>
      </c>
      <c r="F88" s="7">
        <f>'Разрез по МО'!G89</f>
        <v>0</v>
      </c>
      <c r="G88" s="7">
        <f>'Разрез по МО'!H89</f>
        <v>0</v>
      </c>
      <c r="H88" s="7">
        <f>'Разрез по МО'!J89</f>
        <v>0</v>
      </c>
      <c r="I88" s="7">
        <f>'Разрез по МО'!L89</f>
        <v>0</v>
      </c>
      <c r="J88" s="7">
        <f>'Разрез по МО'!N89</f>
        <v>0</v>
      </c>
      <c r="K88" s="7">
        <f>'Разрез по МО'!O89</f>
        <v>0</v>
      </c>
      <c r="M88" s="9" t="e">
        <f>E88-F88-VLOOKUP(C88, Вчера!C:O, 3, FALSE)</f>
        <v>#N/A</v>
      </c>
      <c r="N88" s="9" t="e">
        <f>G88-H88-VLOOKUP(C88, Вчера!C:O, 6, FALSE)</f>
        <v>#N/A</v>
      </c>
      <c r="O88" s="9" t="e">
        <f>I88-J88-VLOOKUP(C88, Вчера!C:O, 10, FALSE)</f>
        <v>#N/A</v>
      </c>
    </row>
    <row r="89" spans="1:15" x14ac:dyDescent="0.25">
      <c r="A89" s="12">
        <v>86</v>
      </c>
      <c r="B89" s="7">
        <f>'Разрез по МО'!B90</f>
        <v>0</v>
      </c>
      <c r="C89" s="21">
        <f>'Разрез по МО'!C90</f>
        <v>0</v>
      </c>
      <c r="D89" s="7">
        <f>'Разрез по МО'!D90</f>
        <v>0</v>
      </c>
      <c r="E89" s="7">
        <f>'Разрез по МО'!E90</f>
        <v>0</v>
      </c>
      <c r="F89" s="7">
        <f>'Разрез по МО'!G90</f>
        <v>0</v>
      </c>
      <c r="G89" s="7">
        <f>'Разрез по МО'!H90</f>
        <v>0</v>
      </c>
      <c r="H89" s="7">
        <f>'Разрез по МО'!J90</f>
        <v>0</v>
      </c>
      <c r="I89" s="7">
        <f>'Разрез по МО'!L90</f>
        <v>0</v>
      </c>
      <c r="J89" s="7">
        <f>'Разрез по МО'!N90</f>
        <v>0</v>
      </c>
      <c r="K89" s="7">
        <f>'Разрез по МО'!O90</f>
        <v>0</v>
      </c>
      <c r="M89" s="9" t="e">
        <f>E89-F89-VLOOKUP(C89, Вчера!C:O, 3, FALSE)</f>
        <v>#N/A</v>
      </c>
      <c r="N89" s="9" t="e">
        <f>G89-H89-VLOOKUP(C89, Вчера!C:O, 6, FALSE)</f>
        <v>#N/A</v>
      </c>
      <c r="O89" s="9" t="e">
        <f>I89-J89-VLOOKUP(C89, Вчера!C:O, 10, FALSE)</f>
        <v>#N/A</v>
      </c>
    </row>
    <row r="90" spans="1:15" x14ac:dyDescent="0.25">
      <c r="A90" s="12">
        <v>87</v>
      </c>
      <c r="B90" s="7">
        <f>'Разрез по МО'!B91</f>
        <v>0</v>
      </c>
      <c r="C90" s="21">
        <f>'Разрез по МО'!C91</f>
        <v>0</v>
      </c>
      <c r="D90" s="7">
        <f>'Разрез по МО'!D91</f>
        <v>0</v>
      </c>
      <c r="E90" s="7">
        <f>'Разрез по МО'!E91</f>
        <v>0</v>
      </c>
      <c r="F90" s="7">
        <f>'Разрез по МО'!G91</f>
        <v>0</v>
      </c>
      <c r="G90" s="7">
        <f>'Разрез по МО'!H91</f>
        <v>0</v>
      </c>
      <c r="H90" s="7">
        <f>'Разрез по МО'!J91</f>
        <v>0</v>
      </c>
      <c r="I90" s="7">
        <f>'Разрез по МО'!L91</f>
        <v>0</v>
      </c>
      <c r="J90" s="7">
        <f>'Разрез по МО'!N91</f>
        <v>0</v>
      </c>
      <c r="K90" s="7">
        <f>'Разрез по МО'!O91</f>
        <v>0</v>
      </c>
      <c r="M90" s="9" t="e">
        <f>E90-F90-VLOOKUP(C90, Вчера!C:O, 3, FALSE)</f>
        <v>#N/A</v>
      </c>
      <c r="N90" s="9" t="e">
        <f>G90-H90-VLOOKUP(C90, Вчера!C:O, 6, FALSE)</f>
        <v>#N/A</v>
      </c>
      <c r="O90" s="9" t="e">
        <f>I90-J90-VLOOKUP(C90, Вчера!C:O, 10, FALSE)</f>
        <v>#N/A</v>
      </c>
    </row>
    <row r="91" spans="1:15" x14ac:dyDescent="0.25">
      <c r="A91" s="12">
        <v>88</v>
      </c>
      <c r="B91" s="7">
        <f>'Разрез по МО'!B92</f>
        <v>0</v>
      </c>
      <c r="C91" s="21">
        <f>'Разрез по МО'!C92</f>
        <v>0</v>
      </c>
      <c r="D91" s="7">
        <f>'Разрез по МО'!D92</f>
        <v>0</v>
      </c>
      <c r="E91" s="7">
        <f>'Разрез по МО'!E92</f>
        <v>0</v>
      </c>
      <c r="F91" s="7">
        <f>'Разрез по МО'!G92</f>
        <v>0</v>
      </c>
      <c r="G91" s="7">
        <f>'Разрез по МО'!H92</f>
        <v>0</v>
      </c>
      <c r="H91" s="7">
        <f>'Разрез по МО'!J92</f>
        <v>0</v>
      </c>
      <c r="I91" s="7">
        <f>'Разрез по МО'!L92</f>
        <v>0</v>
      </c>
      <c r="J91" s="7">
        <f>'Разрез по МО'!N92</f>
        <v>0</v>
      </c>
      <c r="K91" s="7">
        <f>'Разрез по МО'!O92</f>
        <v>0</v>
      </c>
      <c r="M91" s="9" t="e">
        <f>E91-F91-VLOOKUP(C91, Вчера!C:O, 3, FALSE)</f>
        <v>#N/A</v>
      </c>
      <c r="N91" s="9" t="e">
        <f>G91-H91-VLOOKUP(C91, Вчера!C:O, 6, FALSE)</f>
        <v>#N/A</v>
      </c>
      <c r="O91" s="9" t="e">
        <f>I91-J91-VLOOKUP(C91, Вчера!C:O, 10, FALSE)</f>
        <v>#N/A</v>
      </c>
    </row>
    <row r="92" spans="1:15" x14ac:dyDescent="0.25">
      <c r="A92" s="12">
        <v>89</v>
      </c>
      <c r="B92" s="7">
        <f>'Разрез по МО'!B93</f>
        <v>0</v>
      </c>
      <c r="C92" s="21">
        <f>'Разрез по МО'!C93</f>
        <v>0</v>
      </c>
      <c r="D92" s="7">
        <f>'Разрез по МО'!D93</f>
        <v>0</v>
      </c>
      <c r="E92" s="7">
        <f>'Разрез по МО'!E93</f>
        <v>0</v>
      </c>
      <c r="F92" s="7">
        <f>'Разрез по МО'!G93</f>
        <v>0</v>
      </c>
      <c r="G92" s="7">
        <f>'Разрез по МО'!H93</f>
        <v>0</v>
      </c>
      <c r="H92" s="7">
        <f>'Разрез по МО'!J93</f>
        <v>0</v>
      </c>
      <c r="I92" s="7">
        <f>'Разрез по МО'!L93</f>
        <v>0</v>
      </c>
      <c r="J92" s="7">
        <f>'Разрез по МО'!N93</f>
        <v>0</v>
      </c>
      <c r="K92" s="7">
        <f>'Разрез по МО'!O93</f>
        <v>0</v>
      </c>
      <c r="M92" s="9" t="e">
        <f>E92-F92-VLOOKUP(C92, Вчера!C:O, 3, FALSE)</f>
        <v>#N/A</v>
      </c>
      <c r="N92" s="9" t="e">
        <f>G92-H92-VLOOKUP(C92, Вчера!C:O, 6, FALSE)</f>
        <v>#N/A</v>
      </c>
      <c r="O92" s="9" t="e">
        <f>I92-J92-VLOOKUP(C92, Вчера!C:O, 10, FALSE)</f>
        <v>#N/A</v>
      </c>
    </row>
    <row r="93" spans="1:15" x14ac:dyDescent="0.25">
      <c r="A93" s="12">
        <v>90</v>
      </c>
      <c r="B93" s="7">
        <f>'Разрез по МО'!B94</f>
        <v>0</v>
      </c>
      <c r="C93" s="21">
        <f>'Разрез по МО'!C94</f>
        <v>0</v>
      </c>
      <c r="D93" s="7">
        <f>'Разрез по МО'!D94</f>
        <v>0</v>
      </c>
      <c r="E93" s="7">
        <f>'Разрез по МО'!E94</f>
        <v>0</v>
      </c>
      <c r="F93" s="7">
        <f>'Разрез по МО'!G94</f>
        <v>0</v>
      </c>
      <c r="G93" s="7">
        <f>'Разрез по МО'!H94</f>
        <v>0</v>
      </c>
      <c r="H93" s="7">
        <f>'Разрез по МО'!J94</f>
        <v>0</v>
      </c>
      <c r="I93" s="7">
        <f>'Разрез по МО'!L94</f>
        <v>0</v>
      </c>
      <c r="J93" s="7">
        <f>'Разрез по МО'!N94</f>
        <v>0</v>
      </c>
      <c r="K93" s="7">
        <f>'Разрез по МО'!O94</f>
        <v>0</v>
      </c>
      <c r="M93" s="9" t="e">
        <f>E93-F93-VLOOKUP(C93, Вчера!C:O, 3, FALSE)</f>
        <v>#N/A</v>
      </c>
      <c r="N93" s="9" t="e">
        <f>G93-H93-VLOOKUP(C93, Вчера!C:O, 6, FALSE)</f>
        <v>#N/A</v>
      </c>
      <c r="O93" s="9" t="e">
        <f>I93-J93-VLOOKUP(C93, Вчера!C:O, 10, FALSE)</f>
        <v>#N/A</v>
      </c>
    </row>
    <row r="94" spans="1:15" x14ac:dyDescent="0.25">
      <c r="A94" s="12">
        <v>91</v>
      </c>
      <c r="B94" s="7">
        <f>'Разрез по МО'!B95</f>
        <v>0</v>
      </c>
      <c r="C94" s="21">
        <f>'Разрез по МО'!C95</f>
        <v>0</v>
      </c>
      <c r="D94" s="7">
        <f>'Разрез по МО'!D95</f>
        <v>0</v>
      </c>
      <c r="E94" s="7">
        <f>'Разрез по МО'!E95</f>
        <v>0</v>
      </c>
      <c r="F94" s="7">
        <f>'Разрез по МО'!G95</f>
        <v>0</v>
      </c>
      <c r="G94" s="7">
        <f>'Разрез по МО'!H95</f>
        <v>0</v>
      </c>
      <c r="H94" s="7">
        <f>'Разрез по МО'!J95</f>
        <v>0</v>
      </c>
      <c r="I94" s="7">
        <f>'Разрез по МО'!L95</f>
        <v>0</v>
      </c>
      <c r="J94" s="7">
        <f>'Разрез по МО'!N95</f>
        <v>0</v>
      </c>
      <c r="K94" s="7">
        <f>'Разрез по МО'!O95</f>
        <v>0</v>
      </c>
      <c r="M94" s="9" t="e">
        <f>E94-F94-VLOOKUP(C94, Вчера!C:O, 3, FALSE)</f>
        <v>#N/A</v>
      </c>
      <c r="N94" s="9" t="e">
        <f>G94-H94-VLOOKUP(C94, Вчера!C:O, 6, FALSE)</f>
        <v>#N/A</v>
      </c>
      <c r="O94" s="9" t="e">
        <f>I94-J94-VLOOKUP(C94, Вчера!C:O, 10, FALSE)</f>
        <v>#N/A</v>
      </c>
    </row>
    <row r="95" spans="1:15" x14ac:dyDescent="0.25">
      <c r="A95" s="12">
        <v>92</v>
      </c>
      <c r="B95" s="7">
        <f>'Разрез по МО'!B96</f>
        <v>0</v>
      </c>
      <c r="C95" s="21">
        <f>'Разрез по МО'!C96</f>
        <v>0</v>
      </c>
      <c r="D95" s="7">
        <f>'Разрез по МО'!D96</f>
        <v>0</v>
      </c>
      <c r="E95" s="7">
        <f>'Разрез по МО'!E96</f>
        <v>0</v>
      </c>
      <c r="F95" s="7">
        <f>'Разрез по МО'!G96</f>
        <v>0</v>
      </c>
      <c r="G95" s="7">
        <f>'Разрез по МО'!H96</f>
        <v>0</v>
      </c>
      <c r="H95" s="7">
        <f>'Разрез по МО'!J96</f>
        <v>0</v>
      </c>
      <c r="I95" s="7">
        <f>'Разрез по МО'!L96</f>
        <v>0</v>
      </c>
      <c r="J95" s="7">
        <f>'Разрез по МО'!N96</f>
        <v>0</v>
      </c>
      <c r="K95" s="7">
        <f>'Разрез по МО'!O96</f>
        <v>0</v>
      </c>
      <c r="M95" s="9" t="e">
        <f>E95-F95-VLOOKUP(C95, Вчера!C:O, 3, FALSE)</f>
        <v>#N/A</v>
      </c>
      <c r="N95" s="9" t="e">
        <f>G95-H95-VLOOKUP(C95, Вчера!C:O, 6, FALSE)</f>
        <v>#N/A</v>
      </c>
      <c r="O95" s="9" t="e">
        <f>I95-J95-VLOOKUP(C95, Вчера!C:O, 10, FALSE)</f>
        <v>#N/A</v>
      </c>
    </row>
    <row r="96" spans="1:15" x14ac:dyDescent="0.25">
      <c r="A96" s="12">
        <v>93</v>
      </c>
      <c r="B96" s="7">
        <f>'Разрез по МО'!B97</f>
        <v>0</v>
      </c>
      <c r="C96" s="21">
        <f>'Разрез по МО'!C97</f>
        <v>0</v>
      </c>
      <c r="D96" s="7">
        <f>'Разрез по МО'!D97</f>
        <v>0</v>
      </c>
      <c r="E96" s="7">
        <f>'Разрез по МО'!E97</f>
        <v>0</v>
      </c>
      <c r="F96" s="7">
        <f>'Разрез по МО'!G97</f>
        <v>0</v>
      </c>
      <c r="G96" s="7">
        <f>'Разрез по МО'!H97</f>
        <v>0</v>
      </c>
      <c r="H96" s="7">
        <f>'Разрез по МО'!J97</f>
        <v>0</v>
      </c>
      <c r="I96" s="7">
        <f>'Разрез по МО'!L97</f>
        <v>0</v>
      </c>
      <c r="J96" s="7">
        <f>'Разрез по МО'!N97</f>
        <v>0</v>
      </c>
      <c r="K96" s="7">
        <f>'Разрез по МО'!O97</f>
        <v>0</v>
      </c>
      <c r="M96" s="9" t="e">
        <f>E96-F96-VLOOKUP(C96, Вчера!C:O, 3, FALSE)</f>
        <v>#N/A</v>
      </c>
      <c r="N96" s="9" t="e">
        <f>G96-H96-VLOOKUP(C96, Вчера!C:O, 6, FALSE)</f>
        <v>#N/A</v>
      </c>
      <c r="O96" s="9" t="e">
        <f>I96-J96-VLOOKUP(C96, Вчера!C:O, 10, FALSE)</f>
        <v>#N/A</v>
      </c>
    </row>
    <row r="97" spans="1:15" x14ac:dyDescent="0.25">
      <c r="A97" s="12">
        <v>94</v>
      </c>
      <c r="B97" s="7">
        <f>'Разрез по МО'!B98</f>
        <v>0</v>
      </c>
      <c r="C97" s="21">
        <f>'Разрез по МО'!C98</f>
        <v>0</v>
      </c>
      <c r="D97" s="7">
        <f>'Разрез по МО'!D98</f>
        <v>0</v>
      </c>
      <c r="E97" s="7">
        <f>'Разрез по МО'!E98</f>
        <v>0</v>
      </c>
      <c r="F97" s="7">
        <f>'Разрез по МО'!G98</f>
        <v>0</v>
      </c>
      <c r="G97" s="7">
        <f>'Разрез по МО'!H98</f>
        <v>0</v>
      </c>
      <c r="H97" s="7">
        <f>'Разрез по МО'!J98</f>
        <v>0</v>
      </c>
      <c r="I97" s="7">
        <f>'Разрез по МО'!L98</f>
        <v>0</v>
      </c>
      <c r="J97" s="7">
        <f>'Разрез по МО'!N98</f>
        <v>0</v>
      </c>
      <c r="K97" s="7">
        <f>'Разрез по МО'!O98</f>
        <v>0</v>
      </c>
      <c r="M97" s="9" t="e">
        <f>E97-F97-VLOOKUP(C97, Вчера!C:O, 3, FALSE)</f>
        <v>#N/A</v>
      </c>
      <c r="N97" s="9" t="e">
        <f>G97-H97-VLOOKUP(C97, Вчера!C:O, 6, FALSE)</f>
        <v>#N/A</v>
      </c>
      <c r="O97" s="9" t="e">
        <f>I97-J97-VLOOKUP(C97, Вчера!C:O, 10, FALSE)</f>
        <v>#N/A</v>
      </c>
    </row>
    <row r="98" spans="1:15" x14ac:dyDescent="0.25">
      <c r="A98" s="12">
        <v>95</v>
      </c>
      <c r="B98" s="7">
        <f>'Разрез по МО'!B99</f>
        <v>0</v>
      </c>
      <c r="C98" s="21">
        <f>'Разрез по МО'!C99</f>
        <v>0</v>
      </c>
      <c r="D98" s="7">
        <f>'Разрез по МО'!D99</f>
        <v>0</v>
      </c>
      <c r="E98" s="7">
        <f>'Разрез по МО'!E99</f>
        <v>0</v>
      </c>
      <c r="F98" s="7">
        <f>'Разрез по МО'!G99</f>
        <v>0</v>
      </c>
      <c r="G98" s="7">
        <f>'Разрез по МО'!H99</f>
        <v>0</v>
      </c>
      <c r="H98" s="7">
        <f>'Разрез по МО'!J99</f>
        <v>0</v>
      </c>
      <c r="I98" s="7">
        <f>'Разрез по МО'!L99</f>
        <v>0</v>
      </c>
      <c r="J98" s="7">
        <f>'Разрез по МО'!N99</f>
        <v>0</v>
      </c>
      <c r="K98" s="7">
        <f>'Разрез по МО'!O99</f>
        <v>0</v>
      </c>
      <c r="M98" s="9" t="e">
        <f>E98-F98-VLOOKUP(C98, Вчера!C:O, 3, FALSE)</f>
        <v>#N/A</v>
      </c>
      <c r="N98" s="9" t="e">
        <f>G98-H98-VLOOKUP(C98, Вчера!C:O, 6, FALSE)</f>
        <v>#N/A</v>
      </c>
      <c r="O98" s="9" t="e">
        <f>I98-J98-VLOOKUP(C98, Вчера!C:O, 10, FALSE)</f>
        <v>#N/A</v>
      </c>
    </row>
    <row r="99" spans="1:15" x14ac:dyDescent="0.25">
      <c r="A99" s="12">
        <v>96</v>
      </c>
      <c r="B99" s="7">
        <f>'Разрез по МО'!B100</f>
        <v>0</v>
      </c>
      <c r="C99" s="21">
        <f>'Разрез по МО'!C100</f>
        <v>0</v>
      </c>
      <c r="D99" s="7">
        <f>'Разрез по МО'!D100</f>
        <v>0</v>
      </c>
      <c r="E99" s="7">
        <f>'Разрез по МО'!E100</f>
        <v>0</v>
      </c>
      <c r="F99" s="7">
        <f>'Разрез по МО'!G100</f>
        <v>0</v>
      </c>
      <c r="G99" s="7">
        <f>'Разрез по МО'!H100</f>
        <v>0</v>
      </c>
      <c r="H99" s="7">
        <f>'Разрез по МО'!J100</f>
        <v>0</v>
      </c>
      <c r="I99" s="7">
        <f>'Разрез по МО'!L100</f>
        <v>0</v>
      </c>
      <c r="J99" s="7">
        <f>'Разрез по МО'!N100</f>
        <v>0</v>
      </c>
      <c r="K99" s="7">
        <f>'Разрез по МО'!O100</f>
        <v>0</v>
      </c>
      <c r="M99" s="9" t="e">
        <f>E99-F99-VLOOKUP(C99, Вчера!C:O, 3, FALSE)</f>
        <v>#N/A</v>
      </c>
      <c r="N99" s="9" t="e">
        <f>G99-H99-VLOOKUP(C99, Вчера!C:O, 6, FALSE)</f>
        <v>#N/A</v>
      </c>
      <c r="O99" s="9" t="e">
        <f>I99-J99-VLOOKUP(C99, Вчера!C:O, 10, FALSE)</f>
        <v>#N/A</v>
      </c>
    </row>
    <row r="100" spans="1:15" x14ac:dyDescent="0.25">
      <c r="A100" s="12">
        <v>97</v>
      </c>
      <c r="B100" s="7">
        <f>'Разрез по МО'!B101</f>
        <v>0</v>
      </c>
      <c r="C100" s="21">
        <f>'Разрез по МО'!C101</f>
        <v>0</v>
      </c>
      <c r="D100" s="7">
        <f>'Разрез по МО'!D101</f>
        <v>0</v>
      </c>
      <c r="E100" s="7">
        <f>'Разрез по МО'!E101</f>
        <v>0</v>
      </c>
      <c r="F100" s="7">
        <f>'Разрез по МО'!G101</f>
        <v>0</v>
      </c>
      <c r="G100" s="7">
        <f>'Разрез по МО'!H101</f>
        <v>0</v>
      </c>
      <c r="H100" s="7">
        <f>'Разрез по МО'!J101</f>
        <v>0</v>
      </c>
      <c r="I100" s="7">
        <f>'Разрез по МО'!L101</f>
        <v>0</v>
      </c>
      <c r="J100" s="7">
        <f>'Разрез по МО'!N101</f>
        <v>0</v>
      </c>
      <c r="K100" s="7">
        <f>'Разрез по МО'!O101</f>
        <v>0</v>
      </c>
      <c r="M100" s="9" t="e">
        <f>E100-F100-VLOOKUP(C100, Вчера!C:O, 3, FALSE)</f>
        <v>#N/A</v>
      </c>
      <c r="N100" s="9" t="e">
        <f>G100-H100-VLOOKUP(C100, Вчера!C:O, 6, FALSE)</f>
        <v>#N/A</v>
      </c>
      <c r="O100" s="9" t="e">
        <f>I100-J100-VLOOKUP(C100, Вчера!C:O, 10, FALSE)</f>
        <v>#N/A</v>
      </c>
    </row>
    <row r="101" spans="1:15" x14ac:dyDescent="0.25">
      <c r="A101" s="12">
        <v>98</v>
      </c>
      <c r="B101" s="7">
        <f>'Разрез по МО'!B102</f>
        <v>0</v>
      </c>
      <c r="C101" s="21">
        <f>'Разрез по МО'!C102</f>
        <v>0</v>
      </c>
      <c r="D101" s="7">
        <f>'Разрез по МО'!D102</f>
        <v>0</v>
      </c>
      <c r="E101" s="7">
        <f>'Разрез по МО'!E102</f>
        <v>0</v>
      </c>
      <c r="F101" s="7">
        <f>'Разрез по МО'!G102</f>
        <v>0</v>
      </c>
      <c r="G101" s="7">
        <f>'Разрез по МО'!H102</f>
        <v>0</v>
      </c>
      <c r="H101" s="7">
        <f>'Разрез по МО'!J102</f>
        <v>0</v>
      </c>
      <c r="I101" s="7">
        <f>'Разрез по МО'!L102</f>
        <v>0</v>
      </c>
      <c r="J101" s="7">
        <f>'Разрез по МО'!N102</f>
        <v>0</v>
      </c>
      <c r="K101" s="7">
        <f>'Разрез по МО'!O102</f>
        <v>0</v>
      </c>
      <c r="M101" s="9" t="e">
        <f>E101-F101-VLOOKUP(C101, Вчера!C:O, 3, FALSE)</f>
        <v>#N/A</v>
      </c>
      <c r="N101" s="9" t="e">
        <f>G101-H101-VLOOKUP(C101, Вчера!C:O, 6, FALSE)</f>
        <v>#N/A</v>
      </c>
      <c r="O101" s="9" t="e">
        <f>I101-J101-VLOOKUP(C101, Вчера!C:O, 10, FALSE)</f>
        <v>#N/A</v>
      </c>
    </row>
    <row r="102" spans="1:15" x14ac:dyDescent="0.25">
      <c r="A102" s="12">
        <v>99</v>
      </c>
      <c r="B102" s="7">
        <f>'Разрез по МО'!B103</f>
        <v>0</v>
      </c>
      <c r="C102" s="21">
        <f>'Разрез по МО'!C103</f>
        <v>0</v>
      </c>
      <c r="D102" s="7">
        <f>'Разрез по МО'!D103</f>
        <v>0</v>
      </c>
      <c r="E102" s="7">
        <f>'Разрез по МО'!E103</f>
        <v>0</v>
      </c>
      <c r="F102" s="7">
        <f>'Разрез по МО'!G103</f>
        <v>0</v>
      </c>
      <c r="G102" s="7">
        <f>'Разрез по МО'!H103</f>
        <v>0</v>
      </c>
      <c r="H102" s="7">
        <f>'Разрез по МО'!J103</f>
        <v>0</v>
      </c>
      <c r="I102" s="7">
        <f>'Разрез по МО'!L103</f>
        <v>0</v>
      </c>
      <c r="J102" s="7">
        <f>'Разрез по МО'!N103</f>
        <v>0</v>
      </c>
      <c r="K102" s="7">
        <f>'Разрез по МО'!O103</f>
        <v>0</v>
      </c>
      <c r="M102" s="9" t="e">
        <f>E102-F102-VLOOKUP(C102, Вчера!C:O, 3, FALSE)</f>
        <v>#N/A</v>
      </c>
      <c r="N102" s="9" t="e">
        <f>G102-H102-VLOOKUP(C102, Вчера!C:O, 6, FALSE)</f>
        <v>#N/A</v>
      </c>
      <c r="O102" s="9" t="e">
        <f>I102-J102-VLOOKUP(C102, Вчера!C:O, 10, FALSE)</f>
        <v>#N/A</v>
      </c>
    </row>
    <row r="103" spans="1:15" x14ac:dyDescent="0.25">
      <c r="A103" s="12">
        <v>100</v>
      </c>
      <c r="B103" s="7">
        <f>'Разрез по МО'!B104</f>
        <v>0</v>
      </c>
      <c r="C103" s="21">
        <f>'Разрез по МО'!C104</f>
        <v>0</v>
      </c>
      <c r="D103" s="7">
        <f>'Разрез по МО'!D104</f>
        <v>0</v>
      </c>
      <c r="E103" s="7">
        <f>'Разрез по МО'!E104</f>
        <v>0</v>
      </c>
      <c r="F103" s="7">
        <f>'Разрез по МО'!G104</f>
        <v>0</v>
      </c>
      <c r="G103" s="7">
        <f>'Разрез по МО'!H104</f>
        <v>0</v>
      </c>
      <c r="H103" s="7">
        <f>'Разрез по МО'!J104</f>
        <v>0</v>
      </c>
      <c r="I103" s="7">
        <f>'Разрез по МО'!L104</f>
        <v>0</v>
      </c>
      <c r="J103" s="7">
        <f>'Разрез по МО'!N104</f>
        <v>0</v>
      </c>
      <c r="K103" s="7">
        <f>'Разрез по МО'!O104</f>
        <v>0</v>
      </c>
      <c r="M103" s="9" t="e">
        <f>E103-F103-VLOOKUP(C103, Вчера!C:O, 3, FALSE)</f>
        <v>#N/A</v>
      </c>
      <c r="N103" s="9" t="e">
        <f>G103-H103-VLOOKUP(C103, Вчера!C:O, 6, FALSE)</f>
        <v>#N/A</v>
      </c>
      <c r="O103" s="9" t="e">
        <f>I103-J103-VLOOKUP(C103, Вчера!C:O, 10, FALSE)</f>
        <v>#N/A</v>
      </c>
    </row>
    <row r="104" spans="1:15" x14ac:dyDescent="0.25">
      <c r="A104" s="12">
        <v>101</v>
      </c>
      <c r="B104" s="7">
        <f>'Разрез по МО'!B105</f>
        <v>0</v>
      </c>
      <c r="C104" s="21">
        <f>'Разрез по МО'!C105</f>
        <v>0</v>
      </c>
      <c r="D104" s="7">
        <f>'Разрез по МО'!D105</f>
        <v>0</v>
      </c>
      <c r="E104" s="7">
        <f>'Разрез по МО'!E105</f>
        <v>0</v>
      </c>
      <c r="F104" s="7">
        <f>'Разрез по МО'!G105</f>
        <v>0</v>
      </c>
      <c r="G104" s="7">
        <f>'Разрез по МО'!H105</f>
        <v>0</v>
      </c>
      <c r="H104" s="7">
        <f>'Разрез по МО'!J105</f>
        <v>0</v>
      </c>
      <c r="I104" s="7">
        <f>'Разрез по МО'!L105</f>
        <v>0</v>
      </c>
      <c r="J104" s="7">
        <f>'Разрез по МО'!N105</f>
        <v>0</v>
      </c>
      <c r="K104" s="7">
        <f>'Разрез по МО'!O105</f>
        <v>0</v>
      </c>
      <c r="M104" s="9" t="e">
        <f>E104-F104-VLOOKUP(C104, Вчера!C:O, 3, FALSE)</f>
        <v>#N/A</v>
      </c>
      <c r="N104" s="9" t="e">
        <f>G104-H104-VLOOKUP(C104, Вчера!C:O, 6, FALSE)</f>
        <v>#N/A</v>
      </c>
      <c r="O104" s="9" t="e">
        <f>I104-J104-VLOOKUP(C104, Вчера!C:O, 10, FALSE)</f>
        <v>#N/A</v>
      </c>
    </row>
    <row r="105" spans="1:15" x14ac:dyDescent="0.25">
      <c r="A105" s="12">
        <v>102</v>
      </c>
      <c r="B105" s="7">
        <f>'Разрез по МО'!B106</f>
        <v>0</v>
      </c>
      <c r="C105" s="21">
        <f>'Разрез по МО'!C106</f>
        <v>0</v>
      </c>
      <c r="D105" s="7">
        <f>'Разрез по МО'!D106</f>
        <v>0</v>
      </c>
      <c r="E105" s="7">
        <f>'Разрез по МО'!E106</f>
        <v>0</v>
      </c>
      <c r="F105" s="7">
        <f>'Разрез по МО'!G106</f>
        <v>0</v>
      </c>
      <c r="G105" s="7">
        <f>'Разрез по МО'!H106</f>
        <v>0</v>
      </c>
      <c r="H105" s="7">
        <f>'Разрез по МО'!J106</f>
        <v>0</v>
      </c>
      <c r="I105" s="7">
        <f>'Разрез по МО'!L106</f>
        <v>0</v>
      </c>
      <c r="J105" s="7">
        <f>'Разрез по МО'!N106</f>
        <v>0</v>
      </c>
      <c r="K105" s="7">
        <f>'Разрез по МО'!O106</f>
        <v>0</v>
      </c>
      <c r="M105" s="9" t="e">
        <f>E105-F105-VLOOKUP(C105, Вчера!C:O, 3, FALSE)</f>
        <v>#N/A</v>
      </c>
      <c r="N105" s="9" t="e">
        <f>G105-H105-VLOOKUP(C105, Вчера!C:O, 6, FALSE)</f>
        <v>#N/A</v>
      </c>
      <c r="O105" s="9" t="e">
        <f>I105-J105-VLOOKUP(C105, Вчера!C:O, 10, FALSE)</f>
        <v>#N/A</v>
      </c>
    </row>
    <row r="106" spans="1:15" x14ac:dyDescent="0.25">
      <c r="A106" s="12">
        <v>103</v>
      </c>
      <c r="B106" s="7">
        <f>'Разрез по МО'!B107</f>
        <v>0</v>
      </c>
      <c r="C106" s="21">
        <f>'Разрез по МО'!C107</f>
        <v>0</v>
      </c>
      <c r="D106" s="7">
        <f>'Разрез по МО'!D107</f>
        <v>0</v>
      </c>
      <c r="E106" s="7">
        <f>'Разрез по МО'!E107</f>
        <v>0</v>
      </c>
      <c r="F106" s="7">
        <f>'Разрез по МО'!G107</f>
        <v>0</v>
      </c>
      <c r="G106" s="7">
        <f>'Разрез по МО'!H107</f>
        <v>0</v>
      </c>
      <c r="H106" s="7">
        <f>'Разрез по МО'!J107</f>
        <v>0</v>
      </c>
      <c r="I106" s="7">
        <f>'Разрез по МО'!L107</f>
        <v>0</v>
      </c>
      <c r="J106" s="7">
        <f>'Разрез по МО'!N107</f>
        <v>0</v>
      </c>
      <c r="K106" s="7">
        <f>'Разрез по МО'!O107</f>
        <v>0</v>
      </c>
      <c r="M106" s="9" t="e">
        <f>E106-F106-VLOOKUP(C106, Вчера!C:O, 3, FALSE)</f>
        <v>#N/A</v>
      </c>
      <c r="N106" s="9" t="e">
        <f>G106-H106-VLOOKUP(C106, Вчера!C:O, 6, FALSE)</f>
        <v>#N/A</v>
      </c>
      <c r="O106" s="9" t="e">
        <f>I106-J106-VLOOKUP(C106, Вчера!C:O, 10, FALSE)</f>
        <v>#N/A</v>
      </c>
    </row>
    <row r="107" spans="1:15" x14ac:dyDescent="0.25">
      <c r="A107" s="12">
        <v>104</v>
      </c>
      <c r="B107" s="7">
        <f>'Разрез по МО'!B108</f>
        <v>0</v>
      </c>
      <c r="C107" s="21">
        <f>'Разрез по МО'!C108</f>
        <v>0</v>
      </c>
      <c r="D107" s="7">
        <f>'Разрез по МО'!D108</f>
        <v>0</v>
      </c>
      <c r="E107" s="7">
        <f>'Разрез по МО'!E108</f>
        <v>0</v>
      </c>
      <c r="F107" s="7">
        <f>'Разрез по МО'!G108</f>
        <v>0</v>
      </c>
      <c r="G107" s="7">
        <f>'Разрез по МО'!H108</f>
        <v>0</v>
      </c>
      <c r="H107" s="7">
        <f>'Разрез по МО'!J108</f>
        <v>0</v>
      </c>
      <c r="I107" s="7">
        <f>'Разрез по МО'!L108</f>
        <v>0</v>
      </c>
      <c r="J107" s="7">
        <f>'Разрез по МО'!N108</f>
        <v>0</v>
      </c>
      <c r="K107" s="7">
        <f>'Разрез по МО'!O108</f>
        <v>0</v>
      </c>
      <c r="M107" s="9" t="e">
        <f>E107-F107-VLOOKUP(C107, Вчера!C:O, 3, FALSE)</f>
        <v>#N/A</v>
      </c>
      <c r="N107" s="9" t="e">
        <f>G107-H107-VLOOKUP(C107, Вчера!C:O, 6, FALSE)</f>
        <v>#N/A</v>
      </c>
      <c r="O107" s="9" t="e">
        <f>I107-J107-VLOOKUP(C107, Вчера!C:O, 10, FALSE)</f>
        <v>#N/A</v>
      </c>
    </row>
    <row r="108" spans="1:15" x14ac:dyDescent="0.25">
      <c r="A108" s="12">
        <v>105</v>
      </c>
      <c r="B108" s="7">
        <f>'Разрез по МО'!B109</f>
        <v>0</v>
      </c>
      <c r="C108" s="21">
        <f>'Разрез по МО'!C109</f>
        <v>0</v>
      </c>
      <c r="D108" s="7">
        <f>'Разрез по МО'!D109</f>
        <v>0</v>
      </c>
      <c r="E108" s="7">
        <f>'Разрез по МО'!E109</f>
        <v>0</v>
      </c>
      <c r="F108" s="7">
        <f>'Разрез по МО'!G109</f>
        <v>0</v>
      </c>
      <c r="G108" s="7">
        <f>'Разрез по МО'!H109</f>
        <v>0</v>
      </c>
      <c r="H108" s="7">
        <f>'Разрез по МО'!J109</f>
        <v>0</v>
      </c>
      <c r="I108" s="7">
        <f>'Разрез по МО'!L109</f>
        <v>0</v>
      </c>
      <c r="J108" s="7">
        <f>'Разрез по МО'!N109</f>
        <v>0</v>
      </c>
      <c r="K108" s="7">
        <f>'Разрез по МО'!O109</f>
        <v>0</v>
      </c>
      <c r="M108" s="9" t="e">
        <f>E108-F108-VLOOKUP(C108, Вчера!C:O, 3, FALSE)</f>
        <v>#N/A</v>
      </c>
      <c r="N108" s="9" t="e">
        <f>G108-H108-VLOOKUP(C108, Вчера!C:O, 6, FALSE)</f>
        <v>#N/A</v>
      </c>
      <c r="O108" s="9" t="e">
        <f>I108-J108-VLOOKUP(C108, Вчера!C:O, 10, FALSE)</f>
        <v>#N/A</v>
      </c>
    </row>
    <row r="109" spans="1:15" x14ac:dyDescent="0.25">
      <c r="A109" s="12">
        <v>106</v>
      </c>
      <c r="B109" s="7">
        <f>'Разрез по МО'!B110</f>
        <v>0</v>
      </c>
      <c r="C109" s="21">
        <f>'Разрез по МО'!C110</f>
        <v>0</v>
      </c>
      <c r="D109" s="7">
        <f>'Разрез по МО'!D110</f>
        <v>0</v>
      </c>
      <c r="E109" s="7">
        <f>'Разрез по МО'!E110</f>
        <v>0</v>
      </c>
      <c r="F109" s="7">
        <f>'Разрез по МО'!G110</f>
        <v>0</v>
      </c>
      <c r="G109" s="7">
        <f>'Разрез по МО'!H110</f>
        <v>0</v>
      </c>
      <c r="H109" s="7">
        <f>'Разрез по МО'!J110</f>
        <v>0</v>
      </c>
      <c r="I109" s="7">
        <f>'Разрез по МО'!L110</f>
        <v>0</v>
      </c>
      <c r="J109" s="7">
        <f>'Разрез по МО'!N110</f>
        <v>0</v>
      </c>
      <c r="K109" s="7">
        <f>'Разрез по МО'!O110</f>
        <v>0</v>
      </c>
      <c r="M109" s="9" t="e">
        <f>E109-F109-VLOOKUP(C109, Вчера!C:O, 3, FALSE)</f>
        <v>#N/A</v>
      </c>
      <c r="N109" s="9" t="e">
        <f>G109-H109-VLOOKUP(C109, Вчера!C:O, 6, FALSE)</f>
        <v>#N/A</v>
      </c>
      <c r="O109" s="9" t="e">
        <f>I109-J109-VLOOKUP(C109, Вчера!C:O, 10, FALSE)</f>
        <v>#N/A</v>
      </c>
    </row>
    <row r="110" spans="1:15" x14ac:dyDescent="0.25">
      <c r="A110" s="12">
        <v>107</v>
      </c>
      <c r="B110" s="7">
        <f>'Разрез по МО'!B111</f>
        <v>0</v>
      </c>
      <c r="C110" s="21">
        <f>'Разрез по МО'!C111</f>
        <v>0</v>
      </c>
      <c r="D110" s="7">
        <f>'Разрез по МО'!D111</f>
        <v>0</v>
      </c>
      <c r="E110" s="7">
        <f>'Разрез по МО'!E111</f>
        <v>0</v>
      </c>
      <c r="F110" s="7">
        <f>'Разрез по МО'!G111</f>
        <v>0</v>
      </c>
      <c r="G110" s="7">
        <f>'Разрез по МО'!H111</f>
        <v>0</v>
      </c>
      <c r="H110" s="7">
        <f>'Разрез по МО'!J111</f>
        <v>0</v>
      </c>
      <c r="I110" s="7">
        <f>'Разрез по МО'!L111</f>
        <v>0</v>
      </c>
      <c r="J110" s="7">
        <f>'Разрез по МО'!N111</f>
        <v>0</v>
      </c>
      <c r="K110" s="7">
        <f>'Разрез по МО'!O111</f>
        <v>0</v>
      </c>
      <c r="M110" s="9" t="e">
        <f>E110-F110-VLOOKUP(C110, Вчера!C:O, 3, FALSE)</f>
        <v>#N/A</v>
      </c>
      <c r="N110" s="9" t="e">
        <f>G110-H110-VLOOKUP(C110, Вчера!C:O, 6, FALSE)</f>
        <v>#N/A</v>
      </c>
      <c r="O110" s="9" t="e">
        <f>I110-J110-VLOOKUP(C110, Вчера!C:O, 10, FALSE)</f>
        <v>#N/A</v>
      </c>
    </row>
    <row r="111" spans="1:15" x14ac:dyDescent="0.25">
      <c r="A111" s="12">
        <v>108</v>
      </c>
      <c r="B111" s="7">
        <f>'Разрез по МО'!B112</f>
        <v>0</v>
      </c>
      <c r="C111" s="21">
        <f>'Разрез по МО'!C112</f>
        <v>0</v>
      </c>
      <c r="D111" s="7">
        <f>'Разрез по МО'!D112</f>
        <v>0</v>
      </c>
      <c r="E111" s="7">
        <f>'Разрез по МО'!E112</f>
        <v>0</v>
      </c>
      <c r="F111" s="7">
        <f>'Разрез по МО'!G112</f>
        <v>0</v>
      </c>
      <c r="G111" s="7">
        <f>'Разрез по МО'!H112</f>
        <v>0</v>
      </c>
      <c r="H111" s="7">
        <f>'Разрез по МО'!J112</f>
        <v>0</v>
      </c>
      <c r="I111" s="7">
        <f>'Разрез по МО'!L112</f>
        <v>0</v>
      </c>
      <c r="J111" s="7">
        <f>'Разрез по МО'!N112</f>
        <v>0</v>
      </c>
      <c r="K111" s="7">
        <f>'Разрез по МО'!O112</f>
        <v>0</v>
      </c>
      <c r="M111" s="9" t="e">
        <f>E111-F111-VLOOKUP(C111, Вчера!C:O, 3, FALSE)</f>
        <v>#N/A</v>
      </c>
      <c r="N111" s="9" t="e">
        <f>G111-H111-VLOOKUP(C111, Вчера!C:O, 6, FALSE)</f>
        <v>#N/A</v>
      </c>
      <c r="O111" s="9" t="e">
        <f>I111-J111-VLOOKUP(C111, Вчера!C:O, 10, FALSE)</f>
        <v>#N/A</v>
      </c>
    </row>
    <row r="112" spans="1:15" x14ac:dyDescent="0.25">
      <c r="A112" s="12">
        <v>109</v>
      </c>
      <c r="B112" s="7">
        <f>'Разрез по МО'!B113</f>
        <v>0</v>
      </c>
      <c r="C112" s="21">
        <f>'Разрез по МО'!C113</f>
        <v>0</v>
      </c>
      <c r="D112" s="7">
        <f>'Разрез по МО'!D113</f>
        <v>0</v>
      </c>
      <c r="E112" s="7">
        <f>'Разрез по МО'!E113</f>
        <v>0</v>
      </c>
      <c r="F112" s="7">
        <f>'Разрез по МО'!G113</f>
        <v>0</v>
      </c>
      <c r="G112" s="7">
        <f>'Разрез по МО'!H113</f>
        <v>0</v>
      </c>
      <c r="H112" s="7">
        <f>'Разрез по МО'!J113</f>
        <v>0</v>
      </c>
      <c r="I112" s="7">
        <f>'Разрез по МО'!L113</f>
        <v>0</v>
      </c>
      <c r="J112" s="7">
        <f>'Разрез по МО'!N113</f>
        <v>0</v>
      </c>
      <c r="K112" s="7">
        <f>'Разрез по МО'!O113</f>
        <v>0</v>
      </c>
      <c r="M112" s="9" t="e">
        <f>E112-F112-VLOOKUP(C112, Вчера!C:O, 3, FALSE)</f>
        <v>#N/A</v>
      </c>
      <c r="N112" s="9" t="e">
        <f>G112-H112-VLOOKUP(C112, Вчера!C:O, 6, FALSE)</f>
        <v>#N/A</v>
      </c>
      <c r="O112" s="9" t="e">
        <f>I112-J112-VLOOKUP(C112, Вчера!C:O, 10, FALSE)</f>
        <v>#N/A</v>
      </c>
    </row>
    <row r="113" spans="1:15" x14ac:dyDescent="0.25">
      <c r="A113" s="12">
        <v>110</v>
      </c>
      <c r="B113" s="7">
        <f>'Разрез по МО'!B114</f>
        <v>0</v>
      </c>
      <c r="C113" s="21">
        <f>'Разрез по МО'!C114</f>
        <v>0</v>
      </c>
      <c r="D113" s="7">
        <f>'Разрез по МО'!D114</f>
        <v>0</v>
      </c>
      <c r="E113" s="7">
        <f>'Разрез по МО'!E114</f>
        <v>0</v>
      </c>
      <c r="F113" s="7">
        <f>'Разрез по МО'!G114</f>
        <v>0</v>
      </c>
      <c r="G113" s="7">
        <f>'Разрез по МО'!H114</f>
        <v>0</v>
      </c>
      <c r="H113" s="7">
        <f>'Разрез по МО'!J114</f>
        <v>0</v>
      </c>
      <c r="I113" s="7">
        <f>'Разрез по МО'!L114</f>
        <v>0</v>
      </c>
      <c r="J113" s="7">
        <f>'Разрез по МО'!N114</f>
        <v>0</v>
      </c>
      <c r="K113" s="7">
        <f>'Разрез по МО'!O114</f>
        <v>0</v>
      </c>
      <c r="M113" s="9" t="e">
        <f>E113-F113-VLOOKUP(C113, Вчера!C:O, 3, FALSE)</f>
        <v>#N/A</v>
      </c>
      <c r="N113" s="9" t="e">
        <f>G113-H113-VLOOKUP(C113, Вчера!C:O, 6, FALSE)</f>
        <v>#N/A</v>
      </c>
      <c r="O113" s="9" t="e">
        <f>I113-J113-VLOOKUP(C113, Вчера!C:O, 10, FALSE)</f>
        <v>#N/A</v>
      </c>
    </row>
    <row r="114" spans="1:15" x14ac:dyDescent="0.25">
      <c r="A114" s="12">
        <v>111</v>
      </c>
      <c r="B114" s="7">
        <f>'Разрез по МО'!B115</f>
        <v>0</v>
      </c>
      <c r="C114" s="21">
        <f>'Разрез по МО'!C115</f>
        <v>0</v>
      </c>
      <c r="D114" s="7">
        <f>'Разрез по МО'!D115</f>
        <v>0</v>
      </c>
      <c r="E114" s="7">
        <f>'Разрез по МО'!E115</f>
        <v>0</v>
      </c>
      <c r="F114" s="7">
        <f>'Разрез по МО'!G115</f>
        <v>0</v>
      </c>
      <c r="G114" s="7">
        <f>'Разрез по МО'!H115</f>
        <v>0</v>
      </c>
      <c r="H114" s="7">
        <f>'Разрез по МО'!J115</f>
        <v>0</v>
      </c>
      <c r="I114" s="7">
        <f>'Разрез по МО'!L115</f>
        <v>0</v>
      </c>
      <c r="J114" s="7">
        <f>'Разрез по МО'!N115</f>
        <v>0</v>
      </c>
      <c r="K114" s="7">
        <f>'Разрез по МО'!O115</f>
        <v>0</v>
      </c>
      <c r="M114" s="9" t="e">
        <f>IF(E114 = 277,0,E114-F114-VLOOKUP(C114, Вчера!C:O, 3, FALSE))</f>
        <v>#N/A</v>
      </c>
      <c r="N114" s="9" t="e">
        <f>IF(G114= 252,0,G114-H114-VLOOKUP(C114, Вчера!C:O, 6, FALSE))</f>
        <v>#N/A</v>
      </c>
      <c r="O114" s="9" t="e">
        <f>IF(I114= 1020,0,I114-J114-VLOOKUP(C114, Вчера!C:O, 10, FALSE))</f>
        <v>#N/A</v>
      </c>
    </row>
    <row r="115" spans="1:15" x14ac:dyDescent="0.25">
      <c r="A115" s="12">
        <v>112</v>
      </c>
      <c r="B115" s="7">
        <f>'Разрез по МО'!B116</f>
        <v>0</v>
      </c>
      <c r="C115" s="21">
        <f>'Разрез по МО'!C116</f>
        <v>0</v>
      </c>
      <c r="D115" s="7">
        <f>'Разрез по МО'!D116</f>
        <v>0</v>
      </c>
      <c r="E115" s="7">
        <f>'Разрез по МО'!E116</f>
        <v>0</v>
      </c>
      <c r="F115" s="7">
        <f>'Разрез по МО'!G116</f>
        <v>0</v>
      </c>
      <c r="G115" s="7">
        <f>'Разрез по МО'!H116</f>
        <v>0</v>
      </c>
      <c r="H115" s="7">
        <f>'Разрез по МО'!J116</f>
        <v>0</v>
      </c>
      <c r="I115" s="7">
        <f>'Разрез по МО'!L116</f>
        <v>0</v>
      </c>
      <c r="J115" s="7">
        <f>'Разрез по МО'!N116</f>
        <v>0</v>
      </c>
      <c r="K115" s="7">
        <f>'Разрез по МО'!O116</f>
        <v>0</v>
      </c>
      <c r="M115" s="9" t="e">
        <f>E115-F115-VLOOKUP(C115, Вчера!C:O, 3, FALSE)</f>
        <v>#N/A</v>
      </c>
      <c r="N115" s="9" t="e">
        <f>G115-H115-VLOOKUP(C115, Вчера!C:O, 6, FALSE)</f>
        <v>#N/A</v>
      </c>
      <c r="O115" s="9" t="e">
        <f>I115-J115-VLOOKUP(C115, Вчера!C:O, 10, FALSE)</f>
        <v>#N/A</v>
      </c>
    </row>
    <row r="116" spans="1:15" x14ac:dyDescent="0.25">
      <c r="A116" s="12">
        <v>113</v>
      </c>
      <c r="B116" s="7">
        <f>'Разрез по МО'!B117</f>
        <v>0</v>
      </c>
      <c r="C116" s="21">
        <f>'Разрез по МО'!C117</f>
        <v>0</v>
      </c>
      <c r="D116" s="7">
        <f>'Разрез по МО'!D117</f>
        <v>0</v>
      </c>
      <c r="E116" s="7">
        <f>'Разрез по МО'!E117</f>
        <v>0</v>
      </c>
      <c r="F116" s="7">
        <f>'Разрез по МО'!G117</f>
        <v>0</v>
      </c>
      <c r="G116" s="7">
        <f>'Разрез по МО'!H117</f>
        <v>0</v>
      </c>
      <c r="H116" s="7">
        <f>'Разрез по МО'!J117</f>
        <v>0</v>
      </c>
      <c r="I116" s="7">
        <f>'Разрез по МО'!L117</f>
        <v>0</v>
      </c>
      <c r="J116" s="7">
        <f>'Разрез по МО'!N117</f>
        <v>0</v>
      </c>
      <c r="K116" s="7">
        <f>'Разрез по МО'!O117</f>
        <v>0</v>
      </c>
      <c r="M116" s="9" t="e">
        <f>E116-F116-VLOOKUP(C116, Вчера!C:O, 3, FALSE)</f>
        <v>#N/A</v>
      </c>
      <c r="N116" s="9" t="e">
        <f>G116-H116-VLOOKUP(C116, Вчера!C:O, 6, FALSE)</f>
        <v>#N/A</v>
      </c>
      <c r="O116" s="9" t="e">
        <f>I116-J116-VLOOKUP(C116, Вчера!C:O, 10, FALSE)</f>
        <v>#N/A</v>
      </c>
    </row>
    <row r="117" spans="1:15" x14ac:dyDescent="0.25">
      <c r="A117" s="12">
        <v>114</v>
      </c>
      <c r="B117" s="7">
        <f>'Разрез по МО'!B118</f>
        <v>0</v>
      </c>
      <c r="C117" s="21">
        <f>'Разрез по МО'!C118</f>
        <v>0</v>
      </c>
      <c r="D117" s="7">
        <f>'Разрез по МО'!D118</f>
        <v>0</v>
      </c>
      <c r="E117" s="7">
        <f>'Разрез по МО'!E118</f>
        <v>0</v>
      </c>
      <c r="F117" s="7">
        <f>'Разрез по МО'!G118</f>
        <v>0</v>
      </c>
      <c r="G117" s="7">
        <f>'Разрез по МО'!H118</f>
        <v>0</v>
      </c>
      <c r="H117" s="7">
        <f>'Разрез по МО'!J118</f>
        <v>0</v>
      </c>
      <c r="I117" s="7">
        <f>'Разрез по МО'!L118</f>
        <v>0</v>
      </c>
      <c r="J117" s="7">
        <f>'Разрез по МО'!N118</f>
        <v>0</v>
      </c>
      <c r="K117" s="7">
        <f>'Разрез по МО'!O118</f>
        <v>0</v>
      </c>
      <c r="M117" s="9" t="e">
        <f>E117-F117-VLOOKUP(C117, Вчера!C:O, 3, FALSE)</f>
        <v>#N/A</v>
      </c>
      <c r="N117" s="9" t="e">
        <f>G117-H117-VLOOKUP(C117, Вчера!C:O, 6, FALSE)</f>
        <v>#N/A</v>
      </c>
      <c r="O117" s="9" t="e">
        <f>I117-J117-VLOOKUP(C117, Вчера!C:O, 10, FALSE)</f>
        <v>#N/A</v>
      </c>
    </row>
    <row r="118" spans="1:15" x14ac:dyDescent="0.25">
      <c r="A118" s="12">
        <v>115</v>
      </c>
      <c r="B118" s="7">
        <f>'Разрез по МО'!B119</f>
        <v>0</v>
      </c>
      <c r="C118" s="21">
        <f>'Разрез по МО'!C119</f>
        <v>0</v>
      </c>
      <c r="D118" s="7">
        <f>'Разрез по МО'!D119</f>
        <v>0</v>
      </c>
      <c r="E118" s="7">
        <f>'Разрез по МО'!E119</f>
        <v>0</v>
      </c>
      <c r="F118" s="7">
        <f>'Разрез по МО'!G119</f>
        <v>0</v>
      </c>
      <c r="G118" s="7">
        <f>'Разрез по МО'!H119</f>
        <v>0</v>
      </c>
      <c r="H118" s="7">
        <f>'Разрез по МО'!J119</f>
        <v>0</v>
      </c>
      <c r="I118" s="7">
        <f>'Разрез по МО'!L119</f>
        <v>0</v>
      </c>
      <c r="J118" s="7">
        <f>'Разрез по МО'!N119</f>
        <v>0</v>
      </c>
      <c r="K118" s="7">
        <f>'Разрез по МО'!O119</f>
        <v>0</v>
      </c>
      <c r="M118" s="9" t="e">
        <f>E118-F118-VLOOKUP(C118, Вчера!C:O, 3, FALSE)</f>
        <v>#N/A</v>
      </c>
      <c r="N118" s="9" t="e">
        <f>G118-H118-VLOOKUP(C118, Вчера!C:O, 6, FALSE)</f>
        <v>#N/A</v>
      </c>
      <c r="O118" s="9" t="e">
        <f>I118-J118-VLOOKUP(C118, Вчера!C:O, 10, FALSE)</f>
        <v>#N/A</v>
      </c>
    </row>
    <row r="119" spans="1:15" x14ac:dyDescent="0.25">
      <c r="A119" s="12">
        <v>116</v>
      </c>
      <c r="B119" s="7">
        <f>'Разрез по МО'!B120</f>
        <v>0</v>
      </c>
      <c r="C119" s="21">
        <f>'Разрез по МО'!C120</f>
        <v>0</v>
      </c>
      <c r="D119" s="7">
        <f>'Разрез по МО'!D120</f>
        <v>0</v>
      </c>
      <c r="E119" s="7">
        <f>'Разрез по МО'!E120</f>
        <v>0</v>
      </c>
      <c r="F119" s="7">
        <f>'Разрез по МО'!G120</f>
        <v>0</v>
      </c>
      <c r="G119" s="7">
        <f>'Разрез по МО'!H120</f>
        <v>0</v>
      </c>
      <c r="H119" s="7">
        <f>'Разрез по МО'!J120</f>
        <v>0</v>
      </c>
      <c r="I119" s="7">
        <f>'Разрез по МО'!L120</f>
        <v>0</v>
      </c>
      <c r="J119" s="7">
        <f>'Разрез по МО'!N120</f>
        <v>0</v>
      </c>
      <c r="K119" s="7">
        <f>'Разрез по МО'!O120</f>
        <v>0</v>
      </c>
      <c r="M119" s="9" t="e">
        <f>E119-F119-VLOOKUP(C119, Вчера!C:O, 3, FALSE)</f>
        <v>#N/A</v>
      </c>
      <c r="N119" s="9" t="e">
        <f>G119-H119-VLOOKUP(C119, Вчера!C:O, 6, FALSE)</f>
        <v>#N/A</v>
      </c>
      <c r="O119" s="9" t="e">
        <f>I119-J119-VLOOKUP(C119, Вчера!C:O, 10, FALSE)</f>
        <v>#N/A</v>
      </c>
    </row>
    <row r="120" spans="1:15" x14ac:dyDescent="0.25">
      <c r="A120" s="12">
        <v>117</v>
      </c>
      <c r="B120" s="7">
        <f>'Разрез по МО'!B121</f>
        <v>0</v>
      </c>
      <c r="C120" s="21">
        <f>'Разрез по МО'!C121</f>
        <v>0</v>
      </c>
      <c r="D120" s="7">
        <f>'Разрез по МО'!D121</f>
        <v>0</v>
      </c>
      <c r="E120" s="7">
        <f>'Разрез по МО'!E121</f>
        <v>0</v>
      </c>
      <c r="F120" s="7">
        <f>'Разрез по МО'!G121</f>
        <v>0</v>
      </c>
      <c r="G120" s="7">
        <f>'Разрез по МО'!H121</f>
        <v>0</v>
      </c>
      <c r="H120" s="7">
        <f>'Разрез по МО'!J121</f>
        <v>0</v>
      </c>
      <c r="I120" s="7">
        <f>'Разрез по МО'!L121</f>
        <v>0</v>
      </c>
      <c r="J120" s="7">
        <f>'Разрез по МО'!N121</f>
        <v>0</v>
      </c>
      <c r="K120" s="7">
        <f>'Разрез по МО'!O121</f>
        <v>0</v>
      </c>
      <c r="M120" s="9" t="e">
        <f>E120-F120-VLOOKUP(C120, Вчера!C:O, 3, FALSE)</f>
        <v>#N/A</v>
      </c>
      <c r="N120" s="9" t="e">
        <f>G120-H120-VLOOKUP(C120, Вчера!C:O, 6, FALSE)</f>
        <v>#N/A</v>
      </c>
      <c r="O120" s="9" t="e">
        <f>I120-J120-VLOOKUP(C120, Вчера!C:O, 10, FALSE)</f>
        <v>#N/A</v>
      </c>
    </row>
    <row r="121" spans="1:15" x14ac:dyDescent="0.25">
      <c r="A121" s="12">
        <v>118</v>
      </c>
      <c r="B121" s="7">
        <f>'Разрез по МО'!B122</f>
        <v>0</v>
      </c>
      <c r="C121" s="21">
        <f>'Разрез по МО'!C122</f>
        <v>0</v>
      </c>
      <c r="D121" s="7">
        <f>'Разрез по МО'!D122</f>
        <v>0</v>
      </c>
      <c r="E121" s="7">
        <f>'Разрез по МО'!E122</f>
        <v>0</v>
      </c>
      <c r="F121" s="7">
        <f>'Разрез по МО'!G122</f>
        <v>0</v>
      </c>
      <c r="G121" s="7">
        <f>'Разрез по МО'!H122</f>
        <v>0</v>
      </c>
      <c r="H121" s="7">
        <f>'Разрез по МО'!J122</f>
        <v>0</v>
      </c>
      <c r="I121" s="7">
        <f>'Разрез по МО'!L122</f>
        <v>0</v>
      </c>
      <c r="J121" s="7">
        <f>'Разрез по МО'!N122</f>
        <v>0</v>
      </c>
      <c r="K121" s="7">
        <f>'Разрез по МО'!O122</f>
        <v>0</v>
      </c>
      <c r="M121" s="9" t="e">
        <f>E121-F121-VLOOKUP(C121, Вчера!C:O, 3, FALSE)</f>
        <v>#N/A</v>
      </c>
      <c r="N121" s="9" t="e">
        <f>G121-H121-VLOOKUP(C121, Вчера!C:O, 6, FALSE)</f>
        <v>#N/A</v>
      </c>
      <c r="O121" s="9" t="e">
        <f>I121-J121-VLOOKUP(C121, Вчера!C:O, 10, FALSE)</f>
        <v>#N/A</v>
      </c>
    </row>
    <row r="122" spans="1:15" x14ac:dyDescent="0.25">
      <c r="A122" s="12">
        <v>119</v>
      </c>
      <c r="B122" s="7">
        <f>'Разрез по МО'!B123</f>
        <v>0</v>
      </c>
      <c r="C122" s="21">
        <f>'Разрез по МО'!C123</f>
        <v>0</v>
      </c>
      <c r="D122" s="7">
        <f>'Разрез по МО'!D123</f>
        <v>0</v>
      </c>
      <c r="E122" s="7">
        <f>'Разрез по МО'!E123</f>
        <v>0</v>
      </c>
      <c r="F122" s="7">
        <f>'Разрез по МО'!G123</f>
        <v>0</v>
      </c>
      <c r="G122" s="7">
        <f>'Разрез по МО'!H123</f>
        <v>0</v>
      </c>
      <c r="H122" s="7">
        <f>'Разрез по МО'!J123</f>
        <v>0</v>
      </c>
      <c r="I122" s="7">
        <f>'Разрез по МО'!L123</f>
        <v>0</v>
      </c>
      <c r="J122" s="7">
        <f>'Разрез по МО'!N123</f>
        <v>0</v>
      </c>
      <c r="K122" s="7">
        <f>'Разрез по МО'!O123</f>
        <v>0</v>
      </c>
      <c r="M122" s="9" t="e">
        <f>E122-F122-VLOOKUP(C122, Вчера!C:O, 3, FALSE)</f>
        <v>#N/A</v>
      </c>
      <c r="N122" s="9" t="e">
        <f>G122-H122-VLOOKUP(C122, Вчера!C:O, 6, FALSE)</f>
        <v>#N/A</v>
      </c>
      <c r="O122" s="9" t="e">
        <f>I122-J122-VLOOKUP(C122, Вчера!C:O, 10, FALSE)</f>
        <v>#N/A</v>
      </c>
    </row>
    <row r="123" spans="1:15" x14ac:dyDescent="0.25">
      <c r="A123" s="12">
        <v>120</v>
      </c>
      <c r="B123" s="7">
        <f>'Разрез по МО'!B124</f>
        <v>0</v>
      </c>
      <c r="C123" s="21">
        <f>'Разрез по МО'!C124</f>
        <v>0</v>
      </c>
      <c r="D123" s="7">
        <f>'Разрез по МО'!D124</f>
        <v>0</v>
      </c>
      <c r="E123" s="7">
        <f>'Разрез по МО'!E124</f>
        <v>0</v>
      </c>
      <c r="F123" s="7">
        <f>'Разрез по МО'!G124</f>
        <v>0</v>
      </c>
      <c r="G123" s="7">
        <f>'Разрез по МО'!H124</f>
        <v>0</v>
      </c>
      <c r="H123" s="7">
        <f>'Разрез по МО'!J124</f>
        <v>0</v>
      </c>
      <c r="I123" s="7">
        <f>'Разрез по МО'!L124</f>
        <v>0</v>
      </c>
      <c r="J123" s="7">
        <f>'Разрез по МО'!N124</f>
        <v>0</v>
      </c>
      <c r="K123" s="7">
        <f>'Разрез по МО'!O124</f>
        <v>0</v>
      </c>
      <c r="M123" s="9" t="e">
        <f>E123-F123-VLOOKUP(C123, Вчера!C:O, 3, FALSE)</f>
        <v>#N/A</v>
      </c>
      <c r="N123" s="9" t="e">
        <f>G123-H123-VLOOKUP(C123, Вчера!C:O, 6, FALSE)</f>
        <v>#N/A</v>
      </c>
      <c r="O123" s="9" t="e">
        <f>I123-J123-VLOOKUP(C123, Вчера!C:O, 10, FALSE)</f>
        <v>#N/A</v>
      </c>
    </row>
    <row r="124" spans="1:15" x14ac:dyDescent="0.25">
      <c r="A124" s="12">
        <v>121</v>
      </c>
      <c r="B124" s="7">
        <f>'Разрез по МО'!B125</f>
        <v>0</v>
      </c>
      <c r="C124" s="21">
        <f>'Разрез по МО'!C125</f>
        <v>0</v>
      </c>
      <c r="D124" s="7">
        <f>'Разрез по МО'!D125</f>
        <v>0</v>
      </c>
      <c r="E124" s="7">
        <f>'Разрез по МО'!E125</f>
        <v>0</v>
      </c>
      <c r="F124" s="7">
        <f>'Разрез по МО'!G125</f>
        <v>0</v>
      </c>
      <c r="G124" s="7">
        <f>'Разрез по МО'!H125</f>
        <v>0</v>
      </c>
      <c r="H124" s="7">
        <f>'Разрез по МО'!J125</f>
        <v>0</v>
      </c>
      <c r="I124" s="7">
        <f>'Разрез по МО'!L125</f>
        <v>0</v>
      </c>
      <c r="J124" s="7">
        <f>'Разрез по МО'!N125</f>
        <v>0</v>
      </c>
      <c r="K124" s="7">
        <f>'Разрез по МО'!O125</f>
        <v>0</v>
      </c>
      <c r="M124" s="9" t="e">
        <f>E124-F124-VLOOKUP(C124, Вчера!C:O, 3, FALSE)</f>
        <v>#N/A</v>
      </c>
      <c r="N124" s="9" t="e">
        <f>G124-H124-VLOOKUP(C124, Вчера!C:O, 6, FALSE)</f>
        <v>#N/A</v>
      </c>
      <c r="O124" s="9" t="e">
        <f>I124-J124-VLOOKUP(C124, Вчера!C:O, 10, FALSE)</f>
        <v>#N/A</v>
      </c>
    </row>
    <row r="125" spans="1:15" x14ac:dyDescent="0.25">
      <c r="A125" s="12">
        <v>122</v>
      </c>
      <c r="B125" s="7">
        <f>'Разрез по МО'!B126</f>
        <v>0</v>
      </c>
      <c r="C125" s="21">
        <f>'Разрез по МО'!C126</f>
        <v>0</v>
      </c>
      <c r="D125" s="7">
        <f>'Разрез по МО'!D126</f>
        <v>0</v>
      </c>
      <c r="E125" s="7">
        <f>'Разрез по МО'!E126</f>
        <v>0</v>
      </c>
      <c r="F125" s="7">
        <f>'Разрез по МО'!G126</f>
        <v>0</v>
      </c>
      <c r="G125" s="7">
        <f>'Разрез по МО'!H126</f>
        <v>0</v>
      </c>
      <c r="H125" s="7">
        <f>'Разрез по МО'!J126</f>
        <v>0</v>
      </c>
      <c r="I125" s="7">
        <f>'Разрез по МО'!L126</f>
        <v>0</v>
      </c>
      <c r="J125" s="7">
        <f>'Разрез по МО'!N126</f>
        <v>0</v>
      </c>
      <c r="K125" s="7">
        <f>'Разрез по МО'!O126</f>
        <v>0</v>
      </c>
      <c r="M125" s="9" t="e">
        <f>E125-F125-VLOOKUP(C125, Вчера!C:O, 3, FALSE)</f>
        <v>#N/A</v>
      </c>
      <c r="N125" s="9" t="e">
        <f>G125-H125-VLOOKUP(C125, Вчера!C:O, 6, FALSE)</f>
        <v>#N/A</v>
      </c>
      <c r="O125" s="9" t="e">
        <f>I125-J125-VLOOKUP(C125, Вчера!C:O, 10, FALSE)</f>
        <v>#N/A</v>
      </c>
    </row>
    <row r="126" spans="1:15" x14ac:dyDescent="0.25">
      <c r="A126" s="12">
        <v>123</v>
      </c>
      <c r="B126" s="7">
        <f>'Разрез по МО'!B127</f>
        <v>0</v>
      </c>
      <c r="C126" s="21">
        <f>'Разрез по МО'!C127</f>
        <v>0</v>
      </c>
      <c r="D126" s="7">
        <f>'Разрез по МО'!D127</f>
        <v>0</v>
      </c>
      <c r="E126" s="7">
        <f>'Разрез по МО'!E127</f>
        <v>0</v>
      </c>
      <c r="F126" s="7">
        <f>'Разрез по МО'!G127</f>
        <v>0</v>
      </c>
      <c r="G126" s="7">
        <f>'Разрез по МО'!H127</f>
        <v>0</v>
      </c>
      <c r="H126" s="7">
        <f>'Разрез по МО'!J127</f>
        <v>0</v>
      </c>
      <c r="I126" s="7">
        <f>'Разрез по МО'!L127</f>
        <v>0</v>
      </c>
      <c r="J126" s="7">
        <f>'Разрез по МО'!N127</f>
        <v>0</v>
      </c>
      <c r="K126" s="7">
        <f>'Разрез по МО'!O127</f>
        <v>0</v>
      </c>
      <c r="M126" s="9" t="e">
        <f>E126-F126-VLOOKUP(C126, Вчера!C:O, 3, FALSE)</f>
        <v>#N/A</v>
      </c>
      <c r="N126" s="9" t="e">
        <f>G126-H126-VLOOKUP(C126, Вчера!C:O, 6, FALSE)</f>
        <v>#N/A</v>
      </c>
      <c r="O126" s="9" t="e">
        <f>I126-J126-VLOOKUP(C126, Вчера!C:O, 10, FALSE)</f>
        <v>#N/A</v>
      </c>
    </row>
    <row r="127" spans="1:15" x14ac:dyDescent="0.25">
      <c r="A127" s="12">
        <v>124</v>
      </c>
      <c r="B127" s="7">
        <f>'Разрез по МО'!B128</f>
        <v>0</v>
      </c>
      <c r="C127" s="21">
        <f>'Разрез по МО'!C128</f>
        <v>0</v>
      </c>
      <c r="D127" s="7">
        <f>'Разрез по МО'!D128</f>
        <v>0</v>
      </c>
      <c r="E127" s="7">
        <f>'Разрез по МО'!E128</f>
        <v>0</v>
      </c>
      <c r="F127" s="7">
        <f>'Разрез по МО'!G128</f>
        <v>0</v>
      </c>
      <c r="G127" s="7">
        <f>'Разрез по МО'!H128</f>
        <v>0</v>
      </c>
      <c r="H127" s="7">
        <f>'Разрез по МО'!J128</f>
        <v>0</v>
      </c>
      <c r="I127" s="7">
        <f>'Разрез по МО'!L128</f>
        <v>0</v>
      </c>
      <c r="J127" s="7">
        <f>'Разрез по МО'!N128</f>
        <v>0</v>
      </c>
      <c r="K127" s="7">
        <f>'Разрез по МО'!O128</f>
        <v>0</v>
      </c>
      <c r="M127" s="9" t="e">
        <f>E127-F127-VLOOKUP(C127, Вчера!C:O, 3, FALSE)</f>
        <v>#N/A</v>
      </c>
      <c r="N127" s="9" t="e">
        <f>G127-H127-VLOOKUP(C127, Вчера!C:O, 6, FALSE)</f>
        <v>#N/A</v>
      </c>
      <c r="O127" s="9" t="e">
        <f>I127-J127-VLOOKUP(C127, Вчера!C:O, 10, FALSE)</f>
        <v>#N/A</v>
      </c>
    </row>
    <row r="128" spans="1:15" x14ac:dyDescent="0.25">
      <c r="A128" s="12">
        <v>125</v>
      </c>
      <c r="B128" s="7">
        <f>'Разрез по МО'!B129</f>
        <v>0</v>
      </c>
      <c r="C128" s="21">
        <f>'Разрез по МО'!C129</f>
        <v>0</v>
      </c>
      <c r="D128" s="7">
        <f>'Разрез по МО'!D129</f>
        <v>0</v>
      </c>
      <c r="E128" s="7">
        <f>'Разрез по МО'!E129</f>
        <v>0</v>
      </c>
      <c r="F128" s="7">
        <f>'Разрез по МО'!G129</f>
        <v>0</v>
      </c>
      <c r="G128" s="7">
        <f>'Разрез по МО'!H129</f>
        <v>0</v>
      </c>
      <c r="H128" s="7">
        <f>'Разрез по МО'!J129</f>
        <v>0</v>
      </c>
      <c r="I128" s="7">
        <f>'Разрез по МО'!L129</f>
        <v>0</v>
      </c>
      <c r="J128" s="7">
        <f>'Разрез по МО'!N129</f>
        <v>0</v>
      </c>
      <c r="K128" s="7">
        <f>'Разрез по МО'!O129</f>
        <v>0</v>
      </c>
      <c r="M128" s="9" t="e">
        <f>E128-F128-VLOOKUP(C128, Вчера!C:O, 3, FALSE)</f>
        <v>#N/A</v>
      </c>
      <c r="N128" s="9" t="e">
        <f>G128-H128-VLOOKUP(C128, Вчера!C:O, 6, FALSE)</f>
        <v>#N/A</v>
      </c>
      <c r="O128" s="9" t="e">
        <f>I128-J128-VLOOKUP(C128, Вчера!C:O, 10, FALSE)</f>
        <v>#N/A</v>
      </c>
    </row>
    <row r="129" spans="1:15" x14ac:dyDescent="0.25">
      <c r="A129" s="12">
        <v>126</v>
      </c>
      <c r="B129" s="7">
        <f>'Разрез по МО'!B130</f>
        <v>0</v>
      </c>
      <c r="C129" s="21">
        <f>'Разрез по МО'!C130</f>
        <v>0</v>
      </c>
      <c r="D129" s="7">
        <f>'Разрез по МО'!D130</f>
        <v>0</v>
      </c>
      <c r="E129" s="7">
        <f>'Разрез по МО'!E130</f>
        <v>0</v>
      </c>
      <c r="F129" s="7">
        <f>'Разрез по МО'!G130</f>
        <v>0</v>
      </c>
      <c r="G129" s="7">
        <f>'Разрез по МО'!H130</f>
        <v>0</v>
      </c>
      <c r="H129" s="7">
        <f>'Разрез по МО'!J130</f>
        <v>0</v>
      </c>
      <c r="I129" s="7">
        <f>'Разрез по МО'!L130</f>
        <v>0</v>
      </c>
      <c r="J129" s="7">
        <f>'Разрез по МО'!N130</f>
        <v>0</v>
      </c>
      <c r="K129" s="7">
        <f>'Разрез по МО'!O130</f>
        <v>0</v>
      </c>
      <c r="M129" s="9" t="e">
        <f>E129-F129-VLOOKUP(C129, Вчера!C:O, 3, FALSE)</f>
        <v>#N/A</v>
      </c>
      <c r="N129" s="9" t="e">
        <f>G129-H129-VLOOKUP(C129, Вчера!C:O, 6, FALSE)</f>
        <v>#N/A</v>
      </c>
      <c r="O129" s="9" t="e">
        <f>I129-J129-VLOOKUP(C129, Вчера!C:O, 10, FALSE)</f>
        <v>#N/A</v>
      </c>
    </row>
    <row r="130" spans="1:15" x14ac:dyDescent="0.25">
      <c r="A130" s="12">
        <v>127</v>
      </c>
      <c r="B130" s="7">
        <f>'Разрез по МО'!B131</f>
        <v>0</v>
      </c>
      <c r="C130" s="21">
        <f>'Разрез по МО'!C131</f>
        <v>0</v>
      </c>
      <c r="D130" s="7">
        <f>'Разрез по МО'!D131</f>
        <v>0</v>
      </c>
      <c r="E130" s="7">
        <f>'Разрез по МО'!E131</f>
        <v>0</v>
      </c>
      <c r="F130" s="7">
        <f>'Разрез по МО'!G131</f>
        <v>0</v>
      </c>
      <c r="G130" s="7">
        <f>'Разрез по МО'!H131</f>
        <v>0</v>
      </c>
      <c r="H130" s="7">
        <f>'Разрез по МО'!J131</f>
        <v>0</v>
      </c>
      <c r="I130" s="7">
        <f>'Разрез по МО'!L131</f>
        <v>0</v>
      </c>
      <c r="J130" s="7">
        <f>'Разрез по МО'!N131</f>
        <v>0</v>
      </c>
      <c r="K130" s="7">
        <f>'Разрез по МО'!O131</f>
        <v>0</v>
      </c>
      <c r="M130" s="9" t="e">
        <f>E130-F130-VLOOKUP(C130, Вчера!C:O, 3, FALSE)</f>
        <v>#N/A</v>
      </c>
      <c r="N130" s="9" t="e">
        <f>G130-H130-VLOOKUP(C130, Вчера!C:O, 6, FALSE)</f>
        <v>#N/A</v>
      </c>
      <c r="O130" s="9" t="e">
        <f>I130-J130-VLOOKUP(C130, Вчера!C:O, 10, FALSE)</f>
        <v>#N/A</v>
      </c>
    </row>
    <row r="131" spans="1:15" x14ac:dyDescent="0.25">
      <c r="A131" s="12">
        <v>128</v>
      </c>
      <c r="B131" s="7">
        <f>'Разрез по МО'!B132</f>
        <v>0</v>
      </c>
      <c r="C131" s="21">
        <f>'Разрез по МО'!C132</f>
        <v>0</v>
      </c>
      <c r="D131" s="7">
        <f>'Разрез по МО'!D132</f>
        <v>0</v>
      </c>
      <c r="E131" s="7">
        <f>'Разрез по МО'!E132</f>
        <v>0</v>
      </c>
      <c r="F131" s="7">
        <f>'Разрез по МО'!G132</f>
        <v>0</v>
      </c>
      <c r="G131" s="7">
        <f>'Разрез по МО'!H132</f>
        <v>0</v>
      </c>
      <c r="H131" s="7">
        <f>'Разрез по МО'!J132</f>
        <v>0</v>
      </c>
      <c r="I131" s="7">
        <f>'Разрез по МО'!L132</f>
        <v>0</v>
      </c>
      <c r="J131" s="7">
        <f>'Разрез по МО'!N132</f>
        <v>0</v>
      </c>
      <c r="K131" s="7">
        <f>'Разрез по МО'!O132</f>
        <v>0</v>
      </c>
      <c r="M131" s="9" t="e">
        <f>E131-F131-VLOOKUP(C131, Вчера!C:O, 3, FALSE)</f>
        <v>#N/A</v>
      </c>
      <c r="N131" s="9" t="e">
        <f>G131-H131-VLOOKUP(C131, Вчера!C:O, 6, FALSE)</f>
        <v>#N/A</v>
      </c>
      <c r="O131" s="9" t="e">
        <f>I131-J131-VLOOKUP(C131, Вчера!C:O, 10, FALSE)</f>
        <v>#N/A</v>
      </c>
    </row>
    <row r="132" spans="1:15" x14ac:dyDescent="0.25">
      <c r="A132" s="12">
        <v>129</v>
      </c>
      <c r="B132" s="7">
        <f>'Разрез по МО'!B133</f>
        <v>0</v>
      </c>
      <c r="C132" s="21">
        <f>'Разрез по МО'!C133</f>
        <v>0</v>
      </c>
      <c r="D132" s="7">
        <f>'Разрез по МО'!D133</f>
        <v>0</v>
      </c>
      <c r="E132" s="7">
        <f>'Разрез по МО'!E133</f>
        <v>0</v>
      </c>
      <c r="F132" s="7">
        <f>'Разрез по МО'!G133</f>
        <v>0</v>
      </c>
      <c r="G132" s="7">
        <f>'Разрез по МО'!H133</f>
        <v>0</v>
      </c>
      <c r="H132" s="7">
        <f>'Разрез по МО'!J133</f>
        <v>0</v>
      </c>
      <c r="I132" s="7">
        <f>'Разрез по МО'!L133</f>
        <v>0</v>
      </c>
      <c r="J132" s="7">
        <f>'Разрез по МО'!N133</f>
        <v>0</v>
      </c>
      <c r="K132" s="7">
        <f>'Разрез по МО'!O133</f>
        <v>0</v>
      </c>
      <c r="M132" s="9" t="e">
        <f>E132-F132-VLOOKUP(C132, Вчера!C:O, 3, FALSE)</f>
        <v>#N/A</v>
      </c>
      <c r="N132" s="9" t="e">
        <f>G132-H132-VLOOKUP(C132, Вчера!C:O, 6, FALSE)</f>
        <v>#N/A</v>
      </c>
      <c r="O132" s="9" t="e">
        <f>I132-J132-VLOOKUP(C132, Вчера!C:O, 10, FALSE)</f>
        <v>#N/A</v>
      </c>
    </row>
    <row r="133" spans="1:15" x14ac:dyDescent="0.25">
      <c r="A133" s="12">
        <v>130</v>
      </c>
      <c r="B133" s="7">
        <f>'Разрез по МО'!B134</f>
        <v>0</v>
      </c>
      <c r="C133" s="21">
        <f>'Разрез по МО'!C134</f>
        <v>0</v>
      </c>
      <c r="D133" s="7">
        <f>'Разрез по МО'!D134</f>
        <v>0</v>
      </c>
      <c r="E133" s="7">
        <f>'Разрез по МО'!E134</f>
        <v>0</v>
      </c>
      <c r="F133" s="7">
        <f>'Разрез по МО'!G134</f>
        <v>0</v>
      </c>
      <c r="G133" s="7">
        <f>'Разрез по МО'!H134</f>
        <v>0</v>
      </c>
      <c r="H133" s="7">
        <f>'Разрез по МО'!J134</f>
        <v>0</v>
      </c>
      <c r="I133" s="7">
        <f>'Разрез по МО'!L134</f>
        <v>0</v>
      </c>
      <c r="J133" s="7">
        <f>'Разрез по МО'!N134</f>
        <v>0</v>
      </c>
      <c r="K133" s="7">
        <f>'Разрез по МО'!O134</f>
        <v>0</v>
      </c>
      <c r="M133" s="9" t="e">
        <f>E133-F133-VLOOKUP(C133, Вчера!C:O, 3, FALSE)</f>
        <v>#N/A</v>
      </c>
      <c r="N133" s="9" t="e">
        <f>G133-H133-VLOOKUP(C133, Вчера!C:O, 6, FALSE)</f>
        <v>#N/A</v>
      </c>
      <c r="O133" s="9" t="e">
        <f>I133-J133-VLOOKUP(C133, Вчера!C:O, 10, FALSE)</f>
        <v>#N/A</v>
      </c>
    </row>
    <row r="134" spans="1:15" x14ac:dyDescent="0.25">
      <c r="A134" s="12">
        <v>131</v>
      </c>
      <c r="B134" s="7">
        <f>'Разрез по МО'!B135</f>
        <v>0</v>
      </c>
      <c r="C134" s="21">
        <f>'Разрез по МО'!C135</f>
        <v>0</v>
      </c>
      <c r="D134" s="7">
        <f>'Разрез по МО'!D135</f>
        <v>0</v>
      </c>
      <c r="E134" s="7">
        <f>'Разрез по МО'!E135</f>
        <v>0</v>
      </c>
      <c r="F134" s="7">
        <f>'Разрез по МО'!G135</f>
        <v>0</v>
      </c>
      <c r="G134" s="7">
        <f>'Разрез по МО'!H135</f>
        <v>0</v>
      </c>
      <c r="H134" s="7">
        <f>'Разрез по МО'!J135</f>
        <v>0</v>
      </c>
      <c r="I134" s="7">
        <f>'Разрез по МО'!L135</f>
        <v>0</v>
      </c>
      <c r="J134" s="7">
        <f>'Разрез по МО'!N135</f>
        <v>0</v>
      </c>
      <c r="K134" s="7">
        <f>'Разрез по МО'!O135</f>
        <v>0</v>
      </c>
      <c r="M134" s="9" t="e">
        <f>E134-F134-VLOOKUP(C134, Вчера!C:O, 3, FALSE)</f>
        <v>#N/A</v>
      </c>
      <c r="N134" s="9" t="e">
        <f>G134-H134-VLOOKUP(C134, Вчера!C:O, 6, FALSE)</f>
        <v>#N/A</v>
      </c>
      <c r="O134" s="9" t="e">
        <f>I134-J134-VLOOKUP(C134, Вчера!C:O, 10, FALSE)</f>
        <v>#N/A</v>
      </c>
    </row>
    <row r="135" spans="1:15" x14ac:dyDescent="0.25">
      <c r="A135" s="12">
        <v>132</v>
      </c>
      <c r="B135" s="7">
        <f>'Разрез по МО'!B136</f>
        <v>0</v>
      </c>
      <c r="C135" s="21">
        <f>'Разрез по МО'!C136</f>
        <v>0</v>
      </c>
      <c r="D135" s="7">
        <f>'Разрез по МО'!D136</f>
        <v>0</v>
      </c>
      <c r="E135" s="7">
        <f>'Разрез по МО'!E136</f>
        <v>0</v>
      </c>
      <c r="F135" s="7">
        <f>'Разрез по МО'!G136</f>
        <v>0</v>
      </c>
      <c r="G135" s="7">
        <f>'Разрез по МО'!H136</f>
        <v>0</v>
      </c>
      <c r="H135" s="7">
        <f>'Разрез по МО'!J136</f>
        <v>0</v>
      </c>
      <c r="I135" s="7">
        <f>'Разрез по МО'!L136</f>
        <v>0</v>
      </c>
      <c r="J135" s="7">
        <f>'Разрез по МО'!N136</f>
        <v>0</v>
      </c>
      <c r="K135" s="7">
        <f>'Разрез по МО'!O136</f>
        <v>0</v>
      </c>
      <c r="M135" s="9" t="e">
        <f>E135-F135-VLOOKUP(C135, Вчера!C:O, 3, FALSE)</f>
        <v>#N/A</v>
      </c>
      <c r="N135" s="9" t="e">
        <f>G135-H135-VLOOKUP(C135, Вчера!C:O, 6, FALSE)</f>
        <v>#N/A</v>
      </c>
      <c r="O135" s="9" t="e">
        <f>I135-J135-VLOOKUP(C135, Вчера!C:O, 10, FALSE)</f>
        <v>#N/A</v>
      </c>
    </row>
    <row r="136" spans="1:15" x14ac:dyDescent="0.25">
      <c r="A136" s="12">
        <v>133</v>
      </c>
      <c r="B136" s="7">
        <f>'Разрез по МО'!B137</f>
        <v>0</v>
      </c>
      <c r="C136" s="21">
        <f>'Разрез по МО'!C137</f>
        <v>0</v>
      </c>
      <c r="D136" s="7">
        <f>'Разрез по МО'!D137</f>
        <v>0</v>
      </c>
      <c r="E136" s="7">
        <f>'Разрез по МО'!E137</f>
        <v>0</v>
      </c>
      <c r="F136" s="7">
        <f>'Разрез по МО'!G137</f>
        <v>0</v>
      </c>
      <c r="G136" s="7">
        <f>'Разрез по МО'!H137</f>
        <v>0</v>
      </c>
      <c r="H136" s="7">
        <f>'Разрез по МО'!J137</f>
        <v>0</v>
      </c>
      <c r="I136" s="7">
        <f>'Разрез по МО'!L137</f>
        <v>0</v>
      </c>
      <c r="J136" s="7">
        <f>'Разрез по МО'!N137</f>
        <v>0</v>
      </c>
      <c r="K136" s="7">
        <f>'Разрез по МО'!O137</f>
        <v>0</v>
      </c>
      <c r="M136" s="9" t="e">
        <f>E136-F136-VLOOKUP(C136, Вчера!C:O, 3, FALSE)</f>
        <v>#N/A</v>
      </c>
      <c r="N136" s="9" t="e">
        <f>G136-H136-VLOOKUP(C136, Вчера!C:O, 6, FALSE)</f>
        <v>#N/A</v>
      </c>
      <c r="O136" s="9" t="e">
        <f>I136-J136-VLOOKUP(C136, Вчера!C:O, 10, FALSE)</f>
        <v>#N/A</v>
      </c>
    </row>
    <row r="137" spans="1:15" x14ac:dyDescent="0.25">
      <c r="A137" s="12">
        <v>134</v>
      </c>
      <c r="B137" s="7">
        <f>'Разрез по МО'!B138</f>
        <v>0</v>
      </c>
      <c r="C137" s="21">
        <f>'Разрез по МО'!C138</f>
        <v>0</v>
      </c>
      <c r="D137" s="7">
        <f>'Разрез по МО'!D138</f>
        <v>0</v>
      </c>
      <c r="E137" s="7">
        <f>'Разрез по МО'!E138</f>
        <v>0</v>
      </c>
      <c r="F137" s="7">
        <f>'Разрез по МО'!G138</f>
        <v>0</v>
      </c>
      <c r="G137" s="7">
        <f>'Разрез по МО'!H138</f>
        <v>0</v>
      </c>
      <c r="H137" s="7">
        <f>'Разрез по МО'!J138</f>
        <v>0</v>
      </c>
      <c r="I137" s="7">
        <f>'Разрез по МО'!L138</f>
        <v>0</v>
      </c>
      <c r="J137" s="7">
        <f>'Разрез по МО'!N138</f>
        <v>0</v>
      </c>
      <c r="K137" s="7">
        <f>'Разрез по МО'!O138</f>
        <v>0</v>
      </c>
      <c r="M137" s="9" t="e">
        <f>E137-F137-VLOOKUP(C137, Вчера!C:O, 3, FALSE)</f>
        <v>#N/A</v>
      </c>
      <c r="N137" s="9" t="e">
        <f>G137-H137-VLOOKUP(C137, Вчера!C:O, 6, FALSE)</f>
        <v>#N/A</v>
      </c>
      <c r="O137" s="9" t="e">
        <f>I137-J137-VLOOKUP(C137, Вчера!C:O, 10, FALSE)</f>
        <v>#N/A</v>
      </c>
    </row>
    <row r="138" spans="1:15" x14ac:dyDescent="0.25">
      <c r="A138" s="12">
        <v>135</v>
      </c>
      <c r="B138" s="7">
        <f>'Разрез по МО'!B139</f>
        <v>0</v>
      </c>
      <c r="C138" s="21">
        <f>'Разрез по МО'!C139</f>
        <v>0</v>
      </c>
      <c r="D138" s="7">
        <f>'Разрез по МО'!D139</f>
        <v>0</v>
      </c>
      <c r="E138" s="7">
        <f>'Разрез по МО'!E139</f>
        <v>0</v>
      </c>
      <c r="F138" s="7">
        <f>'Разрез по МО'!G139</f>
        <v>0</v>
      </c>
      <c r="G138" s="7">
        <f>'Разрез по МО'!H139</f>
        <v>0</v>
      </c>
      <c r="H138" s="7">
        <f>'Разрез по МО'!J139</f>
        <v>0</v>
      </c>
      <c r="I138" s="7">
        <f>'Разрез по МО'!L139</f>
        <v>0</v>
      </c>
      <c r="J138" s="7">
        <f>'Разрез по МО'!N139</f>
        <v>0</v>
      </c>
      <c r="K138" s="7">
        <f>'Разрез по МО'!O139</f>
        <v>0</v>
      </c>
      <c r="M138" s="9" t="e">
        <f>E138-F138-VLOOKUP(C138, Вчера!C:O, 3, FALSE)</f>
        <v>#N/A</v>
      </c>
      <c r="N138" s="9" t="e">
        <f>G138-H138-VLOOKUP(C138, Вчера!C:O, 6, FALSE)</f>
        <v>#N/A</v>
      </c>
      <c r="O138" s="9" t="e">
        <f>I138-J138-VLOOKUP(C138, Вчера!C:O, 10, FALSE)</f>
        <v>#N/A</v>
      </c>
    </row>
    <row r="139" spans="1:15" x14ac:dyDescent="0.25">
      <c r="A139" s="12">
        <v>136</v>
      </c>
      <c r="B139" s="7">
        <f>'Разрез по МО'!B140</f>
        <v>0</v>
      </c>
      <c r="C139" s="21">
        <f>'Разрез по МО'!C140</f>
        <v>0</v>
      </c>
      <c r="D139" s="7">
        <f>'Разрез по МО'!D140</f>
        <v>0</v>
      </c>
      <c r="E139" s="7">
        <f>'Разрез по МО'!E140</f>
        <v>0</v>
      </c>
      <c r="F139" s="7">
        <f>'Разрез по МО'!G140</f>
        <v>0</v>
      </c>
      <c r="G139" s="7">
        <f>'Разрез по МО'!H140</f>
        <v>0</v>
      </c>
      <c r="H139" s="7">
        <f>'Разрез по МО'!J140</f>
        <v>0</v>
      </c>
      <c r="I139" s="7">
        <f>'Разрез по МО'!L140</f>
        <v>0</v>
      </c>
      <c r="J139" s="7">
        <f>'Разрез по МО'!N140</f>
        <v>0</v>
      </c>
      <c r="K139" s="7">
        <f>'Разрез по МО'!O140</f>
        <v>0</v>
      </c>
      <c r="M139" s="9" t="e">
        <f>E139-F139-VLOOKUP(C139, Вчера!C:O, 3, FALSE)</f>
        <v>#N/A</v>
      </c>
      <c r="N139" s="9" t="e">
        <f>G139-H139-VLOOKUP(C139, Вчера!C:O, 6, FALSE)</f>
        <v>#N/A</v>
      </c>
      <c r="O139" s="9" t="e">
        <f>I139-J139-VLOOKUP(C139, Вчера!C:O, 10, FALSE)</f>
        <v>#N/A</v>
      </c>
    </row>
    <row r="140" spans="1:15" x14ac:dyDescent="0.25">
      <c r="A140" s="12">
        <v>137</v>
      </c>
      <c r="B140" s="7">
        <f>'Разрез по МО'!B141</f>
        <v>0</v>
      </c>
      <c r="C140" s="21">
        <f>'Разрез по МО'!C141</f>
        <v>0</v>
      </c>
      <c r="D140" s="7">
        <f>'Разрез по МО'!D141</f>
        <v>0</v>
      </c>
      <c r="E140" s="7">
        <f>'Разрез по МО'!E141</f>
        <v>0</v>
      </c>
      <c r="F140" s="7">
        <f>'Разрез по МО'!G141</f>
        <v>0</v>
      </c>
      <c r="G140" s="7">
        <f>'Разрез по МО'!H141</f>
        <v>0</v>
      </c>
      <c r="H140" s="7">
        <f>'Разрез по МО'!J141</f>
        <v>0</v>
      </c>
      <c r="I140" s="7">
        <f>'Разрез по МО'!L141</f>
        <v>0</v>
      </c>
      <c r="J140" s="7">
        <f>'Разрез по МО'!N141</f>
        <v>0</v>
      </c>
      <c r="K140" s="7">
        <f>'Разрез по МО'!O141</f>
        <v>0</v>
      </c>
      <c r="M140" s="9" t="e">
        <f>E140-F140-VLOOKUP(C140, Вчера!C:O, 3, FALSE)</f>
        <v>#N/A</v>
      </c>
      <c r="N140" s="9" t="e">
        <f>G140-H140-VLOOKUP(C140, Вчера!C:O, 6, FALSE)</f>
        <v>#N/A</v>
      </c>
      <c r="O140" s="9" t="e">
        <f>I140-J140-VLOOKUP(C140, Вчера!C:O, 10, FALSE)</f>
        <v>#N/A</v>
      </c>
    </row>
    <row r="141" spans="1:15" x14ac:dyDescent="0.25">
      <c r="A141" s="12">
        <v>138</v>
      </c>
      <c r="B141" s="7">
        <f>'Разрез по МО'!B142</f>
        <v>0</v>
      </c>
      <c r="C141" s="21">
        <f>'Разрез по МО'!C142</f>
        <v>0</v>
      </c>
      <c r="D141" s="7">
        <f>'Разрез по МО'!D142</f>
        <v>0</v>
      </c>
      <c r="E141" s="7">
        <f>'Разрез по МО'!E142</f>
        <v>0</v>
      </c>
      <c r="F141" s="7">
        <f>'Разрез по МО'!G142</f>
        <v>0</v>
      </c>
      <c r="G141" s="7">
        <f>'Разрез по МО'!H142</f>
        <v>0</v>
      </c>
      <c r="H141" s="7">
        <f>'Разрез по МО'!J142</f>
        <v>0</v>
      </c>
      <c r="I141" s="7">
        <f>'Разрез по МО'!L142</f>
        <v>0</v>
      </c>
      <c r="J141" s="7">
        <f>'Разрез по МО'!N142</f>
        <v>0</v>
      </c>
      <c r="K141" s="7">
        <f>'Разрез по МО'!O142</f>
        <v>0</v>
      </c>
      <c r="M141" s="9" t="e">
        <f>E141-F141-VLOOKUP(C141, Вчера!C:O, 3, FALSE)</f>
        <v>#N/A</v>
      </c>
      <c r="N141" s="9" t="e">
        <f>G141-H141-VLOOKUP(C141, Вчера!C:O, 6, FALSE)</f>
        <v>#N/A</v>
      </c>
      <c r="O141" s="9" t="e">
        <f>I141-J141-VLOOKUP(C141, Вчера!C:O, 10, FALSE)</f>
        <v>#N/A</v>
      </c>
    </row>
    <row r="142" spans="1:15" x14ac:dyDescent="0.25">
      <c r="A142" s="12">
        <v>139</v>
      </c>
      <c r="B142" s="7">
        <f>'Разрез по МО'!B143</f>
        <v>0</v>
      </c>
      <c r="C142" s="21">
        <f>'Разрез по МО'!C143</f>
        <v>0</v>
      </c>
      <c r="D142" s="7">
        <f>'Разрез по МО'!D143</f>
        <v>0</v>
      </c>
      <c r="E142" s="7">
        <f>'Разрез по МО'!E143</f>
        <v>0</v>
      </c>
      <c r="F142" s="7">
        <f>'Разрез по МО'!G143</f>
        <v>0</v>
      </c>
      <c r="G142" s="7">
        <f>'Разрез по МО'!H143</f>
        <v>0</v>
      </c>
      <c r="H142" s="7">
        <f>'Разрез по МО'!J143</f>
        <v>0</v>
      </c>
      <c r="I142" s="7">
        <f>'Разрез по МО'!L143</f>
        <v>0</v>
      </c>
      <c r="J142" s="7">
        <f>'Разрез по МО'!N143</f>
        <v>0</v>
      </c>
      <c r="K142" s="7">
        <f>'Разрез по МО'!O143</f>
        <v>0</v>
      </c>
      <c r="M142" s="9" t="e">
        <f>E142-F142-VLOOKUP(C142, Вчера!C:O, 3, FALSE)</f>
        <v>#N/A</v>
      </c>
      <c r="N142" s="9" t="e">
        <f>G142-H142-VLOOKUP(C142, Вчера!C:O, 6, FALSE)</f>
        <v>#N/A</v>
      </c>
      <c r="O142" s="9" t="e">
        <f>I142-J142-VLOOKUP(C142, Вчера!C:O, 10, FALSE)</f>
        <v>#N/A</v>
      </c>
    </row>
    <row r="143" spans="1:15" x14ac:dyDescent="0.25">
      <c r="A143" s="12">
        <v>140</v>
      </c>
      <c r="B143" s="7">
        <f>'Разрез по МО'!B144</f>
        <v>0</v>
      </c>
      <c r="C143" s="21">
        <f>'Разрез по МО'!C144</f>
        <v>0</v>
      </c>
      <c r="D143" s="7">
        <f>'Разрез по МО'!D144</f>
        <v>0</v>
      </c>
      <c r="E143" s="7">
        <f>'Разрез по МО'!E144</f>
        <v>0</v>
      </c>
      <c r="F143" s="7">
        <f>'Разрез по МО'!G144</f>
        <v>0</v>
      </c>
      <c r="G143" s="7">
        <f>'Разрез по МО'!H144</f>
        <v>0</v>
      </c>
      <c r="H143" s="7">
        <f>'Разрез по МО'!J144</f>
        <v>0</v>
      </c>
      <c r="I143" s="7">
        <f>'Разрез по МО'!L144</f>
        <v>0</v>
      </c>
      <c r="J143" s="7">
        <f>'Разрез по МО'!N144</f>
        <v>0</v>
      </c>
      <c r="K143" s="7">
        <f>'Разрез по МО'!O144</f>
        <v>0</v>
      </c>
      <c r="M143" s="9" t="e">
        <f>E143-F143-VLOOKUP(C143, Вчера!C:O, 3, FALSE)</f>
        <v>#N/A</v>
      </c>
      <c r="N143" s="9" t="e">
        <f>G143-H143-VLOOKUP(C143, Вчера!C:O, 6, FALSE)</f>
        <v>#N/A</v>
      </c>
      <c r="O143" s="9" t="e">
        <f>I143-J143-VLOOKUP(C143, Вчера!C:O, 10, FALSE)</f>
        <v>#N/A</v>
      </c>
    </row>
    <row r="144" spans="1:15" x14ac:dyDescent="0.25">
      <c r="A144" s="12">
        <v>141</v>
      </c>
      <c r="B144" s="7">
        <f>'Разрез по МО'!B145</f>
        <v>0</v>
      </c>
      <c r="C144" s="21">
        <f>'Разрез по МО'!C145</f>
        <v>0</v>
      </c>
      <c r="D144" s="7">
        <f>'Разрез по МО'!D145</f>
        <v>0</v>
      </c>
      <c r="E144" s="7">
        <f>'Разрез по МО'!E145</f>
        <v>0</v>
      </c>
      <c r="F144" s="7">
        <f>'Разрез по МО'!G145</f>
        <v>0</v>
      </c>
      <c r="G144" s="7">
        <f>'Разрез по МО'!H145</f>
        <v>0</v>
      </c>
      <c r="H144" s="7">
        <f>'Разрез по МО'!J145</f>
        <v>0</v>
      </c>
      <c r="I144" s="7">
        <f>'Разрез по МО'!L145</f>
        <v>0</v>
      </c>
      <c r="J144" s="7">
        <f>'Разрез по МО'!N145</f>
        <v>0</v>
      </c>
      <c r="K144" s="7">
        <f>'Разрез по МО'!O145</f>
        <v>0</v>
      </c>
      <c r="M144" s="9" t="e">
        <f>E144-F144-VLOOKUP(C144, Вчера!C:O, 3, FALSE)</f>
        <v>#N/A</v>
      </c>
      <c r="N144" s="9" t="e">
        <f>G144-H144-VLOOKUP(C144, Вчера!C:O, 6, FALSE)</f>
        <v>#N/A</v>
      </c>
      <c r="O144" s="9" t="e">
        <f>I144-J144-VLOOKUP(C144, Вчера!C:O, 10, FALSE)</f>
        <v>#N/A</v>
      </c>
    </row>
    <row r="145" spans="1:15" x14ac:dyDescent="0.25">
      <c r="A145" s="12">
        <v>142</v>
      </c>
      <c r="B145" s="7">
        <f>'Разрез по МО'!B146</f>
        <v>0</v>
      </c>
      <c r="C145" s="21">
        <f>'Разрез по МО'!C146</f>
        <v>0</v>
      </c>
      <c r="D145" s="7">
        <f>'Разрез по МО'!D146</f>
        <v>0</v>
      </c>
      <c r="E145" s="7">
        <f>'Разрез по МО'!E146</f>
        <v>0</v>
      </c>
      <c r="F145" s="7">
        <f>'Разрез по МО'!G146</f>
        <v>0</v>
      </c>
      <c r="G145" s="7">
        <f>'Разрез по МО'!H146</f>
        <v>0</v>
      </c>
      <c r="H145" s="7">
        <f>'Разрез по МО'!J146</f>
        <v>0</v>
      </c>
      <c r="I145" s="7">
        <f>'Разрез по МО'!L146</f>
        <v>0</v>
      </c>
      <c r="J145" s="7">
        <f>'Разрез по МО'!N146</f>
        <v>0</v>
      </c>
      <c r="K145" s="7">
        <f>'Разрез по МО'!O146</f>
        <v>0</v>
      </c>
      <c r="M145" s="9" t="e">
        <f>E145-F145-VLOOKUP(C145, Вчера!C:O, 3, FALSE)</f>
        <v>#N/A</v>
      </c>
      <c r="N145" s="9" t="e">
        <f>G145-H145-VLOOKUP(C145, Вчера!C:O, 6, FALSE)</f>
        <v>#N/A</v>
      </c>
      <c r="O145" s="9" t="e">
        <f>I145-J145-VLOOKUP(C145, Вчера!C:O, 10, FALSE)</f>
        <v>#N/A</v>
      </c>
    </row>
    <row r="146" spans="1:15" x14ac:dyDescent="0.25">
      <c r="A146" s="12">
        <v>143</v>
      </c>
      <c r="B146" s="7">
        <f>'Разрез по МО'!B147</f>
        <v>0</v>
      </c>
      <c r="C146" s="21">
        <f>'Разрез по МО'!C147</f>
        <v>0</v>
      </c>
      <c r="D146" s="7">
        <f>'Разрез по МО'!D147</f>
        <v>0</v>
      </c>
      <c r="E146" s="7">
        <f>'Разрез по МО'!E147</f>
        <v>0</v>
      </c>
      <c r="F146" s="7">
        <f>'Разрез по МО'!G147</f>
        <v>0</v>
      </c>
      <c r="G146" s="7">
        <f>'Разрез по МО'!H147</f>
        <v>0</v>
      </c>
      <c r="H146" s="7">
        <f>'Разрез по МО'!J147</f>
        <v>0</v>
      </c>
      <c r="I146" s="7">
        <f>'Разрез по МО'!L147</f>
        <v>0</v>
      </c>
      <c r="J146" s="7">
        <f>'Разрез по МО'!N147</f>
        <v>0</v>
      </c>
      <c r="K146" s="7">
        <f>'Разрез по МО'!O147</f>
        <v>0</v>
      </c>
      <c r="M146" s="9" t="e">
        <f>E146-F146-VLOOKUP(C146, Вчера!C:O, 3, FALSE)</f>
        <v>#N/A</v>
      </c>
      <c r="N146" s="9" t="e">
        <f>G146-H146-VLOOKUP(C146, Вчера!C:O, 6, FALSE)</f>
        <v>#N/A</v>
      </c>
      <c r="O146" s="9" t="e">
        <f>I146-J146-VLOOKUP(C146, Вчера!C:O, 10, FALSE)</f>
        <v>#N/A</v>
      </c>
    </row>
    <row r="147" spans="1:15" x14ac:dyDescent="0.25">
      <c r="A147" s="12">
        <v>144</v>
      </c>
      <c r="B147" s="7">
        <f>'Разрез по МО'!B148</f>
        <v>0</v>
      </c>
      <c r="C147" s="21">
        <f>'Разрез по МО'!C148</f>
        <v>0</v>
      </c>
      <c r="D147" s="7">
        <f>'Разрез по МО'!D148</f>
        <v>0</v>
      </c>
      <c r="E147" s="7">
        <f>'Разрез по МО'!E148</f>
        <v>0</v>
      </c>
      <c r="F147" s="7">
        <f>'Разрез по МО'!G148</f>
        <v>0</v>
      </c>
      <c r="G147" s="7">
        <f>'Разрез по МО'!H148</f>
        <v>0</v>
      </c>
      <c r="H147" s="7">
        <f>'Разрез по МО'!J148</f>
        <v>0</v>
      </c>
      <c r="I147" s="7">
        <f>'Разрез по МО'!L148</f>
        <v>0</v>
      </c>
      <c r="J147" s="7">
        <f>'Разрез по МО'!N148</f>
        <v>0</v>
      </c>
      <c r="K147" s="7">
        <f>'Разрез по МО'!O148</f>
        <v>0</v>
      </c>
      <c r="M147" s="9" t="e">
        <f>E147-F147-VLOOKUP(C147, Вчера!C:O, 3, FALSE)</f>
        <v>#N/A</v>
      </c>
      <c r="N147" s="9" t="e">
        <f>G147-H147-VLOOKUP(C147, Вчера!C:O, 6, FALSE)</f>
        <v>#N/A</v>
      </c>
      <c r="O147" s="9" t="e">
        <f>I147-J147-VLOOKUP(C147, Вчера!C:O, 10, FALSE)</f>
        <v>#N/A</v>
      </c>
    </row>
    <row r="148" spans="1:15" x14ac:dyDescent="0.25">
      <c r="A148" s="12">
        <v>145</v>
      </c>
      <c r="B148" s="7">
        <f>'Разрез по МО'!B149</f>
        <v>0</v>
      </c>
      <c r="C148" s="21">
        <f>'Разрез по МО'!C149</f>
        <v>0</v>
      </c>
      <c r="D148" s="7">
        <f>'Разрез по МО'!D149</f>
        <v>0</v>
      </c>
      <c r="E148" s="7">
        <f>'Разрез по МО'!E149</f>
        <v>0</v>
      </c>
      <c r="F148" s="7">
        <f>'Разрез по МО'!G149</f>
        <v>0</v>
      </c>
      <c r="G148" s="7">
        <f>'Разрез по МО'!H149</f>
        <v>0</v>
      </c>
      <c r="H148" s="7">
        <f>'Разрез по МО'!J149</f>
        <v>0</v>
      </c>
      <c r="I148" s="7">
        <f>'Разрез по МО'!L149</f>
        <v>0</v>
      </c>
      <c r="J148" s="7">
        <f>'Разрез по МО'!N149</f>
        <v>0</v>
      </c>
      <c r="K148" s="7">
        <f>'Разрез по МО'!O149</f>
        <v>0</v>
      </c>
      <c r="M148" s="9" t="e">
        <f>E148-F148-VLOOKUP(C148, Вчера!C:O, 3, FALSE)</f>
        <v>#N/A</v>
      </c>
      <c r="N148" s="9" t="e">
        <f>G148-H148-VLOOKUP(C148, Вчера!C:O, 6, FALSE)</f>
        <v>#N/A</v>
      </c>
      <c r="O148" s="9" t="e">
        <f>I148-J148-VLOOKUP(C148, Вчера!C:O, 10, FALSE)</f>
        <v>#N/A</v>
      </c>
    </row>
    <row r="149" spans="1:15" x14ac:dyDescent="0.25">
      <c r="A149" s="12">
        <v>146</v>
      </c>
      <c r="B149" s="7">
        <f>'Разрез по МО'!B150</f>
        <v>0</v>
      </c>
      <c r="C149" s="21">
        <f>'Разрез по МО'!C150</f>
        <v>0</v>
      </c>
      <c r="D149" s="7">
        <f>'Разрез по МО'!D150</f>
        <v>0</v>
      </c>
      <c r="E149" s="7">
        <f>'Разрез по МО'!E150</f>
        <v>0</v>
      </c>
      <c r="F149" s="7">
        <f>'Разрез по МО'!G150</f>
        <v>0</v>
      </c>
      <c r="G149" s="7">
        <f>'Разрез по МО'!H150</f>
        <v>0</v>
      </c>
      <c r="H149" s="7">
        <f>'Разрез по МО'!J150</f>
        <v>0</v>
      </c>
      <c r="I149" s="7">
        <f>'Разрез по МО'!L150</f>
        <v>0</v>
      </c>
      <c r="J149" s="7">
        <f>'Разрез по МО'!N150</f>
        <v>0</v>
      </c>
      <c r="K149" s="7">
        <f>'Разрез по МО'!O150</f>
        <v>0</v>
      </c>
      <c r="M149" s="9" t="e">
        <f>E149-F149-VLOOKUP(C149, Вчера!C:O, 3, FALSE)</f>
        <v>#N/A</v>
      </c>
      <c r="N149" s="9" t="e">
        <f>G149-H149-VLOOKUP(C149, Вчера!C:O, 6, FALSE)</f>
        <v>#N/A</v>
      </c>
      <c r="O149" s="9" t="e">
        <f>I149-J149-VLOOKUP(C149, Вчера!C:O, 10, FALSE)</f>
        <v>#N/A</v>
      </c>
    </row>
    <row r="150" spans="1:15" x14ac:dyDescent="0.25">
      <c r="A150" s="12">
        <v>147</v>
      </c>
      <c r="B150" s="7">
        <f>'Разрез по МО'!B151</f>
        <v>0</v>
      </c>
      <c r="C150" s="21">
        <f>'Разрез по МО'!C151</f>
        <v>0</v>
      </c>
      <c r="D150" s="7">
        <f>'Разрез по МО'!D151</f>
        <v>0</v>
      </c>
      <c r="E150" s="7">
        <f>'Разрез по МО'!E151</f>
        <v>0</v>
      </c>
      <c r="F150" s="7">
        <f>'Разрез по МО'!G151</f>
        <v>0</v>
      </c>
      <c r="G150" s="7">
        <f>'Разрез по МО'!H151</f>
        <v>0</v>
      </c>
      <c r="H150" s="7">
        <f>'Разрез по МО'!J151</f>
        <v>0</v>
      </c>
      <c r="I150" s="7">
        <f>'Разрез по МО'!L151</f>
        <v>0</v>
      </c>
      <c r="J150" s="7">
        <f>'Разрез по МО'!N151</f>
        <v>0</v>
      </c>
      <c r="K150" s="7">
        <f>'Разрез по МО'!O151</f>
        <v>0</v>
      </c>
      <c r="M150" s="9" t="e">
        <f>E150-F150-VLOOKUP(C150, Вчера!C:O, 3, FALSE)</f>
        <v>#N/A</v>
      </c>
      <c r="N150" s="9" t="e">
        <f>G150-H150-VLOOKUP(C150, Вчера!C:O, 6, FALSE)</f>
        <v>#N/A</v>
      </c>
      <c r="O150" s="9" t="e">
        <f>I150-J150-VLOOKUP(C150, Вчера!C:O, 10, FALSE)</f>
        <v>#N/A</v>
      </c>
    </row>
    <row r="151" spans="1:15" x14ac:dyDescent="0.25">
      <c r="A151" s="12">
        <v>148</v>
      </c>
      <c r="B151" s="7">
        <f>'Разрез по МО'!B152</f>
        <v>0</v>
      </c>
      <c r="C151" s="21">
        <f>'Разрез по МО'!C152</f>
        <v>0</v>
      </c>
      <c r="D151" s="7">
        <f>'Разрез по МО'!D152</f>
        <v>0</v>
      </c>
      <c r="E151" s="7">
        <f>'Разрез по МО'!E152</f>
        <v>0</v>
      </c>
      <c r="F151" s="7">
        <f>'Разрез по МО'!G152</f>
        <v>0</v>
      </c>
      <c r="G151" s="7">
        <f>'Разрез по МО'!H152</f>
        <v>0</v>
      </c>
      <c r="H151" s="7">
        <f>'Разрез по МО'!J152</f>
        <v>0</v>
      </c>
      <c r="I151" s="7">
        <f>'Разрез по МО'!L152</f>
        <v>0</v>
      </c>
      <c r="J151" s="7">
        <f>'Разрез по МО'!N152</f>
        <v>0</v>
      </c>
      <c r="K151" s="7">
        <f>'Разрез по МО'!O152</f>
        <v>0</v>
      </c>
      <c r="M151" s="9" t="e">
        <f>E151-F151-VLOOKUP(C151, Вчера!C:O, 3, FALSE)</f>
        <v>#N/A</v>
      </c>
      <c r="N151" s="9" t="e">
        <f>G151-H151-VLOOKUP(C151, Вчера!C:O, 6, FALSE)</f>
        <v>#N/A</v>
      </c>
      <c r="O151" s="9" t="e">
        <f>I151-J151-VLOOKUP(C151, Вчера!C:O, 10, FALSE)</f>
        <v>#N/A</v>
      </c>
    </row>
    <row r="152" spans="1:15" x14ac:dyDescent="0.25">
      <c r="A152" s="12">
        <v>149</v>
      </c>
      <c r="B152" s="7">
        <f>'Разрез по МО'!B153</f>
        <v>0</v>
      </c>
      <c r="C152" s="21">
        <f>'Разрез по МО'!C153</f>
        <v>0</v>
      </c>
      <c r="D152" s="7">
        <f>'Разрез по МО'!D153</f>
        <v>0</v>
      </c>
      <c r="E152" s="7">
        <f>'Разрез по МО'!E153</f>
        <v>0</v>
      </c>
      <c r="F152" s="7">
        <f>'Разрез по МО'!G153</f>
        <v>0</v>
      </c>
      <c r="G152" s="7">
        <f>'Разрез по МО'!H153</f>
        <v>0</v>
      </c>
      <c r="H152" s="7">
        <f>'Разрез по МО'!J153</f>
        <v>0</v>
      </c>
      <c r="I152" s="7">
        <f>'Разрез по МО'!L153</f>
        <v>0</v>
      </c>
      <c r="J152" s="7">
        <f>'Разрез по МО'!N153</f>
        <v>0</v>
      </c>
      <c r="K152" s="7">
        <f>'Разрез по МО'!O153</f>
        <v>0</v>
      </c>
      <c r="M152" s="9" t="e">
        <f>E152-F152-VLOOKUP(C152, Вчера!C:O, 3, FALSE)</f>
        <v>#N/A</v>
      </c>
      <c r="N152" s="9" t="e">
        <f>G152-H152-VLOOKUP(C152, Вчера!C:O, 6, FALSE)</f>
        <v>#N/A</v>
      </c>
      <c r="O152" s="9" t="e">
        <f>I152-J152-VLOOKUP(C152, Вчера!C:O, 10, FALSE)</f>
        <v>#N/A</v>
      </c>
    </row>
    <row r="153" spans="1:15" x14ac:dyDescent="0.25">
      <c r="A153" s="12">
        <v>150</v>
      </c>
      <c r="B153" s="7">
        <f>'Разрез по МО'!B154</f>
        <v>0</v>
      </c>
      <c r="C153" s="21">
        <f>'Разрез по МО'!C154</f>
        <v>0</v>
      </c>
      <c r="D153" s="7">
        <f>'Разрез по МО'!D154</f>
        <v>0</v>
      </c>
      <c r="E153" s="7">
        <f>'Разрез по МО'!E154</f>
        <v>0</v>
      </c>
      <c r="F153" s="7">
        <f>'Разрез по МО'!G154</f>
        <v>0</v>
      </c>
      <c r="G153" s="7">
        <f>'Разрез по МО'!H154</f>
        <v>0</v>
      </c>
      <c r="H153" s="7">
        <f>'Разрез по МО'!J154</f>
        <v>0</v>
      </c>
      <c r="I153" s="7">
        <f>'Разрез по МО'!L154</f>
        <v>0</v>
      </c>
      <c r="J153" s="7">
        <f>'Разрез по МО'!N154</f>
        <v>0</v>
      </c>
      <c r="K153" s="7">
        <f>'Разрез по МО'!O154</f>
        <v>0</v>
      </c>
      <c r="M153" s="9" t="e">
        <f>E153-F153-VLOOKUP(C153, Вчера!C:O, 3, FALSE)</f>
        <v>#N/A</v>
      </c>
      <c r="N153" s="9" t="e">
        <f>G153-H153-VLOOKUP(C153, Вчера!C:O, 6, FALSE)</f>
        <v>#N/A</v>
      </c>
      <c r="O153" s="9" t="e">
        <f>I153-J153-VLOOKUP(C153, Вчера!C:O, 10, FALSE)</f>
        <v>#N/A</v>
      </c>
    </row>
  </sheetData>
  <mergeCells count="11">
    <mergeCell ref="M1:M2"/>
    <mergeCell ref="N1:N2"/>
    <mergeCell ref="O1:O2"/>
    <mergeCell ref="I1:J1"/>
    <mergeCell ref="K1:K2"/>
    <mergeCell ref="G1:H1"/>
    <mergeCell ref="A1:A2"/>
    <mergeCell ref="B1:B2"/>
    <mergeCell ref="C1:C2"/>
    <mergeCell ref="D1:D2"/>
    <mergeCell ref="E1:F1"/>
  </mergeCells>
  <conditionalFormatting sqref="M4:O153">
    <cfRule type="cellIs" dxfId="27" priority="21" operator="equal">
      <formula>0</formula>
    </cfRule>
    <cfRule type="cellIs" dxfId="26" priority="22" operator="lessThan">
      <formula>0</formula>
    </cfRule>
    <cfRule type="cellIs" dxfId="25" priority="23" operator="greaterThan">
      <formula>0</formula>
    </cfRule>
    <cfRule type="cellIs" dxfId="24" priority="24" operator="greaterThan">
      <formula>0</formula>
    </cfRule>
    <cfRule type="cellIs" dxfId="23" priority="25" operator="greaterThan">
      <formula>0</formula>
    </cfRule>
  </conditionalFormatting>
  <conditionalFormatting sqref="M3:O948">
    <cfRule type="cellIs" dxfId="22" priority="7" operator="equal">
      <formula>0</formula>
    </cfRule>
    <cfRule type="cellIs" dxfId="21" priority="8" operator="lessThan">
      <formula>0</formula>
    </cfRule>
    <cfRule type="cellIs" dxfId="20" priority="9" operator="greaterThan">
      <formula>0</formula>
    </cfRule>
  </conditionalFormatting>
  <conditionalFormatting sqref="E3:K3 D1:D1048576">
    <cfRule type="cellIs" dxfId="19" priority="5" operator="equal">
      <formula>0</formula>
    </cfRule>
  </conditionalFormatting>
  <conditionalFormatting sqref="E4:E448 G4:G448">
    <cfRule type="cellIs" dxfId="18" priority="4" operator="equal">
      <formula>0</formula>
    </cfRule>
  </conditionalFormatting>
  <conditionalFormatting sqref="I4:I448">
    <cfRule type="cellIs" dxfId="17" priority="3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O154"/>
  <sheetViews>
    <sheetView zoomScale="75" zoomScaleNormal="75" workbookViewId="0">
      <selection activeCell="A154" sqref="A5:A154"/>
    </sheetView>
  </sheetViews>
  <sheetFormatPr defaultColWidth="27.28515625" defaultRowHeight="15" x14ac:dyDescent="0.25"/>
  <cols>
    <col min="1" max="1" width="9.140625" customWidth="1"/>
    <col min="2" max="2" width="33.42578125" customWidth="1"/>
    <col min="3" max="3" width="84.7109375" customWidth="1"/>
    <col min="6" max="6" width="27.28515625" hidden="1" customWidth="1"/>
    <col min="9" max="9" width="27.28515625" hidden="1" customWidth="1"/>
    <col min="11" max="11" width="27.28515625" hidden="1" customWidth="1"/>
    <col min="13" max="13" width="27.28515625" hidden="1" customWidth="1"/>
    <col min="257" max="257" width="9.140625" customWidth="1"/>
    <col min="258" max="258" width="33.42578125" customWidth="1"/>
    <col min="259" max="259" width="54.42578125" customWidth="1"/>
    <col min="262" max="262" width="0" hidden="1" customWidth="1"/>
    <col min="265" max="265" width="0" hidden="1" customWidth="1"/>
    <col min="267" max="267" width="0" hidden="1" customWidth="1"/>
    <col min="269" max="269" width="0" hidden="1" customWidth="1"/>
    <col min="513" max="513" width="9.140625" customWidth="1"/>
    <col min="514" max="514" width="33.42578125" customWidth="1"/>
    <col min="515" max="515" width="54.42578125" customWidth="1"/>
    <col min="518" max="518" width="0" hidden="1" customWidth="1"/>
    <col min="521" max="521" width="0" hidden="1" customWidth="1"/>
    <col min="523" max="523" width="0" hidden="1" customWidth="1"/>
    <col min="525" max="525" width="0" hidden="1" customWidth="1"/>
    <col min="769" max="769" width="9.140625" customWidth="1"/>
    <col min="770" max="770" width="33.42578125" customWidth="1"/>
    <col min="771" max="771" width="54.42578125" customWidth="1"/>
    <col min="774" max="774" width="0" hidden="1" customWidth="1"/>
    <col min="777" max="777" width="0" hidden="1" customWidth="1"/>
    <col min="779" max="779" width="0" hidden="1" customWidth="1"/>
    <col min="781" max="781" width="0" hidden="1" customWidth="1"/>
    <col min="1025" max="1025" width="9.140625" customWidth="1"/>
    <col min="1026" max="1026" width="33.42578125" customWidth="1"/>
    <col min="1027" max="1027" width="54.42578125" customWidth="1"/>
    <col min="1030" max="1030" width="0" hidden="1" customWidth="1"/>
    <col min="1033" max="1033" width="0" hidden="1" customWidth="1"/>
    <col min="1035" max="1035" width="0" hidden="1" customWidth="1"/>
    <col min="1037" max="1037" width="0" hidden="1" customWidth="1"/>
    <col min="1281" max="1281" width="9.140625" customWidth="1"/>
    <col min="1282" max="1282" width="33.42578125" customWidth="1"/>
    <col min="1283" max="1283" width="54.42578125" customWidth="1"/>
    <col min="1286" max="1286" width="0" hidden="1" customWidth="1"/>
    <col min="1289" max="1289" width="0" hidden="1" customWidth="1"/>
    <col min="1291" max="1291" width="0" hidden="1" customWidth="1"/>
    <col min="1293" max="1293" width="0" hidden="1" customWidth="1"/>
    <col min="1537" max="1537" width="9.140625" customWidth="1"/>
    <col min="1538" max="1538" width="33.42578125" customWidth="1"/>
    <col min="1539" max="1539" width="54.42578125" customWidth="1"/>
    <col min="1542" max="1542" width="0" hidden="1" customWidth="1"/>
    <col min="1545" max="1545" width="0" hidden="1" customWidth="1"/>
    <col min="1547" max="1547" width="0" hidden="1" customWidth="1"/>
    <col min="1549" max="1549" width="0" hidden="1" customWidth="1"/>
    <col min="1793" max="1793" width="9.140625" customWidth="1"/>
    <col min="1794" max="1794" width="33.42578125" customWidth="1"/>
    <col min="1795" max="1795" width="54.42578125" customWidth="1"/>
    <col min="1798" max="1798" width="0" hidden="1" customWidth="1"/>
    <col min="1801" max="1801" width="0" hidden="1" customWidth="1"/>
    <col min="1803" max="1803" width="0" hidden="1" customWidth="1"/>
    <col min="1805" max="1805" width="0" hidden="1" customWidth="1"/>
    <col min="2049" max="2049" width="9.140625" customWidth="1"/>
    <col min="2050" max="2050" width="33.42578125" customWidth="1"/>
    <col min="2051" max="2051" width="54.42578125" customWidth="1"/>
    <col min="2054" max="2054" width="0" hidden="1" customWidth="1"/>
    <col min="2057" max="2057" width="0" hidden="1" customWidth="1"/>
    <col min="2059" max="2059" width="0" hidden="1" customWidth="1"/>
    <col min="2061" max="2061" width="0" hidden="1" customWidth="1"/>
    <col min="2305" max="2305" width="9.140625" customWidth="1"/>
    <col min="2306" max="2306" width="33.42578125" customWidth="1"/>
    <col min="2307" max="2307" width="54.42578125" customWidth="1"/>
    <col min="2310" max="2310" width="0" hidden="1" customWidth="1"/>
    <col min="2313" max="2313" width="0" hidden="1" customWidth="1"/>
    <col min="2315" max="2315" width="0" hidden="1" customWidth="1"/>
    <col min="2317" max="2317" width="0" hidden="1" customWidth="1"/>
    <col min="2561" max="2561" width="9.140625" customWidth="1"/>
    <col min="2562" max="2562" width="33.42578125" customWidth="1"/>
    <col min="2563" max="2563" width="54.42578125" customWidth="1"/>
    <col min="2566" max="2566" width="0" hidden="1" customWidth="1"/>
    <col min="2569" max="2569" width="0" hidden="1" customWidth="1"/>
    <col min="2571" max="2571" width="0" hidden="1" customWidth="1"/>
    <col min="2573" max="2573" width="0" hidden="1" customWidth="1"/>
    <col min="2817" max="2817" width="9.140625" customWidth="1"/>
    <col min="2818" max="2818" width="33.42578125" customWidth="1"/>
    <col min="2819" max="2819" width="54.42578125" customWidth="1"/>
    <col min="2822" max="2822" width="0" hidden="1" customWidth="1"/>
    <col min="2825" max="2825" width="0" hidden="1" customWidth="1"/>
    <col min="2827" max="2827" width="0" hidden="1" customWidth="1"/>
    <col min="2829" max="2829" width="0" hidden="1" customWidth="1"/>
    <col min="3073" max="3073" width="9.140625" customWidth="1"/>
    <col min="3074" max="3074" width="33.42578125" customWidth="1"/>
    <col min="3075" max="3075" width="54.42578125" customWidth="1"/>
    <col min="3078" max="3078" width="0" hidden="1" customWidth="1"/>
    <col min="3081" max="3081" width="0" hidden="1" customWidth="1"/>
    <col min="3083" max="3083" width="0" hidden="1" customWidth="1"/>
    <col min="3085" max="3085" width="0" hidden="1" customWidth="1"/>
    <col min="3329" max="3329" width="9.140625" customWidth="1"/>
    <col min="3330" max="3330" width="33.42578125" customWidth="1"/>
    <col min="3331" max="3331" width="54.42578125" customWidth="1"/>
    <col min="3334" max="3334" width="0" hidden="1" customWidth="1"/>
    <col min="3337" max="3337" width="0" hidden="1" customWidth="1"/>
    <col min="3339" max="3339" width="0" hidden="1" customWidth="1"/>
    <col min="3341" max="3341" width="0" hidden="1" customWidth="1"/>
    <col min="3585" max="3585" width="9.140625" customWidth="1"/>
    <col min="3586" max="3586" width="33.42578125" customWidth="1"/>
    <col min="3587" max="3587" width="54.42578125" customWidth="1"/>
    <col min="3590" max="3590" width="0" hidden="1" customWidth="1"/>
    <col min="3593" max="3593" width="0" hidden="1" customWidth="1"/>
    <col min="3595" max="3595" width="0" hidden="1" customWidth="1"/>
    <col min="3597" max="3597" width="0" hidden="1" customWidth="1"/>
    <col min="3841" max="3841" width="9.140625" customWidth="1"/>
    <col min="3842" max="3842" width="33.42578125" customWidth="1"/>
    <col min="3843" max="3843" width="54.42578125" customWidth="1"/>
    <col min="3846" max="3846" width="0" hidden="1" customWidth="1"/>
    <col min="3849" max="3849" width="0" hidden="1" customWidth="1"/>
    <col min="3851" max="3851" width="0" hidden="1" customWidth="1"/>
    <col min="3853" max="3853" width="0" hidden="1" customWidth="1"/>
    <col min="4097" max="4097" width="9.140625" customWidth="1"/>
    <col min="4098" max="4098" width="33.42578125" customWidth="1"/>
    <col min="4099" max="4099" width="54.42578125" customWidth="1"/>
    <col min="4102" max="4102" width="0" hidden="1" customWidth="1"/>
    <col min="4105" max="4105" width="0" hidden="1" customWidth="1"/>
    <col min="4107" max="4107" width="0" hidden="1" customWidth="1"/>
    <col min="4109" max="4109" width="0" hidden="1" customWidth="1"/>
    <col min="4353" max="4353" width="9.140625" customWidth="1"/>
    <col min="4354" max="4354" width="33.42578125" customWidth="1"/>
    <col min="4355" max="4355" width="54.42578125" customWidth="1"/>
    <col min="4358" max="4358" width="0" hidden="1" customWidth="1"/>
    <col min="4361" max="4361" width="0" hidden="1" customWidth="1"/>
    <col min="4363" max="4363" width="0" hidden="1" customWidth="1"/>
    <col min="4365" max="4365" width="0" hidden="1" customWidth="1"/>
    <col min="4609" max="4609" width="9.140625" customWidth="1"/>
    <col min="4610" max="4610" width="33.42578125" customWidth="1"/>
    <col min="4611" max="4611" width="54.42578125" customWidth="1"/>
    <col min="4614" max="4614" width="0" hidden="1" customWidth="1"/>
    <col min="4617" max="4617" width="0" hidden="1" customWidth="1"/>
    <col min="4619" max="4619" width="0" hidden="1" customWidth="1"/>
    <col min="4621" max="4621" width="0" hidden="1" customWidth="1"/>
    <col min="4865" max="4865" width="9.140625" customWidth="1"/>
    <col min="4866" max="4866" width="33.42578125" customWidth="1"/>
    <col min="4867" max="4867" width="54.42578125" customWidth="1"/>
    <col min="4870" max="4870" width="0" hidden="1" customWidth="1"/>
    <col min="4873" max="4873" width="0" hidden="1" customWidth="1"/>
    <col min="4875" max="4875" width="0" hidden="1" customWidth="1"/>
    <col min="4877" max="4877" width="0" hidden="1" customWidth="1"/>
    <col min="5121" max="5121" width="9.140625" customWidth="1"/>
    <col min="5122" max="5122" width="33.42578125" customWidth="1"/>
    <col min="5123" max="5123" width="54.42578125" customWidth="1"/>
    <col min="5126" max="5126" width="0" hidden="1" customWidth="1"/>
    <col min="5129" max="5129" width="0" hidden="1" customWidth="1"/>
    <col min="5131" max="5131" width="0" hidden="1" customWidth="1"/>
    <col min="5133" max="5133" width="0" hidden="1" customWidth="1"/>
    <col min="5377" max="5377" width="9.140625" customWidth="1"/>
    <col min="5378" max="5378" width="33.42578125" customWidth="1"/>
    <col min="5379" max="5379" width="54.42578125" customWidth="1"/>
    <col min="5382" max="5382" width="0" hidden="1" customWidth="1"/>
    <col min="5385" max="5385" width="0" hidden="1" customWidth="1"/>
    <col min="5387" max="5387" width="0" hidden="1" customWidth="1"/>
    <col min="5389" max="5389" width="0" hidden="1" customWidth="1"/>
    <col min="5633" max="5633" width="9.140625" customWidth="1"/>
    <col min="5634" max="5634" width="33.42578125" customWidth="1"/>
    <col min="5635" max="5635" width="54.42578125" customWidth="1"/>
    <col min="5638" max="5638" width="0" hidden="1" customWidth="1"/>
    <col min="5641" max="5641" width="0" hidden="1" customWidth="1"/>
    <col min="5643" max="5643" width="0" hidden="1" customWidth="1"/>
    <col min="5645" max="5645" width="0" hidden="1" customWidth="1"/>
    <col min="5889" max="5889" width="9.140625" customWidth="1"/>
    <col min="5890" max="5890" width="33.42578125" customWidth="1"/>
    <col min="5891" max="5891" width="54.42578125" customWidth="1"/>
    <col min="5894" max="5894" width="0" hidden="1" customWidth="1"/>
    <col min="5897" max="5897" width="0" hidden="1" customWidth="1"/>
    <col min="5899" max="5899" width="0" hidden="1" customWidth="1"/>
    <col min="5901" max="5901" width="0" hidden="1" customWidth="1"/>
    <col min="6145" max="6145" width="9.140625" customWidth="1"/>
    <col min="6146" max="6146" width="33.42578125" customWidth="1"/>
    <col min="6147" max="6147" width="54.42578125" customWidth="1"/>
    <col min="6150" max="6150" width="0" hidden="1" customWidth="1"/>
    <col min="6153" max="6153" width="0" hidden="1" customWidth="1"/>
    <col min="6155" max="6155" width="0" hidden="1" customWidth="1"/>
    <col min="6157" max="6157" width="0" hidden="1" customWidth="1"/>
    <col min="6401" max="6401" width="9.140625" customWidth="1"/>
    <col min="6402" max="6402" width="33.42578125" customWidth="1"/>
    <col min="6403" max="6403" width="54.42578125" customWidth="1"/>
    <col min="6406" max="6406" width="0" hidden="1" customWidth="1"/>
    <col min="6409" max="6409" width="0" hidden="1" customWidth="1"/>
    <col min="6411" max="6411" width="0" hidden="1" customWidth="1"/>
    <col min="6413" max="6413" width="0" hidden="1" customWidth="1"/>
    <col min="6657" max="6657" width="9.140625" customWidth="1"/>
    <col min="6658" max="6658" width="33.42578125" customWidth="1"/>
    <col min="6659" max="6659" width="54.42578125" customWidth="1"/>
    <col min="6662" max="6662" width="0" hidden="1" customWidth="1"/>
    <col min="6665" max="6665" width="0" hidden="1" customWidth="1"/>
    <col min="6667" max="6667" width="0" hidden="1" customWidth="1"/>
    <col min="6669" max="6669" width="0" hidden="1" customWidth="1"/>
    <col min="6913" max="6913" width="9.140625" customWidth="1"/>
    <col min="6914" max="6914" width="33.42578125" customWidth="1"/>
    <col min="6915" max="6915" width="54.42578125" customWidth="1"/>
    <col min="6918" max="6918" width="0" hidden="1" customWidth="1"/>
    <col min="6921" max="6921" width="0" hidden="1" customWidth="1"/>
    <col min="6923" max="6923" width="0" hidden="1" customWidth="1"/>
    <col min="6925" max="6925" width="0" hidden="1" customWidth="1"/>
    <col min="7169" max="7169" width="9.140625" customWidth="1"/>
    <col min="7170" max="7170" width="33.42578125" customWidth="1"/>
    <col min="7171" max="7171" width="54.42578125" customWidth="1"/>
    <col min="7174" max="7174" width="0" hidden="1" customWidth="1"/>
    <col min="7177" max="7177" width="0" hidden="1" customWidth="1"/>
    <col min="7179" max="7179" width="0" hidden="1" customWidth="1"/>
    <col min="7181" max="7181" width="0" hidden="1" customWidth="1"/>
    <col min="7425" max="7425" width="9.140625" customWidth="1"/>
    <col min="7426" max="7426" width="33.42578125" customWidth="1"/>
    <col min="7427" max="7427" width="54.42578125" customWidth="1"/>
    <col min="7430" max="7430" width="0" hidden="1" customWidth="1"/>
    <col min="7433" max="7433" width="0" hidden="1" customWidth="1"/>
    <col min="7435" max="7435" width="0" hidden="1" customWidth="1"/>
    <col min="7437" max="7437" width="0" hidden="1" customWidth="1"/>
    <col min="7681" max="7681" width="9.140625" customWidth="1"/>
    <col min="7682" max="7682" width="33.42578125" customWidth="1"/>
    <col min="7683" max="7683" width="54.42578125" customWidth="1"/>
    <col min="7686" max="7686" width="0" hidden="1" customWidth="1"/>
    <col min="7689" max="7689" width="0" hidden="1" customWidth="1"/>
    <col min="7691" max="7691" width="0" hidden="1" customWidth="1"/>
    <col min="7693" max="7693" width="0" hidden="1" customWidth="1"/>
    <col min="7937" max="7937" width="9.140625" customWidth="1"/>
    <col min="7938" max="7938" width="33.42578125" customWidth="1"/>
    <col min="7939" max="7939" width="54.42578125" customWidth="1"/>
    <col min="7942" max="7942" width="0" hidden="1" customWidth="1"/>
    <col min="7945" max="7945" width="0" hidden="1" customWidth="1"/>
    <col min="7947" max="7947" width="0" hidden="1" customWidth="1"/>
    <col min="7949" max="7949" width="0" hidden="1" customWidth="1"/>
    <col min="8193" max="8193" width="9.140625" customWidth="1"/>
    <col min="8194" max="8194" width="33.42578125" customWidth="1"/>
    <col min="8195" max="8195" width="54.42578125" customWidth="1"/>
    <col min="8198" max="8198" width="0" hidden="1" customWidth="1"/>
    <col min="8201" max="8201" width="0" hidden="1" customWidth="1"/>
    <col min="8203" max="8203" width="0" hidden="1" customWidth="1"/>
    <col min="8205" max="8205" width="0" hidden="1" customWidth="1"/>
    <col min="8449" max="8449" width="9.140625" customWidth="1"/>
    <col min="8450" max="8450" width="33.42578125" customWidth="1"/>
    <col min="8451" max="8451" width="54.42578125" customWidth="1"/>
    <col min="8454" max="8454" width="0" hidden="1" customWidth="1"/>
    <col min="8457" max="8457" width="0" hidden="1" customWidth="1"/>
    <col min="8459" max="8459" width="0" hidden="1" customWidth="1"/>
    <col min="8461" max="8461" width="0" hidden="1" customWidth="1"/>
    <col min="8705" max="8705" width="9.140625" customWidth="1"/>
    <col min="8706" max="8706" width="33.42578125" customWidth="1"/>
    <col min="8707" max="8707" width="54.42578125" customWidth="1"/>
    <col min="8710" max="8710" width="0" hidden="1" customWidth="1"/>
    <col min="8713" max="8713" width="0" hidden="1" customWidth="1"/>
    <col min="8715" max="8715" width="0" hidden="1" customWidth="1"/>
    <col min="8717" max="8717" width="0" hidden="1" customWidth="1"/>
    <col min="8961" max="8961" width="9.140625" customWidth="1"/>
    <col min="8962" max="8962" width="33.42578125" customWidth="1"/>
    <col min="8963" max="8963" width="54.42578125" customWidth="1"/>
    <col min="8966" max="8966" width="0" hidden="1" customWidth="1"/>
    <col min="8969" max="8969" width="0" hidden="1" customWidth="1"/>
    <col min="8971" max="8971" width="0" hidden="1" customWidth="1"/>
    <col min="8973" max="8973" width="0" hidden="1" customWidth="1"/>
    <col min="9217" max="9217" width="9.140625" customWidth="1"/>
    <col min="9218" max="9218" width="33.42578125" customWidth="1"/>
    <col min="9219" max="9219" width="54.42578125" customWidth="1"/>
    <col min="9222" max="9222" width="0" hidden="1" customWidth="1"/>
    <col min="9225" max="9225" width="0" hidden="1" customWidth="1"/>
    <col min="9227" max="9227" width="0" hidden="1" customWidth="1"/>
    <col min="9229" max="9229" width="0" hidden="1" customWidth="1"/>
    <col min="9473" max="9473" width="9.140625" customWidth="1"/>
    <col min="9474" max="9474" width="33.42578125" customWidth="1"/>
    <col min="9475" max="9475" width="54.42578125" customWidth="1"/>
    <col min="9478" max="9478" width="0" hidden="1" customWidth="1"/>
    <col min="9481" max="9481" width="0" hidden="1" customWidth="1"/>
    <col min="9483" max="9483" width="0" hidden="1" customWidth="1"/>
    <col min="9485" max="9485" width="0" hidden="1" customWidth="1"/>
    <col min="9729" max="9729" width="9.140625" customWidth="1"/>
    <col min="9730" max="9730" width="33.42578125" customWidth="1"/>
    <col min="9731" max="9731" width="54.42578125" customWidth="1"/>
    <col min="9734" max="9734" width="0" hidden="1" customWidth="1"/>
    <col min="9737" max="9737" width="0" hidden="1" customWidth="1"/>
    <col min="9739" max="9739" width="0" hidden="1" customWidth="1"/>
    <col min="9741" max="9741" width="0" hidden="1" customWidth="1"/>
    <col min="9985" max="9985" width="9.140625" customWidth="1"/>
    <col min="9986" max="9986" width="33.42578125" customWidth="1"/>
    <col min="9987" max="9987" width="54.42578125" customWidth="1"/>
    <col min="9990" max="9990" width="0" hidden="1" customWidth="1"/>
    <col min="9993" max="9993" width="0" hidden="1" customWidth="1"/>
    <col min="9995" max="9995" width="0" hidden="1" customWidth="1"/>
    <col min="9997" max="9997" width="0" hidden="1" customWidth="1"/>
    <col min="10241" max="10241" width="9.140625" customWidth="1"/>
    <col min="10242" max="10242" width="33.42578125" customWidth="1"/>
    <col min="10243" max="10243" width="54.42578125" customWidth="1"/>
    <col min="10246" max="10246" width="0" hidden="1" customWidth="1"/>
    <col min="10249" max="10249" width="0" hidden="1" customWidth="1"/>
    <col min="10251" max="10251" width="0" hidden="1" customWidth="1"/>
    <col min="10253" max="10253" width="0" hidden="1" customWidth="1"/>
    <col min="10497" max="10497" width="9.140625" customWidth="1"/>
    <col min="10498" max="10498" width="33.42578125" customWidth="1"/>
    <col min="10499" max="10499" width="54.42578125" customWidth="1"/>
    <col min="10502" max="10502" width="0" hidden="1" customWidth="1"/>
    <col min="10505" max="10505" width="0" hidden="1" customWidth="1"/>
    <col min="10507" max="10507" width="0" hidden="1" customWidth="1"/>
    <col min="10509" max="10509" width="0" hidden="1" customWidth="1"/>
    <col min="10753" max="10753" width="9.140625" customWidth="1"/>
    <col min="10754" max="10754" width="33.42578125" customWidth="1"/>
    <col min="10755" max="10755" width="54.42578125" customWidth="1"/>
    <col min="10758" max="10758" width="0" hidden="1" customWidth="1"/>
    <col min="10761" max="10761" width="0" hidden="1" customWidth="1"/>
    <col min="10763" max="10763" width="0" hidden="1" customWidth="1"/>
    <col min="10765" max="10765" width="0" hidden="1" customWidth="1"/>
    <col min="11009" max="11009" width="9.140625" customWidth="1"/>
    <col min="11010" max="11010" width="33.42578125" customWidth="1"/>
    <col min="11011" max="11011" width="54.42578125" customWidth="1"/>
    <col min="11014" max="11014" width="0" hidden="1" customWidth="1"/>
    <col min="11017" max="11017" width="0" hidden="1" customWidth="1"/>
    <col min="11019" max="11019" width="0" hidden="1" customWidth="1"/>
    <col min="11021" max="11021" width="0" hidden="1" customWidth="1"/>
    <col min="11265" max="11265" width="9.140625" customWidth="1"/>
    <col min="11266" max="11266" width="33.42578125" customWidth="1"/>
    <col min="11267" max="11267" width="54.42578125" customWidth="1"/>
    <col min="11270" max="11270" width="0" hidden="1" customWidth="1"/>
    <col min="11273" max="11273" width="0" hidden="1" customWidth="1"/>
    <col min="11275" max="11275" width="0" hidden="1" customWidth="1"/>
    <col min="11277" max="11277" width="0" hidden="1" customWidth="1"/>
    <col min="11521" max="11521" width="9.140625" customWidth="1"/>
    <col min="11522" max="11522" width="33.42578125" customWidth="1"/>
    <col min="11523" max="11523" width="54.42578125" customWidth="1"/>
    <col min="11526" max="11526" width="0" hidden="1" customWidth="1"/>
    <col min="11529" max="11529" width="0" hidden="1" customWidth="1"/>
    <col min="11531" max="11531" width="0" hidden="1" customWidth="1"/>
    <col min="11533" max="11533" width="0" hidden="1" customWidth="1"/>
    <col min="11777" max="11777" width="9.140625" customWidth="1"/>
    <col min="11778" max="11778" width="33.42578125" customWidth="1"/>
    <col min="11779" max="11779" width="54.42578125" customWidth="1"/>
    <col min="11782" max="11782" width="0" hidden="1" customWidth="1"/>
    <col min="11785" max="11785" width="0" hidden="1" customWidth="1"/>
    <col min="11787" max="11787" width="0" hidden="1" customWidth="1"/>
    <col min="11789" max="11789" width="0" hidden="1" customWidth="1"/>
    <col min="12033" max="12033" width="9.140625" customWidth="1"/>
    <col min="12034" max="12034" width="33.42578125" customWidth="1"/>
    <col min="12035" max="12035" width="54.42578125" customWidth="1"/>
    <col min="12038" max="12038" width="0" hidden="1" customWidth="1"/>
    <col min="12041" max="12041" width="0" hidden="1" customWidth="1"/>
    <col min="12043" max="12043" width="0" hidden="1" customWidth="1"/>
    <col min="12045" max="12045" width="0" hidden="1" customWidth="1"/>
    <col min="12289" max="12289" width="9.140625" customWidth="1"/>
    <col min="12290" max="12290" width="33.42578125" customWidth="1"/>
    <col min="12291" max="12291" width="54.42578125" customWidth="1"/>
    <col min="12294" max="12294" width="0" hidden="1" customWidth="1"/>
    <col min="12297" max="12297" width="0" hidden="1" customWidth="1"/>
    <col min="12299" max="12299" width="0" hidden="1" customWidth="1"/>
    <col min="12301" max="12301" width="0" hidden="1" customWidth="1"/>
    <col min="12545" max="12545" width="9.140625" customWidth="1"/>
    <col min="12546" max="12546" width="33.42578125" customWidth="1"/>
    <col min="12547" max="12547" width="54.42578125" customWidth="1"/>
    <col min="12550" max="12550" width="0" hidden="1" customWidth="1"/>
    <col min="12553" max="12553" width="0" hidden="1" customWidth="1"/>
    <col min="12555" max="12555" width="0" hidden="1" customWidth="1"/>
    <col min="12557" max="12557" width="0" hidden="1" customWidth="1"/>
    <col min="12801" max="12801" width="9.140625" customWidth="1"/>
    <col min="12802" max="12802" width="33.42578125" customWidth="1"/>
    <col min="12803" max="12803" width="54.42578125" customWidth="1"/>
    <col min="12806" max="12806" width="0" hidden="1" customWidth="1"/>
    <col min="12809" max="12809" width="0" hidden="1" customWidth="1"/>
    <col min="12811" max="12811" width="0" hidden="1" customWidth="1"/>
    <col min="12813" max="12813" width="0" hidden="1" customWidth="1"/>
    <col min="13057" max="13057" width="9.140625" customWidth="1"/>
    <col min="13058" max="13058" width="33.42578125" customWidth="1"/>
    <col min="13059" max="13059" width="54.42578125" customWidth="1"/>
    <col min="13062" max="13062" width="0" hidden="1" customWidth="1"/>
    <col min="13065" max="13065" width="0" hidden="1" customWidth="1"/>
    <col min="13067" max="13067" width="0" hidden="1" customWidth="1"/>
    <col min="13069" max="13069" width="0" hidden="1" customWidth="1"/>
    <col min="13313" max="13313" width="9.140625" customWidth="1"/>
    <col min="13314" max="13314" width="33.42578125" customWidth="1"/>
    <col min="13315" max="13315" width="54.42578125" customWidth="1"/>
    <col min="13318" max="13318" width="0" hidden="1" customWidth="1"/>
    <col min="13321" max="13321" width="0" hidden="1" customWidth="1"/>
    <col min="13323" max="13323" width="0" hidden="1" customWidth="1"/>
    <col min="13325" max="13325" width="0" hidden="1" customWidth="1"/>
    <col min="13569" max="13569" width="9.140625" customWidth="1"/>
    <col min="13570" max="13570" width="33.42578125" customWidth="1"/>
    <col min="13571" max="13571" width="54.42578125" customWidth="1"/>
    <col min="13574" max="13574" width="0" hidden="1" customWidth="1"/>
    <col min="13577" max="13577" width="0" hidden="1" customWidth="1"/>
    <col min="13579" max="13579" width="0" hidden="1" customWidth="1"/>
    <col min="13581" max="13581" width="0" hidden="1" customWidth="1"/>
    <col min="13825" max="13825" width="9.140625" customWidth="1"/>
    <col min="13826" max="13826" width="33.42578125" customWidth="1"/>
    <col min="13827" max="13827" width="54.42578125" customWidth="1"/>
    <col min="13830" max="13830" width="0" hidden="1" customWidth="1"/>
    <col min="13833" max="13833" width="0" hidden="1" customWidth="1"/>
    <col min="13835" max="13835" width="0" hidden="1" customWidth="1"/>
    <col min="13837" max="13837" width="0" hidden="1" customWidth="1"/>
    <col min="14081" max="14081" width="9.140625" customWidth="1"/>
    <col min="14082" max="14082" width="33.42578125" customWidth="1"/>
    <col min="14083" max="14083" width="54.42578125" customWidth="1"/>
    <col min="14086" max="14086" width="0" hidden="1" customWidth="1"/>
    <col min="14089" max="14089" width="0" hidden="1" customWidth="1"/>
    <col min="14091" max="14091" width="0" hidden="1" customWidth="1"/>
    <col min="14093" max="14093" width="0" hidden="1" customWidth="1"/>
    <col min="14337" max="14337" width="9.140625" customWidth="1"/>
    <col min="14338" max="14338" width="33.42578125" customWidth="1"/>
    <col min="14339" max="14339" width="54.42578125" customWidth="1"/>
    <col min="14342" max="14342" width="0" hidden="1" customWidth="1"/>
    <col min="14345" max="14345" width="0" hidden="1" customWidth="1"/>
    <col min="14347" max="14347" width="0" hidden="1" customWidth="1"/>
    <col min="14349" max="14349" width="0" hidden="1" customWidth="1"/>
    <col min="14593" max="14593" width="9.140625" customWidth="1"/>
    <col min="14594" max="14594" width="33.42578125" customWidth="1"/>
    <col min="14595" max="14595" width="54.42578125" customWidth="1"/>
    <col min="14598" max="14598" width="0" hidden="1" customWidth="1"/>
    <col min="14601" max="14601" width="0" hidden="1" customWidth="1"/>
    <col min="14603" max="14603" width="0" hidden="1" customWidth="1"/>
    <col min="14605" max="14605" width="0" hidden="1" customWidth="1"/>
    <col min="14849" max="14849" width="9.140625" customWidth="1"/>
    <col min="14850" max="14850" width="33.42578125" customWidth="1"/>
    <col min="14851" max="14851" width="54.42578125" customWidth="1"/>
    <col min="14854" max="14854" width="0" hidden="1" customWidth="1"/>
    <col min="14857" max="14857" width="0" hidden="1" customWidth="1"/>
    <col min="14859" max="14859" width="0" hidden="1" customWidth="1"/>
    <col min="14861" max="14861" width="0" hidden="1" customWidth="1"/>
    <col min="15105" max="15105" width="9.140625" customWidth="1"/>
    <col min="15106" max="15106" width="33.42578125" customWidth="1"/>
    <col min="15107" max="15107" width="54.42578125" customWidth="1"/>
    <col min="15110" max="15110" width="0" hidden="1" customWidth="1"/>
    <col min="15113" max="15113" width="0" hidden="1" customWidth="1"/>
    <col min="15115" max="15115" width="0" hidden="1" customWidth="1"/>
    <col min="15117" max="15117" width="0" hidden="1" customWidth="1"/>
    <col min="15361" max="15361" width="9.140625" customWidth="1"/>
    <col min="15362" max="15362" width="33.42578125" customWidth="1"/>
    <col min="15363" max="15363" width="54.42578125" customWidth="1"/>
    <col min="15366" max="15366" width="0" hidden="1" customWidth="1"/>
    <col min="15369" max="15369" width="0" hidden="1" customWidth="1"/>
    <col min="15371" max="15371" width="0" hidden="1" customWidth="1"/>
    <col min="15373" max="15373" width="0" hidden="1" customWidth="1"/>
    <col min="15617" max="15617" width="9.140625" customWidth="1"/>
    <col min="15618" max="15618" width="33.42578125" customWidth="1"/>
    <col min="15619" max="15619" width="54.42578125" customWidth="1"/>
    <col min="15622" max="15622" width="0" hidden="1" customWidth="1"/>
    <col min="15625" max="15625" width="0" hidden="1" customWidth="1"/>
    <col min="15627" max="15627" width="0" hidden="1" customWidth="1"/>
    <col min="15629" max="15629" width="0" hidden="1" customWidth="1"/>
    <col min="15873" max="15873" width="9.140625" customWidth="1"/>
    <col min="15874" max="15874" width="33.42578125" customWidth="1"/>
    <col min="15875" max="15875" width="54.42578125" customWidth="1"/>
    <col min="15878" max="15878" width="0" hidden="1" customWidth="1"/>
    <col min="15881" max="15881" width="0" hidden="1" customWidth="1"/>
    <col min="15883" max="15883" width="0" hidden="1" customWidth="1"/>
    <col min="15885" max="15885" width="0" hidden="1" customWidth="1"/>
    <col min="16129" max="16129" width="9.140625" customWidth="1"/>
    <col min="16130" max="16130" width="33.42578125" customWidth="1"/>
    <col min="16131" max="16131" width="54.42578125" customWidth="1"/>
    <col min="16134" max="16134" width="0" hidden="1" customWidth="1"/>
    <col min="16137" max="16137" width="0" hidden="1" customWidth="1"/>
    <col min="16139" max="16139" width="0" hidden="1" customWidth="1"/>
    <col min="16141" max="16141" width="0" hidden="1" customWidth="1"/>
  </cols>
  <sheetData>
    <row r="1" spans="1:15" x14ac:dyDescent="0.25">
      <c r="A1" s="43" t="s">
        <v>0</v>
      </c>
      <c r="B1" s="39" t="s">
        <v>1</v>
      </c>
      <c r="C1" s="40" t="s">
        <v>2</v>
      </c>
      <c r="D1" s="40" t="s">
        <v>3</v>
      </c>
      <c r="E1" s="40" t="s">
        <v>4</v>
      </c>
      <c r="F1" s="40"/>
      <c r="G1" s="40"/>
      <c r="H1" s="40" t="s">
        <v>5</v>
      </c>
      <c r="I1" s="40"/>
      <c r="J1" s="40"/>
      <c r="K1" s="39" t="s">
        <v>6</v>
      </c>
      <c r="L1" s="40" t="s">
        <v>7</v>
      </c>
      <c r="M1" s="41"/>
      <c r="N1" s="41"/>
      <c r="O1" s="42" t="s">
        <v>8</v>
      </c>
    </row>
    <row r="2" spans="1:15" ht="108.75" customHeight="1" x14ac:dyDescent="0.25">
      <c r="A2" s="43"/>
      <c r="B2" s="39"/>
      <c r="C2" s="39"/>
      <c r="D2" s="39"/>
      <c r="E2" s="14" t="s">
        <v>9</v>
      </c>
      <c r="F2" s="14"/>
      <c r="G2" s="14" t="s">
        <v>10</v>
      </c>
      <c r="H2" s="14" t="s">
        <v>9</v>
      </c>
      <c r="I2" s="14"/>
      <c r="J2" s="14" t="s">
        <v>10</v>
      </c>
      <c r="K2" s="39"/>
      <c r="L2" s="14" t="s">
        <v>9</v>
      </c>
      <c r="M2" s="15"/>
      <c r="N2" s="15" t="s">
        <v>10</v>
      </c>
      <c r="O2" s="42"/>
    </row>
    <row r="3" spans="1:15" x14ac:dyDescent="0.25">
      <c r="A3" s="16">
        <v>1</v>
      </c>
      <c r="B3" s="13">
        <v>2</v>
      </c>
      <c r="C3" s="16">
        <v>3</v>
      </c>
      <c r="D3" s="13">
        <v>4</v>
      </c>
      <c r="E3" s="16">
        <v>5</v>
      </c>
      <c r="F3" s="16"/>
      <c r="G3" s="13">
        <v>6</v>
      </c>
      <c r="H3" s="16">
        <v>7</v>
      </c>
      <c r="I3" s="16"/>
      <c r="J3" s="13">
        <v>8</v>
      </c>
      <c r="K3" s="16">
        <v>9</v>
      </c>
      <c r="L3" s="16">
        <v>9</v>
      </c>
      <c r="M3" s="16"/>
      <c r="N3" s="13">
        <v>10</v>
      </c>
      <c r="O3" s="12">
        <v>11</v>
      </c>
    </row>
    <row r="4" spans="1:15" x14ac:dyDescent="0.25">
      <c r="A4" s="16" t="s">
        <v>19</v>
      </c>
      <c r="B4" s="5"/>
      <c r="C4" s="6"/>
      <c r="D4" s="5">
        <f>SUM(D5:D450)</f>
        <v>0</v>
      </c>
      <c r="E4" s="5">
        <f t="shared" ref="E4:O4" si="0">SUM(E5:E450)</f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</row>
    <row r="5" spans="1:15" x14ac:dyDescent="0.25">
      <c r="A5" s="16"/>
      <c r="B5" s="1"/>
      <c r="C5" s="1"/>
      <c r="D5" s="2"/>
      <c r="E5" s="3"/>
      <c r="F5" s="2"/>
      <c r="G5" s="2"/>
      <c r="H5" s="3"/>
      <c r="I5" s="2"/>
      <c r="J5" s="2"/>
      <c r="K5" s="4"/>
      <c r="L5" s="3"/>
      <c r="M5" s="4"/>
      <c r="N5" s="4"/>
      <c r="O5" s="4"/>
    </row>
    <row r="6" spans="1:15" x14ac:dyDescent="0.25">
      <c r="A6" s="16"/>
      <c r="B6" s="1"/>
      <c r="C6" s="1"/>
      <c r="D6" s="2"/>
      <c r="E6" s="3"/>
      <c r="F6" s="2"/>
      <c r="G6" s="2"/>
      <c r="H6" s="3"/>
      <c r="I6" s="2"/>
      <c r="J6" s="2"/>
      <c r="K6" s="4"/>
      <c r="L6" s="3"/>
      <c r="M6" s="4"/>
      <c r="N6" s="4"/>
      <c r="O6" s="4"/>
    </row>
    <row r="7" spans="1:15" x14ac:dyDescent="0.25">
      <c r="A7" s="37"/>
      <c r="B7" s="1"/>
      <c r="C7" s="1"/>
      <c r="D7" s="2"/>
      <c r="E7" s="3"/>
      <c r="F7" s="2"/>
      <c r="G7" s="2"/>
      <c r="H7" s="3"/>
      <c r="I7" s="2"/>
      <c r="J7" s="2"/>
      <c r="K7" s="4"/>
      <c r="L7" s="3"/>
      <c r="M7" s="4"/>
      <c r="N7" s="4"/>
      <c r="O7" s="4"/>
    </row>
    <row r="8" spans="1:15" x14ac:dyDescent="0.25">
      <c r="A8" s="37"/>
      <c r="B8" s="1"/>
      <c r="C8" s="1"/>
      <c r="D8" s="2"/>
      <c r="E8" s="3"/>
      <c r="F8" s="2"/>
      <c r="G8" s="2"/>
      <c r="H8" s="3"/>
      <c r="I8" s="2"/>
      <c r="J8" s="2"/>
      <c r="K8" s="4"/>
      <c r="L8" s="3"/>
      <c r="M8" s="4"/>
      <c r="N8" s="4"/>
      <c r="O8" s="4"/>
    </row>
    <row r="9" spans="1:15" x14ac:dyDescent="0.25">
      <c r="A9" s="37"/>
      <c r="B9" s="1"/>
      <c r="C9" s="1"/>
      <c r="D9" s="2"/>
      <c r="E9" s="3"/>
      <c r="F9" s="2"/>
      <c r="G9" s="2"/>
      <c r="H9" s="3"/>
      <c r="I9" s="2"/>
      <c r="J9" s="2"/>
      <c r="K9" s="4"/>
      <c r="L9" s="3"/>
      <c r="M9" s="4"/>
      <c r="N9" s="4"/>
      <c r="O9" s="4"/>
    </row>
    <row r="10" spans="1:15" x14ac:dyDescent="0.25">
      <c r="A10" s="37"/>
      <c r="B10" s="1"/>
      <c r="C10" s="1"/>
      <c r="D10" s="2"/>
      <c r="E10" s="3"/>
      <c r="F10" s="2"/>
      <c r="G10" s="2"/>
      <c r="H10" s="3"/>
      <c r="I10" s="2"/>
      <c r="J10" s="2"/>
      <c r="K10" s="4"/>
      <c r="L10" s="3"/>
      <c r="M10" s="4"/>
      <c r="N10" s="4"/>
      <c r="O10" s="4"/>
    </row>
    <row r="11" spans="1:15" x14ac:dyDescent="0.25">
      <c r="A11" s="37"/>
      <c r="B11" s="1"/>
      <c r="C11" s="1"/>
      <c r="D11" s="2"/>
      <c r="E11" s="3"/>
      <c r="F11" s="2"/>
      <c r="G11" s="2"/>
      <c r="H11" s="3"/>
      <c r="I11" s="2"/>
      <c r="J11" s="2"/>
      <c r="K11" s="4"/>
      <c r="L11" s="3"/>
      <c r="M11" s="4"/>
      <c r="N11" s="4"/>
      <c r="O11" s="4"/>
    </row>
    <row r="12" spans="1:15" x14ac:dyDescent="0.25">
      <c r="A12" s="37"/>
      <c r="B12" s="1"/>
      <c r="C12" s="1"/>
      <c r="D12" s="2"/>
      <c r="E12" s="3"/>
      <c r="F12" s="2"/>
      <c r="G12" s="2"/>
      <c r="H12" s="3"/>
      <c r="I12" s="2"/>
      <c r="J12" s="2"/>
      <c r="K12" s="4"/>
      <c r="L12" s="3"/>
      <c r="M12" s="4"/>
      <c r="N12" s="4"/>
      <c r="O12" s="4"/>
    </row>
    <row r="13" spans="1:15" x14ac:dyDescent="0.25">
      <c r="A13" s="37"/>
      <c r="B13" s="1"/>
      <c r="C13" s="1"/>
      <c r="D13" s="2"/>
      <c r="E13" s="3"/>
      <c r="F13" s="2"/>
      <c r="G13" s="2"/>
      <c r="H13" s="3"/>
      <c r="I13" s="2"/>
      <c r="J13" s="2"/>
      <c r="K13" s="4"/>
      <c r="L13" s="3"/>
      <c r="M13" s="4"/>
      <c r="N13" s="4"/>
      <c r="O13" s="4"/>
    </row>
    <row r="14" spans="1:15" x14ac:dyDescent="0.25">
      <c r="A14" s="37"/>
      <c r="B14" s="1"/>
      <c r="C14" s="1"/>
      <c r="D14" s="2"/>
      <c r="E14" s="3"/>
      <c r="F14" s="2"/>
      <c r="G14" s="2"/>
      <c r="H14" s="3"/>
      <c r="I14" s="2"/>
      <c r="J14" s="2"/>
      <c r="K14" s="4"/>
      <c r="L14" s="3"/>
      <c r="M14" s="4"/>
      <c r="N14" s="4"/>
      <c r="O14" s="4"/>
    </row>
    <row r="15" spans="1:15" x14ac:dyDescent="0.25">
      <c r="A15" s="37"/>
      <c r="B15" s="1"/>
      <c r="C15" s="1"/>
      <c r="D15" s="2"/>
      <c r="E15" s="3"/>
      <c r="F15" s="2"/>
      <c r="G15" s="2"/>
      <c r="H15" s="3"/>
      <c r="I15" s="2"/>
      <c r="J15" s="2"/>
      <c r="K15" s="4"/>
      <c r="L15" s="3"/>
      <c r="M15" s="4"/>
      <c r="N15" s="4"/>
      <c r="O15" s="4"/>
    </row>
    <row r="16" spans="1:15" x14ac:dyDescent="0.25">
      <c r="A16" s="37"/>
      <c r="B16" s="1"/>
      <c r="C16" s="1"/>
      <c r="D16" s="2"/>
      <c r="E16" s="3"/>
      <c r="F16" s="2"/>
      <c r="G16" s="2"/>
      <c r="H16" s="3"/>
      <c r="I16" s="2"/>
      <c r="J16" s="2"/>
      <c r="K16" s="4"/>
      <c r="L16" s="3"/>
      <c r="M16" s="4"/>
      <c r="N16" s="4"/>
      <c r="O16" s="4"/>
    </row>
    <row r="17" spans="1:15" x14ac:dyDescent="0.25">
      <c r="A17" s="37"/>
      <c r="B17" s="1"/>
      <c r="C17" s="1"/>
      <c r="D17" s="2"/>
      <c r="E17" s="3"/>
      <c r="F17" s="2"/>
      <c r="G17" s="2"/>
      <c r="H17" s="3"/>
      <c r="I17" s="2"/>
      <c r="J17" s="2"/>
      <c r="K17" s="4"/>
      <c r="L17" s="3"/>
      <c r="M17" s="4"/>
      <c r="N17" s="4"/>
      <c r="O17" s="4"/>
    </row>
    <row r="18" spans="1:15" x14ac:dyDescent="0.25">
      <c r="A18" s="37"/>
      <c r="B18" s="1"/>
      <c r="C18" s="1"/>
      <c r="D18" s="2"/>
      <c r="E18" s="3"/>
      <c r="F18" s="2"/>
      <c r="G18" s="2"/>
      <c r="H18" s="3"/>
      <c r="I18" s="2"/>
      <c r="J18" s="2"/>
      <c r="K18" s="4"/>
      <c r="L18" s="3"/>
      <c r="M18" s="4"/>
      <c r="N18" s="4"/>
      <c r="O18" s="4"/>
    </row>
    <row r="19" spans="1:15" x14ac:dyDescent="0.25">
      <c r="A19" s="37"/>
      <c r="B19" s="1"/>
      <c r="C19" s="1"/>
      <c r="D19" s="2"/>
      <c r="E19" s="3"/>
      <c r="F19" s="2"/>
      <c r="G19" s="2"/>
      <c r="H19" s="3"/>
      <c r="I19" s="2"/>
      <c r="J19" s="2"/>
      <c r="K19" s="4"/>
      <c r="L19" s="3"/>
      <c r="M19" s="4"/>
      <c r="N19" s="4"/>
      <c r="O19" s="4"/>
    </row>
    <row r="20" spans="1:15" x14ac:dyDescent="0.25">
      <c r="A20" s="37"/>
      <c r="B20" s="1"/>
      <c r="C20" s="1"/>
      <c r="D20" s="2"/>
      <c r="E20" s="3"/>
      <c r="F20" s="2"/>
      <c r="G20" s="2"/>
      <c r="H20" s="3"/>
      <c r="I20" s="2"/>
      <c r="J20" s="2"/>
      <c r="K20" s="4"/>
      <c r="L20" s="3"/>
      <c r="M20" s="4"/>
      <c r="N20" s="4"/>
      <c r="O20" s="4"/>
    </row>
    <row r="21" spans="1:15" x14ac:dyDescent="0.25">
      <c r="A21" s="37"/>
      <c r="B21" s="1"/>
      <c r="C21" s="1"/>
      <c r="D21" s="2"/>
      <c r="E21" s="3"/>
      <c r="F21" s="2"/>
      <c r="G21" s="2"/>
      <c r="H21" s="3"/>
      <c r="I21" s="2"/>
      <c r="J21" s="2"/>
      <c r="K21" s="4"/>
      <c r="L21" s="3"/>
      <c r="M21" s="4"/>
      <c r="N21" s="4"/>
      <c r="O21" s="4"/>
    </row>
    <row r="22" spans="1:15" x14ac:dyDescent="0.25">
      <c r="A22" s="37"/>
      <c r="B22" s="1"/>
      <c r="C22" s="1"/>
      <c r="D22" s="2"/>
      <c r="E22" s="3"/>
      <c r="F22" s="2"/>
      <c r="G22" s="2"/>
      <c r="H22" s="3"/>
      <c r="I22" s="2"/>
      <c r="J22" s="2"/>
      <c r="K22" s="4"/>
      <c r="L22" s="3"/>
      <c r="M22" s="4"/>
      <c r="N22" s="4"/>
      <c r="O22" s="4"/>
    </row>
    <row r="23" spans="1:15" x14ac:dyDescent="0.25">
      <c r="A23" s="37"/>
      <c r="B23" s="1"/>
      <c r="C23" s="1"/>
      <c r="D23" s="2"/>
      <c r="E23" s="3"/>
      <c r="F23" s="2"/>
      <c r="G23" s="2"/>
      <c r="H23" s="3"/>
      <c r="I23" s="2"/>
      <c r="J23" s="2"/>
      <c r="K23" s="4"/>
      <c r="L23" s="3"/>
      <c r="M23" s="4"/>
      <c r="N23" s="4"/>
      <c r="O23" s="4"/>
    </row>
    <row r="24" spans="1:15" x14ac:dyDescent="0.25">
      <c r="A24" s="37"/>
      <c r="B24" s="1"/>
      <c r="C24" s="1"/>
      <c r="D24" s="2"/>
      <c r="E24" s="3"/>
      <c r="F24" s="2"/>
      <c r="G24" s="2"/>
      <c r="H24" s="3"/>
      <c r="I24" s="2"/>
      <c r="J24" s="2"/>
      <c r="K24" s="4"/>
      <c r="L24" s="3"/>
      <c r="M24" s="4"/>
      <c r="N24" s="4"/>
      <c r="O24" s="4"/>
    </row>
    <row r="25" spans="1:15" x14ac:dyDescent="0.25">
      <c r="A25" s="37"/>
      <c r="B25" s="1"/>
      <c r="C25" s="1"/>
      <c r="D25" s="2"/>
      <c r="E25" s="3"/>
      <c r="F25" s="2"/>
      <c r="G25" s="2"/>
      <c r="H25" s="3"/>
      <c r="I25" s="2"/>
      <c r="J25" s="2"/>
      <c r="K25" s="4"/>
      <c r="L25" s="3"/>
      <c r="M25" s="4"/>
      <c r="N25" s="4"/>
      <c r="O25" s="4"/>
    </row>
    <row r="26" spans="1:15" x14ac:dyDescent="0.25">
      <c r="A26" s="37"/>
      <c r="B26" s="1"/>
      <c r="C26" s="1"/>
      <c r="D26" s="2"/>
      <c r="E26" s="3"/>
      <c r="F26" s="2"/>
      <c r="G26" s="2"/>
      <c r="H26" s="3"/>
      <c r="I26" s="2"/>
      <c r="J26" s="2"/>
      <c r="K26" s="4"/>
      <c r="L26" s="3"/>
      <c r="M26" s="4"/>
      <c r="N26" s="4"/>
      <c r="O26" s="4"/>
    </row>
    <row r="27" spans="1:15" x14ac:dyDescent="0.25">
      <c r="A27" s="37"/>
      <c r="B27" s="1"/>
      <c r="C27" s="1"/>
      <c r="D27" s="2"/>
      <c r="E27" s="3"/>
      <c r="F27" s="2"/>
      <c r="G27" s="2"/>
      <c r="H27" s="3"/>
      <c r="I27" s="2"/>
      <c r="J27" s="2"/>
      <c r="K27" s="4"/>
      <c r="L27" s="3"/>
      <c r="M27" s="4"/>
      <c r="N27" s="4"/>
      <c r="O27" s="4"/>
    </row>
    <row r="28" spans="1:15" x14ac:dyDescent="0.25">
      <c r="A28" s="37"/>
      <c r="B28" s="1"/>
      <c r="C28" s="1"/>
      <c r="D28" s="2"/>
      <c r="E28" s="3"/>
      <c r="F28" s="2"/>
      <c r="G28" s="2"/>
      <c r="H28" s="3"/>
      <c r="I28" s="2"/>
      <c r="J28" s="2"/>
      <c r="K28" s="4"/>
      <c r="L28" s="3"/>
      <c r="M28" s="4"/>
      <c r="N28" s="4"/>
      <c r="O28" s="4"/>
    </row>
    <row r="29" spans="1:15" x14ac:dyDescent="0.25">
      <c r="A29" s="37"/>
      <c r="B29" s="1"/>
      <c r="C29" s="1"/>
      <c r="D29" s="2"/>
      <c r="E29" s="3"/>
      <c r="F29" s="2"/>
      <c r="G29" s="2"/>
      <c r="H29" s="3"/>
      <c r="I29" s="2"/>
      <c r="J29" s="2"/>
      <c r="K29" s="4"/>
      <c r="L29" s="3"/>
      <c r="M29" s="4"/>
      <c r="N29" s="4"/>
      <c r="O29" s="4"/>
    </row>
    <row r="30" spans="1:15" x14ac:dyDescent="0.25">
      <c r="A30" s="37"/>
      <c r="B30" s="1"/>
      <c r="C30" s="1"/>
      <c r="D30" s="2"/>
      <c r="E30" s="3"/>
      <c r="F30" s="2"/>
      <c r="G30" s="2"/>
      <c r="H30" s="3"/>
      <c r="I30" s="2"/>
      <c r="J30" s="2"/>
      <c r="K30" s="4"/>
      <c r="L30" s="3"/>
      <c r="M30" s="4"/>
      <c r="N30" s="4"/>
      <c r="O30" s="4"/>
    </row>
    <row r="31" spans="1:15" x14ac:dyDescent="0.25">
      <c r="A31" s="37"/>
      <c r="B31" s="1"/>
      <c r="C31" s="1"/>
      <c r="D31" s="2"/>
      <c r="E31" s="3"/>
      <c r="F31" s="2"/>
      <c r="G31" s="2"/>
      <c r="H31" s="3"/>
      <c r="I31" s="2"/>
      <c r="J31" s="2"/>
      <c r="K31" s="4"/>
      <c r="L31" s="3"/>
      <c r="M31" s="4"/>
      <c r="N31" s="4"/>
      <c r="O31" s="4"/>
    </row>
    <row r="32" spans="1:15" x14ac:dyDescent="0.25">
      <c r="A32" s="37"/>
      <c r="B32" s="1"/>
      <c r="C32" s="1"/>
      <c r="D32" s="2"/>
      <c r="E32" s="3"/>
      <c r="F32" s="2"/>
      <c r="G32" s="2"/>
      <c r="H32" s="3"/>
      <c r="I32" s="2"/>
      <c r="J32" s="2"/>
      <c r="K32" s="4"/>
      <c r="L32" s="3"/>
      <c r="M32" s="4"/>
      <c r="N32" s="4"/>
      <c r="O32" s="4"/>
    </row>
    <row r="33" spans="1:15" x14ac:dyDescent="0.25">
      <c r="A33" s="37"/>
      <c r="B33" s="1"/>
      <c r="C33" s="1"/>
      <c r="D33" s="2"/>
      <c r="E33" s="3"/>
      <c r="F33" s="2"/>
      <c r="G33" s="2"/>
      <c r="H33" s="3"/>
      <c r="I33" s="2"/>
      <c r="J33" s="2"/>
      <c r="K33" s="4"/>
      <c r="L33" s="3"/>
      <c r="M33" s="4"/>
      <c r="N33" s="4"/>
      <c r="O33" s="4"/>
    </row>
    <row r="34" spans="1:15" x14ac:dyDescent="0.25">
      <c r="A34" s="37"/>
      <c r="B34" s="1"/>
      <c r="C34" s="1"/>
      <c r="D34" s="2"/>
      <c r="E34" s="3"/>
      <c r="F34" s="2"/>
      <c r="G34" s="2"/>
      <c r="H34" s="3"/>
      <c r="I34" s="2"/>
      <c r="J34" s="2"/>
      <c r="K34" s="4"/>
      <c r="L34" s="3"/>
      <c r="M34" s="4"/>
      <c r="N34" s="4"/>
      <c r="O34" s="4"/>
    </row>
    <row r="35" spans="1:15" x14ac:dyDescent="0.25">
      <c r="A35" s="37"/>
      <c r="B35" s="1"/>
      <c r="C35" s="1"/>
      <c r="D35" s="2"/>
      <c r="E35" s="3"/>
      <c r="F35" s="2"/>
      <c r="G35" s="2"/>
      <c r="H35" s="3"/>
      <c r="I35" s="2"/>
      <c r="J35" s="2"/>
      <c r="K35" s="4"/>
      <c r="L35" s="3"/>
      <c r="M35" s="4"/>
      <c r="N35" s="4"/>
      <c r="O35" s="4"/>
    </row>
    <row r="36" spans="1:15" x14ac:dyDescent="0.25">
      <c r="A36" s="37"/>
      <c r="B36" s="1"/>
      <c r="C36" s="1"/>
      <c r="D36" s="2"/>
      <c r="E36" s="3"/>
      <c r="F36" s="2"/>
      <c r="G36" s="2"/>
      <c r="H36" s="3"/>
      <c r="I36" s="2"/>
      <c r="J36" s="2"/>
      <c r="K36" s="4"/>
      <c r="L36" s="3"/>
      <c r="M36" s="4"/>
      <c r="N36" s="4"/>
      <c r="O36" s="4"/>
    </row>
    <row r="37" spans="1:15" x14ac:dyDescent="0.25">
      <c r="A37" s="37"/>
      <c r="B37" s="1"/>
      <c r="C37" s="1"/>
      <c r="D37" s="2"/>
      <c r="E37" s="3"/>
      <c r="F37" s="2"/>
      <c r="G37" s="2"/>
      <c r="H37" s="3"/>
      <c r="I37" s="2"/>
      <c r="J37" s="2"/>
      <c r="K37" s="4"/>
      <c r="L37" s="3"/>
      <c r="M37" s="4"/>
      <c r="N37" s="4"/>
      <c r="O37" s="4"/>
    </row>
    <row r="38" spans="1:15" x14ac:dyDescent="0.25">
      <c r="A38" s="37"/>
      <c r="B38" s="1"/>
      <c r="C38" s="1"/>
      <c r="D38" s="2"/>
      <c r="E38" s="3"/>
      <c r="F38" s="2"/>
      <c r="G38" s="2"/>
      <c r="H38" s="3"/>
      <c r="I38" s="2"/>
      <c r="J38" s="2"/>
      <c r="K38" s="4"/>
      <c r="L38" s="3"/>
      <c r="M38" s="4"/>
      <c r="N38" s="4"/>
      <c r="O38" s="4"/>
    </row>
    <row r="39" spans="1:15" x14ac:dyDescent="0.25">
      <c r="A39" s="37"/>
      <c r="B39" s="1"/>
      <c r="C39" s="1"/>
      <c r="D39" s="2"/>
      <c r="E39" s="3"/>
      <c r="F39" s="2"/>
      <c r="G39" s="2"/>
      <c r="H39" s="3"/>
      <c r="I39" s="2"/>
      <c r="J39" s="2"/>
      <c r="K39" s="4"/>
      <c r="L39" s="3"/>
      <c r="M39" s="4"/>
      <c r="N39" s="4"/>
      <c r="O39" s="4"/>
    </row>
    <row r="40" spans="1:15" x14ac:dyDescent="0.25">
      <c r="A40" s="37"/>
      <c r="B40" s="1"/>
      <c r="C40" s="1"/>
      <c r="D40" s="2"/>
      <c r="E40" s="3"/>
      <c r="F40" s="2"/>
      <c r="G40" s="2"/>
      <c r="H40" s="3"/>
      <c r="I40" s="2"/>
      <c r="J40" s="2"/>
      <c r="K40" s="4"/>
      <c r="L40" s="3"/>
      <c r="M40" s="4"/>
      <c r="N40" s="4"/>
      <c r="O40" s="4"/>
    </row>
    <row r="41" spans="1:15" x14ac:dyDescent="0.25">
      <c r="A41" s="37"/>
      <c r="B41" s="1"/>
      <c r="C41" s="1"/>
      <c r="D41" s="2"/>
      <c r="E41" s="3"/>
      <c r="F41" s="2"/>
      <c r="G41" s="2"/>
      <c r="H41" s="3"/>
      <c r="I41" s="2"/>
      <c r="J41" s="2"/>
      <c r="K41" s="4"/>
      <c r="L41" s="3"/>
      <c r="M41" s="4"/>
      <c r="N41" s="4"/>
      <c r="O41" s="4"/>
    </row>
    <row r="42" spans="1:15" x14ac:dyDescent="0.25">
      <c r="A42" s="37"/>
      <c r="B42" s="1"/>
      <c r="C42" s="1"/>
      <c r="D42" s="2"/>
      <c r="E42" s="3"/>
      <c r="F42" s="2"/>
      <c r="G42" s="2"/>
      <c r="H42" s="3"/>
      <c r="I42" s="2"/>
      <c r="J42" s="2"/>
      <c r="K42" s="4"/>
      <c r="L42" s="3"/>
      <c r="M42" s="4"/>
      <c r="N42" s="4"/>
      <c r="O42" s="4"/>
    </row>
    <row r="43" spans="1:15" x14ac:dyDescent="0.25">
      <c r="A43" s="37"/>
      <c r="B43" s="1"/>
      <c r="C43" s="1"/>
      <c r="D43" s="2"/>
      <c r="E43" s="3"/>
      <c r="F43" s="2"/>
      <c r="G43" s="2"/>
      <c r="H43" s="3"/>
      <c r="I43" s="2"/>
      <c r="J43" s="2"/>
      <c r="K43" s="4"/>
      <c r="L43" s="3"/>
      <c r="M43" s="4"/>
      <c r="N43" s="4"/>
      <c r="O43" s="4"/>
    </row>
    <row r="44" spans="1:15" x14ac:dyDescent="0.25">
      <c r="A44" s="37"/>
      <c r="B44" s="1"/>
      <c r="C44" s="1"/>
      <c r="D44" s="2"/>
      <c r="E44" s="3"/>
      <c r="F44" s="2"/>
      <c r="G44" s="2"/>
      <c r="H44" s="3"/>
      <c r="I44" s="2"/>
      <c r="J44" s="2"/>
      <c r="K44" s="4"/>
      <c r="L44" s="3"/>
      <c r="M44" s="4"/>
      <c r="N44" s="4"/>
      <c r="O44" s="4"/>
    </row>
    <row r="45" spans="1:15" x14ac:dyDescent="0.25">
      <c r="A45" s="37"/>
      <c r="B45" s="1"/>
      <c r="C45" s="1"/>
      <c r="D45" s="2"/>
      <c r="E45" s="3"/>
      <c r="F45" s="2"/>
      <c r="G45" s="2"/>
      <c r="H45" s="3"/>
      <c r="I45" s="2"/>
      <c r="J45" s="2"/>
      <c r="K45" s="4"/>
      <c r="L45" s="3"/>
      <c r="M45" s="4"/>
      <c r="N45" s="4"/>
      <c r="O45" s="4"/>
    </row>
    <row r="46" spans="1:15" x14ac:dyDescent="0.25">
      <c r="A46" s="37"/>
      <c r="B46" s="1"/>
      <c r="C46" s="1"/>
      <c r="D46" s="2"/>
      <c r="E46" s="3"/>
      <c r="F46" s="2"/>
      <c r="G46" s="2"/>
      <c r="H46" s="3"/>
      <c r="I46" s="2"/>
      <c r="J46" s="2"/>
      <c r="K46" s="4"/>
      <c r="L46" s="3"/>
      <c r="M46" s="4"/>
      <c r="N46" s="4"/>
      <c r="O46" s="4"/>
    </row>
    <row r="47" spans="1:15" x14ac:dyDescent="0.25">
      <c r="A47" s="37"/>
      <c r="B47" s="1"/>
      <c r="C47" s="1"/>
      <c r="D47" s="2"/>
      <c r="E47" s="3"/>
      <c r="F47" s="2"/>
      <c r="G47" s="2"/>
      <c r="H47" s="3"/>
      <c r="I47" s="2"/>
      <c r="J47" s="2"/>
      <c r="K47" s="4"/>
      <c r="L47" s="3"/>
      <c r="M47" s="4"/>
      <c r="N47" s="4"/>
      <c r="O47" s="4"/>
    </row>
    <row r="48" spans="1:15" x14ac:dyDescent="0.25">
      <c r="A48" s="37"/>
      <c r="B48" s="1"/>
      <c r="C48" s="1"/>
      <c r="D48" s="2"/>
      <c r="E48" s="3"/>
      <c r="F48" s="2"/>
      <c r="G48" s="2"/>
      <c r="H48" s="3"/>
      <c r="I48" s="2"/>
      <c r="J48" s="2"/>
      <c r="K48" s="4"/>
      <c r="L48" s="3"/>
      <c r="M48" s="4"/>
      <c r="N48" s="4"/>
      <c r="O48" s="4"/>
    </row>
    <row r="49" spans="1:15" x14ac:dyDescent="0.25">
      <c r="A49" s="37"/>
      <c r="B49" s="1"/>
      <c r="C49" s="1"/>
      <c r="D49" s="2"/>
      <c r="E49" s="3"/>
      <c r="F49" s="2"/>
      <c r="G49" s="2"/>
      <c r="H49" s="3"/>
      <c r="I49" s="2"/>
      <c r="J49" s="2"/>
      <c r="K49" s="4"/>
      <c r="L49" s="3"/>
      <c r="M49" s="4"/>
      <c r="N49" s="4"/>
      <c r="O49" s="4"/>
    </row>
    <row r="50" spans="1:15" x14ac:dyDescent="0.25">
      <c r="A50" s="37"/>
      <c r="B50" s="1"/>
      <c r="C50" s="1"/>
      <c r="D50" s="2"/>
      <c r="E50" s="3"/>
      <c r="F50" s="2"/>
      <c r="G50" s="2"/>
      <c r="H50" s="3"/>
      <c r="I50" s="2"/>
      <c r="J50" s="2"/>
      <c r="K50" s="4"/>
      <c r="L50" s="3"/>
      <c r="M50" s="4"/>
      <c r="N50" s="4"/>
      <c r="O50" s="4"/>
    </row>
    <row r="51" spans="1:15" x14ac:dyDescent="0.25">
      <c r="A51" s="37"/>
      <c r="B51" s="1"/>
      <c r="C51" s="1"/>
      <c r="D51" s="2"/>
      <c r="E51" s="3"/>
      <c r="F51" s="2"/>
      <c r="G51" s="2"/>
      <c r="H51" s="3"/>
      <c r="I51" s="2"/>
      <c r="J51" s="2"/>
      <c r="K51" s="4"/>
      <c r="L51" s="3"/>
      <c r="M51" s="4"/>
      <c r="N51" s="4"/>
      <c r="O51" s="4"/>
    </row>
    <row r="52" spans="1:15" x14ac:dyDescent="0.25">
      <c r="A52" s="37"/>
      <c r="B52" s="1"/>
      <c r="C52" s="1"/>
      <c r="D52" s="2"/>
      <c r="E52" s="3"/>
      <c r="F52" s="2"/>
      <c r="G52" s="2"/>
      <c r="H52" s="3"/>
      <c r="I52" s="2"/>
      <c r="J52" s="2"/>
      <c r="K52" s="4"/>
      <c r="L52" s="3"/>
      <c r="M52" s="4"/>
      <c r="N52" s="4"/>
      <c r="O52" s="4"/>
    </row>
    <row r="53" spans="1:15" x14ac:dyDescent="0.25">
      <c r="A53" s="37"/>
      <c r="B53" s="1"/>
      <c r="C53" s="1"/>
      <c r="D53" s="2"/>
      <c r="E53" s="3"/>
      <c r="F53" s="2"/>
      <c r="G53" s="2"/>
      <c r="H53" s="3"/>
      <c r="I53" s="2"/>
      <c r="J53" s="2"/>
      <c r="K53" s="4"/>
      <c r="L53" s="3"/>
      <c r="M53" s="4"/>
      <c r="N53" s="4"/>
      <c r="O53" s="4"/>
    </row>
    <row r="54" spans="1:15" x14ac:dyDescent="0.25">
      <c r="A54" s="37"/>
      <c r="B54" s="1"/>
      <c r="C54" s="1"/>
      <c r="D54" s="2"/>
      <c r="E54" s="3"/>
      <c r="F54" s="2"/>
      <c r="G54" s="2"/>
      <c r="H54" s="3"/>
      <c r="I54" s="2"/>
      <c r="J54" s="2"/>
      <c r="K54" s="4"/>
      <c r="L54" s="3"/>
      <c r="M54" s="4"/>
      <c r="N54" s="4"/>
      <c r="O54" s="4"/>
    </row>
    <row r="55" spans="1:15" x14ac:dyDescent="0.25">
      <c r="A55" s="37"/>
      <c r="B55" s="1"/>
      <c r="C55" s="1"/>
      <c r="D55" s="2"/>
      <c r="E55" s="3"/>
      <c r="F55" s="2"/>
      <c r="G55" s="2"/>
      <c r="H55" s="3"/>
      <c r="I55" s="2"/>
      <c r="J55" s="2"/>
      <c r="K55" s="4"/>
      <c r="L55" s="3"/>
      <c r="M55" s="4"/>
      <c r="N55" s="4"/>
      <c r="O55" s="4"/>
    </row>
    <row r="56" spans="1:15" x14ac:dyDescent="0.25">
      <c r="A56" s="37"/>
      <c r="B56" s="1"/>
      <c r="C56" s="1"/>
      <c r="D56" s="2"/>
      <c r="E56" s="3"/>
      <c r="F56" s="2"/>
      <c r="G56" s="2"/>
      <c r="H56" s="3"/>
      <c r="I56" s="2"/>
      <c r="J56" s="2"/>
      <c r="K56" s="4"/>
      <c r="L56" s="3"/>
      <c r="M56" s="4"/>
      <c r="N56" s="4"/>
      <c r="O56" s="4"/>
    </row>
    <row r="57" spans="1:15" x14ac:dyDescent="0.25">
      <c r="A57" s="37"/>
      <c r="B57" s="1"/>
      <c r="C57" s="1"/>
      <c r="D57" s="2"/>
      <c r="E57" s="3"/>
      <c r="F57" s="2"/>
      <c r="G57" s="2"/>
      <c r="H57" s="3"/>
      <c r="I57" s="2"/>
      <c r="J57" s="2"/>
      <c r="K57" s="4"/>
      <c r="L57" s="3"/>
      <c r="M57" s="4"/>
      <c r="N57" s="4"/>
      <c r="O57" s="4"/>
    </row>
    <row r="58" spans="1:15" x14ac:dyDescent="0.25">
      <c r="A58" s="37"/>
      <c r="B58" s="1"/>
      <c r="C58" s="1"/>
      <c r="D58" s="2"/>
      <c r="E58" s="3"/>
      <c r="F58" s="2"/>
      <c r="G58" s="2"/>
      <c r="H58" s="3"/>
      <c r="I58" s="2"/>
      <c r="J58" s="2"/>
      <c r="K58" s="4"/>
      <c r="L58" s="3"/>
      <c r="M58" s="4"/>
      <c r="N58" s="4"/>
      <c r="O58" s="4"/>
    </row>
    <row r="59" spans="1:15" x14ac:dyDescent="0.25">
      <c r="A59" s="37"/>
      <c r="B59" s="1"/>
      <c r="C59" s="1"/>
      <c r="D59" s="2"/>
      <c r="E59" s="3"/>
      <c r="F59" s="2"/>
      <c r="G59" s="2"/>
      <c r="H59" s="3"/>
      <c r="I59" s="2"/>
      <c r="J59" s="2"/>
      <c r="K59" s="4"/>
      <c r="L59" s="3"/>
      <c r="M59" s="4"/>
      <c r="N59" s="4"/>
      <c r="O59" s="4"/>
    </row>
    <row r="60" spans="1:15" x14ac:dyDescent="0.25">
      <c r="A60" s="37"/>
      <c r="B60" s="1"/>
      <c r="C60" s="1"/>
      <c r="D60" s="2"/>
      <c r="E60" s="3"/>
      <c r="F60" s="2"/>
      <c r="G60" s="2"/>
      <c r="H60" s="3"/>
      <c r="I60" s="2"/>
      <c r="J60" s="2"/>
      <c r="K60" s="4"/>
      <c r="L60" s="3"/>
      <c r="M60" s="4"/>
      <c r="N60" s="4"/>
      <c r="O60" s="4"/>
    </row>
    <row r="61" spans="1:15" x14ac:dyDescent="0.25">
      <c r="A61" s="37"/>
      <c r="B61" s="1"/>
      <c r="C61" s="1"/>
      <c r="D61" s="2"/>
      <c r="E61" s="3"/>
      <c r="F61" s="2"/>
      <c r="G61" s="2"/>
      <c r="H61" s="3"/>
      <c r="I61" s="2"/>
      <c r="J61" s="2"/>
      <c r="K61" s="4"/>
      <c r="L61" s="3"/>
      <c r="M61" s="4"/>
      <c r="N61" s="4"/>
      <c r="O61" s="4"/>
    </row>
    <row r="62" spans="1:15" x14ac:dyDescent="0.25">
      <c r="A62" s="37"/>
      <c r="B62" s="1"/>
      <c r="C62" s="1"/>
      <c r="D62" s="2"/>
      <c r="E62" s="3"/>
      <c r="F62" s="2"/>
      <c r="G62" s="2"/>
      <c r="H62" s="3"/>
      <c r="I62" s="2"/>
      <c r="J62" s="2"/>
      <c r="K62" s="4"/>
      <c r="L62" s="3"/>
      <c r="M62" s="4"/>
      <c r="N62" s="4"/>
      <c r="O62" s="4"/>
    </row>
    <row r="63" spans="1:15" x14ac:dyDescent="0.25">
      <c r="A63" s="37"/>
      <c r="B63" s="1"/>
      <c r="C63" s="1"/>
      <c r="D63" s="2"/>
      <c r="E63" s="3"/>
      <c r="F63" s="2"/>
      <c r="G63" s="2"/>
      <c r="H63" s="3"/>
      <c r="I63" s="2"/>
      <c r="J63" s="2"/>
      <c r="K63" s="4"/>
      <c r="L63" s="3"/>
      <c r="M63" s="4"/>
      <c r="N63" s="4"/>
      <c r="O63" s="4"/>
    </row>
    <row r="64" spans="1:15" x14ac:dyDescent="0.25">
      <c r="A64" s="37"/>
      <c r="B64" s="1"/>
      <c r="C64" s="1"/>
      <c r="D64" s="2"/>
      <c r="E64" s="3"/>
      <c r="F64" s="2"/>
      <c r="G64" s="2"/>
      <c r="H64" s="3"/>
      <c r="I64" s="2"/>
      <c r="J64" s="2"/>
      <c r="K64" s="4"/>
      <c r="L64" s="3"/>
      <c r="M64" s="4"/>
      <c r="N64" s="4"/>
      <c r="O64" s="4"/>
    </row>
    <row r="65" spans="1:15" x14ac:dyDescent="0.25">
      <c r="A65" s="37"/>
      <c r="B65" s="1"/>
      <c r="C65" s="1"/>
      <c r="D65" s="2"/>
      <c r="E65" s="3"/>
      <c r="F65" s="2"/>
      <c r="G65" s="2"/>
      <c r="H65" s="3"/>
      <c r="I65" s="2"/>
      <c r="J65" s="2"/>
      <c r="K65" s="4"/>
      <c r="L65" s="3"/>
      <c r="M65" s="4"/>
      <c r="N65" s="4"/>
      <c r="O65" s="4"/>
    </row>
    <row r="66" spans="1:15" x14ac:dyDescent="0.25">
      <c r="A66" s="37"/>
      <c r="B66" s="1"/>
      <c r="C66" s="1"/>
      <c r="D66" s="2"/>
      <c r="E66" s="3"/>
      <c r="F66" s="2"/>
      <c r="G66" s="2"/>
      <c r="H66" s="3"/>
      <c r="I66" s="2"/>
      <c r="J66" s="2"/>
      <c r="K66" s="4"/>
      <c r="L66" s="3"/>
      <c r="M66" s="4"/>
      <c r="N66" s="4"/>
      <c r="O66" s="4"/>
    </row>
    <row r="67" spans="1:15" x14ac:dyDescent="0.25">
      <c r="A67" s="37"/>
      <c r="B67" s="1"/>
      <c r="C67" s="1"/>
      <c r="D67" s="2"/>
      <c r="E67" s="3"/>
      <c r="F67" s="2"/>
      <c r="G67" s="2"/>
      <c r="H67" s="3"/>
      <c r="I67" s="2"/>
      <c r="J67" s="2"/>
      <c r="K67" s="4"/>
      <c r="L67" s="3"/>
      <c r="M67" s="4"/>
      <c r="N67" s="4"/>
      <c r="O67" s="4"/>
    </row>
    <row r="68" spans="1:15" x14ac:dyDescent="0.25">
      <c r="A68" s="37"/>
      <c r="B68" s="1"/>
      <c r="C68" s="1"/>
      <c r="D68" s="2"/>
      <c r="E68" s="3"/>
      <c r="F68" s="2"/>
      <c r="G68" s="2"/>
      <c r="H68" s="3"/>
      <c r="I68" s="2"/>
      <c r="J68" s="2"/>
      <c r="K68" s="4"/>
      <c r="L68" s="3"/>
      <c r="M68" s="4"/>
      <c r="N68" s="4"/>
      <c r="O68" s="4"/>
    </row>
    <row r="69" spans="1:15" x14ac:dyDescent="0.25">
      <c r="A69" s="37"/>
      <c r="B69" s="1"/>
      <c r="C69" s="1"/>
      <c r="D69" s="2"/>
      <c r="E69" s="3"/>
      <c r="F69" s="2"/>
      <c r="G69" s="2"/>
      <c r="H69" s="3"/>
      <c r="I69" s="2"/>
      <c r="J69" s="2"/>
      <c r="K69" s="4"/>
      <c r="L69" s="3"/>
      <c r="M69" s="4"/>
      <c r="N69" s="4"/>
      <c r="O69" s="4"/>
    </row>
    <row r="70" spans="1:15" x14ac:dyDescent="0.25">
      <c r="A70" s="37"/>
      <c r="B70" s="1"/>
      <c r="C70" s="1"/>
      <c r="D70" s="2"/>
      <c r="E70" s="3"/>
      <c r="F70" s="2"/>
      <c r="G70" s="2"/>
      <c r="H70" s="3"/>
      <c r="I70" s="2"/>
      <c r="J70" s="2"/>
      <c r="K70" s="4"/>
      <c r="L70" s="3"/>
      <c r="M70" s="4"/>
      <c r="N70" s="4"/>
      <c r="O70" s="4"/>
    </row>
    <row r="71" spans="1:15" x14ac:dyDescent="0.25">
      <c r="A71" s="37"/>
      <c r="B71" s="1"/>
      <c r="C71" s="1"/>
      <c r="D71" s="2"/>
      <c r="E71" s="3"/>
      <c r="F71" s="2"/>
      <c r="G71" s="2"/>
      <c r="H71" s="3"/>
      <c r="I71" s="2"/>
      <c r="J71" s="2"/>
      <c r="K71" s="4"/>
      <c r="L71" s="3"/>
      <c r="M71" s="4"/>
      <c r="N71" s="4"/>
      <c r="O71" s="4"/>
    </row>
    <row r="72" spans="1:15" x14ac:dyDescent="0.25">
      <c r="A72" s="37"/>
      <c r="B72" s="1"/>
      <c r="C72" s="1"/>
      <c r="D72" s="2"/>
      <c r="E72" s="3"/>
      <c r="F72" s="2"/>
      <c r="G72" s="2"/>
      <c r="H72" s="3"/>
      <c r="I72" s="2"/>
      <c r="J72" s="2"/>
      <c r="K72" s="4"/>
      <c r="L72" s="3"/>
      <c r="M72" s="4"/>
      <c r="N72" s="4"/>
      <c r="O72" s="4"/>
    </row>
    <row r="73" spans="1:15" x14ac:dyDescent="0.25">
      <c r="A73" s="37"/>
      <c r="B73" s="1"/>
      <c r="C73" s="1"/>
      <c r="D73" s="2"/>
      <c r="E73" s="3"/>
      <c r="F73" s="2"/>
      <c r="G73" s="2"/>
      <c r="H73" s="3"/>
      <c r="I73" s="2"/>
      <c r="J73" s="2"/>
      <c r="K73" s="4"/>
      <c r="L73" s="3"/>
      <c r="M73" s="4"/>
      <c r="N73" s="4"/>
      <c r="O73" s="4"/>
    </row>
    <row r="74" spans="1:15" x14ac:dyDescent="0.25">
      <c r="A74" s="37"/>
      <c r="B74" s="1"/>
      <c r="C74" s="1"/>
      <c r="D74" s="2"/>
      <c r="E74" s="3"/>
      <c r="F74" s="2"/>
      <c r="G74" s="2"/>
      <c r="H74" s="3"/>
      <c r="I74" s="2"/>
      <c r="J74" s="2"/>
      <c r="K74" s="4"/>
      <c r="L74" s="3"/>
      <c r="M74" s="4"/>
      <c r="N74" s="4"/>
      <c r="O74" s="4"/>
    </row>
    <row r="75" spans="1:15" x14ac:dyDescent="0.25">
      <c r="A75" s="37"/>
      <c r="B75" s="1"/>
      <c r="C75" s="1"/>
      <c r="D75" s="2"/>
      <c r="E75" s="3"/>
      <c r="F75" s="2"/>
      <c r="G75" s="2"/>
      <c r="H75" s="3"/>
      <c r="I75" s="2"/>
      <c r="J75" s="2"/>
      <c r="K75" s="4"/>
      <c r="L75" s="3"/>
      <c r="M75" s="4"/>
      <c r="N75" s="4"/>
      <c r="O75" s="4"/>
    </row>
    <row r="76" spans="1:15" x14ac:dyDescent="0.25">
      <c r="A76" s="37"/>
      <c r="B76" s="1"/>
      <c r="C76" s="1"/>
      <c r="D76" s="2"/>
      <c r="E76" s="3"/>
      <c r="F76" s="2"/>
      <c r="G76" s="2"/>
      <c r="H76" s="3"/>
      <c r="I76" s="2"/>
      <c r="J76" s="2"/>
      <c r="K76" s="4"/>
      <c r="L76" s="3"/>
      <c r="M76" s="4"/>
      <c r="N76" s="4"/>
      <c r="O76" s="4"/>
    </row>
    <row r="77" spans="1:15" x14ac:dyDescent="0.25">
      <c r="A77" s="37"/>
      <c r="B77" s="1"/>
      <c r="C77" s="1"/>
      <c r="D77" s="2"/>
      <c r="E77" s="3"/>
      <c r="F77" s="2"/>
      <c r="G77" s="2"/>
      <c r="H77" s="3"/>
      <c r="I77" s="2"/>
      <c r="J77" s="2"/>
      <c r="K77" s="4"/>
      <c r="L77" s="3"/>
      <c r="M77" s="4"/>
      <c r="N77" s="4"/>
      <c r="O77" s="4"/>
    </row>
    <row r="78" spans="1:15" x14ac:dyDescent="0.25">
      <c r="A78" s="37"/>
      <c r="B78" s="1"/>
      <c r="C78" s="1"/>
      <c r="D78" s="2"/>
      <c r="E78" s="3"/>
      <c r="F78" s="2"/>
      <c r="G78" s="2"/>
      <c r="H78" s="3"/>
      <c r="I78" s="2"/>
      <c r="J78" s="2"/>
      <c r="K78" s="4"/>
      <c r="L78" s="3"/>
      <c r="M78" s="4"/>
      <c r="N78" s="4"/>
      <c r="O78" s="4"/>
    </row>
    <row r="79" spans="1:15" x14ac:dyDescent="0.25">
      <c r="A79" s="37"/>
      <c r="B79" s="1"/>
      <c r="C79" s="1"/>
      <c r="D79" s="2"/>
      <c r="E79" s="3"/>
      <c r="F79" s="2"/>
      <c r="G79" s="2"/>
      <c r="H79" s="3"/>
      <c r="I79" s="2"/>
      <c r="J79" s="2"/>
      <c r="K79" s="4"/>
      <c r="L79" s="3"/>
      <c r="M79" s="4"/>
      <c r="N79" s="4"/>
      <c r="O79" s="4"/>
    </row>
    <row r="80" spans="1:15" x14ac:dyDescent="0.25">
      <c r="A80" s="37"/>
      <c r="B80" s="1"/>
      <c r="C80" s="1"/>
      <c r="D80" s="2"/>
      <c r="E80" s="3"/>
      <c r="F80" s="2"/>
      <c r="G80" s="2"/>
      <c r="H80" s="3"/>
      <c r="I80" s="2"/>
      <c r="J80" s="2"/>
      <c r="K80" s="4"/>
      <c r="L80" s="3"/>
      <c r="M80" s="4"/>
      <c r="N80" s="4"/>
      <c r="O80" s="4"/>
    </row>
    <row r="81" spans="1:15" x14ac:dyDescent="0.25">
      <c r="A81" s="37"/>
      <c r="B81" s="1"/>
      <c r="C81" s="1"/>
      <c r="D81" s="2"/>
      <c r="E81" s="3"/>
      <c r="F81" s="2"/>
      <c r="G81" s="2"/>
      <c r="H81" s="3"/>
      <c r="I81" s="2"/>
      <c r="J81" s="2"/>
      <c r="K81" s="4"/>
      <c r="L81" s="3"/>
      <c r="M81" s="4"/>
      <c r="N81" s="4"/>
      <c r="O81" s="4"/>
    </row>
    <row r="82" spans="1:15" x14ac:dyDescent="0.25">
      <c r="A82" s="37"/>
      <c r="B82" s="1"/>
      <c r="C82" s="1"/>
      <c r="D82" s="2"/>
      <c r="E82" s="3"/>
      <c r="F82" s="2"/>
      <c r="G82" s="2"/>
      <c r="H82" s="3"/>
      <c r="I82" s="2"/>
      <c r="J82" s="2"/>
      <c r="K82" s="4"/>
      <c r="L82" s="3"/>
      <c r="M82" s="4"/>
      <c r="N82" s="4"/>
      <c r="O82" s="4"/>
    </row>
    <row r="83" spans="1:15" x14ac:dyDescent="0.25">
      <c r="A83" s="37"/>
      <c r="B83" s="1"/>
      <c r="C83" s="1"/>
      <c r="D83" s="2"/>
      <c r="E83" s="3"/>
      <c r="F83" s="2"/>
      <c r="G83" s="2"/>
      <c r="H83" s="3"/>
      <c r="I83" s="2"/>
      <c r="J83" s="2"/>
      <c r="K83" s="4"/>
      <c r="L83" s="3"/>
      <c r="M83" s="4"/>
      <c r="N83" s="4"/>
      <c r="O83" s="4"/>
    </row>
    <row r="84" spans="1:15" x14ac:dyDescent="0.25">
      <c r="A84" s="37"/>
      <c r="B84" s="1"/>
      <c r="C84" s="1"/>
      <c r="D84" s="2"/>
      <c r="E84" s="3"/>
      <c r="F84" s="2"/>
      <c r="G84" s="2"/>
      <c r="H84" s="3"/>
      <c r="I84" s="2"/>
      <c r="J84" s="2"/>
      <c r="K84" s="4"/>
      <c r="L84" s="3"/>
      <c r="M84" s="4"/>
      <c r="N84" s="4"/>
      <c r="O84" s="4"/>
    </row>
    <row r="85" spans="1:15" x14ac:dyDescent="0.25">
      <c r="A85" s="37"/>
      <c r="B85" s="1"/>
      <c r="C85" s="1"/>
      <c r="D85" s="2"/>
      <c r="E85" s="3"/>
      <c r="F85" s="2"/>
      <c r="G85" s="2"/>
      <c r="H85" s="3"/>
      <c r="I85" s="2"/>
      <c r="J85" s="2"/>
      <c r="K85" s="4"/>
      <c r="L85" s="3"/>
      <c r="M85" s="4"/>
      <c r="N85" s="4"/>
      <c r="O85" s="4"/>
    </row>
    <row r="86" spans="1:15" x14ac:dyDescent="0.25">
      <c r="A86" s="37"/>
      <c r="B86" s="1"/>
      <c r="C86" s="1"/>
      <c r="D86" s="2"/>
      <c r="E86" s="3"/>
      <c r="F86" s="2"/>
      <c r="G86" s="2"/>
      <c r="H86" s="3"/>
      <c r="I86" s="2"/>
      <c r="J86" s="2"/>
      <c r="K86" s="4"/>
      <c r="L86" s="3"/>
      <c r="M86" s="4"/>
      <c r="N86" s="4"/>
      <c r="O86" s="4"/>
    </row>
    <row r="87" spans="1:15" x14ac:dyDescent="0.25">
      <c r="A87" s="37"/>
      <c r="B87" s="1"/>
      <c r="C87" s="1"/>
      <c r="D87" s="2"/>
      <c r="E87" s="3"/>
      <c r="F87" s="2"/>
      <c r="G87" s="2"/>
      <c r="H87" s="3"/>
      <c r="I87" s="2"/>
      <c r="J87" s="2"/>
      <c r="K87" s="4"/>
      <c r="L87" s="3"/>
      <c r="M87" s="4"/>
      <c r="N87" s="4"/>
      <c r="O87" s="4"/>
    </row>
    <row r="88" spans="1:15" x14ac:dyDescent="0.25">
      <c r="A88" s="37"/>
      <c r="B88" s="1"/>
      <c r="C88" s="1"/>
      <c r="D88" s="2"/>
      <c r="E88" s="3"/>
      <c r="F88" s="2"/>
      <c r="G88" s="2"/>
      <c r="H88" s="3"/>
      <c r="I88" s="2"/>
      <c r="J88" s="2"/>
      <c r="K88" s="4"/>
      <c r="L88" s="3"/>
      <c r="M88" s="4"/>
      <c r="N88" s="4"/>
      <c r="O88" s="4"/>
    </row>
    <row r="89" spans="1:15" x14ac:dyDescent="0.25">
      <c r="A89" s="37"/>
      <c r="B89" s="1"/>
      <c r="C89" s="1"/>
      <c r="D89" s="2"/>
      <c r="E89" s="3"/>
      <c r="F89" s="2"/>
      <c r="G89" s="2"/>
      <c r="H89" s="3"/>
      <c r="I89" s="2"/>
      <c r="J89" s="2"/>
      <c r="K89" s="4"/>
      <c r="L89" s="3"/>
      <c r="M89" s="4"/>
      <c r="N89" s="4"/>
      <c r="O89" s="4"/>
    </row>
    <row r="90" spans="1:15" x14ac:dyDescent="0.25">
      <c r="A90" s="37"/>
      <c r="B90" s="1"/>
      <c r="C90" s="1"/>
      <c r="D90" s="2"/>
      <c r="E90" s="3"/>
      <c r="F90" s="2"/>
      <c r="G90" s="2"/>
      <c r="H90" s="3"/>
      <c r="I90" s="2"/>
      <c r="J90" s="2"/>
      <c r="K90" s="4"/>
      <c r="L90" s="3"/>
      <c r="M90" s="4"/>
      <c r="N90" s="4"/>
      <c r="O90" s="4"/>
    </row>
    <row r="91" spans="1:15" x14ac:dyDescent="0.25">
      <c r="A91" s="37"/>
      <c r="B91" s="1"/>
      <c r="C91" s="1"/>
      <c r="D91" s="2"/>
      <c r="E91" s="3"/>
      <c r="F91" s="2"/>
      <c r="G91" s="2"/>
      <c r="H91" s="3"/>
      <c r="I91" s="2"/>
      <c r="J91" s="2"/>
      <c r="K91" s="4"/>
      <c r="L91" s="3"/>
      <c r="M91" s="4"/>
      <c r="N91" s="4"/>
      <c r="O91" s="4"/>
    </row>
    <row r="92" spans="1:15" x14ac:dyDescent="0.25">
      <c r="A92" s="37"/>
      <c r="B92" s="1"/>
      <c r="C92" s="1"/>
      <c r="D92" s="2"/>
      <c r="E92" s="3"/>
      <c r="F92" s="2"/>
      <c r="G92" s="2"/>
      <c r="H92" s="3"/>
      <c r="I92" s="2"/>
      <c r="J92" s="2"/>
      <c r="K92" s="4"/>
      <c r="L92" s="3"/>
      <c r="M92" s="4"/>
      <c r="N92" s="4"/>
      <c r="O92" s="4"/>
    </row>
    <row r="93" spans="1:15" x14ac:dyDescent="0.25">
      <c r="A93" s="37"/>
      <c r="B93" s="1"/>
      <c r="C93" s="1"/>
      <c r="D93" s="2"/>
      <c r="E93" s="3"/>
      <c r="F93" s="2"/>
      <c r="G93" s="2"/>
      <c r="H93" s="3"/>
      <c r="I93" s="2"/>
      <c r="J93" s="2"/>
      <c r="K93" s="4"/>
      <c r="L93" s="3"/>
      <c r="M93" s="4"/>
      <c r="N93" s="4"/>
      <c r="O93" s="4"/>
    </row>
    <row r="94" spans="1:15" x14ac:dyDescent="0.25">
      <c r="A94" s="37"/>
      <c r="B94" s="1"/>
      <c r="C94" s="1"/>
      <c r="D94" s="2"/>
      <c r="E94" s="3"/>
      <c r="F94" s="2"/>
      <c r="G94" s="2"/>
      <c r="H94" s="3"/>
      <c r="I94" s="2"/>
      <c r="J94" s="2"/>
      <c r="K94" s="4"/>
      <c r="L94" s="3"/>
      <c r="M94" s="4"/>
      <c r="N94" s="4"/>
      <c r="O94" s="4"/>
    </row>
    <row r="95" spans="1:15" x14ac:dyDescent="0.25">
      <c r="A95" s="37"/>
      <c r="B95" s="1"/>
      <c r="C95" s="1"/>
      <c r="D95" s="2"/>
      <c r="E95" s="3"/>
      <c r="F95" s="2"/>
      <c r="G95" s="2"/>
      <c r="H95" s="3"/>
      <c r="I95" s="2"/>
      <c r="J95" s="2"/>
      <c r="K95" s="4"/>
      <c r="L95" s="3"/>
      <c r="M95" s="4"/>
      <c r="N95" s="4"/>
      <c r="O95" s="4"/>
    </row>
    <row r="96" spans="1:15" x14ac:dyDescent="0.25">
      <c r="A96" s="37"/>
      <c r="B96" s="1"/>
      <c r="C96" s="1"/>
      <c r="D96" s="2"/>
      <c r="E96" s="3"/>
      <c r="F96" s="2"/>
      <c r="G96" s="2"/>
      <c r="H96" s="3"/>
      <c r="I96" s="2"/>
      <c r="J96" s="2"/>
      <c r="K96" s="4"/>
      <c r="L96" s="3"/>
      <c r="M96" s="4"/>
      <c r="N96" s="4"/>
      <c r="O96" s="4"/>
    </row>
    <row r="97" spans="1:15" x14ac:dyDescent="0.25">
      <c r="A97" s="37"/>
      <c r="B97" s="1"/>
      <c r="C97" s="1"/>
      <c r="D97" s="2"/>
      <c r="E97" s="3"/>
      <c r="F97" s="2"/>
      <c r="G97" s="2"/>
      <c r="H97" s="3"/>
      <c r="I97" s="2"/>
      <c r="J97" s="2"/>
      <c r="K97" s="4"/>
      <c r="L97" s="3"/>
      <c r="M97" s="4"/>
      <c r="N97" s="4"/>
      <c r="O97" s="4"/>
    </row>
    <row r="98" spans="1:15" x14ac:dyDescent="0.25">
      <c r="A98" s="37"/>
      <c r="B98" s="1"/>
      <c r="C98" s="1"/>
      <c r="D98" s="2"/>
      <c r="E98" s="3"/>
      <c r="F98" s="2"/>
      <c r="G98" s="2"/>
      <c r="H98" s="3"/>
      <c r="I98" s="2"/>
      <c r="J98" s="2"/>
      <c r="K98" s="4"/>
      <c r="L98" s="3"/>
      <c r="M98" s="4"/>
      <c r="N98" s="4"/>
      <c r="O98" s="4"/>
    </row>
    <row r="99" spans="1:15" x14ac:dyDescent="0.25">
      <c r="A99" s="37"/>
      <c r="B99" s="1"/>
      <c r="C99" s="1"/>
      <c r="D99" s="2"/>
      <c r="E99" s="3"/>
      <c r="F99" s="2"/>
      <c r="G99" s="2"/>
      <c r="H99" s="3"/>
      <c r="I99" s="2"/>
      <c r="J99" s="2"/>
      <c r="K99" s="4"/>
      <c r="L99" s="3"/>
      <c r="M99" s="4"/>
      <c r="N99" s="4"/>
      <c r="O99" s="4"/>
    </row>
    <row r="100" spans="1:15" x14ac:dyDescent="0.25">
      <c r="A100" s="37"/>
      <c r="B100" s="1"/>
      <c r="C100" s="1"/>
      <c r="D100" s="2"/>
      <c r="E100" s="3"/>
      <c r="F100" s="2"/>
      <c r="G100" s="2"/>
      <c r="H100" s="3"/>
      <c r="I100" s="2"/>
      <c r="J100" s="2"/>
      <c r="K100" s="4"/>
      <c r="L100" s="3"/>
      <c r="M100" s="4"/>
      <c r="N100" s="4"/>
      <c r="O100" s="4"/>
    </row>
    <row r="101" spans="1:15" x14ac:dyDescent="0.25">
      <c r="A101" s="37"/>
      <c r="B101" s="1"/>
      <c r="C101" s="1"/>
      <c r="D101" s="2"/>
      <c r="E101" s="3"/>
      <c r="F101" s="2"/>
      <c r="G101" s="2"/>
      <c r="H101" s="3"/>
      <c r="I101" s="2"/>
      <c r="J101" s="2"/>
      <c r="K101" s="4"/>
      <c r="L101" s="3"/>
      <c r="M101" s="4"/>
      <c r="N101" s="4"/>
      <c r="O101" s="4"/>
    </row>
    <row r="102" spans="1:15" x14ac:dyDescent="0.25">
      <c r="A102" s="37"/>
      <c r="B102" s="1"/>
      <c r="C102" s="1"/>
      <c r="D102" s="2"/>
      <c r="E102" s="3"/>
      <c r="F102" s="2"/>
      <c r="G102" s="2"/>
      <c r="H102" s="3"/>
      <c r="I102" s="2"/>
      <c r="J102" s="2"/>
      <c r="K102" s="4"/>
      <c r="L102" s="3"/>
      <c r="M102" s="4"/>
      <c r="N102" s="4"/>
      <c r="O102" s="4"/>
    </row>
    <row r="103" spans="1:15" x14ac:dyDescent="0.25">
      <c r="A103" s="37"/>
      <c r="B103" s="1"/>
      <c r="C103" s="1"/>
      <c r="D103" s="2"/>
      <c r="E103" s="3"/>
      <c r="F103" s="2"/>
      <c r="G103" s="2"/>
      <c r="H103" s="3"/>
      <c r="I103" s="2"/>
      <c r="J103" s="2"/>
      <c r="K103" s="4"/>
      <c r="L103" s="3"/>
      <c r="M103" s="4"/>
      <c r="N103" s="4"/>
      <c r="O103" s="4"/>
    </row>
    <row r="104" spans="1:15" x14ac:dyDescent="0.25">
      <c r="A104" s="37"/>
      <c r="B104" s="1"/>
      <c r="C104" s="1"/>
      <c r="D104" s="2"/>
      <c r="E104" s="3"/>
      <c r="F104" s="2"/>
      <c r="G104" s="2"/>
      <c r="H104" s="3"/>
      <c r="I104" s="2"/>
      <c r="J104" s="2"/>
      <c r="K104" s="4"/>
      <c r="L104" s="3"/>
      <c r="M104" s="4"/>
      <c r="N104" s="4"/>
      <c r="O104" s="4"/>
    </row>
    <row r="105" spans="1:15" x14ac:dyDescent="0.25">
      <c r="A105" s="37"/>
      <c r="B105" s="1"/>
      <c r="C105" s="1"/>
      <c r="D105" s="2"/>
      <c r="E105" s="3"/>
      <c r="F105" s="2"/>
      <c r="G105" s="2"/>
      <c r="H105" s="3"/>
      <c r="I105" s="2"/>
      <c r="J105" s="2"/>
      <c r="K105" s="4"/>
      <c r="L105" s="3"/>
      <c r="M105" s="4"/>
      <c r="N105" s="4"/>
      <c r="O105" s="4"/>
    </row>
    <row r="106" spans="1:15" x14ac:dyDescent="0.25">
      <c r="A106" s="37"/>
      <c r="B106" s="1"/>
      <c r="C106" s="1"/>
      <c r="D106" s="2"/>
      <c r="E106" s="3"/>
      <c r="F106" s="2"/>
      <c r="G106" s="2"/>
      <c r="H106" s="3"/>
      <c r="I106" s="2"/>
      <c r="J106" s="2"/>
      <c r="K106" s="4"/>
      <c r="L106" s="3"/>
      <c r="M106" s="4"/>
      <c r="N106" s="4"/>
      <c r="O106" s="4"/>
    </row>
    <row r="107" spans="1:15" x14ac:dyDescent="0.25">
      <c r="A107" s="37"/>
      <c r="B107" s="1"/>
      <c r="C107" s="1"/>
      <c r="D107" s="2"/>
      <c r="E107" s="3"/>
      <c r="F107" s="2"/>
      <c r="G107" s="2"/>
      <c r="H107" s="3"/>
      <c r="I107" s="2"/>
      <c r="J107" s="2"/>
      <c r="K107" s="4"/>
      <c r="L107" s="3"/>
      <c r="M107" s="4"/>
      <c r="N107" s="4"/>
      <c r="O107" s="4"/>
    </row>
    <row r="108" spans="1:15" x14ac:dyDescent="0.25">
      <c r="A108" s="37"/>
      <c r="B108" s="1"/>
      <c r="C108" s="1"/>
      <c r="D108" s="2"/>
      <c r="E108" s="3"/>
      <c r="F108" s="2"/>
      <c r="G108" s="2"/>
      <c r="H108" s="3"/>
      <c r="I108" s="2"/>
      <c r="J108" s="2"/>
      <c r="K108" s="4"/>
      <c r="L108" s="3"/>
      <c r="M108" s="4"/>
      <c r="N108" s="4"/>
      <c r="O108" s="4"/>
    </row>
    <row r="109" spans="1:15" x14ac:dyDescent="0.25">
      <c r="A109" s="37"/>
      <c r="B109" s="1"/>
      <c r="C109" s="1"/>
      <c r="D109" s="2"/>
      <c r="E109" s="3"/>
      <c r="F109" s="2"/>
      <c r="G109" s="2"/>
      <c r="H109" s="3"/>
      <c r="I109" s="2"/>
      <c r="J109" s="2"/>
      <c r="K109" s="4"/>
      <c r="L109" s="3"/>
      <c r="M109" s="4"/>
      <c r="N109" s="4"/>
      <c r="O109" s="4"/>
    </row>
    <row r="110" spans="1:15" x14ac:dyDescent="0.25">
      <c r="A110" s="37"/>
      <c r="B110" s="1"/>
      <c r="C110" s="1"/>
      <c r="D110" s="2"/>
      <c r="E110" s="3"/>
      <c r="F110" s="2"/>
      <c r="G110" s="2"/>
      <c r="H110" s="3"/>
      <c r="I110" s="2"/>
      <c r="J110" s="2"/>
      <c r="K110" s="2"/>
      <c r="L110" s="3"/>
      <c r="M110" s="2"/>
      <c r="N110" s="2"/>
      <c r="O110" s="2"/>
    </row>
    <row r="111" spans="1:15" x14ac:dyDescent="0.25">
      <c r="A111" s="37"/>
      <c r="B111" s="1"/>
      <c r="C111" s="1"/>
      <c r="D111" s="2"/>
      <c r="E111" s="3"/>
      <c r="F111" s="2"/>
      <c r="G111" s="2"/>
      <c r="H111" s="3"/>
      <c r="I111" s="2"/>
      <c r="J111" s="2"/>
      <c r="K111" s="2"/>
      <c r="L111" s="3"/>
      <c r="M111" s="2"/>
      <c r="N111" s="2"/>
      <c r="O111" s="2"/>
    </row>
    <row r="112" spans="1:15" x14ac:dyDescent="0.25">
      <c r="A112" s="37"/>
      <c r="B112" s="1"/>
      <c r="C112" s="1"/>
      <c r="D112" s="2"/>
      <c r="E112" s="3"/>
      <c r="F112" s="2"/>
      <c r="G112" s="2"/>
      <c r="H112" s="3"/>
      <c r="I112" s="2"/>
      <c r="J112" s="2"/>
      <c r="K112" s="2"/>
      <c r="L112" s="3"/>
      <c r="M112" s="2"/>
      <c r="N112" s="2"/>
      <c r="O112" s="2"/>
    </row>
    <row r="113" spans="1:15" x14ac:dyDescent="0.25">
      <c r="A113" s="37"/>
      <c r="B113" s="1"/>
      <c r="C113" s="1"/>
      <c r="D113" s="2"/>
      <c r="E113" s="3"/>
      <c r="F113" s="2"/>
      <c r="G113" s="2"/>
      <c r="H113" s="3"/>
      <c r="I113" s="2"/>
      <c r="J113" s="2"/>
      <c r="K113" s="4"/>
      <c r="L113" s="3"/>
      <c r="M113" s="4"/>
      <c r="N113" s="4"/>
      <c r="O113" s="4"/>
    </row>
    <row r="114" spans="1:15" x14ac:dyDescent="0.25">
      <c r="A114" s="37"/>
      <c r="B114" s="1"/>
      <c r="C114" s="1"/>
      <c r="D114" s="2"/>
      <c r="E114" s="3"/>
      <c r="F114" s="2"/>
      <c r="G114" s="2"/>
      <c r="H114" s="3"/>
      <c r="I114" s="2"/>
      <c r="J114" s="2"/>
      <c r="K114" s="4"/>
      <c r="L114" s="3"/>
      <c r="M114" s="4"/>
      <c r="N114" s="4"/>
      <c r="O114" s="4"/>
    </row>
    <row r="115" spans="1:15" x14ac:dyDescent="0.25">
      <c r="A115" s="37"/>
      <c r="B115" s="1"/>
      <c r="C115" s="1"/>
      <c r="D115" s="2"/>
      <c r="E115" s="3"/>
      <c r="F115" s="2"/>
      <c r="G115" s="2"/>
      <c r="H115" s="3"/>
      <c r="I115" s="2"/>
      <c r="J115" s="2"/>
      <c r="K115" s="4"/>
      <c r="L115" s="3"/>
      <c r="M115" s="4"/>
      <c r="N115" s="4"/>
      <c r="O115" s="4"/>
    </row>
    <row r="116" spans="1:15" x14ac:dyDescent="0.25">
      <c r="A116" s="37"/>
      <c r="B116" s="1"/>
      <c r="C116" s="1"/>
      <c r="D116" s="2"/>
      <c r="E116" s="3"/>
      <c r="F116" s="2"/>
      <c r="G116" s="2"/>
      <c r="H116" s="3"/>
      <c r="I116" s="2"/>
      <c r="J116" s="2"/>
      <c r="K116" s="4"/>
      <c r="L116" s="3"/>
      <c r="M116" s="4"/>
      <c r="N116" s="4"/>
      <c r="O116" s="4"/>
    </row>
    <row r="117" spans="1:15" x14ac:dyDescent="0.25">
      <c r="A117" s="37"/>
      <c r="B117" s="1"/>
      <c r="C117" s="1"/>
      <c r="D117" s="2"/>
      <c r="E117" s="3"/>
      <c r="F117" s="2"/>
      <c r="G117" s="2"/>
      <c r="H117" s="3"/>
      <c r="I117" s="2"/>
      <c r="J117" s="2"/>
      <c r="K117" s="4"/>
      <c r="L117" s="3"/>
      <c r="M117" s="4"/>
      <c r="N117" s="4"/>
      <c r="O117" s="4"/>
    </row>
    <row r="118" spans="1:15" x14ac:dyDescent="0.25">
      <c r="A118" s="37"/>
      <c r="B118" s="1"/>
      <c r="C118" s="1"/>
      <c r="D118" s="2"/>
      <c r="E118" s="3"/>
      <c r="F118" s="2"/>
      <c r="G118" s="2"/>
      <c r="H118" s="3"/>
      <c r="I118" s="2"/>
      <c r="J118" s="2"/>
      <c r="K118" s="4"/>
      <c r="L118" s="3"/>
      <c r="M118" s="4"/>
      <c r="N118" s="4"/>
      <c r="O118" s="4"/>
    </row>
    <row r="119" spans="1:15" x14ac:dyDescent="0.25">
      <c r="A119" s="37"/>
      <c r="B119" s="1"/>
      <c r="C119" s="1"/>
      <c r="D119" s="2"/>
      <c r="E119" s="3"/>
      <c r="F119" s="2"/>
      <c r="G119" s="2"/>
      <c r="H119" s="3"/>
      <c r="I119" s="2"/>
      <c r="J119" s="2"/>
      <c r="K119" s="4"/>
      <c r="L119" s="3"/>
      <c r="M119" s="4"/>
      <c r="N119" s="4"/>
      <c r="O119" s="4"/>
    </row>
    <row r="120" spans="1:15" x14ac:dyDescent="0.25">
      <c r="A120" s="37"/>
      <c r="B120" s="1"/>
      <c r="C120" s="1"/>
      <c r="D120" s="2"/>
      <c r="E120" s="3"/>
      <c r="F120" s="2"/>
      <c r="G120" s="2"/>
      <c r="H120" s="3"/>
      <c r="I120" s="2"/>
      <c r="J120" s="2"/>
      <c r="K120" s="4"/>
      <c r="L120" s="3"/>
      <c r="M120" s="4"/>
      <c r="N120" s="4"/>
      <c r="O120" s="4"/>
    </row>
    <row r="121" spans="1:15" x14ac:dyDescent="0.25">
      <c r="A121" s="37"/>
      <c r="B121" s="1"/>
      <c r="C121" s="1"/>
      <c r="D121" s="2"/>
      <c r="E121" s="3"/>
      <c r="F121" s="2"/>
      <c r="G121" s="2"/>
      <c r="H121" s="3"/>
      <c r="I121" s="2"/>
      <c r="J121" s="2"/>
      <c r="K121" s="4"/>
      <c r="L121" s="3"/>
      <c r="M121" s="4"/>
      <c r="N121" s="4"/>
      <c r="O121" s="4"/>
    </row>
    <row r="122" spans="1:15" x14ac:dyDescent="0.25">
      <c r="A122" s="37"/>
      <c r="B122" s="1"/>
      <c r="C122" s="1"/>
      <c r="D122" s="2"/>
      <c r="E122" s="3"/>
      <c r="F122" s="2"/>
      <c r="G122" s="2"/>
      <c r="H122" s="3"/>
      <c r="I122" s="2"/>
      <c r="J122" s="2"/>
      <c r="K122" s="4"/>
      <c r="L122" s="3"/>
      <c r="M122" s="4"/>
      <c r="N122" s="4"/>
      <c r="O122" s="4"/>
    </row>
    <row r="123" spans="1:15" x14ac:dyDescent="0.25">
      <c r="A123" s="37"/>
      <c r="B123" s="1"/>
      <c r="C123" s="1"/>
      <c r="D123" s="2"/>
      <c r="E123" s="3"/>
      <c r="F123" s="2"/>
      <c r="G123" s="2"/>
      <c r="H123" s="3"/>
      <c r="I123" s="2"/>
      <c r="J123" s="2"/>
      <c r="K123" s="4"/>
      <c r="L123" s="3"/>
      <c r="M123" s="4"/>
      <c r="N123" s="4"/>
      <c r="O123" s="4"/>
    </row>
    <row r="124" spans="1:15" x14ac:dyDescent="0.25">
      <c r="A124" s="37"/>
      <c r="B124" s="1"/>
      <c r="C124" s="1"/>
      <c r="D124" s="2"/>
      <c r="E124" s="3"/>
      <c r="F124" s="2"/>
      <c r="G124" s="2"/>
      <c r="H124" s="3"/>
      <c r="I124" s="2"/>
      <c r="J124" s="2"/>
      <c r="K124" s="4"/>
      <c r="L124" s="3"/>
      <c r="M124" s="4"/>
      <c r="N124" s="4"/>
      <c r="O124" s="4"/>
    </row>
    <row r="125" spans="1:15" x14ac:dyDescent="0.25">
      <c r="A125" s="37"/>
      <c r="B125" s="1"/>
      <c r="C125" s="1"/>
      <c r="D125" s="2"/>
      <c r="E125" s="3"/>
      <c r="F125" s="2"/>
      <c r="G125" s="2"/>
      <c r="H125" s="3"/>
      <c r="I125" s="2"/>
      <c r="J125" s="2"/>
      <c r="K125" s="4"/>
      <c r="L125" s="3"/>
      <c r="M125" s="4"/>
      <c r="N125" s="4"/>
      <c r="O125" s="4"/>
    </row>
    <row r="126" spans="1:15" x14ac:dyDescent="0.25">
      <c r="A126" s="37"/>
      <c r="B126" s="1"/>
      <c r="C126" s="1"/>
      <c r="D126" s="2"/>
      <c r="E126" s="3"/>
      <c r="F126" s="2"/>
      <c r="G126" s="2"/>
      <c r="H126" s="3"/>
      <c r="I126" s="2"/>
      <c r="J126" s="2"/>
      <c r="K126" s="4"/>
      <c r="L126" s="3"/>
      <c r="M126" s="4"/>
      <c r="N126" s="4"/>
      <c r="O126" s="4"/>
    </row>
    <row r="127" spans="1:15" x14ac:dyDescent="0.25">
      <c r="A127" s="37"/>
      <c r="B127" s="1"/>
      <c r="C127" s="1"/>
      <c r="D127" s="2"/>
      <c r="E127" s="3"/>
      <c r="F127" s="2"/>
      <c r="G127" s="2"/>
      <c r="H127" s="3"/>
      <c r="I127" s="2"/>
      <c r="J127" s="2"/>
      <c r="K127" s="4"/>
      <c r="L127" s="3"/>
      <c r="M127" s="4"/>
      <c r="N127" s="4"/>
      <c r="O127" s="4"/>
    </row>
    <row r="128" spans="1:15" x14ac:dyDescent="0.25">
      <c r="A128" s="37"/>
      <c r="B128" s="1"/>
      <c r="C128" s="1"/>
      <c r="D128" s="2"/>
      <c r="E128" s="3"/>
      <c r="F128" s="2"/>
      <c r="G128" s="2"/>
      <c r="H128" s="3"/>
      <c r="I128" s="2"/>
      <c r="J128" s="2"/>
      <c r="K128" s="4"/>
      <c r="L128" s="3"/>
      <c r="M128" s="4"/>
      <c r="N128" s="4"/>
      <c r="O128" s="4"/>
    </row>
    <row r="129" spans="1:15" x14ac:dyDescent="0.25">
      <c r="A129" s="37"/>
      <c r="B129" s="1"/>
      <c r="C129" s="1"/>
      <c r="D129" s="2"/>
      <c r="E129" s="3"/>
      <c r="F129" s="2"/>
      <c r="G129" s="2"/>
      <c r="H129" s="3"/>
      <c r="I129" s="2"/>
      <c r="J129" s="2"/>
      <c r="K129" s="4"/>
      <c r="L129" s="3"/>
      <c r="M129" s="4"/>
      <c r="N129" s="4"/>
      <c r="O129" s="4"/>
    </row>
    <row r="130" spans="1:15" x14ac:dyDescent="0.25">
      <c r="A130" s="37"/>
      <c r="B130" s="1"/>
      <c r="C130" s="1"/>
      <c r="D130" s="2"/>
      <c r="E130" s="3"/>
      <c r="F130" s="2"/>
      <c r="G130" s="2"/>
      <c r="H130" s="3"/>
      <c r="I130" s="2"/>
      <c r="J130" s="2"/>
      <c r="K130" s="4"/>
      <c r="L130" s="3"/>
      <c r="M130" s="4"/>
      <c r="N130" s="4"/>
      <c r="O130" s="4"/>
    </row>
    <row r="131" spans="1:15" x14ac:dyDescent="0.25">
      <c r="A131" s="37"/>
      <c r="B131" s="1"/>
      <c r="C131" s="1"/>
      <c r="D131" s="2"/>
      <c r="E131" s="3"/>
      <c r="F131" s="2"/>
      <c r="G131" s="2"/>
      <c r="H131" s="3"/>
      <c r="I131" s="2"/>
      <c r="J131" s="2"/>
      <c r="K131" s="4"/>
      <c r="L131" s="3"/>
      <c r="M131" s="4"/>
      <c r="N131" s="4"/>
      <c r="O131" s="4"/>
    </row>
    <row r="132" spans="1:15" x14ac:dyDescent="0.25">
      <c r="A132" s="37"/>
      <c r="B132" s="1"/>
      <c r="C132" s="1"/>
      <c r="D132" s="2"/>
      <c r="E132" s="3"/>
      <c r="F132" s="2"/>
      <c r="G132" s="2"/>
      <c r="H132" s="3"/>
      <c r="I132" s="2"/>
      <c r="J132" s="2"/>
      <c r="K132" s="4"/>
      <c r="L132" s="3"/>
      <c r="M132" s="4"/>
      <c r="N132" s="4"/>
      <c r="O132" s="4"/>
    </row>
    <row r="133" spans="1:15" x14ac:dyDescent="0.25">
      <c r="A133" s="37"/>
      <c r="B133" s="1"/>
      <c r="C133" s="1"/>
      <c r="D133" s="2"/>
      <c r="E133" s="3"/>
      <c r="F133" s="2"/>
      <c r="G133" s="2"/>
      <c r="H133" s="3"/>
      <c r="I133" s="2"/>
      <c r="J133" s="2"/>
      <c r="K133" s="4"/>
      <c r="L133" s="3"/>
      <c r="M133" s="4"/>
      <c r="N133" s="4"/>
      <c r="O133" s="4"/>
    </row>
    <row r="134" spans="1:15" x14ac:dyDescent="0.25">
      <c r="A134" s="37"/>
      <c r="B134" s="1"/>
      <c r="C134" s="1"/>
      <c r="D134" s="2"/>
      <c r="E134" s="3"/>
      <c r="F134" s="2"/>
      <c r="G134" s="2"/>
      <c r="H134" s="3"/>
      <c r="I134" s="2"/>
      <c r="J134" s="2"/>
      <c r="K134" s="4"/>
      <c r="L134" s="3"/>
      <c r="M134" s="4"/>
      <c r="N134" s="4"/>
      <c r="O134" s="4"/>
    </row>
    <row r="135" spans="1:15" x14ac:dyDescent="0.25">
      <c r="A135" s="37"/>
      <c r="B135" s="1"/>
      <c r="C135" s="1"/>
      <c r="D135" s="2"/>
      <c r="E135" s="3"/>
      <c r="F135" s="2"/>
      <c r="G135" s="2"/>
      <c r="H135" s="3"/>
      <c r="I135" s="2"/>
      <c r="J135" s="2"/>
      <c r="K135" s="4"/>
      <c r="L135" s="3"/>
      <c r="M135" s="4"/>
      <c r="N135" s="4"/>
      <c r="O135" s="4"/>
    </row>
    <row r="136" spans="1:15" x14ac:dyDescent="0.25">
      <c r="A136" s="37"/>
      <c r="B136" s="1"/>
      <c r="C136" s="1"/>
      <c r="D136" s="2"/>
      <c r="E136" s="3"/>
      <c r="F136" s="2"/>
      <c r="G136" s="2"/>
      <c r="H136" s="3"/>
      <c r="I136" s="2"/>
      <c r="J136" s="2"/>
      <c r="K136" s="4"/>
      <c r="L136" s="3"/>
      <c r="M136" s="4"/>
      <c r="N136" s="4"/>
      <c r="O136" s="4"/>
    </row>
    <row r="137" spans="1:15" x14ac:dyDescent="0.25">
      <c r="A137" s="37"/>
      <c r="B137" s="1"/>
      <c r="C137" s="1"/>
      <c r="D137" s="2"/>
      <c r="E137" s="3"/>
      <c r="F137" s="2"/>
      <c r="G137" s="2"/>
      <c r="H137" s="3"/>
      <c r="I137" s="2"/>
      <c r="J137" s="2"/>
      <c r="K137" s="4"/>
      <c r="L137" s="3"/>
      <c r="M137" s="4"/>
      <c r="N137" s="4"/>
      <c r="O137" s="4"/>
    </row>
    <row r="138" spans="1:15" x14ac:dyDescent="0.25">
      <c r="A138" s="37"/>
      <c r="B138" s="1"/>
      <c r="C138" s="1"/>
      <c r="D138" s="2"/>
      <c r="E138" s="3"/>
      <c r="F138" s="2"/>
      <c r="G138" s="2"/>
      <c r="H138" s="3"/>
      <c r="I138" s="2"/>
      <c r="J138" s="2"/>
      <c r="K138" s="4"/>
      <c r="L138" s="3"/>
      <c r="M138" s="4"/>
      <c r="N138" s="4"/>
      <c r="O138" s="4"/>
    </row>
    <row r="139" spans="1:15" x14ac:dyDescent="0.25">
      <c r="A139" s="37"/>
      <c r="B139" s="1"/>
      <c r="C139" s="1"/>
      <c r="D139" s="2"/>
      <c r="E139" s="3"/>
      <c r="F139" s="2"/>
      <c r="G139" s="2"/>
      <c r="H139" s="3"/>
      <c r="I139" s="2"/>
      <c r="J139" s="2"/>
      <c r="K139" s="4"/>
      <c r="L139" s="3"/>
      <c r="M139" s="4"/>
      <c r="N139" s="4"/>
      <c r="O139" s="4"/>
    </row>
    <row r="140" spans="1:15" x14ac:dyDescent="0.25">
      <c r="A140" s="37"/>
      <c r="B140" s="1"/>
      <c r="C140" s="1"/>
      <c r="D140" s="2"/>
      <c r="E140" s="3"/>
      <c r="F140" s="2"/>
      <c r="G140" s="2"/>
      <c r="H140" s="3"/>
      <c r="I140" s="2"/>
      <c r="J140" s="2"/>
      <c r="K140" s="4"/>
      <c r="L140" s="3"/>
      <c r="M140" s="4"/>
      <c r="N140" s="4"/>
      <c r="O140" s="4"/>
    </row>
    <row r="141" spans="1:15" x14ac:dyDescent="0.25">
      <c r="A141" s="37"/>
      <c r="B141" s="1"/>
      <c r="C141" s="1"/>
      <c r="D141" s="2"/>
      <c r="E141" s="3"/>
      <c r="F141" s="2"/>
      <c r="G141" s="2"/>
      <c r="H141" s="3"/>
      <c r="I141" s="2"/>
      <c r="J141" s="2"/>
      <c r="K141" s="4"/>
      <c r="L141" s="3"/>
      <c r="M141" s="4"/>
      <c r="N141" s="4"/>
      <c r="O141" s="4"/>
    </row>
    <row r="142" spans="1:15" x14ac:dyDescent="0.25">
      <c r="A142" s="37"/>
      <c r="B142" s="1"/>
      <c r="C142" s="1"/>
      <c r="D142" s="2"/>
      <c r="E142" s="3"/>
      <c r="F142" s="2"/>
      <c r="G142" s="2"/>
      <c r="H142" s="3"/>
      <c r="I142" s="2"/>
      <c r="J142" s="2"/>
      <c r="K142" s="4"/>
      <c r="L142" s="3"/>
      <c r="M142" s="4"/>
      <c r="N142" s="4"/>
      <c r="O142" s="4"/>
    </row>
    <row r="143" spans="1:15" x14ac:dyDescent="0.25">
      <c r="A143" s="37"/>
      <c r="B143" s="1"/>
      <c r="C143" s="1"/>
      <c r="D143" s="2"/>
      <c r="E143" s="3"/>
      <c r="F143" s="2"/>
      <c r="G143" s="2"/>
      <c r="H143" s="3"/>
      <c r="I143" s="2"/>
      <c r="J143" s="2"/>
      <c r="K143" s="4"/>
      <c r="L143" s="3"/>
      <c r="M143" s="4"/>
      <c r="N143" s="4"/>
      <c r="O143" s="4"/>
    </row>
    <row r="144" spans="1:15" x14ac:dyDescent="0.25">
      <c r="A144" s="37"/>
      <c r="B144" s="1"/>
      <c r="C144" s="1"/>
      <c r="D144" s="2"/>
      <c r="E144" s="3"/>
      <c r="F144" s="2"/>
      <c r="G144" s="2"/>
      <c r="H144" s="3"/>
      <c r="I144" s="2"/>
      <c r="J144" s="2"/>
      <c r="K144" s="4"/>
      <c r="L144" s="3"/>
      <c r="M144" s="4"/>
      <c r="N144" s="4"/>
      <c r="O144" s="4"/>
    </row>
    <row r="145" spans="1:15" x14ac:dyDescent="0.25">
      <c r="A145" s="37"/>
      <c r="B145" s="1"/>
      <c r="C145" s="1"/>
      <c r="D145" s="2"/>
      <c r="E145" s="3"/>
      <c r="F145" s="2"/>
      <c r="G145" s="2"/>
      <c r="H145" s="3"/>
      <c r="I145" s="2"/>
      <c r="J145" s="2"/>
      <c r="K145" s="4"/>
      <c r="L145" s="3"/>
      <c r="M145" s="4"/>
      <c r="N145" s="4"/>
      <c r="O145" s="4"/>
    </row>
    <row r="146" spans="1:15" x14ac:dyDescent="0.25">
      <c r="A146" s="37"/>
      <c r="B146" s="1"/>
      <c r="C146" s="1"/>
      <c r="D146" s="2"/>
      <c r="E146" s="3"/>
      <c r="F146" s="2"/>
      <c r="G146" s="2"/>
      <c r="H146" s="3"/>
      <c r="I146" s="2"/>
      <c r="J146" s="2"/>
      <c r="K146" s="4"/>
      <c r="L146" s="3"/>
      <c r="M146" s="4"/>
      <c r="N146" s="4"/>
      <c r="O146" s="4"/>
    </row>
    <row r="147" spans="1:15" x14ac:dyDescent="0.25">
      <c r="A147" s="37"/>
      <c r="B147" s="1"/>
      <c r="C147" s="1"/>
      <c r="D147" s="2"/>
      <c r="E147" s="3"/>
      <c r="F147" s="2"/>
      <c r="G147" s="2"/>
      <c r="H147" s="3"/>
      <c r="I147" s="2"/>
      <c r="J147" s="2"/>
      <c r="K147" s="4"/>
      <c r="L147" s="3"/>
      <c r="M147" s="4"/>
      <c r="N147" s="4"/>
      <c r="O147" s="4"/>
    </row>
    <row r="148" spans="1:15" x14ac:dyDescent="0.25">
      <c r="A148" s="37"/>
      <c r="B148" s="1"/>
      <c r="C148" s="1"/>
      <c r="D148" s="2"/>
      <c r="E148" s="3"/>
      <c r="F148" s="2"/>
      <c r="G148" s="2"/>
      <c r="H148" s="3"/>
      <c r="I148" s="2"/>
      <c r="J148" s="2"/>
      <c r="K148" s="4"/>
      <c r="L148" s="3"/>
      <c r="M148" s="4"/>
      <c r="N148" s="4"/>
      <c r="O148" s="4"/>
    </row>
    <row r="149" spans="1:15" x14ac:dyDescent="0.25">
      <c r="A149" s="37"/>
      <c r="B149" s="1"/>
      <c r="C149" s="1"/>
      <c r="D149" s="2"/>
      <c r="E149" s="3"/>
      <c r="F149" s="2"/>
      <c r="G149" s="2"/>
      <c r="H149" s="3"/>
      <c r="I149" s="2"/>
      <c r="J149" s="2"/>
      <c r="K149" s="4"/>
      <c r="L149" s="3"/>
      <c r="M149" s="4"/>
      <c r="N149" s="4"/>
      <c r="O149" s="4"/>
    </row>
    <row r="150" spans="1:15" x14ac:dyDescent="0.25">
      <c r="A150" s="37"/>
      <c r="B150" s="1"/>
      <c r="C150" s="1"/>
      <c r="D150" s="2"/>
      <c r="E150" s="3"/>
      <c r="F150" s="2"/>
      <c r="G150" s="2"/>
      <c r="H150" s="3"/>
      <c r="I150" s="2"/>
      <c r="J150" s="2"/>
      <c r="K150" s="4"/>
      <c r="L150" s="3"/>
      <c r="M150" s="4"/>
      <c r="N150" s="4"/>
      <c r="O150" s="4"/>
    </row>
    <row r="151" spans="1:15" x14ac:dyDescent="0.25">
      <c r="A151" s="37"/>
      <c r="B151" s="1"/>
      <c r="C151" s="1"/>
      <c r="D151" s="2"/>
      <c r="E151" s="3"/>
      <c r="F151" s="2"/>
      <c r="G151" s="2"/>
      <c r="H151" s="3"/>
      <c r="I151" s="2"/>
      <c r="J151" s="2"/>
      <c r="K151" s="4"/>
      <c r="L151" s="3"/>
      <c r="M151" s="4"/>
      <c r="N151" s="4"/>
      <c r="O151" s="4"/>
    </row>
    <row r="152" spans="1:15" x14ac:dyDescent="0.25">
      <c r="A152" s="37"/>
      <c r="B152" s="1"/>
      <c r="C152" s="1"/>
      <c r="D152" s="2"/>
      <c r="E152" s="3"/>
      <c r="F152" s="2"/>
      <c r="G152" s="2"/>
      <c r="H152" s="3"/>
      <c r="I152" s="2"/>
      <c r="J152" s="2"/>
      <c r="K152" s="4"/>
      <c r="L152" s="3"/>
      <c r="M152" s="4"/>
      <c r="N152" s="4"/>
      <c r="O152" s="4"/>
    </row>
    <row r="153" spans="1:15" x14ac:dyDescent="0.25">
      <c r="A153" s="37"/>
      <c r="B153" s="1"/>
      <c r="C153" s="1"/>
      <c r="D153" s="2"/>
      <c r="E153" s="3"/>
      <c r="F153" s="2"/>
      <c r="G153" s="2"/>
      <c r="H153" s="3"/>
      <c r="I153" s="2"/>
      <c r="J153" s="2"/>
      <c r="K153" s="4"/>
      <c r="L153" s="3"/>
      <c r="M153" s="4"/>
      <c r="N153" s="4"/>
      <c r="O153" s="4"/>
    </row>
    <row r="154" spans="1:15" x14ac:dyDescent="0.25">
      <c r="A154" s="37"/>
      <c r="B154" s="1"/>
      <c r="C154" s="1"/>
      <c r="D154" s="2"/>
      <c r="E154" s="3"/>
      <c r="F154" s="2"/>
      <c r="G154" s="2"/>
      <c r="H154" s="3"/>
      <c r="I154" s="2"/>
      <c r="J154" s="2"/>
      <c r="K154" s="4"/>
      <c r="L154" s="3"/>
      <c r="M154" s="4"/>
      <c r="N154" s="4"/>
      <c r="O154" s="4"/>
    </row>
  </sheetData>
  <mergeCells count="9">
    <mergeCell ref="O1:O2"/>
    <mergeCell ref="L1:N1"/>
    <mergeCell ref="A1:A2"/>
    <mergeCell ref="B1:B2"/>
    <mergeCell ref="C1:C2"/>
    <mergeCell ref="D1:D2"/>
    <mergeCell ref="E1:G1"/>
    <mergeCell ref="H1:J1"/>
    <mergeCell ref="K1:K2"/>
  </mergeCells>
  <conditionalFormatting sqref="C155:C1048576">
    <cfRule type="duplicateValues" dxfId="16" priority="73"/>
    <cfRule type="duplicateValues" dxfId="15" priority="74"/>
  </conditionalFormatting>
  <conditionalFormatting sqref="C110:C111">
    <cfRule type="duplicateValues" dxfId="14" priority="68"/>
  </conditionalFormatting>
  <conditionalFormatting sqref="C110:C111">
    <cfRule type="duplicateValues" dxfId="13" priority="69"/>
  </conditionalFormatting>
  <conditionalFormatting sqref="C112">
    <cfRule type="duplicateValues" dxfId="12" priority="66"/>
  </conditionalFormatting>
  <conditionalFormatting sqref="C112">
    <cfRule type="duplicateValues" dxfId="11" priority="67"/>
  </conditionalFormatting>
  <conditionalFormatting sqref="C113">
    <cfRule type="duplicateValues" dxfId="10" priority="65"/>
  </conditionalFormatting>
  <conditionalFormatting sqref="C114:C150">
    <cfRule type="duplicateValues" dxfId="9" priority="64"/>
  </conditionalFormatting>
  <conditionalFormatting sqref="C1:C150">
    <cfRule type="duplicateValues" dxfId="8" priority="62"/>
    <cfRule type="duplicateValues" dxfId="7" priority="63"/>
  </conditionalFormatting>
  <conditionalFormatting sqref="C110:C150">
    <cfRule type="duplicateValues" dxfId="6" priority="70"/>
  </conditionalFormatting>
  <conditionalFormatting sqref="C100:C150">
    <cfRule type="duplicateValues" dxfId="5" priority="71"/>
  </conditionalFormatting>
  <conditionalFormatting sqref="C90:C150">
    <cfRule type="duplicateValues" dxfId="4" priority="72"/>
  </conditionalFormatting>
  <conditionalFormatting sqref="C151:C154">
    <cfRule type="duplicateValues" dxfId="3" priority="75"/>
  </conditionalFormatting>
  <conditionalFormatting sqref="C151:C154">
    <cfRule type="duplicateValues" dxfId="2" priority="76"/>
    <cfRule type="duplicateValues" dxfId="1" priority="77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C201"/>
  <sheetViews>
    <sheetView zoomScale="70" zoomScaleNormal="70" workbookViewId="0">
      <selection activeCell="C178" sqref="C178"/>
    </sheetView>
  </sheetViews>
  <sheetFormatPr defaultColWidth="27.28515625" defaultRowHeight="15" x14ac:dyDescent="0.25"/>
  <cols>
    <col min="1" max="1" width="120.7109375" style="22" customWidth="1"/>
    <col min="2" max="2" width="120.7109375" style="8" hidden="1" customWidth="1"/>
    <col min="3" max="3" width="120.7109375" style="8" customWidth="1"/>
    <col min="4" max="242" width="27.28515625" style="8"/>
    <col min="243" max="243" width="9.140625" style="8" customWidth="1"/>
    <col min="244" max="244" width="33.42578125" style="8" customWidth="1"/>
    <col min="245" max="245" width="54.42578125" style="8" customWidth="1"/>
    <col min="246" max="247" width="27.28515625" style="8"/>
    <col min="248" max="248" width="0" style="8" hidden="1" customWidth="1"/>
    <col min="249" max="250" width="27.28515625" style="8"/>
    <col min="251" max="251" width="0" style="8" hidden="1" customWidth="1"/>
    <col min="252" max="252" width="27.28515625" style="8"/>
    <col min="253" max="253" width="0" style="8" hidden="1" customWidth="1"/>
    <col min="254" max="254" width="27.28515625" style="8"/>
    <col min="255" max="255" width="0" style="8" hidden="1" customWidth="1"/>
    <col min="256" max="498" width="27.28515625" style="8"/>
    <col min="499" max="499" width="9.140625" style="8" customWidth="1"/>
    <col min="500" max="500" width="33.42578125" style="8" customWidth="1"/>
    <col min="501" max="501" width="54.42578125" style="8" customWidth="1"/>
    <col min="502" max="503" width="27.28515625" style="8"/>
    <col min="504" max="504" width="0" style="8" hidden="1" customWidth="1"/>
    <col min="505" max="506" width="27.28515625" style="8"/>
    <col min="507" max="507" width="0" style="8" hidden="1" customWidth="1"/>
    <col min="508" max="508" width="27.28515625" style="8"/>
    <col min="509" max="509" width="0" style="8" hidden="1" customWidth="1"/>
    <col min="510" max="510" width="27.28515625" style="8"/>
    <col min="511" max="511" width="0" style="8" hidden="1" customWidth="1"/>
    <col min="512" max="754" width="27.28515625" style="8"/>
    <col min="755" max="755" width="9.140625" style="8" customWidth="1"/>
    <col min="756" max="756" width="33.42578125" style="8" customWidth="1"/>
    <col min="757" max="757" width="54.42578125" style="8" customWidth="1"/>
    <col min="758" max="759" width="27.28515625" style="8"/>
    <col min="760" max="760" width="0" style="8" hidden="1" customWidth="1"/>
    <col min="761" max="762" width="27.28515625" style="8"/>
    <col min="763" max="763" width="0" style="8" hidden="1" customWidth="1"/>
    <col min="764" max="764" width="27.28515625" style="8"/>
    <col min="765" max="765" width="0" style="8" hidden="1" customWidth="1"/>
    <col min="766" max="766" width="27.28515625" style="8"/>
    <col min="767" max="767" width="0" style="8" hidden="1" customWidth="1"/>
    <col min="768" max="1010" width="27.28515625" style="8"/>
    <col min="1011" max="1011" width="9.140625" style="8" customWidth="1"/>
    <col min="1012" max="1012" width="33.42578125" style="8" customWidth="1"/>
    <col min="1013" max="1013" width="54.42578125" style="8" customWidth="1"/>
    <col min="1014" max="1015" width="27.28515625" style="8"/>
    <col min="1016" max="1016" width="0" style="8" hidden="1" customWidth="1"/>
    <col min="1017" max="1018" width="27.28515625" style="8"/>
    <col min="1019" max="1019" width="0" style="8" hidden="1" customWidth="1"/>
    <col min="1020" max="1020" width="27.28515625" style="8"/>
    <col min="1021" max="1021" width="0" style="8" hidden="1" customWidth="1"/>
    <col min="1022" max="1022" width="27.28515625" style="8"/>
    <col min="1023" max="1023" width="0" style="8" hidden="1" customWidth="1"/>
    <col min="1024" max="1266" width="27.28515625" style="8"/>
    <col min="1267" max="1267" width="9.140625" style="8" customWidth="1"/>
    <col min="1268" max="1268" width="33.42578125" style="8" customWidth="1"/>
    <col min="1269" max="1269" width="54.42578125" style="8" customWidth="1"/>
    <col min="1270" max="1271" width="27.28515625" style="8"/>
    <col min="1272" max="1272" width="0" style="8" hidden="1" customWidth="1"/>
    <col min="1273" max="1274" width="27.28515625" style="8"/>
    <col min="1275" max="1275" width="0" style="8" hidden="1" customWidth="1"/>
    <col min="1276" max="1276" width="27.28515625" style="8"/>
    <col min="1277" max="1277" width="0" style="8" hidden="1" customWidth="1"/>
    <col min="1278" max="1278" width="27.28515625" style="8"/>
    <col min="1279" max="1279" width="0" style="8" hidden="1" customWidth="1"/>
    <col min="1280" max="1522" width="27.28515625" style="8"/>
    <col min="1523" max="1523" width="9.140625" style="8" customWidth="1"/>
    <col min="1524" max="1524" width="33.42578125" style="8" customWidth="1"/>
    <col min="1525" max="1525" width="54.42578125" style="8" customWidth="1"/>
    <col min="1526" max="1527" width="27.28515625" style="8"/>
    <col min="1528" max="1528" width="0" style="8" hidden="1" customWidth="1"/>
    <col min="1529" max="1530" width="27.28515625" style="8"/>
    <col min="1531" max="1531" width="0" style="8" hidden="1" customWidth="1"/>
    <col min="1532" max="1532" width="27.28515625" style="8"/>
    <col min="1533" max="1533" width="0" style="8" hidden="1" customWidth="1"/>
    <col min="1534" max="1534" width="27.28515625" style="8"/>
    <col min="1535" max="1535" width="0" style="8" hidden="1" customWidth="1"/>
    <col min="1536" max="1778" width="27.28515625" style="8"/>
    <col min="1779" max="1779" width="9.140625" style="8" customWidth="1"/>
    <col min="1780" max="1780" width="33.42578125" style="8" customWidth="1"/>
    <col min="1781" max="1781" width="54.42578125" style="8" customWidth="1"/>
    <col min="1782" max="1783" width="27.28515625" style="8"/>
    <col min="1784" max="1784" width="0" style="8" hidden="1" customWidth="1"/>
    <col min="1785" max="1786" width="27.28515625" style="8"/>
    <col min="1787" max="1787" width="0" style="8" hidden="1" customWidth="1"/>
    <col min="1788" max="1788" width="27.28515625" style="8"/>
    <col min="1789" max="1789" width="0" style="8" hidden="1" customWidth="1"/>
    <col min="1790" max="1790" width="27.28515625" style="8"/>
    <col min="1791" max="1791" width="0" style="8" hidden="1" customWidth="1"/>
    <col min="1792" max="2034" width="27.28515625" style="8"/>
    <col min="2035" max="2035" width="9.140625" style="8" customWidth="1"/>
    <col min="2036" max="2036" width="33.42578125" style="8" customWidth="1"/>
    <col min="2037" max="2037" width="54.42578125" style="8" customWidth="1"/>
    <col min="2038" max="2039" width="27.28515625" style="8"/>
    <col min="2040" max="2040" width="0" style="8" hidden="1" customWidth="1"/>
    <col min="2041" max="2042" width="27.28515625" style="8"/>
    <col min="2043" max="2043" width="0" style="8" hidden="1" customWidth="1"/>
    <col min="2044" max="2044" width="27.28515625" style="8"/>
    <col min="2045" max="2045" width="0" style="8" hidden="1" customWidth="1"/>
    <col min="2046" max="2046" width="27.28515625" style="8"/>
    <col min="2047" max="2047" width="0" style="8" hidden="1" customWidth="1"/>
    <col min="2048" max="2290" width="27.28515625" style="8"/>
    <col min="2291" max="2291" width="9.140625" style="8" customWidth="1"/>
    <col min="2292" max="2292" width="33.42578125" style="8" customWidth="1"/>
    <col min="2293" max="2293" width="54.42578125" style="8" customWidth="1"/>
    <col min="2294" max="2295" width="27.28515625" style="8"/>
    <col min="2296" max="2296" width="0" style="8" hidden="1" customWidth="1"/>
    <col min="2297" max="2298" width="27.28515625" style="8"/>
    <col min="2299" max="2299" width="0" style="8" hidden="1" customWidth="1"/>
    <col min="2300" max="2300" width="27.28515625" style="8"/>
    <col min="2301" max="2301" width="0" style="8" hidden="1" customWidth="1"/>
    <col min="2302" max="2302" width="27.28515625" style="8"/>
    <col min="2303" max="2303" width="0" style="8" hidden="1" customWidth="1"/>
    <col min="2304" max="2546" width="27.28515625" style="8"/>
    <col min="2547" max="2547" width="9.140625" style="8" customWidth="1"/>
    <col min="2548" max="2548" width="33.42578125" style="8" customWidth="1"/>
    <col min="2549" max="2549" width="54.42578125" style="8" customWidth="1"/>
    <col min="2550" max="2551" width="27.28515625" style="8"/>
    <col min="2552" max="2552" width="0" style="8" hidden="1" customWidth="1"/>
    <col min="2553" max="2554" width="27.28515625" style="8"/>
    <col min="2555" max="2555" width="0" style="8" hidden="1" customWidth="1"/>
    <col min="2556" max="2556" width="27.28515625" style="8"/>
    <col min="2557" max="2557" width="0" style="8" hidden="1" customWidth="1"/>
    <col min="2558" max="2558" width="27.28515625" style="8"/>
    <col min="2559" max="2559" width="0" style="8" hidden="1" customWidth="1"/>
    <col min="2560" max="2802" width="27.28515625" style="8"/>
    <col min="2803" max="2803" width="9.140625" style="8" customWidth="1"/>
    <col min="2804" max="2804" width="33.42578125" style="8" customWidth="1"/>
    <col min="2805" max="2805" width="54.42578125" style="8" customWidth="1"/>
    <col min="2806" max="2807" width="27.28515625" style="8"/>
    <col min="2808" max="2808" width="0" style="8" hidden="1" customWidth="1"/>
    <col min="2809" max="2810" width="27.28515625" style="8"/>
    <col min="2811" max="2811" width="0" style="8" hidden="1" customWidth="1"/>
    <col min="2812" max="2812" width="27.28515625" style="8"/>
    <col min="2813" max="2813" width="0" style="8" hidden="1" customWidth="1"/>
    <col min="2814" max="2814" width="27.28515625" style="8"/>
    <col min="2815" max="2815" width="0" style="8" hidden="1" customWidth="1"/>
    <col min="2816" max="3058" width="27.28515625" style="8"/>
    <col min="3059" max="3059" width="9.140625" style="8" customWidth="1"/>
    <col min="3060" max="3060" width="33.42578125" style="8" customWidth="1"/>
    <col min="3061" max="3061" width="54.42578125" style="8" customWidth="1"/>
    <col min="3062" max="3063" width="27.28515625" style="8"/>
    <col min="3064" max="3064" width="0" style="8" hidden="1" customWidth="1"/>
    <col min="3065" max="3066" width="27.28515625" style="8"/>
    <col min="3067" max="3067" width="0" style="8" hidden="1" customWidth="1"/>
    <col min="3068" max="3068" width="27.28515625" style="8"/>
    <col min="3069" max="3069" width="0" style="8" hidden="1" customWidth="1"/>
    <col min="3070" max="3070" width="27.28515625" style="8"/>
    <col min="3071" max="3071" width="0" style="8" hidden="1" customWidth="1"/>
    <col min="3072" max="3314" width="27.28515625" style="8"/>
    <col min="3315" max="3315" width="9.140625" style="8" customWidth="1"/>
    <col min="3316" max="3316" width="33.42578125" style="8" customWidth="1"/>
    <col min="3317" max="3317" width="54.42578125" style="8" customWidth="1"/>
    <col min="3318" max="3319" width="27.28515625" style="8"/>
    <col min="3320" max="3320" width="0" style="8" hidden="1" customWidth="1"/>
    <col min="3321" max="3322" width="27.28515625" style="8"/>
    <col min="3323" max="3323" width="0" style="8" hidden="1" customWidth="1"/>
    <col min="3324" max="3324" width="27.28515625" style="8"/>
    <col min="3325" max="3325" width="0" style="8" hidden="1" customWidth="1"/>
    <col min="3326" max="3326" width="27.28515625" style="8"/>
    <col min="3327" max="3327" width="0" style="8" hidden="1" customWidth="1"/>
    <col min="3328" max="3570" width="27.28515625" style="8"/>
    <col min="3571" max="3571" width="9.140625" style="8" customWidth="1"/>
    <col min="3572" max="3572" width="33.42578125" style="8" customWidth="1"/>
    <col min="3573" max="3573" width="54.42578125" style="8" customWidth="1"/>
    <col min="3574" max="3575" width="27.28515625" style="8"/>
    <col min="3576" max="3576" width="0" style="8" hidden="1" customWidth="1"/>
    <col min="3577" max="3578" width="27.28515625" style="8"/>
    <col min="3579" max="3579" width="0" style="8" hidden="1" customWidth="1"/>
    <col min="3580" max="3580" width="27.28515625" style="8"/>
    <col min="3581" max="3581" width="0" style="8" hidden="1" customWidth="1"/>
    <col min="3582" max="3582" width="27.28515625" style="8"/>
    <col min="3583" max="3583" width="0" style="8" hidden="1" customWidth="1"/>
    <col min="3584" max="3826" width="27.28515625" style="8"/>
    <col min="3827" max="3827" width="9.140625" style="8" customWidth="1"/>
    <col min="3828" max="3828" width="33.42578125" style="8" customWidth="1"/>
    <col min="3829" max="3829" width="54.42578125" style="8" customWidth="1"/>
    <col min="3830" max="3831" width="27.28515625" style="8"/>
    <col min="3832" max="3832" width="0" style="8" hidden="1" customWidth="1"/>
    <col min="3833" max="3834" width="27.28515625" style="8"/>
    <col min="3835" max="3835" width="0" style="8" hidden="1" customWidth="1"/>
    <col min="3836" max="3836" width="27.28515625" style="8"/>
    <col min="3837" max="3837" width="0" style="8" hidden="1" customWidth="1"/>
    <col min="3838" max="3838" width="27.28515625" style="8"/>
    <col min="3839" max="3839" width="0" style="8" hidden="1" customWidth="1"/>
    <col min="3840" max="4082" width="27.28515625" style="8"/>
    <col min="4083" max="4083" width="9.140625" style="8" customWidth="1"/>
    <col min="4084" max="4084" width="33.42578125" style="8" customWidth="1"/>
    <col min="4085" max="4085" width="54.42578125" style="8" customWidth="1"/>
    <col min="4086" max="4087" width="27.28515625" style="8"/>
    <col min="4088" max="4088" width="0" style="8" hidden="1" customWidth="1"/>
    <col min="4089" max="4090" width="27.28515625" style="8"/>
    <col min="4091" max="4091" width="0" style="8" hidden="1" customWidth="1"/>
    <col min="4092" max="4092" width="27.28515625" style="8"/>
    <col min="4093" max="4093" width="0" style="8" hidden="1" customWidth="1"/>
    <col min="4094" max="4094" width="27.28515625" style="8"/>
    <col min="4095" max="4095" width="0" style="8" hidden="1" customWidth="1"/>
    <col min="4096" max="4338" width="27.28515625" style="8"/>
    <col min="4339" max="4339" width="9.140625" style="8" customWidth="1"/>
    <col min="4340" max="4340" width="33.42578125" style="8" customWidth="1"/>
    <col min="4341" max="4341" width="54.42578125" style="8" customWidth="1"/>
    <col min="4342" max="4343" width="27.28515625" style="8"/>
    <col min="4344" max="4344" width="0" style="8" hidden="1" customWidth="1"/>
    <col min="4345" max="4346" width="27.28515625" style="8"/>
    <col min="4347" max="4347" width="0" style="8" hidden="1" customWidth="1"/>
    <col min="4348" max="4348" width="27.28515625" style="8"/>
    <col min="4349" max="4349" width="0" style="8" hidden="1" customWidth="1"/>
    <col min="4350" max="4350" width="27.28515625" style="8"/>
    <col min="4351" max="4351" width="0" style="8" hidden="1" customWidth="1"/>
    <col min="4352" max="4594" width="27.28515625" style="8"/>
    <col min="4595" max="4595" width="9.140625" style="8" customWidth="1"/>
    <col min="4596" max="4596" width="33.42578125" style="8" customWidth="1"/>
    <col min="4597" max="4597" width="54.42578125" style="8" customWidth="1"/>
    <col min="4598" max="4599" width="27.28515625" style="8"/>
    <col min="4600" max="4600" width="0" style="8" hidden="1" customWidth="1"/>
    <col min="4601" max="4602" width="27.28515625" style="8"/>
    <col min="4603" max="4603" width="0" style="8" hidden="1" customWidth="1"/>
    <col min="4604" max="4604" width="27.28515625" style="8"/>
    <col min="4605" max="4605" width="0" style="8" hidden="1" customWidth="1"/>
    <col min="4606" max="4606" width="27.28515625" style="8"/>
    <col min="4607" max="4607" width="0" style="8" hidden="1" customWidth="1"/>
    <col min="4608" max="4850" width="27.28515625" style="8"/>
    <col min="4851" max="4851" width="9.140625" style="8" customWidth="1"/>
    <col min="4852" max="4852" width="33.42578125" style="8" customWidth="1"/>
    <col min="4853" max="4853" width="54.42578125" style="8" customWidth="1"/>
    <col min="4854" max="4855" width="27.28515625" style="8"/>
    <col min="4856" max="4856" width="0" style="8" hidden="1" customWidth="1"/>
    <col min="4857" max="4858" width="27.28515625" style="8"/>
    <col min="4859" max="4859" width="0" style="8" hidden="1" customWidth="1"/>
    <col min="4860" max="4860" width="27.28515625" style="8"/>
    <col min="4861" max="4861" width="0" style="8" hidden="1" customWidth="1"/>
    <col min="4862" max="4862" width="27.28515625" style="8"/>
    <col min="4863" max="4863" width="0" style="8" hidden="1" customWidth="1"/>
    <col min="4864" max="5106" width="27.28515625" style="8"/>
    <col min="5107" max="5107" width="9.140625" style="8" customWidth="1"/>
    <col min="5108" max="5108" width="33.42578125" style="8" customWidth="1"/>
    <col min="5109" max="5109" width="54.42578125" style="8" customWidth="1"/>
    <col min="5110" max="5111" width="27.28515625" style="8"/>
    <col min="5112" max="5112" width="0" style="8" hidden="1" customWidth="1"/>
    <col min="5113" max="5114" width="27.28515625" style="8"/>
    <col min="5115" max="5115" width="0" style="8" hidden="1" customWidth="1"/>
    <col min="5116" max="5116" width="27.28515625" style="8"/>
    <col min="5117" max="5117" width="0" style="8" hidden="1" customWidth="1"/>
    <col min="5118" max="5118" width="27.28515625" style="8"/>
    <col min="5119" max="5119" width="0" style="8" hidden="1" customWidth="1"/>
    <col min="5120" max="5362" width="27.28515625" style="8"/>
    <col min="5363" max="5363" width="9.140625" style="8" customWidth="1"/>
    <col min="5364" max="5364" width="33.42578125" style="8" customWidth="1"/>
    <col min="5365" max="5365" width="54.42578125" style="8" customWidth="1"/>
    <col min="5366" max="5367" width="27.28515625" style="8"/>
    <col min="5368" max="5368" width="0" style="8" hidden="1" customWidth="1"/>
    <col min="5369" max="5370" width="27.28515625" style="8"/>
    <col min="5371" max="5371" width="0" style="8" hidden="1" customWidth="1"/>
    <col min="5372" max="5372" width="27.28515625" style="8"/>
    <col min="5373" max="5373" width="0" style="8" hidden="1" customWidth="1"/>
    <col min="5374" max="5374" width="27.28515625" style="8"/>
    <col min="5375" max="5375" width="0" style="8" hidden="1" customWidth="1"/>
    <col min="5376" max="5618" width="27.28515625" style="8"/>
    <col min="5619" max="5619" width="9.140625" style="8" customWidth="1"/>
    <col min="5620" max="5620" width="33.42578125" style="8" customWidth="1"/>
    <col min="5621" max="5621" width="54.42578125" style="8" customWidth="1"/>
    <col min="5622" max="5623" width="27.28515625" style="8"/>
    <col min="5624" max="5624" width="0" style="8" hidden="1" customWidth="1"/>
    <col min="5625" max="5626" width="27.28515625" style="8"/>
    <col min="5627" max="5627" width="0" style="8" hidden="1" customWidth="1"/>
    <col min="5628" max="5628" width="27.28515625" style="8"/>
    <col min="5629" max="5629" width="0" style="8" hidden="1" customWidth="1"/>
    <col min="5630" max="5630" width="27.28515625" style="8"/>
    <col min="5631" max="5631" width="0" style="8" hidden="1" customWidth="1"/>
    <col min="5632" max="5874" width="27.28515625" style="8"/>
    <col min="5875" max="5875" width="9.140625" style="8" customWidth="1"/>
    <col min="5876" max="5876" width="33.42578125" style="8" customWidth="1"/>
    <col min="5877" max="5877" width="54.42578125" style="8" customWidth="1"/>
    <col min="5878" max="5879" width="27.28515625" style="8"/>
    <col min="5880" max="5880" width="0" style="8" hidden="1" customWidth="1"/>
    <col min="5881" max="5882" width="27.28515625" style="8"/>
    <col min="5883" max="5883" width="0" style="8" hidden="1" customWidth="1"/>
    <col min="5884" max="5884" width="27.28515625" style="8"/>
    <col min="5885" max="5885" width="0" style="8" hidden="1" customWidth="1"/>
    <col min="5886" max="5886" width="27.28515625" style="8"/>
    <col min="5887" max="5887" width="0" style="8" hidden="1" customWidth="1"/>
    <col min="5888" max="6130" width="27.28515625" style="8"/>
    <col min="6131" max="6131" width="9.140625" style="8" customWidth="1"/>
    <col min="6132" max="6132" width="33.42578125" style="8" customWidth="1"/>
    <col min="6133" max="6133" width="54.42578125" style="8" customWidth="1"/>
    <col min="6134" max="6135" width="27.28515625" style="8"/>
    <col min="6136" max="6136" width="0" style="8" hidden="1" customWidth="1"/>
    <col min="6137" max="6138" width="27.28515625" style="8"/>
    <col min="6139" max="6139" width="0" style="8" hidden="1" customWidth="1"/>
    <col min="6140" max="6140" width="27.28515625" style="8"/>
    <col min="6141" max="6141" width="0" style="8" hidden="1" customWidth="1"/>
    <col min="6142" max="6142" width="27.28515625" style="8"/>
    <col min="6143" max="6143" width="0" style="8" hidden="1" customWidth="1"/>
    <col min="6144" max="6386" width="27.28515625" style="8"/>
    <col min="6387" max="6387" width="9.140625" style="8" customWidth="1"/>
    <col min="6388" max="6388" width="33.42578125" style="8" customWidth="1"/>
    <col min="6389" max="6389" width="54.42578125" style="8" customWidth="1"/>
    <col min="6390" max="6391" width="27.28515625" style="8"/>
    <col min="6392" max="6392" width="0" style="8" hidden="1" customWidth="1"/>
    <col min="6393" max="6394" width="27.28515625" style="8"/>
    <col min="6395" max="6395" width="0" style="8" hidden="1" customWidth="1"/>
    <col min="6396" max="6396" width="27.28515625" style="8"/>
    <col min="6397" max="6397" width="0" style="8" hidden="1" customWidth="1"/>
    <col min="6398" max="6398" width="27.28515625" style="8"/>
    <col min="6399" max="6399" width="0" style="8" hidden="1" customWidth="1"/>
    <col min="6400" max="6642" width="27.28515625" style="8"/>
    <col min="6643" max="6643" width="9.140625" style="8" customWidth="1"/>
    <col min="6644" max="6644" width="33.42578125" style="8" customWidth="1"/>
    <col min="6645" max="6645" width="54.42578125" style="8" customWidth="1"/>
    <col min="6646" max="6647" width="27.28515625" style="8"/>
    <col min="6648" max="6648" width="0" style="8" hidden="1" customWidth="1"/>
    <col min="6649" max="6650" width="27.28515625" style="8"/>
    <col min="6651" max="6651" width="0" style="8" hidden="1" customWidth="1"/>
    <col min="6652" max="6652" width="27.28515625" style="8"/>
    <col min="6653" max="6653" width="0" style="8" hidden="1" customWidth="1"/>
    <col min="6654" max="6654" width="27.28515625" style="8"/>
    <col min="6655" max="6655" width="0" style="8" hidden="1" customWidth="1"/>
    <col min="6656" max="6898" width="27.28515625" style="8"/>
    <col min="6899" max="6899" width="9.140625" style="8" customWidth="1"/>
    <col min="6900" max="6900" width="33.42578125" style="8" customWidth="1"/>
    <col min="6901" max="6901" width="54.42578125" style="8" customWidth="1"/>
    <col min="6902" max="6903" width="27.28515625" style="8"/>
    <col min="6904" max="6904" width="0" style="8" hidden="1" customWidth="1"/>
    <col min="6905" max="6906" width="27.28515625" style="8"/>
    <col min="6907" max="6907" width="0" style="8" hidden="1" customWidth="1"/>
    <col min="6908" max="6908" width="27.28515625" style="8"/>
    <col min="6909" max="6909" width="0" style="8" hidden="1" customWidth="1"/>
    <col min="6910" max="6910" width="27.28515625" style="8"/>
    <col min="6911" max="6911" width="0" style="8" hidden="1" customWidth="1"/>
    <col min="6912" max="7154" width="27.28515625" style="8"/>
    <col min="7155" max="7155" width="9.140625" style="8" customWidth="1"/>
    <col min="7156" max="7156" width="33.42578125" style="8" customWidth="1"/>
    <col min="7157" max="7157" width="54.42578125" style="8" customWidth="1"/>
    <col min="7158" max="7159" width="27.28515625" style="8"/>
    <col min="7160" max="7160" width="0" style="8" hidden="1" customWidth="1"/>
    <col min="7161" max="7162" width="27.28515625" style="8"/>
    <col min="7163" max="7163" width="0" style="8" hidden="1" customWidth="1"/>
    <col min="7164" max="7164" width="27.28515625" style="8"/>
    <col min="7165" max="7165" width="0" style="8" hidden="1" customWidth="1"/>
    <col min="7166" max="7166" width="27.28515625" style="8"/>
    <col min="7167" max="7167" width="0" style="8" hidden="1" customWidth="1"/>
    <col min="7168" max="7410" width="27.28515625" style="8"/>
    <col min="7411" max="7411" width="9.140625" style="8" customWidth="1"/>
    <col min="7412" max="7412" width="33.42578125" style="8" customWidth="1"/>
    <col min="7413" max="7413" width="54.42578125" style="8" customWidth="1"/>
    <col min="7414" max="7415" width="27.28515625" style="8"/>
    <col min="7416" max="7416" width="0" style="8" hidden="1" customWidth="1"/>
    <col min="7417" max="7418" width="27.28515625" style="8"/>
    <col min="7419" max="7419" width="0" style="8" hidden="1" customWidth="1"/>
    <col min="7420" max="7420" width="27.28515625" style="8"/>
    <col min="7421" max="7421" width="0" style="8" hidden="1" customWidth="1"/>
    <col min="7422" max="7422" width="27.28515625" style="8"/>
    <col min="7423" max="7423" width="0" style="8" hidden="1" customWidth="1"/>
    <col min="7424" max="7666" width="27.28515625" style="8"/>
    <col min="7667" max="7667" width="9.140625" style="8" customWidth="1"/>
    <col min="7668" max="7668" width="33.42578125" style="8" customWidth="1"/>
    <col min="7669" max="7669" width="54.42578125" style="8" customWidth="1"/>
    <col min="7670" max="7671" width="27.28515625" style="8"/>
    <col min="7672" max="7672" width="0" style="8" hidden="1" customWidth="1"/>
    <col min="7673" max="7674" width="27.28515625" style="8"/>
    <col min="7675" max="7675" width="0" style="8" hidden="1" customWidth="1"/>
    <col min="7676" max="7676" width="27.28515625" style="8"/>
    <col min="7677" max="7677" width="0" style="8" hidden="1" customWidth="1"/>
    <col min="7678" max="7678" width="27.28515625" style="8"/>
    <col min="7679" max="7679" width="0" style="8" hidden="1" customWidth="1"/>
    <col min="7680" max="7922" width="27.28515625" style="8"/>
    <col min="7923" max="7923" width="9.140625" style="8" customWidth="1"/>
    <col min="7924" max="7924" width="33.42578125" style="8" customWidth="1"/>
    <col min="7925" max="7925" width="54.42578125" style="8" customWidth="1"/>
    <col min="7926" max="7927" width="27.28515625" style="8"/>
    <col min="7928" max="7928" width="0" style="8" hidden="1" customWidth="1"/>
    <col min="7929" max="7930" width="27.28515625" style="8"/>
    <col min="7931" max="7931" width="0" style="8" hidden="1" customWidth="1"/>
    <col min="7932" max="7932" width="27.28515625" style="8"/>
    <col min="7933" max="7933" width="0" style="8" hidden="1" customWidth="1"/>
    <col min="7934" max="7934" width="27.28515625" style="8"/>
    <col min="7935" max="7935" width="0" style="8" hidden="1" customWidth="1"/>
    <col min="7936" max="8178" width="27.28515625" style="8"/>
    <col min="8179" max="8179" width="9.140625" style="8" customWidth="1"/>
    <col min="8180" max="8180" width="33.42578125" style="8" customWidth="1"/>
    <col min="8181" max="8181" width="54.42578125" style="8" customWidth="1"/>
    <col min="8182" max="8183" width="27.28515625" style="8"/>
    <col min="8184" max="8184" width="0" style="8" hidden="1" customWidth="1"/>
    <col min="8185" max="8186" width="27.28515625" style="8"/>
    <col min="8187" max="8187" width="0" style="8" hidden="1" customWidth="1"/>
    <col min="8188" max="8188" width="27.28515625" style="8"/>
    <col min="8189" max="8189" width="0" style="8" hidden="1" customWidth="1"/>
    <col min="8190" max="8190" width="27.28515625" style="8"/>
    <col min="8191" max="8191" width="0" style="8" hidden="1" customWidth="1"/>
    <col min="8192" max="8434" width="27.28515625" style="8"/>
    <col min="8435" max="8435" width="9.140625" style="8" customWidth="1"/>
    <col min="8436" max="8436" width="33.42578125" style="8" customWidth="1"/>
    <col min="8437" max="8437" width="54.42578125" style="8" customWidth="1"/>
    <col min="8438" max="8439" width="27.28515625" style="8"/>
    <col min="8440" max="8440" width="0" style="8" hidden="1" customWidth="1"/>
    <col min="8441" max="8442" width="27.28515625" style="8"/>
    <col min="8443" max="8443" width="0" style="8" hidden="1" customWidth="1"/>
    <col min="8444" max="8444" width="27.28515625" style="8"/>
    <col min="8445" max="8445" width="0" style="8" hidden="1" customWidth="1"/>
    <col min="8446" max="8446" width="27.28515625" style="8"/>
    <col min="8447" max="8447" width="0" style="8" hidden="1" customWidth="1"/>
    <col min="8448" max="8690" width="27.28515625" style="8"/>
    <col min="8691" max="8691" width="9.140625" style="8" customWidth="1"/>
    <col min="8692" max="8692" width="33.42578125" style="8" customWidth="1"/>
    <col min="8693" max="8693" width="54.42578125" style="8" customWidth="1"/>
    <col min="8694" max="8695" width="27.28515625" style="8"/>
    <col min="8696" max="8696" width="0" style="8" hidden="1" customWidth="1"/>
    <col min="8697" max="8698" width="27.28515625" style="8"/>
    <col min="8699" max="8699" width="0" style="8" hidden="1" customWidth="1"/>
    <col min="8700" max="8700" width="27.28515625" style="8"/>
    <col min="8701" max="8701" width="0" style="8" hidden="1" customWidth="1"/>
    <col min="8702" max="8702" width="27.28515625" style="8"/>
    <col min="8703" max="8703" width="0" style="8" hidden="1" customWidth="1"/>
    <col min="8704" max="8946" width="27.28515625" style="8"/>
    <col min="8947" max="8947" width="9.140625" style="8" customWidth="1"/>
    <col min="8948" max="8948" width="33.42578125" style="8" customWidth="1"/>
    <col min="8949" max="8949" width="54.42578125" style="8" customWidth="1"/>
    <col min="8950" max="8951" width="27.28515625" style="8"/>
    <col min="8952" max="8952" width="0" style="8" hidden="1" customWidth="1"/>
    <col min="8953" max="8954" width="27.28515625" style="8"/>
    <col min="8955" max="8955" width="0" style="8" hidden="1" customWidth="1"/>
    <col min="8956" max="8956" width="27.28515625" style="8"/>
    <col min="8957" max="8957" width="0" style="8" hidden="1" customWidth="1"/>
    <col min="8958" max="8958" width="27.28515625" style="8"/>
    <col min="8959" max="8959" width="0" style="8" hidden="1" customWidth="1"/>
    <col min="8960" max="9202" width="27.28515625" style="8"/>
    <col min="9203" max="9203" width="9.140625" style="8" customWidth="1"/>
    <col min="9204" max="9204" width="33.42578125" style="8" customWidth="1"/>
    <col min="9205" max="9205" width="54.42578125" style="8" customWidth="1"/>
    <col min="9206" max="9207" width="27.28515625" style="8"/>
    <col min="9208" max="9208" width="0" style="8" hidden="1" customWidth="1"/>
    <col min="9209" max="9210" width="27.28515625" style="8"/>
    <col min="9211" max="9211" width="0" style="8" hidden="1" customWidth="1"/>
    <col min="9212" max="9212" width="27.28515625" style="8"/>
    <col min="9213" max="9213" width="0" style="8" hidden="1" customWidth="1"/>
    <col min="9214" max="9214" width="27.28515625" style="8"/>
    <col min="9215" max="9215" width="0" style="8" hidden="1" customWidth="1"/>
    <col min="9216" max="9458" width="27.28515625" style="8"/>
    <col min="9459" max="9459" width="9.140625" style="8" customWidth="1"/>
    <col min="9460" max="9460" width="33.42578125" style="8" customWidth="1"/>
    <col min="9461" max="9461" width="54.42578125" style="8" customWidth="1"/>
    <col min="9462" max="9463" width="27.28515625" style="8"/>
    <col min="9464" max="9464" width="0" style="8" hidden="1" customWidth="1"/>
    <col min="9465" max="9466" width="27.28515625" style="8"/>
    <col min="9467" max="9467" width="0" style="8" hidden="1" customWidth="1"/>
    <col min="9468" max="9468" width="27.28515625" style="8"/>
    <col min="9469" max="9469" width="0" style="8" hidden="1" customWidth="1"/>
    <col min="9470" max="9470" width="27.28515625" style="8"/>
    <col min="9471" max="9471" width="0" style="8" hidden="1" customWidth="1"/>
    <col min="9472" max="9714" width="27.28515625" style="8"/>
    <col min="9715" max="9715" width="9.140625" style="8" customWidth="1"/>
    <col min="9716" max="9716" width="33.42578125" style="8" customWidth="1"/>
    <col min="9717" max="9717" width="54.42578125" style="8" customWidth="1"/>
    <col min="9718" max="9719" width="27.28515625" style="8"/>
    <col min="9720" max="9720" width="0" style="8" hidden="1" customWidth="1"/>
    <col min="9721" max="9722" width="27.28515625" style="8"/>
    <col min="9723" max="9723" width="0" style="8" hidden="1" customWidth="1"/>
    <col min="9724" max="9724" width="27.28515625" style="8"/>
    <col min="9725" max="9725" width="0" style="8" hidden="1" customWidth="1"/>
    <col min="9726" max="9726" width="27.28515625" style="8"/>
    <col min="9727" max="9727" width="0" style="8" hidden="1" customWidth="1"/>
    <col min="9728" max="9970" width="27.28515625" style="8"/>
    <col min="9971" max="9971" width="9.140625" style="8" customWidth="1"/>
    <col min="9972" max="9972" width="33.42578125" style="8" customWidth="1"/>
    <col min="9973" max="9973" width="54.42578125" style="8" customWidth="1"/>
    <col min="9974" max="9975" width="27.28515625" style="8"/>
    <col min="9976" max="9976" width="0" style="8" hidden="1" customWidth="1"/>
    <col min="9977" max="9978" width="27.28515625" style="8"/>
    <col min="9979" max="9979" width="0" style="8" hidden="1" customWidth="1"/>
    <col min="9980" max="9980" width="27.28515625" style="8"/>
    <col min="9981" max="9981" width="0" style="8" hidden="1" customWidth="1"/>
    <col min="9982" max="9982" width="27.28515625" style="8"/>
    <col min="9983" max="9983" width="0" style="8" hidden="1" customWidth="1"/>
    <col min="9984" max="10226" width="27.28515625" style="8"/>
    <col min="10227" max="10227" width="9.140625" style="8" customWidth="1"/>
    <col min="10228" max="10228" width="33.42578125" style="8" customWidth="1"/>
    <col min="10229" max="10229" width="54.42578125" style="8" customWidth="1"/>
    <col min="10230" max="10231" width="27.28515625" style="8"/>
    <col min="10232" max="10232" width="0" style="8" hidden="1" customWidth="1"/>
    <col min="10233" max="10234" width="27.28515625" style="8"/>
    <col min="10235" max="10235" width="0" style="8" hidden="1" customWidth="1"/>
    <col min="10236" max="10236" width="27.28515625" style="8"/>
    <col min="10237" max="10237" width="0" style="8" hidden="1" customWidth="1"/>
    <col min="10238" max="10238" width="27.28515625" style="8"/>
    <col min="10239" max="10239" width="0" style="8" hidden="1" customWidth="1"/>
    <col min="10240" max="10482" width="27.28515625" style="8"/>
    <col min="10483" max="10483" width="9.140625" style="8" customWidth="1"/>
    <col min="10484" max="10484" width="33.42578125" style="8" customWidth="1"/>
    <col min="10485" max="10485" width="54.42578125" style="8" customWidth="1"/>
    <col min="10486" max="10487" width="27.28515625" style="8"/>
    <col min="10488" max="10488" width="0" style="8" hidden="1" customWidth="1"/>
    <col min="10489" max="10490" width="27.28515625" style="8"/>
    <col min="10491" max="10491" width="0" style="8" hidden="1" customWidth="1"/>
    <col min="10492" max="10492" width="27.28515625" style="8"/>
    <col min="10493" max="10493" width="0" style="8" hidden="1" customWidth="1"/>
    <col min="10494" max="10494" width="27.28515625" style="8"/>
    <col min="10495" max="10495" width="0" style="8" hidden="1" customWidth="1"/>
    <col min="10496" max="10738" width="27.28515625" style="8"/>
    <col min="10739" max="10739" width="9.140625" style="8" customWidth="1"/>
    <col min="10740" max="10740" width="33.42578125" style="8" customWidth="1"/>
    <col min="10741" max="10741" width="54.42578125" style="8" customWidth="1"/>
    <col min="10742" max="10743" width="27.28515625" style="8"/>
    <col min="10744" max="10744" width="0" style="8" hidden="1" customWidth="1"/>
    <col min="10745" max="10746" width="27.28515625" style="8"/>
    <col min="10747" max="10747" width="0" style="8" hidden="1" customWidth="1"/>
    <col min="10748" max="10748" width="27.28515625" style="8"/>
    <col min="10749" max="10749" width="0" style="8" hidden="1" customWidth="1"/>
    <col min="10750" max="10750" width="27.28515625" style="8"/>
    <col min="10751" max="10751" width="0" style="8" hidden="1" customWidth="1"/>
    <col min="10752" max="10994" width="27.28515625" style="8"/>
    <col min="10995" max="10995" width="9.140625" style="8" customWidth="1"/>
    <col min="10996" max="10996" width="33.42578125" style="8" customWidth="1"/>
    <col min="10997" max="10997" width="54.42578125" style="8" customWidth="1"/>
    <col min="10998" max="10999" width="27.28515625" style="8"/>
    <col min="11000" max="11000" width="0" style="8" hidden="1" customWidth="1"/>
    <col min="11001" max="11002" width="27.28515625" style="8"/>
    <col min="11003" max="11003" width="0" style="8" hidden="1" customWidth="1"/>
    <col min="11004" max="11004" width="27.28515625" style="8"/>
    <col min="11005" max="11005" width="0" style="8" hidden="1" customWidth="1"/>
    <col min="11006" max="11006" width="27.28515625" style="8"/>
    <col min="11007" max="11007" width="0" style="8" hidden="1" customWidth="1"/>
    <col min="11008" max="11250" width="27.28515625" style="8"/>
    <col min="11251" max="11251" width="9.140625" style="8" customWidth="1"/>
    <col min="11252" max="11252" width="33.42578125" style="8" customWidth="1"/>
    <col min="11253" max="11253" width="54.42578125" style="8" customWidth="1"/>
    <col min="11254" max="11255" width="27.28515625" style="8"/>
    <col min="11256" max="11256" width="0" style="8" hidden="1" customWidth="1"/>
    <col min="11257" max="11258" width="27.28515625" style="8"/>
    <col min="11259" max="11259" width="0" style="8" hidden="1" customWidth="1"/>
    <col min="11260" max="11260" width="27.28515625" style="8"/>
    <col min="11261" max="11261" width="0" style="8" hidden="1" customWidth="1"/>
    <col min="11262" max="11262" width="27.28515625" style="8"/>
    <col min="11263" max="11263" width="0" style="8" hidden="1" customWidth="1"/>
    <col min="11264" max="11506" width="27.28515625" style="8"/>
    <col min="11507" max="11507" width="9.140625" style="8" customWidth="1"/>
    <col min="11508" max="11508" width="33.42578125" style="8" customWidth="1"/>
    <col min="11509" max="11509" width="54.42578125" style="8" customWidth="1"/>
    <col min="11510" max="11511" width="27.28515625" style="8"/>
    <col min="11512" max="11512" width="0" style="8" hidden="1" customWidth="1"/>
    <col min="11513" max="11514" width="27.28515625" style="8"/>
    <col min="11515" max="11515" width="0" style="8" hidden="1" customWidth="1"/>
    <col min="11516" max="11516" width="27.28515625" style="8"/>
    <col min="11517" max="11517" width="0" style="8" hidden="1" customWidth="1"/>
    <col min="11518" max="11518" width="27.28515625" style="8"/>
    <col min="11519" max="11519" width="0" style="8" hidden="1" customWidth="1"/>
    <col min="11520" max="11762" width="27.28515625" style="8"/>
    <col min="11763" max="11763" width="9.140625" style="8" customWidth="1"/>
    <col min="11764" max="11764" width="33.42578125" style="8" customWidth="1"/>
    <col min="11765" max="11765" width="54.42578125" style="8" customWidth="1"/>
    <col min="11766" max="11767" width="27.28515625" style="8"/>
    <col min="11768" max="11768" width="0" style="8" hidden="1" customWidth="1"/>
    <col min="11769" max="11770" width="27.28515625" style="8"/>
    <col min="11771" max="11771" width="0" style="8" hidden="1" customWidth="1"/>
    <col min="11772" max="11772" width="27.28515625" style="8"/>
    <col min="11773" max="11773" width="0" style="8" hidden="1" customWidth="1"/>
    <col min="11774" max="11774" width="27.28515625" style="8"/>
    <col min="11775" max="11775" width="0" style="8" hidden="1" customWidth="1"/>
    <col min="11776" max="12018" width="27.28515625" style="8"/>
    <col min="12019" max="12019" width="9.140625" style="8" customWidth="1"/>
    <col min="12020" max="12020" width="33.42578125" style="8" customWidth="1"/>
    <col min="12021" max="12021" width="54.42578125" style="8" customWidth="1"/>
    <col min="12022" max="12023" width="27.28515625" style="8"/>
    <col min="12024" max="12024" width="0" style="8" hidden="1" customWidth="1"/>
    <col min="12025" max="12026" width="27.28515625" style="8"/>
    <col min="12027" max="12027" width="0" style="8" hidden="1" customWidth="1"/>
    <col min="12028" max="12028" width="27.28515625" style="8"/>
    <col min="12029" max="12029" width="0" style="8" hidden="1" customWidth="1"/>
    <col min="12030" max="12030" width="27.28515625" style="8"/>
    <col min="12031" max="12031" width="0" style="8" hidden="1" customWidth="1"/>
    <col min="12032" max="12274" width="27.28515625" style="8"/>
    <col min="12275" max="12275" width="9.140625" style="8" customWidth="1"/>
    <col min="12276" max="12276" width="33.42578125" style="8" customWidth="1"/>
    <col min="12277" max="12277" width="54.42578125" style="8" customWidth="1"/>
    <col min="12278" max="12279" width="27.28515625" style="8"/>
    <col min="12280" max="12280" width="0" style="8" hidden="1" customWidth="1"/>
    <col min="12281" max="12282" width="27.28515625" style="8"/>
    <col min="12283" max="12283" width="0" style="8" hidden="1" customWidth="1"/>
    <col min="12284" max="12284" width="27.28515625" style="8"/>
    <col min="12285" max="12285" width="0" style="8" hidden="1" customWidth="1"/>
    <col min="12286" max="12286" width="27.28515625" style="8"/>
    <col min="12287" max="12287" width="0" style="8" hidden="1" customWidth="1"/>
    <col min="12288" max="12530" width="27.28515625" style="8"/>
    <col min="12531" max="12531" width="9.140625" style="8" customWidth="1"/>
    <col min="12532" max="12532" width="33.42578125" style="8" customWidth="1"/>
    <col min="12533" max="12533" width="54.42578125" style="8" customWidth="1"/>
    <col min="12534" max="12535" width="27.28515625" style="8"/>
    <col min="12536" max="12536" width="0" style="8" hidden="1" customWidth="1"/>
    <col min="12537" max="12538" width="27.28515625" style="8"/>
    <col min="12539" max="12539" width="0" style="8" hidden="1" customWidth="1"/>
    <col min="12540" max="12540" width="27.28515625" style="8"/>
    <col min="12541" max="12541" width="0" style="8" hidden="1" customWidth="1"/>
    <col min="12542" max="12542" width="27.28515625" style="8"/>
    <col min="12543" max="12543" width="0" style="8" hidden="1" customWidth="1"/>
    <col min="12544" max="12786" width="27.28515625" style="8"/>
    <col min="12787" max="12787" width="9.140625" style="8" customWidth="1"/>
    <col min="12788" max="12788" width="33.42578125" style="8" customWidth="1"/>
    <col min="12789" max="12789" width="54.42578125" style="8" customWidth="1"/>
    <col min="12790" max="12791" width="27.28515625" style="8"/>
    <col min="12792" max="12792" width="0" style="8" hidden="1" customWidth="1"/>
    <col min="12793" max="12794" width="27.28515625" style="8"/>
    <col min="12795" max="12795" width="0" style="8" hidden="1" customWidth="1"/>
    <col min="12796" max="12796" width="27.28515625" style="8"/>
    <col min="12797" max="12797" width="0" style="8" hidden="1" customWidth="1"/>
    <col min="12798" max="12798" width="27.28515625" style="8"/>
    <col min="12799" max="12799" width="0" style="8" hidden="1" customWidth="1"/>
    <col min="12800" max="13042" width="27.28515625" style="8"/>
    <col min="13043" max="13043" width="9.140625" style="8" customWidth="1"/>
    <col min="13044" max="13044" width="33.42578125" style="8" customWidth="1"/>
    <col min="13045" max="13045" width="54.42578125" style="8" customWidth="1"/>
    <col min="13046" max="13047" width="27.28515625" style="8"/>
    <col min="13048" max="13048" width="0" style="8" hidden="1" customWidth="1"/>
    <col min="13049" max="13050" width="27.28515625" style="8"/>
    <col min="13051" max="13051" width="0" style="8" hidden="1" customWidth="1"/>
    <col min="13052" max="13052" width="27.28515625" style="8"/>
    <col min="13053" max="13053" width="0" style="8" hidden="1" customWidth="1"/>
    <col min="13054" max="13054" width="27.28515625" style="8"/>
    <col min="13055" max="13055" width="0" style="8" hidden="1" customWidth="1"/>
    <col min="13056" max="13298" width="27.28515625" style="8"/>
    <col min="13299" max="13299" width="9.140625" style="8" customWidth="1"/>
    <col min="13300" max="13300" width="33.42578125" style="8" customWidth="1"/>
    <col min="13301" max="13301" width="54.42578125" style="8" customWidth="1"/>
    <col min="13302" max="13303" width="27.28515625" style="8"/>
    <col min="13304" max="13304" width="0" style="8" hidden="1" customWidth="1"/>
    <col min="13305" max="13306" width="27.28515625" style="8"/>
    <col min="13307" max="13307" width="0" style="8" hidden="1" customWidth="1"/>
    <col min="13308" max="13308" width="27.28515625" style="8"/>
    <col min="13309" max="13309" width="0" style="8" hidden="1" customWidth="1"/>
    <col min="13310" max="13310" width="27.28515625" style="8"/>
    <col min="13311" max="13311" width="0" style="8" hidden="1" customWidth="1"/>
    <col min="13312" max="13554" width="27.28515625" style="8"/>
    <col min="13555" max="13555" width="9.140625" style="8" customWidth="1"/>
    <col min="13556" max="13556" width="33.42578125" style="8" customWidth="1"/>
    <col min="13557" max="13557" width="54.42578125" style="8" customWidth="1"/>
    <col min="13558" max="13559" width="27.28515625" style="8"/>
    <col min="13560" max="13560" width="0" style="8" hidden="1" customWidth="1"/>
    <col min="13561" max="13562" width="27.28515625" style="8"/>
    <col min="13563" max="13563" width="0" style="8" hidden="1" customWidth="1"/>
    <col min="13564" max="13564" width="27.28515625" style="8"/>
    <col min="13565" max="13565" width="0" style="8" hidden="1" customWidth="1"/>
    <col min="13566" max="13566" width="27.28515625" style="8"/>
    <col min="13567" max="13567" width="0" style="8" hidden="1" customWidth="1"/>
    <col min="13568" max="13810" width="27.28515625" style="8"/>
    <col min="13811" max="13811" width="9.140625" style="8" customWidth="1"/>
    <col min="13812" max="13812" width="33.42578125" style="8" customWidth="1"/>
    <col min="13813" max="13813" width="54.42578125" style="8" customWidth="1"/>
    <col min="13814" max="13815" width="27.28515625" style="8"/>
    <col min="13816" max="13816" width="0" style="8" hidden="1" customWidth="1"/>
    <col min="13817" max="13818" width="27.28515625" style="8"/>
    <col min="13819" max="13819" width="0" style="8" hidden="1" customWidth="1"/>
    <col min="13820" max="13820" width="27.28515625" style="8"/>
    <col min="13821" max="13821" width="0" style="8" hidden="1" customWidth="1"/>
    <col min="13822" max="13822" width="27.28515625" style="8"/>
    <col min="13823" max="13823" width="0" style="8" hidden="1" customWidth="1"/>
    <col min="13824" max="14066" width="27.28515625" style="8"/>
    <col min="14067" max="14067" width="9.140625" style="8" customWidth="1"/>
    <col min="14068" max="14068" width="33.42578125" style="8" customWidth="1"/>
    <col min="14069" max="14069" width="54.42578125" style="8" customWidth="1"/>
    <col min="14070" max="14071" width="27.28515625" style="8"/>
    <col min="14072" max="14072" width="0" style="8" hidden="1" customWidth="1"/>
    <col min="14073" max="14074" width="27.28515625" style="8"/>
    <col min="14075" max="14075" width="0" style="8" hidden="1" customWidth="1"/>
    <col min="14076" max="14076" width="27.28515625" style="8"/>
    <col min="14077" max="14077" width="0" style="8" hidden="1" customWidth="1"/>
    <col min="14078" max="14078" width="27.28515625" style="8"/>
    <col min="14079" max="14079" width="0" style="8" hidden="1" customWidth="1"/>
    <col min="14080" max="14322" width="27.28515625" style="8"/>
    <col min="14323" max="14323" width="9.140625" style="8" customWidth="1"/>
    <col min="14324" max="14324" width="33.42578125" style="8" customWidth="1"/>
    <col min="14325" max="14325" width="54.42578125" style="8" customWidth="1"/>
    <col min="14326" max="14327" width="27.28515625" style="8"/>
    <col min="14328" max="14328" width="0" style="8" hidden="1" customWidth="1"/>
    <col min="14329" max="14330" width="27.28515625" style="8"/>
    <col min="14331" max="14331" width="0" style="8" hidden="1" customWidth="1"/>
    <col min="14332" max="14332" width="27.28515625" style="8"/>
    <col min="14333" max="14333" width="0" style="8" hidden="1" customWidth="1"/>
    <col min="14334" max="14334" width="27.28515625" style="8"/>
    <col min="14335" max="14335" width="0" style="8" hidden="1" customWidth="1"/>
    <col min="14336" max="14578" width="27.28515625" style="8"/>
    <col min="14579" max="14579" width="9.140625" style="8" customWidth="1"/>
    <col min="14580" max="14580" width="33.42578125" style="8" customWidth="1"/>
    <col min="14581" max="14581" width="54.42578125" style="8" customWidth="1"/>
    <col min="14582" max="14583" width="27.28515625" style="8"/>
    <col min="14584" max="14584" width="0" style="8" hidden="1" customWidth="1"/>
    <col min="14585" max="14586" width="27.28515625" style="8"/>
    <col min="14587" max="14587" width="0" style="8" hidden="1" customWidth="1"/>
    <col min="14588" max="14588" width="27.28515625" style="8"/>
    <col min="14589" max="14589" width="0" style="8" hidden="1" customWidth="1"/>
    <col min="14590" max="14590" width="27.28515625" style="8"/>
    <col min="14591" max="14591" width="0" style="8" hidden="1" customWidth="1"/>
    <col min="14592" max="14834" width="27.28515625" style="8"/>
    <col min="14835" max="14835" width="9.140625" style="8" customWidth="1"/>
    <col min="14836" max="14836" width="33.42578125" style="8" customWidth="1"/>
    <col min="14837" max="14837" width="54.42578125" style="8" customWidth="1"/>
    <col min="14838" max="14839" width="27.28515625" style="8"/>
    <col min="14840" max="14840" width="0" style="8" hidden="1" customWidth="1"/>
    <col min="14841" max="14842" width="27.28515625" style="8"/>
    <col min="14843" max="14843" width="0" style="8" hidden="1" customWidth="1"/>
    <col min="14844" max="14844" width="27.28515625" style="8"/>
    <col min="14845" max="14845" width="0" style="8" hidden="1" customWidth="1"/>
    <col min="14846" max="14846" width="27.28515625" style="8"/>
    <col min="14847" max="14847" width="0" style="8" hidden="1" customWidth="1"/>
    <col min="14848" max="15090" width="27.28515625" style="8"/>
    <col min="15091" max="15091" width="9.140625" style="8" customWidth="1"/>
    <col min="15092" max="15092" width="33.42578125" style="8" customWidth="1"/>
    <col min="15093" max="15093" width="54.42578125" style="8" customWidth="1"/>
    <col min="15094" max="15095" width="27.28515625" style="8"/>
    <col min="15096" max="15096" width="0" style="8" hidden="1" customWidth="1"/>
    <col min="15097" max="15098" width="27.28515625" style="8"/>
    <col min="15099" max="15099" width="0" style="8" hidden="1" customWidth="1"/>
    <col min="15100" max="15100" width="27.28515625" style="8"/>
    <col min="15101" max="15101" width="0" style="8" hidden="1" customWidth="1"/>
    <col min="15102" max="15102" width="27.28515625" style="8"/>
    <col min="15103" max="15103" width="0" style="8" hidden="1" customWidth="1"/>
    <col min="15104" max="15346" width="27.28515625" style="8"/>
    <col min="15347" max="15347" width="9.140625" style="8" customWidth="1"/>
    <col min="15348" max="15348" width="33.42578125" style="8" customWidth="1"/>
    <col min="15349" max="15349" width="54.42578125" style="8" customWidth="1"/>
    <col min="15350" max="15351" width="27.28515625" style="8"/>
    <col min="15352" max="15352" width="0" style="8" hidden="1" customWidth="1"/>
    <col min="15353" max="15354" width="27.28515625" style="8"/>
    <col min="15355" max="15355" width="0" style="8" hidden="1" customWidth="1"/>
    <col min="15356" max="15356" width="27.28515625" style="8"/>
    <col min="15357" max="15357" width="0" style="8" hidden="1" customWidth="1"/>
    <col min="15358" max="15358" width="27.28515625" style="8"/>
    <col min="15359" max="15359" width="0" style="8" hidden="1" customWidth="1"/>
    <col min="15360" max="15602" width="27.28515625" style="8"/>
    <col min="15603" max="15603" width="9.140625" style="8" customWidth="1"/>
    <col min="15604" max="15604" width="33.42578125" style="8" customWidth="1"/>
    <col min="15605" max="15605" width="54.42578125" style="8" customWidth="1"/>
    <col min="15606" max="15607" width="27.28515625" style="8"/>
    <col min="15608" max="15608" width="0" style="8" hidden="1" customWidth="1"/>
    <col min="15609" max="15610" width="27.28515625" style="8"/>
    <col min="15611" max="15611" width="0" style="8" hidden="1" customWidth="1"/>
    <col min="15612" max="15612" width="27.28515625" style="8"/>
    <col min="15613" max="15613" width="0" style="8" hidden="1" customWidth="1"/>
    <col min="15614" max="15614" width="27.28515625" style="8"/>
    <col min="15615" max="15615" width="0" style="8" hidden="1" customWidth="1"/>
    <col min="15616" max="15858" width="27.28515625" style="8"/>
    <col min="15859" max="15859" width="9.140625" style="8" customWidth="1"/>
    <col min="15860" max="15860" width="33.42578125" style="8" customWidth="1"/>
    <col min="15861" max="15861" width="54.42578125" style="8" customWidth="1"/>
    <col min="15862" max="15863" width="27.28515625" style="8"/>
    <col min="15864" max="15864" width="0" style="8" hidden="1" customWidth="1"/>
    <col min="15865" max="15866" width="27.28515625" style="8"/>
    <col min="15867" max="15867" width="0" style="8" hidden="1" customWidth="1"/>
    <col min="15868" max="15868" width="27.28515625" style="8"/>
    <col min="15869" max="15869" width="0" style="8" hidden="1" customWidth="1"/>
    <col min="15870" max="15870" width="27.28515625" style="8"/>
    <col min="15871" max="15871" width="0" style="8" hidden="1" customWidth="1"/>
    <col min="15872" max="16114" width="27.28515625" style="8"/>
    <col min="16115" max="16115" width="9.140625" style="8" customWidth="1"/>
    <col min="16116" max="16116" width="33.42578125" style="8" customWidth="1"/>
    <col min="16117" max="16117" width="54.42578125" style="8" customWidth="1"/>
    <col min="16118" max="16119" width="27.28515625" style="8"/>
    <col min="16120" max="16120" width="0" style="8" hidden="1" customWidth="1"/>
    <col min="16121" max="16122" width="27.28515625" style="8"/>
    <col min="16123" max="16123" width="0" style="8" hidden="1" customWidth="1"/>
    <col min="16124" max="16124" width="27.28515625" style="8"/>
    <col min="16125" max="16125" width="0" style="8" hidden="1" customWidth="1"/>
    <col min="16126" max="16126" width="27.28515625" style="8"/>
    <col min="16127" max="16127" width="0" style="8" hidden="1" customWidth="1"/>
    <col min="16128" max="16384" width="27.28515625" style="8"/>
  </cols>
  <sheetData>
    <row r="1" spans="1:3" ht="15" customHeight="1" x14ac:dyDescent="0.25">
      <c r="A1" s="10" t="s">
        <v>14</v>
      </c>
      <c r="B1" s="10" t="s">
        <v>15</v>
      </c>
      <c r="C1" s="10" t="s">
        <v>18</v>
      </c>
    </row>
    <row r="2" spans="1:3" x14ac:dyDescent="0.25">
      <c r="A2" s="29">
        <f>Вчера!C5</f>
        <v>0</v>
      </c>
      <c r="B2" s="9">
        <f>'Разрез по МО'!C5</f>
        <v>0</v>
      </c>
      <c r="C2" s="9">
        <f>IF(ISNA(VLOOKUP(A2,B:B, 1, FALSE)),"Должник",A2)</f>
        <v>0</v>
      </c>
    </row>
    <row r="3" spans="1:3" x14ac:dyDescent="0.25">
      <c r="A3" s="29">
        <f>Вчера!C6</f>
        <v>0</v>
      </c>
      <c r="B3" s="9">
        <f>'Разрез по МО'!C6</f>
        <v>0</v>
      </c>
      <c r="C3" s="9">
        <f t="shared" ref="C3:C66" si="0">IF(ISNA(VLOOKUP(A3,B:B, 1, FALSE)),"Должник",A3)</f>
        <v>0</v>
      </c>
    </row>
    <row r="4" spans="1:3" x14ac:dyDescent="0.25">
      <c r="A4" s="29">
        <f>Вчера!C7</f>
        <v>0</v>
      </c>
      <c r="B4" s="9">
        <f>'Разрез по МО'!C7</f>
        <v>0</v>
      </c>
      <c r="C4" s="9">
        <f t="shared" si="0"/>
        <v>0</v>
      </c>
    </row>
    <row r="5" spans="1:3" x14ac:dyDescent="0.25">
      <c r="A5" s="29">
        <f>Вчера!C8</f>
        <v>0</v>
      </c>
      <c r="B5" s="9">
        <f>'Разрез по МО'!C8</f>
        <v>0</v>
      </c>
      <c r="C5" s="9">
        <f t="shared" si="0"/>
        <v>0</v>
      </c>
    </row>
    <row r="6" spans="1:3" x14ac:dyDescent="0.25">
      <c r="A6" s="29">
        <f>Вчера!C9</f>
        <v>0</v>
      </c>
      <c r="B6" s="9">
        <f>'Разрез по МО'!C9</f>
        <v>0</v>
      </c>
      <c r="C6" s="9">
        <f t="shared" si="0"/>
        <v>0</v>
      </c>
    </row>
    <row r="7" spans="1:3" x14ac:dyDescent="0.25">
      <c r="A7" s="29">
        <f>Вчера!C10</f>
        <v>0</v>
      </c>
      <c r="B7" s="9">
        <f>'Разрез по МО'!C10</f>
        <v>0</v>
      </c>
      <c r="C7" s="9">
        <f t="shared" si="0"/>
        <v>0</v>
      </c>
    </row>
    <row r="8" spans="1:3" x14ac:dyDescent="0.25">
      <c r="A8" s="29">
        <f>Вчера!C11</f>
        <v>0</v>
      </c>
      <c r="B8" s="9">
        <f>'Разрез по МО'!C11</f>
        <v>0</v>
      </c>
      <c r="C8" s="9">
        <f t="shared" si="0"/>
        <v>0</v>
      </c>
    </row>
    <row r="9" spans="1:3" x14ac:dyDescent="0.25">
      <c r="A9" s="29">
        <f>Вчера!C12</f>
        <v>0</v>
      </c>
      <c r="B9" s="9">
        <f>'Разрез по МО'!C12</f>
        <v>0</v>
      </c>
      <c r="C9" s="9">
        <f t="shared" si="0"/>
        <v>0</v>
      </c>
    </row>
    <row r="10" spans="1:3" x14ac:dyDescent="0.25">
      <c r="A10" s="29">
        <f>Вчера!C13</f>
        <v>0</v>
      </c>
      <c r="B10" s="9">
        <f>'Разрез по МО'!C13</f>
        <v>0</v>
      </c>
      <c r="C10" s="9">
        <f t="shared" si="0"/>
        <v>0</v>
      </c>
    </row>
    <row r="11" spans="1:3" x14ac:dyDescent="0.25">
      <c r="A11" s="29">
        <f>Вчера!C14</f>
        <v>0</v>
      </c>
      <c r="B11" s="9" t="e">
        <f>'Разрез по МО'!#REF!</f>
        <v>#REF!</v>
      </c>
      <c r="C11" s="9">
        <f t="shared" si="0"/>
        <v>0</v>
      </c>
    </row>
    <row r="12" spans="1:3" x14ac:dyDescent="0.25">
      <c r="A12" s="29">
        <f>Вчера!C15</f>
        <v>0</v>
      </c>
      <c r="B12" s="9">
        <f>'Разрез по МО'!C14</f>
        <v>0</v>
      </c>
      <c r="C12" s="9">
        <f t="shared" si="0"/>
        <v>0</v>
      </c>
    </row>
    <row r="13" spans="1:3" x14ac:dyDescent="0.25">
      <c r="A13" s="29">
        <f>Вчера!C16</f>
        <v>0</v>
      </c>
      <c r="B13" s="9">
        <f>'Разрез по МО'!C15</f>
        <v>0</v>
      </c>
      <c r="C13" s="9">
        <f t="shared" si="0"/>
        <v>0</v>
      </c>
    </row>
    <row r="14" spans="1:3" x14ac:dyDescent="0.25">
      <c r="A14" s="29">
        <f>Вчера!C17</f>
        <v>0</v>
      </c>
      <c r="B14" s="9">
        <f>'Разрез по МО'!C16</f>
        <v>0</v>
      </c>
      <c r="C14" s="9">
        <f t="shared" si="0"/>
        <v>0</v>
      </c>
    </row>
    <row r="15" spans="1:3" x14ac:dyDescent="0.25">
      <c r="A15" s="29">
        <f>Вчера!C18</f>
        <v>0</v>
      </c>
      <c r="B15" s="9">
        <f>'Разрез по МО'!C17</f>
        <v>0</v>
      </c>
      <c r="C15" s="9">
        <f t="shared" si="0"/>
        <v>0</v>
      </c>
    </row>
    <row r="16" spans="1:3" x14ac:dyDescent="0.25">
      <c r="A16" s="29">
        <f>Вчера!C19</f>
        <v>0</v>
      </c>
      <c r="B16" s="9">
        <f>'Разрез по МО'!C18</f>
        <v>0</v>
      </c>
      <c r="C16" s="9">
        <f t="shared" si="0"/>
        <v>0</v>
      </c>
    </row>
    <row r="17" spans="1:3" x14ac:dyDescent="0.25">
      <c r="A17" s="29">
        <f>Вчера!C20</f>
        <v>0</v>
      </c>
      <c r="B17" s="9">
        <f>'Разрез по МО'!C19</f>
        <v>0</v>
      </c>
      <c r="C17" s="9">
        <f t="shared" si="0"/>
        <v>0</v>
      </c>
    </row>
    <row r="18" spans="1:3" x14ac:dyDescent="0.25">
      <c r="A18" s="29">
        <f>Вчера!C21</f>
        <v>0</v>
      </c>
      <c r="B18" s="9">
        <f>'Разрез по МО'!C20</f>
        <v>0</v>
      </c>
      <c r="C18" s="9">
        <f t="shared" si="0"/>
        <v>0</v>
      </c>
    </row>
    <row r="19" spans="1:3" x14ac:dyDescent="0.25">
      <c r="A19" s="29">
        <f>Вчера!C22</f>
        <v>0</v>
      </c>
      <c r="B19" s="9">
        <f>'Разрез по МО'!C21</f>
        <v>0</v>
      </c>
      <c r="C19" s="9">
        <f t="shared" si="0"/>
        <v>0</v>
      </c>
    </row>
    <row r="20" spans="1:3" x14ac:dyDescent="0.25">
      <c r="A20" s="29">
        <f>Вчера!C23</f>
        <v>0</v>
      </c>
      <c r="B20" s="9">
        <f>'Разрез по МО'!C22</f>
        <v>0</v>
      </c>
      <c r="C20" s="9">
        <f t="shared" si="0"/>
        <v>0</v>
      </c>
    </row>
    <row r="21" spans="1:3" x14ac:dyDescent="0.25">
      <c r="A21" s="29">
        <f>Вчера!C24</f>
        <v>0</v>
      </c>
      <c r="B21" s="9">
        <f>'Разрез по МО'!C23</f>
        <v>0</v>
      </c>
      <c r="C21" s="9">
        <f t="shared" si="0"/>
        <v>0</v>
      </c>
    </row>
    <row r="22" spans="1:3" x14ac:dyDescent="0.25">
      <c r="A22" s="29">
        <f>Вчера!C25</f>
        <v>0</v>
      </c>
      <c r="B22" s="9">
        <f>'Разрез по МО'!C24</f>
        <v>0</v>
      </c>
      <c r="C22" s="9">
        <f t="shared" si="0"/>
        <v>0</v>
      </c>
    </row>
    <row r="23" spans="1:3" x14ac:dyDescent="0.25">
      <c r="A23" s="29">
        <f>Вчера!C26</f>
        <v>0</v>
      </c>
      <c r="B23" s="9">
        <f>'Разрез по МО'!C25</f>
        <v>0</v>
      </c>
      <c r="C23" s="9">
        <f t="shared" si="0"/>
        <v>0</v>
      </c>
    </row>
    <row r="24" spans="1:3" x14ac:dyDescent="0.25">
      <c r="A24" s="29">
        <f>Вчера!C27</f>
        <v>0</v>
      </c>
      <c r="B24" s="9">
        <f>'Разрез по МО'!C26</f>
        <v>0</v>
      </c>
      <c r="C24" s="9">
        <f t="shared" si="0"/>
        <v>0</v>
      </c>
    </row>
    <row r="25" spans="1:3" x14ac:dyDescent="0.25">
      <c r="A25" s="29">
        <f>Вчера!C28</f>
        <v>0</v>
      </c>
      <c r="B25" s="9">
        <f>'Разрез по МО'!C27</f>
        <v>0</v>
      </c>
      <c r="C25" s="9">
        <f t="shared" si="0"/>
        <v>0</v>
      </c>
    </row>
    <row r="26" spans="1:3" x14ac:dyDescent="0.25">
      <c r="A26" s="29">
        <f>Вчера!C29</f>
        <v>0</v>
      </c>
      <c r="B26" s="9">
        <f>'Разрез по МО'!C28</f>
        <v>0</v>
      </c>
      <c r="C26" s="9">
        <f t="shared" si="0"/>
        <v>0</v>
      </c>
    </row>
    <row r="27" spans="1:3" x14ac:dyDescent="0.25">
      <c r="A27" s="29">
        <f>Вчера!C30</f>
        <v>0</v>
      </c>
      <c r="B27" s="9">
        <f>'Разрез по МО'!C29</f>
        <v>0</v>
      </c>
      <c r="C27" s="9">
        <f t="shared" si="0"/>
        <v>0</v>
      </c>
    </row>
    <row r="28" spans="1:3" x14ac:dyDescent="0.25">
      <c r="A28" s="29">
        <f>Вчера!C31</f>
        <v>0</v>
      </c>
      <c r="B28" s="9">
        <f>'Разрез по МО'!C30</f>
        <v>0</v>
      </c>
      <c r="C28" s="9">
        <f t="shared" si="0"/>
        <v>0</v>
      </c>
    </row>
    <row r="29" spans="1:3" x14ac:dyDescent="0.25">
      <c r="A29" s="29">
        <f>Вчера!C32</f>
        <v>0</v>
      </c>
      <c r="B29" s="9">
        <f>'Разрез по МО'!C31</f>
        <v>0</v>
      </c>
      <c r="C29" s="9">
        <f t="shared" si="0"/>
        <v>0</v>
      </c>
    </row>
    <row r="30" spans="1:3" x14ac:dyDescent="0.25">
      <c r="A30" s="29">
        <f>Вчера!C33</f>
        <v>0</v>
      </c>
      <c r="B30" s="9">
        <f>'Разрез по МО'!C32</f>
        <v>0</v>
      </c>
      <c r="C30" s="9">
        <f t="shared" si="0"/>
        <v>0</v>
      </c>
    </row>
    <row r="31" spans="1:3" x14ac:dyDescent="0.25">
      <c r="A31" s="29">
        <f>Вчера!C34</f>
        <v>0</v>
      </c>
      <c r="B31" s="9">
        <f>'Разрез по МО'!C33</f>
        <v>0</v>
      </c>
      <c r="C31" s="9">
        <f t="shared" si="0"/>
        <v>0</v>
      </c>
    </row>
    <row r="32" spans="1:3" x14ac:dyDescent="0.25">
      <c r="A32" s="29">
        <f>Вчера!C35</f>
        <v>0</v>
      </c>
      <c r="B32" s="9">
        <f>'Разрез по МО'!C34</f>
        <v>0</v>
      </c>
      <c r="C32" s="9">
        <f t="shared" si="0"/>
        <v>0</v>
      </c>
    </row>
    <row r="33" spans="1:3" x14ac:dyDescent="0.25">
      <c r="A33" s="29">
        <f>Вчера!C36</f>
        <v>0</v>
      </c>
      <c r="B33" s="9">
        <f>'Разрез по МО'!C35</f>
        <v>0</v>
      </c>
      <c r="C33" s="9">
        <f t="shared" si="0"/>
        <v>0</v>
      </c>
    </row>
    <row r="34" spans="1:3" x14ac:dyDescent="0.25">
      <c r="A34" s="29">
        <f>Вчера!C37</f>
        <v>0</v>
      </c>
      <c r="B34" s="9">
        <f>'Разрез по МО'!C36</f>
        <v>0</v>
      </c>
      <c r="C34" s="9">
        <f t="shared" si="0"/>
        <v>0</v>
      </c>
    </row>
    <row r="35" spans="1:3" x14ac:dyDescent="0.25">
      <c r="A35" s="29">
        <f>Вчера!C38</f>
        <v>0</v>
      </c>
      <c r="B35" s="9">
        <f>'Разрез по МО'!C37</f>
        <v>0</v>
      </c>
      <c r="C35" s="9">
        <f t="shared" si="0"/>
        <v>0</v>
      </c>
    </row>
    <row r="36" spans="1:3" x14ac:dyDescent="0.25">
      <c r="A36" s="29">
        <f>Вчера!C39</f>
        <v>0</v>
      </c>
      <c r="B36" s="9">
        <f>'Разрез по МО'!C38</f>
        <v>0</v>
      </c>
      <c r="C36" s="9">
        <f t="shared" si="0"/>
        <v>0</v>
      </c>
    </row>
    <row r="37" spans="1:3" x14ac:dyDescent="0.25">
      <c r="A37" s="29">
        <f>Вчера!C40</f>
        <v>0</v>
      </c>
      <c r="B37" s="9">
        <f>'Разрез по МО'!C39</f>
        <v>0</v>
      </c>
      <c r="C37" s="9">
        <f t="shared" si="0"/>
        <v>0</v>
      </c>
    </row>
    <row r="38" spans="1:3" x14ac:dyDescent="0.25">
      <c r="A38" s="29">
        <f>Вчера!C41</f>
        <v>0</v>
      </c>
      <c r="B38" s="9">
        <f>'Разрез по МО'!C40</f>
        <v>0</v>
      </c>
      <c r="C38" s="9">
        <f t="shared" si="0"/>
        <v>0</v>
      </c>
    </row>
    <row r="39" spans="1:3" x14ac:dyDescent="0.25">
      <c r="A39" s="29">
        <f>Вчера!C42</f>
        <v>0</v>
      </c>
      <c r="B39" s="9">
        <f>'Разрез по МО'!C41</f>
        <v>0</v>
      </c>
      <c r="C39" s="9">
        <f t="shared" si="0"/>
        <v>0</v>
      </c>
    </row>
    <row r="40" spans="1:3" x14ac:dyDescent="0.25">
      <c r="A40" s="29">
        <f>Вчера!C43</f>
        <v>0</v>
      </c>
      <c r="B40" s="9">
        <f>'Разрез по МО'!C42</f>
        <v>0</v>
      </c>
      <c r="C40" s="9">
        <f t="shared" si="0"/>
        <v>0</v>
      </c>
    </row>
    <row r="41" spans="1:3" x14ac:dyDescent="0.25">
      <c r="A41" s="29">
        <f>Вчера!C44</f>
        <v>0</v>
      </c>
      <c r="B41" s="9">
        <f>'Разрез по МО'!C43</f>
        <v>0</v>
      </c>
      <c r="C41" s="9">
        <f t="shared" si="0"/>
        <v>0</v>
      </c>
    </row>
    <row r="42" spans="1:3" x14ac:dyDescent="0.25">
      <c r="A42" s="29">
        <f>Вчера!C45</f>
        <v>0</v>
      </c>
      <c r="B42" s="9">
        <f>'Разрез по МО'!C44</f>
        <v>0</v>
      </c>
      <c r="C42" s="9">
        <f t="shared" si="0"/>
        <v>0</v>
      </c>
    </row>
    <row r="43" spans="1:3" x14ac:dyDescent="0.25">
      <c r="A43" s="29">
        <f>Вчера!C46</f>
        <v>0</v>
      </c>
      <c r="B43" s="9">
        <f>'Разрез по МО'!C45</f>
        <v>0</v>
      </c>
      <c r="C43" s="9">
        <f t="shared" si="0"/>
        <v>0</v>
      </c>
    </row>
    <row r="44" spans="1:3" x14ac:dyDescent="0.25">
      <c r="A44" s="29">
        <f>Вчера!C47</f>
        <v>0</v>
      </c>
      <c r="B44" s="9">
        <f>'Разрез по МО'!C46</f>
        <v>0</v>
      </c>
      <c r="C44" s="9">
        <f t="shared" si="0"/>
        <v>0</v>
      </c>
    </row>
    <row r="45" spans="1:3" x14ac:dyDescent="0.25">
      <c r="A45" s="29">
        <f>Вчера!C48</f>
        <v>0</v>
      </c>
      <c r="B45" s="9">
        <f>'Разрез по МО'!C47</f>
        <v>0</v>
      </c>
      <c r="C45" s="9">
        <f t="shared" si="0"/>
        <v>0</v>
      </c>
    </row>
    <row r="46" spans="1:3" x14ac:dyDescent="0.25">
      <c r="A46" s="29">
        <f>Вчера!C49</f>
        <v>0</v>
      </c>
      <c r="B46" s="9">
        <f>'Разрез по МО'!C48</f>
        <v>0</v>
      </c>
      <c r="C46" s="9">
        <f t="shared" si="0"/>
        <v>0</v>
      </c>
    </row>
    <row r="47" spans="1:3" x14ac:dyDescent="0.25">
      <c r="A47" s="29">
        <f>Вчера!C50</f>
        <v>0</v>
      </c>
      <c r="B47" s="9">
        <f>'Разрез по МО'!C49</f>
        <v>0</v>
      </c>
      <c r="C47" s="9">
        <f t="shared" si="0"/>
        <v>0</v>
      </c>
    </row>
    <row r="48" spans="1:3" x14ac:dyDescent="0.25">
      <c r="A48" s="29">
        <f>Вчера!C51</f>
        <v>0</v>
      </c>
      <c r="B48" s="9">
        <f>'Разрез по МО'!C50</f>
        <v>0</v>
      </c>
      <c r="C48" s="9">
        <f t="shared" si="0"/>
        <v>0</v>
      </c>
    </row>
    <row r="49" spans="1:3" x14ac:dyDescent="0.25">
      <c r="A49" s="29">
        <f>Вчера!C52</f>
        <v>0</v>
      </c>
      <c r="B49" s="9">
        <f>'Разрез по МО'!C51</f>
        <v>0</v>
      </c>
      <c r="C49" s="9">
        <f t="shared" si="0"/>
        <v>0</v>
      </c>
    </row>
    <row r="50" spans="1:3" x14ac:dyDescent="0.25">
      <c r="A50" s="29">
        <f>Вчера!C53</f>
        <v>0</v>
      </c>
      <c r="B50" s="9">
        <f>'Разрез по МО'!C52</f>
        <v>0</v>
      </c>
      <c r="C50" s="9">
        <f t="shared" si="0"/>
        <v>0</v>
      </c>
    </row>
    <row r="51" spans="1:3" x14ac:dyDescent="0.25">
      <c r="A51" s="29">
        <f>Вчера!C54</f>
        <v>0</v>
      </c>
      <c r="B51" s="9">
        <f>'Разрез по МО'!C53</f>
        <v>0</v>
      </c>
      <c r="C51" s="9">
        <f t="shared" si="0"/>
        <v>0</v>
      </c>
    </row>
    <row r="52" spans="1:3" x14ac:dyDescent="0.25">
      <c r="A52" s="29">
        <f>Вчера!C55</f>
        <v>0</v>
      </c>
      <c r="B52" s="9">
        <f>'Разрез по МО'!C54</f>
        <v>0</v>
      </c>
      <c r="C52" s="9">
        <f t="shared" si="0"/>
        <v>0</v>
      </c>
    </row>
    <row r="53" spans="1:3" x14ac:dyDescent="0.25">
      <c r="A53" s="29">
        <f>Вчера!C56</f>
        <v>0</v>
      </c>
      <c r="B53" s="9">
        <f>'Разрез по МО'!C55</f>
        <v>0</v>
      </c>
      <c r="C53" s="9">
        <f t="shared" si="0"/>
        <v>0</v>
      </c>
    </row>
    <row r="54" spans="1:3" x14ac:dyDescent="0.25">
      <c r="A54" s="29">
        <f>Вчера!C57</f>
        <v>0</v>
      </c>
      <c r="B54" s="9">
        <f>'Разрез по МО'!C56</f>
        <v>0</v>
      </c>
      <c r="C54" s="9">
        <f t="shared" si="0"/>
        <v>0</v>
      </c>
    </row>
    <row r="55" spans="1:3" x14ac:dyDescent="0.25">
      <c r="A55" s="29">
        <f>Вчера!C58</f>
        <v>0</v>
      </c>
      <c r="B55" s="9">
        <f>'Разрез по МО'!C57</f>
        <v>0</v>
      </c>
      <c r="C55" s="9">
        <f t="shared" si="0"/>
        <v>0</v>
      </c>
    </row>
    <row r="56" spans="1:3" x14ac:dyDescent="0.25">
      <c r="A56" s="29">
        <f>Вчера!C59</f>
        <v>0</v>
      </c>
      <c r="B56" s="9">
        <f>'Разрез по МО'!C58</f>
        <v>0</v>
      </c>
      <c r="C56" s="9">
        <f t="shared" si="0"/>
        <v>0</v>
      </c>
    </row>
    <row r="57" spans="1:3" x14ac:dyDescent="0.25">
      <c r="A57" s="29">
        <f>Вчера!C60</f>
        <v>0</v>
      </c>
      <c r="B57" s="9">
        <f>'Разрез по МО'!C59</f>
        <v>0</v>
      </c>
      <c r="C57" s="9">
        <f t="shared" si="0"/>
        <v>0</v>
      </c>
    </row>
    <row r="58" spans="1:3" x14ac:dyDescent="0.25">
      <c r="A58" s="29">
        <f>Вчера!C61</f>
        <v>0</v>
      </c>
      <c r="B58" s="9">
        <f>'Разрез по МО'!C60</f>
        <v>0</v>
      </c>
      <c r="C58" s="9">
        <f t="shared" si="0"/>
        <v>0</v>
      </c>
    </row>
    <row r="59" spans="1:3" x14ac:dyDescent="0.25">
      <c r="A59" s="29">
        <f>Вчера!C62</f>
        <v>0</v>
      </c>
      <c r="B59" s="9">
        <f>'Разрез по МО'!C61</f>
        <v>0</v>
      </c>
      <c r="C59" s="9">
        <f t="shared" si="0"/>
        <v>0</v>
      </c>
    </row>
    <row r="60" spans="1:3" x14ac:dyDescent="0.25">
      <c r="A60" s="29">
        <f>Вчера!C63</f>
        <v>0</v>
      </c>
      <c r="B60" s="9">
        <f>'Разрез по МО'!C62</f>
        <v>0</v>
      </c>
      <c r="C60" s="9">
        <f t="shared" si="0"/>
        <v>0</v>
      </c>
    </row>
    <row r="61" spans="1:3" x14ac:dyDescent="0.25">
      <c r="A61" s="29">
        <f>Вчера!C64</f>
        <v>0</v>
      </c>
      <c r="B61" s="9">
        <f>'Разрез по МО'!C63</f>
        <v>0</v>
      </c>
      <c r="C61" s="9">
        <f t="shared" si="0"/>
        <v>0</v>
      </c>
    </row>
    <row r="62" spans="1:3" x14ac:dyDescent="0.25">
      <c r="A62" s="29">
        <f>Вчера!C65</f>
        <v>0</v>
      </c>
      <c r="B62" s="9">
        <f>'Разрез по МО'!C64</f>
        <v>0</v>
      </c>
      <c r="C62" s="9">
        <f t="shared" si="0"/>
        <v>0</v>
      </c>
    </row>
    <row r="63" spans="1:3" x14ac:dyDescent="0.25">
      <c r="A63" s="29">
        <f>Вчера!C66</f>
        <v>0</v>
      </c>
      <c r="B63" s="9">
        <f>'Разрез по МО'!C65</f>
        <v>0</v>
      </c>
      <c r="C63" s="9">
        <f t="shared" si="0"/>
        <v>0</v>
      </c>
    </row>
    <row r="64" spans="1:3" x14ac:dyDescent="0.25">
      <c r="A64" s="29">
        <f>Вчера!C67</f>
        <v>0</v>
      </c>
      <c r="B64" s="9">
        <f>'Разрез по МО'!C66</f>
        <v>0</v>
      </c>
      <c r="C64" s="9">
        <f t="shared" si="0"/>
        <v>0</v>
      </c>
    </row>
    <row r="65" spans="1:3" x14ac:dyDescent="0.25">
      <c r="A65" s="29">
        <f>Вчера!C68</f>
        <v>0</v>
      </c>
      <c r="B65" s="9">
        <f>'Разрез по МО'!C67</f>
        <v>0</v>
      </c>
      <c r="C65" s="9">
        <f t="shared" si="0"/>
        <v>0</v>
      </c>
    </row>
    <row r="66" spans="1:3" x14ac:dyDescent="0.25">
      <c r="A66" s="29">
        <f>Вчера!C69</f>
        <v>0</v>
      </c>
      <c r="B66" s="9">
        <f>'Разрез по МО'!C68</f>
        <v>0</v>
      </c>
      <c r="C66" s="9">
        <f t="shared" si="0"/>
        <v>0</v>
      </c>
    </row>
    <row r="67" spans="1:3" x14ac:dyDescent="0.25">
      <c r="A67" s="29">
        <f>Вчера!C70</f>
        <v>0</v>
      </c>
      <c r="B67" s="9">
        <f>'Разрез по МО'!C69</f>
        <v>0</v>
      </c>
      <c r="C67" s="9">
        <f t="shared" ref="C67:C111" si="1">IF(ISNA(VLOOKUP(A67,B:B, 1, FALSE)),"Должник",A67)</f>
        <v>0</v>
      </c>
    </row>
    <row r="68" spans="1:3" x14ac:dyDescent="0.25">
      <c r="A68" s="29">
        <f>Вчера!C71</f>
        <v>0</v>
      </c>
      <c r="B68" s="9">
        <f>'Разрез по МО'!C70</f>
        <v>0</v>
      </c>
      <c r="C68" s="9">
        <f t="shared" si="1"/>
        <v>0</v>
      </c>
    </row>
    <row r="69" spans="1:3" x14ac:dyDescent="0.25">
      <c r="A69" s="29">
        <f>Вчера!C72</f>
        <v>0</v>
      </c>
      <c r="B69" s="9">
        <f>'Разрез по МО'!C71</f>
        <v>0</v>
      </c>
      <c r="C69" s="9">
        <f t="shared" si="1"/>
        <v>0</v>
      </c>
    </row>
    <row r="70" spans="1:3" x14ac:dyDescent="0.25">
      <c r="A70" s="29">
        <f>Вчера!C73</f>
        <v>0</v>
      </c>
      <c r="B70" s="9">
        <f>'Разрез по МО'!C72</f>
        <v>0</v>
      </c>
      <c r="C70" s="9">
        <f t="shared" si="1"/>
        <v>0</v>
      </c>
    </row>
    <row r="71" spans="1:3" x14ac:dyDescent="0.25">
      <c r="A71" s="29">
        <f>Вчера!C74</f>
        <v>0</v>
      </c>
      <c r="B71" s="9">
        <f>'Разрез по МО'!C73</f>
        <v>0</v>
      </c>
      <c r="C71" s="9">
        <f t="shared" si="1"/>
        <v>0</v>
      </c>
    </row>
    <row r="72" spans="1:3" x14ac:dyDescent="0.25">
      <c r="A72" s="29">
        <f>Вчера!C75</f>
        <v>0</v>
      </c>
      <c r="B72" s="9">
        <f>'Разрез по МО'!C74</f>
        <v>0</v>
      </c>
      <c r="C72" s="9">
        <f t="shared" si="1"/>
        <v>0</v>
      </c>
    </row>
    <row r="73" spans="1:3" x14ac:dyDescent="0.25">
      <c r="A73" s="29">
        <f>Вчера!C76</f>
        <v>0</v>
      </c>
      <c r="B73" s="9">
        <f>'Разрез по МО'!C75</f>
        <v>0</v>
      </c>
      <c r="C73" s="9">
        <f t="shared" si="1"/>
        <v>0</v>
      </c>
    </row>
    <row r="74" spans="1:3" x14ac:dyDescent="0.25">
      <c r="A74" s="29">
        <f>Вчера!C77</f>
        <v>0</v>
      </c>
      <c r="B74" s="9">
        <f>'Разрез по МО'!C76</f>
        <v>0</v>
      </c>
      <c r="C74" s="9">
        <f t="shared" si="1"/>
        <v>0</v>
      </c>
    </row>
    <row r="75" spans="1:3" x14ac:dyDescent="0.25">
      <c r="A75" s="29">
        <f>Вчера!C78</f>
        <v>0</v>
      </c>
      <c r="B75" s="9">
        <f>'Разрез по МО'!C77</f>
        <v>0</v>
      </c>
      <c r="C75" s="9">
        <f t="shared" si="1"/>
        <v>0</v>
      </c>
    </row>
    <row r="76" spans="1:3" x14ac:dyDescent="0.25">
      <c r="A76" s="29">
        <f>Вчера!C79</f>
        <v>0</v>
      </c>
      <c r="B76" s="9">
        <f>'Разрез по МО'!C78</f>
        <v>0</v>
      </c>
      <c r="C76" s="9">
        <f t="shared" si="1"/>
        <v>0</v>
      </c>
    </row>
    <row r="77" spans="1:3" x14ac:dyDescent="0.25">
      <c r="A77" s="29">
        <f>Вчера!C80</f>
        <v>0</v>
      </c>
      <c r="B77" s="9">
        <f>'Разрез по МО'!C79</f>
        <v>0</v>
      </c>
      <c r="C77" s="9">
        <f t="shared" si="1"/>
        <v>0</v>
      </c>
    </row>
    <row r="78" spans="1:3" x14ac:dyDescent="0.25">
      <c r="A78" s="29">
        <f>Вчера!C81</f>
        <v>0</v>
      </c>
      <c r="B78" s="9">
        <f>'Разрез по МО'!C80</f>
        <v>0</v>
      </c>
      <c r="C78" s="9">
        <f t="shared" si="1"/>
        <v>0</v>
      </c>
    </row>
    <row r="79" spans="1:3" x14ac:dyDescent="0.25">
      <c r="A79" s="29">
        <f>Вчера!C82</f>
        <v>0</v>
      </c>
      <c r="B79" s="9">
        <f>'Разрез по МО'!C81</f>
        <v>0</v>
      </c>
      <c r="C79" s="9">
        <f t="shared" si="1"/>
        <v>0</v>
      </c>
    </row>
    <row r="80" spans="1:3" x14ac:dyDescent="0.25">
      <c r="A80" s="29">
        <f>Вчера!C83</f>
        <v>0</v>
      </c>
      <c r="B80" s="9">
        <f>'Разрез по МО'!C82</f>
        <v>0</v>
      </c>
      <c r="C80" s="9">
        <f t="shared" si="1"/>
        <v>0</v>
      </c>
    </row>
    <row r="81" spans="1:3" x14ac:dyDescent="0.25">
      <c r="A81" s="29">
        <f>Вчера!C84</f>
        <v>0</v>
      </c>
      <c r="B81" s="9">
        <f>'Разрез по МО'!C83</f>
        <v>0</v>
      </c>
      <c r="C81" s="9">
        <f t="shared" si="1"/>
        <v>0</v>
      </c>
    </row>
    <row r="82" spans="1:3" x14ac:dyDescent="0.25">
      <c r="A82" s="29">
        <f>Вчера!C85</f>
        <v>0</v>
      </c>
      <c r="B82" s="9">
        <f>'Разрез по МО'!C84</f>
        <v>0</v>
      </c>
      <c r="C82" s="9">
        <f t="shared" si="1"/>
        <v>0</v>
      </c>
    </row>
    <row r="83" spans="1:3" x14ac:dyDescent="0.25">
      <c r="A83" s="29">
        <f>Вчера!C86</f>
        <v>0</v>
      </c>
      <c r="B83" s="9">
        <f>'Разрез по МО'!C85</f>
        <v>0</v>
      </c>
      <c r="C83" s="9">
        <f t="shared" si="1"/>
        <v>0</v>
      </c>
    </row>
    <row r="84" spans="1:3" x14ac:dyDescent="0.25">
      <c r="A84" s="29">
        <f>Вчера!C87</f>
        <v>0</v>
      </c>
      <c r="B84" s="9">
        <f>'Разрез по МО'!C86</f>
        <v>0</v>
      </c>
      <c r="C84" s="9">
        <f t="shared" si="1"/>
        <v>0</v>
      </c>
    </row>
    <row r="85" spans="1:3" x14ac:dyDescent="0.25">
      <c r="A85" s="29">
        <f>Вчера!C88</f>
        <v>0</v>
      </c>
      <c r="B85" s="9">
        <f>'Разрез по МО'!C87</f>
        <v>0</v>
      </c>
      <c r="C85" s="9">
        <f t="shared" si="1"/>
        <v>0</v>
      </c>
    </row>
    <row r="86" spans="1:3" x14ac:dyDescent="0.25">
      <c r="A86" s="29">
        <f>Вчера!C89</f>
        <v>0</v>
      </c>
      <c r="B86" s="9">
        <f>'Разрез по МО'!C88</f>
        <v>0</v>
      </c>
      <c r="C86" s="9">
        <f t="shared" si="1"/>
        <v>0</v>
      </c>
    </row>
    <row r="87" spans="1:3" x14ac:dyDescent="0.25">
      <c r="A87" s="29">
        <f>Вчера!C90</f>
        <v>0</v>
      </c>
      <c r="B87" s="9">
        <f>'Разрез по МО'!C89</f>
        <v>0</v>
      </c>
      <c r="C87" s="9">
        <f t="shared" si="1"/>
        <v>0</v>
      </c>
    </row>
    <row r="88" spans="1:3" x14ac:dyDescent="0.25">
      <c r="A88" s="29">
        <f>Вчера!C91</f>
        <v>0</v>
      </c>
      <c r="B88" s="9">
        <f>'Разрез по МО'!C90</f>
        <v>0</v>
      </c>
      <c r="C88" s="9">
        <f t="shared" si="1"/>
        <v>0</v>
      </c>
    </row>
    <row r="89" spans="1:3" x14ac:dyDescent="0.25">
      <c r="A89" s="29">
        <f>Вчера!C92</f>
        <v>0</v>
      </c>
      <c r="B89" s="9">
        <f>'Разрез по МО'!C91</f>
        <v>0</v>
      </c>
      <c r="C89" s="9">
        <f t="shared" si="1"/>
        <v>0</v>
      </c>
    </row>
    <row r="90" spans="1:3" x14ac:dyDescent="0.25">
      <c r="A90" s="29">
        <f>Вчера!C93</f>
        <v>0</v>
      </c>
      <c r="B90" s="9">
        <f>'Разрез по МО'!C92</f>
        <v>0</v>
      </c>
      <c r="C90" s="9">
        <f t="shared" si="1"/>
        <v>0</v>
      </c>
    </row>
    <row r="91" spans="1:3" x14ac:dyDescent="0.25">
      <c r="A91" s="29">
        <f>Вчера!C94</f>
        <v>0</v>
      </c>
      <c r="B91" s="9">
        <f>'Разрез по МО'!C93</f>
        <v>0</v>
      </c>
      <c r="C91" s="9">
        <f t="shared" si="1"/>
        <v>0</v>
      </c>
    </row>
    <row r="92" spans="1:3" x14ac:dyDescent="0.25">
      <c r="A92" s="29">
        <f>Вчера!C95</f>
        <v>0</v>
      </c>
      <c r="B92" s="9">
        <f>'Разрез по МО'!C94</f>
        <v>0</v>
      </c>
      <c r="C92" s="9">
        <f t="shared" si="1"/>
        <v>0</v>
      </c>
    </row>
    <row r="93" spans="1:3" x14ac:dyDescent="0.25">
      <c r="A93" s="29">
        <f>Вчера!C96</f>
        <v>0</v>
      </c>
      <c r="B93" s="9">
        <f>'Разрез по МО'!C95</f>
        <v>0</v>
      </c>
      <c r="C93" s="9">
        <f t="shared" si="1"/>
        <v>0</v>
      </c>
    </row>
    <row r="94" spans="1:3" x14ac:dyDescent="0.25">
      <c r="A94" s="29">
        <f>Вчера!C97</f>
        <v>0</v>
      </c>
      <c r="B94" s="9">
        <f>'Разрез по МО'!C96</f>
        <v>0</v>
      </c>
      <c r="C94" s="9">
        <f t="shared" si="1"/>
        <v>0</v>
      </c>
    </row>
    <row r="95" spans="1:3" x14ac:dyDescent="0.25">
      <c r="A95" s="29">
        <f>Вчера!C98</f>
        <v>0</v>
      </c>
      <c r="B95" s="9">
        <f>'Разрез по МО'!C97</f>
        <v>0</v>
      </c>
      <c r="C95" s="9">
        <f t="shared" si="1"/>
        <v>0</v>
      </c>
    </row>
    <row r="96" spans="1:3" x14ac:dyDescent="0.25">
      <c r="A96" s="29">
        <f>Вчера!C99</f>
        <v>0</v>
      </c>
      <c r="B96" s="9">
        <f>'Разрез по МО'!C98</f>
        <v>0</v>
      </c>
      <c r="C96" s="9">
        <f t="shared" si="1"/>
        <v>0</v>
      </c>
    </row>
    <row r="97" spans="1:3" x14ac:dyDescent="0.25">
      <c r="A97" s="29">
        <f>Вчера!C100</f>
        <v>0</v>
      </c>
      <c r="B97" s="9">
        <f>'Разрез по МО'!C99</f>
        <v>0</v>
      </c>
      <c r="C97" s="9">
        <f t="shared" si="1"/>
        <v>0</v>
      </c>
    </row>
    <row r="98" spans="1:3" x14ac:dyDescent="0.25">
      <c r="A98" s="29">
        <f>Вчера!C101</f>
        <v>0</v>
      </c>
      <c r="B98" s="9">
        <f>'Разрез по МО'!C100</f>
        <v>0</v>
      </c>
      <c r="C98" s="9">
        <f t="shared" si="1"/>
        <v>0</v>
      </c>
    </row>
    <row r="99" spans="1:3" x14ac:dyDescent="0.25">
      <c r="A99" s="29">
        <f>Вчера!C102</f>
        <v>0</v>
      </c>
      <c r="B99" s="9">
        <f>'Разрез по МО'!C101</f>
        <v>0</v>
      </c>
      <c r="C99" s="9">
        <f t="shared" si="1"/>
        <v>0</v>
      </c>
    </row>
    <row r="100" spans="1:3" x14ac:dyDescent="0.25">
      <c r="A100" s="29">
        <f>Вчера!C103</f>
        <v>0</v>
      </c>
      <c r="B100" s="9">
        <f>'Разрез по МО'!C102</f>
        <v>0</v>
      </c>
      <c r="C100" s="9">
        <f t="shared" si="1"/>
        <v>0</v>
      </c>
    </row>
    <row r="101" spans="1:3" x14ac:dyDescent="0.25">
      <c r="A101" s="29">
        <f>Вчера!C104</f>
        <v>0</v>
      </c>
      <c r="B101" s="9">
        <f>'Разрез по МО'!C103</f>
        <v>0</v>
      </c>
      <c r="C101" s="9">
        <f t="shared" si="1"/>
        <v>0</v>
      </c>
    </row>
    <row r="102" spans="1:3" x14ac:dyDescent="0.25">
      <c r="A102" s="29">
        <f>Вчера!C105</f>
        <v>0</v>
      </c>
      <c r="B102" s="9">
        <f>'Разрез по МО'!C104</f>
        <v>0</v>
      </c>
      <c r="C102" s="9">
        <f t="shared" si="1"/>
        <v>0</v>
      </c>
    </row>
    <row r="103" spans="1:3" x14ac:dyDescent="0.25">
      <c r="A103" s="29">
        <f>Вчера!C106</f>
        <v>0</v>
      </c>
      <c r="B103" s="9">
        <f>'Разрез по МО'!C105</f>
        <v>0</v>
      </c>
      <c r="C103" s="9">
        <f t="shared" si="1"/>
        <v>0</v>
      </c>
    </row>
    <row r="104" spans="1:3" x14ac:dyDescent="0.25">
      <c r="A104" s="29">
        <f>Вчера!C107</f>
        <v>0</v>
      </c>
      <c r="B104" s="9">
        <f>'Разрез по МО'!C106</f>
        <v>0</v>
      </c>
      <c r="C104" s="9">
        <f t="shared" si="1"/>
        <v>0</v>
      </c>
    </row>
    <row r="105" spans="1:3" x14ac:dyDescent="0.25">
      <c r="A105" s="29">
        <f>Вчера!C108</f>
        <v>0</v>
      </c>
      <c r="B105" s="9">
        <f>'Разрез по МО'!C107</f>
        <v>0</v>
      </c>
      <c r="C105" s="9">
        <f t="shared" si="1"/>
        <v>0</v>
      </c>
    </row>
    <row r="106" spans="1:3" x14ac:dyDescent="0.25">
      <c r="A106" s="29">
        <f>Вчера!C109</f>
        <v>0</v>
      </c>
      <c r="B106" s="9">
        <f>'Разрез по МО'!C108</f>
        <v>0</v>
      </c>
      <c r="C106" s="9">
        <f t="shared" si="1"/>
        <v>0</v>
      </c>
    </row>
    <row r="107" spans="1:3" x14ac:dyDescent="0.25">
      <c r="A107" s="29">
        <f>Вчера!C110</f>
        <v>0</v>
      </c>
      <c r="B107" s="9">
        <f>'Разрез по МО'!C109</f>
        <v>0</v>
      </c>
      <c r="C107" s="9">
        <f t="shared" si="1"/>
        <v>0</v>
      </c>
    </row>
    <row r="108" spans="1:3" x14ac:dyDescent="0.25">
      <c r="A108" s="29">
        <f>Вчера!C111</f>
        <v>0</v>
      </c>
      <c r="B108" s="9">
        <f>'Разрез по МО'!C110</f>
        <v>0</v>
      </c>
      <c r="C108" s="9">
        <f t="shared" si="1"/>
        <v>0</v>
      </c>
    </row>
    <row r="109" spans="1:3" x14ac:dyDescent="0.25">
      <c r="A109" s="29">
        <f>Вчера!C112</f>
        <v>0</v>
      </c>
      <c r="B109" s="9">
        <f>'Разрез по МО'!C111</f>
        <v>0</v>
      </c>
      <c r="C109" s="9">
        <f t="shared" si="1"/>
        <v>0</v>
      </c>
    </row>
    <row r="110" spans="1:3" x14ac:dyDescent="0.25">
      <c r="A110" s="29">
        <f>Вчера!C113</f>
        <v>0</v>
      </c>
      <c r="B110" s="9">
        <f>'Разрез по МО'!C112</f>
        <v>0</v>
      </c>
      <c r="C110" s="9">
        <f t="shared" si="1"/>
        <v>0</v>
      </c>
    </row>
    <row r="111" spans="1:3" x14ac:dyDescent="0.25">
      <c r="A111" s="29">
        <f>Вчера!C114</f>
        <v>0</v>
      </c>
      <c r="B111" s="9">
        <f>'Разрез по МО'!C113</f>
        <v>0</v>
      </c>
      <c r="C111" s="9">
        <f t="shared" si="1"/>
        <v>0</v>
      </c>
    </row>
    <row r="112" spans="1:3" x14ac:dyDescent="0.25">
      <c r="A112" s="29">
        <f>Вчера!C115</f>
        <v>0</v>
      </c>
      <c r="B112" s="9">
        <f>'Разрез по МО'!C114</f>
        <v>0</v>
      </c>
      <c r="C112" s="9">
        <f t="shared" ref="C112:C151" si="2">IF(ISNA(VLOOKUP(A112,B:B, 1, FALSE)),"Должник",A112)</f>
        <v>0</v>
      </c>
    </row>
    <row r="113" spans="1:3" x14ac:dyDescent="0.25">
      <c r="A113" s="29">
        <f>Вчера!C116</f>
        <v>0</v>
      </c>
      <c r="B113" s="9">
        <f>'Разрез по МО'!C115</f>
        <v>0</v>
      </c>
      <c r="C113" s="9">
        <f t="shared" si="2"/>
        <v>0</v>
      </c>
    </row>
    <row r="114" spans="1:3" x14ac:dyDescent="0.25">
      <c r="A114" s="29">
        <f>Вчера!C117</f>
        <v>0</v>
      </c>
      <c r="B114" s="9">
        <f>'Разрез по МО'!C116</f>
        <v>0</v>
      </c>
      <c r="C114" s="9">
        <f t="shared" si="2"/>
        <v>0</v>
      </c>
    </row>
    <row r="115" spans="1:3" x14ac:dyDescent="0.25">
      <c r="A115" s="29">
        <f>Вчера!C118</f>
        <v>0</v>
      </c>
      <c r="B115" s="9">
        <f>'Разрез по МО'!C117</f>
        <v>0</v>
      </c>
      <c r="C115" s="9">
        <f t="shared" si="2"/>
        <v>0</v>
      </c>
    </row>
    <row r="116" spans="1:3" x14ac:dyDescent="0.25">
      <c r="A116" s="29">
        <f>Вчера!C119</f>
        <v>0</v>
      </c>
      <c r="B116" s="9">
        <f>'Разрез по МО'!C118</f>
        <v>0</v>
      </c>
      <c r="C116" s="9">
        <f t="shared" si="2"/>
        <v>0</v>
      </c>
    </row>
    <row r="117" spans="1:3" x14ac:dyDescent="0.25">
      <c r="A117" s="29">
        <f>Вчера!C120</f>
        <v>0</v>
      </c>
      <c r="B117" s="9">
        <f>'Разрез по МО'!C119</f>
        <v>0</v>
      </c>
      <c r="C117" s="9">
        <f t="shared" si="2"/>
        <v>0</v>
      </c>
    </row>
    <row r="118" spans="1:3" x14ac:dyDescent="0.25">
      <c r="A118" s="29">
        <f>Вчера!C121</f>
        <v>0</v>
      </c>
      <c r="B118" s="9">
        <f>'Разрез по МО'!C120</f>
        <v>0</v>
      </c>
      <c r="C118" s="9">
        <f t="shared" si="2"/>
        <v>0</v>
      </c>
    </row>
    <row r="119" spans="1:3" x14ac:dyDescent="0.25">
      <c r="A119" s="29">
        <f>Вчера!C122</f>
        <v>0</v>
      </c>
      <c r="B119" s="9">
        <f>'Разрез по МО'!C121</f>
        <v>0</v>
      </c>
      <c r="C119" s="9">
        <f t="shared" si="2"/>
        <v>0</v>
      </c>
    </row>
    <row r="120" spans="1:3" x14ac:dyDescent="0.25">
      <c r="A120" s="29">
        <f>Вчера!C123</f>
        <v>0</v>
      </c>
      <c r="B120" s="9">
        <f>'Разрез по МО'!C122</f>
        <v>0</v>
      </c>
      <c r="C120" s="9">
        <f t="shared" si="2"/>
        <v>0</v>
      </c>
    </row>
    <row r="121" spans="1:3" x14ac:dyDescent="0.25">
      <c r="A121" s="29">
        <f>Вчера!C124</f>
        <v>0</v>
      </c>
      <c r="B121" s="9">
        <f>'Разрез по МО'!C123</f>
        <v>0</v>
      </c>
      <c r="C121" s="9">
        <f t="shared" si="2"/>
        <v>0</v>
      </c>
    </row>
    <row r="122" spans="1:3" x14ac:dyDescent="0.25">
      <c r="A122" s="29">
        <f>Вчера!C125</f>
        <v>0</v>
      </c>
      <c r="B122" s="9">
        <f>'Разрез по МО'!C124</f>
        <v>0</v>
      </c>
      <c r="C122" s="9">
        <f t="shared" si="2"/>
        <v>0</v>
      </c>
    </row>
    <row r="123" spans="1:3" x14ac:dyDescent="0.25">
      <c r="A123" s="29">
        <f>Вчера!C126</f>
        <v>0</v>
      </c>
      <c r="B123" s="9">
        <f>'Разрез по МО'!C125</f>
        <v>0</v>
      </c>
      <c r="C123" s="9">
        <f t="shared" si="2"/>
        <v>0</v>
      </c>
    </row>
    <row r="124" spans="1:3" x14ac:dyDescent="0.25">
      <c r="A124" s="29">
        <f>Вчера!C127</f>
        <v>0</v>
      </c>
      <c r="B124" s="9">
        <f>'Разрез по МО'!C126</f>
        <v>0</v>
      </c>
      <c r="C124" s="9">
        <f t="shared" si="2"/>
        <v>0</v>
      </c>
    </row>
    <row r="125" spans="1:3" x14ac:dyDescent="0.25">
      <c r="A125" s="29">
        <f>Вчера!C128</f>
        <v>0</v>
      </c>
      <c r="B125" s="9">
        <f>'Разрез по МО'!C127</f>
        <v>0</v>
      </c>
      <c r="C125" s="9">
        <f t="shared" si="2"/>
        <v>0</v>
      </c>
    </row>
    <row r="126" spans="1:3" x14ac:dyDescent="0.25">
      <c r="A126" s="29">
        <f>Вчера!C129</f>
        <v>0</v>
      </c>
      <c r="B126" s="9">
        <f>'Разрез по МО'!C128</f>
        <v>0</v>
      </c>
      <c r="C126" s="9">
        <f t="shared" si="2"/>
        <v>0</v>
      </c>
    </row>
    <row r="127" spans="1:3" x14ac:dyDescent="0.25">
      <c r="A127" s="29">
        <f>Вчера!C130</f>
        <v>0</v>
      </c>
      <c r="B127" s="9">
        <f>'Разрез по МО'!C129</f>
        <v>0</v>
      </c>
      <c r="C127" s="9">
        <f t="shared" si="2"/>
        <v>0</v>
      </c>
    </row>
    <row r="128" spans="1:3" x14ac:dyDescent="0.25">
      <c r="A128" s="29">
        <f>Вчера!C131</f>
        <v>0</v>
      </c>
      <c r="B128" s="9">
        <f>'Разрез по МО'!C130</f>
        <v>0</v>
      </c>
      <c r="C128" s="9">
        <f t="shared" si="2"/>
        <v>0</v>
      </c>
    </row>
    <row r="129" spans="1:3" x14ac:dyDescent="0.25">
      <c r="A129" s="29">
        <f>Вчера!C132</f>
        <v>0</v>
      </c>
      <c r="B129" s="9">
        <f>'Разрез по МО'!C131</f>
        <v>0</v>
      </c>
      <c r="C129" s="9">
        <f t="shared" si="2"/>
        <v>0</v>
      </c>
    </row>
    <row r="130" spans="1:3" x14ac:dyDescent="0.25">
      <c r="A130" s="29">
        <f>Вчера!C133</f>
        <v>0</v>
      </c>
      <c r="B130" s="9">
        <f>'Разрез по МО'!C132</f>
        <v>0</v>
      </c>
      <c r="C130" s="9">
        <f t="shared" si="2"/>
        <v>0</v>
      </c>
    </row>
    <row r="131" spans="1:3" x14ac:dyDescent="0.25">
      <c r="A131" s="29">
        <f>Вчера!C134</f>
        <v>0</v>
      </c>
      <c r="B131" s="9">
        <f>'Разрез по МО'!C133</f>
        <v>0</v>
      </c>
      <c r="C131" s="9">
        <f t="shared" si="2"/>
        <v>0</v>
      </c>
    </row>
    <row r="132" spans="1:3" x14ac:dyDescent="0.25">
      <c r="A132" s="29">
        <f>Вчера!C135</f>
        <v>0</v>
      </c>
      <c r="B132" s="9">
        <f>'Разрез по МО'!C134</f>
        <v>0</v>
      </c>
      <c r="C132" s="9">
        <f t="shared" si="2"/>
        <v>0</v>
      </c>
    </row>
    <row r="133" spans="1:3" x14ac:dyDescent="0.25">
      <c r="A133" s="29">
        <f>Вчера!C136</f>
        <v>0</v>
      </c>
      <c r="B133" s="9">
        <f>'Разрез по МО'!C135</f>
        <v>0</v>
      </c>
      <c r="C133" s="9">
        <f t="shared" si="2"/>
        <v>0</v>
      </c>
    </row>
    <row r="134" spans="1:3" x14ac:dyDescent="0.25">
      <c r="A134" s="29">
        <f>Вчера!C137</f>
        <v>0</v>
      </c>
      <c r="B134" s="9">
        <f>'Разрез по МО'!C136</f>
        <v>0</v>
      </c>
      <c r="C134" s="9">
        <f t="shared" si="2"/>
        <v>0</v>
      </c>
    </row>
    <row r="135" spans="1:3" x14ac:dyDescent="0.25">
      <c r="A135" s="29">
        <f>Вчера!C138</f>
        <v>0</v>
      </c>
      <c r="B135" s="9">
        <f>'Разрез по МО'!C137</f>
        <v>0</v>
      </c>
      <c r="C135" s="9">
        <f t="shared" si="2"/>
        <v>0</v>
      </c>
    </row>
    <row r="136" spans="1:3" x14ac:dyDescent="0.25">
      <c r="A136" s="29">
        <f>Вчера!C139</f>
        <v>0</v>
      </c>
      <c r="B136" s="9">
        <f>'Разрез по МО'!C138</f>
        <v>0</v>
      </c>
      <c r="C136" s="9">
        <f t="shared" si="2"/>
        <v>0</v>
      </c>
    </row>
    <row r="137" spans="1:3" x14ac:dyDescent="0.25">
      <c r="A137" s="29">
        <f>Вчера!C140</f>
        <v>0</v>
      </c>
      <c r="B137" s="9">
        <f>'Разрез по МО'!C139</f>
        <v>0</v>
      </c>
      <c r="C137" s="9">
        <f t="shared" si="2"/>
        <v>0</v>
      </c>
    </row>
    <row r="138" spans="1:3" x14ac:dyDescent="0.25">
      <c r="A138" s="29">
        <f>Вчера!C141</f>
        <v>0</v>
      </c>
      <c r="B138" s="9">
        <f>'Разрез по МО'!C140</f>
        <v>0</v>
      </c>
      <c r="C138" s="9">
        <f t="shared" si="2"/>
        <v>0</v>
      </c>
    </row>
    <row r="139" spans="1:3" x14ac:dyDescent="0.25">
      <c r="A139" s="29">
        <f>Вчера!C142</f>
        <v>0</v>
      </c>
      <c r="B139" s="9">
        <f>'Разрез по МО'!C141</f>
        <v>0</v>
      </c>
      <c r="C139" s="9">
        <f t="shared" si="2"/>
        <v>0</v>
      </c>
    </row>
    <row r="140" spans="1:3" x14ac:dyDescent="0.25">
      <c r="A140" s="29">
        <f>Вчера!C143</f>
        <v>0</v>
      </c>
      <c r="B140" s="9">
        <f>'Разрез по МО'!C142</f>
        <v>0</v>
      </c>
      <c r="C140" s="9">
        <f t="shared" si="2"/>
        <v>0</v>
      </c>
    </row>
    <row r="141" spans="1:3" x14ac:dyDescent="0.25">
      <c r="A141" s="29">
        <f>Вчера!C144</f>
        <v>0</v>
      </c>
      <c r="B141" s="9">
        <f>'Разрез по МО'!C143</f>
        <v>0</v>
      </c>
      <c r="C141" s="9">
        <f t="shared" si="2"/>
        <v>0</v>
      </c>
    </row>
    <row r="142" spans="1:3" x14ac:dyDescent="0.25">
      <c r="A142" s="29">
        <f>Вчера!C145</f>
        <v>0</v>
      </c>
      <c r="B142" s="9">
        <f>'Разрез по МО'!C144</f>
        <v>0</v>
      </c>
      <c r="C142" s="9">
        <f t="shared" si="2"/>
        <v>0</v>
      </c>
    </row>
    <row r="143" spans="1:3" x14ac:dyDescent="0.25">
      <c r="A143" s="29">
        <f>Вчера!C146</f>
        <v>0</v>
      </c>
      <c r="B143" s="9">
        <f>'Разрез по МО'!C145</f>
        <v>0</v>
      </c>
      <c r="C143" s="9">
        <f t="shared" si="2"/>
        <v>0</v>
      </c>
    </row>
    <row r="144" spans="1:3" x14ac:dyDescent="0.25">
      <c r="A144" s="29">
        <f>Вчера!C147</f>
        <v>0</v>
      </c>
      <c r="B144" s="9">
        <f>'Разрез по МО'!C146</f>
        <v>0</v>
      </c>
      <c r="C144" s="9">
        <f t="shared" si="2"/>
        <v>0</v>
      </c>
    </row>
    <row r="145" spans="1:3" x14ac:dyDescent="0.25">
      <c r="A145" s="29">
        <f>Вчера!C148</f>
        <v>0</v>
      </c>
      <c r="B145" s="9">
        <f>'Разрез по МО'!C147</f>
        <v>0</v>
      </c>
      <c r="C145" s="9">
        <f t="shared" si="2"/>
        <v>0</v>
      </c>
    </row>
    <row r="146" spans="1:3" x14ac:dyDescent="0.25">
      <c r="A146" s="29">
        <f>Вчера!C149</f>
        <v>0</v>
      </c>
      <c r="B146" s="9">
        <f>'Разрез по МО'!C148</f>
        <v>0</v>
      </c>
      <c r="C146" s="9">
        <f t="shared" si="2"/>
        <v>0</v>
      </c>
    </row>
    <row r="147" spans="1:3" x14ac:dyDescent="0.25">
      <c r="A147" s="29">
        <f>Вчера!C150</f>
        <v>0</v>
      </c>
      <c r="B147" s="9">
        <f>'Разрез по МО'!C149</f>
        <v>0</v>
      </c>
      <c r="C147" s="9">
        <f t="shared" si="2"/>
        <v>0</v>
      </c>
    </row>
    <row r="148" spans="1:3" x14ac:dyDescent="0.25">
      <c r="A148" s="29">
        <f>Вчера!C151</f>
        <v>0</v>
      </c>
      <c r="B148" s="9">
        <f>'Разрез по МО'!C150</f>
        <v>0</v>
      </c>
      <c r="C148" s="9">
        <f t="shared" si="2"/>
        <v>0</v>
      </c>
    </row>
    <row r="149" spans="1:3" x14ac:dyDescent="0.25">
      <c r="A149" s="29">
        <f>Вчера!C152</f>
        <v>0</v>
      </c>
      <c r="B149" s="9">
        <f>'Разрез по МО'!C151</f>
        <v>0</v>
      </c>
      <c r="C149" s="9">
        <f t="shared" si="2"/>
        <v>0</v>
      </c>
    </row>
    <row r="150" spans="1:3" x14ac:dyDescent="0.25">
      <c r="A150" s="29">
        <f>Вчера!C153</f>
        <v>0</v>
      </c>
      <c r="B150" s="9">
        <f>'Разрез по МО'!C152</f>
        <v>0</v>
      </c>
      <c r="C150" s="9">
        <f t="shared" si="2"/>
        <v>0</v>
      </c>
    </row>
    <row r="151" spans="1:3" x14ac:dyDescent="0.25">
      <c r="A151" s="29">
        <f>Вчера!C154</f>
        <v>0</v>
      </c>
      <c r="B151" s="9">
        <f>'Разрез по МО'!C153</f>
        <v>0</v>
      </c>
      <c r="C151" s="9">
        <f t="shared" si="2"/>
        <v>0</v>
      </c>
    </row>
    <row r="152" spans="1:3" x14ac:dyDescent="0.25">
      <c r="A152" s="29">
        <f>Вчера!C155</f>
        <v>0</v>
      </c>
      <c r="B152" s="9">
        <f>'Разрез по МО'!C154</f>
        <v>0</v>
      </c>
      <c r="C152" s="9">
        <f t="shared" ref="C152:C201" si="3">IF(ISNA(VLOOKUP(A152,B:B, 1, FALSE)),"Должник",A152)</f>
        <v>0</v>
      </c>
    </row>
    <row r="153" spans="1:3" x14ac:dyDescent="0.25">
      <c r="A153" s="29">
        <f>Вчера!C156</f>
        <v>0</v>
      </c>
      <c r="B153" s="9">
        <f>'Разрез по МО'!C155</f>
        <v>0</v>
      </c>
      <c r="C153" s="9">
        <f t="shared" si="3"/>
        <v>0</v>
      </c>
    </row>
    <row r="154" spans="1:3" x14ac:dyDescent="0.25">
      <c r="A154" s="29">
        <f>Вчера!C157</f>
        <v>0</v>
      </c>
      <c r="B154" s="9">
        <f>'Разрез по МО'!C156</f>
        <v>0</v>
      </c>
      <c r="C154" s="9">
        <f t="shared" si="3"/>
        <v>0</v>
      </c>
    </row>
    <row r="155" spans="1:3" x14ac:dyDescent="0.25">
      <c r="A155" s="29">
        <f>Вчера!C158</f>
        <v>0</v>
      </c>
      <c r="B155" s="9">
        <f>'Разрез по МО'!C157</f>
        <v>0</v>
      </c>
      <c r="C155" s="9">
        <f t="shared" si="3"/>
        <v>0</v>
      </c>
    </row>
    <row r="156" spans="1:3" x14ac:dyDescent="0.25">
      <c r="A156" s="29">
        <f>Вчера!C159</f>
        <v>0</v>
      </c>
      <c r="B156" s="9">
        <f>'Разрез по МО'!C158</f>
        <v>0</v>
      </c>
      <c r="C156" s="9">
        <f t="shared" si="3"/>
        <v>0</v>
      </c>
    </row>
    <row r="157" spans="1:3" x14ac:dyDescent="0.25">
      <c r="A157" s="29">
        <f>Вчера!C160</f>
        <v>0</v>
      </c>
      <c r="B157" s="9">
        <f>'Разрез по МО'!C159</f>
        <v>0</v>
      </c>
      <c r="C157" s="9">
        <f t="shared" si="3"/>
        <v>0</v>
      </c>
    </row>
    <row r="158" spans="1:3" x14ac:dyDescent="0.25">
      <c r="A158" s="29">
        <f>Вчера!C161</f>
        <v>0</v>
      </c>
      <c r="B158" s="9">
        <f>'Разрез по МО'!C160</f>
        <v>0</v>
      </c>
      <c r="C158" s="9">
        <f t="shared" si="3"/>
        <v>0</v>
      </c>
    </row>
    <row r="159" spans="1:3" x14ac:dyDescent="0.25">
      <c r="A159" s="29">
        <f>Вчера!C162</f>
        <v>0</v>
      </c>
      <c r="B159" s="9">
        <f>'Разрез по МО'!C161</f>
        <v>0</v>
      </c>
      <c r="C159" s="9">
        <f t="shared" si="3"/>
        <v>0</v>
      </c>
    </row>
    <row r="160" spans="1:3" x14ac:dyDescent="0.25">
      <c r="A160" s="29">
        <f>Вчера!C163</f>
        <v>0</v>
      </c>
      <c r="B160" s="9">
        <f>'Разрез по МО'!C162</f>
        <v>0</v>
      </c>
      <c r="C160" s="9">
        <f t="shared" si="3"/>
        <v>0</v>
      </c>
    </row>
    <row r="161" spans="1:3" x14ac:dyDescent="0.25">
      <c r="A161" s="29">
        <f>Вчера!C164</f>
        <v>0</v>
      </c>
      <c r="B161" s="9">
        <f>'Разрез по МО'!C163</f>
        <v>0</v>
      </c>
      <c r="C161" s="9">
        <f t="shared" si="3"/>
        <v>0</v>
      </c>
    </row>
    <row r="162" spans="1:3" x14ac:dyDescent="0.25">
      <c r="A162" s="29">
        <f>Вчера!C165</f>
        <v>0</v>
      </c>
      <c r="B162" s="9">
        <f>'Разрез по МО'!C164</f>
        <v>0</v>
      </c>
      <c r="C162" s="9">
        <f t="shared" si="3"/>
        <v>0</v>
      </c>
    </row>
    <row r="163" spans="1:3" x14ac:dyDescent="0.25">
      <c r="A163" s="29">
        <f>Вчера!C166</f>
        <v>0</v>
      </c>
      <c r="B163" s="9">
        <f>'Разрез по МО'!C165</f>
        <v>0</v>
      </c>
      <c r="C163" s="9">
        <f t="shared" si="3"/>
        <v>0</v>
      </c>
    </row>
    <row r="164" spans="1:3" x14ac:dyDescent="0.25">
      <c r="A164" s="29">
        <f>Вчера!C167</f>
        <v>0</v>
      </c>
      <c r="B164" s="9">
        <f>'Разрез по МО'!C166</f>
        <v>0</v>
      </c>
      <c r="C164" s="9">
        <f t="shared" si="3"/>
        <v>0</v>
      </c>
    </row>
    <row r="165" spans="1:3" x14ac:dyDescent="0.25">
      <c r="A165" s="29">
        <f>Вчера!C168</f>
        <v>0</v>
      </c>
      <c r="B165" s="9">
        <f>'Разрез по МО'!C167</f>
        <v>0</v>
      </c>
      <c r="C165" s="9">
        <f t="shared" si="3"/>
        <v>0</v>
      </c>
    </row>
    <row r="166" spans="1:3" x14ac:dyDescent="0.25">
      <c r="A166" s="29">
        <f>Вчера!C169</f>
        <v>0</v>
      </c>
      <c r="B166" s="9">
        <f>'Разрез по МО'!C168</f>
        <v>0</v>
      </c>
      <c r="C166" s="9">
        <f t="shared" si="3"/>
        <v>0</v>
      </c>
    </row>
    <row r="167" spans="1:3" x14ac:dyDescent="0.25">
      <c r="A167" s="29">
        <f>Вчера!C170</f>
        <v>0</v>
      </c>
      <c r="B167" s="9">
        <f>'Разрез по МО'!C169</f>
        <v>0</v>
      </c>
      <c r="C167" s="9">
        <f t="shared" si="3"/>
        <v>0</v>
      </c>
    </row>
    <row r="168" spans="1:3" x14ac:dyDescent="0.25">
      <c r="A168" s="29">
        <f>Вчера!C171</f>
        <v>0</v>
      </c>
      <c r="B168" s="9">
        <f>'Разрез по МО'!C170</f>
        <v>0</v>
      </c>
      <c r="C168" s="9">
        <f t="shared" si="3"/>
        <v>0</v>
      </c>
    </row>
    <row r="169" spans="1:3" x14ac:dyDescent="0.25">
      <c r="A169" s="29">
        <f>Вчера!C172</f>
        <v>0</v>
      </c>
      <c r="B169" s="9">
        <f>'Разрез по МО'!C171</f>
        <v>0</v>
      </c>
      <c r="C169" s="9">
        <f t="shared" si="3"/>
        <v>0</v>
      </c>
    </row>
    <row r="170" spans="1:3" x14ac:dyDescent="0.25">
      <c r="A170" s="29">
        <f>Вчера!C173</f>
        <v>0</v>
      </c>
      <c r="B170" s="9">
        <f>'Разрез по МО'!C172</f>
        <v>0</v>
      </c>
      <c r="C170" s="9">
        <f t="shared" si="3"/>
        <v>0</v>
      </c>
    </row>
    <row r="171" spans="1:3" x14ac:dyDescent="0.25">
      <c r="A171" s="29">
        <f>Вчера!C174</f>
        <v>0</v>
      </c>
      <c r="B171" s="9">
        <f>'Разрез по МО'!C173</f>
        <v>0</v>
      </c>
      <c r="C171" s="9">
        <f t="shared" si="3"/>
        <v>0</v>
      </c>
    </row>
    <row r="172" spans="1:3" x14ac:dyDescent="0.25">
      <c r="A172" s="29">
        <f>Вчера!C175</f>
        <v>0</v>
      </c>
      <c r="B172" s="9">
        <f>'Разрез по МО'!C174</f>
        <v>0</v>
      </c>
      <c r="C172" s="9">
        <f t="shared" si="3"/>
        <v>0</v>
      </c>
    </row>
    <row r="173" spans="1:3" x14ac:dyDescent="0.25">
      <c r="A173" s="29">
        <f>Вчера!C176</f>
        <v>0</v>
      </c>
      <c r="B173" s="9">
        <f>'Разрез по МО'!C175</f>
        <v>0</v>
      </c>
      <c r="C173" s="9">
        <f t="shared" si="3"/>
        <v>0</v>
      </c>
    </row>
    <row r="174" spans="1:3" x14ac:dyDescent="0.25">
      <c r="A174" s="29">
        <f>Вчера!C177</f>
        <v>0</v>
      </c>
      <c r="B174" s="9">
        <f>'Разрез по МО'!C176</f>
        <v>0</v>
      </c>
      <c r="C174" s="9">
        <f t="shared" si="3"/>
        <v>0</v>
      </c>
    </row>
    <row r="175" spans="1:3" x14ac:dyDescent="0.25">
      <c r="A175" s="29">
        <f>Вчера!C178</f>
        <v>0</v>
      </c>
      <c r="B175" s="9">
        <f>'Разрез по МО'!C177</f>
        <v>0</v>
      </c>
      <c r="C175" s="9">
        <f t="shared" si="3"/>
        <v>0</v>
      </c>
    </row>
    <row r="176" spans="1:3" x14ac:dyDescent="0.25">
      <c r="A176" s="29">
        <f>Вчера!C179</f>
        <v>0</v>
      </c>
      <c r="B176" s="9">
        <f>'Разрез по МО'!C178</f>
        <v>0</v>
      </c>
      <c r="C176" s="9">
        <f t="shared" si="3"/>
        <v>0</v>
      </c>
    </row>
    <row r="177" spans="1:3" x14ac:dyDescent="0.25">
      <c r="A177" s="29">
        <f>Вчера!C180</f>
        <v>0</v>
      </c>
      <c r="B177" s="9">
        <f>'Разрез по МО'!C179</f>
        <v>0</v>
      </c>
      <c r="C177" s="9">
        <f t="shared" si="3"/>
        <v>0</v>
      </c>
    </row>
    <row r="178" spans="1:3" x14ac:dyDescent="0.25">
      <c r="A178" s="29">
        <f>Вчера!C181</f>
        <v>0</v>
      </c>
      <c r="B178" s="9">
        <f>'Разрез по МО'!C180</f>
        <v>0</v>
      </c>
      <c r="C178" s="9">
        <f t="shared" si="3"/>
        <v>0</v>
      </c>
    </row>
    <row r="179" spans="1:3" x14ac:dyDescent="0.25">
      <c r="A179" s="29">
        <f>Вчера!C182</f>
        <v>0</v>
      </c>
      <c r="B179" s="9">
        <f>'Разрез по МО'!C181</f>
        <v>0</v>
      </c>
      <c r="C179" s="9">
        <f t="shared" si="3"/>
        <v>0</v>
      </c>
    </row>
    <row r="180" spans="1:3" x14ac:dyDescent="0.25">
      <c r="A180" s="29">
        <f>Вчера!C183</f>
        <v>0</v>
      </c>
      <c r="B180" s="9">
        <f>'Разрез по МО'!C182</f>
        <v>0</v>
      </c>
      <c r="C180" s="9">
        <f t="shared" si="3"/>
        <v>0</v>
      </c>
    </row>
    <row r="181" spans="1:3" x14ac:dyDescent="0.25">
      <c r="A181" s="29">
        <f>Вчера!C184</f>
        <v>0</v>
      </c>
      <c r="B181" s="9">
        <f>'Разрез по МО'!C183</f>
        <v>0</v>
      </c>
      <c r="C181" s="9">
        <f t="shared" si="3"/>
        <v>0</v>
      </c>
    </row>
    <row r="182" spans="1:3" x14ac:dyDescent="0.25">
      <c r="A182" s="29">
        <f>Вчера!C185</f>
        <v>0</v>
      </c>
      <c r="B182" s="9">
        <f>'Разрез по МО'!C184</f>
        <v>0</v>
      </c>
      <c r="C182" s="9">
        <f t="shared" si="3"/>
        <v>0</v>
      </c>
    </row>
    <row r="183" spans="1:3" x14ac:dyDescent="0.25">
      <c r="A183" s="29">
        <f>Вчера!C186</f>
        <v>0</v>
      </c>
      <c r="B183" s="9">
        <f>'Разрез по МО'!C185</f>
        <v>0</v>
      </c>
      <c r="C183" s="9">
        <f t="shared" si="3"/>
        <v>0</v>
      </c>
    </row>
    <row r="184" spans="1:3" x14ac:dyDescent="0.25">
      <c r="A184" s="29">
        <f>Вчера!C187</f>
        <v>0</v>
      </c>
      <c r="B184" s="9">
        <f>'Разрез по МО'!C186</f>
        <v>0</v>
      </c>
      <c r="C184" s="9">
        <f t="shared" si="3"/>
        <v>0</v>
      </c>
    </row>
    <row r="185" spans="1:3" x14ac:dyDescent="0.25">
      <c r="A185" s="29">
        <f>Вчера!C188</f>
        <v>0</v>
      </c>
      <c r="B185" s="9">
        <f>'Разрез по МО'!C187</f>
        <v>0</v>
      </c>
      <c r="C185" s="9">
        <f t="shared" si="3"/>
        <v>0</v>
      </c>
    </row>
    <row r="186" spans="1:3" x14ac:dyDescent="0.25">
      <c r="A186" s="29">
        <f>Вчера!C189</f>
        <v>0</v>
      </c>
      <c r="B186" s="9">
        <f>'Разрез по МО'!C188</f>
        <v>0</v>
      </c>
      <c r="C186" s="9">
        <f t="shared" si="3"/>
        <v>0</v>
      </c>
    </row>
    <row r="187" spans="1:3" x14ac:dyDescent="0.25">
      <c r="A187" s="29">
        <f>Вчера!C190</f>
        <v>0</v>
      </c>
      <c r="B187" s="9">
        <f>'Разрез по МО'!C189</f>
        <v>0</v>
      </c>
      <c r="C187" s="9">
        <f t="shared" si="3"/>
        <v>0</v>
      </c>
    </row>
    <row r="188" spans="1:3" x14ac:dyDescent="0.25">
      <c r="A188" s="29">
        <f>Вчера!C191</f>
        <v>0</v>
      </c>
      <c r="B188" s="9">
        <f>'Разрез по МО'!C190</f>
        <v>0</v>
      </c>
      <c r="C188" s="9">
        <f t="shared" si="3"/>
        <v>0</v>
      </c>
    </row>
    <row r="189" spans="1:3" x14ac:dyDescent="0.25">
      <c r="A189" s="29">
        <f>Вчера!C192</f>
        <v>0</v>
      </c>
      <c r="B189" s="9">
        <f>'Разрез по МО'!C191</f>
        <v>0</v>
      </c>
      <c r="C189" s="9">
        <f t="shared" si="3"/>
        <v>0</v>
      </c>
    </row>
    <row r="190" spans="1:3" x14ac:dyDescent="0.25">
      <c r="A190" s="29">
        <f>Вчера!C193</f>
        <v>0</v>
      </c>
      <c r="B190" s="9">
        <f>'Разрез по МО'!C192</f>
        <v>0</v>
      </c>
      <c r="C190" s="9">
        <f t="shared" si="3"/>
        <v>0</v>
      </c>
    </row>
    <row r="191" spans="1:3" x14ac:dyDescent="0.25">
      <c r="A191" s="29">
        <f>Вчера!C194</f>
        <v>0</v>
      </c>
      <c r="B191" s="9">
        <f>'Разрез по МО'!C193</f>
        <v>0</v>
      </c>
      <c r="C191" s="9">
        <f t="shared" si="3"/>
        <v>0</v>
      </c>
    </row>
    <row r="192" spans="1:3" x14ac:dyDescent="0.25">
      <c r="A192" s="29">
        <f>Вчера!C195</f>
        <v>0</v>
      </c>
      <c r="B192" s="9">
        <f>'Разрез по МО'!C194</f>
        <v>0</v>
      </c>
      <c r="C192" s="9">
        <f t="shared" si="3"/>
        <v>0</v>
      </c>
    </row>
    <row r="193" spans="1:3" x14ac:dyDescent="0.25">
      <c r="A193" s="29">
        <f>Вчера!C196</f>
        <v>0</v>
      </c>
      <c r="B193" s="9">
        <f>'Разрез по МО'!C195</f>
        <v>0</v>
      </c>
      <c r="C193" s="9">
        <f t="shared" si="3"/>
        <v>0</v>
      </c>
    </row>
    <row r="194" spans="1:3" x14ac:dyDescent="0.25">
      <c r="A194" s="29">
        <f>Вчера!C197</f>
        <v>0</v>
      </c>
      <c r="B194" s="9">
        <f>'Разрез по МО'!C196</f>
        <v>0</v>
      </c>
      <c r="C194" s="9">
        <f t="shared" si="3"/>
        <v>0</v>
      </c>
    </row>
    <row r="195" spans="1:3" x14ac:dyDescent="0.25">
      <c r="A195" s="29">
        <f>Вчера!C198</f>
        <v>0</v>
      </c>
      <c r="B195" s="9">
        <f>'Разрез по МО'!C197</f>
        <v>0</v>
      </c>
      <c r="C195" s="9">
        <f t="shared" si="3"/>
        <v>0</v>
      </c>
    </row>
    <row r="196" spans="1:3" x14ac:dyDescent="0.25">
      <c r="A196" s="29">
        <f>Вчера!C199</f>
        <v>0</v>
      </c>
      <c r="B196" s="9">
        <f>'Разрез по МО'!C198</f>
        <v>0</v>
      </c>
      <c r="C196" s="9">
        <f t="shared" si="3"/>
        <v>0</v>
      </c>
    </row>
    <row r="197" spans="1:3" x14ac:dyDescent="0.25">
      <c r="A197" s="29">
        <f>Вчера!C200</f>
        <v>0</v>
      </c>
      <c r="B197" s="9">
        <f>'Разрез по МО'!C199</f>
        <v>0</v>
      </c>
      <c r="C197" s="9">
        <f t="shared" si="3"/>
        <v>0</v>
      </c>
    </row>
    <row r="198" spans="1:3" x14ac:dyDescent="0.25">
      <c r="A198" s="29">
        <f>Вчера!C201</f>
        <v>0</v>
      </c>
      <c r="B198" s="9">
        <f>'Разрез по МО'!C200</f>
        <v>0</v>
      </c>
      <c r="C198" s="9">
        <f t="shared" si="3"/>
        <v>0</v>
      </c>
    </row>
    <row r="199" spans="1:3" x14ac:dyDescent="0.25">
      <c r="A199" s="29">
        <f>Вчера!C202</f>
        <v>0</v>
      </c>
      <c r="B199" s="9">
        <f>'Разрез по МО'!C201</f>
        <v>0</v>
      </c>
      <c r="C199" s="9">
        <f t="shared" si="3"/>
        <v>0</v>
      </c>
    </row>
    <row r="200" spans="1:3" x14ac:dyDescent="0.25">
      <c r="A200" s="29">
        <f>Вчера!C203</f>
        <v>0</v>
      </c>
      <c r="B200" s="9">
        <f>'Разрез по МО'!C202</f>
        <v>0</v>
      </c>
      <c r="C200" s="9">
        <f t="shared" si="3"/>
        <v>0</v>
      </c>
    </row>
    <row r="201" spans="1:3" x14ac:dyDescent="0.25">
      <c r="A201" s="29">
        <f>Вчера!C204</f>
        <v>0</v>
      </c>
      <c r="B201" s="9">
        <f>'Разрез по МО'!C203</f>
        <v>0</v>
      </c>
      <c r="C201" s="9">
        <f t="shared" si="3"/>
        <v>0</v>
      </c>
    </row>
  </sheetData>
  <autoFilter ref="A1:C199"/>
  <conditionalFormatting sqref="C1:C1048576">
    <cfRule type="containsText" dxfId="0" priority="1" operator="containsText" text="Должник">
      <formula>NOT(ISERROR(SEARCH("Должник",C1)))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129</vt:i4>
      </vt:variant>
    </vt:vector>
  </HeadingPairs>
  <TitlesOfParts>
    <vt:vector size="134" baseType="lpstr">
      <vt:lpstr>Для заполнения</vt:lpstr>
      <vt:lpstr>Разрез по МО</vt:lpstr>
      <vt:lpstr>Проверка_Разрез по МО</vt:lpstr>
      <vt:lpstr>Вчера</vt:lpstr>
      <vt:lpstr>Должники</vt:lpstr>
      <vt:lpstr>Вчера!T_96094240</vt:lpstr>
      <vt:lpstr>Должники!T_96094240</vt:lpstr>
      <vt:lpstr>'Проверка_Разрез по МО'!T_96094240</vt:lpstr>
      <vt:lpstr>Вчера!TR_96094240_5716157</vt:lpstr>
      <vt:lpstr>Должники!TR_96094240_5716157</vt:lpstr>
      <vt:lpstr>'Проверка_Разрез по МО'!TR_96094240_5716157</vt:lpstr>
      <vt:lpstr>Вчера!TR_96094240_5716158</vt:lpstr>
      <vt:lpstr>Должники!TR_96094240_5716158</vt:lpstr>
      <vt:lpstr>'Проверка_Разрез по МО'!TR_96094240_5716158</vt:lpstr>
      <vt:lpstr>Вчера!TR_96094240_5716159</vt:lpstr>
      <vt:lpstr>Должники!TR_96094240_5716159</vt:lpstr>
      <vt:lpstr>'Проверка_Разрез по МО'!TR_96094240_5716159</vt:lpstr>
      <vt:lpstr>Вчера!TR_96094240_5716160</vt:lpstr>
      <vt:lpstr>Должники!TR_96094240_5716160</vt:lpstr>
      <vt:lpstr>'Проверка_Разрез по МО'!TR_96094240_5716160</vt:lpstr>
      <vt:lpstr>Вчера!TR_96094240_5716161</vt:lpstr>
      <vt:lpstr>Должники!TR_96094240_5716161</vt:lpstr>
      <vt:lpstr>'Проверка_Разрез по МО'!TR_96094240_5716161</vt:lpstr>
      <vt:lpstr>Вчера!TR_96094240_5716162</vt:lpstr>
      <vt:lpstr>Должники!TR_96094240_5716162</vt:lpstr>
      <vt:lpstr>'Проверка_Разрез по МО'!TR_96094240_5716162</vt:lpstr>
      <vt:lpstr>Вчера!TR_96094240_5716163</vt:lpstr>
      <vt:lpstr>Должники!TR_96094240_5716163</vt:lpstr>
      <vt:lpstr>'Проверка_Разрез по МО'!TR_96094240_5716163</vt:lpstr>
      <vt:lpstr>Вчера!TR_96094240_5716164</vt:lpstr>
      <vt:lpstr>Должники!TR_96094240_5716164</vt:lpstr>
      <vt:lpstr>'Проверка_Разрез по МО'!TR_96094240_5716164</vt:lpstr>
      <vt:lpstr>Вчера!TR_96094240_5716165</vt:lpstr>
      <vt:lpstr>Должники!TR_96094240_5716165</vt:lpstr>
      <vt:lpstr>'Проверка_Разрез по МО'!TR_96094240_5716165</vt:lpstr>
      <vt:lpstr>Вчера!TR_96094240_5716166</vt:lpstr>
      <vt:lpstr>Должники!TR_96094240_5716166</vt:lpstr>
      <vt:lpstr>Вчера!TR_96094240_5716167</vt:lpstr>
      <vt:lpstr>Должники!TR_96094240_5716167</vt:lpstr>
      <vt:lpstr>'Проверка_Разрез по МО'!TR_96094240_5716167</vt:lpstr>
      <vt:lpstr>Вчера!TR_96094240_5716168</vt:lpstr>
      <vt:lpstr>Должники!TR_96094240_5716168</vt:lpstr>
      <vt:lpstr>'Проверка_Разрез по МО'!TR_96094240_5716168</vt:lpstr>
      <vt:lpstr>Вчера!TR_96094240_5716169</vt:lpstr>
      <vt:lpstr>'Проверка_Разрез по МО'!TR_96094240_5716169</vt:lpstr>
      <vt:lpstr>Вчера!TR_96094240_5716170</vt:lpstr>
      <vt:lpstr>'Проверка_Разрез по МО'!TR_96094240_5716170</vt:lpstr>
      <vt:lpstr>Вчера!TR_96094240_5716171</vt:lpstr>
      <vt:lpstr>'Проверка_Разрез по МО'!TR_96094240_5716171</vt:lpstr>
      <vt:lpstr>Вчера!TR_96094240_5716172</vt:lpstr>
      <vt:lpstr>'Проверка_Разрез по МО'!TR_96094240_5716172</vt:lpstr>
      <vt:lpstr>Вчера!TR_96094240_5716173</vt:lpstr>
      <vt:lpstr>'Проверка_Разрез по МО'!TR_96094240_5716173</vt:lpstr>
      <vt:lpstr>Вчера!TR_96094240_5716174</vt:lpstr>
      <vt:lpstr>'Проверка_Разрез по МО'!TR_96094240_5716174</vt:lpstr>
      <vt:lpstr>Вчера!TR_96094240_5716175</vt:lpstr>
      <vt:lpstr>'Проверка_Разрез по МО'!TR_96094240_5716175</vt:lpstr>
      <vt:lpstr>Вчера!TR_96094240_5716176</vt:lpstr>
      <vt:lpstr>'Проверка_Разрез по МО'!TR_96094240_5716176</vt:lpstr>
      <vt:lpstr>Вчера!TR_96094240_5716177</vt:lpstr>
      <vt:lpstr>'Проверка_Разрез по МО'!TR_96094240_5716177</vt:lpstr>
      <vt:lpstr>Вчера!TR_96094240_5716178</vt:lpstr>
      <vt:lpstr>'Проверка_Разрез по МО'!TR_96094240_5716178</vt:lpstr>
      <vt:lpstr>Вчера!TR_96094240_5716179</vt:lpstr>
      <vt:lpstr>'Проверка_Разрез по МО'!TR_96094240_5716179</vt:lpstr>
      <vt:lpstr>Вчера!TR_96094240_5716180</vt:lpstr>
      <vt:lpstr>'Проверка_Разрез по МО'!TR_96094240_5716180</vt:lpstr>
      <vt:lpstr>Вчера!TR_96094240_5716181</vt:lpstr>
      <vt:lpstr>'Проверка_Разрез по МО'!TR_96094240_5716181</vt:lpstr>
      <vt:lpstr>Вчера!TR_96094240_5716182</vt:lpstr>
      <vt:lpstr>'Проверка_Разрез по МО'!TR_96094240_5716182</vt:lpstr>
      <vt:lpstr>Вчера!TR_96094240_5716183</vt:lpstr>
      <vt:lpstr>'Проверка_Разрез по МО'!TR_96094240_5716183</vt:lpstr>
      <vt:lpstr>Вчера!TR_96094240_5716184</vt:lpstr>
      <vt:lpstr>'Проверка_Разрез по МО'!TR_96094240_5716184</vt:lpstr>
      <vt:lpstr>Вчера!TR_96094240_5716185</vt:lpstr>
      <vt:lpstr>'Проверка_Разрез по МО'!TR_96094240_5716185</vt:lpstr>
      <vt:lpstr>Вчера!TR_96094240_5716186</vt:lpstr>
      <vt:lpstr>'Проверка_Разрез по МО'!TR_96094240_5716186</vt:lpstr>
      <vt:lpstr>Вчера!TR_96094240_5716187</vt:lpstr>
      <vt:lpstr>'Проверка_Разрез по МО'!TR_96094240_5716187</vt:lpstr>
      <vt:lpstr>Вчера!TR_96094240_5716188</vt:lpstr>
      <vt:lpstr>'Проверка_Разрез по МО'!TR_96094240_5716188</vt:lpstr>
      <vt:lpstr>Вчера!TR_96094240_5716189</vt:lpstr>
      <vt:lpstr>'Проверка_Разрез по МО'!TR_96094240_5716189</vt:lpstr>
      <vt:lpstr>Вчера!TR_96094240_5716190</vt:lpstr>
      <vt:lpstr>'Проверка_Разрез по МО'!TR_96094240_5716190</vt:lpstr>
      <vt:lpstr>Вчера!TR_96094240_5716191</vt:lpstr>
      <vt:lpstr>'Проверка_Разрез по МО'!TR_96094240_5716191</vt:lpstr>
      <vt:lpstr>Вчера!TR_96094240_5716192</vt:lpstr>
      <vt:lpstr>'Проверка_Разрез по МО'!TR_96094240_5716192</vt:lpstr>
      <vt:lpstr>Вчера!TR_96094240_5716193</vt:lpstr>
      <vt:lpstr>'Проверка_Разрез по МО'!TR_96094240_5716193</vt:lpstr>
      <vt:lpstr>Вчера!TR_96094240_5716194</vt:lpstr>
      <vt:lpstr>'Проверка_Разрез по МО'!TR_96094240_5716194</vt:lpstr>
      <vt:lpstr>Вчера!TR_96094240_5716195</vt:lpstr>
      <vt:lpstr>'Проверка_Разрез по МО'!TR_96094240_5716195</vt:lpstr>
      <vt:lpstr>Вчера!TR_96094240_5716196</vt:lpstr>
      <vt:lpstr>'Проверка_Разрез по МО'!TR_96094240_5716196</vt:lpstr>
      <vt:lpstr>Вчера!TR_96094240_5716197</vt:lpstr>
      <vt:lpstr>'Проверка_Разрез по МО'!TR_96094240_5716197</vt:lpstr>
      <vt:lpstr>Вчера!TR_96094240_5716198</vt:lpstr>
      <vt:lpstr>'Проверка_Разрез по МО'!TR_96094240_5716198</vt:lpstr>
      <vt:lpstr>Вчера!TR_96094240_5716199</vt:lpstr>
      <vt:lpstr>'Проверка_Разрез по МО'!TR_96094240_5716199</vt:lpstr>
      <vt:lpstr>Вчера!TR_96094240_5716200</vt:lpstr>
      <vt:lpstr>'Проверка_Разрез по МО'!TR_96094240_5716200</vt:lpstr>
      <vt:lpstr>Вчера!TR_96094240_5716201</vt:lpstr>
      <vt:lpstr>'Проверка_Разрез по МО'!TR_96094240_5716201</vt:lpstr>
      <vt:lpstr>Вчера!TR_96094240_5716202</vt:lpstr>
      <vt:lpstr>'Проверка_Разрез по МО'!TR_96094240_5716202</vt:lpstr>
      <vt:lpstr>Вчера!TR_96094240_5716203</vt:lpstr>
      <vt:lpstr>'Проверка_Разрез по МО'!TR_96094240_5716203</vt:lpstr>
      <vt:lpstr>Вчера!TR_96094240_5716204</vt:lpstr>
      <vt:lpstr>'Проверка_Разрез по МО'!TR_96094240_5716204</vt:lpstr>
      <vt:lpstr>Вчера!TR_96094240_5716205</vt:lpstr>
      <vt:lpstr>'Проверка_Разрез по МО'!TR_96094240_5716205</vt:lpstr>
      <vt:lpstr>Вчера!TR_96094240_5716206</vt:lpstr>
      <vt:lpstr>'Проверка_Разрез по МО'!TR_96094240_5716206</vt:lpstr>
      <vt:lpstr>Вчера!TR_96094240_5716207</vt:lpstr>
      <vt:lpstr>'Проверка_Разрез по МО'!TR_96094240_5716207</vt:lpstr>
      <vt:lpstr>Вчера!TR_96094240_5716208</vt:lpstr>
      <vt:lpstr>'Проверка_Разрез по МО'!TR_96094240_5716208</vt:lpstr>
      <vt:lpstr>Вчера!TR_96094240_5716209</vt:lpstr>
      <vt:lpstr>'Проверка_Разрез по МО'!TR_96094240_5716209</vt:lpstr>
      <vt:lpstr>Вчера!TR_96094240_5716210</vt:lpstr>
      <vt:lpstr>'Проверка_Разрез по МО'!TR_96094240_5716210</vt:lpstr>
      <vt:lpstr>Вчера!TR_96094240_5716211</vt:lpstr>
      <vt:lpstr>'Проверка_Разрез по МО'!TR_96094240_5716211</vt:lpstr>
      <vt:lpstr>Вчера!TR_96094240_5716212</vt:lpstr>
      <vt:lpstr>'Проверка_Разрез по МО'!TR_96094240_5716212</vt:lpstr>
      <vt:lpstr>Вчера!TT_96094240_5716156_96094258</vt:lpstr>
      <vt:lpstr>Должники!TT_96094240_5716156_96094258</vt:lpstr>
      <vt:lpstr>'Проверка_Разрез по МО'!TT_96094240_5716156_96094258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Головина Янина Викторовна</dc:creator>
  <cp:lastModifiedBy>Шарин Михаил Юрьевич</cp:lastModifiedBy>
  <dcterms:created xsi:type="dcterms:W3CDTF">2021-03-22T08:03:03Z</dcterms:created>
  <dcterms:modified xsi:type="dcterms:W3CDTF">2021-04-16T10:23:47Z</dcterms:modified>
</cp:coreProperties>
</file>